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en\Desktop\"/>
    </mc:Choice>
  </mc:AlternateContent>
  <bookViews>
    <workbookView xWindow="960" yWindow="405" windowWidth="27240" windowHeight="12300"/>
  </bookViews>
  <sheets>
    <sheet name="Zsfg" sheetId="2" r:id="rId1"/>
    <sheet name="Daten" sheetId="3" r:id="rId2"/>
    <sheet name="§26" sheetId="4" r:id="rId3"/>
    <sheet name="§25" sheetId="5" r:id="rId4"/>
    <sheet name="Überl" sheetId="7" r:id="rId5"/>
  </sheets>
  <externalReferences>
    <externalReference r:id="rId6"/>
  </externalReferences>
  <definedNames>
    <definedName name="_AMO_SingleObject_194717959_ROM_F0.SEC2.Tabulate_1.SEC1.BDY.Kreuztabellenbericht_Tabelle_1" hidden="1">#REF!</definedName>
    <definedName name="_AMO_SingleObject_194717959_ROM_F0.SEC2.Tabulate_1.SEC1.FTR.TXT1" hidden="1">#REF!</definedName>
    <definedName name="_AMO_SingleObject_194717959_ROM_F0.SEC2.Tabulate_1.SEC1.HDR.TXT1" hidden="1">#REF!</definedName>
    <definedName name="_xlnm.Print_Titles" localSheetId="3">§25!$A:$B,§25!$5:$6</definedName>
    <definedName name="_xlnm.Print_Titles" localSheetId="2">§26!$A:$B,§26!$4:$6</definedName>
    <definedName name="_xlnm.Print_Titles" localSheetId="1">Daten!$A:$B,Daten!$4:$6</definedName>
    <definedName name="ergland">#REF!</definedName>
    <definedName name="ergland2">#REF!</definedName>
    <definedName name="xx">[1]Gebietsstandsänderungen!#REF!</definedName>
    <definedName name="xxx">[1]Gebietsstandsänderungen!#REF!</definedName>
  </definedNames>
  <calcPr calcId="162913"/>
</workbook>
</file>

<file path=xl/calcChain.xml><?xml version="1.0" encoding="utf-8"?>
<calcChain xmlns="http://schemas.openxmlformats.org/spreadsheetml/2006/main">
  <c r="D13" i="7" l="1"/>
  <c r="E13" i="7"/>
  <c r="C13" i="7"/>
  <c r="D5" i="5" l="1"/>
  <c r="S4" i="4"/>
  <c r="L4" i="4"/>
  <c r="E4" i="4"/>
  <c r="F5" i="4"/>
  <c r="E5" i="4"/>
  <c r="AD4" i="4" l="1"/>
  <c r="G2112" i="3" l="1"/>
  <c r="H2112" i="3"/>
  <c r="I2112" i="3"/>
  <c r="J2112" i="3"/>
  <c r="T1179" i="4" l="1"/>
  <c r="K2112" i="3"/>
  <c r="U1179" i="4"/>
  <c r="G7" i="5"/>
  <c r="G8" i="5"/>
  <c r="G9" i="5"/>
  <c r="G10" i="5"/>
  <c r="G11" i="5"/>
  <c r="G12" i="5"/>
  <c r="G13" i="5"/>
  <c r="G14" i="5"/>
  <c r="G15" i="5"/>
  <c r="A19" i="5"/>
  <c r="C19" i="5" s="1"/>
  <c r="B19" i="5"/>
  <c r="D19" i="5"/>
  <c r="E19" i="5"/>
  <c r="A20" i="5"/>
  <c r="C20" i="5" s="1"/>
  <c r="B20" i="5"/>
  <c r="D20" i="5"/>
  <c r="E20" i="5"/>
  <c r="A21" i="5"/>
  <c r="C21" i="5" s="1"/>
  <c r="B21" i="5"/>
  <c r="D21" i="5"/>
  <c r="E21" i="5"/>
  <c r="A22" i="5"/>
  <c r="C22" i="5" s="1"/>
  <c r="B22" i="5"/>
  <c r="D22" i="5"/>
  <c r="E22" i="5"/>
  <c r="A23" i="5"/>
  <c r="C23" i="5" s="1"/>
  <c r="B23" i="5"/>
  <c r="D23" i="5"/>
  <c r="E23" i="5"/>
  <c r="A24" i="5"/>
  <c r="C24" i="5" s="1"/>
  <c r="B24" i="5"/>
  <c r="D24" i="5"/>
  <c r="E24" i="5"/>
  <c r="A25" i="5"/>
  <c r="C25" i="5" s="1"/>
  <c r="B25" i="5"/>
  <c r="D25" i="5"/>
  <c r="E25" i="5"/>
  <c r="A26" i="5"/>
  <c r="C26" i="5" s="1"/>
  <c r="B26" i="5"/>
  <c r="D26" i="5"/>
  <c r="E26" i="5"/>
  <c r="A27" i="5"/>
  <c r="C27" i="5" s="1"/>
  <c r="B27" i="5"/>
  <c r="D27" i="5"/>
  <c r="E27" i="5"/>
  <c r="A28" i="5"/>
  <c r="C28" i="5" s="1"/>
  <c r="B28" i="5"/>
  <c r="D28" i="5"/>
  <c r="E28" i="5"/>
  <c r="A29" i="5"/>
  <c r="C29" i="5" s="1"/>
  <c r="B29" i="5"/>
  <c r="D29" i="5"/>
  <c r="E29" i="5"/>
  <c r="A30" i="5"/>
  <c r="C30" i="5" s="1"/>
  <c r="B30" i="5"/>
  <c r="D30" i="5"/>
  <c r="E30" i="5"/>
  <c r="A31" i="5"/>
  <c r="C31" i="5" s="1"/>
  <c r="B31" i="5"/>
  <c r="D31" i="5"/>
  <c r="E31" i="5"/>
  <c r="A32" i="5"/>
  <c r="C32" i="5" s="1"/>
  <c r="B32" i="5"/>
  <c r="D32" i="5"/>
  <c r="E32" i="5"/>
  <c r="A33" i="5"/>
  <c r="C33" i="5" s="1"/>
  <c r="B33" i="5"/>
  <c r="D33" i="5"/>
  <c r="E33" i="5"/>
  <c r="A34" i="5"/>
  <c r="C34" i="5" s="1"/>
  <c r="B34" i="5"/>
  <c r="D34" i="5"/>
  <c r="E34" i="5"/>
  <c r="A35" i="5"/>
  <c r="C35" i="5" s="1"/>
  <c r="B35" i="5"/>
  <c r="D35" i="5"/>
  <c r="E35" i="5"/>
  <c r="A36" i="5"/>
  <c r="C36" i="5" s="1"/>
  <c r="B36" i="5"/>
  <c r="D36" i="5"/>
  <c r="E36" i="5"/>
  <c r="A37" i="5"/>
  <c r="C37" i="5" s="1"/>
  <c r="B37" i="5"/>
  <c r="D37" i="5"/>
  <c r="E37" i="5"/>
  <c r="A38" i="5"/>
  <c r="C38" i="5" s="1"/>
  <c r="B38" i="5"/>
  <c r="D38" i="5"/>
  <c r="E38" i="5"/>
  <c r="A39" i="5"/>
  <c r="C39" i="5" s="1"/>
  <c r="B39" i="5"/>
  <c r="D39" i="5"/>
  <c r="E39" i="5"/>
  <c r="A40" i="5"/>
  <c r="C40" i="5" s="1"/>
  <c r="B40" i="5"/>
  <c r="D40" i="5"/>
  <c r="E40" i="5"/>
  <c r="A41" i="5"/>
  <c r="C41" i="5" s="1"/>
  <c r="B41" i="5"/>
  <c r="D41" i="5"/>
  <c r="E41" i="5"/>
  <c r="A42" i="5"/>
  <c r="C42" i="5" s="1"/>
  <c r="B42" i="5"/>
  <c r="D42" i="5"/>
  <c r="E42" i="5"/>
  <c r="A43" i="5"/>
  <c r="C43" i="5" s="1"/>
  <c r="B43" i="5"/>
  <c r="D43" i="5"/>
  <c r="E43" i="5"/>
  <c r="A44" i="5"/>
  <c r="C44" i="5" s="1"/>
  <c r="B44" i="5"/>
  <c r="D44" i="5"/>
  <c r="E44" i="5"/>
  <c r="A45" i="5"/>
  <c r="C45" i="5" s="1"/>
  <c r="B45" i="5"/>
  <c r="D45" i="5"/>
  <c r="E45" i="5"/>
  <c r="A46" i="5"/>
  <c r="C46" i="5" s="1"/>
  <c r="B46" i="5"/>
  <c r="D46" i="5"/>
  <c r="E46" i="5"/>
  <c r="A47" i="5"/>
  <c r="C47" i="5" s="1"/>
  <c r="B47" i="5"/>
  <c r="D47" i="5"/>
  <c r="E47" i="5"/>
  <c r="A48" i="5"/>
  <c r="C48" i="5" s="1"/>
  <c r="B48" i="5"/>
  <c r="D48" i="5"/>
  <c r="E48" i="5"/>
  <c r="A49" i="5"/>
  <c r="C49" i="5" s="1"/>
  <c r="B49" i="5"/>
  <c r="D49" i="5"/>
  <c r="E49" i="5"/>
  <c r="A50" i="5"/>
  <c r="C50" i="5" s="1"/>
  <c r="B50" i="5"/>
  <c r="D50" i="5"/>
  <c r="E50" i="5"/>
  <c r="A51" i="5"/>
  <c r="C51" i="5" s="1"/>
  <c r="B51" i="5"/>
  <c r="D51" i="5"/>
  <c r="E51" i="5"/>
  <c r="A52" i="5"/>
  <c r="C52" i="5" s="1"/>
  <c r="B52" i="5"/>
  <c r="D52" i="5"/>
  <c r="E52" i="5"/>
  <c r="A53" i="5"/>
  <c r="C53" i="5" s="1"/>
  <c r="B53" i="5"/>
  <c r="D53" i="5"/>
  <c r="E53" i="5"/>
  <c r="A54" i="5"/>
  <c r="C54" i="5" s="1"/>
  <c r="B54" i="5"/>
  <c r="D54" i="5"/>
  <c r="E54" i="5"/>
  <c r="A55" i="5"/>
  <c r="C55" i="5" s="1"/>
  <c r="B55" i="5"/>
  <c r="D55" i="5"/>
  <c r="E55" i="5"/>
  <c r="A56" i="5"/>
  <c r="C56" i="5" s="1"/>
  <c r="B56" i="5"/>
  <c r="D56" i="5"/>
  <c r="E56" i="5"/>
  <c r="A57" i="5"/>
  <c r="C57" i="5" s="1"/>
  <c r="B57" i="5"/>
  <c r="D57" i="5"/>
  <c r="E57" i="5"/>
  <c r="A58" i="5"/>
  <c r="C58" i="5" s="1"/>
  <c r="B58" i="5"/>
  <c r="D58" i="5"/>
  <c r="E58" i="5"/>
  <c r="A59" i="5"/>
  <c r="C59" i="5" s="1"/>
  <c r="B59" i="5"/>
  <c r="D59" i="5"/>
  <c r="E59" i="5"/>
  <c r="A60" i="5"/>
  <c r="C60" i="5" s="1"/>
  <c r="B60" i="5"/>
  <c r="D60" i="5"/>
  <c r="E60" i="5"/>
  <c r="A61" i="5"/>
  <c r="C61" i="5" s="1"/>
  <c r="B61" i="5"/>
  <c r="D61" i="5"/>
  <c r="E61" i="5"/>
  <c r="A62" i="5"/>
  <c r="C62" i="5" s="1"/>
  <c r="B62" i="5"/>
  <c r="D62" i="5"/>
  <c r="E62" i="5"/>
  <c r="A63" i="5"/>
  <c r="C63" i="5" s="1"/>
  <c r="B63" i="5"/>
  <c r="D63" i="5"/>
  <c r="E63" i="5"/>
  <c r="A64" i="5"/>
  <c r="C64" i="5" s="1"/>
  <c r="B64" i="5"/>
  <c r="D64" i="5"/>
  <c r="E64" i="5"/>
  <c r="A65" i="5"/>
  <c r="C65" i="5" s="1"/>
  <c r="B65" i="5"/>
  <c r="D65" i="5"/>
  <c r="E65" i="5"/>
  <c r="A66" i="5"/>
  <c r="C66" i="5" s="1"/>
  <c r="B66" i="5"/>
  <c r="D66" i="5"/>
  <c r="E66" i="5"/>
  <c r="A67" i="5"/>
  <c r="C67" i="5" s="1"/>
  <c r="B67" i="5"/>
  <c r="D67" i="5"/>
  <c r="E67" i="5"/>
  <c r="A68" i="5"/>
  <c r="C68" i="5" s="1"/>
  <c r="B68" i="5"/>
  <c r="D68" i="5"/>
  <c r="E68" i="5"/>
  <c r="A69" i="5"/>
  <c r="C69" i="5" s="1"/>
  <c r="B69" i="5"/>
  <c r="D69" i="5"/>
  <c r="E69" i="5"/>
  <c r="A70" i="5"/>
  <c r="C70" i="5" s="1"/>
  <c r="B70" i="5"/>
  <c r="D70" i="5"/>
  <c r="E70" i="5"/>
  <c r="A71" i="5"/>
  <c r="C71" i="5" s="1"/>
  <c r="B71" i="5"/>
  <c r="D71" i="5"/>
  <c r="E71" i="5"/>
  <c r="A72" i="5"/>
  <c r="C72" i="5" s="1"/>
  <c r="B72" i="5"/>
  <c r="D72" i="5"/>
  <c r="E72" i="5"/>
  <c r="A73" i="5"/>
  <c r="C73" i="5" s="1"/>
  <c r="B73" i="5"/>
  <c r="D73" i="5"/>
  <c r="E73" i="5"/>
  <c r="A74" i="5"/>
  <c r="C74" i="5" s="1"/>
  <c r="B74" i="5"/>
  <c r="D74" i="5"/>
  <c r="E74" i="5"/>
  <c r="A75" i="5"/>
  <c r="C75" i="5" s="1"/>
  <c r="B75" i="5"/>
  <c r="D75" i="5"/>
  <c r="E75" i="5"/>
  <c r="A76" i="5"/>
  <c r="C76" i="5" s="1"/>
  <c r="B76" i="5"/>
  <c r="D76" i="5"/>
  <c r="E76" i="5"/>
  <c r="A77" i="5"/>
  <c r="C77" i="5" s="1"/>
  <c r="B77" i="5"/>
  <c r="D77" i="5"/>
  <c r="E77" i="5"/>
  <c r="A78" i="5"/>
  <c r="C78" i="5" s="1"/>
  <c r="B78" i="5"/>
  <c r="D78" i="5"/>
  <c r="E78" i="5"/>
  <c r="A79" i="5"/>
  <c r="C79" i="5" s="1"/>
  <c r="B79" i="5"/>
  <c r="D79" i="5"/>
  <c r="E79" i="5"/>
  <c r="A80" i="5"/>
  <c r="C80" i="5" s="1"/>
  <c r="B80" i="5"/>
  <c r="D80" i="5"/>
  <c r="E80" i="5"/>
  <c r="A81" i="5"/>
  <c r="C81" i="5" s="1"/>
  <c r="B81" i="5"/>
  <c r="D81" i="5"/>
  <c r="E81" i="5"/>
  <c r="A82" i="5"/>
  <c r="C82" i="5" s="1"/>
  <c r="B82" i="5"/>
  <c r="D82" i="5"/>
  <c r="E82" i="5"/>
  <c r="A83" i="5"/>
  <c r="C83" i="5" s="1"/>
  <c r="B83" i="5"/>
  <c r="D83" i="5"/>
  <c r="E83" i="5"/>
  <c r="A84" i="5"/>
  <c r="C84" i="5" s="1"/>
  <c r="B84" i="5"/>
  <c r="D84" i="5"/>
  <c r="E84" i="5"/>
  <c r="A85" i="5"/>
  <c r="C85" i="5" s="1"/>
  <c r="B85" i="5"/>
  <c r="D85" i="5"/>
  <c r="E85" i="5"/>
  <c r="A86" i="5"/>
  <c r="C86" i="5" s="1"/>
  <c r="B86" i="5"/>
  <c r="D86" i="5"/>
  <c r="E86" i="5"/>
  <c r="A87" i="5"/>
  <c r="C87" i="5" s="1"/>
  <c r="B87" i="5"/>
  <c r="D87" i="5"/>
  <c r="E87" i="5"/>
  <c r="A88" i="5"/>
  <c r="C88" i="5" s="1"/>
  <c r="B88" i="5"/>
  <c r="D88" i="5"/>
  <c r="E88" i="5"/>
  <c r="A89" i="5"/>
  <c r="C89" i="5" s="1"/>
  <c r="B89" i="5"/>
  <c r="D89" i="5"/>
  <c r="E89" i="5"/>
  <c r="A90" i="5"/>
  <c r="C90" i="5" s="1"/>
  <c r="B90" i="5"/>
  <c r="D90" i="5"/>
  <c r="E90" i="5"/>
  <c r="A91" i="5"/>
  <c r="C91" i="5" s="1"/>
  <c r="B91" i="5"/>
  <c r="D91" i="5"/>
  <c r="E91" i="5"/>
  <c r="A92" i="5"/>
  <c r="C92" i="5" s="1"/>
  <c r="B92" i="5"/>
  <c r="D92" i="5"/>
  <c r="E92" i="5"/>
  <c r="A93" i="5"/>
  <c r="C93" i="5" s="1"/>
  <c r="B93" i="5"/>
  <c r="D93" i="5"/>
  <c r="E93" i="5"/>
  <c r="A94" i="5"/>
  <c r="C94" i="5" s="1"/>
  <c r="B94" i="5"/>
  <c r="D94" i="5"/>
  <c r="E94" i="5"/>
  <c r="A95" i="5"/>
  <c r="C95" i="5" s="1"/>
  <c r="B95" i="5"/>
  <c r="D95" i="5"/>
  <c r="E95" i="5"/>
  <c r="A96" i="5"/>
  <c r="C96" i="5" s="1"/>
  <c r="B96" i="5"/>
  <c r="D96" i="5"/>
  <c r="E96" i="5"/>
  <c r="A97" i="5"/>
  <c r="C97" i="5" s="1"/>
  <c r="B97" i="5"/>
  <c r="D97" i="5"/>
  <c r="E97" i="5"/>
  <c r="A98" i="5"/>
  <c r="C98" i="5" s="1"/>
  <c r="B98" i="5"/>
  <c r="D98" i="5"/>
  <c r="E98" i="5"/>
  <c r="A99" i="5"/>
  <c r="C99" i="5" s="1"/>
  <c r="B99" i="5"/>
  <c r="D99" i="5"/>
  <c r="E99" i="5"/>
  <c r="A100" i="5"/>
  <c r="C100" i="5" s="1"/>
  <c r="B100" i="5"/>
  <c r="D100" i="5"/>
  <c r="E100" i="5"/>
  <c r="A101" i="5"/>
  <c r="C101" i="5" s="1"/>
  <c r="B101" i="5"/>
  <c r="D101" i="5"/>
  <c r="E101" i="5"/>
  <c r="A102" i="5"/>
  <c r="C102" i="5" s="1"/>
  <c r="B102" i="5"/>
  <c r="D102" i="5"/>
  <c r="E102" i="5"/>
  <c r="A103" i="5"/>
  <c r="C103" i="5" s="1"/>
  <c r="B103" i="5"/>
  <c r="D103" i="5"/>
  <c r="E103" i="5"/>
  <c r="A104" i="5"/>
  <c r="C104" i="5" s="1"/>
  <c r="B104" i="5"/>
  <c r="D104" i="5"/>
  <c r="E104" i="5"/>
  <c r="A105" i="5"/>
  <c r="C105" i="5" s="1"/>
  <c r="B105" i="5"/>
  <c r="D105" i="5"/>
  <c r="E105" i="5"/>
  <c r="A106" i="5"/>
  <c r="C106" i="5" s="1"/>
  <c r="B106" i="5"/>
  <c r="D106" i="5"/>
  <c r="E106" i="5"/>
  <c r="A107" i="5"/>
  <c r="C107" i="5" s="1"/>
  <c r="B107" i="5"/>
  <c r="D107" i="5"/>
  <c r="E107" i="5"/>
  <c r="A108" i="5"/>
  <c r="C108" i="5" s="1"/>
  <c r="B108" i="5"/>
  <c r="D108" i="5"/>
  <c r="E108" i="5"/>
  <c r="A109" i="5"/>
  <c r="C109" i="5" s="1"/>
  <c r="B109" i="5"/>
  <c r="D109" i="5"/>
  <c r="E109" i="5"/>
  <c r="A110" i="5"/>
  <c r="C110" i="5" s="1"/>
  <c r="B110" i="5"/>
  <c r="D110" i="5"/>
  <c r="E110" i="5"/>
  <c r="A111" i="5"/>
  <c r="C111" i="5" s="1"/>
  <c r="B111" i="5"/>
  <c r="D111" i="5"/>
  <c r="E111" i="5"/>
  <c r="A112" i="5"/>
  <c r="C112" i="5" s="1"/>
  <c r="B112" i="5"/>
  <c r="D112" i="5"/>
  <c r="E112" i="5"/>
  <c r="A113" i="5"/>
  <c r="C113" i="5" s="1"/>
  <c r="B113" i="5"/>
  <c r="D113" i="5"/>
  <c r="E113" i="5"/>
  <c r="A114" i="5"/>
  <c r="C114" i="5" s="1"/>
  <c r="B114" i="5"/>
  <c r="D114" i="5"/>
  <c r="E114" i="5"/>
  <c r="A115" i="5"/>
  <c r="C115" i="5" s="1"/>
  <c r="B115" i="5"/>
  <c r="D115" i="5"/>
  <c r="E115" i="5"/>
  <c r="A116" i="5"/>
  <c r="C116" i="5" s="1"/>
  <c r="B116" i="5"/>
  <c r="D116" i="5"/>
  <c r="E116" i="5"/>
  <c r="A117" i="5"/>
  <c r="C117" i="5" s="1"/>
  <c r="B117" i="5"/>
  <c r="D117" i="5"/>
  <c r="E117" i="5"/>
  <c r="A118" i="5"/>
  <c r="C118" i="5" s="1"/>
  <c r="B118" i="5"/>
  <c r="D118" i="5"/>
  <c r="E118" i="5"/>
  <c r="A119" i="5"/>
  <c r="C119" i="5" s="1"/>
  <c r="B119" i="5"/>
  <c r="D119" i="5"/>
  <c r="E119" i="5"/>
  <c r="A120" i="5"/>
  <c r="C120" i="5" s="1"/>
  <c r="B120" i="5"/>
  <c r="D120" i="5"/>
  <c r="E120" i="5"/>
  <c r="A121" i="5"/>
  <c r="C121" i="5" s="1"/>
  <c r="B121" i="5"/>
  <c r="D121" i="5"/>
  <c r="E121" i="5"/>
  <c r="A122" i="5"/>
  <c r="C122" i="5" s="1"/>
  <c r="B122" i="5"/>
  <c r="D122" i="5"/>
  <c r="E122" i="5"/>
  <c r="A123" i="5"/>
  <c r="C123" i="5" s="1"/>
  <c r="B123" i="5"/>
  <c r="D123" i="5"/>
  <c r="E123" i="5"/>
  <c r="A124" i="5"/>
  <c r="C124" i="5" s="1"/>
  <c r="B124" i="5"/>
  <c r="D124" i="5"/>
  <c r="E124" i="5"/>
  <c r="A125" i="5"/>
  <c r="C125" i="5" s="1"/>
  <c r="B125" i="5"/>
  <c r="D125" i="5"/>
  <c r="E125" i="5"/>
  <c r="A126" i="5"/>
  <c r="C126" i="5" s="1"/>
  <c r="B126" i="5"/>
  <c r="D126" i="5"/>
  <c r="E126" i="5"/>
  <c r="A127" i="5"/>
  <c r="C127" i="5" s="1"/>
  <c r="B127" i="5"/>
  <c r="D127" i="5"/>
  <c r="E127" i="5"/>
  <c r="A128" i="5"/>
  <c r="C128" i="5" s="1"/>
  <c r="B128" i="5"/>
  <c r="D128" i="5"/>
  <c r="E128" i="5"/>
  <c r="A129" i="5"/>
  <c r="C129" i="5" s="1"/>
  <c r="B129" i="5"/>
  <c r="D129" i="5"/>
  <c r="E129" i="5"/>
  <c r="A130" i="5"/>
  <c r="C130" i="5" s="1"/>
  <c r="B130" i="5"/>
  <c r="D130" i="5"/>
  <c r="E130" i="5"/>
  <c r="A131" i="5"/>
  <c r="C131" i="5" s="1"/>
  <c r="B131" i="5"/>
  <c r="D131" i="5"/>
  <c r="E131" i="5"/>
  <c r="A132" i="5"/>
  <c r="C132" i="5" s="1"/>
  <c r="B132" i="5"/>
  <c r="D132" i="5"/>
  <c r="E132" i="5"/>
  <c r="A133" i="5"/>
  <c r="C133" i="5" s="1"/>
  <c r="B133" i="5"/>
  <c r="D133" i="5"/>
  <c r="E133" i="5"/>
  <c r="A134" i="5"/>
  <c r="C134" i="5" s="1"/>
  <c r="B134" i="5"/>
  <c r="D134" i="5"/>
  <c r="E134" i="5"/>
  <c r="A135" i="5"/>
  <c r="C135" i="5" s="1"/>
  <c r="B135" i="5"/>
  <c r="D135" i="5"/>
  <c r="E135" i="5"/>
  <c r="A136" i="5"/>
  <c r="C136" i="5" s="1"/>
  <c r="B136" i="5"/>
  <c r="D136" i="5"/>
  <c r="E136" i="5"/>
  <c r="A137" i="5"/>
  <c r="C137" i="5" s="1"/>
  <c r="B137" i="5"/>
  <c r="D137" i="5"/>
  <c r="E137" i="5"/>
  <c r="A138" i="5"/>
  <c r="C138" i="5" s="1"/>
  <c r="B138" i="5"/>
  <c r="D138" i="5"/>
  <c r="E138" i="5"/>
  <c r="A139" i="5"/>
  <c r="C139" i="5" s="1"/>
  <c r="B139" i="5"/>
  <c r="D139" i="5"/>
  <c r="E139" i="5"/>
  <c r="A140" i="5"/>
  <c r="C140" i="5" s="1"/>
  <c r="B140" i="5"/>
  <c r="D140" i="5"/>
  <c r="E140" i="5"/>
  <c r="A141" i="5"/>
  <c r="C141" i="5" s="1"/>
  <c r="B141" i="5"/>
  <c r="D141" i="5"/>
  <c r="E141" i="5"/>
  <c r="A142" i="5"/>
  <c r="C142" i="5" s="1"/>
  <c r="B142" i="5"/>
  <c r="D142" i="5"/>
  <c r="E142" i="5"/>
  <c r="A143" i="5"/>
  <c r="C143" i="5" s="1"/>
  <c r="B143" i="5"/>
  <c r="D143" i="5"/>
  <c r="E143" i="5"/>
  <c r="A144" i="5"/>
  <c r="C144" i="5" s="1"/>
  <c r="B144" i="5"/>
  <c r="D144" i="5"/>
  <c r="E144" i="5"/>
  <c r="A145" i="5"/>
  <c r="C145" i="5" s="1"/>
  <c r="B145" i="5"/>
  <c r="D145" i="5"/>
  <c r="E145" i="5"/>
  <c r="A146" i="5"/>
  <c r="C146" i="5" s="1"/>
  <c r="B146" i="5"/>
  <c r="D146" i="5"/>
  <c r="E146" i="5"/>
  <c r="A147" i="5"/>
  <c r="C147" i="5" s="1"/>
  <c r="B147" i="5"/>
  <c r="D147" i="5"/>
  <c r="E147" i="5"/>
  <c r="A148" i="5"/>
  <c r="C148" i="5" s="1"/>
  <c r="B148" i="5"/>
  <c r="D148" i="5"/>
  <c r="E148" i="5"/>
  <c r="A149" i="5"/>
  <c r="C149" i="5" s="1"/>
  <c r="B149" i="5"/>
  <c r="D149" i="5"/>
  <c r="E149" i="5"/>
  <c r="A150" i="5"/>
  <c r="C150" i="5" s="1"/>
  <c r="B150" i="5"/>
  <c r="D150" i="5"/>
  <c r="E150" i="5"/>
  <c r="A151" i="5"/>
  <c r="C151" i="5" s="1"/>
  <c r="B151" i="5"/>
  <c r="D151" i="5"/>
  <c r="E151" i="5"/>
  <c r="A152" i="5"/>
  <c r="C152" i="5" s="1"/>
  <c r="B152" i="5"/>
  <c r="D152" i="5"/>
  <c r="E152" i="5"/>
  <c r="A153" i="5"/>
  <c r="C153" i="5" s="1"/>
  <c r="B153" i="5"/>
  <c r="D153" i="5"/>
  <c r="E153" i="5"/>
  <c r="A154" i="5"/>
  <c r="C154" i="5" s="1"/>
  <c r="B154" i="5"/>
  <c r="D154" i="5"/>
  <c r="E154" i="5"/>
  <c r="A155" i="5"/>
  <c r="C155" i="5" s="1"/>
  <c r="B155" i="5"/>
  <c r="D155" i="5"/>
  <c r="E155" i="5"/>
  <c r="A156" i="5"/>
  <c r="C156" i="5" s="1"/>
  <c r="B156" i="5"/>
  <c r="D156" i="5"/>
  <c r="E156" i="5"/>
  <c r="A157" i="5"/>
  <c r="C157" i="5" s="1"/>
  <c r="B157" i="5"/>
  <c r="D157" i="5"/>
  <c r="E157" i="5"/>
  <c r="A158" i="5"/>
  <c r="C158" i="5" s="1"/>
  <c r="B158" i="5"/>
  <c r="D158" i="5"/>
  <c r="E158" i="5"/>
  <c r="A159" i="5"/>
  <c r="C159" i="5" s="1"/>
  <c r="B159" i="5"/>
  <c r="D159" i="5"/>
  <c r="E159" i="5"/>
  <c r="A160" i="5"/>
  <c r="C160" i="5" s="1"/>
  <c r="B160" i="5"/>
  <c r="D160" i="5"/>
  <c r="E160" i="5"/>
  <c r="A161" i="5"/>
  <c r="C161" i="5" s="1"/>
  <c r="B161" i="5"/>
  <c r="D161" i="5"/>
  <c r="E161" i="5"/>
  <c r="A162" i="5"/>
  <c r="C162" i="5" s="1"/>
  <c r="B162" i="5"/>
  <c r="D162" i="5"/>
  <c r="E162" i="5"/>
  <c r="A163" i="5"/>
  <c r="C163" i="5" s="1"/>
  <c r="B163" i="5"/>
  <c r="D163" i="5"/>
  <c r="E163" i="5"/>
  <c r="A164" i="5"/>
  <c r="C164" i="5" s="1"/>
  <c r="B164" i="5"/>
  <c r="D164" i="5"/>
  <c r="E164" i="5"/>
  <c r="A165" i="5"/>
  <c r="C165" i="5" s="1"/>
  <c r="B165" i="5"/>
  <c r="D165" i="5"/>
  <c r="E165" i="5"/>
  <c r="A166" i="5"/>
  <c r="C166" i="5" s="1"/>
  <c r="B166" i="5"/>
  <c r="D166" i="5"/>
  <c r="E166" i="5"/>
  <c r="A167" i="5"/>
  <c r="C167" i="5" s="1"/>
  <c r="B167" i="5"/>
  <c r="D167" i="5"/>
  <c r="E167" i="5"/>
  <c r="A168" i="5"/>
  <c r="C168" i="5" s="1"/>
  <c r="B168" i="5"/>
  <c r="D168" i="5"/>
  <c r="E168" i="5"/>
  <c r="A169" i="5"/>
  <c r="C169" i="5" s="1"/>
  <c r="B169" i="5"/>
  <c r="D169" i="5"/>
  <c r="E169" i="5"/>
  <c r="A170" i="5"/>
  <c r="C170" i="5" s="1"/>
  <c r="B170" i="5"/>
  <c r="D170" i="5"/>
  <c r="E170" i="5"/>
  <c r="A171" i="5"/>
  <c r="C171" i="5" s="1"/>
  <c r="B171" i="5"/>
  <c r="D171" i="5"/>
  <c r="E171" i="5"/>
  <c r="A172" i="5"/>
  <c r="C172" i="5" s="1"/>
  <c r="B172" i="5"/>
  <c r="D172" i="5"/>
  <c r="E172" i="5"/>
  <c r="A173" i="5"/>
  <c r="C173" i="5" s="1"/>
  <c r="B173" i="5"/>
  <c r="D173" i="5"/>
  <c r="E173" i="5"/>
  <c r="A174" i="5"/>
  <c r="C174" i="5" s="1"/>
  <c r="B174" i="5"/>
  <c r="D174" i="5"/>
  <c r="E174" i="5"/>
  <c r="A175" i="5"/>
  <c r="C175" i="5" s="1"/>
  <c r="B175" i="5"/>
  <c r="D175" i="5"/>
  <c r="E175" i="5"/>
  <c r="A176" i="5"/>
  <c r="C176" i="5" s="1"/>
  <c r="B176" i="5"/>
  <c r="D176" i="5"/>
  <c r="E176" i="5"/>
  <c r="A177" i="5"/>
  <c r="C177" i="5" s="1"/>
  <c r="B177" i="5"/>
  <c r="D177" i="5"/>
  <c r="E177" i="5"/>
  <c r="A178" i="5"/>
  <c r="C178" i="5" s="1"/>
  <c r="B178" i="5"/>
  <c r="D178" i="5"/>
  <c r="E178" i="5"/>
  <c r="A179" i="5"/>
  <c r="C179" i="5" s="1"/>
  <c r="B179" i="5"/>
  <c r="D179" i="5"/>
  <c r="E179" i="5"/>
  <c r="A180" i="5"/>
  <c r="C180" i="5" s="1"/>
  <c r="B180" i="5"/>
  <c r="D180" i="5"/>
  <c r="E180" i="5"/>
  <c r="A181" i="5"/>
  <c r="C181" i="5" s="1"/>
  <c r="B181" i="5"/>
  <c r="D181" i="5"/>
  <c r="E181" i="5"/>
  <c r="A182" i="5"/>
  <c r="C182" i="5" s="1"/>
  <c r="B182" i="5"/>
  <c r="D182" i="5"/>
  <c r="E182" i="5"/>
  <c r="A183" i="5"/>
  <c r="C183" i="5" s="1"/>
  <c r="B183" i="5"/>
  <c r="D183" i="5"/>
  <c r="E183" i="5"/>
  <c r="A184" i="5"/>
  <c r="C184" i="5" s="1"/>
  <c r="B184" i="5"/>
  <c r="D184" i="5"/>
  <c r="E184" i="5"/>
  <c r="A185" i="5"/>
  <c r="C185" i="5" s="1"/>
  <c r="B185" i="5"/>
  <c r="D185" i="5"/>
  <c r="E185" i="5"/>
  <c r="A186" i="5"/>
  <c r="C186" i="5" s="1"/>
  <c r="B186" i="5"/>
  <c r="D186" i="5"/>
  <c r="E186" i="5"/>
  <c r="A187" i="5"/>
  <c r="C187" i="5" s="1"/>
  <c r="B187" i="5"/>
  <c r="D187" i="5"/>
  <c r="E187" i="5"/>
  <c r="A188" i="5"/>
  <c r="C188" i="5" s="1"/>
  <c r="B188" i="5"/>
  <c r="D188" i="5"/>
  <c r="E188" i="5"/>
  <c r="A189" i="5"/>
  <c r="C189" i="5" s="1"/>
  <c r="B189" i="5"/>
  <c r="D189" i="5"/>
  <c r="E189" i="5"/>
  <c r="A190" i="5"/>
  <c r="C190" i="5" s="1"/>
  <c r="B190" i="5"/>
  <c r="D190" i="5"/>
  <c r="E190" i="5"/>
  <c r="A191" i="5"/>
  <c r="C191" i="5" s="1"/>
  <c r="B191" i="5"/>
  <c r="D191" i="5"/>
  <c r="E191" i="5"/>
  <c r="A192" i="5"/>
  <c r="C192" i="5" s="1"/>
  <c r="B192" i="5"/>
  <c r="D192" i="5"/>
  <c r="E192" i="5"/>
  <c r="A193" i="5"/>
  <c r="C193" i="5" s="1"/>
  <c r="B193" i="5"/>
  <c r="D193" i="5"/>
  <c r="E193" i="5"/>
  <c r="A194" i="5"/>
  <c r="C194" i="5" s="1"/>
  <c r="B194" i="5"/>
  <c r="D194" i="5"/>
  <c r="E194" i="5"/>
  <c r="A195" i="5"/>
  <c r="C195" i="5" s="1"/>
  <c r="B195" i="5"/>
  <c r="D195" i="5"/>
  <c r="E195" i="5"/>
  <c r="A196" i="5"/>
  <c r="C196" i="5" s="1"/>
  <c r="B196" i="5"/>
  <c r="D196" i="5"/>
  <c r="E196" i="5"/>
  <c r="A197" i="5"/>
  <c r="C197" i="5" s="1"/>
  <c r="B197" i="5"/>
  <c r="D197" i="5"/>
  <c r="E197" i="5"/>
  <c r="A198" i="5"/>
  <c r="C198" i="5" s="1"/>
  <c r="B198" i="5"/>
  <c r="D198" i="5"/>
  <c r="E198" i="5"/>
  <c r="A199" i="5"/>
  <c r="C199" i="5" s="1"/>
  <c r="B199" i="5"/>
  <c r="D199" i="5"/>
  <c r="E199" i="5"/>
  <c r="A200" i="5"/>
  <c r="C200" i="5" s="1"/>
  <c r="B200" i="5"/>
  <c r="D200" i="5"/>
  <c r="E200" i="5"/>
  <c r="A201" i="5"/>
  <c r="C201" i="5" s="1"/>
  <c r="B201" i="5"/>
  <c r="D201" i="5"/>
  <c r="E201" i="5"/>
  <c r="A202" i="5"/>
  <c r="C202" i="5" s="1"/>
  <c r="B202" i="5"/>
  <c r="D202" i="5"/>
  <c r="E202" i="5"/>
  <c r="A203" i="5"/>
  <c r="C203" i="5" s="1"/>
  <c r="B203" i="5"/>
  <c r="D203" i="5"/>
  <c r="E203" i="5"/>
  <c r="A204" i="5"/>
  <c r="C204" i="5" s="1"/>
  <c r="B204" i="5"/>
  <c r="D204" i="5"/>
  <c r="E204" i="5"/>
  <c r="A205" i="5"/>
  <c r="C205" i="5" s="1"/>
  <c r="B205" i="5"/>
  <c r="D205" i="5"/>
  <c r="E205" i="5"/>
  <c r="A206" i="5"/>
  <c r="C206" i="5" s="1"/>
  <c r="B206" i="5"/>
  <c r="D206" i="5"/>
  <c r="E206" i="5"/>
  <c r="A207" i="5"/>
  <c r="C207" i="5" s="1"/>
  <c r="B207" i="5"/>
  <c r="D207" i="5"/>
  <c r="E207" i="5"/>
  <c r="A208" i="5"/>
  <c r="C208" i="5" s="1"/>
  <c r="B208" i="5"/>
  <c r="D208" i="5"/>
  <c r="E208" i="5"/>
  <c r="A209" i="5"/>
  <c r="C209" i="5" s="1"/>
  <c r="B209" i="5"/>
  <c r="D209" i="5"/>
  <c r="E209" i="5"/>
  <c r="A210" i="5"/>
  <c r="C210" i="5" s="1"/>
  <c r="B210" i="5"/>
  <c r="D210" i="5"/>
  <c r="E210" i="5"/>
  <c r="A211" i="5"/>
  <c r="C211" i="5" s="1"/>
  <c r="B211" i="5"/>
  <c r="D211" i="5"/>
  <c r="E211" i="5"/>
  <c r="A212" i="5"/>
  <c r="C212" i="5" s="1"/>
  <c r="B212" i="5"/>
  <c r="D212" i="5"/>
  <c r="E212" i="5"/>
  <c r="A213" i="5"/>
  <c r="C213" i="5" s="1"/>
  <c r="B213" i="5"/>
  <c r="D213" i="5"/>
  <c r="E213" i="5"/>
  <c r="A214" i="5"/>
  <c r="C214" i="5" s="1"/>
  <c r="B214" i="5"/>
  <c r="D214" i="5"/>
  <c r="E214" i="5"/>
  <c r="A215" i="5"/>
  <c r="C215" i="5" s="1"/>
  <c r="B215" i="5"/>
  <c r="D215" i="5"/>
  <c r="E215" i="5"/>
  <c r="A216" i="5"/>
  <c r="C216" i="5" s="1"/>
  <c r="B216" i="5"/>
  <c r="D216" i="5"/>
  <c r="E216" i="5"/>
  <c r="A217" i="5"/>
  <c r="C217" i="5" s="1"/>
  <c r="B217" i="5"/>
  <c r="D217" i="5"/>
  <c r="E217" i="5"/>
  <c r="A218" i="5"/>
  <c r="C218" i="5" s="1"/>
  <c r="B218" i="5"/>
  <c r="D218" i="5"/>
  <c r="E218" i="5"/>
  <c r="A219" i="5"/>
  <c r="C219" i="5" s="1"/>
  <c r="B219" i="5"/>
  <c r="D219" i="5"/>
  <c r="E219" i="5"/>
  <c r="A220" i="5"/>
  <c r="C220" i="5" s="1"/>
  <c r="B220" i="5"/>
  <c r="D220" i="5"/>
  <c r="E220" i="5"/>
  <c r="A221" i="5"/>
  <c r="C221" i="5" s="1"/>
  <c r="B221" i="5"/>
  <c r="D221" i="5"/>
  <c r="E221" i="5"/>
  <c r="A222" i="5"/>
  <c r="C222" i="5" s="1"/>
  <c r="B222" i="5"/>
  <c r="D222" i="5"/>
  <c r="E222" i="5"/>
  <c r="A223" i="5"/>
  <c r="C223" i="5" s="1"/>
  <c r="B223" i="5"/>
  <c r="D223" i="5"/>
  <c r="E223" i="5"/>
  <c r="A224" i="5"/>
  <c r="C224" i="5" s="1"/>
  <c r="B224" i="5"/>
  <c r="D224" i="5"/>
  <c r="E224" i="5"/>
  <c r="A225" i="5"/>
  <c r="C225" i="5" s="1"/>
  <c r="B225" i="5"/>
  <c r="D225" i="5"/>
  <c r="E225" i="5"/>
  <c r="A226" i="5"/>
  <c r="C226" i="5" s="1"/>
  <c r="B226" i="5"/>
  <c r="D226" i="5"/>
  <c r="E226" i="5"/>
  <c r="A227" i="5"/>
  <c r="C227" i="5" s="1"/>
  <c r="B227" i="5"/>
  <c r="D227" i="5"/>
  <c r="E227" i="5"/>
  <c r="A228" i="5"/>
  <c r="C228" i="5" s="1"/>
  <c r="B228" i="5"/>
  <c r="D228" i="5"/>
  <c r="E228" i="5"/>
  <c r="A229" i="5"/>
  <c r="C229" i="5" s="1"/>
  <c r="B229" i="5"/>
  <c r="D229" i="5"/>
  <c r="E229" i="5"/>
  <c r="A230" i="5"/>
  <c r="C230" i="5" s="1"/>
  <c r="B230" i="5"/>
  <c r="D230" i="5"/>
  <c r="E230" i="5"/>
  <c r="A231" i="5"/>
  <c r="C231" i="5" s="1"/>
  <c r="B231" i="5"/>
  <c r="D231" i="5"/>
  <c r="E231" i="5"/>
  <c r="A232" i="5"/>
  <c r="C232" i="5" s="1"/>
  <c r="B232" i="5"/>
  <c r="D232" i="5"/>
  <c r="E232" i="5"/>
  <c r="A233" i="5"/>
  <c r="C233" i="5" s="1"/>
  <c r="B233" i="5"/>
  <c r="D233" i="5"/>
  <c r="E233" i="5"/>
  <c r="A234" i="5"/>
  <c r="C234" i="5" s="1"/>
  <c r="B234" i="5"/>
  <c r="D234" i="5"/>
  <c r="E234" i="5"/>
  <c r="A235" i="5"/>
  <c r="C235" i="5" s="1"/>
  <c r="B235" i="5"/>
  <c r="D235" i="5"/>
  <c r="E235" i="5"/>
  <c r="A236" i="5"/>
  <c r="C236" i="5" s="1"/>
  <c r="B236" i="5"/>
  <c r="D236" i="5"/>
  <c r="E236" i="5"/>
  <c r="A237" i="5"/>
  <c r="C237" i="5" s="1"/>
  <c r="B237" i="5"/>
  <c r="D237" i="5"/>
  <c r="E237" i="5"/>
  <c r="A238" i="5"/>
  <c r="C238" i="5" s="1"/>
  <c r="B238" i="5"/>
  <c r="D238" i="5"/>
  <c r="E238" i="5"/>
  <c r="A239" i="5"/>
  <c r="C239" i="5" s="1"/>
  <c r="B239" i="5"/>
  <c r="D239" i="5"/>
  <c r="E239" i="5"/>
  <c r="A240" i="5"/>
  <c r="C240" i="5" s="1"/>
  <c r="B240" i="5"/>
  <c r="D240" i="5"/>
  <c r="E240" i="5"/>
  <c r="A241" i="5"/>
  <c r="C241" i="5" s="1"/>
  <c r="B241" i="5"/>
  <c r="D241" i="5"/>
  <c r="E241" i="5"/>
  <c r="A242" i="5"/>
  <c r="C242" i="5" s="1"/>
  <c r="B242" i="5"/>
  <c r="D242" i="5"/>
  <c r="E242" i="5"/>
  <c r="A243" i="5"/>
  <c r="C243" i="5" s="1"/>
  <c r="B243" i="5"/>
  <c r="D243" i="5"/>
  <c r="E243" i="5"/>
  <c r="A244" i="5"/>
  <c r="C244" i="5" s="1"/>
  <c r="B244" i="5"/>
  <c r="D244" i="5"/>
  <c r="E244" i="5"/>
  <c r="A245" i="5"/>
  <c r="C245" i="5" s="1"/>
  <c r="B245" i="5"/>
  <c r="D245" i="5"/>
  <c r="E245" i="5"/>
  <c r="A246" i="5"/>
  <c r="C246" i="5" s="1"/>
  <c r="B246" i="5"/>
  <c r="D246" i="5"/>
  <c r="E246" i="5"/>
  <c r="A247" i="5"/>
  <c r="C247" i="5" s="1"/>
  <c r="B247" i="5"/>
  <c r="D247" i="5"/>
  <c r="E247" i="5"/>
  <c r="A248" i="5"/>
  <c r="C248" i="5" s="1"/>
  <c r="B248" i="5"/>
  <c r="D248" i="5"/>
  <c r="E248" i="5"/>
  <c r="A249" i="5"/>
  <c r="C249" i="5" s="1"/>
  <c r="B249" i="5"/>
  <c r="D249" i="5"/>
  <c r="E249" i="5"/>
  <c r="A250" i="5"/>
  <c r="C250" i="5" s="1"/>
  <c r="B250" i="5"/>
  <c r="D250" i="5"/>
  <c r="E250" i="5"/>
  <c r="A251" i="5"/>
  <c r="C251" i="5" s="1"/>
  <c r="B251" i="5"/>
  <c r="D251" i="5"/>
  <c r="E251" i="5"/>
  <c r="A252" i="5"/>
  <c r="C252" i="5" s="1"/>
  <c r="B252" i="5"/>
  <c r="D252" i="5"/>
  <c r="E252" i="5"/>
  <c r="A253" i="5"/>
  <c r="C253" i="5" s="1"/>
  <c r="B253" i="5"/>
  <c r="D253" i="5"/>
  <c r="E253" i="5"/>
  <c r="A254" i="5"/>
  <c r="C254" i="5" s="1"/>
  <c r="B254" i="5"/>
  <c r="D254" i="5"/>
  <c r="E254" i="5"/>
  <c r="A255" i="5"/>
  <c r="C255" i="5" s="1"/>
  <c r="B255" i="5"/>
  <c r="D255" i="5"/>
  <c r="E255" i="5"/>
  <c r="A256" i="5"/>
  <c r="C256" i="5" s="1"/>
  <c r="B256" i="5"/>
  <c r="D256" i="5"/>
  <c r="E256" i="5"/>
  <c r="A257" i="5"/>
  <c r="C257" i="5" s="1"/>
  <c r="B257" i="5"/>
  <c r="D257" i="5"/>
  <c r="E257" i="5"/>
  <c r="A258" i="5"/>
  <c r="C258" i="5" s="1"/>
  <c r="B258" i="5"/>
  <c r="D258" i="5"/>
  <c r="E258" i="5"/>
  <c r="A259" i="5"/>
  <c r="C259" i="5" s="1"/>
  <c r="B259" i="5"/>
  <c r="D259" i="5"/>
  <c r="E259" i="5"/>
  <c r="A260" i="5"/>
  <c r="C260" i="5" s="1"/>
  <c r="B260" i="5"/>
  <c r="D260" i="5"/>
  <c r="E260" i="5"/>
  <c r="A261" i="5"/>
  <c r="C261" i="5" s="1"/>
  <c r="B261" i="5"/>
  <c r="D261" i="5"/>
  <c r="E261" i="5"/>
  <c r="A262" i="5"/>
  <c r="C262" i="5" s="1"/>
  <c r="B262" i="5"/>
  <c r="D262" i="5"/>
  <c r="E262" i="5"/>
  <c r="A263" i="5"/>
  <c r="C263" i="5" s="1"/>
  <c r="B263" i="5"/>
  <c r="D263" i="5"/>
  <c r="E263" i="5"/>
  <c r="A264" i="5"/>
  <c r="C264" i="5" s="1"/>
  <c r="B264" i="5"/>
  <c r="D264" i="5"/>
  <c r="E264" i="5"/>
  <c r="A265" i="5"/>
  <c r="C265" i="5" s="1"/>
  <c r="B265" i="5"/>
  <c r="D265" i="5"/>
  <c r="E265" i="5"/>
  <c r="A266" i="5"/>
  <c r="C266" i="5" s="1"/>
  <c r="B266" i="5"/>
  <c r="D266" i="5"/>
  <c r="E266" i="5"/>
  <c r="A267" i="5"/>
  <c r="C267" i="5" s="1"/>
  <c r="B267" i="5"/>
  <c r="D267" i="5"/>
  <c r="E267" i="5"/>
  <c r="A268" i="5"/>
  <c r="C268" i="5" s="1"/>
  <c r="B268" i="5"/>
  <c r="D268" i="5"/>
  <c r="E268" i="5"/>
  <c r="A269" i="5"/>
  <c r="C269" i="5" s="1"/>
  <c r="B269" i="5"/>
  <c r="D269" i="5"/>
  <c r="E269" i="5"/>
  <c r="A270" i="5"/>
  <c r="C270" i="5" s="1"/>
  <c r="B270" i="5"/>
  <c r="D270" i="5"/>
  <c r="E270" i="5"/>
  <c r="A271" i="5"/>
  <c r="C271" i="5" s="1"/>
  <c r="B271" i="5"/>
  <c r="D271" i="5"/>
  <c r="E271" i="5"/>
  <c r="A272" i="5"/>
  <c r="C272" i="5" s="1"/>
  <c r="B272" i="5"/>
  <c r="D272" i="5"/>
  <c r="E272" i="5"/>
  <c r="A273" i="5"/>
  <c r="C273" i="5" s="1"/>
  <c r="B273" i="5"/>
  <c r="D273" i="5"/>
  <c r="E273" i="5"/>
  <c r="A274" i="5"/>
  <c r="C274" i="5" s="1"/>
  <c r="B274" i="5"/>
  <c r="D274" i="5"/>
  <c r="E274" i="5"/>
  <c r="A275" i="5"/>
  <c r="C275" i="5" s="1"/>
  <c r="B275" i="5"/>
  <c r="D275" i="5"/>
  <c r="E275" i="5"/>
  <c r="A276" i="5"/>
  <c r="C276" i="5" s="1"/>
  <c r="B276" i="5"/>
  <c r="D276" i="5"/>
  <c r="E276" i="5"/>
  <c r="A277" i="5"/>
  <c r="C277" i="5" s="1"/>
  <c r="B277" i="5"/>
  <c r="D277" i="5"/>
  <c r="E277" i="5"/>
  <c r="A278" i="5"/>
  <c r="C278" i="5" s="1"/>
  <c r="B278" i="5"/>
  <c r="D278" i="5"/>
  <c r="E278" i="5"/>
  <c r="A279" i="5"/>
  <c r="C279" i="5" s="1"/>
  <c r="B279" i="5"/>
  <c r="D279" i="5"/>
  <c r="E279" i="5"/>
  <c r="A280" i="5"/>
  <c r="C280" i="5" s="1"/>
  <c r="B280" i="5"/>
  <c r="D280" i="5"/>
  <c r="E280" i="5"/>
  <c r="A281" i="5"/>
  <c r="C281" i="5" s="1"/>
  <c r="B281" i="5"/>
  <c r="D281" i="5"/>
  <c r="E281" i="5"/>
  <c r="A282" i="5"/>
  <c r="C282" i="5" s="1"/>
  <c r="B282" i="5"/>
  <c r="D282" i="5"/>
  <c r="E282" i="5"/>
  <c r="A283" i="5"/>
  <c r="C283" i="5" s="1"/>
  <c r="B283" i="5"/>
  <c r="D283" i="5"/>
  <c r="E283" i="5"/>
  <c r="A284" i="5"/>
  <c r="C284" i="5" s="1"/>
  <c r="B284" i="5"/>
  <c r="D284" i="5"/>
  <c r="E284" i="5"/>
  <c r="A285" i="5"/>
  <c r="C285" i="5" s="1"/>
  <c r="B285" i="5"/>
  <c r="D285" i="5"/>
  <c r="E285" i="5"/>
  <c r="A286" i="5"/>
  <c r="C286" i="5" s="1"/>
  <c r="B286" i="5"/>
  <c r="D286" i="5"/>
  <c r="E286" i="5"/>
  <c r="A287" i="5"/>
  <c r="C287" i="5" s="1"/>
  <c r="B287" i="5"/>
  <c r="D287" i="5"/>
  <c r="E287" i="5"/>
  <c r="A288" i="5"/>
  <c r="C288" i="5" s="1"/>
  <c r="B288" i="5"/>
  <c r="D288" i="5"/>
  <c r="E288" i="5"/>
  <c r="A289" i="5"/>
  <c r="C289" i="5" s="1"/>
  <c r="B289" i="5"/>
  <c r="D289" i="5"/>
  <c r="E289" i="5"/>
  <c r="A290" i="5"/>
  <c r="C290" i="5" s="1"/>
  <c r="B290" i="5"/>
  <c r="D290" i="5"/>
  <c r="E290" i="5"/>
  <c r="A291" i="5"/>
  <c r="C291" i="5" s="1"/>
  <c r="B291" i="5"/>
  <c r="D291" i="5"/>
  <c r="E291" i="5"/>
  <c r="A292" i="5"/>
  <c r="C292" i="5" s="1"/>
  <c r="B292" i="5"/>
  <c r="D292" i="5"/>
  <c r="E292" i="5"/>
  <c r="A293" i="5"/>
  <c r="C293" i="5" s="1"/>
  <c r="B293" i="5"/>
  <c r="D293" i="5"/>
  <c r="E293" i="5"/>
  <c r="A294" i="5"/>
  <c r="C294" i="5" s="1"/>
  <c r="B294" i="5"/>
  <c r="D294" i="5"/>
  <c r="E294" i="5"/>
  <c r="A295" i="5"/>
  <c r="C295" i="5" s="1"/>
  <c r="B295" i="5"/>
  <c r="D295" i="5"/>
  <c r="E295" i="5"/>
  <c r="A296" i="5"/>
  <c r="C296" i="5" s="1"/>
  <c r="B296" i="5"/>
  <c r="D296" i="5"/>
  <c r="E296" i="5"/>
  <c r="A297" i="5"/>
  <c r="C297" i="5" s="1"/>
  <c r="B297" i="5"/>
  <c r="D297" i="5"/>
  <c r="E297" i="5"/>
  <c r="A298" i="5"/>
  <c r="C298" i="5" s="1"/>
  <c r="B298" i="5"/>
  <c r="D298" i="5"/>
  <c r="E298" i="5"/>
  <c r="A299" i="5"/>
  <c r="C299" i="5" s="1"/>
  <c r="B299" i="5"/>
  <c r="D299" i="5"/>
  <c r="E299" i="5"/>
  <c r="A300" i="5"/>
  <c r="C300" i="5" s="1"/>
  <c r="B300" i="5"/>
  <c r="D300" i="5"/>
  <c r="E300" i="5"/>
  <c r="A301" i="5"/>
  <c r="C301" i="5" s="1"/>
  <c r="B301" i="5"/>
  <c r="D301" i="5"/>
  <c r="E301" i="5"/>
  <c r="A302" i="5"/>
  <c r="C302" i="5" s="1"/>
  <c r="B302" i="5"/>
  <c r="D302" i="5"/>
  <c r="E302" i="5"/>
  <c r="A303" i="5"/>
  <c r="C303" i="5" s="1"/>
  <c r="B303" i="5"/>
  <c r="D303" i="5"/>
  <c r="E303" i="5"/>
  <c r="A304" i="5"/>
  <c r="C304" i="5" s="1"/>
  <c r="B304" i="5"/>
  <c r="D304" i="5"/>
  <c r="E304" i="5"/>
  <c r="A305" i="5"/>
  <c r="C305" i="5" s="1"/>
  <c r="B305" i="5"/>
  <c r="D305" i="5"/>
  <c r="E305" i="5"/>
  <c r="A306" i="5"/>
  <c r="C306" i="5" s="1"/>
  <c r="B306" i="5"/>
  <c r="D306" i="5"/>
  <c r="E306" i="5"/>
  <c r="A307" i="5"/>
  <c r="C307" i="5" s="1"/>
  <c r="B307" i="5"/>
  <c r="D307" i="5"/>
  <c r="E307" i="5"/>
  <c r="A308" i="5"/>
  <c r="C308" i="5" s="1"/>
  <c r="B308" i="5"/>
  <c r="D308" i="5"/>
  <c r="E308" i="5"/>
  <c r="A309" i="5"/>
  <c r="C309" i="5" s="1"/>
  <c r="B309" i="5"/>
  <c r="D309" i="5"/>
  <c r="E309" i="5"/>
  <c r="A310" i="5"/>
  <c r="C310" i="5" s="1"/>
  <c r="B310" i="5"/>
  <c r="D310" i="5"/>
  <c r="E310" i="5"/>
  <c r="A311" i="5"/>
  <c r="C311" i="5" s="1"/>
  <c r="B311" i="5"/>
  <c r="D311" i="5"/>
  <c r="E311" i="5"/>
  <c r="A312" i="5"/>
  <c r="C312" i="5" s="1"/>
  <c r="B312" i="5"/>
  <c r="D312" i="5"/>
  <c r="E312" i="5"/>
  <c r="A313" i="5"/>
  <c r="C313" i="5" s="1"/>
  <c r="B313" i="5"/>
  <c r="D313" i="5"/>
  <c r="E313" i="5"/>
  <c r="A314" i="5"/>
  <c r="C314" i="5" s="1"/>
  <c r="B314" i="5"/>
  <c r="D314" i="5"/>
  <c r="E314" i="5"/>
  <c r="A315" i="5"/>
  <c r="C315" i="5" s="1"/>
  <c r="B315" i="5"/>
  <c r="D315" i="5"/>
  <c r="E315" i="5"/>
  <c r="A316" i="5"/>
  <c r="C316" i="5" s="1"/>
  <c r="B316" i="5"/>
  <c r="D316" i="5"/>
  <c r="E316" i="5"/>
  <c r="A317" i="5"/>
  <c r="C317" i="5" s="1"/>
  <c r="B317" i="5"/>
  <c r="D317" i="5"/>
  <c r="E317" i="5"/>
  <c r="A318" i="5"/>
  <c r="C318" i="5" s="1"/>
  <c r="B318" i="5"/>
  <c r="D318" i="5"/>
  <c r="E318" i="5"/>
  <c r="A319" i="5"/>
  <c r="C319" i="5" s="1"/>
  <c r="B319" i="5"/>
  <c r="D319" i="5"/>
  <c r="E319" i="5"/>
  <c r="A320" i="5"/>
  <c r="C320" i="5" s="1"/>
  <c r="B320" i="5"/>
  <c r="D320" i="5"/>
  <c r="E320" i="5"/>
  <c r="A321" i="5"/>
  <c r="C321" i="5" s="1"/>
  <c r="B321" i="5"/>
  <c r="D321" i="5"/>
  <c r="E321" i="5"/>
  <c r="A322" i="5"/>
  <c r="C322" i="5" s="1"/>
  <c r="B322" i="5"/>
  <c r="D322" i="5"/>
  <c r="E322" i="5"/>
  <c r="A323" i="5"/>
  <c r="C323" i="5" s="1"/>
  <c r="B323" i="5"/>
  <c r="D323" i="5"/>
  <c r="E323" i="5"/>
  <c r="A324" i="5"/>
  <c r="C324" i="5" s="1"/>
  <c r="B324" i="5"/>
  <c r="D324" i="5"/>
  <c r="E324" i="5"/>
  <c r="A325" i="5"/>
  <c r="C325" i="5" s="1"/>
  <c r="B325" i="5"/>
  <c r="D325" i="5"/>
  <c r="E325" i="5"/>
  <c r="A326" i="5"/>
  <c r="C326" i="5" s="1"/>
  <c r="B326" i="5"/>
  <c r="D326" i="5"/>
  <c r="E326" i="5"/>
  <c r="A327" i="5"/>
  <c r="C327" i="5" s="1"/>
  <c r="B327" i="5"/>
  <c r="D327" i="5"/>
  <c r="E327" i="5"/>
  <c r="A328" i="5"/>
  <c r="C328" i="5" s="1"/>
  <c r="B328" i="5"/>
  <c r="D328" i="5"/>
  <c r="E328" i="5"/>
  <c r="A329" i="5"/>
  <c r="C329" i="5" s="1"/>
  <c r="B329" i="5"/>
  <c r="D329" i="5"/>
  <c r="E329" i="5"/>
  <c r="A330" i="5"/>
  <c r="C330" i="5" s="1"/>
  <c r="B330" i="5"/>
  <c r="D330" i="5"/>
  <c r="E330" i="5"/>
  <c r="A331" i="5"/>
  <c r="C331" i="5" s="1"/>
  <c r="B331" i="5"/>
  <c r="D331" i="5"/>
  <c r="E331" i="5"/>
  <c r="A332" i="5"/>
  <c r="C332" i="5" s="1"/>
  <c r="B332" i="5"/>
  <c r="D332" i="5"/>
  <c r="E332" i="5"/>
  <c r="A333" i="5"/>
  <c r="C333" i="5" s="1"/>
  <c r="B333" i="5"/>
  <c r="D333" i="5"/>
  <c r="E333" i="5"/>
  <c r="A334" i="5"/>
  <c r="C334" i="5" s="1"/>
  <c r="B334" i="5"/>
  <c r="D334" i="5"/>
  <c r="E334" i="5"/>
  <c r="A335" i="5"/>
  <c r="C335" i="5" s="1"/>
  <c r="B335" i="5"/>
  <c r="D335" i="5"/>
  <c r="E335" i="5"/>
  <c r="A336" i="5"/>
  <c r="C336" i="5" s="1"/>
  <c r="B336" i="5"/>
  <c r="D336" i="5"/>
  <c r="E336" i="5"/>
  <c r="A337" i="5"/>
  <c r="C337" i="5" s="1"/>
  <c r="B337" i="5"/>
  <c r="D337" i="5"/>
  <c r="E337" i="5"/>
  <c r="A338" i="5"/>
  <c r="C338" i="5" s="1"/>
  <c r="B338" i="5"/>
  <c r="D338" i="5"/>
  <c r="E338" i="5"/>
  <c r="A339" i="5"/>
  <c r="C339" i="5" s="1"/>
  <c r="B339" i="5"/>
  <c r="D339" i="5"/>
  <c r="E339" i="5"/>
  <c r="A340" i="5"/>
  <c r="C340" i="5" s="1"/>
  <c r="B340" i="5"/>
  <c r="D340" i="5"/>
  <c r="E340" i="5"/>
  <c r="A341" i="5"/>
  <c r="C341" i="5" s="1"/>
  <c r="B341" i="5"/>
  <c r="D341" i="5"/>
  <c r="E341" i="5"/>
  <c r="A342" i="5"/>
  <c r="C342" i="5" s="1"/>
  <c r="B342" i="5"/>
  <c r="D342" i="5"/>
  <c r="E342" i="5"/>
  <c r="A343" i="5"/>
  <c r="C343" i="5" s="1"/>
  <c r="B343" i="5"/>
  <c r="D343" i="5"/>
  <c r="E343" i="5"/>
  <c r="A344" i="5"/>
  <c r="C344" i="5" s="1"/>
  <c r="B344" i="5"/>
  <c r="D344" i="5"/>
  <c r="E344" i="5"/>
  <c r="A345" i="5"/>
  <c r="C345" i="5" s="1"/>
  <c r="B345" i="5"/>
  <c r="D345" i="5"/>
  <c r="E345" i="5"/>
  <c r="A346" i="5"/>
  <c r="C346" i="5" s="1"/>
  <c r="B346" i="5"/>
  <c r="D346" i="5"/>
  <c r="E346" i="5"/>
  <c r="A347" i="5"/>
  <c r="C347" i="5" s="1"/>
  <c r="B347" i="5"/>
  <c r="D347" i="5"/>
  <c r="E347" i="5"/>
  <c r="A348" i="5"/>
  <c r="C348" i="5" s="1"/>
  <c r="B348" i="5"/>
  <c r="D348" i="5"/>
  <c r="E348" i="5"/>
  <c r="A349" i="5"/>
  <c r="C349" i="5" s="1"/>
  <c r="B349" i="5"/>
  <c r="D349" i="5"/>
  <c r="E349" i="5"/>
  <c r="A350" i="5"/>
  <c r="C350" i="5" s="1"/>
  <c r="B350" i="5"/>
  <c r="D350" i="5"/>
  <c r="E350" i="5"/>
  <c r="A351" i="5"/>
  <c r="C351" i="5" s="1"/>
  <c r="B351" i="5"/>
  <c r="D351" i="5"/>
  <c r="E351" i="5"/>
  <c r="A352" i="5"/>
  <c r="C352" i="5" s="1"/>
  <c r="B352" i="5"/>
  <c r="D352" i="5"/>
  <c r="E352" i="5"/>
  <c r="A353" i="5"/>
  <c r="C353" i="5" s="1"/>
  <c r="B353" i="5"/>
  <c r="D353" i="5"/>
  <c r="E353" i="5"/>
  <c r="A354" i="5"/>
  <c r="C354" i="5" s="1"/>
  <c r="B354" i="5"/>
  <c r="D354" i="5"/>
  <c r="E354" i="5"/>
  <c r="A355" i="5"/>
  <c r="C355" i="5" s="1"/>
  <c r="B355" i="5"/>
  <c r="D355" i="5"/>
  <c r="E355" i="5"/>
  <c r="A356" i="5"/>
  <c r="C356" i="5" s="1"/>
  <c r="B356" i="5"/>
  <c r="D356" i="5"/>
  <c r="E356" i="5"/>
  <c r="A357" i="5"/>
  <c r="C357" i="5" s="1"/>
  <c r="B357" i="5"/>
  <c r="D357" i="5"/>
  <c r="E357" i="5"/>
  <c r="A358" i="5"/>
  <c r="C358" i="5" s="1"/>
  <c r="B358" i="5"/>
  <c r="D358" i="5"/>
  <c r="E358" i="5"/>
  <c r="A359" i="5"/>
  <c r="C359" i="5" s="1"/>
  <c r="B359" i="5"/>
  <c r="D359" i="5"/>
  <c r="E359" i="5"/>
  <c r="A360" i="5"/>
  <c r="C360" i="5" s="1"/>
  <c r="B360" i="5"/>
  <c r="D360" i="5"/>
  <c r="E360" i="5"/>
  <c r="A361" i="5"/>
  <c r="C361" i="5" s="1"/>
  <c r="B361" i="5"/>
  <c r="D361" i="5"/>
  <c r="E361" i="5"/>
  <c r="A362" i="5"/>
  <c r="C362" i="5" s="1"/>
  <c r="B362" i="5"/>
  <c r="D362" i="5"/>
  <c r="E362" i="5"/>
  <c r="A363" i="5"/>
  <c r="C363" i="5" s="1"/>
  <c r="B363" i="5"/>
  <c r="D363" i="5"/>
  <c r="E363" i="5"/>
  <c r="A364" i="5"/>
  <c r="C364" i="5" s="1"/>
  <c r="B364" i="5"/>
  <c r="D364" i="5"/>
  <c r="E364" i="5"/>
  <c r="A365" i="5"/>
  <c r="C365" i="5" s="1"/>
  <c r="B365" i="5"/>
  <c r="D365" i="5"/>
  <c r="E365" i="5"/>
  <c r="A366" i="5"/>
  <c r="C366" i="5" s="1"/>
  <c r="B366" i="5"/>
  <c r="D366" i="5"/>
  <c r="E366" i="5"/>
  <c r="A367" i="5"/>
  <c r="C367" i="5" s="1"/>
  <c r="B367" i="5"/>
  <c r="D367" i="5"/>
  <c r="E367" i="5"/>
  <c r="A368" i="5"/>
  <c r="C368" i="5" s="1"/>
  <c r="B368" i="5"/>
  <c r="D368" i="5"/>
  <c r="E368" i="5"/>
  <c r="A369" i="5"/>
  <c r="C369" i="5" s="1"/>
  <c r="B369" i="5"/>
  <c r="D369" i="5"/>
  <c r="E369" i="5"/>
  <c r="A370" i="5"/>
  <c r="C370" i="5" s="1"/>
  <c r="B370" i="5"/>
  <c r="D370" i="5"/>
  <c r="E370" i="5"/>
  <c r="A371" i="5"/>
  <c r="C371" i="5" s="1"/>
  <c r="B371" i="5"/>
  <c r="D371" i="5"/>
  <c r="E371" i="5"/>
  <c r="A372" i="5"/>
  <c r="C372" i="5" s="1"/>
  <c r="B372" i="5"/>
  <c r="D372" i="5"/>
  <c r="E372" i="5"/>
  <c r="A373" i="5"/>
  <c r="C373" i="5" s="1"/>
  <c r="B373" i="5"/>
  <c r="D373" i="5"/>
  <c r="E373" i="5"/>
  <c r="A374" i="5"/>
  <c r="C374" i="5" s="1"/>
  <c r="B374" i="5"/>
  <c r="D374" i="5"/>
  <c r="E374" i="5"/>
  <c r="A375" i="5"/>
  <c r="C375" i="5" s="1"/>
  <c r="B375" i="5"/>
  <c r="D375" i="5"/>
  <c r="E375" i="5"/>
  <c r="A376" i="5"/>
  <c r="C376" i="5" s="1"/>
  <c r="B376" i="5"/>
  <c r="D376" i="5"/>
  <c r="E376" i="5"/>
  <c r="A377" i="5"/>
  <c r="C377" i="5" s="1"/>
  <c r="B377" i="5"/>
  <c r="D377" i="5"/>
  <c r="E377" i="5"/>
  <c r="A378" i="5"/>
  <c r="C378" i="5" s="1"/>
  <c r="B378" i="5"/>
  <c r="D378" i="5"/>
  <c r="E378" i="5"/>
  <c r="A379" i="5"/>
  <c r="C379" i="5" s="1"/>
  <c r="B379" i="5"/>
  <c r="D379" i="5"/>
  <c r="E379" i="5"/>
  <c r="A380" i="5"/>
  <c r="C380" i="5" s="1"/>
  <c r="B380" i="5"/>
  <c r="D380" i="5"/>
  <c r="E380" i="5"/>
  <c r="A381" i="5"/>
  <c r="C381" i="5" s="1"/>
  <c r="B381" i="5"/>
  <c r="D381" i="5"/>
  <c r="E381" i="5"/>
  <c r="A382" i="5"/>
  <c r="C382" i="5" s="1"/>
  <c r="B382" i="5"/>
  <c r="D382" i="5"/>
  <c r="E382" i="5"/>
  <c r="A383" i="5"/>
  <c r="C383" i="5" s="1"/>
  <c r="B383" i="5"/>
  <c r="D383" i="5"/>
  <c r="E383" i="5"/>
  <c r="A384" i="5"/>
  <c r="C384" i="5" s="1"/>
  <c r="B384" i="5"/>
  <c r="D384" i="5"/>
  <c r="E384" i="5"/>
  <c r="A385" i="5"/>
  <c r="C385" i="5" s="1"/>
  <c r="B385" i="5"/>
  <c r="D385" i="5"/>
  <c r="E385" i="5"/>
  <c r="A386" i="5"/>
  <c r="C386" i="5" s="1"/>
  <c r="B386" i="5"/>
  <c r="D386" i="5"/>
  <c r="E386" i="5"/>
  <c r="A387" i="5"/>
  <c r="C387" i="5" s="1"/>
  <c r="B387" i="5"/>
  <c r="D387" i="5"/>
  <c r="E387" i="5"/>
  <c r="A388" i="5"/>
  <c r="C388" i="5" s="1"/>
  <c r="B388" i="5"/>
  <c r="D388" i="5"/>
  <c r="E388" i="5"/>
  <c r="A389" i="5"/>
  <c r="C389" i="5" s="1"/>
  <c r="B389" i="5"/>
  <c r="D389" i="5"/>
  <c r="E389" i="5"/>
  <c r="A390" i="5"/>
  <c r="C390" i="5" s="1"/>
  <c r="B390" i="5"/>
  <c r="D390" i="5"/>
  <c r="E390" i="5"/>
  <c r="A391" i="5"/>
  <c r="C391" i="5" s="1"/>
  <c r="B391" i="5"/>
  <c r="D391" i="5"/>
  <c r="E391" i="5"/>
  <c r="A392" i="5"/>
  <c r="C392" i="5" s="1"/>
  <c r="B392" i="5"/>
  <c r="D392" i="5"/>
  <c r="E392" i="5"/>
  <c r="A393" i="5"/>
  <c r="C393" i="5" s="1"/>
  <c r="B393" i="5"/>
  <c r="D393" i="5"/>
  <c r="E393" i="5"/>
  <c r="A394" i="5"/>
  <c r="C394" i="5" s="1"/>
  <c r="B394" i="5"/>
  <c r="D394" i="5"/>
  <c r="E394" i="5"/>
  <c r="A395" i="5"/>
  <c r="C395" i="5" s="1"/>
  <c r="B395" i="5"/>
  <c r="D395" i="5"/>
  <c r="E395" i="5"/>
  <c r="A396" i="5"/>
  <c r="C396" i="5" s="1"/>
  <c r="B396" i="5"/>
  <c r="D396" i="5"/>
  <c r="E396" i="5"/>
  <c r="A397" i="5"/>
  <c r="C397" i="5" s="1"/>
  <c r="B397" i="5"/>
  <c r="D397" i="5"/>
  <c r="E397" i="5"/>
  <c r="A398" i="5"/>
  <c r="C398" i="5" s="1"/>
  <c r="B398" i="5"/>
  <c r="D398" i="5"/>
  <c r="E398" i="5"/>
  <c r="A399" i="5"/>
  <c r="C399" i="5" s="1"/>
  <c r="B399" i="5"/>
  <c r="D399" i="5"/>
  <c r="E399" i="5"/>
  <c r="A400" i="5"/>
  <c r="C400" i="5" s="1"/>
  <c r="B400" i="5"/>
  <c r="D400" i="5"/>
  <c r="E400" i="5"/>
  <c r="A401" i="5"/>
  <c r="C401" i="5" s="1"/>
  <c r="B401" i="5"/>
  <c r="D401" i="5"/>
  <c r="E401" i="5"/>
  <c r="A402" i="5"/>
  <c r="C402" i="5" s="1"/>
  <c r="B402" i="5"/>
  <c r="D402" i="5"/>
  <c r="E402" i="5"/>
  <c r="A403" i="5"/>
  <c r="C403" i="5" s="1"/>
  <c r="B403" i="5"/>
  <c r="D403" i="5"/>
  <c r="E403" i="5"/>
  <c r="A404" i="5"/>
  <c r="C404" i="5" s="1"/>
  <c r="B404" i="5"/>
  <c r="D404" i="5"/>
  <c r="E404" i="5"/>
  <c r="A405" i="5"/>
  <c r="C405" i="5" s="1"/>
  <c r="B405" i="5"/>
  <c r="D405" i="5"/>
  <c r="E405" i="5"/>
  <c r="A406" i="5"/>
  <c r="C406" i="5" s="1"/>
  <c r="B406" i="5"/>
  <c r="D406" i="5"/>
  <c r="E406" i="5"/>
  <c r="A407" i="5"/>
  <c r="C407" i="5" s="1"/>
  <c r="B407" i="5"/>
  <c r="D407" i="5"/>
  <c r="E407" i="5"/>
  <c r="A408" i="5"/>
  <c r="C408" i="5" s="1"/>
  <c r="B408" i="5"/>
  <c r="D408" i="5"/>
  <c r="E408" i="5"/>
  <c r="A409" i="5"/>
  <c r="C409" i="5" s="1"/>
  <c r="B409" i="5"/>
  <c r="D409" i="5"/>
  <c r="E409" i="5"/>
  <c r="A410" i="5"/>
  <c r="C410" i="5" s="1"/>
  <c r="B410" i="5"/>
  <c r="D410" i="5"/>
  <c r="E410" i="5"/>
  <c r="A411" i="5"/>
  <c r="C411" i="5" s="1"/>
  <c r="B411" i="5"/>
  <c r="D411" i="5"/>
  <c r="E411" i="5"/>
  <c r="A412" i="5"/>
  <c r="C412" i="5" s="1"/>
  <c r="B412" i="5"/>
  <c r="D412" i="5"/>
  <c r="E412" i="5"/>
  <c r="A413" i="5"/>
  <c r="C413" i="5" s="1"/>
  <c r="B413" i="5"/>
  <c r="D413" i="5"/>
  <c r="E413" i="5"/>
  <c r="A414" i="5"/>
  <c r="C414" i="5" s="1"/>
  <c r="B414" i="5"/>
  <c r="D414" i="5"/>
  <c r="E414" i="5"/>
  <c r="A415" i="5"/>
  <c r="C415" i="5" s="1"/>
  <c r="B415" i="5"/>
  <c r="D415" i="5"/>
  <c r="E415" i="5"/>
  <c r="A416" i="5"/>
  <c r="C416" i="5" s="1"/>
  <c r="B416" i="5"/>
  <c r="D416" i="5"/>
  <c r="E416" i="5"/>
  <c r="A417" i="5"/>
  <c r="C417" i="5" s="1"/>
  <c r="B417" i="5"/>
  <c r="D417" i="5"/>
  <c r="E417" i="5"/>
  <c r="A418" i="5"/>
  <c r="C418" i="5" s="1"/>
  <c r="B418" i="5"/>
  <c r="D418" i="5"/>
  <c r="E418" i="5"/>
  <c r="A419" i="5"/>
  <c r="C419" i="5" s="1"/>
  <c r="B419" i="5"/>
  <c r="D419" i="5"/>
  <c r="E419" i="5"/>
  <c r="A420" i="5"/>
  <c r="C420" i="5" s="1"/>
  <c r="B420" i="5"/>
  <c r="D420" i="5"/>
  <c r="E420" i="5"/>
  <c r="A421" i="5"/>
  <c r="C421" i="5" s="1"/>
  <c r="B421" i="5"/>
  <c r="D421" i="5"/>
  <c r="E421" i="5"/>
  <c r="A422" i="5"/>
  <c r="C422" i="5" s="1"/>
  <c r="B422" i="5"/>
  <c r="D422" i="5"/>
  <c r="E422" i="5"/>
  <c r="A423" i="5"/>
  <c r="C423" i="5" s="1"/>
  <c r="B423" i="5"/>
  <c r="D423" i="5"/>
  <c r="E423" i="5"/>
  <c r="A424" i="5"/>
  <c r="C424" i="5" s="1"/>
  <c r="B424" i="5"/>
  <c r="D424" i="5"/>
  <c r="E424" i="5"/>
  <c r="A425" i="5"/>
  <c r="C425" i="5" s="1"/>
  <c r="B425" i="5"/>
  <c r="D425" i="5"/>
  <c r="E425" i="5"/>
  <c r="A426" i="5"/>
  <c r="C426" i="5" s="1"/>
  <c r="B426" i="5"/>
  <c r="D426" i="5"/>
  <c r="E426" i="5"/>
  <c r="A427" i="5"/>
  <c r="C427" i="5" s="1"/>
  <c r="B427" i="5"/>
  <c r="D427" i="5"/>
  <c r="E427" i="5"/>
  <c r="A428" i="5"/>
  <c r="C428" i="5" s="1"/>
  <c r="B428" i="5"/>
  <c r="D428" i="5"/>
  <c r="E428" i="5"/>
  <c r="A429" i="5"/>
  <c r="C429" i="5" s="1"/>
  <c r="B429" i="5"/>
  <c r="D429" i="5"/>
  <c r="E429" i="5"/>
  <c r="A430" i="5"/>
  <c r="C430" i="5" s="1"/>
  <c r="B430" i="5"/>
  <c r="D430" i="5"/>
  <c r="E430" i="5"/>
  <c r="A431" i="5"/>
  <c r="C431" i="5" s="1"/>
  <c r="B431" i="5"/>
  <c r="D431" i="5"/>
  <c r="E431" i="5"/>
  <c r="A432" i="5"/>
  <c r="C432" i="5" s="1"/>
  <c r="B432" i="5"/>
  <c r="D432" i="5"/>
  <c r="E432" i="5"/>
  <c r="A433" i="5"/>
  <c r="C433" i="5" s="1"/>
  <c r="B433" i="5"/>
  <c r="D433" i="5"/>
  <c r="E433" i="5"/>
  <c r="A434" i="5"/>
  <c r="C434" i="5" s="1"/>
  <c r="B434" i="5"/>
  <c r="D434" i="5"/>
  <c r="E434" i="5"/>
  <c r="A435" i="5"/>
  <c r="C435" i="5" s="1"/>
  <c r="B435" i="5"/>
  <c r="D435" i="5"/>
  <c r="E435" i="5"/>
  <c r="A436" i="5"/>
  <c r="C436" i="5" s="1"/>
  <c r="B436" i="5"/>
  <c r="D436" i="5"/>
  <c r="E436" i="5"/>
  <c r="A437" i="5"/>
  <c r="C437" i="5" s="1"/>
  <c r="B437" i="5"/>
  <c r="D437" i="5"/>
  <c r="E437" i="5"/>
  <c r="A438" i="5"/>
  <c r="C438" i="5" s="1"/>
  <c r="B438" i="5"/>
  <c r="D438" i="5"/>
  <c r="E438" i="5"/>
  <c r="A439" i="5"/>
  <c r="C439" i="5" s="1"/>
  <c r="B439" i="5"/>
  <c r="D439" i="5"/>
  <c r="E439" i="5"/>
  <c r="A440" i="5"/>
  <c r="C440" i="5" s="1"/>
  <c r="B440" i="5"/>
  <c r="D440" i="5"/>
  <c r="E440" i="5"/>
  <c r="A441" i="5"/>
  <c r="C441" i="5" s="1"/>
  <c r="B441" i="5"/>
  <c r="D441" i="5"/>
  <c r="E441" i="5"/>
  <c r="A442" i="5"/>
  <c r="C442" i="5" s="1"/>
  <c r="B442" i="5"/>
  <c r="D442" i="5"/>
  <c r="E442" i="5"/>
  <c r="A443" i="5"/>
  <c r="C443" i="5" s="1"/>
  <c r="B443" i="5"/>
  <c r="D443" i="5"/>
  <c r="E443" i="5"/>
  <c r="A444" i="5"/>
  <c r="C444" i="5" s="1"/>
  <c r="B444" i="5"/>
  <c r="D444" i="5"/>
  <c r="E444" i="5"/>
  <c r="A445" i="5"/>
  <c r="C445" i="5" s="1"/>
  <c r="B445" i="5"/>
  <c r="D445" i="5"/>
  <c r="E445" i="5"/>
  <c r="A446" i="5"/>
  <c r="C446" i="5" s="1"/>
  <c r="B446" i="5"/>
  <c r="D446" i="5"/>
  <c r="E446" i="5"/>
  <c r="A447" i="5"/>
  <c r="C447" i="5" s="1"/>
  <c r="B447" i="5"/>
  <c r="D447" i="5"/>
  <c r="E447" i="5"/>
  <c r="A448" i="5"/>
  <c r="C448" i="5" s="1"/>
  <c r="B448" i="5"/>
  <c r="D448" i="5"/>
  <c r="E448" i="5"/>
  <c r="A449" i="5"/>
  <c r="C449" i="5" s="1"/>
  <c r="B449" i="5"/>
  <c r="D449" i="5"/>
  <c r="E449" i="5"/>
  <c r="A450" i="5"/>
  <c r="C450" i="5" s="1"/>
  <c r="B450" i="5"/>
  <c r="D450" i="5"/>
  <c r="E450" i="5"/>
  <c r="A451" i="5"/>
  <c r="C451" i="5" s="1"/>
  <c r="B451" i="5"/>
  <c r="D451" i="5"/>
  <c r="E451" i="5"/>
  <c r="A452" i="5"/>
  <c r="C452" i="5" s="1"/>
  <c r="B452" i="5"/>
  <c r="D452" i="5"/>
  <c r="E452" i="5"/>
  <c r="A453" i="5"/>
  <c r="C453" i="5" s="1"/>
  <c r="B453" i="5"/>
  <c r="D453" i="5"/>
  <c r="E453" i="5"/>
  <c r="A454" i="5"/>
  <c r="C454" i="5" s="1"/>
  <c r="B454" i="5"/>
  <c r="D454" i="5"/>
  <c r="E454" i="5"/>
  <c r="A455" i="5"/>
  <c r="C455" i="5" s="1"/>
  <c r="B455" i="5"/>
  <c r="D455" i="5"/>
  <c r="E455" i="5"/>
  <c r="A456" i="5"/>
  <c r="C456" i="5" s="1"/>
  <c r="B456" i="5"/>
  <c r="D456" i="5"/>
  <c r="E456" i="5"/>
  <c r="A457" i="5"/>
  <c r="C457" i="5" s="1"/>
  <c r="B457" i="5"/>
  <c r="D457" i="5"/>
  <c r="E457" i="5"/>
  <c r="A458" i="5"/>
  <c r="C458" i="5" s="1"/>
  <c r="B458" i="5"/>
  <c r="D458" i="5"/>
  <c r="E458" i="5"/>
  <c r="A459" i="5"/>
  <c r="C459" i="5" s="1"/>
  <c r="B459" i="5"/>
  <c r="D459" i="5"/>
  <c r="E459" i="5"/>
  <c r="A460" i="5"/>
  <c r="C460" i="5" s="1"/>
  <c r="B460" i="5"/>
  <c r="D460" i="5"/>
  <c r="E460" i="5"/>
  <c r="A461" i="5"/>
  <c r="C461" i="5" s="1"/>
  <c r="B461" i="5"/>
  <c r="D461" i="5"/>
  <c r="E461" i="5"/>
  <c r="A462" i="5"/>
  <c r="C462" i="5" s="1"/>
  <c r="B462" i="5"/>
  <c r="D462" i="5"/>
  <c r="E462" i="5"/>
  <c r="A463" i="5"/>
  <c r="C463" i="5" s="1"/>
  <c r="B463" i="5"/>
  <c r="D463" i="5"/>
  <c r="E463" i="5"/>
  <c r="A464" i="5"/>
  <c r="C464" i="5" s="1"/>
  <c r="B464" i="5"/>
  <c r="D464" i="5"/>
  <c r="E464" i="5"/>
  <c r="A465" i="5"/>
  <c r="C465" i="5" s="1"/>
  <c r="B465" i="5"/>
  <c r="D465" i="5"/>
  <c r="E465" i="5"/>
  <c r="A466" i="5"/>
  <c r="C466" i="5" s="1"/>
  <c r="B466" i="5"/>
  <c r="D466" i="5"/>
  <c r="E466" i="5"/>
  <c r="A467" i="5"/>
  <c r="C467" i="5" s="1"/>
  <c r="B467" i="5"/>
  <c r="D467" i="5"/>
  <c r="E467" i="5"/>
  <c r="A468" i="5"/>
  <c r="C468" i="5" s="1"/>
  <c r="B468" i="5"/>
  <c r="D468" i="5"/>
  <c r="E468" i="5"/>
  <c r="A469" i="5"/>
  <c r="C469" i="5" s="1"/>
  <c r="B469" i="5"/>
  <c r="D469" i="5"/>
  <c r="E469" i="5"/>
  <c r="A470" i="5"/>
  <c r="C470" i="5" s="1"/>
  <c r="B470" i="5"/>
  <c r="D470" i="5"/>
  <c r="E470" i="5"/>
  <c r="A471" i="5"/>
  <c r="C471" i="5" s="1"/>
  <c r="B471" i="5"/>
  <c r="D471" i="5"/>
  <c r="E471" i="5"/>
  <c r="A472" i="5"/>
  <c r="C472" i="5" s="1"/>
  <c r="B472" i="5"/>
  <c r="D472" i="5"/>
  <c r="E472" i="5"/>
  <c r="A473" i="5"/>
  <c r="C473" i="5" s="1"/>
  <c r="B473" i="5"/>
  <c r="D473" i="5"/>
  <c r="E473" i="5"/>
  <c r="A474" i="5"/>
  <c r="C474" i="5" s="1"/>
  <c r="B474" i="5"/>
  <c r="D474" i="5"/>
  <c r="E474" i="5"/>
  <c r="A475" i="5"/>
  <c r="C475" i="5" s="1"/>
  <c r="B475" i="5"/>
  <c r="D475" i="5"/>
  <c r="E475" i="5"/>
  <c r="A476" i="5"/>
  <c r="C476" i="5" s="1"/>
  <c r="B476" i="5"/>
  <c r="D476" i="5"/>
  <c r="E476" i="5"/>
  <c r="A477" i="5"/>
  <c r="C477" i="5" s="1"/>
  <c r="B477" i="5"/>
  <c r="D477" i="5"/>
  <c r="E477" i="5"/>
  <c r="A478" i="5"/>
  <c r="C478" i="5" s="1"/>
  <c r="B478" i="5"/>
  <c r="D478" i="5"/>
  <c r="E478" i="5"/>
  <c r="A479" i="5"/>
  <c r="C479" i="5" s="1"/>
  <c r="B479" i="5"/>
  <c r="D479" i="5"/>
  <c r="E479" i="5"/>
  <c r="A480" i="5"/>
  <c r="C480" i="5" s="1"/>
  <c r="B480" i="5"/>
  <c r="D480" i="5"/>
  <c r="E480" i="5"/>
  <c r="A481" i="5"/>
  <c r="C481" i="5" s="1"/>
  <c r="B481" i="5"/>
  <c r="D481" i="5"/>
  <c r="E481" i="5"/>
  <c r="A482" i="5"/>
  <c r="C482" i="5" s="1"/>
  <c r="B482" i="5"/>
  <c r="D482" i="5"/>
  <c r="E482" i="5"/>
  <c r="A483" i="5"/>
  <c r="C483" i="5" s="1"/>
  <c r="B483" i="5"/>
  <c r="D483" i="5"/>
  <c r="E483" i="5"/>
  <c r="A484" i="5"/>
  <c r="C484" i="5" s="1"/>
  <c r="B484" i="5"/>
  <c r="D484" i="5"/>
  <c r="E484" i="5"/>
  <c r="A485" i="5"/>
  <c r="C485" i="5" s="1"/>
  <c r="B485" i="5"/>
  <c r="D485" i="5"/>
  <c r="E485" i="5"/>
  <c r="A486" i="5"/>
  <c r="C486" i="5" s="1"/>
  <c r="B486" i="5"/>
  <c r="D486" i="5"/>
  <c r="E486" i="5"/>
  <c r="A487" i="5"/>
  <c r="C487" i="5" s="1"/>
  <c r="B487" i="5"/>
  <c r="D487" i="5"/>
  <c r="E487" i="5"/>
  <c r="A488" i="5"/>
  <c r="C488" i="5" s="1"/>
  <c r="B488" i="5"/>
  <c r="D488" i="5"/>
  <c r="E488" i="5"/>
  <c r="A489" i="5"/>
  <c r="C489" i="5" s="1"/>
  <c r="B489" i="5"/>
  <c r="D489" i="5"/>
  <c r="E489" i="5"/>
  <c r="A490" i="5"/>
  <c r="C490" i="5" s="1"/>
  <c r="B490" i="5"/>
  <c r="D490" i="5"/>
  <c r="E490" i="5"/>
  <c r="A491" i="5"/>
  <c r="C491" i="5" s="1"/>
  <c r="B491" i="5"/>
  <c r="D491" i="5"/>
  <c r="E491" i="5"/>
  <c r="A492" i="5"/>
  <c r="C492" i="5" s="1"/>
  <c r="B492" i="5"/>
  <c r="D492" i="5"/>
  <c r="E492" i="5"/>
  <c r="A493" i="5"/>
  <c r="C493" i="5" s="1"/>
  <c r="B493" i="5"/>
  <c r="D493" i="5"/>
  <c r="E493" i="5"/>
  <c r="A494" i="5"/>
  <c r="C494" i="5" s="1"/>
  <c r="B494" i="5"/>
  <c r="D494" i="5"/>
  <c r="E494" i="5"/>
  <c r="A495" i="5"/>
  <c r="C495" i="5" s="1"/>
  <c r="B495" i="5"/>
  <c r="D495" i="5"/>
  <c r="E495" i="5"/>
  <c r="A496" i="5"/>
  <c r="C496" i="5" s="1"/>
  <c r="B496" i="5"/>
  <c r="D496" i="5"/>
  <c r="E496" i="5"/>
  <c r="A497" i="5"/>
  <c r="C497" i="5" s="1"/>
  <c r="B497" i="5"/>
  <c r="D497" i="5"/>
  <c r="E497" i="5"/>
  <c r="A498" i="5"/>
  <c r="C498" i="5" s="1"/>
  <c r="B498" i="5"/>
  <c r="D498" i="5"/>
  <c r="E498" i="5"/>
  <c r="A499" i="5"/>
  <c r="C499" i="5" s="1"/>
  <c r="B499" i="5"/>
  <c r="D499" i="5"/>
  <c r="E499" i="5"/>
  <c r="A500" i="5"/>
  <c r="C500" i="5" s="1"/>
  <c r="B500" i="5"/>
  <c r="D500" i="5"/>
  <c r="E500" i="5"/>
  <c r="A501" i="5"/>
  <c r="C501" i="5" s="1"/>
  <c r="B501" i="5"/>
  <c r="D501" i="5"/>
  <c r="E501" i="5"/>
  <c r="A502" i="5"/>
  <c r="C502" i="5" s="1"/>
  <c r="B502" i="5"/>
  <c r="D502" i="5"/>
  <c r="E502" i="5"/>
  <c r="A503" i="5"/>
  <c r="C503" i="5" s="1"/>
  <c r="B503" i="5"/>
  <c r="D503" i="5"/>
  <c r="E503" i="5"/>
  <c r="A504" i="5"/>
  <c r="C504" i="5" s="1"/>
  <c r="B504" i="5"/>
  <c r="D504" i="5"/>
  <c r="E504" i="5"/>
  <c r="A505" i="5"/>
  <c r="C505" i="5" s="1"/>
  <c r="B505" i="5"/>
  <c r="D505" i="5"/>
  <c r="E505" i="5"/>
  <c r="A506" i="5"/>
  <c r="C506" i="5" s="1"/>
  <c r="B506" i="5"/>
  <c r="D506" i="5"/>
  <c r="E506" i="5"/>
  <c r="A507" i="5"/>
  <c r="C507" i="5" s="1"/>
  <c r="B507" i="5"/>
  <c r="D507" i="5"/>
  <c r="E507" i="5"/>
  <c r="A508" i="5"/>
  <c r="C508" i="5" s="1"/>
  <c r="B508" i="5"/>
  <c r="D508" i="5"/>
  <c r="E508" i="5"/>
  <c r="A509" i="5"/>
  <c r="C509" i="5" s="1"/>
  <c r="B509" i="5"/>
  <c r="D509" i="5"/>
  <c r="E509" i="5"/>
  <c r="A510" i="5"/>
  <c r="C510" i="5" s="1"/>
  <c r="B510" i="5"/>
  <c r="D510" i="5"/>
  <c r="E510" i="5"/>
  <c r="A511" i="5"/>
  <c r="C511" i="5" s="1"/>
  <c r="B511" i="5"/>
  <c r="D511" i="5"/>
  <c r="E511" i="5"/>
  <c r="A512" i="5"/>
  <c r="C512" i="5" s="1"/>
  <c r="B512" i="5"/>
  <c r="D512" i="5"/>
  <c r="E512" i="5"/>
  <c r="A513" i="5"/>
  <c r="C513" i="5" s="1"/>
  <c r="B513" i="5"/>
  <c r="D513" i="5"/>
  <c r="E513" i="5"/>
  <c r="A514" i="5"/>
  <c r="C514" i="5" s="1"/>
  <c r="B514" i="5"/>
  <c r="D514" i="5"/>
  <c r="E514" i="5"/>
  <c r="A515" i="5"/>
  <c r="C515" i="5" s="1"/>
  <c r="B515" i="5"/>
  <c r="D515" i="5"/>
  <c r="E515" i="5"/>
  <c r="A516" i="5"/>
  <c r="C516" i="5" s="1"/>
  <c r="B516" i="5"/>
  <c r="D516" i="5"/>
  <c r="E516" i="5"/>
  <c r="A517" i="5"/>
  <c r="C517" i="5" s="1"/>
  <c r="B517" i="5"/>
  <c r="D517" i="5"/>
  <c r="E517" i="5"/>
  <c r="A518" i="5"/>
  <c r="C518" i="5" s="1"/>
  <c r="B518" i="5"/>
  <c r="D518" i="5"/>
  <c r="E518" i="5"/>
  <c r="A519" i="5"/>
  <c r="C519" i="5" s="1"/>
  <c r="B519" i="5"/>
  <c r="D519" i="5"/>
  <c r="E519" i="5"/>
  <c r="A520" i="5"/>
  <c r="C520" i="5" s="1"/>
  <c r="B520" i="5"/>
  <c r="D520" i="5"/>
  <c r="E520" i="5"/>
  <c r="A521" i="5"/>
  <c r="C521" i="5" s="1"/>
  <c r="B521" i="5"/>
  <c r="D521" i="5"/>
  <c r="E521" i="5"/>
  <c r="A522" i="5"/>
  <c r="C522" i="5" s="1"/>
  <c r="B522" i="5"/>
  <c r="D522" i="5"/>
  <c r="E522" i="5"/>
  <c r="A523" i="5"/>
  <c r="C523" i="5" s="1"/>
  <c r="B523" i="5"/>
  <c r="D523" i="5"/>
  <c r="E523" i="5"/>
  <c r="A524" i="5"/>
  <c r="C524" i="5" s="1"/>
  <c r="B524" i="5"/>
  <c r="D524" i="5"/>
  <c r="E524" i="5"/>
  <c r="A525" i="5"/>
  <c r="C525" i="5" s="1"/>
  <c r="B525" i="5"/>
  <c r="D525" i="5"/>
  <c r="E525" i="5"/>
  <c r="A526" i="5"/>
  <c r="C526" i="5" s="1"/>
  <c r="B526" i="5"/>
  <c r="D526" i="5"/>
  <c r="E526" i="5"/>
  <c r="A527" i="5"/>
  <c r="C527" i="5" s="1"/>
  <c r="B527" i="5"/>
  <c r="D527" i="5"/>
  <c r="E527" i="5"/>
  <c r="A528" i="5"/>
  <c r="C528" i="5" s="1"/>
  <c r="B528" i="5"/>
  <c r="D528" i="5"/>
  <c r="E528" i="5"/>
  <c r="A529" i="5"/>
  <c r="C529" i="5" s="1"/>
  <c r="B529" i="5"/>
  <c r="D529" i="5"/>
  <c r="E529" i="5"/>
  <c r="A530" i="5"/>
  <c r="C530" i="5" s="1"/>
  <c r="B530" i="5"/>
  <c r="D530" i="5"/>
  <c r="E530" i="5"/>
  <c r="A531" i="5"/>
  <c r="C531" i="5" s="1"/>
  <c r="B531" i="5"/>
  <c r="D531" i="5"/>
  <c r="E531" i="5"/>
  <c r="A532" i="5"/>
  <c r="C532" i="5" s="1"/>
  <c r="B532" i="5"/>
  <c r="D532" i="5"/>
  <c r="E532" i="5"/>
  <c r="A533" i="5"/>
  <c r="C533" i="5" s="1"/>
  <c r="B533" i="5"/>
  <c r="D533" i="5"/>
  <c r="E533" i="5"/>
  <c r="A534" i="5"/>
  <c r="C534" i="5" s="1"/>
  <c r="B534" i="5"/>
  <c r="D534" i="5"/>
  <c r="E534" i="5"/>
  <c r="A535" i="5"/>
  <c r="C535" i="5" s="1"/>
  <c r="B535" i="5"/>
  <c r="D535" i="5"/>
  <c r="E535" i="5"/>
  <c r="A536" i="5"/>
  <c r="C536" i="5" s="1"/>
  <c r="B536" i="5"/>
  <c r="D536" i="5"/>
  <c r="E536" i="5"/>
  <c r="A537" i="5"/>
  <c r="C537" i="5" s="1"/>
  <c r="B537" i="5"/>
  <c r="D537" i="5"/>
  <c r="E537" i="5"/>
  <c r="A538" i="5"/>
  <c r="C538" i="5" s="1"/>
  <c r="B538" i="5"/>
  <c r="D538" i="5"/>
  <c r="E538" i="5"/>
  <c r="A539" i="5"/>
  <c r="C539" i="5" s="1"/>
  <c r="B539" i="5"/>
  <c r="D539" i="5"/>
  <c r="E539" i="5"/>
  <c r="A540" i="5"/>
  <c r="C540" i="5" s="1"/>
  <c r="B540" i="5"/>
  <c r="D540" i="5"/>
  <c r="E540" i="5"/>
  <c r="A541" i="5"/>
  <c r="C541" i="5" s="1"/>
  <c r="B541" i="5"/>
  <c r="D541" i="5"/>
  <c r="E541" i="5"/>
  <c r="A542" i="5"/>
  <c r="C542" i="5" s="1"/>
  <c r="B542" i="5"/>
  <c r="D542" i="5"/>
  <c r="E542" i="5"/>
  <c r="A543" i="5"/>
  <c r="C543" i="5" s="1"/>
  <c r="B543" i="5"/>
  <c r="D543" i="5"/>
  <c r="E543" i="5"/>
  <c r="A544" i="5"/>
  <c r="C544" i="5" s="1"/>
  <c r="B544" i="5"/>
  <c r="D544" i="5"/>
  <c r="E544" i="5"/>
  <c r="A545" i="5"/>
  <c r="C545" i="5" s="1"/>
  <c r="B545" i="5"/>
  <c r="D545" i="5"/>
  <c r="E545" i="5"/>
  <c r="A546" i="5"/>
  <c r="C546" i="5" s="1"/>
  <c r="B546" i="5"/>
  <c r="D546" i="5"/>
  <c r="E546" i="5"/>
  <c r="A547" i="5"/>
  <c r="C547" i="5" s="1"/>
  <c r="B547" i="5"/>
  <c r="D547" i="5"/>
  <c r="E547" i="5"/>
  <c r="A548" i="5"/>
  <c r="C548" i="5" s="1"/>
  <c r="B548" i="5"/>
  <c r="D548" i="5"/>
  <c r="E548" i="5"/>
  <c r="A549" i="5"/>
  <c r="C549" i="5" s="1"/>
  <c r="B549" i="5"/>
  <c r="D549" i="5"/>
  <c r="E549" i="5"/>
  <c r="A550" i="5"/>
  <c r="C550" i="5" s="1"/>
  <c r="B550" i="5"/>
  <c r="D550" i="5"/>
  <c r="E550" i="5"/>
  <c r="A551" i="5"/>
  <c r="C551" i="5" s="1"/>
  <c r="B551" i="5"/>
  <c r="D551" i="5"/>
  <c r="E551" i="5"/>
  <c r="A552" i="5"/>
  <c r="C552" i="5" s="1"/>
  <c r="B552" i="5"/>
  <c r="D552" i="5"/>
  <c r="E552" i="5"/>
  <c r="A553" i="5"/>
  <c r="C553" i="5" s="1"/>
  <c r="B553" i="5"/>
  <c r="D553" i="5"/>
  <c r="E553" i="5"/>
  <c r="A554" i="5"/>
  <c r="C554" i="5" s="1"/>
  <c r="B554" i="5"/>
  <c r="D554" i="5"/>
  <c r="E554" i="5"/>
  <c r="A555" i="5"/>
  <c r="C555" i="5" s="1"/>
  <c r="B555" i="5"/>
  <c r="D555" i="5"/>
  <c r="E555" i="5"/>
  <c r="A556" i="5"/>
  <c r="C556" i="5" s="1"/>
  <c r="B556" i="5"/>
  <c r="D556" i="5"/>
  <c r="E556" i="5"/>
  <c r="A557" i="5"/>
  <c r="C557" i="5" s="1"/>
  <c r="B557" i="5"/>
  <c r="D557" i="5"/>
  <c r="E557" i="5"/>
  <c r="A558" i="5"/>
  <c r="C558" i="5" s="1"/>
  <c r="B558" i="5"/>
  <c r="D558" i="5"/>
  <c r="E558" i="5"/>
  <c r="A559" i="5"/>
  <c r="C559" i="5" s="1"/>
  <c r="B559" i="5"/>
  <c r="D559" i="5"/>
  <c r="E559" i="5"/>
  <c r="A560" i="5"/>
  <c r="C560" i="5" s="1"/>
  <c r="B560" i="5"/>
  <c r="D560" i="5"/>
  <c r="E560" i="5"/>
  <c r="A561" i="5"/>
  <c r="C561" i="5" s="1"/>
  <c r="B561" i="5"/>
  <c r="D561" i="5"/>
  <c r="E561" i="5"/>
  <c r="A562" i="5"/>
  <c r="C562" i="5" s="1"/>
  <c r="B562" i="5"/>
  <c r="D562" i="5"/>
  <c r="E562" i="5"/>
  <c r="A563" i="5"/>
  <c r="C563" i="5" s="1"/>
  <c r="B563" i="5"/>
  <c r="D563" i="5"/>
  <c r="E563" i="5"/>
  <c r="A564" i="5"/>
  <c r="C564" i="5" s="1"/>
  <c r="B564" i="5"/>
  <c r="D564" i="5"/>
  <c r="E564" i="5"/>
  <c r="A565" i="5"/>
  <c r="C565" i="5" s="1"/>
  <c r="B565" i="5"/>
  <c r="D565" i="5"/>
  <c r="E565" i="5"/>
  <c r="A566" i="5"/>
  <c r="C566" i="5" s="1"/>
  <c r="B566" i="5"/>
  <c r="D566" i="5"/>
  <c r="E566" i="5"/>
  <c r="A567" i="5"/>
  <c r="C567" i="5" s="1"/>
  <c r="B567" i="5"/>
  <c r="D567" i="5"/>
  <c r="E567" i="5"/>
  <c r="A568" i="5"/>
  <c r="C568" i="5" s="1"/>
  <c r="B568" i="5"/>
  <c r="D568" i="5"/>
  <c r="E568" i="5"/>
  <c r="A569" i="5"/>
  <c r="C569" i="5" s="1"/>
  <c r="B569" i="5"/>
  <c r="D569" i="5"/>
  <c r="E569" i="5"/>
  <c r="A570" i="5"/>
  <c r="C570" i="5" s="1"/>
  <c r="B570" i="5"/>
  <c r="D570" i="5"/>
  <c r="E570" i="5"/>
  <c r="A571" i="5"/>
  <c r="C571" i="5" s="1"/>
  <c r="B571" i="5"/>
  <c r="D571" i="5"/>
  <c r="E571" i="5"/>
  <c r="A572" i="5"/>
  <c r="C572" i="5" s="1"/>
  <c r="B572" i="5"/>
  <c r="D572" i="5"/>
  <c r="E572" i="5"/>
  <c r="A573" i="5"/>
  <c r="C573" i="5" s="1"/>
  <c r="B573" i="5"/>
  <c r="D573" i="5"/>
  <c r="E573" i="5"/>
  <c r="A574" i="5"/>
  <c r="C574" i="5" s="1"/>
  <c r="B574" i="5"/>
  <c r="D574" i="5"/>
  <c r="E574" i="5"/>
  <c r="A575" i="5"/>
  <c r="C575" i="5" s="1"/>
  <c r="B575" i="5"/>
  <c r="D575" i="5"/>
  <c r="E575" i="5"/>
  <c r="A576" i="5"/>
  <c r="C576" i="5" s="1"/>
  <c r="B576" i="5"/>
  <c r="D576" i="5"/>
  <c r="E576" i="5"/>
  <c r="A577" i="5"/>
  <c r="C577" i="5" s="1"/>
  <c r="B577" i="5"/>
  <c r="D577" i="5"/>
  <c r="E577" i="5"/>
  <c r="A578" i="5"/>
  <c r="C578" i="5" s="1"/>
  <c r="B578" i="5"/>
  <c r="D578" i="5"/>
  <c r="E578" i="5"/>
  <c r="A579" i="5"/>
  <c r="C579" i="5" s="1"/>
  <c r="B579" i="5"/>
  <c r="D579" i="5"/>
  <c r="E579" i="5"/>
  <c r="A580" i="5"/>
  <c r="C580" i="5" s="1"/>
  <c r="B580" i="5"/>
  <c r="D580" i="5"/>
  <c r="E580" i="5"/>
  <c r="A581" i="5"/>
  <c r="C581" i="5" s="1"/>
  <c r="B581" i="5"/>
  <c r="D581" i="5"/>
  <c r="E581" i="5"/>
  <c r="A582" i="5"/>
  <c r="C582" i="5" s="1"/>
  <c r="B582" i="5"/>
  <c r="D582" i="5"/>
  <c r="E582" i="5"/>
  <c r="A583" i="5"/>
  <c r="C583" i="5" s="1"/>
  <c r="B583" i="5"/>
  <c r="D583" i="5"/>
  <c r="E583" i="5"/>
  <c r="A584" i="5"/>
  <c r="C584" i="5" s="1"/>
  <c r="B584" i="5"/>
  <c r="D584" i="5"/>
  <c r="E584" i="5"/>
  <c r="A585" i="5"/>
  <c r="C585" i="5" s="1"/>
  <c r="B585" i="5"/>
  <c r="D585" i="5"/>
  <c r="E585" i="5"/>
  <c r="A586" i="5"/>
  <c r="C586" i="5" s="1"/>
  <c r="B586" i="5"/>
  <c r="D586" i="5"/>
  <c r="E586" i="5"/>
  <c r="A587" i="5"/>
  <c r="C587" i="5" s="1"/>
  <c r="B587" i="5"/>
  <c r="D587" i="5"/>
  <c r="E587" i="5"/>
  <c r="A588" i="5"/>
  <c r="C588" i="5" s="1"/>
  <c r="B588" i="5"/>
  <c r="D588" i="5"/>
  <c r="E588" i="5"/>
  <c r="A589" i="5"/>
  <c r="C589" i="5" s="1"/>
  <c r="B589" i="5"/>
  <c r="D589" i="5"/>
  <c r="E589" i="5"/>
  <c r="A590" i="5"/>
  <c r="C590" i="5" s="1"/>
  <c r="B590" i="5"/>
  <c r="D590" i="5"/>
  <c r="E590" i="5"/>
  <c r="A591" i="5"/>
  <c r="C591" i="5" s="1"/>
  <c r="B591" i="5"/>
  <c r="D591" i="5"/>
  <c r="E591" i="5"/>
  <c r="A592" i="5"/>
  <c r="C592" i="5" s="1"/>
  <c r="B592" i="5"/>
  <c r="D592" i="5"/>
  <c r="E592" i="5"/>
  <c r="A593" i="5"/>
  <c r="C593" i="5" s="1"/>
  <c r="B593" i="5"/>
  <c r="D593" i="5"/>
  <c r="E593" i="5"/>
  <c r="A594" i="5"/>
  <c r="C594" i="5" s="1"/>
  <c r="B594" i="5"/>
  <c r="D594" i="5"/>
  <c r="E594" i="5"/>
  <c r="A595" i="5"/>
  <c r="C595" i="5" s="1"/>
  <c r="B595" i="5"/>
  <c r="D595" i="5"/>
  <c r="E595" i="5"/>
  <c r="A596" i="5"/>
  <c r="C596" i="5" s="1"/>
  <c r="B596" i="5"/>
  <c r="D596" i="5"/>
  <c r="E596" i="5"/>
  <c r="A597" i="5"/>
  <c r="C597" i="5" s="1"/>
  <c r="B597" i="5"/>
  <c r="D597" i="5"/>
  <c r="E597" i="5"/>
  <c r="A598" i="5"/>
  <c r="C598" i="5" s="1"/>
  <c r="B598" i="5"/>
  <c r="D598" i="5"/>
  <c r="E598" i="5"/>
  <c r="A599" i="5"/>
  <c r="C599" i="5" s="1"/>
  <c r="B599" i="5"/>
  <c r="D599" i="5"/>
  <c r="E599" i="5"/>
  <c r="A600" i="5"/>
  <c r="C600" i="5" s="1"/>
  <c r="B600" i="5"/>
  <c r="D600" i="5"/>
  <c r="E600" i="5"/>
  <c r="A601" i="5"/>
  <c r="C601" i="5" s="1"/>
  <c r="B601" i="5"/>
  <c r="D601" i="5"/>
  <c r="E601" i="5"/>
  <c r="A602" i="5"/>
  <c r="C602" i="5" s="1"/>
  <c r="B602" i="5"/>
  <c r="D602" i="5"/>
  <c r="E602" i="5"/>
  <c r="A603" i="5"/>
  <c r="C603" i="5" s="1"/>
  <c r="B603" i="5"/>
  <c r="D603" i="5"/>
  <c r="E603" i="5"/>
  <c r="A604" i="5"/>
  <c r="C604" i="5" s="1"/>
  <c r="B604" i="5"/>
  <c r="D604" i="5"/>
  <c r="E604" i="5"/>
  <c r="A605" i="5"/>
  <c r="C605" i="5" s="1"/>
  <c r="B605" i="5"/>
  <c r="D605" i="5"/>
  <c r="E605" i="5"/>
  <c r="A606" i="5"/>
  <c r="C606" i="5" s="1"/>
  <c r="B606" i="5"/>
  <c r="D606" i="5"/>
  <c r="E606" i="5"/>
  <c r="A607" i="5"/>
  <c r="C607" i="5" s="1"/>
  <c r="B607" i="5"/>
  <c r="D607" i="5"/>
  <c r="E607" i="5"/>
  <c r="A608" i="5"/>
  <c r="C608" i="5" s="1"/>
  <c r="B608" i="5"/>
  <c r="D608" i="5"/>
  <c r="E608" i="5"/>
  <c r="A609" i="5"/>
  <c r="C609" i="5" s="1"/>
  <c r="B609" i="5"/>
  <c r="D609" i="5"/>
  <c r="E609" i="5"/>
  <c r="A610" i="5"/>
  <c r="C610" i="5" s="1"/>
  <c r="B610" i="5"/>
  <c r="D610" i="5"/>
  <c r="E610" i="5"/>
  <c r="A611" i="5"/>
  <c r="C611" i="5" s="1"/>
  <c r="B611" i="5"/>
  <c r="D611" i="5"/>
  <c r="E611" i="5"/>
  <c r="A612" i="5"/>
  <c r="C612" i="5" s="1"/>
  <c r="B612" i="5"/>
  <c r="D612" i="5"/>
  <c r="E612" i="5"/>
  <c r="A613" i="5"/>
  <c r="C613" i="5" s="1"/>
  <c r="B613" i="5"/>
  <c r="D613" i="5"/>
  <c r="E613" i="5"/>
  <c r="A614" i="5"/>
  <c r="C614" i="5" s="1"/>
  <c r="B614" i="5"/>
  <c r="D614" i="5"/>
  <c r="E614" i="5"/>
  <c r="A615" i="5"/>
  <c r="C615" i="5" s="1"/>
  <c r="B615" i="5"/>
  <c r="D615" i="5"/>
  <c r="E615" i="5"/>
  <c r="A616" i="5"/>
  <c r="C616" i="5" s="1"/>
  <c r="B616" i="5"/>
  <c r="D616" i="5"/>
  <c r="E616" i="5"/>
  <c r="A617" i="5"/>
  <c r="C617" i="5" s="1"/>
  <c r="B617" i="5"/>
  <c r="D617" i="5"/>
  <c r="E617" i="5"/>
  <c r="A618" i="5"/>
  <c r="C618" i="5" s="1"/>
  <c r="B618" i="5"/>
  <c r="D618" i="5"/>
  <c r="E618" i="5"/>
  <c r="A619" i="5"/>
  <c r="C619" i="5" s="1"/>
  <c r="B619" i="5"/>
  <c r="D619" i="5"/>
  <c r="E619" i="5"/>
  <c r="A620" i="5"/>
  <c r="C620" i="5" s="1"/>
  <c r="B620" i="5"/>
  <c r="D620" i="5"/>
  <c r="E620" i="5"/>
  <c r="A621" i="5"/>
  <c r="C621" i="5" s="1"/>
  <c r="B621" i="5"/>
  <c r="D621" i="5"/>
  <c r="E621" i="5"/>
  <c r="A622" i="5"/>
  <c r="C622" i="5" s="1"/>
  <c r="B622" i="5"/>
  <c r="D622" i="5"/>
  <c r="E622" i="5"/>
  <c r="A623" i="5"/>
  <c r="C623" i="5" s="1"/>
  <c r="B623" i="5"/>
  <c r="D623" i="5"/>
  <c r="E623" i="5"/>
  <c r="A624" i="5"/>
  <c r="C624" i="5" s="1"/>
  <c r="B624" i="5"/>
  <c r="D624" i="5"/>
  <c r="E624" i="5"/>
  <c r="A625" i="5"/>
  <c r="C625" i="5" s="1"/>
  <c r="B625" i="5"/>
  <c r="D625" i="5"/>
  <c r="E625" i="5"/>
  <c r="A626" i="5"/>
  <c r="C626" i="5" s="1"/>
  <c r="B626" i="5"/>
  <c r="D626" i="5"/>
  <c r="E626" i="5"/>
  <c r="A627" i="5"/>
  <c r="C627" i="5" s="1"/>
  <c r="B627" i="5"/>
  <c r="D627" i="5"/>
  <c r="E627" i="5"/>
  <c r="A628" i="5"/>
  <c r="C628" i="5" s="1"/>
  <c r="B628" i="5"/>
  <c r="D628" i="5"/>
  <c r="E628" i="5"/>
  <c r="A629" i="5"/>
  <c r="C629" i="5" s="1"/>
  <c r="B629" i="5"/>
  <c r="D629" i="5"/>
  <c r="E629" i="5"/>
  <c r="A630" i="5"/>
  <c r="C630" i="5" s="1"/>
  <c r="B630" i="5"/>
  <c r="D630" i="5"/>
  <c r="E630" i="5"/>
  <c r="A631" i="5"/>
  <c r="C631" i="5" s="1"/>
  <c r="B631" i="5"/>
  <c r="D631" i="5"/>
  <c r="E631" i="5"/>
  <c r="A632" i="5"/>
  <c r="C632" i="5" s="1"/>
  <c r="B632" i="5"/>
  <c r="D632" i="5"/>
  <c r="E632" i="5"/>
  <c r="A633" i="5"/>
  <c r="C633" i="5" s="1"/>
  <c r="B633" i="5"/>
  <c r="D633" i="5"/>
  <c r="E633" i="5"/>
  <c r="A634" i="5"/>
  <c r="C634" i="5" s="1"/>
  <c r="B634" i="5"/>
  <c r="D634" i="5"/>
  <c r="E634" i="5"/>
  <c r="A635" i="5"/>
  <c r="C635" i="5" s="1"/>
  <c r="B635" i="5"/>
  <c r="D635" i="5"/>
  <c r="E635" i="5"/>
  <c r="A636" i="5"/>
  <c r="C636" i="5" s="1"/>
  <c r="B636" i="5"/>
  <c r="D636" i="5"/>
  <c r="E636" i="5"/>
  <c r="A637" i="5"/>
  <c r="C637" i="5" s="1"/>
  <c r="B637" i="5"/>
  <c r="D637" i="5"/>
  <c r="E637" i="5"/>
  <c r="A638" i="5"/>
  <c r="C638" i="5" s="1"/>
  <c r="B638" i="5"/>
  <c r="D638" i="5"/>
  <c r="E638" i="5"/>
  <c r="A639" i="5"/>
  <c r="C639" i="5" s="1"/>
  <c r="B639" i="5"/>
  <c r="D639" i="5"/>
  <c r="E639" i="5"/>
  <c r="A640" i="5"/>
  <c r="C640" i="5" s="1"/>
  <c r="B640" i="5"/>
  <c r="D640" i="5"/>
  <c r="E640" i="5"/>
  <c r="A641" i="5"/>
  <c r="C641" i="5" s="1"/>
  <c r="B641" i="5"/>
  <c r="D641" i="5"/>
  <c r="E641" i="5"/>
  <c r="A642" i="5"/>
  <c r="C642" i="5" s="1"/>
  <c r="B642" i="5"/>
  <c r="D642" i="5"/>
  <c r="E642" i="5"/>
  <c r="A643" i="5"/>
  <c r="C643" i="5" s="1"/>
  <c r="B643" i="5"/>
  <c r="D643" i="5"/>
  <c r="E643" i="5"/>
  <c r="A644" i="5"/>
  <c r="C644" i="5" s="1"/>
  <c r="B644" i="5"/>
  <c r="D644" i="5"/>
  <c r="E644" i="5"/>
  <c r="A645" i="5"/>
  <c r="C645" i="5" s="1"/>
  <c r="B645" i="5"/>
  <c r="D645" i="5"/>
  <c r="E645" i="5"/>
  <c r="A646" i="5"/>
  <c r="C646" i="5" s="1"/>
  <c r="B646" i="5"/>
  <c r="D646" i="5"/>
  <c r="E646" i="5"/>
  <c r="A647" i="5"/>
  <c r="C647" i="5" s="1"/>
  <c r="B647" i="5"/>
  <c r="D647" i="5"/>
  <c r="E647" i="5"/>
  <c r="A648" i="5"/>
  <c r="C648" i="5" s="1"/>
  <c r="B648" i="5"/>
  <c r="D648" i="5"/>
  <c r="E648" i="5"/>
  <c r="A649" i="5"/>
  <c r="C649" i="5" s="1"/>
  <c r="B649" i="5"/>
  <c r="D649" i="5"/>
  <c r="E649" i="5"/>
  <c r="A650" i="5"/>
  <c r="C650" i="5" s="1"/>
  <c r="B650" i="5"/>
  <c r="D650" i="5"/>
  <c r="E650" i="5"/>
  <c r="A651" i="5"/>
  <c r="C651" i="5" s="1"/>
  <c r="B651" i="5"/>
  <c r="D651" i="5"/>
  <c r="E651" i="5"/>
  <c r="A652" i="5"/>
  <c r="C652" i="5" s="1"/>
  <c r="B652" i="5"/>
  <c r="D652" i="5"/>
  <c r="E652" i="5"/>
  <c r="A653" i="5"/>
  <c r="C653" i="5" s="1"/>
  <c r="B653" i="5"/>
  <c r="D653" i="5"/>
  <c r="E653" i="5"/>
  <c r="A654" i="5"/>
  <c r="C654" i="5" s="1"/>
  <c r="B654" i="5"/>
  <c r="D654" i="5"/>
  <c r="E654" i="5"/>
  <c r="A655" i="5"/>
  <c r="C655" i="5" s="1"/>
  <c r="B655" i="5"/>
  <c r="D655" i="5"/>
  <c r="E655" i="5"/>
  <c r="A656" i="5"/>
  <c r="C656" i="5" s="1"/>
  <c r="B656" i="5"/>
  <c r="D656" i="5"/>
  <c r="E656" i="5"/>
  <c r="A657" i="5"/>
  <c r="C657" i="5" s="1"/>
  <c r="B657" i="5"/>
  <c r="D657" i="5"/>
  <c r="E657" i="5"/>
  <c r="A658" i="5"/>
  <c r="C658" i="5" s="1"/>
  <c r="B658" i="5"/>
  <c r="D658" i="5"/>
  <c r="E658" i="5"/>
  <c r="A659" i="5"/>
  <c r="C659" i="5" s="1"/>
  <c r="B659" i="5"/>
  <c r="D659" i="5"/>
  <c r="E659" i="5"/>
  <c r="A660" i="5"/>
  <c r="C660" i="5" s="1"/>
  <c r="B660" i="5"/>
  <c r="D660" i="5"/>
  <c r="E660" i="5"/>
  <c r="A661" i="5"/>
  <c r="C661" i="5" s="1"/>
  <c r="B661" i="5"/>
  <c r="D661" i="5"/>
  <c r="E661" i="5"/>
  <c r="A662" i="5"/>
  <c r="C662" i="5" s="1"/>
  <c r="B662" i="5"/>
  <c r="D662" i="5"/>
  <c r="E662" i="5"/>
  <c r="A663" i="5"/>
  <c r="C663" i="5" s="1"/>
  <c r="B663" i="5"/>
  <c r="D663" i="5"/>
  <c r="E663" i="5"/>
  <c r="A664" i="5"/>
  <c r="C664" i="5" s="1"/>
  <c r="B664" i="5"/>
  <c r="D664" i="5"/>
  <c r="E664" i="5"/>
  <c r="A665" i="5"/>
  <c r="C665" i="5" s="1"/>
  <c r="B665" i="5"/>
  <c r="D665" i="5"/>
  <c r="E665" i="5"/>
  <c r="A666" i="5"/>
  <c r="C666" i="5" s="1"/>
  <c r="B666" i="5"/>
  <c r="D666" i="5"/>
  <c r="E666" i="5"/>
  <c r="A667" i="5"/>
  <c r="C667" i="5" s="1"/>
  <c r="B667" i="5"/>
  <c r="D667" i="5"/>
  <c r="E667" i="5"/>
  <c r="A668" i="5"/>
  <c r="C668" i="5" s="1"/>
  <c r="B668" i="5"/>
  <c r="D668" i="5"/>
  <c r="E668" i="5"/>
  <c r="A669" i="5"/>
  <c r="C669" i="5" s="1"/>
  <c r="B669" i="5"/>
  <c r="D669" i="5"/>
  <c r="E669" i="5"/>
  <c r="A670" i="5"/>
  <c r="C670" i="5" s="1"/>
  <c r="B670" i="5"/>
  <c r="D670" i="5"/>
  <c r="E670" i="5"/>
  <c r="A671" i="5"/>
  <c r="C671" i="5" s="1"/>
  <c r="B671" i="5"/>
  <c r="D671" i="5"/>
  <c r="E671" i="5"/>
  <c r="A672" i="5"/>
  <c r="C672" i="5" s="1"/>
  <c r="B672" i="5"/>
  <c r="D672" i="5"/>
  <c r="E672" i="5"/>
  <c r="A673" i="5"/>
  <c r="C673" i="5" s="1"/>
  <c r="B673" i="5"/>
  <c r="D673" i="5"/>
  <c r="E673" i="5"/>
  <c r="A674" i="5"/>
  <c r="C674" i="5" s="1"/>
  <c r="B674" i="5"/>
  <c r="D674" i="5"/>
  <c r="E674" i="5"/>
  <c r="A675" i="5"/>
  <c r="C675" i="5" s="1"/>
  <c r="B675" i="5"/>
  <c r="D675" i="5"/>
  <c r="E675" i="5"/>
  <c r="A676" i="5"/>
  <c r="C676" i="5" s="1"/>
  <c r="B676" i="5"/>
  <c r="D676" i="5"/>
  <c r="E676" i="5"/>
  <c r="A677" i="5"/>
  <c r="C677" i="5" s="1"/>
  <c r="B677" i="5"/>
  <c r="D677" i="5"/>
  <c r="E677" i="5"/>
  <c r="A678" i="5"/>
  <c r="C678" i="5" s="1"/>
  <c r="B678" i="5"/>
  <c r="D678" i="5"/>
  <c r="E678" i="5"/>
  <c r="A679" i="5"/>
  <c r="C679" i="5" s="1"/>
  <c r="B679" i="5"/>
  <c r="D679" i="5"/>
  <c r="E679" i="5"/>
  <c r="A680" i="5"/>
  <c r="C680" i="5" s="1"/>
  <c r="B680" i="5"/>
  <c r="D680" i="5"/>
  <c r="E680" i="5"/>
  <c r="A681" i="5"/>
  <c r="C681" i="5" s="1"/>
  <c r="B681" i="5"/>
  <c r="D681" i="5"/>
  <c r="E681" i="5"/>
  <c r="A682" i="5"/>
  <c r="C682" i="5" s="1"/>
  <c r="B682" i="5"/>
  <c r="D682" i="5"/>
  <c r="E682" i="5"/>
  <c r="A683" i="5"/>
  <c r="C683" i="5" s="1"/>
  <c r="B683" i="5"/>
  <c r="D683" i="5"/>
  <c r="E683" i="5"/>
  <c r="A684" i="5"/>
  <c r="C684" i="5" s="1"/>
  <c r="B684" i="5"/>
  <c r="D684" i="5"/>
  <c r="E684" i="5"/>
  <c r="A685" i="5"/>
  <c r="C685" i="5" s="1"/>
  <c r="B685" i="5"/>
  <c r="D685" i="5"/>
  <c r="E685" i="5"/>
  <c r="A686" i="5"/>
  <c r="C686" i="5" s="1"/>
  <c r="B686" i="5"/>
  <c r="D686" i="5"/>
  <c r="E686" i="5"/>
  <c r="A687" i="5"/>
  <c r="C687" i="5" s="1"/>
  <c r="B687" i="5"/>
  <c r="D687" i="5"/>
  <c r="E687" i="5"/>
  <c r="A688" i="5"/>
  <c r="C688" i="5" s="1"/>
  <c r="B688" i="5"/>
  <c r="D688" i="5"/>
  <c r="E688" i="5"/>
  <c r="A689" i="5"/>
  <c r="C689" i="5" s="1"/>
  <c r="B689" i="5"/>
  <c r="D689" i="5"/>
  <c r="E689" i="5"/>
  <c r="A690" i="5"/>
  <c r="C690" i="5" s="1"/>
  <c r="B690" i="5"/>
  <c r="D690" i="5"/>
  <c r="E690" i="5"/>
  <c r="A691" i="5"/>
  <c r="C691" i="5" s="1"/>
  <c r="B691" i="5"/>
  <c r="D691" i="5"/>
  <c r="E691" i="5"/>
  <c r="A692" i="5"/>
  <c r="C692" i="5" s="1"/>
  <c r="B692" i="5"/>
  <c r="D692" i="5"/>
  <c r="E692" i="5"/>
  <c r="A693" i="5"/>
  <c r="C693" i="5" s="1"/>
  <c r="B693" i="5"/>
  <c r="D693" i="5"/>
  <c r="E693" i="5"/>
  <c r="A694" i="5"/>
  <c r="C694" i="5" s="1"/>
  <c r="B694" i="5"/>
  <c r="D694" i="5"/>
  <c r="E694" i="5"/>
  <c r="A695" i="5"/>
  <c r="C695" i="5" s="1"/>
  <c r="B695" i="5"/>
  <c r="D695" i="5"/>
  <c r="E695" i="5"/>
  <c r="A696" i="5"/>
  <c r="C696" i="5" s="1"/>
  <c r="B696" i="5"/>
  <c r="D696" i="5"/>
  <c r="E696" i="5"/>
  <c r="A697" i="5"/>
  <c r="C697" i="5" s="1"/>
  <c r="B697" i="5"/>
  <c r="D697" i="5"/>
  <c r="E697" i="5"/>
  <c r="A698" i="5"/>
  <c r="C698" i="5" s="1"/>
  <c r="B698" i="5"/>
  <c r="D698" i="5"/>
  <c r="E698" i="5"/>
  <c r="A699" i="5"/>
  <c r="C699" i="5" s="1"/>
  <c r="B699" i="5"/>
  <c r="D699" i="5"/>
  <c r="E699" i="5"/>
  <c r="A700" i="5"/>
  <c r="C700" i="5" s="1"/>
  <c r="B700" i="5"/>
  <c r="D700" i="5"/>
  <c r="E700" i="5"/>
  <c r="A701" i="5"/>
  <c r="C701" i="5" s="1"/>
  <c r="B701" i="5"/>
  <c r="D701" i="5"/>
  <c r="E701" i="5"/>
  <c r="A702" i="5"/>
  <c r="C702" i="5" s="1"/>
  <c r="B702" i="5"/>
  <c r="D702" i="5"/>
  <c r="E702" i="5"/>
  <c r="A703" i="5"/>
  <c r="C703" i="5" s="1"/>
  <c r="B703" i="5"/>
  <c r="D703" i="5"/>
  <c r="E703" i="5"/>
  <c r="A704" i="5"/>
  <c r="C704" i="5" s="1"/>
  <c r="B704" i="5"/>
  <c r="D704" i="5"/>
  <c r="E704" i="5"/>
  <c r="A705" i="5"/>
  <c r="C705" i="5" s="1"/>
  <c r="B705" i="5"/>
  <c r="D705" i="5"/>
  <c r="E705" i="5"/>
  <c r="A706" i="5"/>
  <c r="C706" i="5" s="1"/>
  <c r="B706" i="5"/>
  <c r="D706" i="5"/>
  <c r="E706" i="5"/>
  <c r="A707" i="5"/>
  <c r="C707" i="5" s="1"/>
  <c r="B707" i="5"/>
  <c r="D707" i="5"/>
  <c r="E707" i="5"/>
  <c r="A708" i="5"/>
  <c r="C708" i="5" s="1"/>
  <c r="B708" i="5"/>
  <c r="D708" i="5"/>
  <c r="E708" i="5"/>
  <c r="A709" i="5"/>
  <c r="C709" i="5" s="1"/>
  <c r="B709" i="5"/>
  <c r="D709" i="5"/>
  <c r="E709" i="5"/>
  <c r="A710" i="5"/>
  <c r="C710" i="5" s="1"/>
  <c r="B710" i="5"/>
  <c r="D710" i="5"/>
  <c r="E710" i="5"/>
  <c r="A711" i="5"/>
  <c r="C711" i="5" s="1"/>
  <c r="B711" i="5"/>
  <c r="D711" i="5"/>
  <c r="E711" i="5"/>
  <c r="A712" i="5"/>
  <c r="C712" i="5" s="1"/>
  <c r="B712" i="5"/>
  <c r="D712" i="5"/>
  <c r="E712" i="5"/>
  <c r="A713" i="5"/>
  <c r="C713" i="5" s="1"/>
  <c r="B713" i="5"/>
  <c r="D713" i="5"/>
  <c r="E713" i="5"/>
  <c r="A714" i="5"/>
  <c r="C714" i="5" s="1"/>
  <c r="B714" i="5"/>
  <c r="D714" i="5"/>
  <c r="E714" i="5"/>
  <c r="A715" i="5"/>
  <c r="C715" i="5" s="1"/>
  <c r="B715" i="5"/>
  <c r="D715" i="5"/>
  <c r="E715" i="5"/>
  <c r="A716" i="5"/>
  <c r="C716" i="5" s="1"/>
  <c r="B716" i="5"/>
  <c r="D716" i="5"/>
  <c r="E716" i="5"/>
  <c r="A717" i="5"/>
  <c r="C717" i="5" s="1"/>
  <c r="B717" i="5"/>
  <c r="D717" i="5"/>
  <c r="E717" i="5"/>
  <c r="A718" i="5"/>
  <c r="C718" i="5" s="1"/>
  <c r="B718" i="5"/>
  <c r="D718" i="5"/>
  <c r="E718" i="5"/>
  <c r="A719" i="5"/>
  <c r="C719" i="5" s="1"/>
  <c r="B719" i="5"/>
  <c r="D719" i="5"/>
  <c r="E719" i="5"/>
  <c r="A720" i="5"/>
  <c r="C720" i="5" s="1"/>
  <c r="B720" i="5"/>
  <c r="D720" i="5"/>
  <c r="E720" i="5"/>
  <c r="A721" i="5"/>
  <c r="C721" i="5" s="1"/>
  <c r="B721" i="5"/>
  <c r="D721" i="5"/>
  <c r="E721" i="5"/>
  <c r="A722" i="5"/>
  <c r="C722" i="5" s="1"/>
  <c r="B722" i="5"/>
  <c r="D722" i="5"/>
  <c r="E722" i="5"/>
  <c r="A723" i="5"/>
  <c r="C723" i="5" s="1"/>
  <c r="B723" i="5"/>
  <c r="D723" i="5"/>
  <c r="E723" i="5"/>
  <c r="A724" i="5"/>
  <c r="C724" i="5" s="1"/>
  <c r="B724" i="5"/>
  <c r="D724" i="5"/>
  <c r="E724" i="5"/>
  <c r="A725" i="5"/>
  <c r="C725" i="5" s="1"/>
  <c r="B725" i="5"/>
  <c r="D725" i="5"/>
  <c r="E725" i="5"/>
  <c r="A726" i="5"/>
  <c r="C726" i="5" s="1"/>
  <c r="B726" i="5"/>
  <c r="D726" i="5"/>
  <c r="E726" i="5"/>
  <c r="A727" i="5"/>
  <c r="C727" i="5" s="1"/>
  <c r="B727" i="5"/>
  <c r="D727" i="5"/>
  <c r="E727" i="5"/>
  <c r="A728" i="5"/>
  <c r="C728" i="5" s="1"/>
  <c r="B728" i="5"/>
  <c r="D728" i="5"/>
  <c r="E728" i="5"/>
  <c r="A729" i="5"/>
  <c r="C729" i="5" s="1"/>
  <c r="B729" i="5"/>
  <c r="D729" i="5"/>
  <c r="E729" i="5"/>
  <c r="A730" i="5"/>
  <c r="C730" i="5" s="1"/>
  <c r="B730" i="5"/>
  <c r="D730" i="5"/>
  <c r="E730" i="5"/>
  <c r="A731" i="5"/>
  <c r="C731" i="5" s="1"/>
  <c r="B731" i="5"/>
  <c r="D731" i="5"/>
  <c r="E731" i="5"/>
  <c r="A732" i="5"/>
  <c r="C732" i="5" s="1"/>
  <c r="B732" i="5"/>
  <c r="D732" i="5"/>
  <c r="E732" i="5"/>
  <c r="A733" i="5"/>
  <c r="C733" i="5" s="1"/>
  <c r="B733" i="5"/>
  <c r="D733" i="5"/>
  <c r="E733" i="5"/>
  <c r="A734" i="5"/>
  <c r="C734" i="5" s="1"/>
  <c r="B734" i="5"/>
  <c r="D734" i="5"/>
  <c r="E734" i="5"/>
  <c r="A735" i="5"/>
  <c r="C735" i="5" s="1"/>
  <c r="B735" i="5"/>
  <c r="D735" i="5"/>
  <c r="E735" i="5"/>
  <c r="A736" i="5"/>
  <c r="C736" i="5" s="1"/>
  <c r="B736" i="5"/>
  <c r="D736" i="5"/>
  <c r="E736" i="5"/>
  <c r="A737" i="5"/>
  <c r="C737" i="5" s="1"/>
  <c r="B737" i="5"/>
  <c r="D737" i="5"/>
  <c r="E737" i="5"/>
  <c r="A738" i="5"/>
  <c r="C738" i="5" s="1"/>
  <c r="B738" i="5"/>
  <c r="D738" i="5"/>
  <c r="E738" i="5"/>
  <c r="A739" i="5"/>
  <c r="C739" i="5" s="1"/>
  <c r="B739" i="5"/>
  <c r="D739" i="5"/>
  <c r="E739" i="5"/>
  <c r="A740" i="5"/>
  <c r="C740" i="5" s="1"/>
  <c r="B740" i="5"/>
  <c r="D740" i="5"/>
  <c r="E740" i="5"/>
  <c r="A741" i="5"/>
  <c r="C741" i="5" s="1"/>
  <c r="B741" i="5"/>
  <c r="D741" i="5"/>
  <c r="E741" i="5"/>
  <c r="A742" i="5"/>
  <c r="C742" i="5" s="1"/>
  <c r="B742" i="5"/>
  <c r="D742" i="5"/>
  <c r="E742" i="5"/>
  <c r="A743" i="5"/>
  <c r="C743" i="5" s="1"/>
  <c r="B743" i="5"/>
  <c r="D743" i="5"/>
  <c r="E743" i="5"/>
  <c r="A744" i="5"/>
  <c r="C744" i="5" s="1"/>
  <c r="B744" i="5"/>
  <c r="D744" i="5"/>
  <c r="E744" i="5"/>
  <c r="A745" i="5"/>
  <c r="C745" i="5" s="1"/>
  <c r="B745" i="5"/>
  <c r="D745" i="5"/>
  <c r="E745" i="5"/>
  <c r="A746" i="5"/>
  <c r="C746" i="5" s="1"/>
  <c r="B746" i="5"/>
  <c r="D746" i="5"/>
  <c r="E746" i="5"/>
  <c r="A747" i="5"/>
  <c r="C747" i="5" s="1"/>
  <c r="B747" i="5"/>
  <c r="D747" i="5"/>
  <c r="E747" i="5"/>
  <c r="A748" i="5"/>
  <c r="C748" i="5" s="1"/>
  <c r="B748" i="5"/>
  <c r="D748" i="5"/>
  <c r="E748" i="5"/>
  <c r="A749" i="5"/>
  <c r="C749" i="5" s="1"/>
  <c r="B749" i="5"/>
  <c r="D749" i="5"/>
  <c r="E749" i="5"/>
  <c r="A750" i="5"/>
  <c r="C750" i="5" s="1"/>
  <c r="B750" i="5"/>
  <c r="D750" i="5"/>
  <c r="E750" i="5"/>
  <c r="A751" i="5"/>
  <c r="C751" i="5" s="1"/>
  <c r="B751" i="5"/>
  <c r="D751" i="5"/>
  <c r="E751" i="5"/>
  <c r="A752" i="5"/>
  <c r="C752" i="5" s="1"/>
  <c r="B752" i="5"/>
  <c r="D752" i="5"/>
  <c r="E752" i="5"/>
  <c r="A753" i="5"/>
  <c r="C753" i="5" s="1"/>
  <c r="B753" i="5"/>
  <c r="D753" i="5"/>
  <c r="E753" i="5"/>
  <c r="A754" i="5"/>
  <c r="C754" i="5" s="1"/>
  <c r="B754" i="5"/>
  <c r="D754" i="5"/>
  <c r="E754" i="5"/>
  <c r="A755" i="5"/>
  <c r="C755" i="5" s="1"/>
  <c r="B755" i="5"/>
  <c r="D755" i="5"/>
  <c r="E755" i="5"/>
  <c r="A756" i="5"/>
  <c r="C756" i="5" s="1"/>
  <c r="B756" i="5"/>
  <c r="D756" i="5"/>
  <c r="E756" i="5"/>
  <c r="A757" i="5"/>
  <c r="C757" i="5" s="1"/>
  <c r="B757" i="5"/>
  <c r="D757" i="5"/>
  <c r="E757" i="5"/>
  <c r="A758" i="5"/>
  <c r="C758" i="5" s="1"/>
  <c r="B758" i="5"/>
  <c r="D758" i="5"/>
  <c r="E758" i="5"/>
  <c r="A759" i="5"/>
  <c r="C759" i="5" s="1"/>
  <c r="B759" i="5"/>
  <c r="D759" i="5"/>
  <c r="E759" i="5"/>
  <c r="A760" i="5"/>
  <c r="C760" i="5" s="1"/>
  <c r="B760" i="5"/>
  <c r="D760" i="5"/>
  <c r="E760" i="5"/>
  <c r="A761" i="5"/>
  <c r="C761" i="5" s="1"/>
  <c r="B761" i="5"/>
  <c r="D761" i="5"/>
  <c r="E761" i="5"/>
  <c r="A762" i="5"/>
  <c r="C762" i="5" s="1"/>
  <c r="B762" i="5"/>
  <c r="D762" i="5"/>
  <c r="E762" i="5"/>
  <c r="A763" i="5"/>
  <c r="C763" i="5" s="1"/>
  <c r="B763" i="5"/>
  <c r="D763" i="5"/>
  <c r="E763" i="5"/>
  <c r="A764" i="5"/>
  <c r="C764" i="5" s="1"/>
  <c r="B764" i="5"/>
  <c r="D764" i="5"/>
  <c r="E764" i="5"/>
  <c r="A765" i="5"/>
  <c r="C765" i="5" s="1"/>
  <c r="B765" i="5"/>
  <c r="D765" i="5"/>
  <c r="E765" i="5"/>
  <c r="A766" i="5"/>
  <c r="C766" i="5" s="1"/>
  <c r="B766" i="5"/>
  <c r="D766" i="5"/>
  <c r="E766" i="5"/>
  <c r="A767" i="5"/>
  <c r="C767" i="5" s="1"/>
  <c r="B767" i="5"/>
  <c r="D767" i="5"/>
  <c r="E767" i="5"/>
  <c r="A768" i="5"/>
  <c r="C768" i="5" s="1"/>
  <c r="B768" i="5"/>
  <c r="D768" i="5"/>
  <c r="E768" i="5"/>
  <c r="A769" i="5"/>
  <c r="C769" i="5" s="1"/>
  <c r="B769" i="5"/>
  <c r="D769" i="5"/>
  <c r="E769" i="5"/>
  <c r="A770" i="5"/>
  <c r="C770" i="5" s="1"/>
  <c r="B770" i="5"/>
  <c r="D770" i="5"/>
  <c r="E770" i="5"/>
  <c r="A771" i="5"/>
  <c r="C771" i="5" s="1"/>
  <c r="B771" i="5"/>
  <c r="D771" i="5"/>
  <c r="E771" i="5"/>
  <c r="A772" i="5"/>
  <c r="C772" i="5" s="1"/>
  <c r="B772" i="5"/>
  <c r="D772" i="5"/>
  <c r="E772" i="5"/>
  <c r="A773" i="5"/>
  <c r="C773" i="5" s="1"/>
  <c r="B773" i="5"/>
  <c r="D773" i="5"/>
  <c r="E773" i="5"/>
  <c r="A774" i="5"/>
  <c r="C774" i="5" s="1"/>
  <c r="B774" i="5"/>
  <c r="D774" i="5"/>
  <c r="E774" i="5"/>
  <c r="A775" i="5"/>
  <c r="C775" i="5" s="1"/>
  <c r="B775" i="5"/>
  <c r="D775" i="5"/>
  <c r="E775" i="5"/>
  <c r="A776" i="5"/>
  <c r="C776" i="5" s="1"/>
  <c r="B776" i="5"/>
  <c r="D776" i="5"/>
  <c r="E776" i="5"/>
  <c r="A777" i="5"/>
  <c r="C777" i="5" s="1"/>
  <c r="B777" i="5"/>
  <c r="D777" i="5"/>
  <c r="E777" i="5"/>
  <c r="A778" i="5"/>
  <c r="C778" i="5" s="1"/>
  <c r="B778" i="5"/>
  <c r="D778" i="5"/>
  <c r="E778" i="5"/>
  <c r="A779" i="5"/>
  <c r="C779" i="5" s="1"/>
  <c r="B779" i="5"/>
  <c r="D779" i="5"/>
  <c r="E779" i="5"/>
  <c r="A780" i="5"/>
  <c r="C780" i="5" s="1"/>
  <c r="B780" i="5"/>
  <c r="D780" i="5"/>
  <c r="E780" i="5"/>
  <c r="A781" i="5"/>
  <c r="C781" i="5" s="1"/>
  <c r="B781" i="5"/>
  <c r="D781" i="5"/>
  <c r="E781" i="5"/>
  <c r="A782" i="5"/>
  <c r="C782" i="5" s="1"/>
  <c r="B782" i="5"/>
  <c r="D782" i="5"/>
  <c r="E782" i="5"/>
  <c r="A783" i="5"/>
  <c r="C783" i="5" s="1"/>
  <c r="B783" i="5"/>
  <c r="D783" i="5"/>
  <c r="E783" i="5"/>
  <c r="A784" i="5"/>
  <c r="C784" i="5" s="1"/>
  <c r="B784" i="5"/>
  <c r="D784" i="5"/>
  <c r="E784" i="5"/>
  <c r="A785" i="5"/>
  <c r="C785" i="5" s="1"/>
  <c r="B785" i="5"/>
  <c r="D785" i="5"/>
  <c r="E785" i="5"/>
  <c r="A786" i="5"/>
  <c r="C786" i="5" s="1"/>
  <c r="B786" i="5"/>
  <c r="D786" i="5"/>
  <c r="E786" i="5"/>
  <c r="A787" i="5"/>
  <c r="C787" i="5" s="1"/>
  <c r="B787" i="5"/>
  <c r="D787" i="5"/>
  <c r="E787" i="5"/>
  <c r="A788" i="5"/>
  <c r="C788" i="5" s="1"/>
  <c r="B788" i="5"/>
  <c r="D788" i="5"/>
  <c r="E788" i="5"/>
  <c r="A789" i="5"/>
  <c r="C789" i="5" s="1"/>
  <c r="B789" i="5"/>
  <c r="D789" i="5"/>
  <c r="E789" i="5"/>
  <c r="A790" i="5"/>
  <c r="C790" i="5" s="1"/>
  <c r="B790" i="5"/>
  <c r="D790" i="5"/>
  <c r="E790" i="5"/>
  <c r="A791" i="5"/>
  <c r="C791" i="5" s="1"/>
  <c r="B791" i="5"/>
  <c r="D791" i="5"/>
  <c r="E791" i="5"/>
  <c r="A792" i="5"/>
  <c r="C792" i="5" s="1"/>
  <c r="B792" i="5"/>
  <c r="D792" i="5"/>
  <c r="E792" i="5"/>
  <c r="A793" i="5"/>
  <c r="C793" i="5" s="1"/>
  <c r="B793" i="5"/>
  <c r="D793" i="5"/>
  <c r="E793" i="5"/>
  <c r="A794" i="5"/>
  <c r="C794" i="5" s="1"/>
  <c r="B794" i="5"/>
  <c r="D794" i="5"/>
  <c r="E794" i="5"/>
  <c r="A795" i="5"/>
  <c r="C795" i="5" s="1"/>
  <c r="B795" i="5"/>
  <c r="D795" i="5"/>
  <c r="E795" i="5"/>
  <c r="A796" i="5"/>
  <c r="C796" i="5" s="1"/>
  <c r="B796" i="5"/>
  <c r="D796" i="5"/>
  <c r="E796" i="5"/>
  <c r="A797" i="5"/>
  <c r="C797" i="5" s="1"/>
  <c r="B797" i="5"/>
  <c r="D797" i="5"/>
  <c r="E797" i="5"/>
  <c r="A798" i="5"/>
  <c r="C798" i="5" s="1"/>
  <c r="B798" i="5"/>
  <c r="D798" i="5"/>
  <c r="E798" i="5"/>
  <c r="A799" i="5"/>
  <c r="C799" i="5" s="1"/>
  <c r="B799" i="5"/>
  <c r="D799" i="5"/>
  <c r="E799" i="5"/>
  <c r="A800" i="5"/>
  <c r="C800" i="5" s="1"/>
  <c r="B800" i="5"/>
  <c r="D800" i="5"/>
  <c r="E800" i="5"/>
  <c r="A801" i="5"/>
  <c r="C801" i="5" s="1"/>
  <c r="B801" i="5"/>
  <c r="D801" i="5"/>
  <c r="E801" i="5"/>
  <c r="A802" i="5"/>
  <c r="C802" i="5" s="1"/>
  <c r="B802" i="5"/>
  <c r="D802" i="5"/>
  <c r="E802" i="5"/>
  <c r="A803" i="5"/>
  <c r="C803" i="5" s="1"/>
  <c r="B803" i="5"/>
  <c r="D803" i="5"/>
  <c r="E803" i="5"/>
  <c r="A804" i="5"/>
  <c r="C804" i="5" s="1"/>
  <c r="B804" i="5"/>
  <c r="D804" i="5"/>
  <c r="E804" i="5"/>
  <c r="A805" i="5"/>
  <c r="C805" i="5" s="1"/>
  <c r="B805" i="5"/>
  <c r="D805" i="5"/>
  <c r="E805" i="5"/>
  <c r="A806" i="5"/>
  <c r="C806" i="5" s="1"/>
  <c r="B806" i="5"/>
  <c r="D806" i="5"/>
  <c r="E806" i="5"/>
  <c r="A807" i="5"/>
  <c r="C807" i="5" s="1"/>
  <c r="B807" i="5"/>
  <c r="D807" i="5"/>
  <c r="E807" i="5"/>
  <c r="A808" i="5"/>
  <c r="C808" i="5" s="1"/>
  <c r="B808" i="5"/>
  <c r="D808" i="5"/>
  <c r="E808" i="5"/>
  <c r="A809" i="5"/>
  <c r="C809" i="5" s="1"/>
  <c r="B809" i="5"/>
  <c r="D809" i="5"/>
  <c r="E809" i="5"/>
  <c r="A810" i="5"/>
  <c r="C810" i="5" s="1"/>
  <c r="B810" i="5"/>
  <c r="D810" i="5"/>
  <c r="E810" i="5"/>
  <c r="A811" i="5"/>
  <c r="C811" i="5" s="1"/>
  <c r="B811" i="5"/>
  <c r="D811" i="5"/>
  <c r="E811" i="5"/>
  <c r="A812" i="5"/>
  <c r="C812" i="5" s="1"/>
  <c r="B812" i="5"/>
  <c r="D812" i="5"/>
  <c r="E812" i="5"/>
  <c r="A813" i="5"/>
  <c r="C813" i="5" s="1"/>
  <c r="B813" i="5"/>
  <c r="D813" i="5"/>
  <c r="E813" i="5"/>
  <c r="A814" i="5"/>
  <c r="C814" i="5" s="1"/>
  <c r="B814" i="5"/>
  <c r="D814" i="5"/>
  <c r="E814" i="5"/>
  <c r="A815" i="5"/>
  <c r="C815" i="5" s="1"/>
  <c r="B815" i="5"/>
  <c r="D815" i="5"/>
  <c r="E815" i="5"/>
  <c r="A816" i="5"/>
  <c r="C816" i="5" s="1"/>
  <c r="B816" i="5"/>
  <c r="D816" i="5"/>
  <c r="E816" i="5"/>
  <c r="A817" i="5"/>
  <c r="C817" i="5" s="1"/>
  <c r="B817" i="5"/>
  <c r="D817" i="5"/>
  <c r="E817" i="5"/>
  <c r="A818" i="5"/>
  <c r="C818" i="5" s="1"/>
  <c r="B818" i="5"/>
  <c r="D818" i="5"/>
  <c r="E818" i="5"/>
  <c r="A819" i="5"/>
  <c r="C819" i="5" s="1"/>
  <c r="B819" i="5"/>
  <c r="D819" i="5"/>
  <c r="E819" i="5"/>
  <c r="A820" i="5"/>
  <c r="C820" i="5" s="1"/>
  <c r="B820" i="5"/>
  <c r="D820" i="5"/>
  <c r="E820" i="5"/>
  <c r="A821" i="5"/>
  <c r="C821" i="5" s="1"/>
  <c r="B821" i="5"/>
  <c r="D821" i="5"/>
  <c r="E821" i="5"/>
  <c r="A822" i="5"/>
  <c r="C822" i="5" s="1"/>
  <c r="B822" i="5"/>
  <c r="D822" i="5"/>
  <c r="E822" i="5"/>
  <c r="A823" i="5"/>
  <c r="C823" i="5" s="1"/>
  <c r="B823" i="5"/>
  <c r="D823" i="5"/>
  <c r="E823" i="5"/>
  <c r="A824" i="5"/>
  <c r="C824" i="5" s="1"/>
  <c r="B824" i="5"/>
  <c r="D824" i="5"/>
  <c r="E824" i="5"/>
  <c r="A825" i="5"/>
  <c r="C825" i="5" s="1"/>
  <c r="B825" i="5"/>
  <c r="D825" i="5"/>
  <c r="E825" i="5"/>
  <c r="A826" i="5"/>
  <c r="C826" i="5" s="1"/>
  <c r="B826" i="5"/>
  <c r="D826" i="5"/>
  <c r="E826" i="5"/>
  <c r="A827" i="5"/>
  <c r="C827" i="5" s="1"/>
  <c r="B827" i="5"/>
  <c r="D827" i="5"/>
  <c r="E827" i="5"/>
  <c r="A828" i="5"/>
  <c r="C828" i="5" s="1"/>
  <c r="B828" i="5"/>
  <c r="D828" i="5"/>
  <c r="E828" i="5"/>
  <c r="A829" i="5"/>
  <c r="C829" i="5" s="1"/>
  <c r="B829" i="5"/>
  <c r="D829" i="5"/>
  <c r="E829" i="5"/>
  <c r="A830" i="5"/>
  <c r="C830" i="5" s="1"/>
  <c r="B830" i="5"/>
  <c r="D830" i="5"/>
  <c r="E830" i="5"/>
  <c r="A831" i="5"/>
  <c r="C831" i="5" s="1"/>
  <c r="B831" i="5"/>
  <c r="D831" i="5"/>
  <c r="E831" i="5"/>
  <c r="A832" i="5"/>
  <c r="C832" i="5" s="1"/>
  <c r="B832" i="5"/>
  <c r="D832" i="5"/>
  <c r="E832" i="5"/>
  <c r="A833" i="5"/>
  <c r="C833" i="5" s="1"/>
  <c r="B833" i="5"/>
  <c r="D833" i="5"/>
  <c r="E833" i="5"/>
  <c r="A834" i="5"/>
  <c r="C834" i="5" s="1"/>
  <c r="B834" i="5"/>
  <c r="D834" i="5"/>
  <c r="E834" i="5"/>
  <c r="A835" i="5"/>
  <c r="C835" i="5" s="1"/>
  <c r="B835" i="5"/>
  <c r="D835" i="5"/>
  <c r="E835" i="5"/>
  <c r="A836" i="5"/>
  <c r="C836" i="5" s="1"/>
  <c r="B836" i="5"/>
  <c r="D836" i="5"/>
  <c r="E836" i="5"/>
  <c r="A837" i="5"/>
  <c r="C837" i="5" s="1"/>
  <c r="B837" i="5"/>
  <c r="D837" i="5"/>
  <c r="E837" i="5"/>
  <c r="A838" i="5"/>
  <c r="C838" i="5" s="1"/>
  <c r="B838" i="5"/>
  <c r="D838" i="5"/>
  <c r="E838" i="5"/>
  <c r="A839" i="5"/>
  <c r="C839" i="5" s="1"/>
  <c r="B839" i="5"/>
  <c r="D839" i="5"/>
  <c r="E839" i="5"/>
  <c r="A840" i="5"/>
  <c r="C840" i="5" s="1"/>
  <c r="B840" i="5"/>
  <c r="D840" i="5"/>
  <c r="E840" i="5"/>
  <c r="A841" i="5"/>
  <c r="C841" i="5" s="1"/>
  <c r="B841" i="5"/>
  <c r="D841" i="5"/>
  <c r="E841" i="5"/>
  <c r="A842" i="5"/>
  <c r="C842" i="5" s="1"/>
  <c r="B842" i="5"/>
  <c r="D842" i="5"/>
  <c r="E842" i="5"/>
  <c r="A843" i="5"/>
  <c r="C843" i="5" s="1"/>
  <c r="B843" i="5"/>
  <c r="D843" i="5"/>
  <c r="E843" i="5"/>
  <c r="A844" i="5"/>
  <c r="C844" i="5" s="1"/>
  <c r="B844" i="5"/>
  <c r="D844" i="5"/>
  <c r="E844" i="5"/>
  <c r="A845" i="5"/>
  <c r="C845" i="5" s="1"/>
  <c r="B845" i="5"/>
  <c r="D845" i="5"/>
  <c r="E845" i="5"/>
  <c r="A846" i="5"/>
  <c r="C846" i="5" s="1"/>
  <c r="B846" i="5"/>
  <c r="D846" i="5"/>
  <c r="E846" i="5"/>
  <c r="A847" i="5"/>
  <c r="C847" i="5" s="1"/>
  <c r="B847" i="5"/>
  <c r="D847" i="5"/>
  <c r="E847" i="5"/>
  <c r="A848" i="5"/>
  <c r="C848" i="5" s="1"/>
  <c r="B848" i="5"/>
  <c r="D848" i="5"/>
  <c r="E848" i="5"/>
  <c r="A849" i="5"/>
  <c r="C849" i="5" s="1"/>
  <c r="B849" i="5"/>
  <c r="D849" i="5"/>
  <c r="E849" i="5"/>
  <c r="A850" i="5"/>
  <c r="C850" i="5" s="1"/>
  <c r="B850" i="5"/>
  <c r="D850" i="5"/>
  <c r="E850" i="5"/>
  <c r="A851" i="5"/>
  <c r="C851" i="5" s="1"/>
  <c r="B851" i="5"/>
  <c r="D851" i="5"/>
  <c r="E851" i="5"/>
  <c r="A852" i="5"/>
  <c r="C852" i="5" s="1"/>
  <c r="B852" i="5"/>
  <c r="D852" i="5"/>
  <c r="E852" i="5"/>
  <c r="A853" i="5"/>
  <c r="C853" i="5" s="1"/>
  <c r="B853" i="5"/>
  <c r="D853" i="5"/>
  <c r="E853" i="5"/>
  <c r="A854" i="5"/>
  <c r="C854" i="5" s="1"/>
  <c r="B854" i="5"/>
  <c r="D854" i="5"/>
  <c r="E854" i="5"/>
  <c r="A855" i="5"/>
  <c r="C855" i="5" s="1"/>
  <c r="B855" i="5"/>
  <c r="D855" i="5"/>
  <c r="E855" i="5"/>
  <c r="A856" i="5"/>
  <c r="C856" i="5" s="1"/>
  <c r="B856" i="5"/>
  <c r="D856" i="5"/>
  <c r="E856" i="5"/>
  <c r="A857" i="5"/>
  <c r="C857" i="5" s="1"/>
  <c r="B857" i="5"/>
  <c r="D857" i="5"/>
  <c r="E857" i="5"/>
  <c r="A858" i="5"/>
  <c r="C858" i="5" s="1"/>
  <c r="B858" i="5"/>
  <c r="D858" i="5"/>
  <c r="E858" i="5"/>
  <c r="A859" i="5"/>
  <c r="C859" i="5" s="1"/>
  <c r="B859" i="5"/>
  <c r="D859" i="5"/>
  <c r="E859" i="5"/>
  <c r="A860" i="5"/>
  <c r="C860" i="5" s="1"/>
  <c r="B860" i="5"/>
  <c r="D860" i="5"/>
  <c r="E860" i="5"/>
  <c r="A861" i="5"/>
  <c r="C861" i="5" s="1"/>
  <c r="B861" i="5"/>
  <c r="D861" i="5"/>
  <c r="E861" i="5"/>
  <c r="A862" i="5"/>
  <c r="C862" i="5" s="1"/>
  <c r="B862" i="5"/>
  <c r="D862" i="5"/>
  <c r="E862" i="5"/>
  <c r="A863" i="5"/>
  <c r="C863" i="5" s="1"/>
  <c r="B863" i="5"/>
  <c r="D863" i="5"/>
  <c r="E863" i="5"/>
  <c r="A864" i="5"/>
  <c r="C864" i="5" s="1"/>
  <c r="B864" i="5"/>
  <c r="D864" i="5"/>
  <c r="E864" i="5"/>
  <c r="A865" i="5"/>
  <c r="C865" i="5" s="1"/>
  <c r="B865" i="5"/>
  <c r="D865" i="5"/>
  <c r="E865" i="5"/>
  <c r="A866" i="5"/>
  <c r="C866" i="5" s="1"/>
  <c r="B866" i="5"/>
  <c r="D866" i="5"/>
  <c r="E866" i="5"/>
  <c r="A867" i="5"/>
  <c r="C867" i="5" s="1"/>
  <c r="B867" i="5"/>
  <c r="D867" i="5"/>
  <c r="E867" i="5"/>
  <c r="A868" i="5"/>
  <c r="C868" i="5" s="1"/>
  <c r="B868" i="5"/>
  <c r="D868" i="5"/>
  <c r="E868" i="5"/>
  <c r="A869" i="5"/>
  <c r="C869" i="5" s="1"/>
  <c r="B869" i="5"/>
  <c r="D869" i="5"/>
  <c r="E869" i="5"/>
  <c r="A870" i="5"/>
  <c r="C870" i="5" s="1"/>
  <c r="B870" i="5"/>
  <c r="D870" i="5"/>
  <c r="E870" i="5"/>
  <c r="A871" i="5"/>
  <c r="C871" i="5" s="1"/>
  <c r="B871" i="5"/>
  <c r="D871" i="5"/>
  <c r="E871" i="5"/>
  <c r="A872" i="5"/>
  <c r="C872" i="5" s="1"/>
  <c r="B872" i="5"/>
  <c r="D872" i="5"/>
  <c r="E872" i="5"/>
  <c r="A873" i="5"/>
  <c r="C873" i="5" s="1"/>
  <c r="B873" i="5"/>
  <c r="D873" i="5"/>
  <c r="E873" i="5"/>
  <c r="A874" i="5"/>
  <c r="C874" i="5" s="1"/>
  <c r="B874" i="5"/>
  <c r="D874" i="5"/>
  <c r="E874" i="5"/>
  <c r="A875" i="5"/>
  <c r="C875" i="5" s="1"/>
  <c r="B875" i="5"/>
  <c r="D875" i="5"/>
  <c r="E875" i="5"/>
  <c r="A876" i="5"/>
  <c r="C876" i="5" s="1"/>
  <c r="B876" i="5"/>
  <c r="D876" i="5"/>
  <c r="E876" i="5"/>
  <c r="A877" i="5"/>
  <c r="C877" i="5" s="1"/>
  <c r="B877" i="5"/>
  <c r="D877" i="5"/>
  <c r="E877" i="5"/>
  <c r="A878" i="5"/>
  <c r="C878" i="5" s="1"/>
  <c r="B878" i="5"/>
  <c r="D878" i="5"/>
  <c r="E878" i="5"/>
  <c r="A879" i="5"/>
  <c r="C879" i="5" s="1"/>
  <c r="B879" i="5"/>
  <c r="D879" i="5"/>
  <c r="E879" i="5"/>
  <c r="A880" i="5"/>
  <c r="C880" i="5" s="1"/>
  <c r="B880" i="5"/>
  <c r="D880" i="5"/>
  <c r="E880" i="5"/>
  <c r="A881" i="5"/>
  <c r="C881" i="5" s="1"/>
  <c r="B881" i="5"/>
  <c r="D881" i="5"/>
  <c r="E881" i="5"/>
  <c r="A882" i="5"/>
  <c r="C882" i="5" s="1"/>
  <c r="B882" i="5"/>
  <c r="D882" i="5"/>
  <c r="E882" i="5"/>
  <c r="A883" i="5"/>
  <c r="C883" i="5" s="1"/>
  <c r="B883" i="5"/>
  <c r="D883" i="5"/>
  <c r="E883" i="5"/>
  <c r="A884" i="5"/>
  <c r="C884" i="5" s="1"/>
  <c r="B884" i="5"/>
  <c r="D884" i="5"/>
  <c r="E884" i="5"/>
  <c r="A885" i="5"/>
  <c r="C885" i="5" s="1"/>
  <c r="B885" i="5"/>
  <c r="D885" i="5"/>
  <c r="E885" i="5"/>
  <c r="A886" i="5"/>
  <c r="C886" i="5" s="1"/>
  <c r="B886" i="5"/>
  <c r="D886" i="5"/>
  <c r="E886" i="5"/>
  <c r="A887" i="5"/>
  <c r="C887" i="5" s="1"/>
  <c r="B887" i="5"/>
  <c r="D887" i="5"/>
  <c r="E887" i="5"/>
  <c r="A888" i="5"/>
  <c r="C888" i="5" s="1"/>
  <c r="B888" i="5"/>
  <c r="D888" i="5"/>
  <c r="E888" i="5"/>
  <c r="A889" i="5"/>
  <c r="C889" i="5" s="1"/>
  <c r="B889" i="5"/>
  <c r="D889" i="5"/>
  <c r="E889" i="5"/>
  <c r="A890" i="5"/>
  <c r="C890" i="5" s="1"/>
  <c r="B890" i="5"/>
  <c r="D890" i="5"/>
  <c r="E890" i="5"/>
  <c r="A891" i="5"/>
  <c r="C891" i="5" s="1"/>
  <c r="B891" i="5"/>
  <c r="D891" i="5"/>
  <c r="E891" i="5"/>
  <c r="A892" i="5"/>
  <c r="C892" i="5" s="1"/>
  <c r="B892" i="5"/>
  <c r="D892" i="5"/>
  <c r="E892" i="5"/>
  <c r="A893" i="5"/>
  <c r="C893" i="5" s="1"/>
  <c r="B893" i="5"/>
  <c r="D893" i="5"/>
  <c r="E893" i="5"/>
  <c r="A894" i="5"/>
  <c r="C894" i="5" s="1"/>
  <c r="B894" i="5"/>
  <c r="D894" i="5"/>
  <c r="E894" i="5"/>
  <c r="A895" i="5"/>
  <c r="C895" i="5" s="1"/>
  <c r="B895" i="5"/>
  <c r="D895" i="5"/>
  <c r="E895" i="5"/>
  <c r="A896" i="5"/>
  <c r="C896" i="5" s="1"/>
  <c r="B896" i="5"/>
  <c r="D896" i="5"/>
  <c r="E896" i="5"/>
  <c r="A897" i="5"/>
  <c r="C897" i="5" s="1"/>
  <c r="B897" i="5"/>
  <c r="D897" i="5"/>
  <c r="E897" i="5"/>
  <c r="A898" i="5"/>
  <c r="C898" i="5" s="1"/>
  <c r="B898" i="5"/>
  <c r="D898" i="5"/>
  <c r="E898" i="5"/>
  <c r="A899" i="5"/>
  <c r="C899" i="5" s="1"/>
  <c r="B899" i="5"/>
  <c r="D899" i="5"/>
  <c r="E899" i="5"/>
  <c r="A900" i="5"/>
  <c r="C900" i="5" s="1"/>
  <c r="B900" i="5"/>
  <c r="D900" i="5"/>
  <c r="E900" i="5"/>
  <c r="A901" i="5"/>
  <c r="C901" i="5" s="1"/>
  <c r="B901" i="5"/>
  <c r="D901" i="5"/>
  <c r="E901" i="5"/>
  <c r="A902" i="5"/>
  <c r="C902" i="5" s="1"/>
  <c r="B902" i="5"/>
  <c r="D902" i="5"/>
  <c r="E902" i="5"/>
  <c r="A903" i="5"/>
  <c r="C903" i="5" s="1"/>
  <c r="B903" i="5"/>
  <c r="D903" i="5"/>
  <c r="E903" i="5"/>
  <c r="A904" i="5"/>
  <c r="C904" i="5" s="1"/>
  <c r="B904" i="5"/>
  <c r="D904" i="5"/>
  <c r="E904" i="5"/>
  <c r="A905" i="5"/>
  <c r="C905" i="5" s="1"/>
  <c r="B905" i="5"/>
  <c r="D905" i="5"/>
  <c r="E905" i="5"/>
  <c r="A906" i="5"/>
  <c r="C906" i="5" s="1"/>
  <c r="B906" i="5"/>
  <c r="D906" i="5"/>
  <c r="E906" i="5"/>
  <c r="A907" i="5"/>
  <c r="C907" i="5" s="1"/>
  <c r="B907" i="5"/>
  <c r="D907" i="5"/>
  <c r="E907" i="5"/>
  <c r="A908" i="5"/>
  <c r="C908" i="5" s="1"/>
  <c r="B908" i="5"/>
  <c r="D908" i="5"/>
  <c r="E908" i="5"/>
  <c r="A909" i="5"/>
  <c r="C909" i="5" s="1"/>
  <c r="B909" i="5"/>
  <c r="D909" i="5"/>
  <c r="E909" i="5"/>
  <c r="A910" i="5"/>
  <c r="C910" i="5" s="1"/>
  <c r="B910" i="5"/>
  <c r="D910" i="5"/>
  <c r="E910" i="5"/>
  <c r="A911" i="5"/>
  <c r="C911" i="5" s="1"/>
  <c r="B911" i="5"/>
  <c r="D911" i="5"/>
  <c r="E911" i="5"/>
  <c r="A912" i="5"/>
  <c r="C912" i="5" s="1"/>
  <c r="B912" i="5"/>
  <c r="D912" i="5"/>
  <c r="E912" i="5"/>
  <c r="A913" i="5"/>
  <c r="C913" i="5" s="1"/>
  <c r="B913" i="5"/>
  <c r="D913" i="5"/>
  <c r="E913" i="5"/>
  <c r="A914" i="5"/>
  <c r="C914" i="5" s="1"/>
  <c r="B914" i="5"/>
  <c r="D914" i="5"/>
  <c r="E914" i="5"/>
  <c r="A915" i="5"/>
  <c r="C915" i="5" s="1"/>
  <c r="B915" i="5"/>
  <c r="D915" i="5"/>
  <c r="E915" i="5"/>
  <c r="A916" i="5"/>
  <c r="C916" i="5" s="1"/>
  <c r="B916" i="5"/>
  <c r="D916" i="5"/>
  <c r="E916" i="5"/>
  <c r="A917" i="5"/>
  <c r="C917" i="5" s="1"/>
  <c r="B917" i="5"/>
  <c r="D917" i="5"/>
  <c r="E917" i="5"/>
  <c r="A918" i="5"/>
  <c r="C918" i="5" s="1"/>
  <c r="B918" i="5"/>
  <c r="D918" i="5"/>
  <c r="E918" i="5"/>
  <c r="A919" i="5"/>
  <c r="C919" i="5" s="1"/>
  <c r="B919" i="5"/>
  <c r="D919" i="5"/>
  <c r="E919" i="5"/>
  <c r="A920" i="5"/>
  <c r="C920" i="5" s="1"/>
  <c r="B920" i="5"/>
  <c r="D920" i="5"/>
  <c r="E920" i="5"/>
  <c r="A921" i="5"/>
  <c r="C921" i="5" s="1"/>
  <c r="B921" i="5"/>
  <c r="D921" i="5"/>
  <c r="E921" i="5"/>
  <c r="A922" i="5"/>
  <c r="C922" i="5" s="1"/>
  <c r="B922" i="5"/>
  <c r="D922" i="5"/>
  <c r="E922" i="5"/>
  <c r="A923" i="5"/>
  <c r="C923" i="5" s="1"/>
  <c r="B923" i="5"/>
  <c r="D923" i="5"/>
  <c r="E923" i="5"/>
  <c r="A924" i="5"/>
  <c r="C924" i="5" s="1"/>
  <c r="B924" i="5"/>
  <c r="D924" i="5"/>
  <c r="E924" i="5"/>
  <c r="A925" i="5"/>
  <c r="C925" i="5" s="1"/>
  <c r="B925" i="5"/>
  <c r="D925" i="5"/>
  <c r="E925" i="5"/>
  <c r="A926" i="5"/>
  <c r="C926" i="5" s="1"/>
  <c r="B926" i="5"/>
  <c r="D926" i="5"/>
  <c r="E926" i="5"/>
  <c r="A927" i="5"/>
  <c r="C927" i="5" s="1"/>
  <c r="B927" i="5"/>
  <c r="D927" i="5"/>
  <c r="E927" i="5"/>
  <c r="A928" i="5"/>
  <c r="C928" i="5" s="1"/>
  <c r="B928" i="5"/>
  <c r="D928" i="5"/>
  <c r="E928" i="5"/>
  <c r="A929" i="5"/>
  <c r="C929" i="5" s="1"/>
  <c r="B929" i="5"/>
  <c r="D929" i="5"/>
  <c r="E929" i="5"/>
  <c r="A930" i="5"/>
  <c r="C930" i="5" s="1"/>
  <c r="B930" i="5"/>
  <c r="D930" i="5"/>
  <c r="E930" i="5"/>
  <c r="A931" i="5"/>
  <c r="C931" i="5" s="1"/>
  <c r="B931" i="5"/>
  <c r="D931" i="5"/>
  <c r="E931" i="5"/>
  <c r="A932" i="5"/>
  <c r="C932" i="5" s="1"/>
  <c r="B932" i="5"/>
  <c r="D932" i="5"/>
  <c r="E932" i="5"/>
  <c r="A933" i="5"/>
  <c r="C933" i="5" s="1"/>
  <c r="B933" i="5"/>
  <c r="D933" i="5"/>
  <c r="E933" i="5"/>
  <c r="A934" i="5"/>
  <c r="C934" i="5" s="1"/>
  <c r="B934" i="5"/>
  <c r="D934" i="5"/>
  <c r="E934" i="5"/>
  <c r="A935" i="5"/>
  <c r="C935" i="5" s="1"/>
  <c r="B935" i="5"/>
  <c r="D935" i="5"/>
  <c r="E935" i="5"/>
  <c r="A936" i="5"/>
  <c r="C936" i="5" s="1"/>
  <c r="B936" i="5"/>
  <c r="D936" i="5"/>
  <c r="E936" i="5"/>
  <c r="A937" i="5"/>
  <c r="C937" i="5" s="1"/>
  <c r="B937" i="5"/>
  <c r="D937" i="5"/>
  <c r="E937" i="5"/>
  <c r="A938" i="5"/>
  <c r="C938" i="5" s="1"/>
  <c r="B938" i="5"/>
  <c r="D938" i="5"/>
  <c r="E938" i="5"/>
  <c r="A939" i="5"/>
  <c r="C939" i="5" s="1"/>
  <c r="B939" i="5"/>
  <c r="D939" i="5"/>
  <c r="E939" i="5"/>
  <c r="A940" i="5"/>
  <c r="C940" i="5" s="1"/>
  <c r="B940" i="5"/>
  <c r="D940" i="5"/>
  <c r="E940" i="5"/>
  <c r="A941" i="5"/>
  <c r="C941" i="5" s="1"/>
  <c r="B941" i="5"/>
  <c r="D941" i="5"/>
  <c r="E941" i="5"/>
  <c r="A942" i="5"/>
  <c r="C942" i="5" s="1"/>
  <c r="B942" i="5"/>
  <c r="D942" i="5"/>
  <c r="E942" i="5"/>
  <c r="A943" i="5"/>
  <c r="C943" i="5" s="1"/>
  <c r="B943" i="5"/>
  <c r="D943" i="5"/>
  <c r="E943" i="5"/>
  <c r="A944" i="5"/>
  <c r="C944" i="5" s="1"/>
  <c r="B944" i="5"/>
  <c r="D944" i="5"/>
  <c r="E944" i="5"/>
  <c r="A945" i="5"/>
  <c r="C945" i="5" s="1"/>
  <c r="B945" i="5"/>
  <c r="D945" i="5"/>
  <c r="E945" i="5"/>
  <c r="A946" i="5"/>
  <c r="C946" i="5" s="1"/>
  <c r="B946" i="5"/>
  <c r="D946" i="5"/>
  <c r="E946" i="5"/>
  <c r="A947" i="5"/>
  <c r="C947" i="5" s="1"/>
  <c r="B947" i="5"/>
  <c r="D947" i="5"/>
  <c r="E947" i="5"/>
  <c r="A948" i="5"/>
  <c r="C948" i="5" s="1"/>
  <c r="B948" i="5"/>
  <c r="D948" i="5"/>
  <c r="E948" i="5"/>
  <c r="A949" i="5"/>
  <c r="C949" i="5" s="1"/>
  <c r="B949" i="5"/>
  <c r="D949" i="5"/>
  <c r="E949" i="5"/>
  <c r="A950" i="5"/>
  <c r="C950" i="5" s="1"/>
  <c r="B950" i="5"/>
  <c r="D950" i="5"/>
  <c r="E950" i="5"/>
  <c r="A951" i="5"/>
  <c r="C951" i="5" s="1"/>
  <c r="B951" i="5"/>
  <c r="D951" i="5"/>
  <c r="E951" i="5"/>
  <c r="A952" i="5"/>
  <c r="C952" i="5" s="1"/>
  <c r="B952" i="5"/>
  <c r="D952" i="5"/>
  <c r="E952" i="5"/>
  <c r="A953" i="5"/>
  <c r="C953" i="5" s="1"/>
  <c r="B953" i="5"/>
  <c r="D953" i="5"/>
  <c r="E953" i="5"/>
  <c r="A954" i="5"/>
  <c r="C954" i="5" s="1"/>
  <c r="B954" i="5"/>
  <c r="D954" i="5"/>
  <c r="E954" i="5"/>
  <c r="A955" i="5"/>
  <c r="C955" i="5" s="1"/>
  <c r="B955" i="5"/>
  <c r="D955" i="5"/>
  <c r="E955" i="5"/>
  <c r="A956" i="5"/>
  <c r="C956" i="5" s="1"/>
  <c r="B956" i="5"/>
  <c r="D956" i="5"/>
  <c r="E956" i="5"/>
  <c r="A957" i="5"/>
  <c r="C957" i="5" s="1"/>
  <c r="B957" i="5"/>
  <c r="D957" i="5"/>
  <c r="E957" i="5"/>
  <c r="A958" i="5"/>
  <c r="C958" i="5" s="1"/>
  <c r="B958" i="5"/>
  <c r="D958" i="5"/>
  <c r="E958" i="5"/>
  <c r="A959" i="5"/>
  <c r="C959" i="5" s="1"/>
  <c r="B959" i="5"/>
  <c r="D959" i="5"/>
  <c r="E959" i="5"/>
  <c r="A960" i="5"/>
  <c r="C960" i="5" s="1"/>
  <c r="B960" i="5"/>
  <c r="D960" i="5"/>
  <c r="E960" i="5"/>
  <c r="A961" i="5"/>
  <c r="C961" i="5" s="1"/>
  <c r="B961" i="5"/>
  <c r="D961" i="5"/>
  <c r="E961" i="5"/>
  <c r="A962" i="5"/>
  <c r="C962" i="5" s="1"/>
  <c r="B962" i="5"/>
  <c r="D962" i="5"/>
  <c r="E962" i="5"/>
  <c r="A963" i="5"/>
  <c r="C963" i="5" s="1"/>
  <c r="B963" i="5"/>
  <c r="D963" i="5"/>
  <c r="E963" i="5"/>
  <c r="A964" i="5"/>
  <c r="C964" i="5" s="1"/>
  <c r="B964" i="5"/>
  <c r="D964" i="5"/>
  <c r="E964" i="5"/>
  <c r="A965" i="5"/>
  <c r="C965" i="5" s="1"/>
  <c r="B965" i="5"/>
  <c r="D965" i="5"/>
  <c r="E965" i="5"/>
  <c r="A966" i="5"/>
  <c r="C966" i="5" s="1"/>
  <c r="B966" i="5"/>
  <c r="D966" i="5"/>
  <c r="E966" i="5"/>
  <c r="A967" i="5"/>
  <c r="C967" i="5" s="1"/>
  <c r="B967" i="5"/>
  <c r="D967" i="5"/>
  <c r="E967" i="5"/>
  <c r="A968" i="5"/>
  <c r="C968" i="5" s="1"/>
  <c r="B968" i="5"/>
  <c r="D968" i="5"/>
  <c r="E968" i="5"/>
  <c r="A969" i="5"/>
  <c r="C969" i="5" s="1"/>
  <c r="B969" i="5"/>
  <c r="D969" i="5"/>
  <c r="E969" i="5"/>
  <c r="A970" i="5"/>
  <c r="C970" i="5" s="1"/>
  <c r="B970" i="5"/>
  <c r="D970" i="5"/>
  <c r="E970" i="5"/>
  <c r="A971" i="5"/>
  <c r="C971" i="5" s="1"/>
  <c r="B971" i="5"/>
  <c r="D971" i="5"/>
  <c r="E971" i="5"/>
  <c r="A972" i="5"/>
  <c r="C972" i="5" s="1"/>
  <c r="B972" i="5"/>
  <c r="D972" i="5"/>
  <c r="E972" i="5"/>
  <c r="A973" i="5"/>
  <c r="C973" i="5" s="1"/>
  <c r="B973" i="5"/>
  <c r="D973" i="5"/>
  <c r="E973" i="5"/>
  <c r="A974" i="5"/>
  <c r="C974" i="5" s="1"/>
  <c r="B974" i="5"/>
  <c r="D974" i="5"/>
  <c r="E974" i="5"/>
  <c r="A975" i="5"/>
  <c r="C975" i="5" s="1"/>
  <c r="B975" i="5"/>
  <c r="D975" i="5"/>
  <c r="E975" i="5"/>
  <c r="A976" i="5"/>
  <c r="C976" i="5" s="1"/>
  <c r="B976" i="5"/>
  <c r="D976" i="5"/>
  <c r="E976" i="5"/>
  <c r="A977" i="5"/>
  <c r="C977" i="5" s="1"/>
  <c r="B977" i="5"/>
  <c r="D977" i="5"/>
  <c r="E977" i="5"/>
  <c r="A978" i="5"/>
  <c r="C978" i="5" s="1"/>
  <c r="B978" i="5"/>
  <c r="D978" i="5"/>
  <c r="E978" i="5"/>
  <c r="A979" i="5"/>
  <c r="C979" i="5" s="1"/>
  <c r="B979" i="5"/>
  <c r="D979" i="5"/>
  <c r="E979" i="5"/>
  <c r="A980" i="5"/>
  <c r="C980" i="5" s="1"/>
  <c r="B980" i="5"/>
  <c r="D980" i="5"/>
  <c r="E980" i="5"/>
  <c r="A981" i="5"/>
  <c r="C981" i="5" s="1"/>
  <c r="B981" i="5"/>
  <c r="D981" i="5"/>
  <c r="E981" i="5"/>
  <c r="A982" i="5"/>
  <c r="C982" i="5" s="1"/>
  <c r="B982" i="5"/>
  <c r="D982" i="5"/>
  <c r="E982" i="5"/>
  <c r="A983" i="5"/>
  <c r="C983" i="5" s="1"/>
  <c r="B983" i="5"/>
  <c r="D983" i="5"/>
  <c r="E983" i="5"/>
  <c r="A984" i="5"/>
  <c r="C984" i="5" s="1"/>
  <c r="B984" i="5"/>
  <c r="D984" i="5"/>
  <c r="E984" i="5"/>
  <c r="A985" i="5"/>
  <c r="C985" i="5" s="1"/>
  <c r="B985" i="5"/>
  <c r="D985" i="5"/>
  <c r="E985" i="5"/>
  <c r="A986" i="5"/>
  <c r="C986" i="5" s="1"/>
  <c r="B986" i="5"/>
  <c r="D986" i="5"/>
  <c r="E986" i="5"/>
  <c r="A987" i="5"/>
  <c r="C987" i="5" s="1"/>
  <c r="B987" i="5"/>
  <c r="D987" i="5"/>
  <c r="E987" i="5"/>
  <c r="A988" i="5"/>
  <c r="C988" i="5" s="1"/>
  <c r="B988" i="5"/>
  <c r="D988" i="5"/>
  <c r="E988" i="5"/>
  <c r="A989" i="5"/>
  <c r="C989" i="5" s="1"/>
  <c r="B989" i="5"/>
  <c r="D989" i="5"/>
  <c r="E989" i="5"/>
  <c r="A990" i="5"/>
  <c r="C990" i="5" s="1"/>
  <c r="B990" i="5"/>
  <c r="D990" i="5"/>
  <c r="E990" i="5"/>
  <c r="A991" i="5"/>
  <c r="C991" i="5" s="1"/>
  <c r="B991" i="5"/>
  <c r="D991" i="5"/>
  <c r="E991" i="5"/>
  <c r="A992" i="5"/>
  <c r="C992" i="5" s="1"/>
  <c r="B992" i="5"/>
  <c r="D992" i="5"/>
  <c r="E992" i="5"/>
  <c r="A993" i="5"/>
  <c r="C993" i="5" s="1"/>
  <c r="B993" i="5"/>
  <c r="D993" i="5"/>
  <c r="E993" i="5"/>
  <c r="A994" i="5"/>
  <c r="C994" i="5" s="1"/>
  <c r="B994" i="5"/>
  <c r="D994" i="5"/>
  <c r="E994" i="5"/>
  <c r="A995" i="5"/>
  <c r="C995" i="5" s="1"/>
  <c r="B995" i="5"/>
  <c r="D995" i="5"/>
  <c r="E995" i="5"/>
  <c r="A996" i="5"/>
  <c r="C996" i="5" s="1"/>
  <c r="B996" i="5"/>
  <c r="D996" i="5"/>
  <c r="E996" i="5"/>
  <c r="A997" i="5"/>
  <c r="C997" i="5" s="1"/>
  <c r="B997" i="5"/>
  <c r="D997" i="5"/>
  <c r="E997" i="5"/>
  <c r="A998" i="5"/>
  <c r="C998" i="5" s="1"/>
  <c r="B998" i="5"/>
  <c r="D998" i="5"/>
  <c r="E998" i="5"/>
  <c r="A999" i="5"/>
  <c r="C999" i="5" s="1"/>
  <c r="B999" i="5"/>
  <c r="D999" i="5"/>
  <c r="E999" i="5"/>
  <c r="A1000" i="5"/>
  <c r="C1000" i="5" s="1"/>
  <c r="B1000" i="5"/>
  <c r="D1000" i="5"/>
  <c r="E1000" i="5"/>
  <c r="A1001" i="5"/>
  <c r="C1001" i="5" s="1"/>
  <c r="B1001" i="5"/>
  <c r="D1001" i="5"/>
  <c r="E1001" i="5"/>
  <c r="A1002" i="5"/>
  <c r="C1002" i="5" s="1"/>
  <c r="B1002" i="5"/>
  <c r="D1002" i="5"/>
  <c r="E1002" i="5"/>
  <c r="A1003" i="5"/>
  <c r="C1003" i="5" s="1"/>
  <c r="B1003" i="5"/>
  <c r="D1003" i="5"/>
  <c r="E1003" i="5"/>
  <c r="A1004" i="5"/>
  <c r="C1004" i="5" s="1"/>
  <c r="B1004" i="5"/>
  <c r="D1004" i="5"/>
  <c r="E1004" i="5"/>
  <c r="A1005" i="5"/>
  <c r="C1005" i="5" s="1"/>
  <c r="B1005" i="5"/>
  <c r="D1005" i="5"/>
  <c r="E1005" i="5"/>
  <c r="A1006" i="5"/>
  <c r="C1006" i="5" s="1"/>
  <c r="B1006" i="5"/>
  <c r="D1006" i="5"/>
  <c r="E1006" i="5"/>
  <c r="A1007" i="5"/>
  <c r="C1007" i="5" s="1"/>
  <c r="B1007" i="5"/>
  <c r="D1007" i="5"/>
  <c r="E1007" i="5"/>
  <c r="A1008" i="5"/>
  <c r="C1008" i="5" s="1"/>
  <c r="B1008" i="5"/>
  <c r="D1008" i="5"/>
  <c r="E1008" i="5"/>
  <c r="A1009" i="5"/>
  <c r="C1009" i="5" s="1"/>
  <c r="B1009" i="5"/>
  <c r="D1009" i="5"/>
  <c r="E1009" i="5"/>
  <c r="A1010" i="5"/>
  <c r="C1010" i="5" s="1"/>
  <c r="B1010" i="5"/>
  <c r="D1010" i="5"/>
  <c r="E1010" i="5"/>
  <c r="A1011" i="5"/>
  <c r="C1011" i="5" s="1"/>
  <c r="B1011" i="5"/>
  <c r="D1011" i="5"/>
  <c r="E1011" i="5"/>
  <c r="A1012" i="5"/>
  <c r="C1012" i="5" s="1"/>
  <c r="B1012" i="5"/>
  <c r="D1012" i="5"/>
  <c r="E1012" i="5"/>
  <c r="A1013" i="5"/>
  <c r="C1013" i="5" s="1"/>
  <c r="B1013" i="5"/>
  <c r="D1013" i="5"/>
  <c r="E1013" i="5"/>
  <c r="A1014" i="5"/>
  <c r="C1014" i="5" s="1"/>
  <c r="B1014" i="5"/>
  <c r="D1014" i="5"/>
  <c r="E1014" i="5"/>
  <c r="A1015" i="5"/>
  <c r="C1015" i="5" s="1"/>
  <c r="B1015" i="5"/>
  <c r="D1015" i="5"/>
  <c r="E1015" i="5"/>
  <c r="A1016" i="5"/>
  <c r="C1016" i="5" s="1"/>
  <c r="B1016" i="5"/>
  <c r="D1016" i="5"/>
  <c r="E1016" i="5"/>
  <c r="A1017" i="5"/>
  <c r="C1017" i="5" s="1"/>
  <c r="B1017" i="5"/>
  <c r="D1017" i="5"/>
  <c r="E1017" i="5"/>
  <c r="A1018" i="5"/>
  <c r="C1018" i="5" s="1"/>
  <c r="B1018" i="5"/>
  <c r="D1018" i="5"/>
  <c r="E1018" i="5"/>
  <c r="A1019" i="5"/>
  <c r="C1019" i="5" s="1"/>
  <c r="B1019" i="5"/>
  <c r="D1019" i="5"/>
  <c r="E1019" i="5"/>
  <c r="A1020" i="5"/>
  <c r="C1020" i="5" s="1"/>
  <c r="B1020" i="5"/>
  <c r="D1020" i="5"/>
  <c r="E1020" i="5"/>
  <c r="A1021" i="5"/>
  <c r="C1021" i="5" s="1"/>
  <c r="B1021" i="5"/>
  <c r="D1021" i="5"/>
  <c r="E1021" i="5"/>
  <c r="A1022" i="5"/>
  <c r="C1022" i="5" s="1"/>
  <c r="B1022" i="5"/>
  <c r="D1022" i="5"/>
  <c r="E1022" i="5"/>
  <c r="A1023" i="5"/>
  <c r="C1023" i="5" s="1"/>
  <c r="B1023" i="5"/>
  <c r="D1023" i="5"/>
  <c r="E1023" i="5"/>
  <c r="A1024" i="5"/>
  <c r="C1024" i="5" s="1"/>
  <c r="B1024" i="5"/>
  <c r="D1024" i="5"/>
  <c r="E1024" i="5"/>
  <c r="A1025" i="5"/>
  <c r="C1025" i="5" s="1"/>
  <c r="B1025" i="5"/>
  <c r="D1025" i="5"/>
  <c r="E1025" i="5"/>
  <c r="A1026" i="5"/>
  <c r="C1026" i="5" s="1"/>
  <c r="B1026" i="5"/>
  <c r="D1026" i="5"/>
  <c r="E1026" i="5"/>
  <c r="A1027" i="5"/>
  <c r="C1027" i="5" s="1"/>
  <c r="B1027" i="5"/>
  <c r="D1027" i="5"/>
  <c r="E1027" i="5"/>
  <c r="A1028" i="5"/>
  <c r="C1028" i="5" s="1"/>
  <c r="B1028" i="5"/>
  <c r="D1028" i="5"/>
  <c r="E1028" i="5"/>
  <c r="A1029" i="5"/>
  <c r="C1029" i="5" s="1"/>
  <c r="B1029" i="5"/>
  <c r="D1029" i="5"/>
  <c r="E1029" i="5"/>
  <c r="A1030" i="5"/>
  <c r="C1030" i="5" s="1"/>
  <c r="B1030" i="5"/>
  <c r="D1030" i="5"/>
  <c r="E1030" i="5"/>
  <c r="A1031" i="5"/>
  <c r="C1031" i="5" s="1"/>
  <c r="B1031" i="5"/>
  <c r="D1031" i="5"/>
  <c r="E1031" i="5"/>
  <c r="A1032" i="5"/>
  <c r="C1032" i="5" s="1"/>
  <c r="B1032" i="5"/>
  <c r="D1032" i="5"/>
  <c r="E1032" i="5"/>
  <c r="A1033" i="5"/>
  <c r="C1033" i="5" s="1"/>
  <c r="B1033" i="5"/>
  <c r="D1033" i="5"/>
  <c r="E1033" i="5"/>
  <c r="A1034" i="5"/>
  <c r="C1034" i="5" s="1"/>
  <c r="B1034" i="5"/>
  <c r="D1034" i="5"/>
  <c r="E1034" i="5"/>
  <c r="A1035" i="5"/>
  <c r="C1035" i="5" s="1"/>
  <c r="B1035" i="5"/>
  <c r="D1035" i="5"/>
  <c r="E1035" i="5"/>
  <c r="A1036" i="5"/>
  <c r="C1036" i="5" s="1"/>
  <c r="B1036" i="5"/>
  <c r="D1036" i="5"/>
  <c r="E1036" i="5"/>
  <c r="A1037" i="5"/>
  <c r="C1037" i="5" s="1"/>
  <c r="B1037" i="5"/>
  <c r="D1037" i="5"/>
  <c r="E1037" i="5"/>
  <c r="A1038" i="5"/>
  <c r="C1038" i="5" s="1"/>
  <c r="B1038" i="5"/>
  <c r="D1038" i="5"/>
  <c r="E1038" i="5"/>
  <c r="A1039" i="5"/>
  <c r="C1039" i="5" s="1"/>
  <c r="B1039" i="5"/>
  <c r="D1039" i="5"/>
  <c r="E1039" i="5"/>
  <c r="A1040" i="5"/>
  <c r="C1040" i="5" s="1"/>
  <c r="B1040" i="5"/>
  <c r="D1040" i="5"/>
  <c r="E1040" i="5"/>
  <c r="A1041" i="5"/>
  <c r="C1041" i="5" s="1"/>
  <c r="B1041" i="5"/>
  <c r="D1041" i="5"/>
  <c r="E1041" i="5"/>
  <c r="A1042" i="5"/>
  <c r="C1042" i="5" s="1"/>
  <c r="B1042" i="5"/>
  <c r="D1042" i="5"/>
  <c r="E1042" i="5"/>
  <c r="A1043" i="5"/>
  <c r="C1043" i="5" s="1"/>
  <c r="B1043" i="5"/>
  <c r="D1043" i="5"/>
  <c r="E1043" i="5"/>
  <c r="A1044" i="5"/>
  <c r="C1044" i="5" s="1"/>
  <c r="B1044" i="5"/>
  <c r="D1044" i="5"/>
  <c r="E1044" i="5"/>
  <c r="A1045" i="5"/>
  <c r="C1045" i="5" s="1"/>
  <c r="B1045" i="5"/>
  <c r="D1045" i="5"/>
  <c r="E1045" i="5"/>
  <c r="A1046" i="5"/>
  <c r="C1046" i="5" s="1"/>
  <c r="B1046" i="5"/>
  <c r="D1046" i="5"/>
  <c r="E1046" i="5"/>
  <c r="A1047" i="5"/>
  <c r="C1047" i="5" s="1"/>
  <c r="B1047" i="5"/>
  <c r="D1047" i="5"/>
  <c r="E1047" i="5"/>
  <c r="A1048" i="5"/>
  <c r="C1048" i="5" s="1"/>
  <c r="B1048" i="5"/>
  <c r="D1048" i="5"/>
  <c r="E1048" i="5"/>
  <c r="A1049" i="5"/>
  <c r="C1049" i="5" s="1"/>
  <c r="B1049" i="5"/>
  <c r="D1049" i="5"/>
  <c r="E1049" i="5"/>
  <c r="A1050" i="5"/>
  <c r="C1050" i="5" s="1"/>
  <c r="B1050" i="5"/>
  <c r="D1050" i="5"/>
  <c r="E1050" i="5"/>
  <c r="A1051" i="5"/>
  <c r="C1051" i="5" s="1"/>
  <c r="B1051" i="5"/>
  <c r="D1051" i="5"/>
  <c r="E1051" i="5"/>
  <c r="A1052" i="5"/>
  <c r="C1052" i="5" s="1"/>
  <c r="B1052" i="5"/>
  <c r="D1052" i="5"/>
  <c r="E1052" i="5"/>
  <c r="A1053" i="5"/>
  <c r="C1053" i="5" s="1"/>
  <c r="B1053" i="5"/>
  <c r="D1053" i="5"/>
  <c r="E1053" i="5"/>
  <c r="A1054" i="5"/>
  <c r="C1054" i="5" s="1"/>
  <c r="B1054" i="5"/>
  <c r="D1054" i="5"/>
  <c r="E1054" i="5"/>
  <c r="A1055" i="5"/>
  <c r="C1055" i="5" s="1"/>
  <c r="B1055" i="5"/>
  <c r="D1055" i="5"/>
  <c r="E1055" i="5"/>
  <c r="A1056" i="5"/>
  <c r="C1056" i="5" s="1"/>
  <c r="B1056" i="5"/>
  <c r="D1056" i="5"/>
  <c r="E1056" i="5"/>
  <c r="A1057" i="5"/>
  <c r="C1057" i="5" s="1"/>
  <c r="B1057" i="5"/>
  <c r="D1057" i="5"/>
  <c r="E1057" i="5"/>
  <c r="A1058" i="5"/>
  <c r="C1058" i="5" s="1"/>
  <c r="B1058" i="5"/>
  <c r="D1058" i="5"/>
  <c r="E1058" i="5"/>
  <c r="A1059" i="5"/>
  <c r="C1059" i="5" s="1"/>
  <c r="B1059" i="5"/>
  <c r="D1059" i="5"/>
  <c r="E1059" i="5"/>
  <c r="A1060" i="5"/>
  <c r="C1060" i="5" s="1"/>
  <c r="B1060" i="5"/>
  <c r="D1060" i="5"/>
  <c r="E1060" i="5"/>
  <c r="A1061" i="5"/>
  <c r="C1061" i="5" s="1"/>
  <c r="B1061" i="5"/>
  <c r="D1061" i="5"/>
  <c r="E1061" i="5"/>
  <c r="A1062" i="5"/>
  <c r="C1062" i="5" s="1"/>
  <c r="B1062" i="5"/>
  <c r="D1062" i="5"/>
  <c r="E1062" i="5"/>
  <c r="A1063" i="5"/>
  <c r="C1063" i="5" s="1"/>
  <c r="B1063" i="5"/>
  <c r="D1063" i="5"/>
  <c r="E1063" i="5"/>
  <c r="A1064" i="5"/>
  <c r="C1064" i="5" s="1"/>
  <c r="B1064" i="5"/>
  <c r="D1064" i="5"/>
  <c r="E1064" i="5"/>
  <c r="A1065" i="5"/>
  <c r="C1065" i="5" s="1"/>
  <c r="B1065" i="5"/>
  <c r="D1065" i="5"/>
  <c r="E1065" i="5"/>
  <c r="A1066" i="5"/>
  <c r="C1066" i="5" s="1"/>
  <c r="B1066" i="5"/>
  <c r="D1066" i="5"/>
  <c r="E1066" i="5"/>
  <c r="A1067" i="5"/>
  <c r="C1067" i="5" s="1"/>
  <c r="B1067" i="5"/>
  <c r="D1067" i="5"/>
  <c r="E1067" i="5"/>
  <c r="A1068" i="5"/>
  <c r="C1068" i="5" s="1"/>
  <c r="B1068" i="5"/>
  <c r="D1068" i="5"/>
  <c r="E1068" i="5"/>
  <c r="A1069" i="5"/>
  <c r="C1069" i="5" s="1"/>
  <c r="B1069" i="5"/>
  <c r="D1069" i="5"/>
  <c r="E1069" i="5"/>
  <c r="A1070" i="5"/>
  <c r="C1070" i="5" s="1"/>
  <c r="B1070" i="5"/>
  <c r="D1070" i="5"/>
  <c r="E1070" i="5"/>
  <c r="A1071" i="5"/>
  <c r="C1071" i="5" s="1"/>
  <c r="B1071" i="5"/>
  <c r="D1071" i="5"/>
  <c r="E1071" i="5"/>
  <c r="A1072" i="5"/>
  <c r="C1072" i="5" s="1"/>
  <c r="B1072" i="5"/>
  <c r="D1072" i="5"/>
  <c r="E1072" i="5"/>
  <c r="A1073" i="5"/>
  <c r="C1073" i="5" s="1"/>
  <c r="B1073" i="5"/>
  <c r="D1073" i="5"/>
  <c r="E1073" i="5"/>
  <c r="A1074" i="5"/>
  <c r="C1074" i="5" s="1"/>
  <c r="B1074" i="5"/>
  <c r="D1074" i="5"/>
  <c r="E1074" i="5"/>
  <c r="A1075" i="5"/>
  <c r="C1075" i="5" s="1"/>
  <c r="B1075" i="5"/>
  <c r="D1075" i="5"/>
  <c r="E1075" i="5"/>
  <c r="A1076" i="5"/>
  <c r="C1076" i="5" s="1"/>
  <c r="B1076" i="5"/>
  <c r="D1076" i="5"/>
  <c r="E1076" i="5"/>
  <c r="A1077" i="5"/>
  <c r="C1077" i="5" s="1"/>
  <c r="B1077" i="5"/>
  <c r="D1077" i="5"/>
  <c r="E1077" i="5"/>
  <c r="A1078" i="5"/>
  <c r="C1078" i="5" s="1"/>
  <c r="B1078" i="5"/>
  <c r="D1078" i="5"/>
  <c r="E1078" i="5"/>
  <c r="A1079" i="5"/>
  <c r="C1079" i="5" s="1"/>
  <c r="B1079" i="5"/>
  <c r="D1079" i="5"/>
  <c r="E1079" i="5"/>
  <c r="A1080" i="5"/>
  <c r="C1080" i="5" s="1"/>
  <c r="B1080" i="5"/>
  <c r="D1080" i="5"/>
  <c r="E1080" i="5"/>
  <c r="A1081" i="5"/>
  <c r="C1081" i="5" s="1"/>
  <c r="B1081" i="5"/>
  <c r="D1081" i="5"/>
  <c r="E1081" i="5"/>
  <c r="A1082" i="5"/>
  <c r="C1082" i="5" s="1"/>
  <c r="B1082" i="5"/>
  <c r="D1082" i="5"/>
  <c r="E1082" i="5"/>
  <c r="A1083" i="5"/>
  <c r="C1083" i="5" s="1"/>
  <c r="B1083" i="5"/>
  <c r="D1083" i="5"/>
  <c r="E1083" i="5"/>
  <c r="A1084" i="5"/>
  <c r="C1084" i="5" s="1"/>
  <c r="B1084" i="5"/>
  <c r="D1084" i="5"/>
  <c r="E1084" i="5"/>
  <c r="A1085" i="5"/>
  <c r="C1085" i="5" s="1"/>
  <c r="B1085" i="5"/>
  <c r="D1085" i="5"/>
  <c r="E1085" i="5"/>
  <c r="A1086" i="5"/>
  <c r="C1086" i="5" s="1"/>
  <c r="B1086" i="5"/>
  <c r="D1086" i="5"/>
  <c r="E1086" i="5"/>
  <c r="A1087" i="5"/>
  <c r="C1087" i="5" s="1"/>
  <c r="B1087" i="5"/>
  <c r="D1087" i="5"/>
  <c r="E1087" i="5"/>
  <c r="A1088" i="5"/>
  <c r="C1088" i="5" s="1"/>
  <c r="B1088" i="5"/>
  <c r="D1088" i="5"/>
  <c r="E1088" i="5"/>
  <c r="A1089" i="5"/>
  <c r="C1089" i="5" s="1"/>
  <c r="B1089" i="5"/>
  <c r="D1089" i="5"/>
  <c r="E1089" i="5"/>
  <c r="A1090" i="5"/>
  <c r="C1090" i="5" s="1"/>
  <c r="B1090" i="5"/>
  <c r="D1090" i="5"/>
  <c r="E1090" i="5"/>
  <c r="A1091" i="5"/>
  <c r="C1091" i="5" s="1"/>
  <c r="B1091" i="5"/>
  <c r="D1091" i="5"/>
  <c r="E1091" i="5"/>
  <c r="A1092" i="5"/>
  <c r="C1092" i="5" s="1"/>
  <c r="B1092" i="5"/>
  <c r="D1092" i="5"/>
  <c r="E1092" i="5"/>
  <c r="A1093" i="5"/>
  <c r="C1093" i="5" s="1"/>
  <c r="B1093" i="5"/>
  <c r="D1093" i="5"/>
  <c r="E1093" i="5"/>
  <c r="A1094" i="5"/>
  <c r="C1094" i="5" s="1"/>
  <c r="B1094" i="5"/>
  <c r="D1094" i="5"/>
  <c r="E1094" i="5"/>
  <c r="A1095" i="5"/>
  <c r="C1095" i="5" s="1"/>
  <c r="B1095" i="5"/>
  <c r="D1095" i="5"/>
  <c r="E1095" i="5"/>
  <c r="A1096" i="5"/>
  <c r="C1096" i="5" s="1"/>
  <c r="B1096" i="5"/>
  <c r="D1096" i="5"/>
  <c r="E1096" i="5"/>
  <c r="A1097" i="5"/>
  <c r="C1097" i="5" s="1"/>
  <c r="B1097" i="5"/>
  <c r="D1097" i="5"/>
  <c r="E1097" i="5"/>
  <c r="A1098" i="5"/>
  <c r="C1098" i="5" s="1"/>
  <c r="B1098" i="5"/>
  <c r="D1098" i="5"/>
  <c r="E1098" i="5"/>
  <c r="A1099" i="5"/>
  <c r="C1099" i="5" s="1"/>
  <c r="B1099" i="5"/>
  <c r="D1099" i="5"/>
  <c r="E1099" i="5"/>
  <c r="A1100" i="5"/>
  <c r="C1100" i="5" s="1"/>
  <c r="B1100" i="5"/>
  <c r="D1100" i="5"/>
  <c r="E1100" i="5"/>
  <c r="A1101" i="5"/>
  <c r="C1101" i="5" s="1"/>
  <c r="B1101" i="5"/>
  <c r="D1101" i="5"/>
  <c r="E1101" i="5"/>
  <c r="A1102" i="5"/>
  <c r="C1102" i="5" s="1"/>
  <c r="B1102" i="5"/>
  <c r="D1102" i="5"/>
  <c r="E1102" i="5"/>
  <c r="A1103" i="5"/>
  <c r="C1103" i="5" s="1"/>
  <c r="B1103" i="5"/>
  <c r="D1103" i="5"/>
  <c r="E1103" i="5"/>
  <c r="A1104" i="5"/>
  <c r="C1104" i="5" s="1"/>
  <c r="B1104" i="5"/>
  <c r="D1104" i="5"/>
  <c r="E1104" i="5"/>
  <c r="A1105" i="5"/>
  <c r="C1105" i="5" s="1"/>
  <c r="B1105" i="5"/>
  <c r="D1105" i="5"/>
  <c r="E1105" i="5"/>
  <c r="A1106" i="5"/>
  <c r="C1106" i="5" s="1"/>
  <c r="B1106" i="5"/>
  <c r="D1106" i="5"/>
  <c r="E1106" i="5"/>
  <c r="A1107" i="5"/>
  <c r="C1107" i="5" s="1"/>
  <c r="B1107" i="5"/>
  <c r="D1107" i="5"/>
  <c r="E1107" i="5"/>
  <c r="A1108" i="5"/>
  <c r="C1108" i="5" s="1"/>
  <c r="B1108" i="5"/>
  <c r="D1108" i="5"/>
  <c r="E1108" i="5"/>
  <c r="A1109" i="5"/>
  <c r="C1109" i="5" s="1"/>
  <c r="B1109" i="5"/>
  <c r="D1109" i="5"/>
  <c r="E1109" i="5"/>
  <c r="A1110" i="5"/>
  <c r="C1110" i="5" s="1"/>
  <c r="B1110" i="5"/>
  <c r="D1110" i="5"/>
  <c r="E1110" i="5"/>
  <c r="A1111" i="5"/>
  <c r="C1111" i="5" s="1"/>
  <c r="B1111" i="5"/>
  <c r="D1111" i="5"/>
  <c r="E1111" i="5"/>
  <c r="A1112" i="5"/>
  <c r="C1112" i="5" s="1"/>
  <c r="B1112" i="5"/>
  <c r="D1112" i="5"/>
  <c r="E1112" i="5"/>
  <c r="A1113" i="5"/>
  <c r="C1113" i="5" s="1"/>
  <c r="B1113" i="5"/>
  <c r="D1113" i="5"/>
  <c r="E1113" i="5"/>
  <c r="A1114" i="5"/>
  <c r="C1114" i="5" s="1"/>
  <c r="B1114" i="5"/>
  <c r="D1114" i="5"/>
  <c r="E1114" i="5"/>
  <c r="A1115" i="5"/>
  <c r="C1115" i="5" s="1"/>
  <c r="B1115" i="5"/>
  <c r="D1115" i="5"/>
  <c r="E1115" i="5"/>
  <c r="A1116" i="5"/>
  <c r="C1116" i="5" s="1"/>
  <c r="B1116" i="5"/>
  <c r="D1116" i="5"/>
  <c r="E1116" i="5"/>
  <c r="A1117" i="5"/>
  <c r="C1117" i="5" s="1"/>
  <c r="B1117" i="5"/>
  <c r="D1117" i="5"/>
  <c r="E1117" i="5"/>
  <c r="A1118" i="5"/>
  <c r="C1118" i="5" s="1"/>
  <c r="B1118" i="5"/>
  <c r="D1118" i="5"/>
  <c r="E1118" i="5"/>
  <c r="A1119" i="5"/>
  <c r="C1119" i="5" s="1"/>
  <c r="B1119" i="5"/>
  <c r="D1119" i="5"/>
  <c r="E1119" i="5"/>
  <c r="A1120" i="5"/>
  <c r="C1120" i="5" s="1"/>
  <c r="B1120" i="5"/>
  <c r="D1120" i="5"/>
  <c r="E1120" i="5"/>
  <c r="A1121" i="5"/>
  <c r="C1121" i="5" s="1"/>
  <c r="B1121" i="5"/>
  <c r="D1121" i="5"/>
  <c r="E1121" i="5"/>
  <c r="A1122" i="5"/>
  <c r="C1122" i="5" s="1"/>
  <c r="B1122" i="5"/>
  <c r="D1122" i="5"/>
  <c r="E1122" i="5"/>
  <c r="A1123" i="5"/>
  <c r="C1123" i="5" s="1"/>
  <c r="B1123" i="5"/>
  <c r="D1123" i="5"/>
  <c r="E1123" i="5"/>
  <c r="A1124" i="5"/>
  <c r="C1124" i="5" s="1"/>
  <c r="B1124" i="5"/>
  <c r="D1124" i="5"/>
  <c r="E1124" i="5"/>
  <c r="A1125" i="5"/>
  <c r="C1125" i="5" s="1"/>
  <c r="B1125" i="5"/>
  <c r="D1125" i="5"/>
  <c r="E1125" i="5"/>
  <c r="A1126" i="5"/>
  <c r="C1126" i="5" s="1"/>
  <c r="B1126" i="5"/>
  <c r="D1126" i="5"/>
  <c r="E1126" i="5"/>
  <c r="A1127" i="5"/>
  <c r="C1127" i="5" s="1"/>
  <c r="B1127" i="5"/>
  <c r="D1127" i="5"/>
  <c r="E1127" i="5"/>
  <c r="A1128" i="5"/>
  <c r="C1128" i="5" s="1"/>
  <c r="B1128" i="5"/>
  <c r="D1128" i="5"/>
  <c r="E1128" i="5"/>
  <c r="A1129" i="5"/>
  <c r="C1129" i="5" s="1"/>
  <c r="B1129" i="5"/>
  <c r="D1129" i="5"/>
  <c r="E1129" i="5"/>
  <c r="A1130" i="5"/>
  <c r="C1130" i="5" s="1"/>
  <c r="B1130" i="5"/>
  <c r="D1130" i="5"/>
  <c r="E1130" i="5"/>
  <c r="A1131" i="5"/>
  <c r="C1131" i="5" s="1"/>
  <c r="B1131" i="5"/>
  <c r="D1131" i="5"/>
  <c r="E1131" i="5"/>
  <c r="A1132" i="5"/>
  <c r="C1132" i="5" s="1"/>
  <c r="B1132" i="5"/>
  <c r="D1132" i="5"/>
  <c r="E1132" i="5"/>
  <c r="A1133" i="5"/>
  <c r="C1133" i="5" s="1"/>
  <c r="B1133" i="5"/>
  <c r="D1133" i="5"/>
  <c r="E1133" i="5"/>
  <c r="A1134" i="5"/>
  <c r="C1134" i="5" s="1"/>
  <c r="B1134" i="5"/>
  <c r="D1134" i="5"/>
  <c r="E1134" i="5"/>
  <c r="A1135" i="5"/>
  <c r="C1135" i="5" s="1"/>
  <c r="B1135" i="5"/>
  <c r="D1135" i="5"/>
  <c r="E1135" i="5"/>
  <c r="A1136" i="5"/>
  <c r="C1136" i="5" s="1"/>
  <c r="B1136" i="5"/>
  <c r="D1136" i="5"/>
  <c r="E1136" i="5"/>
  <c r="A1137" i="5"/>
  <c r="C1137" i="5" s="1"/>
  <c r="B1137" i="5"/>
  <c r="D1137" i="5"/>
  <c r="E1137" i="5"/>
  <c r="A1138" i="5"/>
  <c r="C1138" i="5" s="1"/>
  <c r="B1138" i="5"/>
  <c r="D1138" i="5"/>
  <c r="E1138" i="5"/>
  <c r="A1139" i="5"/>
  <c r="C1139" i="5" s="1"/>
  <c r="B1139" i="5"/>
  <c r="D1139" i="5"/>
  <c r="E1139" i="5"/>
  <c r="A1140" i="5"/>
  <c r="C1140" i="5" s="1"/>
  <c r="B1140" i="5"/>
  <c r="D1140" i="5"/>
  <c r="E1140" i="5"/>
  <c r="A1141" i="5"/>
  <c r="C1141" i="5" s="1"/>
  <c r="B1141" i="5"/>
  <c r="D1141" i="5"/>
  <c r="E1141" i="5"/>
  <c r="A1142" i="5"/>
  <c r="C1142" i="5" s="1"/>
  <c r="B1142" i="5"/>
  <c r="D1142" i="5"/>
  <c r="E1142" i="5"/>
  <c r="A1143" i="5"/>
  <c r="C1143" i="5" s="1"/>
  <c r="B1143" i="5"/>
  <c r="D1143" i="5"/>
  <c r="E1143" i="5"/>
  <c r="A1144" i="5"/>
  <c r="C1144" i="5" s="1"/>
  <c r="B1144" i="5"/>
  <c r="D1144" i="5"/>
  <c r="E1144" i="5"/>
  <c r="A1145" i="5"/>
  <c r="C1145" i="5" s="1"/>
  <c r="B1145" i="5"/>
  <c r="D1145" i="5"/>
  <c r="E1145" i="5"/>
  <c r="A1146" i="5"/>
  <c r="C1146" i="5" s="1"/>
  <c r="B1146" i="5"/>
  <c r="D1146" i="5"/>
  <c r="E1146" i="5"/>
  <c r="A1147" i="5"/>
  <c r="C1147" i="5" s="1"/>
  <c r="B1147" i="5"/>
  <c r="D1147" i="5"/>
  <c r="E1147" i="5"/>
  <c r="A1148" i="5"/>
  <c r="C1148" i="5" s="1"/>
  <c r="B1148" i="5"/>
  <c r="D1148" i="5"/>
  <c r="E1148" i="5"/>
  <c r="A1149" i="5"/>
  <c r="C1149" i="5" s="1"/>
  <c r="B1149" i="5"/>
  <c r="D1149" i="5"/>
  <c r="E1149" i="5"/>
  <c r="A1150" i="5"/>
  <c r="C1150" i="5" s="1"/>
  <c r="B1150" i="5"/>
  <c r="D1150" i="5"/>
  <c r="E1150" i="5"/>
  <c r="A1151" i="5"/>
  <c r="C1151" i="5" s="1"/>
  <c r="B1151" i="5"/>
  <c r="D1151" i="5"/>
  <c r="E1151" i="5"/>
  <c r="A1152" i="5"/>
  <c r="C1152" i="5" s="1"/>
  <c r="B1152" i="5"/>
  <c r="D1152" i="5"/>
  <c r="E1152" i="5"/>
  <c r="A1153" i="5"/>
  <c r="C1153" i="5" s="1"/>
  <c r="B1153" i="5"/>
  <c r="D1153" i="5"/>
  <c r="E1153" i="5"/>
  <c r="A1154" i="5"/>
  <c r="C1154" i="5" s="1"/>
  <c r="B1154" i="5"/>
  <c r="D1154" i="5"/>
  <c r="E1154" i="5"/>
  <c r="A1155" i="5"/>
  <c r="C1155" i="5" s="1"/>
  <c r="B1155" i="5"/>
  <c r="D1155" i="5"/>
  <c r="E1155" i="5"/>
  <c r="A1156" i="5"/>
  <c r="C1156" i="5" s="1"/>
  <c r="B1156" i="5"/>
  <c r="D1156" i="5"/>
  <c r="E1156" i="5"/>
  <c r="A1157" i="5"/>
  <c r="C1157" i="5" s="1"/>
  <c r="B1157" i="5"/>
  <c r="D1157" i="5"/>
  <c r="E1157" i="5"/>
  <c r="A1158" i="5"/>
  <c r="C1158" i="5" s="1"/>
  <c r="B1158" i="5"/>
  <c r="D1158" i="5"/>
  <c r="E1158" i="5"/>
  <c r="A1159" i="5"/>
  <c r="C1159" i="5" s="1"/>
  <c r="B1159" i="5"/>
  <c r="D1159" i="5"/>
  <c r="E1159" i="5"/>
  <c r="A1160" i="5"/>
  <c r="C1160" i="5" s="1"/>
  <c r="B1160" i="5"/>
  <c r="D1160" i="5"/>
  <c r="E1160" i="5"/>
  <c r="A1161" i="5"/>
  <c r="C1161" i="5" s="1"/>
  <c r="B1161" i="5"/>
  <c r="D1161" i="5"/>
  <c r="E1161" i="5"/>
  <c r="A1162" i="5"/>
  <c r="C1162" i="5" s="1"/>
  <c r="B1162" i="5"/>
  <c r="D1162" i="5"/>
  <c r="E1162" i="5"/>
  <c r="A1163" i="5"/>
  <c r="C1163" i="5" s="1"/>
  <c r="B1163" i="5"/>
  <c r="D1163" i="5"/>
  <c r="E1163" i="5"/>
  <c r="A1164" i="5"/>
  <c r="C1164" i="5" s="1"/>
  <c r="B1164" i="5"/>
  <c r="D1164" i="5"/>
  <c r="E1164" i="5"/>
  <c r="A1165" i="5"/>
  <c r="C1165" i="5" s="1"/>
  <c r="B1165" i="5"/>
  <c r="D1165" i="5"/>
  <c r="E1165" i="5"/>
  <c r="A1166" i="5"/>
  <c r="C1166" i="5" s="1"/>
  <c r="B1166" i="5"/>
  <c r="D1166" i="5"/>
  <c r="E1166" i="5"/>
  <c r="A1167" i="5"/>
  <c r="C1167" i="5" s="1"/>
  <c r="B1167" i="5"/>
  <c r="D1167" i="5"/>
  <c r="E1167" i="5"/>
  <c r="A1168" i="5"/>
  <c r="C1168" i="5" s="1"/>
  <c r="B1168" i="5"/>
  <c r="D1168" i="5"/>
  <c r="E1168" i="5"/>
  <c r="A1169" i="5"/>
  <c r="C1169" i="5" s="1"/>
  <c r="B1169" i="5"/>
  <c r="D1169" i="5"/>
  <c r="E1169" i="5"/>
  <c r="A1170" i="5"/>
  <c r="C1170" i="5" s="1"/>
  <c r="B1170" i="5"/>
  <c r="D1170" i="5"/>
  <c r="E1170" i="5"/>
  <c r="A1171" i="5"/>
  <c r="C1171" i="5" s="1"/>
  <c r="B1171" i="5"/>
  <c r="D1171" i="5"/>
  <c r="E1171" i="5"/>
  <c r="A1172" i="5"/>
  <c r="C1172" i="5" s="1"/>
  <c r="B1172" i="5"/>
  <c r="D1172" i="5"/>
  <c r="E1172" i="5"/>
  <c r="A1173" i="5"/>
  <c r="C1173" i="5" s="1"/>
  <c r="B1173" i="5"/>
  <c r="D1173" i="5"/>
  <c r="E1173" i="5"/>
  <c r="A1174" i="5"/>
  <c r="C1174" i="5" s="1"/>
  <c r="B1174" i="5"/>
  <c r="D1174" i="5"/>
  <c r="E1174" i="5"/>
  <c r="A1175" i="5"/>
  <c r="C1175" i="5" s="1"/>
  <c r="B1175" i="5"/>
  <c r="D1175" i="5"/>
  <c r="E1175" i="5"/>
  <c r="A1176" i="5"/>
  <c r="C1176" i="5" s="1"/>
  <c r="B1176" i="5"/>
  <c r="D1176" i="5"/>
  <c r="E1176" i="5"/>
  <c r="A1177" i="5"/>
  <c r="C1177" i="5" s="1"/>
  <c r="B1177" i="5"/>
  <c r="D1177" i="5"/>
  <c r="E1177" i="5"/>
  <c r="A1178" i="5"/>
  <c r="C1178" i="5" s="1"/>
  <c r="B1178" i="5"/>
  <c r="D1178" i="5"/>
  <c r="E1178" i="5"/>
  <c r="A1179" i="5"/>
  <c r="C1179" i="5" s="1"/>
  <c r="B1179" i="5"/>
  <c r="D1179" i="5"/>
  <c r="E1179" i="5"/>
  <c r="A1180" i="5"/>
  <c r="C1180" i="5" s="1"/>
  <c r="B1180" i="5"/>
  <c r="D1180" i="5"/>
  <c r="E1180" i="5"/>
  <c r="A1181" i="5"/>
  <c r="C1181" i="5" s="1"/>
  <c r="B1181" i="5"/>
  <c r="D1181" i="5"/>
  <c r="E1181" i="5"/>
  <c r="A1182" i="5"/>
  <c r="C1182" i="5" s="1"/>
  <c r="B1182" i="5"/>
  <c r="D1182" i="5"/>
  <c r="E1182" i="5"/>
  <c r="A1183" i="5"/>
  <c r="C1183" i="5" s="1"/>
  <c r="B1183" i="5"/>
  <c r="D1183" i="5"/>
  <c r="E1183" i="5"/>
  <c r="A1184" i="5"/>
  <c r="C1184" i="5" s="1"/>
  <c r="B1184" i="5"/>
  <c r="D1184" i="5"/>
  <c r="E1184" i="5"/>
  <c r="A1185" i="5"/>
  <c r="C1185" i="5" s="1"/>
  <c r="B1185" i="5"/>
  <c r="D1185" i="5"/>
  <c r="E1185" i="5"/>
  <c r="A1186" i="5"/>
  <c r="C1186" i="5" s="1"/>
  <c r="B1186" i="5"/>
  <c r="D1186" i="5"/>
  <c r="E1186" i="5"/>
  <c r="A1187" i="5"/>
  <c r="C1187" i="5" s="1"/>
  <c r="B1187" i="5"/>
  <c r="D1187" i="5"/>
  <c r="E1187" i="5"/>
  <c r="A1188" i="5"/>
  <c r="C1188" i="5" s="1"/>
  <c r="B1188" i="5"/>
  <c r="D1188" i="5"/>
  <c r="E1188" i="5"/>
  <c r="A1189" i="5"/>
  <c r="C1189" i="5" s="1"/>
  <c r="B1189" i="5"/>
  <c r="D1189" i="5"/>
  <c r="E1189" i="5"/>
  <c r="A1190" i="5"/>
  <c r="C1190" i="5" s="1"/>
  <c r="B1190" i="5"/>
  <c r="D1190" i="5"/>
  <c r="E1190" i="5"/>
  <c r="A1191" i="5"/>
  <c r="C1191" i="5" s="1"/>
  <c r="B1191" i="5"/>
  <c r="D1191" i="5"/>
  <c r="E1191" i="5"/>
  <c r="A1192" i="5"/>
  <c r="C1192" i="5" s="1"/>
  <c r="B1192" i="5"/>
  <c r="D1192" i="5"/>
  <c r="E1192" i="5"/>
  <c r="A1193" i="5"/>
  <c r="C1193" i="5" s="1"/>
  <c r="B1193" i="5"/>
  <c r="D1193" i="5"/>
  <c r="E1193" i="5"/>
  <c r="A1194" i="5"/>
  <c r="C1194" i="5" s="1"/>
  <c r="B1194" i="5"/>
  <c r="D1194" i="5"/>
  <c r="E1194" i="5"/>
  <c r="A1195" i="5"/>
  <c r="C1195" i="5" s="1"/>
  <c r="B1195" i="5"/>
  <c r="D1195" i="5"/>
  <c r="E1195" i="5"/>
  <c r="A1196" i="5"/>
  <c r="C1196" i="5" s="1"/>
  <c r="B1196" i="5"/>
  <c r="D1196" i="5"/>
  <c r="E1196" i="5"/>
  <c r="A1197" i="5"/>
  <c r="C1197" i="5" s="1"/>
  <c r="B1197" i="5"/>
  <c r="D1197" i="5"/>
  <c r="E1197" i="5"/>
  <c r="A1198" i="5"/>
  <c r="C1198" i="5" s="1"/>
  <c r="B1198" i="5"/>
  <c r="D1198" i="5"/>
  <c r="E1198" i="5"/>
  <c r="A1199" i="5"/>
  <c r="C1199" i="5" s="1"/>
  <c r="B1199" i="5"/>
  <c r="D1199" i="5"/>
  <c r="E1199" i="5"/>
  <c r="A1200" i="5"/>
  <c r="C1200" i="5" s="1"/>
  <c r="B1200" i="5"/>
  <c r="D1200" i="5"/>
  <c r="E1200" i="5"/>
  <c r="A1201" i="5"/>
  <c r="C1201" i="5" s="1"/>
  <c r="B1201" i="5"/>
  <c r="D1201" i="5"/>
  <c r="E1201" i="5"/>
  <c r="A1202" i="5"/>
  <c r="C1202" i="5" s="1"/>
  <c r="B1202" i="5"/>
  <c r="D1202" i="5"/>
  <c r="E1202" i="5"/>
  <c r="A1203" i="5"/>
  <c r="C1203" i="5" s="1"/>
  <c r="B1203" i="5"/>
  <c r="D1203" i="5"/>
  <c r="E1203" i="5"/>
  <c r="A1204" i="5"/>
  <c r="C1204" i="5" s="1"/>
  <c r="B1204" i="5"/>
  <c r="D1204" i="5"/>
  <c r="E1204" i="5"/>
  <c r="A1205" i="5"/>
  <c r="C1205" i="5" s="1"/>
  <c r="B1205" i="5"/>
  <c r="D1205" i="5"/>
  <c r="E1205" i="5"/>
  <c r="A1206" i="5"/>
  <c r="C1206" i="5" s="1"/>
  <c r="B1206" i="5"/>
  <c r="D1206" i="5"/>
  <c r="E1206" i="5"/>
  <c r="A1207" i="5"/>
  <c r="C1207" i="5" s="1"/>
  <c r="B1207" i="5"/>
  <c r="D1207" i="5"/>
  <c r="E1207" i="5"/>
  <c r="A1208" i="5"/>
  <c r="C1208" i="5" s="1"/>
  <c r="B1208" i="5"/>
  <c r="D1208" i="5"/>
  <c r="E1208" i="5"/>
  <c r="A1209" i="5"/>
  <c r="C1209" i="5" s="1"/>
  <c r="B1209" i="5"/>
  <c r="D1209" i="5"/>
  <c r="E1209" i="5"/>
  <c r="A1210" i="5"/>
  <c r="C1210" i="5" s="1"/>
  <c r="B1210" i="5"/>
  <c r="D1210" i="5"/>
  <c r="E1210" i="5"/>
  <c r="A1211" i="5"/>
  <c r="C1211" i="5" s="1"/>
  <c r="B1211" i="5"/>
  <c r="D1211" i="5"/>
  <c r="E1211" i="5"/>
  <c r="A1212" i="5"/>
  <c r="C1212" i="5" s="1"/>
  <c r="B1212" i="5"/>
  <c r="D1212" i="5"/>
  <c r="E1212" i="5"/>
  <c r="A1213" i="5"/>
  <c r="C1213" i="5" s="1"/>
  <c r="B1213" i="5"/>
  <c r="D1213" i="5"/>
  <c r="E1213" i="5"/>
  <c r="A1214" i="5"/>
  <c r="C1214" i="5" s="1"/>
  <c r="B1214" i="5"/>
  <c r="D1214" i="5"/>
  <c r="E1214" i="5"/>
  <c r="A1215" i="5"/>
  <c r="C1215" i="5" s="1"/>
  <c r="B1215" i="5"/>
  <c r="D1215" i="5"/>
  <c r="E1215" i="5"/>
  <c r="A1216" i="5"/>
  <c r="C1216" i="5" s="1"/>
  <c r="B1216" i="5"/>
  <c r="D1216" i="5"/>
  <c r="E1216" i="5"/>
  <c r="A1217" i="5"/>
  <c r="C1217" i="5" s="1"/>
  <c r="B1217" i="5"/>
  <c r="D1217" i="5"/>
  <c r="E1217" i="5"/>
  <c r="A1218" i="5"/>
  <c r="C1218" i="5" s="1"/>
  <c r="B1218" i="5"/>
  <c r="D1218" i="5"/>
  <c r="E1218" i="5"/>
  <c r="A1219" i="5"/>
  <c r="C1219" i="5" s="1"/>
  <c r="B1219" i="5"/>
  <c r="D1219" i="5"/>
  <c r="E1219" i="5"/>
  <c r="A1220" i="5"/>
  <c r="C1220" i="5" s="1"/>
  <c r="B1220" i="5"/>
  <c r="D1220" i="5"/>
  <c r="E1220" i="5"/>
  <c r="A1221" i="5"/>
  <c r="C1221" i="5" s="1"/>
  <c r="B1221" i="5"/>
  <c r="D1221" i="5"/>
  <c r="E1221" i="5"/>
  <c r="A1222" i="5"/>
  <c r="C1222" i="5" s="1"/>
  <c r="B1222" i="5"/>
  <c r="D1222" i="5"/>
  <c r="E1222" i="5"/>
  <c r="A1223" i="5"/>
  <c r="C1223" i="5" s="1"/>
  <c r="B1223" i="5"/>
  <c r="D1223" i="5"/>
  <c r="E1223" i="5"/>
  <c r="A1224" i="5"/>
  <c r="C1224" i="5" s="1"/>
  <c r="B1224" i="5"/>
  <c r="D1224" i="5"/>
  <c r="E1224" i="5"/>
  <c r="A1225" i="5"/>
  <c r="C1225" i="5" s="1"/>
  <c r="B1225" i="5"/>
  <c r="D1225" i="5"/>
  <c r="E1225" i="5"/>
  <c r="A1226" i="5"/>
  <c r="C1226" i="5" s="1"/>
  <c r="B1226" i="5"/>
  <c r="D1226" i="5"/>
  <c r="E1226" i="5"/>
  <c r="A1227" i="5"/>
  <c r="C1227" i="5" s="1"/>
  <c r="B1227" i="5"/>
  <c r="D1227" i="5"/>
  <c r="E1227" i="5"/>
  <c r="A1228" i="5"/>
  <c r="C1228" i="5" s="1"/>
  <c r="B1228" i="5"/>
  <c r="D1228" i="5"/>
  <c r="E1228" i="5"/>
  <c r="A1229" i="5"/>
  <c r="C1229" i="5" s="1"/>
  <c r="B1229" i="5"/>
  <c r="D1229" i="5"/>
  <c r="E1229" i="5"/>
  <c r="A1230" i="5"/>
  <c r="C1230" i="5" s="1"/>
  <c r="B1230" i="5"/>
  <c r="D1230" i="5"/>
  <c r="E1230" i="5"/>
  <c r="A1231" i="5"/>
  <c r="C1231" i="5" s="1"/>
  <c r="B1231" i="5"/>
  <c r="D1231" i="5"/>
  <c r="E1231" i="5"/>
  <c r="A1232" i="5"/>
  <c r="C1232" i="5" s="1"/>
  <c r="B1232" i="5"/>
  <c r="D1232" i="5"/>
  <c r="E1232" i="5"/>
  <c r="A1233" i="5"/>
  <c r="C1233" i="5" s="1"/>
  <c r="B1233" i="5"/>
  <c r="D1233" i="5"/>
  <c r="E1233" i="5"/>
  <c r="A1234" i="5"/>
  <c r="C1234" i="5" s="1"/>
  <c r="B1234" i="5"/>
  <c r="D1234" i="5"/>
  <c r="E1234" i="5"/>
  <c r="A1235" i="5"/>
  <c r="C1235" i="5" s="1"/>
  <c r="B1235" i="5"/>
  <c r="D1235" i="5"/>
  <c r="E1235" i="5"/>
  <c r="A1236" i="5"/>
  <c r="C1236" i="5" s="1"/>
  <c r="B1236" i="5"/>
  <c r="D1236" i="5"/>
  <c r="E1236" i="5"/>
  <c r="A1237" i="5"/>
  <c r="C1237" i="5" s="1"/>
  <c r="B1237" i="5"/>
  <c r="D1237" i="5"/>
  <c r="E1237" i="5"/>
  <c r="A1238" i="5"/>
  <c r="C1238" i="5" s="1"/>
  <c r="B1238" i="5"/>
  <c r="D1238" i="5"/>
  <c r="E1238" i="5"/>
  <c r="A1239" i="5"/>
  <c r="C1239" i="5" s="1"/>
  <c r="B1239" i="5"/>
  <c r="D1239" i="5"/>
  <c r="E1239" i="5"/>
  <c r="A1240" i="5"/>
  <c r="C1240" i="5" s="1"/>
  <c r="B1240" i="5"/>
  <c r="D1240" i="5"/>
  <c r="E1240" i="5"/>
  <c r="A1241" i="5"/>
  <c r="C1241" i="5" s="1"/>
  <c r="B1241" i="5"/>
  <c r="D1241" i="5"/>
  <c r="E1241" i="5"/>
  <c r="A1242" i="5"/>
  <c r="C1242" i="5" s="1"/>
  <c r="B1242" i="5"/>
  <c r="D1242" i="5"/>
  <c r="E1242" i="5"/>
  <c r="A1243" i="5"/>
  <c r="C1243" i="5" s="1"/>
  <c r="B1243" i="5"/>
  <c r="D1243" i="5"/>
  <c r="E1243" i="5"/>
  <c r="A1244" i="5"/>
  <c r="C1244" i="5" s="1"/>
  <c r="B1244" i="5"/>
  <c r="D1244" i="5"/>
  <c r="E1244" i="5"/>
  <c r="A1245" i="5"/>
  <c r="C1245" i="5" s="1"/>
  <c r="B1245" i="5"/>
  <c r="D1245" i="5"/>
  <c r="E1245" i="5"/>
  <c r="A1246" i="5"/>
  <c r="C1246" i="5" s="1"/>
  <c r="B1246" i="5"/>
  <c r="D1246" i="5"/>
  <c r="E1246" i="5"/>
  <c r="A1247" i="5"/>
  <c r="C1247" i="5" s="1"/>
  <c r="B1247" i="5"/>
  <c r="D1247" i="5"/>
  <c r="E1247" i="5"/>
  <c r="A1248" i="5"/>
  <c r="C1248" i="5" s="1"/>
  <c r="B1248" i="5"/>
  <c r="D1248" i="5"/>
  <c r="E1248" i="5"/>
  <c r="A1249" i="5"/>
  <c r="C1249" i="5" s="1"/>
  <c r="B1249" i="5"/>
  <c r="D1249" i="5"/>
  <c r="E1249" i="5"/>
  <c r="A1250" i="5"/>
  <c r="C1250" i="5" s="1"/>
  <c r="B1250" i="5"/>
  <c r="D1250" i="5"/>
  <c r="E1250" i="5"/>
  <c r="A1251" i="5"/>
  <c r="C1251" i="5" s="1"/>
  <c r="B1251" i="5"/>
  <c r="D1251" i="5"/>
  <c r="E1251" i="5"/>
  <c r="A1252" i="5"/>
  <c r="C1252" i="5" s="1"/>
  <c r="B1252" i="5"/>
  <c r="D1252" i="5"/>
  <c r="E1252" i="5"/>
  <c r="A1253" i="5"/>
  <c r="C1253" i="5" s="1"/>
  <c r="B1253" i="5"/>
  <c r="D1253" i="5"/>
  <c r="E1253" i="5"/>
  <c r="A1254" i="5"/>
  <c r="C1254" i="5" s="1"/>
  <c r="B1254" i="5"/>
  <c r="D1254" i="5"/>
  <c r="E1254" i="5"/>
  <c r="A1255" i="5"/>
  <c r="C1255" i="5" s="1"/>
  <c r="B1255" i="5"/>
  <c r="D1255" i="5"/>
  <c r="E1255" i="5"/>
  <c r="A1256" i="5"/>
  <c r="C1256" i="5" s="1"/>
  <c r="B1256" i="5"/>
  <c r="D1256" i="5"/>
  <c r="E1256" i="5"/>
  <c r="A1257" i="5"/>
  <c r="C1257" i="5" s="1"/>
  <c r="B1257" i="5"/>
  <c r="D1257" i="5"/>
  <c r="E1257" i="5"/>
  <c r="A1258" i="5"/>
  <c r="C1258" i="5" s="1"/>
  <c r="B1258" i="5"/>
  <c r="D1258" i="5"/>
  <c r="E1258" i="5"/>
  <c r="A1259" i="5"/>
  <c r="C1259" i="5" s="1"/>
  <c r="B1259" i="5"/>
  <c r="D1259" i="5"/>
  <c r="E1259" i="5"/>
  <c r="A1260" i="5"/>
  <c r="C1260" i="5" s="1"/>
  <c r="B1260" i="5"/>
  <c r="D1260" i="5"/>
  <c r="E1260" i="5"/>
  <c r="A1261" i="5"/>
  <c r="C1261" i="5" s="1"/>
  <c r="B1261" i="5"/>
  <c r="D1261" i="5"/>
  <c r="E1261" i="5"/>
  <c r="A1262" i="5"/>
  <c r="C1262" i="5" s="1"/>
  <c r="B1262" i="5"/>
  <c r="D1262" i="5"/>
  <c r="E1262" i="5"/>
  <c r="A1263" i="5"/>
  <c r="C1263" i="5" s="1"/>
  <c r="B1263" i="5"/>
  <c r="D1263" i="5"/>
  <c r="E1263" i="5"/>
  <c r="A1264" i="5"/>
  <c r="C1264" i="5" s="1"/>
  <c r="B1264" i="5"/>
  <c r="D1264" i="5"/>
  <c r="E1264" i="5"/>
  <c r="A1265" i="5"/>
  <c r="C1265" i="5" s="1"/>
  <c r="B1265" i="5"/>
  <c r="D1265" i="5"/>
  <c r="E1265" i="5"/>
  <c r="A1266" i="5"/>
  <c r="C1266" i="5" s="1"/>
  <c r="B1266" i="5"/>
  <c r="D1266" i="5"/>
  <c r="E1266" i="5"/>
  <c r="A1267" i="5"/>
  <c r="C1267" i="5" s="1"/>
  <c r="B1267" i="5"/>
  <c r="D1267" i="5"/>
  <c r="E1267" i="5"/>
  <c r="A1268" i="5"/>
  <c r="C1268" i="5" s="1"/>
  <c r="B1268" i="5"/>
  <c r="D1268" i="5"/>
  <c r="E1268" i="5"/>
  <c r="A1269" i="5"/>
  <c r="C1269" i="5" s="1"/>
  <c r="B1269" i="5"/>
  <c r="D1269" i="5"/>
  <c r="E1269" i="5"/>
  <c r="A1270" i="5"/>
  <c r="C1270" i="5" s="1"/>
  <c r="B1270" i="5"/>
  <c r="D1270" i="5"/>
  <c r="E1270" i="5"/>
  <c r="A1271" i="5"/>
  <c r="C1271" i="5" s="1"/>
  <c r="B1271" i="5"/>
  <c r="D1271" i="5"/>
  <c r="E1271" i="5"/>
  <c r="A1272" i="5"/>
  <c r="C1272" i="5" s="1"/>
  <c r="B1272" i="5"/>
  <c r="D1272" i="5"/>
  <c r="E1272" i="5"/>
  <c r="A1273" i="5"/>
  <c r="C1273" i="5" s="1"/>
  <c r="B1273" i="5"/>
  <c r="D1273" i="5"/>
  <c r="E1273" i="5"/>
  <c r="A1274" i="5"/>
  <c r="C1274" i="5" s="1"/>
  <c r="B1274" i="5"/>
  <c r="D1274" i="5"/>
  <c r="E1274" i="5"/>
  <c r="A1275" i="5"/>
  <c r="C1275" i="5" s="1"/>
  <c r="B1275" i="5"/>
  <c r="D1275" i="5"/>
  <c r="E1275" i="5"/>
  <c r="A1276" i="5"/>
  <c r="C1276" i="5" s="1"/>
  <c r="B1276" i="5"/>
  <c r="D1276" i="5"/>
  <c r="E1276" i="5"/>
  <c r="A1277" i="5"/>
  <c r="C1277" i="5" s="1"/>
  <c r="B1277" i="5"/>
  <c r="D1277" i="5"/>
  <c r="E1277" i="5"/>
  <c r="A1278" i="5"/>
  <c r="C1278" i="5" s="1"/>
  <c r="B1278" i="5"/>
  <c r="D1278" i="5"/>
  <c r="E1278" i="5"/>
  <c r="A1279" i="5"/>
  <c r="C1279" i="5" s="1"/>
  <c r="B1279" i="5"/>
  <c r="D1279" i="5"/>
  <c r="E1279" i="5"/>
  <c r="A1280" i="5"/>
  <c r="C1280" i="5" s="1"/>
  <c r="B1280" i="5"/>
  <c r="D1280" i="5"/>
  <c r="E1280" i="5"/>
  <c r="A1281" i="5"/>
  <c r="C1281" i="5" s="1"/>
  <c r="B1281" i="5"/>
  <c r="D1281" i="5"/>
  <c r="E1281" i="5"/>
  <c r="A1282" i="5"/>
  <c r="C1282" i="5" s="1"/>
  <c r="B1282" i="5"/>
  <c r="D1282" i="5"/>
  <c r="E1282" i="5"/>
  <c r="A1283" i="5"/>
  <c r="C1283" i="5" s="1"/>
  <c r="B1283" i="5"/>
  <c r="D1283" i="5"/>
  <c r="E1283" i="5"/>
  <c r="A1284" i="5"/>
  <c r="C1284" i="5" s="1"/>
  <c r="B1284" i="5"/>
  <c r="D1284" i="5"/>
  <c r="E1284" i="5"/>
  <c r="A1285" i="5"/>
  <c r="C1285" i="5" s="1"/>
  <c r="B1285" i="5"/>
  <c r="D1285" i="5"/>
  <c r="E1285" i="5"/>
  <c r="A1286" i="5"/>
  <c r="C1286" i="5" s="1"/>
  <c r="B1286" i="5"/>
  <c r="D1286" i="5"/>
  <c r="E1286" i="5"/>
  <c r="A1287" i="5"/>
  <c r="C1287" i="5" s="1"/>
  <c r="B1287" i="5"/>
  <c r="D1287" i="5"/>
  <c r="E1287" i="5"/>
  <c r="A1288" i="5"/>
  <c r="C1288" i="5" s="1"/>
  <c r="B1288" i="5"/>
  <c r="D1288" i="5"/>
  <c r="E1288" i="5"/>
  <c r="A1289" i="5"/>
  <c r="C1289" i="5" s="1"/>
  <c r="B1289" i="5"/>
  <c r="D1289" i="5"/>
  <c r="E1289" i="5"/>
  <c r="A1290" i="5"/>
  <c r="C1290" i="5" s="1"/>
  <c r="B1290" i="5"/>
  <c r="D1290" i="5"/>
  <c r="E1290" i="5"/>
  <c r="A1291" i="5"/>
  <c r="C1291" i="5" s="1"/>
  <c r="B1291" i="5"/>
  <c r="D1291" i="5"/>
  <c r="E1291" i="5"/>
  <c r="A1292" i="5"/>
  <c r="C1292" i="5" s="1"/>
  <c r="B1292" i="5"/>
  <c r="D1292" i="5"/>
  <c r="E1292" i="5"/>
  <c r="A1293" i="5"/>
  <c r="C1293" i="5" s="1"/>
  <c r="B1293" i="5"/>
  <c r="D1293" i="5"/>
  <c r="E1293" i="5"/>
  <c r="A1294" i="5"/>
  <c r="C1294" i="5" s="1"/>
  <c r="B1294" i="5"/>
  <c r="D1294" i="5"/>
  <c r="E1294" i="5"/>
  <c r="A1295" i="5"/>
  <c r="C1295" i="5" s="1"/>
  <c r="B1295" i="5"/>
  <c r="D1295" i="5"/>
  <c r="E1295" i="5"/>
  <c r="A1296" i="5"/>
  <c r="C1296" i="5" s="1"/>
  <c r="B1296" i="5"/>
  <c r="D1296" i="5"/>
  <c r="E1296" i="5"/>
  <c r="A1297" i="5"/>
  <c r="C1297" i="5" s="1"/>
  <c r="B1297" i="5"/>
  <c r="D1297" i="5"/>
  <c r="E1297" i="5"/>
  <c r="A1298" i="5"/>
  <c r="C1298" i="5" s="1"/>
  <c r="B1298" i="5"/>
  <c r="D1298" i="5"/>
  <c r="E1298" i="5"/>
  <c r="A1299" i="5"/>
  <c r="C1299" i="5" s="1"/>
  <c r="B1299" i="5"/>
  <c r="D1299" i="5"/>
  <c r="E1299" i="5"/>
  <c r="A1300" i="5"/>
  <c r="C1300" i="5" s="1"/>
  <c r="B1300" i="5"/>
  <c r="D1300" i="5"/>
  <c r="E1300" i="5"/>
  <c r="A1301" i="5"/>
  <c r="C1301" i="5" s="1"/>
  <c r="B1301" i="5"/>
  <c r="D1301" i="5"/>
  <c r="E1301" i="5"/>
  <c r="A1302" i="5"/>
  <c r="C1302" i="5" s="1"/>
  <c r="B1302" i="5"/>
  <c r="D1302" i="5"/>
  <c r="E1302" i="5"/>
  <c r="A1303" i="5"/>
  <c r="C1303" i="5" s="1"/>
  <c r="B1303" i="5"/>
  <c r="D1303" i="5"/>
  <c r="E1303" i="5"/>
  <c r="A1304" i="5"/>
  <c r="C1304" i="5" s="1"/>
  <c r="B1304" i="5"/>
  <c r="D1304" i="5"/>
  <c r="E1304" i="5"/>
  <c r="A1305" i="5"/>
  <c r="C1305" i="5" s="1"/>
  <c r="B1305" i="5"/>
  <c r="D1305" i="5"/>
  <c r="E1305" i="5"/>
  <c r="A1306" i="5"/>
  <c r="C1306" i="5" s="1"/>
  <c r="B1306" i="5"/>
  <c r="D1306" i="5"/>
  <c r="E1306" i="5"/>
  <c r="A1307" i="5"/>
  <c r="C1307" i="5" s="1"/>
  <c r="B1307" i="5"/>
  <c r="D1307" i="5"/>
  <c r="E1307" i="5"/>
  <c r="A1308" i="5"/>
  <c r="C1308" i="5" s="1"/>
  <c r="B1308" i="5"/>
  <c r="D1308" i="5"/>
  <c r="E1308" i="5"/>
  <c r="A1309" i="5"/>
  <c r="C1309" i="5" s="1"/>
  <c r="B1309" i="5"/>
  <c r="D1309" i="5"/>
  <c r="E1309" i="5"/>
  <c r="A1310" i="5"/>
  <c r="C1310" i="5" s="1"/>
  <c r="B1310" i="5"/>
  <c r="D1310" i="5"/>
  <c r="E1310" i="5"/>
  <c r="A1311" i="5"/>
  <c r="C1311" i="5" s="1"/>
  <c r="B1311" i="5"/>
  <c r="D1311" i="5"/>
  <c r="E1311" i="5"/>
  <c r="A1312" i="5"/>
  <c r="C1312" i="5" s="1"/>
  <c r="B1312" i="5"/>
  <c r="D1312" i="5"/>
  <c r="E1312" i="5"/>
  <c r="A1313" i="5"/>
  <c r="C1313" i="5" s="1"/>
  <c r="B1313" i="5"/>
  <c r="D1313" i="5"/>
  <c r="E1313" i="5"/>
  <c r="A1314" i="5"/>
  <c r="C1314" i="5" s="1"/>
  <c r="B1314" i="5"/>
  <c r="D1314" i="5"/>
  <c r="E1314" i="5"/>
  <c r="A1315" i="5"/>
  <c r="C1315" i="5" s="1"/>
  <c r="B1315" i="5"/>
  <c r="D1315" i="5"/>
  <c r="E1315" i="5"/>
  <c r="A1316" i="5"/>
  <c r="C1316" i="5" s="1"/>
  <c r="B1316" i="5"/>
  <c r="D1316" i="5"/>
  <c r="E1316" i="5"/>
  <c r="A1317" i="5"/>
  <c r="C1317" i="5" s="1"/>
  <c r="B1317" i="5"/>
  <c r="D1317" i="5"/>
  <c r="E1317" i="5"/>
  <c r="A1318" i="5"/>
  <c r="C1318" i="5" s="1"/>
  <c r="B1318" i="5"/>
  <c r="D1318" i="5"/>
  <c r="E1318" i="5"/>
  <c r="A1319" i="5"/>
  <c r="C1319" i="5" s="1"/>
  <c r="B1319" i="5"/>
  <c r="D1319" i="5"/>
  <c r="E1319" i="5"/>
  <c r="A1320" i="5"/>
  <c r="C1320" i="5" s="1"/>
  <c r="B1320" i="5"/>
  <c r="D1320" i="5"/>
  <c r="E1320" i="5"/>
  <c r="A1321" i="5"/>
  <c r="C1321" i="5" s="1"/>
  <c r="B1321" i="5"/>
  <c r="D1321" i="5"/>
  <c r="E1321" i="5"/>
  <c r="A1322" i="5"/>
  <c r="C1322" i="5" s="1"/>
  <c r="B1322" i="5"/>
  <c r="D1322" i="5"/>
  <c r="E1322" i="5"/>
  <c r="A1323" i="5"/>
  <c r="C1323" i="5" s="1"/>
  <c r="B1323" i="5"/>
  <c r="D1323" i="5"/>
  <c r="E1323" i="5"/>
  <c r="A1324" i="5"/>
  <c r="C1324" i="5" s="1"/>
  <c r="B1324" i="5"/>
  <c r="D1324" i="5"/>
  <c r="E1324" i="5"/>
  <c r="A1325" i="5"/>
  <c r="C1325" i="5" s="1"/>
  <c r="B1325" i="5"/>
  <c r="D1325" i="5"/>
  <c r="E1325" i="5"/>
  <c r="A1326" i="5"/>
  <c r="C1326" i="5" s="1"/>
  <c r="B1326" i="5"/>
  <c r="D1326" i="5"/>
  <c r="E1326" i="5"/>
  <c r="A1327" i="5"/>
  <c r="C1327" i="5" s="1"/>
  <c r="B1327" i="5"/>
  <c r="D1327" i="5"/>
  <c r="E1327" i="5"/>
  <c r="A1328" i="5"/>
  <c r="C1328" i="5" s="1"/>
  <c r="B1328" i="5"/>
  <c r="D1328" i="5"/>
  <c r="E1328" i="5"/>
  <c r="A1329" i="5"/>
  <c r="C1329" i="5" s="1"/>
  <c r="B1329" i="5"/>
  <c r="D1329" i="5"/>
  <c r="E1329" i="5"/>
  <c r="A1330" i="5"/>
  <c r="C1330" i="5" s="1"/>
  <c r="B1330" i="5"/>
  <c r="D1330" i="5"/>
  <c r="E1330" i="5"/>
  <c r="A1331" i="5"/>
  <c r="C1331" i="5" s="1"/>
  <c r="B1331" i="5"/>
  <c r="D1331" i="5"/>
  <c r="E1331" i="5"/>
  <c r="A1332" i="5"/>
  <c r="C1332" i="5" s="1"/>
  <c r="B1332" i="5"/>
  <c r="D1332" i="5"/>
  <c r="E1332" i="5"/>
  <c r="A1333" i="5"/>
  <c r="C1333" i="5" s="1"/>
  <c r="B1333" i="5"/>
  <c r="D1333" i="5"/>
  <c r="E1333" i="5"/>
  <c r="A1334" i="5"/>
  <c r="C1334" i="5" s="1"/>
  <c r="B1334" i="5"/>
  <c r="D1334" i="5"/>
  <c r="E1334" i="5"/>
  <c r="A1335" i="5"/>
  <c r="C1335" i="5" s="1"/>
  <c r="B1335" i="5"/>
  <c r="D1335" i="5"/>
  <c r="E1335" i="5"/>
  <c r="A1336" i="5"/>
  <c r="C1336" i="5" s="1"/>
  <c r="B1336" i="5"/>
  <c r="D1336" i="5"/>
  <c r="E1336" i="5"/>
  <c r="A1337" i="5"/>
  <c r="C1337" i="5" s="1"/>
  <c r="B1337" i="5"/>
  <c r="D1337" i="5"/>
  <c r="E1337" i="5"/>
  <c r="A1338" i="5"/>
  <c r="C1338" i="5" s="1"/>
  <c r="B1338" i="5"/>
  <c r="D1338" i="5"/>
  <c r="E1338" i="5"/>
  <c r="A1339" i="5"/>
  <c r="C1339" i="5" s="1"/>
  <c r="B1339" i="5"/>
  <c r="D1339" i="5"/>
  <c r="E1339" i="5"/>
  <c r="A1340" i="5"/>
  <c r="C1340" i="5" s="1"/>
  <c r="B1340" i="5"/>
  <c r="D1340" i="5"/>
  <c r="E1340" i="5"/>
  <c r="A1341" i="5"/>
  <c r="C1341" i="5" s="1"/>
  <c r="B1341" i="5"/>
  <c r="D1341" i="5"/>
  <c r="E1341" i="5"/>
  <c r="A1342" i="5"/>
  <c r="C1342" i="5" s="1"/>
  <c r="B1342" i="5"/>
  <c r="D1342" i="5"/>
  <c r="E1342" i="5"/>
  <c r="A1343" i="5"/>
  <c r="C1343" i="5" s="1"/>
  <c r="B1343" i="5"/>
  <c r="D1343" i="5"/>
  <c r="E1343" i="5"/>
  <c r="A1344" i="5"/>
  <c r="C1344" i="5" s="1"/>
  <c r="B1344" i="5"/>
  <c r="D1344" i="5"/>
  <c r="E1344" i="5"/>
  <c r="A1345" i="5"/>
  <c r="C1345" i="5" s="1"/>
  <c r="B1345" i="5"/>
  <c r="D1345" i="5"/>
  <c r="E1345" i="5"/>
  <c r="A1346" i="5"/>
  <c r="C1346" i="5" s="1"/>
  <c r="B1346" i="5"/>
  <c r="D1346" i="5"/>
  <c r="E1346" i="5"/>
  <c r="A1347" i="5"/>
  <c r="C1347" i="5" s="1"/>
  <c r="B1347" i="5"/>
  <c r="D1347" i="5"/>
  <c r="E1347" i="5"/>
  <c r="A1348" i="5"/>
  <c r="C1348" i="5" s="1"/>
  <c r="B1348" i="5"/>
  <c r="D1348" i="5"/>
  <c r="E1348" i="5"/>
  <c r="A1349" i="5"/>
  <c r="C1349" i="5" s="1"/>
  <c r="B1349" i="5"/>
  <c r="D1349" i="5"/>
  <c r="E1349" i="5"/>
  <c r="A1350" i="5"/>
  <c r="C1350" i="5" s="1"/>
  <c r="B1350" i="5"/>
  <c r="D1350" i="5"/>
  <c r="E1350" i="5"/>
  <c r="A1351" i="5"/>
  <c r="C1351" i="5" s="1"/>
  <c r="B1351" i="5"/>
  <c r="D1351" i="5"/>
  <c r="E1351" i="5"/>
  <c r="A1352" i="5"/>
  <c r="C1352" i="5" s="1"/>
  <c r="B1352" i="5"/>
  <c r="D1352" i="5"/>
  <c r="E1352" i="5"/>
  <c r="A1353" i="5"/>
  <c r="C1353" i="5" s="1"/>
  <c r="B1353" i="5"/>
  <c r="D1353" i="5"/>
  <c r="E1353" i="5"/>
  <c r="A1354" i="5"/>
  <c r="C1354" i="5" s="1"/>
  <c r="B1354" i="5"/>
  <c r="D1354" i="5"/>
  <c r="E1354" i="5"/>
  <c r="A1355" i="5"/>
  <c r="C1355" i="5" s="1"/>
  <c r="B1355" i="5"/>
  <c r="D1355" i="5"/>
  <c r="E1355" i="5"/>
  <c r="A1356" i="5"/>
  <c r="C1356" i="5" s="1"/>
  <c r="B1356" i="5"/>
  <c r="D1356" i="5"/>
  <c r="E1356" i="5"/>
  <c r="A1357" i="5"/>
  <c r="C1357" i="5" s="1"/>
  <c r="B1357" i="5"/>
  <c r="D1357" i="5"/>
  <c r="E1357" i="5"/>
  <c r="A1358" i="5"/>
  <c r="C1358" i="5" s="1"/>
  <c r="B1358" i="5"/>
  <c r="D1358" i="5"/>
  <c r="E1358" i="5"/>
  <c r="A1359" i="5"/>
  <c r="C1359" i="5" s="1"/>
  <c r="B1359" i="5"/>
  <c r="D1359" i="5"/>
  <c r="E1359" i="5"/>
  <c r="A1360" i="5"/>
  <c r="C1360" i="5" s="1"/>
  <c r="B1360" i="5"/>
  <c r="D1360" i="5"/>
  <c r="E1360" i="5"/>
  <c r="A1361" i="5"/>
  <c r="C1361" i="5" s="1"/>
  <c r="B1361" i="5"/>
  <c r="D1361" i="5"/>
  <c r="E1361" i="5"/>
  <c r="A1362" i="5"/>
  <c r="C1362" i="5" s="1"/>
  <c r="B1362" i="5"/>
  <c r="D1362" i="5"/>
  <c r="E1362" i="5"/>
  <c r="A1363" i="5"/>
  <c r="C1363" i="5" s="1"/>
  <c r="B1363" i="5"/>
  <c r="D1363" i="5"/>
  <c r="E1363" i="5"/>
  <c r="A1364" i="5"/>
  <c r="C1364" i="5" s="1"/>
  <c r="B1364" i="5"/>
  <c r="D1364" i="5"/>
  <c r="E1364" i="5"/>
  <c r="A1365" i="5"/>
  <c r="C1365" i="5" s="1"/>
  <c r="B1365" i="5"/>
  <c r="D1365" i="5"/>
  <c r="E1365" i="5"/>
  <c r="A1366" i="5"/>
  <c r="C1366" i="5" s="1"/>
  <c r="B1366" i="5"/>
  <c r="D1366" i="5"/>
  <c r="E1366" i="5"/>
  <c r="A1367" i="5"/>
  <c r="C1367" i="5" s="1"/>
  <c r="B1367" i="5"/>
  <c r="D1367" i="5"/>
  <c r="E1367" i="5"/>
  <c r="A1368" i="5"/>
  <c r="C1368" i="5" s="1"/>
  <c r="B1368" i="5"/>
  <c r="D1368" i="5"/>
  <c r="E1368" i="5"/>
  <c r="A1369" i="5"/>
  <c r="C1369" i="5" s="1"/>
  <c r="B1369" i="5"/>
  <c r="D1369" i="5"/>
  <c r="E1369" i="5"/>
  <c r="A1370" i="5"/>
  <c r="C1370" i="5" s="1"/>
  <c r="B1370" i="5"/>
  <c r="D1370" i="5"/>
  <c r="E1370" i="5"/>
  <c r="A1371" i="5"/>
  <c r="C1371" i="5" s="1"/>
  <c r="B1371" i="5"/>
  <c r="D1371" i="5"/>
  <c r="E1371" i="5"/>
  <c r="A1372" i="5"/>
  <c r="C1372" i="5" s="1"/>
  <c r="B1372" i="5"/>
  <c r="D1372" i="5"/>
  <c r="E1372" i="5"/>
  <c r="A1373" i="5"/>
  <c r="C1373" i="5" s="1"/>
  <c r="B1373" i="5"/>
  <c r="D1373" i="5"/>
  <c r="E1373" i="5"/>
  <c r="A1374" i="5"/>
  <c r="C1374" i="5" s="1"/>
  <c r="B1374" i="5"/>
  <c r="D1374" i="5"/>
  <c r="E1374" i="5"/>
  <c r="A1375" i="5"/>
  <c r="C1375" i="5" s="1"/>
  <c r="B1375" i="5"/>
  <c r="D1375" i="5"/>
  <c r="E1375" i="5"/>
  <c r="A1376" i="5"/>
  <c r="C1376" i="5" s="1"/>
  <c r="B1376" i="5"/>
  <c r="D1376" i="5"/>
  <c r="E1376" i="5"/>
  <c r="A1377" i="5"/>
  <c r="C1377" i="5" s="1"/>
  <c r="B1377" i="5"/>
  <c r="D1377" i="5"/>
  <c r="E1377" i="5"/>
  <c r="A1378" i="5"/>
  <c r="C1378" i="5" s="1"/>
  <c r="B1378" i="5"/>
  <c r="D1378" i="5"/>
  <c r="E1378" i="5"/>
  <c r="A1379" i="5"/>
  <c r="C1379" i="5" s="1"/>
  <c r="B1379" i="5"/>
  <c r="D1379" i="5"/>
  <c r="E1379" i="5"/>
  <c r="A1380" i="5"/>
  <c r="C1380" i="5" s="1"/>
  <c r="B1380" i="5"/>
  <c r="D1380" i="5"/>
  <c r="E1380" i="5"/>
  <c r="A1381" i="5"/>
  <c r="C1381" i="5" s="1"/>
  <c r="B1381" i="5"/>
  <c r="D1381" i="5"/>
  <c r="E1381" i="5"/>
  <c r="A1382" i="5"/>
  <c r="C1382" i="5" s="1"/>
  <c r="B1382" i="5"/>
  <c r="D1382" i="5"/>
  <c r="E1382" i="5"/>
  <c r="A1383" i="5"/>
  <c r="C1383" i="5" s="1"/>
  <c r="B1383" i="5"/>
  <c r="D1383" i="5"/>
  <c r="E1383" i="5"/>
  <c r="A1384" i="5"/>
  <c r="C1384" i="5" s="1"/>
  <c r="B1384" i="5"/>
  <c r="D1384" i="5"/>
  <c r="E1384" i="5"/>
  <c r="A1385" i="5"/>
  <c r="C1385" i="5" s="1"/>
  <c r="B1385" i="5"/>
  <c r="D1385" i="5"/>
  <c r="E1385" i="5"/>
  <c r="A1386" i="5"/>
  <c r="C1386" i="5" s="1"/>
  <c r="B1386" i="5"/>
  <c r="D1386" i="5"/>
  <c r="E1386" i="5"/>
  <c r="A1387" i="5"/>
  <c r="C1387" i="5" s="1"/>
  <c r="B1387" i="5"/>
  <c r="D1387" i="5"/>
  <c r="E1387" i="5"/>
  <c r="A1388" i="5"/>
  <c r="C1388" i="5" s="1"/>
  <c r="B1388" i="5"/>
  <c r="D1388" i="5"/>
  <c r="E1388" i="5"/>
  <c r="A1389" i="5"/>
  <c r="C1389" i="5" s="1"/>
  <c r="B1389" i="5"/>
  <c r="D1389" i="5"/>
  <c r="E1389" i="5"/>
  <c r="A1390" i="5"/>
  <c r="C1390" i="5" s="1"/>
  <c r="B1390" i="5"/>
  <c r="D1390" i="5"/>
  <c r="E1390" i="5"/>
  <c r="A1391" i="5"/>
  <c r="C1391" i="5" s="1"/>
  <c r="B1391" i="5"/>
  <c r="D1391" i="5"/>
  <c r="E1391" i="5"/>
  <c r="A1392" i="5"/>
  <c r="C1392" i="5" s="1"/>
  <c r="B1392" i="5"/>
  <c r="D1392" i="5"/>
  <c r="E1392" i="5"/>
  <c r="A1393" i="5"/>
  <c r="C1393" i="5" s="1"/>
  <c r="B1393" i="5"/>
  <c r="D1393" i="5"/>
  <c r="E1393" i="5"/>
  <c r="A1394" i="5"/>
  <c r="C1394" i="5" s="1"/>
  <c r="B1394" i="5"/>
  <c r="D1394" i="5"/>
  <c r="E1394" i="5"/>
  <c r="A1395" i="5"/>
  <c r="C1395" i="5" s="1"/>
  <c r="B1395" i="5"/>
  <c r="D1395" i="5"/>
  <c r="E1395" i="5"/>
  <c r="A1396" i="5"/>
  <c r="C1396" i="5" s="1"/>
  <c r="B1396" i="5"/>
  <c r="D1396" i="5"/>
  <c r="E1396" i="5"/>
  <c r="A1397" i="5"/>
  <c r="C1397" i="5" s="1"/>
  <c r="B1397" i="5"/>
  <c r="D1397" i="5"/>
  <c r="E1397" i="5"/>
  <c r="A1398" i="5"/>
  <c r="C1398" i="5" s="1"/>
  <c r="B1398" i="5"/>
  <c r="D1398" i="5"/>
  <c r="E1398" i="5"/>
  <c r="A1399" i="5"/>
  <c r="C1399" i="5" s="1"/>
  <c r="B1399" i="5"/>
  <c r="D1399" i="5"/>
  <c r="E1399" i="5"/>
  <c r="A1400" i="5"/>
  <c r="C1400" i="5" s="1"/>
  <c r="B1400" i="5"/>
  <c r="D1400" i="5"/>
  <c r="E1400" i="5"/>
  <c r="A1401" i="5"/>
  <c r="C1401" i="5" s="1"/>
  <c r="B1401" i="5"/>
  <c r="D1401" i="5"/>
  <c r="E1401" i="5"/>
  <c r="A1402" i="5"/>
  <c r="C1402" i="5" s="1"/>
  <c r="B1402" i="5"/>
  <c r="D1402" i="5"/>
  <c r="E1402" i="5"/>
  <c r="A1403" i="5"/>
  <c r="C1403" i="5" s="1"/>
  <c r="B1403" i="5"/>
  <c r="D1403" i="5"/>
  <c r="E1403" i="5"/>
  <c r="A1404" i="5"/>
  <c r="C1404" i="5" s="1"/>
  <c r="B1404" i="5"/>
  <c r="D1404" i="5"/>
  <c r="E1404" i="5"/>
  <c r="A1405" i="5"/>
  <c r="C1405" i="5" s="1"/>
  <c r="B1405" i="5"/>
  <c r="D1405" i="5"/>
  <c r="E1405" i="5"/>
  <c r="A1406" i="5"/>
  <c r="C1406" i="5" s="1"/>
  <c r="B1406" i="5"/>
  <c r="D1406" i="5"/>
  <c r="E1406" i="5"/>
  <c r="A1407" i="5"/>
  <c r="C1407" i="5" s="1"/>
  <c r="B1407" i="5"/>
  <c r="D1407" i="5"/>
  <c r="E1407" i="5"/>
  <c r="A1408" i="5"/>
  <c r="C1408" i="5" s="1"/>
  <c r="B1408" i="5"/>
  <c r="D1408" i="5"/>
  <c r="E1408" i="5"/>
  <c r="A1409" i="5"/>
  <c r="C1409" i="5" s="1"/>
  <c r="B1409" i="5"/>
  <c r="D1409" i="5"/>
  <c r="E1409" i="5"/>
  <c r="A1410" i="5"/>
  <c r="C1410" i="5" s="1"/>
  <c r="B1410" i="5"/>
  <c r="D1410" i="5"/>
  <c r="E1410" i="5"/>
  <c r="A1411" i="5"/>
  <c r="C1411" i="5" s="1"/>
  <c r="B1411" i="5"/>
  <c r="D1411" i="5"/>
  <c r="E1411" i="5"/>
  <c r="A1412" i="5"/>
  <c r="C1412" i="5" s="1"/>
  <c r="B1412" i="5"/>
  <c r="D1412" i="5"/>
  <c r="E1412" i="5"/>
  <c r="A1413" i="5"/>
  <c r="C1413" i="5" s="1"/>
  <c r="B1413" i="5"/>
  <c r="D1413" i="5"/>
  <c r="E1413" i="5"/>
  <c r="A1414" i="5"/>
  <c r="C1414" i="5" s="1"/>
  <c r="B1414" i="5"/>
  <c r="D1414" i="5"/>
  <c r="E1414" i="5"/>
  <c r="A1415" i="5"/>
  <c r="C1415" i="5" s="1"/>
  <c r="B1415" i="5"/>
  <c r="D1415" i="5"/>
  <c r="E1415" i="5"/>
  <c r="A1416" i="5"/>
  <c r="C1416" i="5" s="1"/>
  <c r="B1416" i="5"/>
  <c r="D1416" i="5"/>
  <c r="E1416" i="5"/>
  <c r="A1417" i="5"/>
  <c r="C1417" i="5" s="1"/>
  <c r="B1417" i="5"/>
  <c r="D1417" i="5"/>
  <c r="E1417" i="5"/>
  <c r="A1418" i="5"/>
  <c r="C1418" i="5" s="1"/>
  <c r="B1418" i="5"/>
  <c r="D1418" i="5"/>
  <c r="E1418" i="5"/>
  <c r="A1419" i="5"/>
  <c r="C1419" i="5" s="1"/>
  <c r="B1419" i="5"/>
  <c r="D1419" i="5"/>
  <c r="E1419" i="5"/>
  <c r="A1420" i="5"/>
  <c r="C1420" i="5" s="1"/>
  <c r="B1420" i="5"/>
  <c r="D1420" i="5"/>
  <c r="E1420" i="5"/>
  <c r="A1421" i="5"/>
  <c r="C1421" i="5" s="1"/>
  <c r="B1421" i="5"/>
  <c r="D1421" i="5"/>
  <c r="E1421" i="5"/>
  <c r="A1422" i="5"/>
  <c r="C1422" i="5" s="1"/>
  <c r="B1422" i="5"/>
  <c r="D1422" i="5"/>
  <c r="E1422" i="5"/>
  <c r="A1423" i="5"/>
  <c r="C1423" i="5" s="1"/>
  <c r="B1423" i="5"/>
  <c r="D1423" i="5"/>
  <c r="E1423" i="5"/>
  <c r="A1424" i="5"/>
  <c r="C1424" i="5" s="1"/>
  <c r="B1424" i="5"/>
  <c r="D1424" i="5"/>
  <c r="E1424" i="5"/>
  <c r="A1425" i="5"/>
  <c r="C1425" i="5" s="1"/>
  <c r="B1425" i="5"/>
  <c r="D1425" i="5"/>
  <c r="E1425" i="5"/>
  <c r="A1426" i="5"/>
  <c r="C1426" i="5" s="1"/>
  <c r="B1426" i="5"/>
  <c r="D1426" i="5"/>
  <c r="E1426" i="5"/>
  <c r="A1427" i="5"/>
  <c r="C1427" i="5" s="1"/>
  <c r="B1427" i="5"/>
  <c r="D1427" i="5"/>
  <c r="E1427" i="5"/>
  <c r="A1428" i="5"/>
  <c r="C1428" i="5" s="1"/>
  <c r="B1428" i="5"/>
  <c r="D1428" i="5"/>
  <c r="E1428" i="5"/>
  <c r="A1429" i="5"/>
  <c r="C1429" i="5" s="1"/>
  <c r="B1429" i="5"/>
  <c r="D1429" i="5"/>
  <c r="E1429" i="5"/>
  <c r="A1430" i="5"/>
  <c r="C1430" i="5" s="1"/>
  <c r="B1430" i="5"/>
  <c r="D1430" i="5"/>
  <c r="E1430" i="5"/>
  <c r="A1431" i="5"/>
  <c r="C1431" i="5" s="1"/>
  <c r="B1431" i="5"/>
  <c r="D1431" i="5"/>
  <c r="E1431" i="5"/>
  <c r="A1432" i="5"/>
  <c r="C1432" i="5" s="1"/>
  <c r="B1432" i="5"/>
  <c r="D1432" i="5"/>
  <c r="E1432" i="5"/>
  <c r="A1433" i="5"/>
  <c r="C1433" i="5" s="1"/>
  <c r="B1433" i="5"/>
  <c r="D1433" i="5"/>
  <c r="E1433" i="5"/>
  <c r="A1434" i="5"/>
  <c r="C1434" i="5" s="1"/>
  <c r="B1434" i="5"/>
  <c r="D1434" i="5"/>
  <c r="E1434" i="5"/>
  <c r="A1435" i="5"/>
  <c r="C1435" i="5" s="1"/>
  <c r="B1435" i="5"/>
  <c r="D1435" i="5"/>
  <c r="E1435" i="5"/>
  <c r="A1436" i="5"/>
  <c r="C1436" i="5" s="1"/>
  <c r="B1436" i="5"/>
  <c r="D1436" i="5"/>
  <c r="E1436" i="5"/>
  <c r="A1437" i="5"/>
  <c r="C1437" i="5" s="1"/>
  <c r="B1437" i="5"/>
  <c r="D1437" i="5"/>
  <c r="E1437" i="5"/>
  <c r="A1438" i="5"/>
  <c r="C1438" i="5" s="1"/>
  <c r="B1438" i="5"/>
  <c r="D1438" i="5"/>
  <c r="E1438" i="5"/>
  <c r="A1439" i="5"/>
  <c r="C1439" i="5" s="1"/>
  <c r="B1439" i="5"/>
  <c r="D1439" i="5"/>
  <c r="E1439" i="5"/>
  <c r="A1440" i="5"/>
  <c r="C1440" i="5" s="1"/>
  <c r="B1440" i="5"/>
  <c r="D1440" i="5"/>
  <c r="E1440" i="5"/>
  <c r="A1441" i="5"/>
  <c r="C1441" i="5" s="1"/>
  <c r="B1441" i="5"/>
  <c r="D1441" i="5"/>
  <c r="E1441" i="5"/>
  <c r="A1442" i="5"/>
  <c r="C1442" i="5" s="1"/>
  <c r="B1442" i="5"/>
  <c r="D1442" i="5"/>
  <c r="E1442" i="5"/>
  <c r="A1443" i="5"/>
  <c r="C1443" i="5" s="1"/>
  <c r="B1443" i="5"/>
  <c r="D1443" i="5"/>
  <c r="E1443" i="5"/>
  <c r="A1444" i="5"/>
  <c r="C1444" i="5" s="1"/>
  <c r="B1444" i="5"/>
  <c r="D1444" i="5"/>
  <c r="E1444" i="5"/>
  <c r="A1445" i="5"/>
  <c r="C1445" i="5" s="1"/>
  <c r="B1445" i="5"/>
  <c r="D1445" i="5"/>
  <c r="E1445" i="5"/>
  <c r="A1446" i="5"/>
  <c r="C1446" i="5" s="1"/>
  <c r="B1446" i="5"/>
  <c r="D1446" i="5"/>
  <c r="E1446" i="5"/>
  <c r="A1447" i="5"/>
  <c r="C1447" i="5" s="1"/>
  <c r="B1447" i="5"/>
  <c r="D1447" i="5"/>
  <c r="E1447" i="5"/>
  <c r="A1448" i="5"/>
  <c r="C1448" i="5" s="1"/>
  <c r="B1448" i="5"/>
  <c r="D1448" i="5"/>
  <c r="E1448" i="5"/>
  <c r="A1449" i="5"/>
  <c r="C1449" i="5" s="1"/>
  <c r="B1449" i="5"/>
  <c r="D1449" i="5"/>
  <c r="E1449" i="5"/>
  <c r="A1450" i="5"/>
  <c r="C1450" i="5" s="1"/>
  <c r="B1450" i="5"/>
  <c r="D1450" i="5"/>
  <c r="E1450" i="5"/>
  <c r="A1451" i="5"/>
  <c r="C1451" i="5" s="1"/>
  <c r="B1451" i="5"/>
  <c r="D1451" i="5"/>
  <c r="E1451" i="5"/>
  <c r="A1452" i="5"/>
  <c r="C1452" i="5" s="1"/>
  <c r="B1452" i="5"/>
  <c r="D1452" i="5"/>
  <c r="E1452" i="5"/>
  <c r="A1453" i="5"/>
  <c r="C1453" i="5" s="1"/>
  <c r="B1453" i="5"/>
  <c r="D1453" i="5"/>
  <c r="E1453" i="5"/>
  <c r="A1454" i="5"/>
  <c r="C1454" i="5" s="1"/>
  <c r="B1454" i="5"/>
  <c r="D1454" i="5"/>
  <c r="E1454" i="5"/>
  <c r="A1455" i="5"/>
  <c r="C1455" i="5" s="1"/>
  <c r="B1455" i="5"/>
  <c r="D1455" i="5"/>
  <c r="E1455" i="5"/>
  <c r="A1456" i="5"/>
  <c r="C1456" i="5" s="1"/>
  <c r="B1456" i="5"/>
  <c r="D1456" i="5"/>
  <c r="E1456" i="5"/>
  <c r="A1457" i="5"/>
  <c r="C1457" i="5" s="1"/>
  <c r="B1457" i="5"/>
  <c r="D1457" i="5"/>
  <c r="E1457" i="5"/>
  <c r="A1458" i="5"/>
  <c r="C1458" i="5" s="1"/>
  <c r="B1458" i="5"/>
  <c r="D1458" i="5"/>
  <c r="E1458" i="5"/>
  <c r="A1459" i="5"/>
  <c r="C1459" i="5" s="1"/>
  <c r="B1459" i="5"/>
  <c r="D1459" i="5"/>
  <c r="E1459" i="5"/>
  <c r="A1460" i="5"/>
  <c r="C1460" i="5" s="1"/>
  <c r="B1460" i="5"/>
  <c r="D1460" i="5"/>
  <c r="E1460" i="5"/>
  <c r="A1461" i="5"/>
  <c r="C1461" i="5" s="1"/>
  <c r="B1461" i="5"/>
  <c r="D1461" i="5"/>
  <c r="E1461" i="5"/>
  <c r="A1462" i="5"/>
  <c r="C1462" i="5" s="1"/>
  <c r="B1462" i="5"/>
  <c r="D1462" i="5"/>
  <c r="E1462" i="5"/>
  <c r="A1463" i="5"/>
  <c r="C1463" i="5" s="1"/>
  <c r="B1463" i="5"/>
  <c r="D1463" i="5"/>
  <c r="E1463" i="5"/>
  <c r="A1464" i="5"/>
  <c r="C1464" i="5" s="1"/>
  <c r="B1464" i="5"/>
  <c r="D1464" i="5"/>
  <c r="E1464" i="5"/>
  <c r="A1465" i="5"/>
  <c r="C1465" i="5" s="1"/>
  <c r="B1465" i="5"/>
  <c r="D1465" i="5"/>
  <c r="E1465" i="5"/>
  <c r="A1466" i="5"/>
  <c r="C1466" i="5" s="1"/>
  <c r="B1466" i="5"/>
  <c r="D1466" i="5"/>
  <c r="E1466" i="5"/>
  <c r="A1467" i="5"/>
  <c r="C1467" i="5" s="1"/>
  <c r="B1467" i="5"/>
  <c r="D1467" i="5"/>
  <c r="E1467" i="5"/>
  <c r="A1468" i="5"/>
  <c r="C1468" i="5" s="1"/>
  <c r="B1468" i="5"/>
  <c r="D1468" i="5"/>
  <c r="E1468" i="5"/>
  <c r="A1469" i="5"/>
  <c r="C1469" i="5" s="1"/>
  <c r="B1469" i="5"/>
  <c r="D1469" i="5"/>
  <c r="E1469" i="5"/>
  <c r="A1470" i="5"/>
  <c r="C1470" i="5" s="1"/>
  <c r="B1470" i="5"/>
  <c r="D1470" i="5"/>
  <c r="E1470" i="5"/>
  <c r="A1471" i="5"/>
  <c r="C1471" i="5" s="1"/>
  <c r="B1471" i="5"/>
  <c r="D1471" i="5"/>
  <c r="E1471" i="5"/>
  <c r="A1472" i="5"/>
  <c r="C1472" i="5" s="1"/>
  <c r="B1472" i="5"/>
  <c r="D1472" i="5"/>
  <c r="E1472" i="5"/>
  <c r="A1473" i="5"/>
  <c r="C1473" i="5" s="1"/>
  <c r="B1473" i="5"/>
  <c r="D1473" i="5"/>
  <c r="E1473" i="5"/>
  <c r="A1474" i="5"/>
  <c r="C1474" i="5" s="1"/>
  <c r="B1474" i="5"/>
  <c r="D1474" i="5"/>
  <c r="E1474" i="5"/>
  <c r="A1475" i="5"/>
  <c r="C1475" i="5" s="1"/>
  <c r="B1475" i="5"/>
  <c r="D1475" i="5"/>
  <c r="E1475" i="5"/>
  <c r="A1476" i="5"/>
  <c r="C1476" i="5" s="1"/>
  <c r="B1476" i="5"/>
  <c r="D1476" i="5"/>
  <c r="E1476" i="5"/>
  <c r="A1477" i="5"/>
  <c r="C1477" i="5" s="1"/>
  <c r="B1477" i="5"/>
  <c r="D1477" i="5"/>
  <c r="E1477" i="5"/>
  <c r="A1478" i="5"/>
  <c r="C1478" i="5" s="1"/>
  <c r="B1478" i="5"/>
  <c r="D1478" i="5"/>
  <c r="E1478" i="5"/>
  <c r="A1479" i="5"/>
  <c r="C1479" i="5" s="1"/>
  <c r="B1479" i="5"/>
  <c r="D1479" i="5"/>
  <c r="E1479" i="5"/>
  <c r="A1480" i="5"/>
  <c r="C1480" i="5" s="1"/>
  <c r="B1480" i="5"/>
  <c r="D1480" i="5"/>
  <c r="E1480" i="5"/>
  <c r="A1481" i="5"/>
  <c r="C1481" i="5" s="1"/>
  <c r="B1481" i="5"/>
  <c r="D1481" i="5"/>
  <c r="E1481" i="5"/>
  <c r="A1482" i="5"/>
  <c r="C1482" i="5" s="1"/>
  <c r="B1482" i="5"/>
  <c r="D1482" i="5"/>
  <c r="E1482" i="5"/>
  <c r="A1483" i="5"/>
  <c r="C1483" i="5" s="1"/>
  <c r="B1483" i="5"/>
  <c r="D1483" i="5"/>
  <c r="E1483" i="5"/>
  <c r="A1484" i="5"/>
  <c r="C1484" i="5" s="1"/>
  <c r="B1484" i="5"/>
  <c r="D1484" i="5"/>
  <c r="E1484" i="5"/>
  <c r="A1485" i="5"/>
  <c r="C1485" i="5" s="1"/>
  <c r="B1485" i="5"/>
  <c r="D1485" i="5"/>
  <c r="E1485" i="5"/>
  <c r="A1486" i="5"/>
  <c r="C1486" i="5" s="1"/>
  <c r="B1486" i="5"/>
  <c r="D1486" i="5"/>
  <c r="E1486" i="5"/>
  <c r="A1487" i="5"/>
  <c r="C1487" i="5" s="1"/>
  <c r="B1487" i="5"/>
  <c r="D1487" i="5"/>
  <c r="E1487" i="5"/>
  <c r="A1488" i="5"/>
  <c r="C1488" i="5" s="1"/>
  <c r="B1488" i="5"/>
  <c r="D1488" i="5"/>
  <c r="E1488" i="5"/>
  <c r="A1489" i="5"/>
  <c r="C1489" i="5" s="1"/>
  <c r="B1489" i="5"/>
  <c r="D1489" i="5"/>
  <c r="E1489" i="5"/>
  <c r="A1490" i="5"/>
  <c r="C1490" i="5" s="1"/>
  <c r="B1490" i="5"/>
  <c r="D1490" i="5"/>
  <c r="E1490" i="5"/>
  <c r="A1491" i="5"/>
  <c r="C1491" i="5" s="1"/>
  <c r="B1491" i="5"/>
  <c r="D1491" i="5"/>
  <c r="E1491" i="5"/>
  <c r="A1492" i="5"/>
  <c r="C1492" i="5" s="1"/>
  <c r="B1492" i="5"/>
  <c r="D1492" i="5"/>
  <c r="E1492" i="5"/>
  <c r="A1493" i="5"/>
  <c r="C1493" i="5" s="1"/>
  <c r="B1493" i="5"/>
  <c r="D1493" i="5"/>
  <c r="E1493" i="5"/>
  <c r="A1494" i="5"/>
  <c r="C1494" i="5" s="1"/>
  <c r="B1494" i="5"/>
  <c r="D1494" i="5"/>
  <c r="E1494" i="5"/>
  <c r="A1495" i="5"/>
  <c r="C1495" i="5" s="1"/>
  <c r="B1495" i="5"/>
  <c r="D1495" i="5"/>
  <c r="E1495" i="5"/>
  <c r="A1496" i="5"/>
  <c r="C1496" i="5" s="1"/>
  <c r="B1496" i="5"/>
  <c r="D1496" i="5"/>
  <c r="E1496" i="5"/>
  <c r="A1497" i="5"/>
  <c r="C1497" i="5" s="1"/>
  <c r="B1497" i="5"/>
  <c r="D1497" i="5"/>
  <c r="E1497" i="5"/>
  <c r="A1498" i="5"/>
  <c r="C1498" i="5" s="1"/>
  <c r="B1498" i="5"/>
  <c r="D1498" i="5"/>
  <c r="E1498" i="5"/>
  <c r="A1499" i="5"/>
  <c r="C1499" i="5" s="1"/>
  <c r="B1499" i="5"/>
  <c r="D1499" i="5"/>
  <c r="E1499" i="5"/>
  <c r="A1500" i="5"/>
  <c r="C1500" i="5" s="1"/>
  <c r="B1500" i="5"/>
  <c r="D1500" i="5"/>
  <c r="E1500" i="5"/>
  <c r="A1501" i="5"/>
  <c r="C1501" i="5" s="1"/>
  <c r="B1501" i="5"/>
  <c r="D1501" i="5"/>
  <c r="E1501" i="5"/>
  <c r="A1502" i="5"/>
  <c r="C1502" i="5" s="1"/>
  <c r="B1502" i="5"/>
  <c r="D1502" i="5"/>
  <c r="E1502" i="5"/>
  <c r="A1503" i="5"/>
  <c r="C1503" i="5" s="1"/>
  <c r="B1503" i="5"/>
  <c r="D1503" i="5"/>
  <c r="E1503" i="5"/>
  <c r="A1504" i="5"/>
  <c r="C1504" i="5" s="1"/>
  <c r="B1504" i="5"/>
  <c r="D1504" i="5"/>
  <c r="E1504" i="5"/>
  <c r="A1505" i="5"/>
  <c r="C1505" i="5" s="1"/>
  <c r="B1505" i="5"/>
  <c r="D1505" i="5"/>
  <c r="E1505" i="5"/>
  <c r="A1506" i="5"/>
  <c r="C1506" i="5" s="1"/>
  <c r="B1506" i="5"/>
  <c r="D1506" i="5"/>
  <c r="E1506" i="5"/>
  <c r="A1507" i="5"/>
  <c r="C1507" i="5" s="1"/>
  <c r="B1507" i="5"/>
  <c r="D1507" i="5"/>
  <c r="E1507" i="5"/>
  <c r="A1508" i="5"/>
  <c r="C1508" i="5" s="1"/>
  <c r="B1508" i="5"/>
  <c r="D1508" i="5"/>
  <c r="E1508" i="5"/>
  <c r="A1509" i="5"/>
  <c r="C1509" i="5" s="1"/>
  <c r="B1509" i="5"/>
  <c r="D1509" i="5"/>
  <c r="E1509" i="5"/>
  <c r="A1510" i="5"/>
  <c r="C1510" i="5" s="1"/>
  <c r="B1510" i="5"/>
  <c r="D1510" i="5"/>
  <c r="E1510" i="5"/>
  <c r="A1511" i="5"/>
  <c r="C1511" i="5" s="1"/>
  <c r="B1511" i="5"/>
  <c r="D1511" i="5"/>
  <c r="E1511" i="5"/>
  <c r="A1512" i="5"/>
  <c r="C1512" i="5" s="1"/>
  <c r="B1512" i="5"/>
  <c r="D1512" i="5"/>
  <c r="E1512" i="5"/>
  <c r="A1513" i="5"/>
  <c r="C1513" i="5" s="1"/>
  <c r="B1513" i="5"/>
  <c r="D1513" i="5"/>
  <c r="E1513" i="5"/>
  <c r="A1514" i="5"/>
  <c r="C1514" i="5" s="1"/>
  <c r="B1514" i="5"/>
  <c r="D1514" i="5"/>
  <c r="E1514" i="5"/>
  <c r="A1515" i="5"/>
  <c r="C1515" i="5" s="1"/>
  <c r="B1515" i="5"/>
  <c r="D1515" i="5"/>
  <c r="E1515" i="5"/>
  <c r="A1516" i="5"/>
  <c r="C1516" i="5" s="1"/>
  <c r="B1516" i="5"/>
  <c r="D1516" i="5"/>
  <c r="E1516" i="5"/>
  <c r="A1517" i="5"/>
  <c r="C1517" i="5" s="1"/>
  <c r="B1517" i="5"/>
  <c r="D1517" i="5"/>
  <c r="E1517" i="5"/>
  <c r="A1518" i="5"/>
  <c r="C1518" i="5" s="1"/>
  <c r="B1518" i="5"/>
  <c r="D1518" i="5"/>
  <c r="E1518" i="5"/>
  <c r="A1519" i="5"/>
  <c r="C1519" i="5" s="1"/>
  <c r="B1519" i="5"/>
  <c r="D1519" i="5"/>
  <c r="E1519" i="5"/>
  <c r="A1520" i="5"/>
  <c r="C1520" i="5" s="1"/>
  <c r="B1520" i="5"/>
  <c r="D1520" i="5"/>
  <c r="E1520" i="5"/>
  <c r="A1521" i="5"/>
  <c r="C1521" i="5" s="1"/>
  <c r="B1521" i="5"/>
  <c r="D1521" i="5"/>
  <c r="E1521" i="5"/>
  <c r="A1522" i="5"/>
  <c r="C1522" i="5" s="1"/>
  <c r="B1522" i="5"/>
  <c r="D1522" i="5"/>
  <c r="E1522" i="5"/>
  <c r="A1523" i="5"/>
  <c r="C1523" i="5" s="1"/>
  <c r="B1523" i="5"/>
  <c r="D1523" i="5"/>
  <c r="E1523" i="5"/>
  <c r="A1524" i="5"/>
  <c r="C1524" i="5" s="1"/>
  <c r="B1524" i="5"/>
  <c r="D1524" i="5"/>
  <c r="E1524" i="5"/>
  <c r="A1525" i="5"/>
  <c r="C1525" i="5" s="1"/>
  <c r="B1525" i="5"/>
  <c r="D1525" i="5"/>
  <c r="E1525" i="5"/>
  <c r="A1526" i="5"/>
  <c r="C1526" i="5" s="1"/>
  <c r="B1526" i="5"/>
  <c r="D1526" i="5"/>
  <c r="E1526" i="5"/>
  <c r="A1527" i="5"/>
  <c r="C1527" i="5" s="1"/>
  <c r="B1527" i="5"/>
  <c r="D1527" i="5"/>
  <c r="E1527" i="5"/>
  <c r="A1528" i="5"/>
  <c r="C1528" i="5" s="1"/>
  <c r="B1528" i="5"/>
  <c r="D1528" i="5"/>
  <c r="E1528" i="5"/>
  <c r="A1529" i="5"/>
  <c r="C1529" i="5" s="1"/>
  <c r="B1529" i="5"/>
  <c r="D1529" i="5"/>
  <c r="E1529" i="5"/>
  <c r="A1530" i="5"/>
  <c r="C1530" i="5" s="1"/>
  <c r="B1530" i="5"/>
  <c r="D1530" i="5"/>
  <c r="E1530" i="5"/>
  <c r="A1531" i="5"/>
  <c r="C1531" i="5" s="1"/>
  <c r="B1531" i="5"/>
  <c r="D1531" i="5"/>
  <c r="E1531" i="5"/>
  <c r="A1532" i="5"/>
  <c r="C1532" i="5" s="1"/>
  <c r="B1532" i="5"/>
  <c r="D1532" i="5"/>
  <c r="E1532" i="5"/>
  <c r="A1533" i="5"/>
  <c r="C1533" i="5" s="1"/>
  <c r="B1533" i="5"/>
  <c r="D1533" i="5"/>
  <c r="E1533" i="5"/>
  <c r="A1534" i="5"/>
  <c r="C1534" i="5" s="1"/>
  <c r="B1534" i="5"/>
  <c r="D1534" i="5"/>
  <c r="E1534" i="5"/>
  <c r="A1535" i="5"/>
  <c r="C1535" i="5" s="1"/>
  <c r="B1535" i="5"/>
  <c r="D1535" i="5"/>
  <c r="E1535" i="5"/>
  <c r="A1536" i="5"/>
  <c r="C1536" i="5" s="1"/>
  <c r="B1536" i="5"/>
  <c r="D1536" i="5"/>
  <c r="E1536" i="5"/>
  <c r="A1537" i="5"/>
  <c r="C1537" i="5" s="1"/>
  <c r="B1537" i="5"/>
  <c r="D1537" i="5"/>
  <c r="E1537" i="5"/>
  <c r="A1538" i="5"/>
  <c r="C1538" i="5" s="1"/>
  <c r="B1538" i="5"/>
  <c r="D1538" i="5"/>
  <c r="E1538" i="5"/>
  <c r="A1539" i="5"/>
  <c r="C1539" i="5" s="1"/>
  <c r="B1539" i="5"/>
  <c r="D1539" i="5"/>
  <c r="E1539" i="5"/>
  <c r="A1540" i="5"/>
  <c r="C1540" i="5" s="1"/>
  <c r="B1540" i="5"/>
  <c r="D1540" i="5"/>
  <c r="E1540" i="5"/>
  <c r="A1541" i="5"/>
  <c r="C1541" i="5" s="1"/>
  <c r="B1541" i="5"/>
  <c r="D1541" i="5"/>
  <c r="E1541" i="5"/>
  <c r="A1542" i="5"/>
  <c r="C1542" i="5" s="1"/>
  <c r="B1542" i="5"/>
  <c r="D1542" i="5"/>
  <c r="E1542" i="5"/>
  <c r="A1543" i="5"/>
  <c r="C1543" i="5" s="1"/>
  <c r="B1543" i="5"/>
  <c r="D1543" i="5"/>
  <c r="E1543" i="5"/>
  <c r="A1544" i="5"/>
  <c r="C1544" i="5" s="1"/>
  <c r="B1544" i="5"/>
  <c r="D1544" i="5"/>
  <c r="E1544" i="5"/>
  <c r="A1545" i="5"/>
  <c r="C1545" i="5" s="1"/>
  <c r="B1545" i="5"/>
  <c r="D1545" i="5"/>
  <c r="E1545" i="5"/>
  <c r="A1546" i="5"/>
  <c r="C1546" i="5" s="1"/>
  <c r="B1546" i="5"/>
  <c r="D1546" i="5"/>
  <c r="E1546" i="5"/>
  <c r="A1547" i="5"/>
  <c r="C1547" i="5" s="1"/>
  <c r="B1547" i="5"/>
  <c r="D1547" i="5"/>
  <c r="E1547" i="5"/>
  <c r="A1548" i="5"/>
  <c r="C1548" i="5" s="1"/>
  <c r="B1548" i="5"/>
  <c r="D1548" i="5"/>
  <c r="E1548" i="5"/>
  <c r="A1549" i="5"/>
  <c r="C1549" i="5" s="1"/>
  <c r="B1549" i="5"/>
  <c r="D1549" i="5"/>
  <c r="E1549" i="5"/>
  <c r="A1550" i="5"/>
  <c r="C1550" i="5" s="1"/>
  <c r="B1550" i="5"/>
  <c r="D1550" i="5"/>
  <c r="E1550" i="5"/>
  <c r="A1551" i="5"/>
  <c r="C1551" i="5" s="1"/>
  <c r="B1551" i="5"/>
  <c r="D1551" i="5"/>
  <c r="E1551" i="5"/>
  <c r="A1552" i="5"/>
  <c r="C1552" i="5" s="1"/>
  <c r="B1552" i="5"/>
  <c r="D1552" i="5"/>
  <c r="E1552" i="5"/>
  <c r="A1553" i="5"/>
  <c r="C1553" i="5" s="1"/>
  <c r="B1553" i="5"/>
  <c r="D1553" i="5"/>
  <c r="E1553" i="5"/>
  <c r="A1554" i="5"/>
  <c r="C1554" i="5" s="1"/>
  <c r="B1554" i="5"/>
  <c r="D1554" i="5"/>
  <c r="E1554" i="5"/>
  <c r="A1555" i="5"/>
  <c r="C1555" i="5" s="1"/>
  <c r="B1555" i="5"/>
  <c r="D1555" i="5"/>
  <c r="E1555" i="5"/>
  <c r="A1556" i="5"/>
  <c r="C1556" i="5" s="1"/>
  <c r="B1556" i="5"/>
  <c r="D1556" i="5"/>
  <c r="E1556" i="5"/>
  <c r="A1557" i="5"/>
  <c r="C1557" i="5" s="1"/>
  <c r="B1557" i="5"/>
  <c r="D1557" i="5"/>
  <c r="E1557" i="5"/>
  <c r="A1558" i="5"/>
  <c r="C1558" i="5" s="1"/>
  <c r="B1558" i="5"/>
  <c r="D1558" i="5"/>
  <c r="E1558" i="5"/>
  <c r="A1559" i="5"/>
  <c r="C1559" i="5" s="1"/>
  <c r="B1559" i="5"/>
  <c r="D1559" i="5"/>
  <c r="E1559" i="5"/>
  <c r="A1560" i="5"/>
  <c r="C1560" i="5" s="1"/>
  <c r="B1560" i="5"/>
  <c r="D1560" i="5"/>
  <c r="E1560" i="5"/>
  <c r="A1561" i="5"/>
  <c r="C1561" i="5" s="1"/>
  <c r="B1561" i="5"/>
  <c r="D1561" i="5"/>
  <c r="E1561" i="5"/>
  <c r="A1562" i="5"/>
  <c r="C1562" i="5" s="1"/>
  <c r="B1562" i="5"/>
  <c r="D1562" i="5"/>
  <c r="E1562" i="5"/>
  <c r="A1563" i="5"/>
  <c r="C1563" i="5" s="1"/>
  <c r="B1563" i="5"/>
  <c r="D1563" i="5"/>
  <c r="E1563" i="5"/>
  <c r="A1564" i="5"/>
  <c r="C1564" i="5" s="1"/>
  <c r="B1564" i="5"/>
  <c r="D1564" i="5"/>
  <c r="E1564" i="5"/>
  <c r="A1565" i="5"/>
  <c r="C1565" i="5" s="1"/>
  <c r="B1565" i="5"/>
  <c r="D1565" i="5"/>
  <c r="E1565" i="5"/>
  <c r="A1566" i="5"/>
  <c r="C1566" i="5" s="1"/>
  <c r="B1566" i="5"/>
  <c r="D1566" i="5"/>
  <c r="E1566" i="5"/>
  <c r="A1567" i="5"/>
  <c r="C1567" i="5" s="1"/>
  <c r="B1567" i="5"/>
  <c r="D1567" i="5"/>
  <c r="E1567" i="5"/>
  <c r="A1568" i="5"/>
  <c r="C1568" i="5" s="1"/>
  <c r="B1568" i="5"/>
  <c r="D1568" i="5"/>
  <c r="E1568" i="5"/>
  <c r="A1569" i="5"/>
  <c r="C1569" i="5" s="1"/>
  <c r="B1569" i="5"/>
  <c r="D1569" i="5"/>
  <c r="E1569" i="5"/>
  <c r="A1570" i="5"/>
  <c r="C1570" i="5" s="1"/>
  <c r="B1570" i="5"/>
  <c r="D1570" i="5"/>
  <c r="E1570" i="5"/>
  <c r="A1571" i="5"/>
  <c r="C1571" i="5" s="1"/>
  <c r="B1571" i="5"/>
  <c r="D1571" i="5"/>
  <c r="E1571" i="5"/>
  <c r="A1572" i="5"/>
  <c r="C1572" i="5" s="1"/>
  <c r="B1572" i="5"/>
  <c r="D1572" i="5"/>
  <c r="E1572" i="5"/>
  <c r="A1573" i="5"/>
  <c r="C1573" i="5" s="1"/>
  <c r="B1573" i="5"/>
  <c r="D1573" i="5"/>
  <c r="E1573" i="5"/>
  <c r="A1574" i="5"/>
  <c r="C1574" i="5" s="1"/>
  <c r="B1574" i="5"/>
  <c r="D1574" i="5"/>
  <c r="E1574" i="5"/>
  <c r="A1575" i="5"/>
  <c r="C1575" i="5" s="1"/>
  <c r="B1575" i="5"/>
  <c r="D1575" i="5"/>
  <c r="E1575" i="5"/>
  <c r="A1576" i="5"/>
  <c r="C1576" i="5" s="1"/>
  <c r="B1576" i="5"/>
  <c r="D1576" i="5"/>
  <c r="E1576" i="5"/>
  <c r="A1577" i="5"/>
  <c r="C1577" i="5" s="1"/>
  <c r="B1577" i="5"/>
  <c r="D1577" i="5"/>
  <c r="E1577" i="5"/>
  <c r="A1578" i="5"/>
  <c r="C1578" i="5" s="1"/>
  <c r="B1578" i="5"/>
  <c r="D1578" i="5"/>
  <c r="E1578" i="5"/>
  <c r="A1579" i="5"/>
  <c r="C1579" i="5" s="1"/>
  <c r="B1579" i="5"/>
  <c r="D1579" i="5"/>
  <c r="E1579" i="5"/>
  <c r="A1580" i="5"/>
  <c r="C1580" i="5" s="1"/>
  <c r="B1580" i="5"/>
  <c r="D1580" i="5"/>
  <c r="E1580" i="5"/>
  <c r="A1581" i="5"/>
  <c r="C1581" i="5" s="1"/>
  <c r="B1581" i="5"/>
  <c r="D1581" i="5"/>
  <c r="E1581" i="5"/>
  <c r="A1582" i="5"/>
  <c r="C1582" i="5" s="1"/>
  <c r="B1582" i="5"/>
  <c r="D1582" i="5"/>
  <c r="E1582" i="5"/>
  <c r="A1583" i="5"/>
  <c r="C1583" i="5" s="1"/>
  <c r="B1583" i="5"/>
  <c r="D1583" i="5"/>
  <c r="E1583" i="5"/>
  <c r="A1584" i="5"/>
  <c r="C1584" i="5" s="1"/>
  <c r="B1584" i="5"/>
  <c r="D1584" i="5"/>
  <c r="E1584" i="5"/>
  <c r="A1585" i="5"/>
  <c r="C1585" i="5" s="1"/>
  <c r="B1585" i="5"/>
  <c r="D1585" i="5"/>
  <c r="E1585" i="5"/>
  <c r="A1586" i="5"/>
  <c r="C1586" i="5" s="1"/>
  <c r="B1586" i="5"/>
  <c r="D1586" i="5"/>
  <c r="E1586" i="5"/>
  <c r="A1587" i="5"/>
  <c r="C1587" i="5" s="1"/>
  <c r="B1587" i="5"/>
  <c r="D1587" i="5"/>
  <c r="E1587" i="5"/>
  <c r="A1588" i="5"/>
  <c r="C1588" i="5" s="1"/>
  <c r="B1588" i="5"/>
  <c r="D1588" i="5"/>
  <c r="E1588" i="5"/>
  <c r="A1589" i="5"/>
  <c r="C1589" i="5" s="1"/>
  <c r="B1589" i="5"/>
  <c r="D1589" i="5"/>
  <c r="E1589" i="5"/>
  <c r="A1590" i="5"/>
  <c r="C1590" i="5" s="1"/>
  <c r="B1590" i="5"/>
  <c r="D1590" i="5"/>
  <c r="E1590" i="5"/>
  <c r="A1591" i="5"/>
  <c r="C1591" i="5" s="1"/>
  <c r="B1591" i="5"/>
  <c r="D1591" i="5"/>
  <c r="E1591" i="5"/>
  <c r="A1592" i="5"/>
  <c r="C1592" i="5" s="1"/>
  <c r="B1592" i="5"/>
  <c r="D1592" i="5"/>
  <c r="E1592" i="5"/>
  <c r="A1593" i="5"/>
  <c r="C1593" i="5" s="1"/>
  <c r="B1593" i="5"/>
  <c r="D1593" i="5"/>
  <c r="E1593" i="5"/>
  <c r="A1594" i="5"/>
  <c r="C1594" i="5" s="1"/>
  <c r="B1594" i="5"/>
  <c r="D1594" i="5"/>
  <c r="E1594" i="5"/>
  <c r="A1595" i="5"/>
  <c r="C1595" i="5" s="1"/>
  <c r="B1595" i="5"/>
  <c r="D1595" i="5"/>
  <c r="E1595" i="5"/>
  <c r="A1596" i="5"/>
  <c r="C1596" i="5" s="1"/>
  <c r="B1596" i="5"/>
  <c r="D1596" i="5"/>
  <c r="E1596" i="5"/>
  <c r="A1597" i="5"/>
  <c r="C1597" i="5" s="1"/>
  <c r="B1597" i="5"/>
  <c r="D1597" i="5"/>
  <c r="E1597" i="5"/>
  <c r="A1598" i="5"/>
  <c r="C1598" i="5" s="1"/>
  <c r="B1598" i="5"/>
  <c r="D1598" i="5"/>
  <c r="E1598" i="5"/>
  <c r="A1599" i="5"/>
  <c r="C1599" i="5" s="1"/>
  <c r="B1599" i="5"/>
  <c r="D1599" i="5"/>
  <c r="E1599" i="5"/>
  <c r="A1600" i="5"/>
  <c r="C1600" i="5" s="1"/>
  <c r="B1600" i="5"/>
  <c r="D1600" i="5"/>
  <c r="E1600" i="5"/>
  <c r="A1601" i="5"/>
  <c r="C1601" i="5" s="1"/>
  <c r="B1601" i="5"/>
  <c r="D1601" i="5"/>
  <c r="E1601" i="5"/>
  <c r="A1602" i="5"/>
  <c r="C1602" i="5" s="1"/>
  <c r="B1602" i="5"/>
  <c r="D1602" i="5"/>
  <c r="E1602" i="5"/>
  <c r="A1603" i="5"/>
  <c r="C1603" i="5" s="1"/>
  <c r="B1603" i="5"/>
  <c r="D1603" i="5"/>
  <c r="E1603" i="5"/>
  <c r="A1604" i="5"/>
  <c r="C1604" i="5" s="1"/>
  <c r="B1604" i="5"/>
  <c r="D1604" i="5"/>
  <c r="E1604" i="5"/>
  <c r="A1605" i="5"/>
  <c r="C1605" i="5" s="1"/>
  <c r="B1605" i="5"/>
  <c r="D1605" i="5"/>
  <c r="E1605" i="5"/>
  <c r="A1606" i="5"/>
  <c r="C1606" i="5" s="1"/>
  <c r="B1606" i="5"/>
  <c r="D1606" i="5"/>
  <c r="E1606" i="5"/>
  <c r="A1607" i="5"/>
  <c r="C1607" i="5" s="1"/>
  <c r="B1607" i="5"/>
  <c r="D1607" i="5"/>
  <c r="E1607" i="5"/>
  <c r="A1608" i="5"/>
  <c r="C1608" i="5" s="1"/>
  <c r="B1608" i="5"/>
  <c r="D1608" i="5"/>
  <c r="E1608" i="5"/>
  <c r="A1609" i="5"/>
  <c r="C1609" i="5" s="1"/>
  <c r="B1609" i="5"/>
  <c r="D1609" i="5"/>
  <c r="E1609" i="5"/>
  <c r="A1610" i="5"/>
  <c r="C1610" i="5" s="1"/>
  <c r="B1610" i="5"/>
  <c r="D1610" i="5"/>
  <c r="E1610" i="5"/>
  <c r="A1611" i="5"/>
  <c r="C1611" i="5" s="1"/>
  <c r="B1611" i="5"/>
  <c r="D1611" i="5"/>
  <c r="E1611" i="5"/>
  <c r="A1612" i="5"/>
  <c r="C1612" i="5" s="1"/>
  <c r="B1612" i="5"/>
  <c r="D1612" i="5"/>
  <c r="E1612" i="5"/>
  <c r="A1613" i="5"/>
  <c r="C1613" i="5" s="1"/>
  <c r="B1613" i="5"/>
  <c r="D1613" i="5"/>
  <c r="E1613" i="5"/>
  <c r="A1614" i="5"/>
  <c r="C1614" i="5" s="1"/>
  <c r="B1614" i="5"/>
  <c r="D1614" i="5"/>
  <c r="E1614" i="5"/>
  <c r="A1615" i="5"/>
  <c r="C1615" i="5" s="1"/>
  <c r="B1615" i="5"/>
  <c r="D1615" i="5"/>
  <c r="E1615" i="5"/>
  <c r="A1616" i="5"/>
  <c r="C1616" i="5" s="1"/>
  <c r="B1616" i="5"/>
  <c r="D1616" i="5"/>
  <c r="E1616" i="5"/>
  <c r="A1617" i="5"/>
  <c r="C1617" i="5" s="1"/>
  <c r="B1617" i="5"/>
  <c r="D1617" i="5"/>
  <c r="E1617" i="5"/>
  <c r="A1618" i="5"/>
  <c r="C1618" i="5" s="1"/>
  <c r="B1618" i="5"/>
  <c r="D1618" i="5"/>
  <c r="E1618" i="5"/>
  <c r="A1619" i="5"/>
  <c r="C1619" i="5" s="1"/>
  <c r="B1619" i="5"/>
  <c r="D1619" i="5"/>
  <c r="E1619" i="5"/>
  <c r="A1620" i="5"/>
  <c r="C1620" i="5" s="1"/>
  <c r="B1620" i="5"/>
  <c r="D1620" i="5"/>
  <c r="E1620" i="5"/>
  <c r="A1621" i="5"/>
  <c r="C1621" i="5" s="1"/>
  <c r="B1621" i="5"/>
  <c r="D1621" i="5"/>
  <c r="E1621" i="5"/>
  <c r="A1622" i="5"/>
  <c r="C1622" i="5" s="1"/>
  <c r="B1622" i="5"/>
  <c r="D1622" i="5"/>
  <c r="E1622" i="5"/>
  <c r="A1623" i="5"/>
  <c r="C1623" i="5" s="1"/>
  <c r="B1623" i="5"/>
  <c r="D1623" i="5"/>
  <c r="E1623" i="5"/>
  <c r="A1624" i="5"/>
  <c r="C1624" i="5" s="1"/>
  <c r="B1624" i="5"/>
  <c r="D1624" i="5"/>
  <c r="E1624" i="5"/>
  <c r="A1625" i="5"/>
  <c r="C1625" i="5" s="1"/>
  <c r="B1625" i="5"/>
  <c r="D1625" i="5"/>
  <c r="E1625" i="5"/>
  <c r="A1626" i="5"/>
  <c r="C1626" i="5" s="1"/>
  <c r="B1626" i="5"/>
  <c r="D1626" i="5"/>
  <c r="E1626" i="5"/>
  <c r="A1627" i="5"/>
  <c r="C1627" i="5" s="1"/>
  <c r="B1627" i="5"/>
  <c r="D1627" i="5"/>
  <c r="E1627" i="5"/>
  <c r="A1628" i="5"/>
  <c r="C1628" i="5" s="1"/>
  <c r="B1628" i="5"/>
  <c r="D1628" i="5"/>
  <c r="E1628" i="5"/>
  <c r="A1629" i="5"/>
  <c r="C1629" i="5" s="1"/>
  <c r="B1629" i="5"/>
  <c r="D1629" i="5"/>
  <c r="E1629" i="5"/>
  <c r="A1630" i="5"/>
  <c r="C1630" i="5" s="1"/>
  <c r="B1630" i="5"/>
  <c r="D1630" i="5"/>
  <c r="E1630" i="5"/>
  <c r="A1631" i="5"/>
  <c r="C1631" i="5" s="1"/>
  <c r="B1631" i="5"/>
  <c r="D1631" i="5"/>
  <c r="E1631" i="5"/>
  <c r="A1632" i="5"/>
  <c r="C1632" i="5" s="1"/>
  <c r="B1632" i="5"/>
  <c r="D1632" i="5"/>
  <c r="E1632" i="5"/>
  <c r="A1633" i="5"/>
  <c r="C1633" i="5" s="1"/>
  <c r="B1633" i="5"/>
  <c r="D1633" i="5"/>
  <c r="E1633" i="5"/>
  <c r="A1634" i="5"/>
  <c r="C1634" i="5" s="1"/>
  <c r="B1634" i="5"/>
  <c r="D1634" i="5"/>
  <c r="E1634" i="5"/>
  <c r="A1635" i="5"/>
  <c r="C1635" i="5" s="1"/>
  <c r="B1635" i="5"/>
  <c r="D1635" i="5"/>
  <c r="E1635" i="5"/>
  <c r="A1636" i="5"/>
  <c r="C1636" i="5" s="1"/>
  <c r="B1636" i="5"/>
  <c r="D1636" i="5"/>
  <c r="E1636" i="5"/>
  <c r="A1637" i="5"/>
  <c r="C1637" i="5" s="1"/>
  <c r="B1637" i="5"/>
  <c r="D1637" i="5"/>
  <c r="E1637" i="5"/>
  <c r="A1638" i="5"/>
  <c r="C1638" i="5" s="1"/>
  <c r="B1638" i="5"/>
  <c r="D1638" i="5"/>
  <c r="E1638" i="5"/>
  <c r="A1639" i="5"/>
  <c r="C1639" i="5" s="1"/>
  <c r="B1639" i="5"/>
  <c r="D1639" i="5"/>
  <c r="E1639" i="5"/>
  <c r="A1640" i="5"/>
  <c r="C1640" i="5" s="1"/>
  <c r="B1640" i="5"/>
  <c r="D1640" i="5"/>
  <c r="E1640" i="5"/>
  <c r="A1641" i="5"/>
  <c r="C1641" i="5" s="1"/>
  <c r="B1641" i="5"/>
  <c r="D1641" i="5"/>
  <c r="E1641" i="5"/>
  <c r="A1642" i="5"/>
  <c r="C1642" i="5" s="1"/>
  <c r="B1642" i="5"/>
  <c r="D1642" i="5"/>
  <c r="E1642" i="5"/>
  <c r="A1643" i="5"/>
  <c r="C1643" i="5" s="1"/>
  <c r="B1643" i="5"/>
  <c r="D1643" i="5"/>
  <c r="E1643" i="5"/>
  <c r="A1644" i="5"/>
  <c r="C1644" i="5" s="1"/>
  <c r="B1644" i="5"/>
  <c r="D1644" i="5"/>
  <c r="E1644" i="5"/>
  <c r="A1645" i="5"/>
  <c r="C1645" i="5" s="1"/>
  <c r="B1645" i="5"/>
  <c r="D1645" i="5"/>
  <c r="E1645" i="5"/>
  <c r="A1646" i="5"/>
  <c r="C1646" i="5" s="1"/>
  <c r="B1646" i="5"/>
  <c r="D1646" i="5"/>
  <c r="E1646" i="5"/>
  <c r="A1647" i="5"/>
  <c r="C1647" i="5" s="1"/>
  <c r="B1647" i="5"/>
  <c r="D1647" i="5"/>
  <c r="E1647" i="5"/>
  <c r="A1648" i="5"/>
  <c r="C1648" i="5" s="1"/>
  <c r="B1648" i="5"/>
  <c r="D1648" i="5"/>
  <c r="E1648" i="5"/>
  <c r="A1649" i="5"/>
  <c r="C1649" i="5" s="1"/>
  <c r="B1649" i="5"/>
  <c r="D1649" i="5"/>
  <c r="E1649" i="5"/>
  <c r="A1650" i="5"/>
  <c r="C1650" i="5" s="1"/>
  <c r="B1650" i="5"/>
  <c r="D1650" i="5"/>
  <c r="E1650" i="5"/>
  <c r="A1651" i="5"/>
  <c r="C1651" i="5" s="1"/>
  <c r="B1651" i="5"/>
  <c r="D1651" i="5"/>
  <c r="E1651" i="5"/>
  <c r="A1652" i="5"/>
  <c r="C1652" i="5" s="1"/>
  <c r="B1652" i="5"/>
  <c r="D1652" i="5"/>
  <c r="E1652" i="5"/>
  <c r="A1653" i="5"/>
  <c r="C1653" i="5" s="1"/>
  <c r="B1653" i="5"/>
  <c r="D1653" i="5"/>
  <c r="E1653" i="5"/>
  <c r="A1654" i="5"/>
  <c r="C1654" i="5" s="1"/>
  <c r="B1654" i="5"/>
  <c r="D1654" i="5"/>
  <c r="E1654" i="5"/>
  <c r="A1655" i="5"/>
  <c r="C1655" i="5" s="1"/>
  <c r="B1655" i="5"/>
  <c r="D1655" i="5"/>
  <c r="E1655" i="5"/>
  <c r="A1656" i="5"/>
  <c r="C1656" i="5" s="1"/>
  <c r="B1656" i="5"/>
  <c r="D1656" i="5"/>
  <c r="E1656" i="5"/>
  <c r="A1657" i="5"/>
  <c r="C1657" i="5" s="1"/>
  <c r="B1657" i="5"/>
  <c r="D1657" i="5"/>
  <c r="E1657" i="5"/>
  <c r="A1658" i="5"/>
  <c r="C1658" i="5" s="1"/>
  <c r="B1658" i="5"/>
  <c r="D1658" i="5"/>
  <c r="E1658" i="5"/>
  <c r="A1659" i="5"/>
  <c r="C1659" i="5" s="1"/>
  <c r="B1659" i="5"/>
  <c r="D1659" i="5"/>
  <c r="E1659" i="5"/>
  <c r="A1660" i="5"/>
  <c r="C1660" i="5" s="1"/>
  <c r="B1660" i="5"/>
  <c r="D1660" i="5"/>
  <c r="E1660" i="5"/>
  <c r="A1661" i="5"/>
  <c r="C1661" i="5" s="1"/>
  <c r="B1661" i="5"/>
  <c r="D1661" i="5"/>
  <c r="E1661" i="5"/>
  <c r="A1662" i="5"/>
  <c r="C1662" i="5" s="1"/>
  <c r="B1662" i="5"/>
  <c r="D1662" i="5"/>
  <c r="E1662" i="5"/>
  <c r="A1663" i="5"/>
  <c r="C1663" i="5" s="1"/>
  <c r="B1663" i="5"/>
  <c r="D1663" i="5"/>
  <c r="E1663" i="5"/>
  <c r="A1664" i="5"/>
  <c r="C1664" i="5" s="1"/>
  <c r="B1664" i="5"/>
  <c r="D1664" i="5"/>
  <c r="E1664" i="5"/>
  <c r="A1665" i="5"/>
  <c r="C1665" i="5" s="1"/>
  <c r="B1665" i="5"/>
  <c r="D1665" i="5"/>
  <c r="E1665" i="5"/>
  <c r="A1666" i="5"/>
  <c r="C1666" i="5" s="1"/>
  <c r="B1666" i="5"/>
  <c r="D1666" i="5"/>
  <c r="E1666" i="5"/>
  <c r="A1667" i="5"/>
  <c r="C1667" i="5" s="1"/>
  <c r="B1667" i="5"/>
  <c r="D1667" i="5"/>
  <c r="E1667" i="5"/>
  <c r="A1668" i="5"/>
  <c r="C1668" i="5" s="1"/>
  <c r="B1668" i="5"/>
  <c r="D1668" i="5"/>
  <c r="E1668" i="5"/>
  <c r="A1669" i="5"/>
  <c r="C1669" i="5" s="1"/>
  <c r="B1669" i="5"/>
  <c r="D1669" i="5"/>
  <c r="E1669" i="5"/>
  <c r="A1670" i="5"/>
  <c r="C1670" i="5" s="1"/>
  <c r="B1670" i="5"/>
  <c r="D1670" i="5"/>
  <c r="E1670" i="5"/>
  <c r="A1671" i="5"/>
  <c r="C1671" i="5" s="1"/>
  <c r="B1671" i="5"/>
  <c r="D1671" i="5"/>
  <c r="E1671" i="5"/>
  <c r="A1672" i="5"/>
  <c r="C1672" i="5" s="1"/>
  <c r="B1672" i="5"/>
  <c r="D1672" i="5"/>
  <c r="E1672" i="5"/>
  <c r="A1673" i="5"/>
  <c r="C1673" i="5" s="1"/>
  <c r="B1673" i="5"/>
  <c r="D1673" i="5"/>
  <c r="E1673" i="5"/>
  <c r="A1674" i="5"/>
  <c r="C1674" i="5" s="1"/>
  <c r="B1674" i="5"/>
  <c r="D1674" i="5"/>
  <c r="E1674" i="5"/>
  <c r="A1675" i="5"/>
  <c r="C1675" i="5" s="1"/>
  <c r="B1675" i="5"/>
  <c r="D1675" i="5"/>
  <c r="E1675" i="5"/>
  <c r="A1676" i="5"/>
  <c r="C1676" i="5" s="1"/>
  <c r="B1676" i="5"/>
  <c r="D1676" i="5"/>
  <c r="E1676" i="5"/>
  <c r="A1677" i="5"/>
  <c r="C1677" i="5" s="1"/>
  <c r="B1677" i="5"/>
  <c r="D1677" i="5"/>
  <c r="E1677" i="5"/>
  <c r="A1678" i="5"/>
  <c r="C1678" i="5" s="1"/>
  <c r="B1678" i="5"/>
  <c r="D1678" i="5"/>
  <c r="E1678" i="5"/>
  <c r="A1679" i="5"/>
  <c r="C1679" i="5" s="1"/>
  <c r="B1679" i="5"/>
  <c r="D1679" i="5"/>
  <c r="E1679" i="5"/>
  <c r="A1680" i="5"/>
  <c r="C1680" i="5" s="1"/>
  <c r="B1680" i="5"/>
  <c r="D1680" i="5"/>
  <c r="E1680" i="5"/>
  <c r="A1681" i="5"/>
  <c r="C1681" i="5" s="1"/>
  <c r="B1681" i="5"/>
  <c r="D1681" i="5"/>
  <c r="E1681" i="5"/>
  <c r="A1682" i="5"/>
  <c r="C1682" i="5" s="1"/>
  <c r="B1682" i="5"/>
  <c r="D1682" i="5"/>
  <c r="E1682" i="5"/>
  <c r="A1683" i="5"/>
  <c r="C1683" i="5" s="1"/>
  <c r="B1683" i="5"/>
  <c r="D1683" i="5"/>
  <c r="E1683" i="5"/>
  <c r="A1684" i="5"/>
  <c r="C1684" i="5" s="1"/>
  <c r="B1684" i="5"/>
  <c r="D1684" i="5"/>
  <c r="E1684" i="5"/>
  <c r="A1685" i="5"/>
  <c r="C1685" i="5" s="1"/>
  <c r="B1685" i="5"/>
  <c r="D1685" i="5"/>
  <c r="E1685" i="5"/>
  <c r="A1686" i="5"/>
  <c r="C1686" i="5" s="1"/>
  <c r="B1686" i="5"/>
  <c r="D1686" i="5"/>
  <c r="E1686" i="5"/>
  <c r="A1687" i="5"/>
  <c r="C1687" i="5" s="1"/>
  <c r="B1687" i="5"/>
  <c r="D1687" i="5"/>
  <c r="E1687" i="5"/>
  <c r="A1688" i="5"/>
  <c r="C1688" i="5" s="1"/>
  <c r="B1688" i="5"/>
  <c r="D1688" i="5"/>
  <c r="E1688" i="5"/>
  <c r="A1689" i="5"/>
  <c r="C1689" i="5" s="1"/>
  <c r="B1689" i="5"/>
  <c r="D1689" i="5"/>
  <c r="E1689" i="5"/>
  <c r="A1690" i="5"/>
  <c r="C1690" i="5" s="1"/>
  <c r="B1690" i="5"/>
  <c r="D1690" i="5"/>
  <c r="E1690" i="5"/>
  <c r="A1691" i="5"/>
  <c r="C1691" i="5" s="1"/>
  <c r="B1691" i="5"/>
  <c r="D1691" i="5"/>
  <c r="E1691" i="5"/>
  <c r="A1692" i="5"/>
  <c r="C1692" i="5" s="1"/>
  <c r="B1692" i="5"/>
  <c r="D1692" i="5"/>
  <c r="E1692" i="5"/>
  <c r="A1693" i="5"/>
  <c r="C1693" i="5" s="1"/>
  <c r="B1693" i="5"/>
  <c r="D1693" i="5"/>
  <c r="E1693" i="5"/>
  <c r="A1694" i="5"/>
  <c r="C1694" i="5" s="1"/>
  <c r="B1694" i="5"/>
  <c r="D1694" i="5"/>
  <c r="E1694" i="5"/>
  <c r="A1695" i="5"/>
  <c r="C1695" i="5" s="1"/>
  <c r="B1695" i="5"/>
  <c r="D1695" i="5"/>
  <c r="E1695" i="5"/>
  <c r="A1696" i="5"/>
  <c r="C1696" i="5" s="1"/>
  <c r="B1696" i="5"/>
  <c r="D1696" i="5"/>
  <c r="E1696" i="5"/>
  <c r="A1697" i="5"/>
  <c r="C1697" i="5" s="1"/>
  <c r="B1697" i="5"/>
  <c r="D1697" i="5"/>
  <c r="E1697" i="5"/>
  <c r="A1698" i="5"/>
  <c r="C1698" i="5" s="1"/>
  <c r="B1698" i="5"/>
  <c r="D1698" i="5"/>
  <c r="E1698" i="5"/>
  <c r="A1699" i="5"/>
  <c r="C1699" i="5" s="1"/>
  <c r="B1699" i="5"/>
  <c r="D1699" i="5"/>
  <c r="E1699" i="5"/>
  <c r="A1700" i="5"/>
  <c r="C1700" i="5" s="1"/>
  <c r="B1700" i="5"/>
  <c r="D1700" i="5"/>
  <c r="E1700" i="5"/>
  <c r="A1701" i="5"/>
  <c r="C1701" i="5" s="1"/>
  <c r="B1701" i="5"/>
  <c r="D1701" i="5"/>
  <c r="E1701" i="5"/>
  <c r="A1702" i="5"/>
  <c r="C1702" i="5" s="1"/>
  <c r="B1702" i="5"/>
  <c r="D1702" i="5"/>
  <c r="E1702" i="5"/>
  <c r="A1703" i="5"/>
  <c r="C1703" i="5" s="1"/>
  <c r="B1703" i="5"/>
  <c r="D1703" i="5"/>
  <c r="E1703" i="5"/>
  <c r="A1704" i="5"/>
  <c r="C1704" i="5" s="1"/>
  <c r="B1704" i="5"/>
  <c r="D1704" i="5"/>
  <c r="E1704" i="5"/>
  <c r="A1705" i="5"/>
  <c r="C1705" i="5" s="1"/>
  <c r="B1705" i="5"/>
  <c r="D1705" i="5"/>
  <c r="E1705" i="5"/>
  <c r="A1706" i="5"/>
  <c r="C1706" i="5" s="1"/>
  <c r="B1706" i="5"/>
  <c r="D1706" i="5"/>
  <c r="E1706" i="5"/>
  <c r="A1707" i="5"/>
  <c r="C1707" i="5" s="1"/>
  <c r="B1707" i="5"/>
  <c r="D1707" i="5"/>
  <c r="E1707" i="5"/>
  <c r="A1708" i="5"/>
  <c r="C1708" i="5" s="1"/>
  <c r="B1708" i="5"/>
  <c r="D1708" i="5"/>
  <c r="E1708" i="5"/>
  <c r="A1709" i="5"/>
  <c r="C1709" i="5" s="1"/>
  <c r="B1709" i="5"/>
  <c r="D1709" i="5"/>
  <c r="E1709" i="5"/>
  <c r="A1710" i="5"/>
  <c r="C1710" i="5" s="1"/>
  <c r="B1710" i="5"/>
  <c r="D1710" i="5"/>
  <c r="E1710" i="5"/>
  <c r="A1711" i="5"/>
  <c r="C1711" i="5" s="1"/>
  <c r="B1711" i="5"/>
  <c r="D1711" i="5"/>
  <c r="E1711" i="5"/>
  <c r="A1712" i="5"/>
  <c r="C1712" i="5" s="1"/>
  <c r="B1712" i="5"/>
  <c r="D1712" i="5"/>
  <c r="E1712" i="5"/>
  <c r="A1713" i="5"/>
  <c r="C1713" i="5" s="1"/>
  <c r="B1713" i="5"/>
  <c r="D1713" i="5"/>
  <c r="E1713" i="5"/>
  <c r="A1714" i="5"/>
  <c r="C1714" i="5" s="1"/>
  <c r="B1714" i="5"/>
  <c r="D1714" i="5"/>
  <c r="E1714" i="5"/>
  <c r="A1715" i="5"/>
  <c r="C1715" i="5" s="1"/>
  <c r="B1715" i="5"/>
  <c r="D1715" i="5"/>
  <c r="E1715" i="5"/>
  <c r="A1716" i="5"/>
  <c r="C1716" i="5" s="1"/>
  <c r="B1716" i="5"/>
  <c r="D1716" i="5"/>
  <c r="E1716" i="5"/>
  <c r="A1717" i="5"/>
  <c r="C1717" i="5" s="1"/>
  <c r="B1717" i="5"/>
  <c r="D1717" i="5"/>
  <c r="E1717" i="5"/>
  <c r="A1718" i="5"/>
  <c r="C1718" i="5" s="1"/>
  <c r="B1718" i="5"/>
  <c r="D1718" i="5"/>
  <c r="E1718" i="5"/>
  <c r="A1719" i="5"/>
  <c r="C1719" i="5" s="1"/>
  <c r="B1719" i="5"/>
  <c r="D1719" i="5"/>
  <c r="E1719" i="5"/>
  <c r="A1720" i="5"/>
  <c r="C1720" i="5" s="1"/>
  <c r="B1720" i="5"/>
  <c r="D1720" i="5"/>
  <c r="E1720" i="5"/>
  <c r="A1721" i="5"/>
  <c r="C1721" i="5" s="1"/>
  <c r="B1721" i="5"/>
  <c r="D1721" i="5"/>
  <c r="E1721" i="5"/>
  <c r="A1722" i="5"/>
  <c r="C1722" i="5" s="1"/>
  <c r="B1722" i="5"/>
  <c r="D1722" i="5"/>
  <c r="E1722" i="5"/>
  <c r="A1723" i="5"/>
  <c r="C1723" i="5" s="1"/>
  <c r="B1723" i="5"/>
  <c r="D1723" i="5"/>
  <c r="E1723" i="5"/>
  <c r="A1724" i="5"/>
  <c r="C1724" i="5" s="1"/>
  <c r="B1724" i="5"/>
  <c r="D1724" i="5"/>
  <c r="E1724" i="5"/>
  <c r="A1725" i="5"/>
  <c r="C1725" i="5" s="1"/>
  <c r="B1725" i="5"/>
  <c r="D1725" i="5"/>
  <c r="E1725" i="5"/>
  <c r="A1726" i="5"/>
  <c r="C1726" i="5" s="1"/>
  <c r="B1726" i="5"/>
  <c r="D1726" i="5"/>
  <c r="E1726" i="5"/>
  <c r="A1727" i="5"/>
  <c r="C1727" i="5" s="1"/>
  <c r="B1727" i="5"/>
  <c r="D1727" i="5"/>
  <c r="E1727" i="5"/>
  <c r="A1728" i="5"/>
  <c r="C1728" i="5" s="1"/>
  <c r="B1728" i="5"/>
  <c r="D1728" i="5"/>
  <c r="E1728" i="5"/>
  <c r="A1729" i="5"/>
  <c r="C1729" i="5" s="1"/>
  <c r="B1729" i="5"/>
  <c r="D1729" i="5"/>
  <c r="E1729" i="5"/>
  <c r="A1730" i="5"/>
  <c r="C1730" i="5" s="1"/>
  <c r="B1730" i="5"/>
  <c r="D1730" i="5"/>
  <c r="E1730" i="5"/>
  <c r="A1731" i="5"/>
  <c r="C1731" i="5" s="1"/>
  <c r="B1731" i="5"/>
  <c r="D1731" i="5"/>
  <c r="E1731" i="5"/>
  <c r="A1732" i="5"/>
  <c r="C1732" i="5" s="1"/>
  <c r="B1732" i="5"/>
  <c r="D1732" i="5"/>
  <c r="E1732" i="5"/>
  <c r="A1733" i="5"/>
  <c r="C1733" i="5" s="1"/>
  <c r="B1733" i="5"/>
  <c r="D1733" i="5"/>
  <c r="E1733" i="5"/>
  <c r="A1734" i="5"/>
  <c r="C1734" i="5" s="1"/>
  <c r="B1734" i="5"/>
  <c r="D1734" i="5"/>
  <c r="E1734" i="5"/>
  <c r="A1735" i="5"/>
  <c r="C1735" i="5" s="1"/>
  <c r="B1735" i="5"/>
  <c r="D1735" i="5"/>
  <c r="E1735" i="5"/>
  <c r="A1736" i="5"/>
  <c r="C1736" i="5" s="1"/>
  <c r="B1736" i="5"/>
  <c r="D1736" i="5"/>
  <c r="E1736" i="5"/>
  <c r="A1737" i="5"/>
  <c r="C1737" i="5" s="1"/>
  <c r="B1737" i="5"/>
  <c r="D1737" i="5"/>
  <c r="E1737" i="5"/>
  <c r="A1738" i="5"/>
  <c r="C1738" i="5" s="1"/>
  <c r="B1738" i="5"/>
  <c r="D1738" i="5"/>
  <c r="E1738" i="5"/>
  <c r="A1739" i="5"/>
  <c r="C1739" i="5" s="1"/>
  <c r="B1739" i="5"/>
  <c r="D1739" i="5"/>
  <c r="E1739" i="5"/>
  <c r="A1740" i="5"/>
  <c r="C1740" i="5" s="1"/>
  <c r="B1740" i="5"/>
  <c r="D1740" i="5"/>
  <c r="E1740" i="5"/>
  <c r="A1741" i="5"/>
  <c r="C1741" i="5" s="1"/>
  <c r="B1741" i="5"/>
  <c r="D1741" i="5"/>
  <c r="E1741" i="5"/>
  <c r="A1742" i="5"/>
  <c r="C1742" i="5" s="1"/>
  <c r="B1742" i="5"/>
  <c r="D1742" i="5"/>
  <c r="E1742" i="5"/>
  <c r="A1743" i="5"/>
  <c r="C1743" i="5" s="1"/>
  <c r="B1743" i="5"/>
  <c r="D1743" i="5"/>
  <c r="E1743" i="5"/>
  <c r="A1744" i="5"/>
  <c r="C1744" i="5" s="1"/>
  <c r="B1744" i="5"/>
  <c r="D1744" i="5"/>
  <c r="E1744" i="5"/>
  <c r="A1745" i="5"/>
  <c r="C1745" i="5" s="1"/>
  <c r="B1745" i="5"/>
  <c r="D1745" i="5"/>
  <c r="E1745" i="5"/>
  <c r="A1746" i="5"/>
  <c r="C1746" i="5" s="1"/>
  <c r="B1746" i="5"/>
  <c r="D1746" i="5"/>
  <c r="E1746" i="5"/>
  <c r="A1747" i="5"/>
  <c r="C1747" i="5" s="1"/>
  <c r="B1747" i="5"/>
  <c r="D1747" i="5"/>
  <c r="E1747" i="5"/>
  <c r="A1748" i="5"/>
  <c r="C1748" i="5" s="1"/>
  <c r="B1748" i="5"/>
  <c r="D1748" i="5"/>
  <c r="E1748" i="5"/>
  <c r="A1749" i="5"/>
  <c r="C1749" i="5" s="1"/>
  <c r="B1749" i="5"/>
  <c r="D1749" i="5"/>
  <c r="E1749" i="5"/>
  <c r="A1750" i="5"/>
  <c r="C1750" i="5" s="1"/>
  <c r="B1750" i="5"/>
  <c r="D1750" i="5"/>
  <c r="E1750" i="5"/>
  <c r="A1751" i="5"/>
  <c r="C1751" i="5" s="1"/>
  <c r="B1751" i="5"/>
  <c r="D1751" i="5"/>
  <c r="E1751" i="5"/>
  <c r="A1752" i="5"/>
  <c r="C1752" i="5" s="1"/>
  <c r="B1752" i="5"/>
  <c r="D1752" i="5"/>
  <c r="E1752" i="5"/>
  <c r="A1753" i="5"/>
  <c r="C1753" i="5" s="1"/>
  <c r="B1753" i="5"/>
  <c r="D1753" i="5"/>
  <c r="E1753" i="5"/>
  <c r="A1754" i="5"/>
  <c r="C1754" i="5" s="1"/>
  <c r="B1754" i="5"/>
  <c r="D1754" i="5"/>
  <c r="E1754" i="5"/>
  <c r="A1755" i="5"/>
  <c r="C1755" i="5" s="1"/>
  <c r="B1755" i="5"/>
  <c r="D1755" i="5"/>
  <c r="E1755" i="5"/>
  <c r="A1756" i="5"/>
  <c r="C1756" i="5" s="1"/>
  <c r="B1756" i="5"/>
  <c r="D1756" i="5"/>
  <c r="E1756" i="5"/>
  <c r="A1757" i="5"/>
  <c r="C1757" i="5" s="1"/>
  <c r="B1757" i="5"/>
  <c r="D1757" i="5"/>
  <c r="E1757" i="5"/>
  <c r="A1758" i="5"/>
  <c r="C1758" i="5" s="1"/>
  <c r="B1758" i="5"/>
  <c r="D1758" i="5"/>
  <c r="E1758" i="5"/>
  <c r="A1759" i="5"/>
  <c r="C1759" i="5" s="1"/>
  <c r="B1759" i="5"/>
  <c r="D1759" i="5"/>
  <c r="E1759" i="5"/>
  <c r="A1760" i="5"/>
  <c r="C1760" i="5" s="1"/>
  <c r="B1760" i="5"/>
  <c r="D1760" i="5"/>
  <c r="E1760" i="5"/>
  <c r="A1761" i="5"/>
  <c r="C1761" i="5" s="1"/>
  <c r="B1761" i="5"/>
  <c r="D1761" i="5"/>
  <c r="E1761" i="5"/>
  <c r="A1762" i="5"/>
  <c r="C1762" i="5" s="1"/>
  <c r="B1762" i="5"/>
  <c r="D1762" i="5"/>
  <c r="E1762" i="5"/>
  <c r="A1763" i="5"/>
  <c r="C1763" i="5" s="1"/>
  <c r="B1763" i="5"/>
  <c r="D1763" i="5"/>
  <c r="E1763" i="5"/>
  <c r="A1764" i="5"/>
  <c r="C1764" i="5" s="1"/>
  <c r="B1764" i="5"/>
  <c r="D1764" i="5"/>
  <c r="E1764" i="5"/>
  <c r="A1765" i="5"/>
  <c r="C1765" i="5" s="1"/>
  <c r="B1765" i="5"/>
  <c r="D1765" i="5"/>
  <c r="E1765" i="5"/>
  <c r="A1766" i="5"/>
  <c r="C1766" i="5" s="1"/>
  <c r="B1766" i="5"/>
  <c r="D1766" i="5"/>
  <c r="E1766" i="5"/>
  <c r="A1767" i="5"/>
  <c r="C1767" i="5" s="1"/>
  <c r="B1767" i="5"/>
  <c r="D1767" i="5"/>
  <c r="E1767" i="5"/>
  <c r="A1768" i="5"/>
  <c r="C1768" i="5" s="1"/>
  <c r="B1768" i="5"/>
  <c r="D1768" i="5"/>
  <c r="E1768" i="5"/>
  <c r="A1769" i="5"/>
  <c r="C1769" i="5" s="1"/>
  <c r="B1769" i="5"/>
  <c r="D1769" i="5"/>
  <c r="E1769" i="5"/>
  <c r="A1770" i="5"/>
  <c r="C1770" i="5" s="1"/>
  <c r="B1770" i="5"/>
  <c r="D1770" i="5"/>
  <c r="E1770" i="5"/>
  <c r="A1771" i="5"/>
  <c r="C1771" i="5" s="1"/>
  <c r="B1771" i="5"/>
  <c r="D1771" i="5"/>
  <c r="E1771" i="5"/>
  <c r="A1772" i="5"/>
  <c r="C1772" i="5" s="1"/>
  <c r="B1772" i="5"/>
  <c r="D1772" i="5"/>
  <c r="E1772" i="5"/>
  <c r="A1773" i="5"/>
  <c r="C1773" i="5" s="1"/>
  <c r="B1773" i="5"/>
  <c r="D1773" i="5"/>
  <c r="E1773" i="5"/>
  <c r="A1774" i="5"/>
  <c r="C1774" i="5" s="1"/>
  <c r="B1774" i="5"/>
  <c r="D1774" i="5"/>
  <c r="E1774" i="5"/>
  <c r="A1775" i="5"/>
  <c r="C1775" i="5" s="1"/>
  <c r="B1775" i="5"/>
  <c r="D1775" i="5"/>
  <c r="E1775" i="5"/>
  <c r="A1776" i="5"/>
  <c r="C1776" i="5" s="1"/>
  <c r="B1776" i="5"/>
  <c r="D1776" i="5"/>
  <c r="E1776" i="5"/>
  <c r="A1777" i="5"/>
  <c r="C1777" i="5" s="1"/>
  <c r="B1777" i="5"/>
  <c r="D1777" i="5"/>
  <c r="E1777" i="5"/>
  <c r="A1778" i="5"/>
  <c r="C1778" i="5" s="1"/>
  <c r="B1778" i="5"/>
  <c r="D1778" i="5"/>
  <c r="E1778" i="5"/>
  <c r="A1779" i="5"/>
  <c r="C1779" i="5" s="1"/>
  <c r="B1779" i="5"/>
  <c r="D1779" i="5"/>
  <c r="E1779" i="5"/>
  <c r="A1780" i="5"/>
  <c r="C1780" i="5" s="1"/>
  <c r="B1780" i="5"/>
  <c r="D1780" i="5"/>
  <c r="E1780" i="5"/>
  <c r="A1781" i="5"/>
  <c r="C1781" i="5" s="1"/>
  <c r="B1781" i="5"/>
  <c r="D1781" i="5"/>
  <c r="E1781" i="5"/>
  <c r="A1782" i="5"/>
  <c r="C1782" i="5" s="1"/>
  <c r="B1782" i="5"/>
  <c r="D1782" i="5"/>
  <c r="E1782" i="5"/>
  <c r="A1783" i="5"/>
  <c r="C1783" i="5" s="1"/>
  <c r="B1783" i="5"/>
  <c r="D1783" i="5"/>
  <c r="E1783" i="5"/>
  <c r="A1784" i="5"/>
  <c r="C1784" i="5" s="1"/>
  <c r="B1784" i="5"/>
  <c r="D1784" i="5"/>
  <c r="E1784" i="5"/>
  <c r="A1785" i="5"/>
  <c r="C1785" i="5" s="1"/>
  <c r="B1785" i="5"/>
  <c r="D1785" i="5"/>
  <c r="E1785" i="5"/>
  <c r="A1786" i="5"/>
  <c r="C1786" i="5" s="1"/>
  <c r="B1786" i="5"/>
  <c r="D1786" i="5"/>
  <c r="E1786" i="5"/>
  <c r="A1787" i="5"/>
  <c r="C1787" i="5" s="1"/>
  <c r="B1787" i="5"/>
  <c r="D1787" i="5"/>
  <c r="E1787" i="5"/>
  <c r="A1788" i="5"/>
  <c r="C1788" i="5" s="1"/>
  <c r="B1788" i="5"/>
  <c r="D1788" i="5"/>
  <c r="E1788" i="5"/>
  <c r="A1789" i="5"/>
  <c r="C1789" i="5" s="1"/>
  <c r="B1789" i="5"/>
  <c r="D1789" i="5"/>
  <c r="E1789" i="5"/>
  <c r="A1790" i="5"/>
  <c r="C1790" i="5" s="1"/>
  <c r="B1790" i="5"/>
  <c r="D1790" i="5"/>
  <c r="E1790" i="5"/>
  <c r="A1791" i="5"/>
  <c r="C1791" i="5" s="1"/>
  <c r="B1791" i="5"/>
  <c r="D1791" i="5"/>
  <c r="E1791" i="5"/>
  <c r="A1792" i="5"/>
  <c r="C1792" i="5" s="1"/>
  <c r="B1792" i="5"/>
  <c r="D1792" i="5"/>
  <c r="E1792" i="5"/>
  <c r="A1793" i="5"/>
  <c r="C1793" i="5" s="1"/>
  <c r="B1793" i="5"/>
  <c r="D1793" i="5"/>
  <c r="E1793" i="5"/>
  <c r="A1794" i="5"/>
  <c r="C1794" i="5" s="1"/>
  <c r="B1794" i="5"/>
  <c r="D1794" i="5"/>
  <c r="E1794" i="5"/>
  <c r="A1795" i="5"/>
  <c r="C1795" i="5" s="1"/>
  <c r="B1795" i="5"/>
  <c r="D1795" i="5"/>
  <c r="E1795" i="5"/>
  <c r="A1796" i="5"/>
  <c r="C1796" i="5" s="1"/>
  <c r="B1796" i="5"/>
  <c r="D1796" i="5"/>
  <c r="E1796" i="5"/>
  <c r="A1797" i="5"/>
  <c r="C1797" i="5" s="1"/>
  <c r="B1797" i="5"/>
  <c r="D1797" i="5"/>
  <c r="E1797" i="5"/>
  <c r="A1798" i="5"/>
  <c r="C1798" i="5" s="1"/>
  <c r="B1798" i="5"/>
  <c r="D1798" i="5"/>
  <c r="E1798" i="5"/>
  <c r="A1799" i="5"/>
  <c r="C1799" i="5" s="1"/>
  <c r="B1799" i="5"/>
  <c r="D1799" i="5"/>
  <c r="E1799" i="5"/>
  <c r="A1800" i="5"/>
  <c r="C1800" i="5" s="1"/>
  <c r="B1800" i="5"/>
  <c r="D1800" i="5"/>
  <c r="E1800" i="5"/>
  <c r="A1801" i="5"/>
  <c r="C1801" i="5" s="1"/>
  <c r="B1801" i="5"/>
  <c r="D1801" i="5"/>
  <c r="E1801" i="5"/>
  <c r="A1802" i="5"/>
  <c r="C1802" i="5" s="1"/>
  <c r="B1802" i="5"/>
  <c r="D1802" i="5"/>
  <c r="E1802" i="5"/>
  <c r="A1803" i="5"/>
  <c r="C1803" i="5" s="1"/>
  <c r="B1803" i="5"/>
  <c r="D1803" i="5"/>
  <c r="E1803" i="5"/>
  <c r="A1804" i="5"/>
  <c r="C1804" i="5" s="1"/>
  <c r="B1804" i="5"/>
  <c r="D1804" i="5"/>
  <c r="E1804" i="5"/>
  <c r="A1805" i="5"/>
  <c r="C1805" i="5" s="1"/>
  <c r="B1805" i="5"/>
  <c r="D1805" i="5"/>
  <c r="E1805" i="5"/>
  <c r="A1806" i="5"/>
  <c r="C1806" i="5" s="1"/>
  <c r="B1806" i="5"/>
  <c r="D1806" i="5"/>
  <c r="E1806" i="5"/>
  <c r="A1807" i="5"/>
  <c r="C1807" i="5" s="1"/>
  <c r="B1807" i="5"/>
  <c r="D1807" i="5"/>
  <c r="E1807" i="5"/>
  <c r="A1808" i="5"/>
  <c r="C1808" i="5" s="1"/>
  <c r="B1808" i="5"/>
  <c r="D1808" i="5"/>
  <c r="E1808" i="5"/>
  <c r="A1809" i="5"/>
  <c r="C1809" i="5" s="1"/>
  <c r="B1809" i="5"/>
  <c r="D1809" i="5"/>
  <c r="E1809" i="5"/>
  <c r="A1810" i="5"/>
  <c r="C1810" i="5" s="1"/>
  <c r="B1810" i="5"/>
  <c r="D1810" i="5"/>
  <c r="E1810" i="5"/>
  <c r="A1811" i="5"/>
  <c r="C1811" i="5" s="1"/>
  <c r="B1811" i="5"/>
  <c r="D1811" i="5"/>
  <c r="E1811" i="5"/>
  <c r="A1812" i="5"/>
  <c r="C1812" i="5" s="1"/>
  <c r="B1812" i="5"/>
  <c r="D1812" i="5"/>
  <c r="E1812" i="5"/>
  <c r="A1813" i="5"/>
  <c r="C1813" i="5" s="1"/>
  <c r="B1813" i="5"/>
  <c r="D1813" i="5"/>
  <c r="E1813" i="5"/>
  <c r="A1814" i="5"/>
  <c r="C1814" i="5" s="1"/>
  <c r="B1814" i="5"/>
  <c r="D1814" i="5"/>
  <c r="E1814" i="5"/>
  <c r="A1815" i="5"/>
  <c r="C1815" i="5" s="1"/>
  <c r="B1815" i="5"/>
  <c r="D1815" i="5"/>
  <c r="E1815" i="5"/>
  <c r="A1816" i="5"/>
  <c r="C1816" i="5" s="1"/>
  <c r="B1816" i="5"/>
  <c r="D1816" i="5"/>
  <c r="E1816" i="5"/>
  <c r="A1817" i="5"/>
  <c r="C1817" i="5" s="1"/>
  <c r="B1817" i="5"/>
  <c r="D1817" i="5"/>
  <c r="E1817" i="5"/>
  <c r="A1818" i="5"/>
  <c r="C1818" i="5" s="1"/>
  <c r="B1818" i="5"/>
  <c r="D1818" i="5"/>
  <c r="E1818" i="5"/>
  <c r="A1819" i="5"/>
  <c r="C1819" i="5" s="1"/>
  <c r="B1819" i="5"/>
  <c r="D1819" i="5"/>
  <c r="E1819" i="5"/>
  <c r="A1820" i="5"/>
  <c r="C1820" i="5" s="1"/>
  <c r="B1820" i="5"/>
  <c r="D1820" i="5"/>
  <c r="E1820" i="5"/>
  <c r="A1821" i="5"/>
  <c r="C1821" i="5" s="1"/>
  <c r="B1821" i="5"/>
  <c r="D1821" i="5"/>
  <c r="E1821" i="5"/>
  <c r="A1822" i="5"/>
  <c r="C1822" i="5" s="1"/>
  <c r="B1822" i="5"/>
  <c r="D1822" i="5"/>
  <c r="E1822" i="5"/>
  <c r="A1823" i="5"/>
  <c r="C1823" i="5" s="1"/>
  <c r="B1823" i="5"/>
  <c r="D1823" i="5"/>
  <c r="E1823" i="5"/>
  <c r="A1824" i="5"/>
  <c r="C1824" i="5" s="1"/>
  <c r="B1824" i="5"/>
  <c r="D1824" i="5"/>
  <c r="E1824" i="5"/>
  <c r="A1825" i="5"/>
  <c r="C1825" i="5" s="1"/>
  <c r="B1825" i="5"/>
  <c r="D1825" i="5"/>
  <c r="E1825" i="5"/>
  <c r="A1826" i="5"/>
  <c r="C1826" i="5" s="1"/>
  <c r="B1826" i="5"/>
  <c r="D1826" i="5"/>
  <c r="E1826" i="5"/>
  <c r="A1827" i="5"/>
  <c r="C1827" i="5" s="1"/>
  <c r="B1827" i="5"/>
  <c r="D1827" i="5"/>
  <c r="E1827" i="5"/>
  <c r="A1828" i="5"/>
  <c r="C1828" i="5" s="1"/>
  <c r="B1828" i="5"/>
  <c r="D1828" i="5"/>
  <c r="E1828" i="5"/>
  <c r="A1829" i="5"/>
  <c r="C1829" i="5" s="1"/>
  <c r="B1829" i="5"/>
  <c r="D1829" i="5"/>
  <c r="E1829" i="5"/>
  <c r="A1830" i="5"/>
  <c r="C1830" i="5" s="1"/>
  <c r="B1830" i="5"/>
  <c r="D1830" i="5"/>
  <c r="E1830" i="5"/>
  <c r="A1831" i="5"/>
  <c r="C1831" i="5" s="1"/>
  <c r="B1831" i="5"/>
  <c r="D1831" i="5"/>
  <c r="E1831" i="5"/>
  <c r="A1832" i="5"/>
  <c r="C1832" i="5" s="1"/>
  <c r="B1832" i="5"/>
  <c r="D1832" i="5"/>
  <c r="E1832" i="5"/>
  <c r="A1833" i="5"/>
  <c r="C1833" i="5" s="1"/>
  <c r="B1833" i="5"/>
  <c r="D1833" i="5"/>
  <c r="E1833" i="5"/>
  <c r="A1834" i="5"/>
  <c r="C1834" i="5" s="1"/>
  <c r="B1834" i="5"/>
  <c r="D1834" i="5"/>
  <c r="E1834" i="5"/>
  <c r="A1835" i="5"/>
  <c r="C1835" i="5" s="1"/>
  <c r="B1835" i="5"/>
  <c r="D1835" i="5"/>
  <c r="E1835" i="5"/>
  <c r="A1836" i="5"/>
  <c r="C1836" i="5" s="1"/>
  <c r="B1836" i="5"/>
  <c r="D1836" i="5"/>
  <c r="E1836" i="5"/>
  <c r="A1837" i="5"/>
  <c r="C1837" i="5" s="1"/>
  <c r="B1837" i="5"/>
  <c r="D1837" i="5"/>
  <c r="E1837" i="5"/>
  <c r="A1838" i="5"/>
  <c r="C1838" i="5" s="1"/>
  <c r="B1838" i="5"/>
  <c r="D1838" i="5"/>
  <c r="E1838" i="5"/>
  <c r="A1839" i="5"/>
  <c r="C1839" i="5" s="1"/>
  <c r="B1839" i="5"/>
  <c r="D1839" i="5"/>
  <c r="E1839" i="5"/>
  <c r="A1840" i="5"/>
  <c r="C1840" i="5" s="1"/>
  <c r="B1840" i="5"/>
  <c r="D1840" i="5"/>
  <c r="E1840" i="5"/>
  <c r="A1841" i="5"/>
  <c r="C1841" i="5" s="1"/>
  <c r="B1841" i="5"/>
  <c r="D1841" i="5"/>
  <c r="E1841" i="5"/>
  <c r="A1842" i="5"/>
  <c r="C1842" i="5" s="1"/>
  <c r="B1842" i="5"/>
  <c r="D1842" i="5"/>
  <c r="E1842" i="5"/>
  <c r="A1843" i="5"/>
  <c r="C1843" i="5" s="1"/>
  <c r="B1843" i="5"/>
  <c r="D1843" i="5"/>
  <c r="E1843" i="5"/>
  <c r="A1844" i="5"/>
  <c r="C1844" i="5" s="1"/>
  <c r="B1844" i="5"/>
  <c r="D1844" i="5"/>
  <c r="E1844" i="5"/>
  <c r="A1845" i="5"/>
  <c r="C1845" i="5" s="1"/>
  <c r="B1845" i="5"/>
  <c r="D1845" i="5"/>
  <c r="E1845" i="5"/>
  <c r="A1846" i="5"/>
  <c r="C1846" i="5" s="1"/>
  <c r="B1846" i="5"/>
  <c r="D1846" i="5"/>
  <c r="E1846" i="5"/>
  <c r="A1847" i="5"/>
  <c r="C1847" i="5" s="1"/>
  <c r="B1847" i="5"/>
  <c r="D1847" i="5"/>
  <c r="E1847" i="5"/>
  <c r="A1848" i="5"/>
  <c r="C1848" i="5" s="1"/>
  <c r="B1848" i="5"/>
  <c r="D1848" i="5"/>
  <c r="E1848" i="5"/>
  <c r="A1849" i="5"/>
  <c r="C1849" i="5" s="1"/>
  <c r="B1849" i="5"/>
  <c r="D1849" i="5"/>
  <c r="E1849" i="5"/>
  <c r="A1850" i="5"/>
  <c r="C1850" i="5" s="1"/>
  <c r="B1850" i="5"/>
  <c r="D1850" i="5"/>
  <c r="E1850" i="5"/>
  <c r="A1851" i="5"/>
  <c r="C1851" i="5" s="1"/>
  <c r="B1851" i="5"/>
  <c r="D1851" i="5"/>
  <c r="E1851" i="5"/>
  <c r="A1852" i="5"/>
  <c r="C1852" i="5" s="1"/>
  <c r="B1852" i="5"/>
  <c r="D1852" i="5"/>
  <c r="E1852" i="5"/>
  <c r="A1853" i="5"/>
  <c r="C1853" i="5" s="1"/>
  <c r="B1853" i="5"/>
  <c r="D1853" i="5"/>
  <c r="E1853" i="5"/>
  <c r="A1854" i="5"/>
  <c r="C1854" i="5" s="1"/>
  <c r="B1854" i="5"/>
  <c r="D1854" i="5"/>
  <c r="E1854" i="5"/>
  <c r="A1855" i="5"/>
  <c r="C1855" i="5" s="1"/>
  <c r="B1855" i="5"/>
  <c r="D1855" i="5"/>
  <c r="E1855" i="5"/>
  <c r="A1856" i="5"/>
  <c r="C1856" i="5" s="1"/>
  <c r="B1856" i="5"/>
  <c r="D1856" i="5"/>
  <c r="E1856" i="5"/>
  <c r="A1857" i="5"/>
  <c r="C1857" i="5" s="1"/>
  <c r="B1857" i="5"/>
  <c r="D1857" i="5"/>
  <c r="E1857" i="5"/>
  <c r="A1858" i="5"/>
  <c r="C1858" i="5" s="1"/>
  <c r="B1858" i="5"/>
  <c r="D1858" i="5"/>
  <c r="E1858" i="5"/>
  <c r="A1859" i="5"/>
  <c r="C1859" i="5" s="1"/>
  <c r="B1859" i="5"/>
  <c r="D1859" i="5"/>
  <c r="E1859" i="5"/>
  <c r="A1860" i="5"/>
  <c r="C1860" i="5" s="1"/>
  <c r="B1860" i="5"/>
  <c r="D1860" i="5"/>
  <c r="E1860" i="5"/>
  <c r="A1861" i="5"/>
  <c r="C1861" i="5" s="1"/>
  <c r="B1861" i="5"/>
  <c r="D1861" i="5"/>
  <c r="E1861" i="5"/>
  <c r="A1862" i="5"/>
  <c r="C1862" i="5" s="1"/>
  <c r="B1862" i="5"/>
  <c r="D1862" i="5"/>
  <c r="E1862" i="5"/>
  <c r="A1863" i="5"/>
  <c r="C1863" i="5" s="1"/>
  <c r="B1863" i="5"/>
  <c r="D1863" i="5"/>
  <c r="E1863" i="5"/>
  <c r="A1864" i="5"/>
  <c r="C1864" i="5" s="1"/>
  <c r="B1864" i="5"/>
  <c r="D1864" i="5"/>
  <c r="E1864" i="5"/>
  <c r="A1865" i="5"/>
  <c r="C1865" i="5" s="1"/>
  <c r="B1865" i="5"/>
  <c r="D1865" i="5"/>
  <c r="E1865" i="5"/>
  <c r="A1866" i="5"/>
  <c r="C1866" i="5" s="1"/>
  <c r="B1866" i="5"/>
  <c r="D1866" i="5"/>
  <c r="E1866" i="5"/>
  <c r="A1867" i="5"/>
  <c r="C1867" i="5" s="1"/>
  <c r="B1867" i="5"/>
  <c r="D1867" i="5"/>
  <c r="E1867" i="5"/>
  <c r="A1868" i="5"/>
  <c r="C1868" i="5" s="1"/>
  <c r="B1868" i="5"/>
  <c r="D1868" i="5"/>
  <c r="E1868" i="5"/>
  <c r="A1869" i="5"/>
  <c r="C1869" i="5" s="1"/>
  <c r="B1869" i="5"/>
  <c r="D1869" i="5"/>
  <c r="E1869" i="5"/>
  <c r="A1870" i="5"/>
  <c r="C1870" i="5" s="1"/>
  <c r="B1870" i="5"/>
  <c r="D1870" i="5"/>
  <c r="E1870" i="5"/>
  <c r="A1871" i="5"/>
  <c r="C1871" i="5" s="1"/>
  <c r="B1871" i="5"/>
  <c r="D1871" i="5"/>
  <c r="E1871" i="5"/>
  <c r="A1872" i="5"/>
  <c r="C1872" i="5" s="1"/>
  <c r="B1872" i="5"/>
  <c r="D1872" i="5"/>
  <c r="E1872" i="5"/>
  <c r="A1873" i="5"/>
  <c r="C1873" i="5" s="1"/>
  <c r="B1873" i="5"/>
  <c r="D1873" i="5"/>
  <c r="E1873" i="5"/>
  <c r="A1874" i="5"/>
  <c r="C1874" i="5" s="1"/>
  <c r="B1874" i="5"/>
  <c r="D1874" i="5"/>
  <c r="E1874" i="5"/>
  <c r="A1875" i="5"/>
  <c r="C1875" i="5" s="1"/>
  <c r="B1875" i="5"/>
  <c r="D1875" i="5"/>
  <c r="E1875" i="5"/>
  <c r="A1876" i="5"/>
  <c r="C1876" i="5" s="1"/>
  <c r="B1876" i="5"/>
  <c r="D1876" i="5"/>
  <c r="E1876" i="5"/>
  <c r="A1877" i="5"/>
  <c r="C1877" i="5" s="1"/>
  <c r="B1877" i="5"/>
  <c r="D1877" i="5"/>
  <c r="E1877" i="5"/>
  <c r="A1878" i="5"/>
  <c r="C1878" i="5" s="1"/>
  <c r="B1878" i="5"/>
  <c r="D1878" i="5"/>
  <c r="E1878" i="5"/>
  <c r="A1879" i="5"/>
  <c r="C1879" i="5" s="1"/>
  <c r="B1879" i="5"/>
  <c r="D1879" i="5"/>
  <c r="E1879" i="5"/>
  <c r="A1880" i="5"/>
  <c r="C1880" i="5" s="1"/>
  <c r="B1880" i="5"/>
  <c r="D1880" i="5"/>
  <c r="E1880" i="5"/>
  <c r="A1881" i="5"/>
  <c r="C1881" i="5" s="1"/>
  <c r="B1881" i="5"/>
  <c r="D1881" i="5"/>
  <c r="E1881" i="5"/>
  <c r="A1882" i="5"/>
  <c r="C1882" i="5" s="1"/>
  <c r="B1882" i="5"/>
  <c r="D1882" i="5"/>
  <c r="E1882" i="5"/>
  <c r="A1883" i="5"/>
  <c r="C1883" i="5" s="1"/>
  <c r="B1883" i="5"/>
  <c r="D1883" i="5"/>
  <c r="E1883" i="5"/>
  <c r="A1884" i="5"/>
  <c r="C1884" i="5" s="1"/>
  <c r="B1884" i="5"/>
  <c r="D1884" i="5"/>
  <c r="E1884" i="5"/>
  <c r="A1885" i="5"/>
  <c r="C1885" i="5" s="1"/>
  <c r="B1885" i="5"/>
  <c r="D1885" i="5"/>
  <c r="E1885" i="5"/>
  <c r="A1886" i="5"/>
  <c r="C1886" i="5" s="1"/>
  <c r="B1886" i="5"/>
  <c r="D1886" i="5"/>
  <c r="E1886" i="5"/>
  <c r="A1887" i="5"/>
  <c r="C1887" i="5" s="1"/>
  <c r="B1887" i="5"/>
  <c r="D1887" i="5"/>
  <c r="E1887" i="5"/>
  <c r="A1888" i="5"/>
  <c r="C1888" i="5" s="1"/>
  <c r="B1888" i="5"/>
  <c r="D1888" i="5"/>
  <c r="E1888" i="5"/>
  <c r="A1889" i="5"/>
  <c r="C1889" i="5" s="1"/>
  <c r="B1889" i="5"/>
  <c r="D1889" i="5"/>
  <c r="E1889" i="5"/>
  <c r="A1890" i="5"/>
  <c r="C1890" i="5" s="1"/>
  <c r="B1890" i="5"/>
  <c r="D1890" i="5"/>
  <c r="E1890" i="5"/>
  <c r="A1891" i="5"/>
  <c r="C1891" i="5" s="1"/>
  <c r="B1891" i="5"/>
  <c r="D1891" i="5"/>
  <c r="E1891" i="5"/>
  <c r="A1892" i="5"/>
  <c r="C1892" i="5" s="1"/>
  <c r="B1892" i="5"/>
  <c r="D1892" i="5"/>
  <c r="E1892" i="5"/>
  <c r="A1893" i="5"/>
  <c r="C1893" i="5" s="1"/>
  <c r="B1893" i="5"/>
  <c r="D1893" i="5"/>
  <c r="E1893" i="5"/>
  <c r="A1894" i="5"/>
  <c r="C1894" i="5" s="1"/>
  <c r="B1894" i="5"/>
  <c r="D1894" i="5"/>
  <c r="E1894" i="5"/>
  <c r="A1895" i="5"/>
  <c r="C1895" i="5" s="1"/>
  <c r="B1895" i="5"/>
  <c r="D1895" i="5"/>
  <c r="E1895" i="5"/>
  <c r="A1896" i="5"/>
  <c r="C1896" i="5" s="1"/>
  <c r="B1896" i="5"/>
  <c r="D1896" i="5"/>
  <c r="E1896" i="5"/>
  <c r="A1897" i="5"/>
  <c r="C1897" i="5" s="1"/>
  <c r="B1897" i="5"/>
  <c r="D1897" i="5"/>
  <c r="E1897" i="5"/>
  <c r="A1898" i="5"/>
  <c r="C1898" i="5" s="1"/>
  <c r="B1898" i="5"/>
  <c r="D1898" i="5"/>
  <c r="E1898" i="5"/>
  <c r="A1899" i="5"/>
  <c r="C1899" i="5" s="1"/>
  <c r="B1899" i="5"/>
  <c r="D1899" i="5"/>
  <c r="E1899" i="5"/>
  <c r="A1900" i="5"/>
  <c r="C1900" i="5" s="1"/>
  <c r="B1900" i="5"/>
  <c r="D1900" i="5"/>
  <c r="E1900" i="5"/>
  <c r="A1901" i="5"/>
  <c r="C1901" i="5" s="1"/>
  <c r="B1901" i="5"/>
  <c r="D1901" i="5"/>
  <c r="E1901" i="5"/>
  <c r="A1902" i="5"/>
  <c r="C1902" i="5" s="1"/>
  <c r="B1902" i="5"/>
  <c r="D1902" i="5"/>
  <c r="E1902" i="5"/>
  <c r="A1903" i="5"/>
  <c r="C1903" i="5" s="1"/>
  <c r="B1903" i="5"/>
  <c r="D1903" i="5"/>
  <c r="E1903" i="5"/>
  <c r="A1904" i="5"/>
  <c r="C1904" i="5" s="1"/>
  <c r="B1904" i="5"/>
  <c r="D1904" i="5"/>
  <c r="E1904" i="5"/>
  <c r="A1905" i="5"/>
  <c r="C1905" i="5" s="1"/>
  <c r="B1905" i="5"/>
  <c r="D1905" i="5"/>
  <c r="E1905" i="5"/>
  <c r="A1906" i="5"/>
  <c r="C1906" i="5" s="1"/>
  <c r="B1906" i="5"/>
  <c r="D1906" i="5"/>
  <c r="E1906" i="5"/>
  <c r="A1907" i="5"/>
  <c r="C1907" i="5" s="1"/>
  <c r="B1907" i="5"/>
  <c r="D1907" i="5"/>
  <c r="E1907" i="5"/>
  <c r="A1908" i="5"/>
  <c r="C1908" i="5" s="1"/>
  <c r="B1908" i="5"/>
  <c r="D1908" i="5"/>
  <c r="E1908" i="5"/>
  <c r="A1909" i="5"/>
  <c r="C1909" i="5" s="1"/>
  <c r="B1909" i="5"/>
  <c r="D1909" i="5"/>
  <c r="E1909" i="5"/>
  <c r="A1910" i="5"/>
  <c r="C1910" i="5" s="1"/>
  <c r="B1910" i="5"/>
  <c r="D1910" i="5"/>
  <c r="E1910" i="5"/>
  <c r="A1911" i="5"/>
  <c r="C1911" i="5" s="1"/>
  <c r="B1911" i="5"/>
  <c r="D1911" i="5"/>
  <c r="E1911" i="5"/>
  <c r="A1912" i="5"/>
  <c r="C1912" i="5" s="1"/>
  <c r="B1912" i="5"/>
  <c r="D1912" i="5"/>
  <c r="E1912" i="5"/>
  <c r="A1913" i="5"/>
  <c r="C1913" i="5" s="1"/>
  <c r="B1913" i="5"/>
  <c r="D1913" i="5"/>
  <c r="E1913" i="5"/>
  <c r="A1914" i="5"/>
  <c r="C1914" i="5" s="1"/>
  <c r="B1914" i="5"/>
  <c r="D1914" i="5"/>
  <c r="E1914" i="5"/>
  <c r="A1915" i="5"/>
  <c r="C1915" i="5" s="1"/>
  <c r="B1915" i="5"/>
  <c r="D1915" i="5"/>
  <c r="E1915" i="5"/>
  <c r="A1916" i="5"/>
  <c r="C1916" i="5" s="1"/>
  <c r="B1916" i="5"/>
  <c r="D1916" i="5"/>
  <c r="E1916" i="5"/>
  <c r="A1917" i="5"/>
  <c r="C1917" i="5" s="1"/>
  <c r="B1917" i="5"/>
  <c r="D1917" i="5"/>
  <c r="E1917" i="5"/>
  <c r="A1918" i="5"/>
  <c r="C1918" i="5" s="1"/>
  <c r="B1918" i="5"/>
  <c r="D1918" i="5"/>
  <c r="E1918" i="5"/>
  <c r="A1919" i="5"/>
  <c r="C1919" i="5" s="1"/>
  <c r="B1919" i="5"/>
  <c r="D1919" i="5"/>
  <c r="E1919" i="5"/>
  <c r="A1920" i="5"/>
  <c r="C1920" i="5" s="1"/>
  <c r="B1920" i="5"/>
  <c r="D1920" i="5"/>
  <c r="E1920" i="5"/>
  <c r="A1921" i="5"/>
  <c r="C1921" i="5" s="1"/>
  <c r="B1921" i="5"/>
  <c r="D1921" i="5"/>
  <c r="E1921" i="5"/>
  <c r="A1922" i="5"/>
  <c r="C1922" i="5" s="1"/>
  <c r="B1922" i="5"/>
  <c r="D1922" i="5"/>
  <c r="E1922" i="5"/>
  <c r="A1923" i="5"/>
  <c r="C1923" i="5" s="1"/>
  <c r="B1923" i="5"/>
  <c r="D1923" i="5"/>
  <c r="E1923" i="5"/>
  <c r="A1924" i="5"/>
  <c r="C1924" i="5" s="1"/>
  <c r="B1924" i="5"/>
  <c r="D1924" i="5"/>
  <c r="E1924" i="5"/>
  <c r="A1925" i="5"/>
  <c r="C1925" i="5" s="1"/>
  <c r="B1925" i="5"/>
  <c r="D1925" i="5"/>
  <c r="E1925" i="5"/>
  <c r="A1926" i="5"/>
  <c r="C1926" i="5" s="1"/>
  <c r="B1926" i="5"/>
  <c r="D1926" i="5"/>
  <c r="E1926" i="5"/>
  <c r="A1927" i="5"/>
  <c r="C1927" i="5" s="1"/>
  <c r="B1927" i="5"/>
  <c r="D1927" i="5"/>
  <c r="E1927" i="5"/>
  <c r="A1928" i="5"/>
  <c r="C1928" i="5" s="1"/>
  <c r="B1928" i="5"/>
  <c r="D1928" i="5"/>
  <c r="E1928" i="5"/>
  <c r="A1929" i="5"/>
  <c r="C1929" i="5" s="1"/>
  <c r="B1929" i="5"/>
  <c r="D1929" i="5"/>
  <c r="E1929" i="5"/>
  <c r="A1930" i="5"/>
  <c r="C1930" i="5" s="1"/>
  <c r="B1930" i="5"/>
  <c r="D1930" i="5"/>
  <c r="E1930" i="5"/>
  <c r="A1931" i="5"/>
  <c r="C1931" i="5" s="1"/>
  <c r="B1931" i="5"/>
  <c r="D1931" i="5"/>
  <c r="E1931" i="5"/>
  <c r="A1932" i="5"/>
  <c r="C1932" i="5" s="1"/>
  <c r="B1932" i="5"/>
  <c r="D1932" i="5"/>
  <c r="E1932" i="5"/>
  <c r="A1933" i="5"/>
  <c r="C1933" i="5" s="1"/>
  <c r="B1933" i="5"/>
  <c r="D1933" i="5"/>
  <c r="E1933" i="5"/>
  <c r="A1934" i="5"/>
  <c r="C1934" i="5" s="1"/>
  <c r="B1934" i="5"/>
  <c r="D1934" i="5"/>
  <c r="E1934" i="5"/>
  <c r="A1935" i="5"/>
  <c r="C1935" i="5" s="1"/>
  <c r="B1935" i="5"/>
  <c r="D1935" i="5"/>
  <c r="E1935" i="5"/>
  <c r="A1936" i="5"/>
  <c r="C1936" i="5" s="1"/>
  <c r="B1936" i="5"/>
  <c r="D1936" i="5"/>
  <c r="E1936" i="5"/>
  <c r="A1937" i="5"/>
  <c r="C1937" i="5" s="1"/>
  <c r="B1937" i="5"/>
  <c r="D1937" i="5"/>
  <c r="E1937" i="5"/>
  <c r="A1938" i="5"/>
  <c r="C1938" i="5" s="1"/>
  <c r="B1938" i="5"/>
  <c r="D1938" i="5"/>
  <c r="E1938" i="5"/>
  <c r="A1939" i="5"/>
  <c r="C1939" i="5" s="1"/>
  <c r="B1939" i="5"/>
  <c r="D1939" i="5"/>
  <c r="E1939" i="5"/>
  <c r="A1940" i="5"/>
  <c r="C1940" i="5" s="1"/>
  <c r="B1940" i="5"/>
  <c r="D1940" i="5"/>
  <c r="E1940" i="5"/>
  <c r="A1941" i="5"/>
  <c r="C1941" i="5" s="1"/>
  <c r="B1941" i="5"/>
  <c r="D1941" i="5"/>
  <c r="E1941" i="5"/>
  <c r="A1942" i="5"/>
  <c r="C1942" i="5" s="1"/>
  <c r="B1942" i="5"/>
  <c r="D1942" i="5"/>
  <c r="E1942" i="5"/>
  <c r="A1943" i="5"/>
  <c r="C1943" i="5" s="1"/>
  <c r="B1943" i="5"/>
  <c r="D1943" i="5"/>
  <c r="E1943" i="5"/>
  <c r="A1944" i="5"/>
  <c r="C1944" i="5" s="1"/>
  <c r="B1944" i="5"/>
  <c r="D1944" i="5"/>
  <c r="E1944" i="5"/>
  <c r="A1945" i="5"/>
  <c r="C1945" i="5" s="1"/>
  <c r="B1945" i="5"/>
  <c r="D1945" i="5"/>
  <c r="E1945" i="5"/>
  <c r="A1946" i="5"/>
  <c r="C1946" i="5" s="1"/>
  <c r="B1946" i="5"/>
  <c r="D1946" i="5"/>
  <c r="E1946" i="5"/>
  <c r="A1947" i="5"/>
  <c r="C1947" i="5" s="1"/>
  <c r="B1947" i="5"/>
  <c r="D1947" i="5"/>
  <c r="E1947" i="5"/>
  <c r="A1948" i="5"/>
  <c r="C1948" i="5" s="1"/>
  <c r="B1948" i="5"/>
  <c r="D1948" i="5"/>
  <c r="E1948" i="5"/>
  <c r="A1949" i="5"/>
  <c r="C1949" i="5" s="1"/>
  <c r="B1949" i="5"/>
  <c r="D1949" i="5"/>
  <c r="E1949" i="5"/>
  <c r="A1950" i="5"/>
  <c r="C1950" i="5" s="1"/>
  <c r="B1950" i="5"/>
  <c r="D1950" i="5"/>
  <c r="E1950" i="5"/>
  <c r="A1951" i="5"/>
  <c r="C1951" i="5" s="1"/>
  <c r="B1951" i="5"/>
  <c r="D1951" i="5"/>
  <c r="E1951" i="5"/>
  <c r="A1952" i="5"/>
  <c r="C1952" i="5" s="1"/>
  <c r="B1952" i="5"/>
  <c r="D1952" i="5"/>
  <c r="E1952" i="5"/>
  <c r="A1953" i="5"/>
  <c r="C1953" i="5" s="1"/>
  <c r="B1953" i="5"/>
  <c r="D1953" i="5"/>
  <c r="E1953" i="5"/>
  <c r="A1954" i="5"/>
  <c r="C1954" i="5" s="1"/>
  <c r="B1954" i="5"/>
  <c r="D1954" i="5"/>
  <c r="E1954" i="5"/>
  <c r="A1955" i="5"/>
  <c r="C1955" i="5" s="1"/>
  <c r="B1955" i="5"/>
  <c r="D1955" i="5"/>
  <c r="E1955" i="5"/>
  <c r="A1956" i="5"/>
  <c r="C1956" i="5" s="1"/>
  <c r="B1956" i="5"/>
  <c r="D1956" i="5"/>
  <c r="E1956" i="5"/>
  <c r="A1957" i="5"/>
  <c r="C1957" i="5" s="1"/>
  <c r="B1957" i="5"/>
  <c r="D1957" i="5"/>
  <c r="E1957" i="5"/>
  <c r="A1958" i="5"/>
  <c r="C1958" i="5" s="1"/>
  <c r="B1958" i="5"/>
  <c r="D1958" i="5"/>
  <c r="E1958" i="5"/>
  <c r="A1959" i="5"/>
  <c r="C1959" i="5" s="1"/>
  <c r="B1959" i="5"/>
  <c r="D1959" i="5"/>
  <c r="E1959" i="5"/>
  <c r="A1960" i="5"/>
  <c r="C1960" i="5" s="1"/>
  <c r="B1960" i="5"/>
  <c r="D1960" i="5"/>
  <c r="E1960" i="5"/>
  <c r="A1961" i="5"/>
  <c r="C1961" i="5" s="1"/>
  <c r="B1961" i="5"/>
  <c r="D1961" i="5"/>
  <c r="E1961" i="5"/>
  <c r="A1962" i="5"/>
  <c r="C1962" i="5" s="1"/>
  <c r="B1962" i="5"/>
  <c r="D1962" i="5"/>
  <c r="E1962" i="5"/>
  <c r="A1963" i="5"/>
  <c r="C1963" i="5" s="1"/>
  <c r="B1963" i="5"/>
  <c r="D1963" i="5"/>
  <c r="E1963" i="5"/>
  <c r="A1964" i="5"/>
  <c r="C1964" i="5" s="1"/>
  <c r="B1964" i="5"/>
  <c r="D1964" i="5"/>
  <c r="E1964" i="5"/>
  <c r="A1965" i="5"/>
  <c r="C1965" i="5" s="1"/>
  <c r="B1965" i="5"/>
  <c r="D1965" i="5"/>
  <c r="E1965" i="5"/>
  <c r="A1966" i="5"/>
  <c r="C1966" i="5" s="1"/>
  <c r="B1966" i="5"/>
  <c r="D1966" i="5"/>
  <c r="E1966" i="5"/>
  <c r="A1967" i="5"/>
  <c r="C1967" i="5" s="1"/>
  <c r="B1967" i="5"/>
  <c r="D1967" i="5"/>
  <c r="E1967" i="5"/>
  <c r="A1968" i="5"/>
  <c r="C1968" i="5" s="1"/>
  <c r="B1968" i="5"/>
  <c r="D1968" i="5"/>
  <c r="E1968" i="5"/>
  <c r="A1969" i="5"/>
  <c r="C1969" i="5" s="1"/>
  <c r="B1969" i="5"/>
  <c r="D1969" i="5"/>
  <c r="E1969" i="5"/>
  <c r="A1970" i="5"/>
  <c r="C1970" i="5" s="1"/>
  <c r="B1970" i="5"/>
  <c r="D1970" i="5"/>
  <c r="E1970" i="5"/>
  <c r="A1971" i="5"/>
  <c r="C1971" i="5" s="1"/>
  <c r="B1971" i="5"/>
  <c r="D1971" i="5"/>
  <c r="E1971" i="5"/>
  <c r="A1972" i="5"/>
  <c r="C1972" i="5" s="1"/>
  <c r="B1972" i="5"/>
  <c r="D1972" i="5"/>
  <c r="E1972" i="5"/>
  <c r="A1973" i="5"/>
  <c r="C1973" i="5" s="1"/>
  <c r="B1973" i="5"/>
  <c r="D1973" i="5"/>
  <c r="E1973" i="5"/>
  <c r="A1974" i="5"/>
  <c r="C1974" i="5" s="1"/>
  <c r="B1974" i="5"/>
  <c r="D1974" i="5"/>
  <c r="E1974" i="5"/>
  <c r="A1975" i="5"/>
  <c r="C1975" i="5" s="1"/>
  <c r="B1975" i="5"/>
  <c r="D1975" i="5"/>
  <c r="E1975" i="5"/>
  <c r="A1976" i="5"/>
  <c r="C1976" i="5" s="1"/>
  <c r="B1976" i="5"/>
  <c r="D1976" i="5"/>
  <c r="E1976" i="5"/>
  <c r="A1977" i="5"/>
  <c r="C1977" i="5" s="1"/>
  <c r="B1977" i="5"/>
  <c r="D1977" i="5"/>
  <c r="E1977" i="5"/>
  <c r="A1978" i="5"/>
  <c r="C1978" i="5" s="1"/>
  <c r="B1978" i="5"/>
  <c r="D1978" i="5"/>
  <c r="E1978" i="5"/>
  <c r="A1979" i="5"/>
  <c r="C1979" i="5" s="1"/>
  <c r="B1979" i="5"/>
  <c r="D1979" i="5"/>
  <c r="E1979" i="5"/>
  <c r="A1980" i="5"/>
  <c r="C1980" i="5" s="1"/>
  <c r="B1980" i="5"/>
  <c r="D1980" i="5"/>
  <c r="E1980" i="5"/>
  <c r="A1981" i="5"/>
  <c r="C1981" i="5" s="1"/>
  <c r="B1981" i="5"/>
  <c r="D1981" i="5"/>
  <c r="E1981" i="5"/>
  <c r="A1982" i="5"/>
  <c r="C1982" i="5" s="1"/>
  <c r="B1982" i="5"/>
  <c r="D1982" i="5"/>
  <c r="E1982" i="5"/>
  <c r="A1983" i="5"/>
  <c r="C1983" i="5" s="1"/>
  <c r="B1983" i="5"/>
  <c r="D1983" i="5"/>
  <c r="E1983" i="5"/>
  <c r="A1984" i="5"/>
  <c r="C1984" i="5" s="1"/>
  <c r="B1984" i="5"/>
  <c r="D1984" i="5"/>
  <c r="E1984" i="5"/>
  <c r="A1985" i="5"/>
  <c r="C1985" i="5" s="1"/>
  <c r="B1985" i="5"/>
  <c r="D1985" i="5"/>
  <c r="E1985" i="5"/>
  <c r="A1986" i="5"/>
  <c r="C1986" i="5" s="1"/>
  <c r="B1986" i="5"/>
  <c r="D1986" i="5"/>
  <c r="E1986" i="5"/>
  <c r="A1987" i="5"/>
  <c r="C1987" i="5" s="1"/>
  <c r="B1987" i="5"/>
  <c r="D1987" i="5"/>
  <c r="E1987" i="5"/>
  <c r="A1988" i="5"/>
  <c r="C1988" i="5" s="1"/>
  <c r="B1988" i="5"/>
  <c r="D1988" i="5"/>
  <c r="E1988" i="5"/>
  <c r="A1989" i="5"/>
  <c r="C1989" i="5" s="1"/>
  <c r="B1989" i="5"/>
  <c r="D1989" i="5"/>
  <c r="E1989" i="5"/>
  <c r="A1990" i="5"/>
  <c r="C1990" i="5" s="1"/>
  <c r="B1990" i="5"/>
  <c r="D1990" i="5"/>
  <c r="E1990" i="5"/>
  <c r="A1991" i="5"/>
  <c r="C1991" i="5" s="1"/>
  <c r="B1991" i="5"/>
  <c r="D1991" i="5"/>
  <c r="E1991" i="5"/>
  <c r="A1992" i="5"/>
  <c r="C1992" i="5" s="1"/>
  <c r="B1992" i="5"/>
  <c r="D1992" i="5"/>
  <c r="E1992" i="5"/>
  <c r="A1993" i="5"/>
  <c r="C1993" i="5" s="1"/>
  <c r="B1993" i="5"/>
  <c r="D1993" i="5"/>
  <c r="E1993" i="5"/>
  <c r="A1994" i="5"/>
  <c r="C1994" i="5" s="1"/>
  <c r="B1994" i="5"/>
  <c r="D1994" i="5"/>
  <c r="E1994" i="5"/>
  <c r="A1995" i="5"/>
  <c r="C1995" i="5" s="1"/>
  <c r="B1995" i="5"/>
  <c r="D1995" i="5"/>
  <c r="E1995" i="5"/>
  <c r="A1996" i="5"/>
  <c r="C1996" i="5" s="1"/>
  <c r="B1996" i="5"/>
  <c r="D1996" i="5"/>
  <c r="E1996" i="5"/>
  <c r="A1997" i="5"/>
  <c r="C1997" i="5" s="1"/>
  <c r="B1997" i="5"/>
  <c r="D1997" i="5"/>
  <c r="E1997" i="5"/>
  <c r="A1998" i="5"/>
  <c r="C1998" i="5" s="1"/>
  <c r="B1998" i="5"/>
  <c r="D1998" i="5"/>
  <c r="E1998" i="5"/>
  <c r="A1999" i="5"/>
  <c r="C1999" i="5" s="1"/>
  <c r="B1999" i="5"/>
  <c r="D1999" i="5"/>
  <c r="E1999" i="5"/>
  <c r="A2000" i="5"/>
  <c r="C2000" i="5" s="1"/>
  <c r="B2000" i="5"/>
  <c r="D2000" i="5"/>
  <c r="E2000" i="5"/>
  <c r="A2001" i="5"/>
  <c r="C2001" i="5" s="1"/>
  <c r="B2001" i="5"/>
  <c r="D2001" i="5"/>
  <c r="E2001" i="5"/>
  <c r="A2002" i="5"/>
  <c r="C2002" i="5" s="1"/>
  <c r="B2002" i="5"/>
  <c r="D2002" i="5"/>
  <c r="E2002" i="5"/>
  <c r="A2003" i="5"/>
  <c r="C2003" i="5" s="1"/>
  <c r="B2003" i="5"/>
  <c r="D2003" i="5"/>
  <c r="E2003" i="5"/>
  <c r="A2004" i="5"/>
  <c r="C2004" i="5" s="1"/>
  <c r="B2004" i="5"/>
  <c r="D2004" i="5"/>
  <c r="E2004" i="5"/>
  <c r="A2005" i="5"/>
  <c r="C2005" i="5" s="1"/>
  <c r="B2005" i="5"/>
  <c r="D2005" i="5"/>
  <c r="E2005" i="5"/>
  <c r="A2006" i="5"/>
  <c r="C2006" i="5" s="1"/>
  <c r="B2006" i="5"/>
  <c r="D2006" i="5"/>
  <c r="E2006" i="5"/>
  <c r="A2007" i="5"/>
  <c r="C2007" i="5" s="1"/>
  <c r="B2007" i="5"/>
  <c r="D2007" i="5"/>
  <c r="E2007" i="5"/>
  <c r="A2008" i="5"/>
  <c r="C2008" i="5" s="1"/>
  <c r="B2008" i="5"/>
  <c r="D2008" i="5"/>
  <c r="E2008" i="5"/>
  <c r="A2009" i="5"/>
  <c r="C2009" i="5" s="1"/>
  <c r="B2009" i="5"/>
  <c r="D2009" i="5"/>
  <c r="E2009" i="5"/>
  <c r="A2010" i="5"/>
  <c r="C2010" i="5" s="1"/>
  <c r="B2010" i="5"/>
  <c r="D2010" i="5"/>
  <c r="E2010" i="5"/>
  <c r="A2011" i="5"/>
  <c r="C2011" i="5" s="1"/>
  <c r="B2011" i="5"/>
  <c r="D2011" i="5"/>
  <c r="E2011" i="5"/>
  <c r="A2012" i="5"/>
  <c r="C2012" i="5" s="1"/>
  <c r="B2012" i="5"/>
  <c r="D2012" i="5"/>
  <c r="E2012" i="5"/>
  <c r="A2013" i="5"/>
  <c r="C2013" i="5" s="1"/>
  <c r="B2013" i="5"/>
  <c r="D2013" i="5"/>
  <c r="E2013" i="5"/>
  <c r="A2014" i="5"/>
  <c r="C2014" i="5" s="1"/>
  <c r="B2014" i="5"/>
  <c r="D2014" i="5"/>
  <c r="E2014" i="5"/>
  <c r="A2015" i="5"/>
  <c r="C2015" i="5" s="1"/>
  <c r="B2015" i="5"/>
  <c r="D2015" i="5"/>
  <c r="E2015" i="5"/>
  <c r="A2016" i="5"/>
  <c r="C2016" i="5" s="1"/>
  <c r="B2016" i="5"/>
  <c r="D2016" i="5"/>
  <c r="E2016" i="5"/>
  <c r="A2017" i="5"/>
  <c r="C2017" i="5" s="1"/>
  <c r="B2017" i="5"/>
  <c r="D2017" i="5"/>
  <c r="E2017" i="5"/>
  <c r="A2018" i="5"/>
  <c r="C2018" i="5" s="1"/>
  <c r="B2018" i="5"/>
  <c r="D2018" i="5"/>
  <c r="E2018" i="5"/>
  <c r="A2019" i="5"/>
  <c r="C2019" i="5" s="1"/>
  <c r="B2019" i="5"/>
  <c r="D2019" i="5"/>
  <c r="E2019" i="5"/>
  <c r="A2020" i="5"/>
  <c r="C2020" i="5" s="1"/>
  <c r="B2020" i="5"/>
  <c r="D2020" i="5"/>
  <c r="E2020" i="5"/>
  <c r="A2021" i="5"/>
  <c r="C2021" i="5" s="1"/>
  <c r="B2021" i="5"/>
  <c r="D2021" i="5"/>
  <c r="E2021" i="5"/>
  <c r="A2022" i="5"/>
  <c r="C2022" i="5" s="1"/>
  <c r="B2022" i="5"/>
  <c r="D2022" i="5"/>
  <c r="E2022" i="5"/>
  <c r="A2023" i="5"/>
  <c r="C2023" i="5" s="1"/>
  <c r="B2023" i="5"/>
  <c r="D2023" i="5"/>
  <c r="E2023" i="5"/>
  <c r="A2024" i="5"/>
  <c r="C2024" i="5" s="1"/>
  <c r="B2024" i="5"/>
  <c r="D2024" i="5"/>
  <c r="E2024" i="5"/>
  <c r="A2025" i="5"/>
  <c r="C2025" i="5" s="1"/>
  <c r="B2025" i="5"/>
  <c r="D2025" i="5"/>
  <c r="E2025" i="5"/>
  <c r="A2026" i="5"/>
  <c r="C2026" i="5" s="1"/>
  <c r="B2026" i="5"/>
  <c r="D2026" i="5"/>
  <c r="E2026" i="5"/>
  <c r="A2027" i="5"/>
  <c r="C2027" i="5" s="1"/>
  <c r="B2027" i="5"/>
  <c r="D2027" i="5"/>
  <c r="E2027" i="5"/>
  <c r="A2028" i="5"/>
  <c r="C2028" i="5" s="1"/>
  <c r="B2028" i="5"/>
  <c r="D2028" i="5"/>
  <c r="E2028" i="5"/>
  <c r="A2029" i="5"/>
  <c r="C2029" i="5" s="1"/>
  <c r="B2029" i="5"/>
  <c r="D2029" i="5"/>
  <c r="E2029" i="5"/>
  <c r="A2030" i="5"/>
  <c r="C2030" i="5" s="1"/>
  <c r="B2030" i="5"/>
  <c r="D2030" i="5"/>
  <c r="E2030" i="5"/>
  <c r="A2031" i="5"/>
  <c r="C2031" i="5" s="1"/>
  <c r="B2031" i="5"/>
  <c r="D2031" i="5"/>
  <c r="E2031" i="5"/>
  <c r="A2032" i="5"/>
  <c r="C2032" i="5" s="1"/>
  <c r="B2032" i="5"/>
  <c r="D2032" i="5"/>
  <c r="E2032" i="5"/>
  <c r="A2033" i="5"/>
  <c r="C2033" i="5" s="1"/>
  <c r="B2033" i="5"/>
  <c r="D2033" i="5"/>
  <c r="E2033" i="5"/>
  <c r="A2034" i="5"/>
  <c r="C2034" i="5" s="1"/>
  <c r="B2034" i="5"/>
  <c r="D2034" i="5"/>
  <c r="E2034" i="5"/>
  <c r="A2035" i="5"/>
  <c r="C2035" i="5" s="1"/>
  <c r="B2035" i="5"/>
  <c r="D2035" i="5"/>
  <c r="E2035" i="5"/>
  <c r="A2036" i="5"/>
  <c r="C2036" i="5" s="1"/>
  <c r="B2036" i="5"/>
  <c r="D2036" i="5"/>
  <c r="E2036" i="5"/>
  <c r="A2037" i="5"/>
  <c r="C2037" i="5" s="1"/>
  <c r="B2037" i="5"/>
  <c r="D2037" i="5"/>
  <c r="E2037" i="5"/>
  <c r="A2038" i="5"/>
  <c r="C2038" i="5" s="1"/>
  <c r="B2038" i="5"/>
  <c r="D2038" i="5"/>
  <c r="E2038" i="5"/>
  <c r="A2039" i="5"/>
  <c r="C2039" i="5" s="1"/>
  <c r="B2039" i="5"/>
  <c r="D2039" i="5"/>
  <c r="E2039" i="5"/>
  <c r="A2040" i="5"/>
  <c r="C2040" i="5" s="1"/>
  <c r="B2040" i="5"/>
  <c r="D2040" i="5"/>
  <c r="E2040" i="5"/>
  <c r="A2041" i="5"/>
  <c r="C2041" i="5" s="1"/>
  <c r="B2041" i="5"/>
  <c r="D2041" i="5"/>
  <c r="E2041" i="5"/>
  <c r="A2042" i="5"/>
  <c r="C2042" i="5" s="1"/>
  <c r="B2042" i="5"/>
  <c r="D2042" i="5"/>
  <c r="E2042" i="5"/>
  <c r="A2043" i="5"/>
  <c r="C2043" i="5" s="1"/>
  <c r="B2043" i="5"/>
  <c r="D2043" i="5"/>
  <c r="E2043" i="5"/>
  <c r="A2044" i="5"/>
  <c r="C2044" i="5" s="1"/>
  <c r="B2044" i="5"/>
  <c r="D2044" i="5"/>
  <c r="E2044" i="5"/>
  <c r="A2045" i="5"/>
  <c r="C2045" i="5" s="1"/>
  <c r="B2045" i="5"/>
  <c r="D2045" i="5"/>
  <c r="E2045" i="5"/>
  <c r="A2046" i="5"/>
  <c r="C2046" i="5" s="1"/>
  <c r="B2046" i="5"/>
  <c r="D2046" i="5"/>
  <c r="E2046" i="5"/>
  <c r="A2047" i="5"/>
  <c r="C2047" i="5" s="1"/>
  <c r="B2047" i="5"/>
  <c r="D2047" i="5"/>
  <c r="E2047" i="5"/>
  <c r="A2048" i="5"/>
  <c r="C2048" i="5" s="1"/>
  <c r="B2048" i="5"/>
  <c r="D2048" i="5"/>
  <c r="E2048" i="5"/>
  <c r="A2049" i="5"/>
  <c r="C2049" i="5" s="1"/>
  <c r="B2049" i="5"/>
  <c r="D2049" i="5"/>
  <c r="E2049" i="5"/>
  <c r="A2050" i="5"/>
  <c r="C2050" i="5" s="1"/>
  <c r="B2050" i="5"/>
  <c r="D2050" i="5"/>
  <c r="E2050" i="5"/>
  <c r="A2051" i="5"/>
  <c r="C2051" i="5" s="1"/>
  <c r="B2051" i="5"/>
  <c r="D2051" i="5"/>
  <c r="E2051" i="5"/>
  <c r="A2052" i="5"/>
  <c r="C2052" i="5" s="1"/>
  <c r="B2052" i="5"/>
  <c r="D2052" i="5"/>
  <c r="E2052" i="5"/>
  <c r="A2053" i="5"/>
  <c r="C2053" i="5" s="1"/>
  <c r="B2053" i="5"/>
  <c r="D2053" i="5"/>
  <c r="E2053" i="5"/>
  <c r="A2054" i="5"/>
  <c r="C2054" i="5" s="1"/>
  <c r="B2054" i="5"/>
  <c r="D2054" i="5"/>
  <c r="E2054" i="5"/>
  <c r="A2055" i="5"/>
  <c r="C2055" i="5" s="1"/>
  <c r="B2055" i="5"/>
  <c r="D2055" i="5"/>
  <c r="E2055" i="5"/>
  <c r="A2056" i="5"/>
  <c r="C2056" i="5" s="1"/>
  <c r="B2056" i="5"/>
  <c r="D2056" i="5"/>
  <c r="E2056" i="5"/>
  <c r="A2057" i="5"/>
  <c r="C2057" i="5" s="1"/>
  <c r="B2057" i="5"/>
  <c r="D2057" i="5"/>
  <c r="E2057" i="5"/>
  <c r="A2058" i="5"/>
  <c r="C2058" i="5" s="1"/>
  <c r="B2058" i="5"/>
  <c r="D2058" i="5"/>
  <c r="E2058" i="5"/>
  <c r="A2059" i="5"/>
  <c r="C2059" i="5" s="1"/>
  <c r="B2059" i="5"/>
  <c r="D2059" i="5"/>
  <c r="E2059" i="5"/>
  <c r="A2060" i="5"/>
  <c r="C2060" i="5" s="1"/>
  <c r="B2060" i="5"/>
  <c r="D2060" i="5"/>
  <c r="E2060" i="5"/>
  <c r="A2061" i="5"/>
  <c r="C2061" i="5" s="1"/>
  <c r="B2061" i="5"/>
  <c r="D2061" i="5"/>
  <c r="E2061" i="5"/>
  <c r="A2062" i="5"/>
  <c r="C2062" i="5" s="1"/>
  <c r="B2062" i="5"/>
  <c r="D2062" i="5"/>
  <c r="E2062" i="5"/>
  <c r="A2063" i="5"/>
  <c r="C2063" i="5" s="1"/>
  <c r="B2063" i="5"/>
  <c r="D2063" i="5"/>
  <c r="E2063" i="5"/>
  <c r="A2064" i="5"/>
  <c r="C2064" i="5" s="1"/>
  <c r="B2064" i="5"/>
  <c r="D2064" i="5"/>
  <c r="E2064" i="5"/>
  <c r="A2065" i="5"/>
  <c r="C2065" i="5" s="1"/>
  <c r="B2065" i="5"/>
  <c r="D2065" i="5"/>
  <c r="E2065" i="5"/>
  <c r="A2066" i="5"/>
  <c r="C2066" i="5" s="1"/>
  <c r="B2066" i="5"/>
  <c r="D2066" i="5"/>
  <c r="E2066" i="5"/>
  <c r="A2067" i="5"/>
  <c r="C2067" i="5" s="1"/>
  <c r="B2067" i="5"/>
  <c r="D2067" i="5"/>
  <c r="E2067" i="5"/>
  <c r="A2068" i="5"/>
  <c r="C2068" i="5" s="1"/>
  <c r="B2068" i="5"/>
  <c r="D2068" i="5"/>
  <c r="E2068" i="5"/>
  <c r="A2069" i="5"/>
  <c r="C2069" i="5" s="1"/>
  <c r="B2069" i="5"/>
  <c r="D2069" i="5"/>
  <c r="E2069" i="5"/>
  <c r="A2070" i="5"/>
  <c r="C2070" i="5" s="1"/>
  <c r="B2070" i="5"/>
  <c r="D2070" i="5"/>
  <c r="E2070" i="5"/>
  <c r="A2071" i="5"/>
  <c r="C2071" i="5" s="1"/>
  <c r="B2071" i="5"/>
  <c r="D2071" i="5"/>
  <c r="E2071" i="5"/>
  <c r="A2072" i="5"/>
  <c r="C2072" i="5" s="1"/>
  <c r="B2072" i="5"/>
  <c r="D2072" i="5"/>
  <c r="E2072" i="5"/>
  <c r="A2073" i="5"/>
  <c r="C2073" i="5" s="1"/>
  <c r="B2073" i="5"/>
  <c r="D2073" i="5"/>
  <c r="E2073" i="5"/>
  <c r="A2074" i="5"/>
  <c r="C2074" i="5" s="1"/>
  <c r="B2074" i="5"/>
  <c r="D2074" i="5"/>
  <c r="E2074" i="5"/>
  <c r="A2075" i="5"/>
  <c r="C2075" i="5" s="1"/>
  <c r="B2075" i="5"/>
  <c r="D2075" i="5"/>
  <c r="E2075" i="5"/>
  <c r="A2076" i="5"/>
  <c r="C2076" i="5" s="1"/>
  <c r="B2076" i="5"/>
  <c r="D2076" i="5"/>
  <c r="E2076" i="5"/>
  <c r="A2077" i="5"/>
  <c r="C2077" i="5" s="1"/>
  <c r="B2077" i="5"/>
  <c r="D2077" i="5"/>
  <c r="E2077" i="5"/>
  <c r="A2078" i="5"/>
  <c r="C2078" i="5" s="1"/>
  <c r="B2078" i="5"/>
  <c r="D2078" i="5"/>
  <c r="E2078" i="5"/>
  <c r="A2079" i="5"/>
  <c r="C2079" i="5" s="1"/>
  <c r="B2079" i="5"/>
  <c r="D2079" i="5"/>
  <c r="E2079" i="5"/>
  <c r="A2080" i="5"/>
  <c r="C2080" i="5" s="1"/>
  <c r="B2080" i="5"/>
  <c r="D2080" i="5"/>
  <c r="E2080" i="5"/>
  <c r="A2081" i="5"/>
  <c r="C2081" i="5" s="1"/>
  <c r="B2081" i="5"/>
  <c r="D2081" i="5"/>
  <c r="E2081" i="5"/>
  <c r="A2082" i="5"/>
  <c r="C2082" i="5" s="1"/>
  <c r="B2082" i="5"/>
  <c r="D2082" i="5"/>
  <c r="E2082" i="5"/>
  <c r="A2083" i="5"/>
  <c r="C2083" i="5" s="1"/>
  <c r="B2083" i="5"/>
  <c r="D2083" i="5"/>
  <c r="E2083" i="5"/>
  <c r="A2084" i="5"/>
  <c r="C2084" i="5" s="1"/>
  <c r="B2084" i="5"/>
  <c r="D2084" i="5"/>
  <c r="E2084" i="5"/>
  <c r="A2085" i="5"/>
  <c r="C2085" i="5" s="1"/>
  <c r="B2085" i="5"/>
  <c r="D2085" i="5"/>
  <c r="E2085" i="5"/>
  <c r="A2086" i="5"/>
  <c r="C2086" i="5" s="1"/>
  <c r="B2086" i="5"/>
  <c r="D2086" i="5"/>
  <c r="E2086" i="5"/>
  <c r="A2087" i="5"/>
  <c r="C2087" i="5" s="1"/>
  <c r="B2087" i="5"/>
  <c r="D2087" i="5"/>
  <c r="E2087" i="5"/>
  <c r="A2088" i="5"/>
  <c r="C2088" i="5" s="1"/>
  <c r="B2088" i="5"/>
  <c r="D2088" i="5"/>
  <c r="E2088" i="5"/>
  <c r="A2089" i="5"/>
  <c r="C2089" i="5" s="1"/>
  <c r="B2089" i="5"/>
  <c r="D2089" i="5"/>
  <c r="E2089" i="5"/>
  <c r="A2090" i="5"/>
  <c r="C2090" i="5" s="1"/>
  <c r="B2090" i="5"/>
  <c r="D2090" i="5"/>
  <c r="E2090" i="5"/>
  <c r="A2091" i="5"/>
  <c r="C2091" i="5" s="1"/>
  <c r="B2091" i="5"/>
  <c r="D2091" i="5"/>
  <c r="E2091" i="5"/>
  <c r="A2092" i="5"/>
  <c r="C2092" i="5" s="1"/>
  <c r="B2092" i="5"/>
  <c r="D2092" i="5"/>
  <c r="E2092" i="5"/>
  <c r="A2093" i="5"/>
  <c r="C2093" i="5" s="1"/>
  <c r="B2093" i="5"/>
  <c r="D2093" i="5"/>
  <c r="E2093" i="5"/>
  <c r="A2094" i="5"/>
  <c r="C2094" i="5" s="1"/>
  <c r="B2094" i="5"/>
  <c r="D2094" i="5"/>
  <c r="E2094" i="5"/>
  <c r="A2095" i="5"/>
  <c r="C2095" i="5" s="1"/>
  <c r="B2095" i="5"/>
  <c r="D2095" i="5"/>
  <c r="E2095" i="5"/>
  <c r="A2096" i="5"/>
  <c r="C2096" i="5" s="1"/>
  <c r="B2096" i="5"/>
  <c r="D2096" i="5"/>
  <c r="E2096" i="5"/>
  <c r="A2097" i="5"/>
  <c r="C2097" i="5" s="1"/>
  <c r="B2097" i="5"/>
  <c r="D2097" i="5"/>
  <c r="E2097" i="5"/>
  <c r="A2098" i="5"/>
  <c r="C2098" i="5" s="1"/>
  <c r="B2098" i="5"/>
  <c r="D2098" i="5"/>
  <c r="E2098" i="5"/>
  <c r="A2099" i="5"/>
  <c r="C2099" i="5" s="1"/>
  <c r="B2099" i="5"/>
  <c r="D2099" i="5"/>
  <c r="E2099" i="5"/>
  <c r="A2100" i="5"/>
  <c r="C2100" i="5" s="1"/>
  <c r="B2100" i="5"/>
  <c r="D2100" i="5"/>
  <c r="E2100" i="5"/>
  <c r="A2101" i="5"/>
  <c r="C2101" i="5" s="1"/>
  <c r="B2101" i="5"/>
  <c r="D2101" i="5"/>
  <c r="E2101" i="5"/>
  <c r="A2102" i="5"/>
  <c r="C2102" i="5" s="1"/>
  <c r="B2102" i="5"/>
  <c r="D2102" i="5"/>
  <c r="E2102" i="5"/>
  <c r="A2103" i="5"/>
  <c r="C2103" i="5" s="1"/>
  <c r="B2103" i="5"/>
  <c r="D2103" i="5"/>
  <c r="E2103" i="5"/>
  <c r="A2104" i="5"/>
  <c r="C2104" i="5" s="1"/>
  <c r="B2104" i="5"/>
  <c r="D2104" i="5"/>
  <c r="E2104" i="5"/>
  <c r="A2105" i="5"/>
  <c r="C2105" i="5" s="1"/>
  <c r="B2105" i="5"/>
  <c r="D2105" i="5"/>
  <c r="E2105" i="5"/>
  <c r="A2106" i="5"/>
  <c r="C2106" i="5" s="1"/>
  <c r="B2106" i="5"/>
  <c r="D2106" i="5"/>
  <c r="E2106" i="5"/>
  <c r="A2107" i="5"/>
  <c r="C2107" i="5" s="1"/>
  <c r="B2107" i="5"/>
  <c r="D2107" i="5"/>
  <c r="E2107" i="5"/>
  <c r="A2108" i="5"/>
  <c r="C2108" i="5" s="1"/>
  <c r="B2108" i="5"/>
  <c r="D2108" i="5"/>
  <c r="E2108" i="5"/>
  <c r="A2109" i="5"/>
  <c r="C2109" i="5" s="1"/>
  <c r="B2109" i="5"/>
  <c r="D2109" i="5"/>
  <c r="E2109" i="5"/>
  <c r="A2110" i="5"/>
  <c r="C2110" i="5" s="1"/>
  <c r="B2110" i="5"/>
  <c r="D2110" i="5"/>
  <c r="E2110" i="5"/>
  <c r="A19" i="4"/>
  <c r="C19" i="4" s="1"/>
  <c r="B19" i="4"/>
  <c r="D19" i="4"/>
  <c r="E19" i="4"/>
  <c r="L19" i="4"/>
  <c r="M19" i="4"/>
  <c r="N19" i="4"/>
  <c r="S19" i="4"/>
  <c r="T19" i="4"/>
  <c r="U19" i="4"/>
  <c r="V19" i="4"/>
  <c r="W19" i="4"/>
  <c r="A20" i="4"/>
  <c r="C20" i="4" s="1"/>
  <c r="B20" i="4"/>
  <c r="D20" i="4"/>
  <c r="E20" i="4"/>
  <c r="L20" i="4"/>
  <c r="M20" i="4"/>
  <c r="N20" i="4"/>
  <c r="S20" i="4"/>
  <c r="T20" i="4"/>
  <c r="U20" i="4"/>
  <c r="V20" i="4"/>
  <c r="W20" i="4"/>
  <c r="A21" i="4"/>
  <c r="C21" i="4" s="1"/>
  <c r="B21" i="4"/>
  <c r="D21" i="4"/>
  <c r="E21" i="4"/>
  <c r="L21" i="4"/>
  <c r="M21" i="4"/>
  <c r="N21" i="4"/>
  <c r="S21" i="4"/>
  <c r="T21" i="4"/>
  <c r="U21" i="4"/>
  <c r="V21" i="4"/>
  <c r="W21" i="4"/>
  <c r="A22" i="4"/>
  <c r="C22" i="4" s="1"/>
  <c r="B22" i="4"/>
  <c r="D22" i="4"/>
  <c r="E22" i="4"/>
  <c r="L22" i="4"/>
  <c r="M22" i="4"/>
  <c r="N22" i="4"/>
  <c r="S22" i="4"/>
  <c r="T22" i="4"/>
  <c r="U22" i="4"/>
  <c r="V22" i="4"/>
  <c r="W22" i="4"/>
  <c r="A23" i="4"/>
  <c r="C23" i="4" s="1"/>
  <c r="B23" i="4"/>
  <c r="D23" i="4"/>
  <c r="E23" i="4"/>
  <c r="L23" i="4"/>
  <c r="M23" i="4"/>
  <c r="N23" i="4"/>
  <c r="S23" i="4"/>
  <c r="T23" i="4"/>
  <c r="U23" i="4"/>
  <c r="V23" i="4"/>
  <c r="W23" i="4"/>
  <c r="A24" i="4"/>
  <c r="C24" i="4" s="1"/>
  <c r="B24" i="4"/>
  <c r="D24" i="4"/>
  <c r="E24" i="4"/>
  <c r="L24" i="4"/>
  <c r="M24" i="4"/>
  <c r="N24" i="4"/>
  <c r="S24" i="4"/>
  <c r="T24" i="4"/>
  <c r="U24" i="4"/>
  <c r="V24" i="4"/>
  <c r="W24" i="4"/>
  <c r="A25" i="4"/>
  <c r="C25" i="4" s="1"/>
  <c r="B25" i="4"/>
  <c r="D25" i="4"/>
  <c r="E25" i="4"/>
  <c r="L25" i="4"/>
  <c r="M25" i="4"/>
  <c r="N25" i="4"/>
  <c r="S25" i="4"/>
  <c r="T25" i="4"/>
  <c r="U25" i="4"/>
  <c r="V25" i="4"/>
  <c r="W25" i="4"/>
  <c r="A26" i="4"/>
  <c r="C26" i="4" s="1"/>
  <c r="B26" i="4"/>
  <c r="D26" i="4"/>
  <c r="E26" i="4"/>
  <c r="L26" i="4"/>
  <c r="M26" i="4"/>
  <c r="N26" i="4"/>
  <c r="S26" i="4"/>
  <c r="T26" i="4"/>
  <c r="U26" i="4"/>
  <c r="V26" i="4"/>
  <c r="W26" i="4"/>
  <c r="A27" i="4"/>
  <c r="C27" i="4" s="1"/>
  <c r="B27" i="4"/>
  <c r="D27" i="4"/>
  <c r="E27" i="4"/>
  <c r="L27" i="4"/>
  <c r="M27" i="4"/>
  <c r="N27" i="4"/>
  <c r="S27" i="4"/>
  <c r="T27" i="4"/>
  <c r="U27" i="4"/>
  <c r="V27" i="4"/>
  <c r="W27" i="4"/>
  <c r="A28" i="4"/>
  <c r="C28" i="4" s="1"/>
  <c r="B28" i="4"/>
  <c r="D28" i="4"/>
  <c r="E28" i="4"/>
  <c r="L28" i="4"/>
  <c r="M28" i="4"/>
  <c r="N28" i="4"/>
  <c r="S28" i="4"/>
  <c r="T28" i="4"/>
  <c r="U28" i="4"/>
  <c r="V28" i="4"/>
  <c r="W28" i="4"/>
  <c r="A29" i="4"/>
  <c r="C29" i="4" s="1"/>
  <c r="B29" i="4"/>
  <c r="D29" i="4"/>
  <c r="E29" i="4"/>
  <c r="L29" i="4"/>
  <c r="M29" i="4"/>
  <c r="N29" i="4"/>
  <c r="S29" i="4"/>
  <c r="T29" i="4"/>
  <c r="U29" i="4"/>
  <c r="V29" i="4"/>
  <c r="W29" i="4"/>
  <c r="A30" i="4"/>
  <c r="C30" i="4" s="1"/>
  <c r="B30" i="4"/>
  <c r="D30" i="4"/>
  <c r="E30" i="4"/>
  <c r="L30" i="4"/>
  <c r="M30" i="4"/>
  <c r="N30" i="4"/>
  <c r="S30" i="4"/>
  <c r="T30" i="4"/>
  <c r="U30" i="4"/>
  <c r="V30" i="4"/>
  <c r="W30" i="4"/>
  <c r="A31" i="4"/>
  <c r="C31" i="4" s="1"/>
  <c r="B31" i="4"/>
  <c r="D31" i="4"/>
  <c r="E31" i="4"/>
  <c r="L31" i="4"/>
  <c r="M31" i="4"/>
  <c r="N31" i="4"/>
  <c r="S31" i="4"/>
  <c r="T31" i="4"/>
  <c r="U31" i="4"/>
  <c r="V31" i="4"/>
  <c r="W31" i="4"/>
  <c r="A32" i="4"/>
  <c r="C32" i="4" s="1"/>
  <c r="B32" i="4"/>
  <c r="D32" i="4"/>
  <c r="E32" i="4"/>
  <c r="L32" i="4"/>
  <c r="M32" i="4"/>
  <c r="N32" i="4"/>
  <c r="S32" i="4"/>
  <c r="T32" i="4"/>
  <c r="U32" i="4"/>
  <c r="V32" i="4"/>
  <c r="W32" i="4"/>
  <c r="A33" i="4"/>
  <c r="C33" i="4" s="1"/>
  <c r="B33" i="4"/>
  <c r="D33" i="4"/>
  <c r="E33" i="4"/>
  <c r="L33" i="4"/>
  <c r="M33" i="4"/>
  <c r="N33" i="4"/>
  <c r="S33" i="4"/>
  <c r="T33" i="4"/>
  <c r="U33" i="4"/>
  <c r="V33" i="4"/>
  <c r="W33" i="4"/>
  <c r="A34" i="4"/>
  <c r="C34" i="4" s="1"/>
  <c r="B34" i="4"/>
  <c r="D34" i="4"/>
  <c r="E34" i="4"/>
  <c r="L34" i="4"/>
  <c r="M34" i="4"/>
  <c r="N34" i="4"/>
  <c r="S34" i="4"/>
  <c r="T34" i="4"/>
  <c r="U34" i="4"/>
  <c r="V34" i="4"/>
  <c r="W34" i="4"/>
  <c r="A35" i="4"/>
  <c r="C35" i="4" s="1"/>
  <c r="B35" i="4"/>
  <c r="D35" i="4"/>
  <c r="E35" i="4"/>
  <c r="L35" i="4"/>
  <c r="M35" i="4"/>
  <c r="N35" i="4"/>
  <c r="S35" i="4"/>
  <c r="T35" i="4"/>
  <c r="U35" i="4"/>
  <c r="V35" i="4"/>
  <c r="W35" i="4"/>
  <c r="A36" i="4"/>
  <c r="C36" i="4" s="1"/>
  <c r="B36" i="4"/>
  <c r="D36" i="4"/>
  <c r="E36" i="4"/>
  <c r="L36" i="4"/>
  <c r="M36" i="4"/>
  <c r="N36" i="4"/>
  <c r="S36" i="4"/>
  <c r="T36" i="4"/>
  <c r="U36" i="4"/>
  <c r="V36" i="4"/>
  <c r="W36" i="4"/>
  <c r="A37" i="4"/>
  <c r="C37" i="4" s="1"/>
  <c r="B37" i="4"/>
  <c r="D37" i="4"/>
  <c r="E37" i="4"/>
  <c r="L37" i="4"/>
  <c r="M37" i="4"/>
  <c r="N37" i="4"/>
  <c r="S37" i="4"/>
  <c r="T37" i="4"/>
  <c r="U37" i="4"/>
  <c r="V37" i="4"/>
  <c r="W37" i="4"/>
  <c r="A38" i="4"/>
  <c r="C38" i="4" s="1"/>
  <c r="B38" i="4"/>
  <c r="D38" i="4"/>
  <c r="E38" i="4"/>
  <c r="L38" i="4"/>
  <c r="M38" i="4"/>
  <c r="N38" i="4"/>
  <c r="S38" i="4"/>
  <c r="T38" i="4"/>
  <c r="U38" i="4"/>
  <c r="V38" i="4"/>
  <c r="W38" i="4"/>
  <c r="A39" i="4"/>
  <c r="C39" i="4" s="1"/>
  <c r="B39" i="4"/>
  <c r="D39" i="4"/>
  <c r="E39" i="4"/>
  <c r="L39" i="4"/>
  <c r="M39" i="4"/>
  <c r="N39" i="4"/>
  <c r="S39" i="4"/>
  <c r="T39" i="4"/>
  <c r="U39" i="4"/>
  <c r="V39" i="4"/>
  <c r="W39" i="4"/>
  <c r="A40" i="4"/>
  <c r="C40" i="4" s="1"/>
  <c r="B40" i="4"/>
  <c r="D40" i="4"/>
  <c r="E40" i="4"/>
  <c r="L40" i="4"/>
  <c r="M40" i="4"/>
  <c r="N40" i="4"/>
  <c r="S40" i="4"/>
  <c r="T40" i="4"/>
  <c r="U40" i="4"/>
  <c r="V40" i="4"/>
  <c r="W40" i="4"/>
  <c r="A41" i="4"/>
  <c r="C41" i="4" s="1"/>
  <c r="B41" i="4"/>
  <c r="D41" i="4"/>
  <c r="E41" i="4"/>
  <c r="L41" i="4"/>
  <c r="M41" i="4"/>
  <c r="N41" i="4"/>
  <c r="S41" i="4"/>
  <c r="T41" i="4"/>
  <c r="U41" i="4"/>
  <c r="V41" i="4"/>
  <c r="W41" i="4"/>
  <c r="A42" i="4"/>
  <c r="C42" i="4" s="1"/>
  <c r="B42" i="4"/>
  <c r="D42" i="4"/>
  <c r="E42" i="4"/>
  <c r="L42" i="4"/>
  <c r="M42" i="4"/>
  <c r="N42" i="4"/>
  <c r="S42" i="4"/>
  <c r="T42" i="4"/>
  <c r="U42" i="4"/>
  <c r="V42" i="4"/>
  <c r="W42" i="4"/>
  <c r="A43" i="4"/>
  <c r="C43" i="4" s="1"/>
  <c r="B43" i="4"/>
  <c r="D43" i="4"/>
  <c r="E43" i="4"/>
  <c r="L43" i="4"/>
  <c r="M43" i="4"/>
  <c r="N43" i="4"/>
  <c r="S43" i="4"/>
  <c r="T43" i="4"/>
  <c r="U43" i="4"/>
  <c r="V43" i="4"/>
  <c r="W43" i="4"/>
  <c r="A44" i="4"/>
  <c r="C44" i="4" s="1"/>
  <c r="B44" i="4"/>
  <c r="D44" i="4"/>
  <c r="E44" i="4"/>
  <c r="L44" i="4"/>
  <c r="M44" i="4"/>
  <c r="N44" i="4"/>
  <c r="S44" i="4"/>
  <c r="T44" i="4"/>
  <c r="U44" i="4"/>
  <c r="V44" i="4"/>
  <c r="W44" i="4"/>
  <c r="A45" i="4"/>
  <c r="C45" i="4" s="1"/>
  <c r="B45" i="4"/>
  <c r="D45" i="4"/>
  <c r="E45" i="4"/>
  <c r="L45" i="4"/>
  <c r="M45" i="4"/>
  <c r="N45" i="4"/>
  <c r="S45" i="4"/>
  <c r="T45" i="4"/>
  <c r="U45" i="4"/>
  <c r="V45" i="4"/>
  <c r="W45" i="4"/>
  <c r="A46" i="4"/>
  <c r="C46" i="4" s="1"/>
  <c r="B46" i="4"/>
  <c r="D46" i="4"/>
  <c r="E46" i="4"/>
  <c r="L46" i="4"/>
  <c r="M46" i="4"/>
  <c r="N46" i="4"/>
  <c r="S46" i="4"/>
  <c r="T46" i="4"/>
  <c r="U46" i="4"/>
  <c r="V46" i="4"/>
  <c r="W46" i="4"/>
  <c r="A47" i="4"/>
  <c r="C47" i="4" s="1"/>
  <c r="B47" i="4"/>
  <c r="D47" i="4"/>
  <c r="E47" i="4"/>
  <c r="L47" i="4"/>
  <c r="M47" i="4"/>
  <c r="N47" i="4"/>
  <c r="S47" i="4"/>
  <c r="T47" i="4"/>
  <c r="U47" i="4"/>
  <c r="V47" i="4"/>
  <c r="W47" i="4"/>
  <c r="A48" i="4"/>
  <c r="C48" i="4" s="1"/>
  <c r="B48" i="4"/>
  <c r="D48" i="4"/>
  <c r="E48" i="4"/>
  <c r="L48" i="4"/>
  <c r="M48" i="4"/>
  <c r="N48" i="4"/>
  <c r="S48" i="4"/>
  <c r="T48" i="4"/>
  <c r="U48" i="4"/>
  <c r="V48" i="4"/>
  <c r="W48" i="4"/>
  <c r="A49" i="4"/>
  <c r="C49" i="4" s="1"/>
  <c r="B49" i="4"/>
  <c r="D49" i="4"/>
  <c r="E49" i="4"/>
  <c r="L49" i="4"/>
  <c r="M49" i="4"/>
  <c r="N49" i="4"/>
  <c r="S49" i="4"/>
  <c r="T49" i="4"/>
  <c r="U49" i="4"/>
  <c r="V49" i="4"/>
  <c r="W49" i="4"/>
  <c r="A50" i="4"/>
  <c r="C50" i="4" s="1"/>
  <c r="B50" i="4"/>
  <c r="D50" i="4"/>
  <c r="E50" i="4"/>
  <c r="L50" i="4"/>
  <c r="M50" i="4"/>
  <c r="N50" i="4"/>
  <c r="S50" i="4"/>
  <c r="T50" i="4"/>
  <c r="U50" i="4"/>
  <c r="V50" i="4"/>
  <c r="W50" i="4"/>
  <c r="A51" i="4"/>
  <c r="C51" i="4" s="1"/>
  <c r="B51" i="4"/>
  <c r="D51" i="4"/>
  <c r="E51" i="4"/>
  <c r="L51" i="4"/>
  <c r="M51" i="4"/>
  <c r="N51" i="4"/>
  <c r="S51" i="4"/>
  <c r="T51" i="4"/>
  <c r="U51" i="4"/>
  <c r="V51" i="4"/>
  <c r="W51" i="4"/>
  <c r="A52" i="4"/>
  <c r="C52" i="4" s="1"/>
  <c r="B52" i="4"/>
  <c r="D52" i="4"/>
  <c r="E52" i="4"/>
  <c r="L52" i="4"/>
  <c r="M52" i="4"/>
  <c r="N52" i="4"/>
  <c r="S52" i="4"/>
  <c r="T52" i="4"/>
  <c r="U52" i="4"/>
  <c r="V52" i="4"/>
  <c r="W52" i="4"/>
  <c r="A53" i="4"/>
  <c r="C53" i="4" s="1"/>
  <c r="B53" i="4"/>
  <c r="D53" i="4"/>
  <c r="E53" i="4"/>
  <c r="L53" i="4"/>
  <c r="M53" i="4"/>
  <c r="N53" i="4"/>
  <c r="S53" i="4"/>
  <c r="T53" i="4"/>
  <c r="U53" i="4"/>
  <c r="V53" i="4"/>
  <c r="W53" i="4"/>
  <c r="A54" i="4"/>
  <c r="C54" i="4" s="1"/>
  <c r="B54" i="4"/>
  <c r="D54" i="4"/>
  <c r="E54" i="4"/>
  <c r="L54" i="4"/>
  <c r="M54" i="4"/>
  <c r="N54" i="4"/>
  <c r="S54" i="4"/>
  <c r="T54" i="4"/>
  <c r="U54" i="4"/>
  <c r="V54" i="4"/>
  <c r="W54" i="4"/>
  <c r="A55" i="4"/>
  <c r="C55" i="4" s="1"/>
  <c r="B55" i="4"/>
  <c r="D55" i="4"/>
  <c r="E55" i="4"/>
  <c r="L55" i="4"/>
  <c r="M55" i="4"/>
  <c r="N55" i="4"/>
  <c r="S55" i="4"/>
  <c r="T55" i="4"/>
  <c r="U55" i="4"/>
  <c r="V55" i="4"/>
  <c r="W55" i="4"/>
  <c r="A56" i="4"/>
  <c r="C56" i="4" s="1"/>
  <c r="B56" i="4"/>
  <c r="D56" i="4"/>
  <c r="E56" i="4"/>
  <c r="L56" i="4"/>
  <c r="M56" i="4"/>
  <c r="N56" i="4"/>
  <c r="S56" i="4"/>
  <c r="T56" i="4"/>
  <c r="U56" i="4"/>
  <c r="V56" i="4"/>
  <c r="W56" i="4"/>
  <c r="A57" i="4"/>
  <c r="C57" i="4" s="1"/>
  <c r="B57" i="4"/>
  <c r="D57" i="4"/>
  <c r="E57" i="4"/>
  <c r="L57" i="4"/>
  <c r="M57" i="4"/>
  <c r="N57" i="4"/>
  <c r="S57" i="4"/>
  <c r="T57" i="4"/>
  <c r="U57" i="4"/>
  <c r="V57" i="4"/>
  <c r="W57" i="4"/>
  <c r="A58" i="4"/>
  <c r="C58" i="4" s="1"/>
  <c r="B58" i="4"/>
  <c r="D58" i="4"/>
  <c r="E58" i="4"/>
  <c r="L58" i="4"/>
  <c r="M58" i="4"/>
  <c r="N58" i="4"/>
  <c r="S58" i="4"/>
  <c r="T58" i="4"/>
  <c r="U58" i="4"/>
  <c r="V58" i="4"/>
  <c r="W58" i="4"/>
  <c r="A59" i="4"/>
  <c r="C59" i="4" s="1"/>
  <c r="B59" i="4"/>
  <c r="D59" i="4"/>
  <c r="E59" i="4"/>
  <c r="L59" i="4"/>
  <c r="M59" i="4"/>
  <c r="N59" i="4"/>
  <c r="S59" i="4"/>
  <c r="T59" i="4"/>
  <c r="U59" i="4"/>
  <c r="V59" i="4"/>
  <c r="W59" i="4"/>
  <c r="A60" i="4"/>
  <c r="C60" i="4" s="1"/>
  <c r="B60" i="4"/>
  <c r="D60" i="4"/>
  <c r="E60" i="4"/>
  <c r="L60" i="4"/>
  <c r="M60" i="4"/>
  <c r="N60" i="4"/>
  <c r="S60" i="4"/>
  <c r="T60" i="4"/>
  <c r="U60" i="4"/>
  <c r="V60" i="4"/>
  <c r="W60" i="4"/>
  <c r="A61" i="4"/>
  <c r="C61" i="4" s="1"/>
  <c r="B61" i="4"/>
  <c r="D61" i="4"/>
  <c r="E61" i="4"/>
  <c r="L61" i="4"/>
  <c r="M61" i="4"/>
  <c r="N61" i="4"/>
  <c r="S61" i="4"/>
  <c r="T61" i="4"/>
  <c r="U61" i="4"/>
  <c r="V61" i="4"/>
  <c r="W61" i="4"/>
  <c r="A62" i="4"/>
  <c r="C62" i="4" s="1"/>
  <c r="B62" i="4"/>
  <c r="D62" i="4"/>
  <c r="E62" i="4"/>
  <c r="L62" i="4"/>
  <c r="M62" i="4"/>
  <c r="N62" i="4"/>
  <c r="S62" i="4"/>
  <c r="T62" i="4"/>
  <c r="U62" i="4"/>
  <c r="V62" i="4"/>
  <c r="W62" i="4"/>
  <c r="A63" i="4"/>
  <c r="C63" i="4" s="1"/>
  <c r="B63" i="4"/>
  <c r="D63" i="4"/>
  <c r="E63" i="4"/>
  <c r="L63" i="4"/>
  <c r="M63" i="4"/>
  <c r="N63" i="4"/>
  <c r="S63" i="4"/>
  <c r="T63" i="4"/>
  <c r="U63" i="4"/>
  <c r="V63" i="4"/>
  <c r="W63" i="4"/>
  <c r="A64" i="4"/>
  <c r="C64" i="4" s="1"/>
  <c r="B64" i="4"/>
  <c r="D64" i="4"/>
  <c r="E64" i="4"/>
  <c r="L64" i="4"/>
  <c r="M64" i="4"/>
  <c r="N64" i="4"/>
  <c r="S64" i="4"/>
  <c r="T64" i="4"/>
  <c r="U64" i="4"/>
  <c r="V64" i="4"/>
  <c r="W64" i="4"/>
  <c r="A65" i="4"/>
  <c r="C65" i="4" s="1"/>
  <c r="B65" i="4"/>
  <c r="D65" i="4"/>
  <c r="E65" i="4"/>
  <c r="L65" i="4"/>
  <c r="M65" i="4"/>
  <c r="N65" i="4"/>
  <c r="S65" i="4"/>
  <c r="T65" i="4"/>
  <c r="U65" i="4"/>
  <c r="V65" i="4"/>
  <c r="W65" i="4"/>
  <c r="A66" i="4"/>
  <c r="C66" i="4" s="1"/>
  <c r="B66" i="4"/>
  <c r="D66" i="4"/>
  <c r="E66" i="4"/>
  <c r="L66" i="4"/>
  <c r="M66" i="4"/>
  <c r="N66" i="4"/>
  <c r="S66" i="4"/>
  <c r="T66" i="4"/>
  <c r="U66" i="4"/>
  <c r="V66" i="4"/>
  <c r="W66" i="4"/>
  <c r="A67" i="4"/>
  <c r="C67" i="4" s="1"/>
  <c r="B67" i="4"/>
  <c r="D67" i="4"/>
  <c r="E67" i="4"/>
  <c r="L67" i="4"/>
  <c r="M67" i="4"/>
  <c r="N67" i="4"/>
  <c r="S67" i="4"/>
  <c r="T67" i="4"/>
  <c r="U67" i="4"/>
  <c r="V67" i="4"/>
  <c r="W67" i="4"/>
  <c r="A68" i="4"/>
  <c r="C68" i="4" s="1"/>
  <c r="B68" i="4"/>
  <c r="D68" i="4"/>
  <c r="E68" i="4"/>
  <c r="L68" i="4"/>
  <c r="M68" i="4"/>
  <c r="N68" i="4"/>
  <c r="S68" i="4"/>
  <c r="T68" i="4"/>
  <c r="U68" i="4"/>
  <c r="V68" i="4"/>
  <c r="W68" i="4"/>
  <c r="A69" i="4"/>
  <c r="C69" i="4" s="1"/>
  <c r="B69" i="4"/>
  <c r="D69" i="4"/>
  <c r="E69" i="4"/>
  <c r="L69" i="4"/>
  <c r="M69" i="4"/>
  <c r="N69" i="4"/>
  <c r="S69" i="4"/>
  <c r="T69" i="4"/>
  <c r="U69" i="4"/>
  <c r="V69" i="4"/>
  <c r="W69" i="4"/>
  <c r="A70" i="4"/>
  <c r="C70" i="4" s="1"/>
  <c r="B70" i="4"/>
  <c r="D70" i="4"/>
  <c r="E70" i="4"/>
  <c r="L70" i="4"/>
  <c r="M70" i="4"/>
  <c r="N70" i="4"/>
  <c r="S70" i="4"/>
  <c r="T70" i="4"/>
  <c r="U70" i="4"/>
  <c r="V70" i="4"/>
  <c r="W70" i="4"/>
  <c r="A71" i="4"/>
  <c r="C71" i="4" s="1"/>
  <c r="B71" i="4"/>
  <c r="D71" i="4"/>
  <c r="E71" i="4"/>
  <c r="L71" i="4"/>
  <c r="M71" i="4"/>
  <c r="N71" i="4"/>
  <c r="S71" i="4"/>
  <c r="T71" i="4"/>
  <c r="U71" i="4"/>
  <c r="V71" i="4"/>
  <c r="W71" i="4"/>
  <c r="A72" i="4"/>
  <c r="C72" i="4" s="1"/>
  <c r="B72" i="4"/>
  <c r="D72" i="4"/>
  <c r="E72" i="4"/>
  <c r="L72" i="4"/>
  <c r="M72" i="4"/>
  <c r="N72" i="4"/>
  <c r="S72" i="4"/>
  <c r="T72" i="4"/>
  <c r="U72" i="4"/>
  <c r="V72" i="4"/>
  <c r="W72" i="4"/>
  <c r="A73" i="4"/>
  <c r="C73" i="4" s="1"/>
  <c r="B73" i="4"/>
  <c r="D73" i="4"/>
  <c r="E73" i="4"/>
  <c r="L73" i="4"/>
  <c r="M73" i="4"/>
  <c r="N73" i="4"/>
  <c r="S73" i="4"/>
  <c r="T73" i="4"/>
  <c r="U73" i="4"/>
  <c r="V73" i="4"/>
  <c r="W73" i="4"/>
  <c r="A74" i="4"/>
  <c r="C74" i="4" s="1"/>
  <c r="B74" i="4"/>
  <c r="D74" i="4"/>
  <c r="E74" i="4"/>
  <c r="L74" i="4"/>
  <c r="M74" i="4"/>
  <c r="N74" i="4"/>
  <c r="S74" i="4"/>
  <c r="T74" i="4"/>
  <c r="U74" i="4"/>
  <c r="V74" i="4"/>
  <c r="W74" i="4"/>
  <c r="A75" i="4"/>
  <c r="C75" i="4" s="1"/>
  <c r="B75" i="4"/>
  <c r="D75" i="4"/>
  <c r="E75" i="4"/>
  <c r="L75" i="4"/>
  <c r="M75" i="4"/>
  <c r="N75" i="4"/>
  <c r="S75" i="4"/>
  <c r="T75" i="4"/>
  <c r="U75" i="4"/>
  <c r="V75" i="4"/>
  <c r="W75" i="4"/>
  <c r="A76" i="4"/>
  <c r="C76" i="4" s="1"/>
  <c r="B76" i="4"/>
  <c r="D76" i="4"/>
  <c r="E76" i="4"/>
  <c r="L76" i="4"/>
  <c r="M76" i="4"/>
  <c r="N76" i="4"/>
  <c r="S76" i="4"/>
  <c r="T76" i="4"/>
  <c r="U76" i="4"/>
  <c r="V76" i="4"/>
  <c r="W76" i="4"/>
  <c r="A77" i="4"/>
  <c r="C77" i="4" s="1"/>
  <c r="B77" i="4"/>
  <c r="D77" i="4"/>
  <c r="E77" i="4"/>
  <c r="L77" i="4"/>
  <c r="M77" i="4"/>
  <c r="N77" i="4"/>
  <c r="S77" i="4"/>
  <c r="T77" i="4"/>
  <c r="U77" i="4"/>
  <c r="V77" i="4"/>
  <c r="W77" i="4"/>
  <c r="A78" i="4"/>
  <c r="C78" i="4" s="1"/>
  <c r="B78" i="4"/>
  <c r="D78" i="4"/>
  <c r="E78" i="4"/>
  <c r="L78" i="4"/>
  <c r="M78" i="4"/>
  <c r="N78" i="4"/>
  <c r="S78" i="4"/>
  <c r="T78" i="4"/>
  <c r="U78" i="4"/>
  <c r="V78" i="4"/>
  <c r="W78" i="4"/>
  <c r="A79" i="4"/>
  <c r="C79" i="4" s="1"/>
  <c r="B79" i="4"/>
  <c r="D79" i="4"/>
  <c r="E79" i="4"/>
  <c r="L79" i="4"/>
  <c r="M79" i="4"/>
  <c r="N79" i="4"/>
  <c r="S79" i="4"/>
  <c r="T79" i="4"/>
  <c r="U79" i="4"/>
  <c r="V79" i="4"/>
  <c r="W79" i="4"/>
  <c r="A80" i="4"/>
  <c r="C80" i="4" s="1"/>
  <c r="B80" i="4"/>
  <c r="D80" i="4"/>
  <c r="E80" i="4"/>
  <c r="L80" i="4"/>
  <c r="M80" i="4"/>
  <c r="N80" i="4"/>
  <c r="S80" i="4"/>
  <c r="T80" i="4"/>
  <c r="U80" i="4"/>
  <c r="V80" i="4"/>
  <c r="W80" i="4"/>
  <c r="A81" i="4"/>
  <c r="C81" i="4" s="1"/>
  <c r="B81" i="4"/>
  <c r="D81" i="4"/>
  <c r="E81" i="4"/>
  <c r="L81" i="4"/>
  <c r="M81" i="4"/>
  <c r="N81" i="4"/>
  <c r="S81" i="4"/>
  <c r="T81" i="4"/>
  <c r="U81" i="4"/>
  <c r="V81" i="4"/>
  <c r="W81" i="4"/>
  <c r="A82" i="4"/>
  <c r="C82" i="4" s="1"/>
  <c r="B82" i="4"/>
  <c r="D82" i="4"/>
  <c r="E82" i="4"/>
  <c r="L82" i="4"/>
  <c r="M82" i="4"/>
  <c r="N82" i="4"/>
  <c r="S82" i="4"/>
  <c r="T82" i="4"/>
  <c r="U82" i="4"/>
  <c r="V82" i="4"/>
  <c r="W82" i="4"/>
  <c r="A83" i="4"/>
  <c r="C83" i="4" s="1"/>
  <c r="B83" i="4"/>
  <c r="D83" i="4"/>
  <c r="E83" i="4"/>
  <c r="L83" i="4"/>
  <c r="M83" i="4"/>
  <c r="N83" i="4"/>
  <c r="S83" i="4"/>
  <c r="T83" i="4"/>
  <c r="U83" i="4"/>
  <c r="V83" i="4"/>
  <c r="W83" i="4"/>
  <c r="A84" i="4"/>
  <c r="C84" i="4" s="1"/>
  <c r="B84" i="4"/>
  <c r="D84" i="4"/>
  <c r="E84" i="4"/>
  <c r="L84" i="4"/>
  <c r="M84" i="4"/>
  <c r="N84" i="4"/>
  <c r="S84" i="4"/>
  <c r="T84" i="4"/>
  <c r="U84" i="4"/>
  <c r="V84" i="4"/>
  <c r="W84" i="4"/>
  <c r="A85" i="4"/>
  <c r="C85" i="4" s="1"/>
  <c r="B85" i="4"/>
  <c r="D85" i="4"/>
  <c r="E85" i="4"/>
  <c r="L85" i="4"/>
  <c r="M85" i="4"/>
  <c r="N85" i="4"/>
  <c r="S85" i="4"/>
  <c r="T85" i="4"/>
  <c r="U85" i="4"/>
  <c r="V85" i="4"/>
  <c r="W85" i="4"/>
  <c r="A86" i="4"/>
  <c r="C86" i="4" s="1"/>
  <c r="B86" i="4"/>
  <c r="D86" i="4"/>
  <c r="E86" i="4"/>
  <c r="L86" i="4"/>
  <c r="M86" i="4"/>
  <c r="N86" i="4"/>
  <c r="S86" i="4"/>
  <c r="T86" i="4"/>
  <c r="U86" i="4"/>
  <c r="V86" i="4"/>
  <c r="W86" i="4"/>
  <c r="A87" i="4"/>
  <c r="C87" i="4" s="1"/>
  <c r="B87" i="4"/>
  <c r="D87" i="4"/>
  <c r="E87" i="4"/>
  <c r="L87" i="4"/>
  <c r="M87" i="4"/>
  <c r="N87" i="4"/>
  <c r="S87" i="4"/>
  <c r="T87" i="4"/>
  <c r="U87" i="4"/>
  <c r="V87" i="4"/>
  <c r="W87" i="4"/>
  <c r="A88" i="4"/>
  <c r="C88" i="4" s="1"/>
  <c r="B88" i="4"/>
  <c r="D88" i="4"/>
  <c r="E88" i="4"/>
  <c r="L88" i="4"/>
  <c r="M88" i="4"/>
  <c r="N88" i="4"/>
  <c r="S88" i="4"/>
  <c r="T88" i="4"/>
  <c r="U88" i="4"/>
  <c r="V88" i="4"/>
  <c r="W88" i="4"/>
  <c r="A89" i="4"/>
  <c r="C89" i="4" s="1"/>
  <c r="B89" i="4"/>
  <c r="D89" i="4"/>
  <c r="E89" i="4"/>
  <c r="L89" i="4"/>
  <c r="M89" i="4"/>
  <c r="N89" i="4"/>
  <c r="S89" i="4"/>
  <c r="T89" i="4"/>
  <c r="U89" i="4"/>
  <c r="V89" i="4"/>
  <c r="W89" i="4"/>
  <c r="A90" i="4"/>
  <c r="C90" i="4" s="1"/>
  <c r="B90" i="4"/>
  <c r="D90" i="4"/>
  <c r="E90" i="4"/>
  <c r="L90" i="4"/>
  <c r="M90" i="4"/>
  <c r="N90" i="4"/>
  <c r="S90" i="4"/>
  <c r="T90" i="4"/>
  <c r="U90" i="4"/>
  <c r="V90" i="4"/>
  <c r="W90" i="4"/>
  <c r="A91" i="4"/>
  <c r="C91" i="4" s="1"/>
  <c r="B91" i="4"/>
  <c r="D91" i="4"/>
  <c r="E91" i="4"/>
  <c r="L91" i="4"/>
  <c r="M91" i="4"/>
  <c r="N91" i="4"/>
  <c r="S91" i="4"/>
  <c r="T91" i="4"/>
  <c r="U91" i="4"/>
  <c r="V91" i="4"/>
  <c r="W91" i="4"/>
  <c r="A92" i="4"/>
  <c r="C92" i="4" s="1"/>
  <c r="B92" i="4"/>
  <c r="D92" i="4"/>
  <c r="E92" i="4"/>
  <c r="L92" i="4"/>
  <c r="M92" i="4"/>
  <c r="N92" i="4"/>
  <c r="S92" i="4"/>
  <c r="T92" i="4"/>
  <c r="U92" i="4"/>
  <c r="V92" i="4"/>
  <c r="W92" i="4"/>
  <c r="A93" i="4"/>
  <c r="C93" i="4" s="1"/>
  <c r="B93" i="4"/>
  <c r="D93" i="4"/>
  <c r="E93" i="4"/>
  <c r="L93" i="4"/>
  <c r="M93" i="4"/>
  <c r="N93" i="4"/>
  <c r="S93" i="4"/>
  <c r="T93" i="4"/>
  <c r="U93" i="4"/>
  <c r="V93" i="4"/>
  <c r="W93" i="4"/>
  <c r="A94" i="4"/>
  <c r="C94" i="4" s="1"/>
  <c r="B94" i="4"/>
  <c r="D94" i="4"/>
  <c r="E94" i="4"/>
  <c r="L94" i="4"/>
  <c r="M94" i="4"/>
  <c r="N94" i="4"/>
  <c r="S94" i="4"/>
  <c r="T94" i="4"/>
  <c r="U94" i="4"/>
  <c r="V94" i="4"/>
  <c r="W94" i="4"/>
  <c r="A95" i="4"/>
  <c r="C95" i="4" s="1"/>
  <c r="B95" i="4"/>
  <c r="D95" i="4"/>
  <c r="E95" i="4"/>
  <c r="L95" i="4"/>
  <c r="M95" i="4"/>
  <c r="N95" i="4"/>
  <c r="S95" i="4"/>
  <c r="T95" i="4"/>
  <c r="U95" i="4"/>
  <c r="V95" i="4"/>
  <c r="W95" i="4"/>
  <c r="A96" i="4"/>
  <c r="C96" i="4" s="1"/>
  <c r="B96" i="4"/>
  <c r="D96" i="4"/>
  <c r="E96" i="4"/>
  <c r="L96" i="4"/>
  <c r="M96" i="4"/>
  <c r="N96" i="4"/>
  <c r="S96" i="4"/>
  <c r="T96" i="4"/>
  <c r="U96" i="4"/>
  <c r="V96" i="4"/>
  <c r="W96" i="4"/>
  <c r="A97" i="4"/>
  <c r="C97" i="4" s="1"/>
  <c r="B97" i="4"/>
  <c r="D97" i="4"/>
  <c r="E97" i="4"/>
  <c r="L97" i="4"/>
  <c r="M97" i="4"/>
  <c r="N97" i="4"/>
  <c r="S97" i="4"/>
  <c r="T97" i="4"/>
  <c r="U97" i="4"/>
  <c r="V97" i="4"/>
  <c r="W97" i="4"/>
  <c r="A98" i="4"/>
  <c r="C98" i="4" s="1"/>
  <c r="B98" i="4"/>
  <c r="D98" i="4"/>
  <c r="E98" i="4"/>
  <c r="L98" i="4"/>
  <c r="M98" i="4"/>
  <c r="N98" i="4"/>
  <c r="S98" i="4"/>
  <c r="T98" i="4"/>
  <c r="U98" i="4"/>
  <c r="V98" i="4"/>
  <c r="W98" i="4"/>
  <c r="A99" i="4"/>
  <c r="C99" i="4" s="1"/>
  <c r="B99" i="4"/>
  <c r="D99" i="4"/>
  <c r="E99" i="4"/>
  <c r="L99" i="4"/>
  <c r="M99" i="4"/>
  <c r="N99" i="4"/>
  <c r="S99" i="4"/>
  <c r="T99" i="4"/>
  <c r="U99" i="4"/>
  <c r="V99" i="4"/>
  <c r="W99" i="4"/>
  <c r="A100" i="4"/>
  <c r="C100" i="4" s="1"/>
  <c r="B100" i="4"/>
  <c r="D100" i="4"/>
  <c r="E100" i="4"/>
  <c r="L100" i="4"/>
  <c r="M100" i="4"/>
  <c r="N100" i="4"/>
  <c r="S100" i="4"/>
  <c r="T100" i="4"/>
  <c r="U100" i="4"/>
  <c r="V100" i="4"/>
  <c r="W100" i="4"/>
  <c r="A101" i="4"/>
  <c r="C101" i="4" s="1"/>
  <c r="B101" i="4"/>
  <c r="D101" i="4"/>
  <c r="E101" i="4"/>
  <c r="L101" i="4"/>
  <c r="M101" i="4"/>
  <c r="N101" i="4"/>
  <c r="S101" i="4"/>
  <c r="T101" i="4"/>
  <c r="U101" i="4"/>
  <c r="V101" i="4"/>
  <c r="W101" i="4"/>
  <c r="A102" i="4"/>
  <c r="C102" i="4" s="1"/>
  <c r="B102" i="4"/>
  <c r="D102" i="4"/>
  <c r="E102" i="4"/>
  <c r="L102" i="4"/>
  <c r="M102" i="4"/>
  <c r="N102" i="4"/>
  <c r="S102" i="4"/>
  <c r="T102" i="4"/>
  <c r="U102" i="4"/>
  <c r="V102" i="4"/>
  <c r="W102" i="4"/>
  <c r="A103" i="4"/>
  <c r="C103" i="4" s="1"/>
  <c r="B103" i="4"/>
  <c r="D103" i="4"/>
  <c r="E103" i="4"/>
  <c r="L103" i="4"/>
  <c r="M103" i="4"/>
  <c r="N103" i="4"/>
  <c r="S103" i="4"/>
  <c r="T103" i="4"/>
  <c r="U103" i="4"/>
  <c r="V103" i="4"/>
  <c r="W103" i="4"/>
  <c r="A104" i="4"/>
  <c r="C104" i="4" s="1"/>
  <c r="B104" i="4"/>
  <c r="D104" i="4"/>
  <c r="E104" i="4"/>
  <c r="L104" i="4"/>
  <c r="M104" i="4"/>
  <c r="N104" i="4"/>
  <c r="S104" i="4"/>
  <c r="T104" i="4"/>
  <c r="U104" i="4"/>
  <c r="V104" i="4"/>
  <c r="W104" i="4"/>
  <c r="A105" i="4"/>
  <c r="C105" i="4" s="1"/>
  <c r="B105" i="4"/>
  <c r="D105" i="4"/>
  <c r="E105" i="4"/>
  <c r="L105" i="4"/>
  <c r="M105" i="4"/>
  <c r="N105" i="4"/>
  <c r="S105" i="4"/>
  <c r="T105" i="4"/>
  <c r="U105" i="4"/>
  <c r="V105" i="4"/>
  <c r="W105" i="4"/>
  <c r="A106" i="4"/>
  <c r="C106" i="4" s="1"/>
  <c r="B106" i="4"/>
  <c r="D106" i="4"/>
  <c r="E106" i="4"/>
  <c r="L106" i="4"/>
  <c r="M106" i="4"/>
  <c r="N106" i="4"/>
  <c r="S106" i="4"/>
  <c r="T106" i="4"/>
  <c r="U106" i="4"/>
  <c r="V106" i="4"/>
  <c r="W106" i="4"/>
  <c r="A107" i="4"/>
  <c r="C107" i="4" s="1"/>
  <c r="B107" i="4"/>
  <c r="D107" i="4"/>
  <c r="E107" i="4"/>
  <c r="L107" i="4"/>
  <c r="M107" i="4"/>
  <c r="N107" i="4"/>
  <c r="S107" i="4"/>
  <c r="T107" i="4"/>
  <c r="U107" i="4"/>
  <c r="V107" i="4"/>
  <c r="W107" i="4"/>
  <c r="A108" i="4"/>
  <c r="C108" i="4" s="1"/>
  <c r="B108" i="4"/>
  <c r="D108" i="4"/>
  <c r="E108" i="4"/>
  <c r="L108" i="4"/>
  <c r="M108" i="4"/>
  <c r="N108" i="4"/>
  <c r="S108" i="4"/>
  <c r="T108" i="4"/>
  <c r="U108" i="4"/>
  <c r="V108" i="4"/>
  <c r="W108" i="4"/>
  <c r="A109" i="4"/>
  <c r="C109" i="4" s="1"/>
  <c r="B109" i="4"/>
  <c r="D109" i="4"/>
  <c r="E109" i="4"/>
  <c r="L109" i="4"/>
  <c r="M109" i="4"/>
  <c r="N109" i="4"/>
  <c r="S109" i="4"/>
  <c r="T109" i="4"/>
  <c r="U109" i="4"/>
  <c r="V109" i="4"/>
  <c r="W109" i="4"/>
  <c r="A110" i="4"/>
  <c r="C110" i="4" s="1"/>
  <c r="B110" i="4"/>
  <c r="D110" i="4"/>
  <c r="E110" i="4"/>
  <c r="L110" i="4"/>
  <c r="M110" i="4"/>
  <c r="N110" i="4"/>
  <c r="S110" i="4"/>
  <c r="T110" i="4"/>
  <c r="U110" i="4"/>
  <c r="V110" i="4"/>
  <c r="W110" i="4"/>
  <c r="A111" i="4"/>
  <c r="C111" i="4" s="1"/>
  <c r="B111" i="4"/>
  <c r="D111" i="4"/>
  <c r="E111" i="4"/>
  <c r="L111" i="4"/>
  <c r="M111" i="4"/>
  <c r="N111" i="4"/>
  <c r="S111" i="4"/>
  <c r="T111" i="4"/>
  <c r="U111" i="4"/>
  <c r="V111" i="4"/>
  <c r="W111" i="4"/>
  <c r="A112" i="4"/>
  <c r="C112" i="4" s="1"/>
  <c r="B112" i="4"/>
  <c r="D112" i="4"/>
  <c r="E112" i="4"/>
  <c r="L112" i="4"/>
  <c r="M112" i="4"/>
  <c r="N112" i="4"/>
  <c r="S112" i="4"/>
  <c r="T112" i="4"/>
  <c r="U112" i="4"/>
  <c r="V112" i="4"/>
  <c r="W112" i="4"/>
  <c r="A113" i="4"/>
  <c r="C113" i="4" s="1"/>
  <c r="B113" i="4"/>
  <c r="D113" i="4"/>
  <c r="E113" i="4"/>
  <c r="L113" i="4"/>
  <c r="M113" i="4"/>
  <c r="N113" i="4"/>
  <c r="S113" i="4"/>
  <c r="T113" i="4"/>
  <c r="U113" i="4"/>
  <c r="V113" i="4"/>
  <c r="W113" i="4"/>
  <c r="A114" i="4"/>
  <c r="C114" i="4" s="1"/>
  <c r="B114" i="4"/>
  <c r="D114" i="4"/>
  <c r="E114" i="4"/>
  <c r="L114" i="4"/>
  <c r="M114" i="4"/>
  <c r="N114" i="4"/>
  <c r="S114" i="4"/>
  <c r="T114" i="4"/>
  <c r="U114" i="4"/>
  <c r="V114" i="4"/>
  <c r="W114" i="4"/>
  <c r="A115" i="4"/>
  <c r="C115" i="4" s="1"/>
  <c r="B115" i="4"/>
  <c r="D115" i="4"/>
  <c r="E115" i="4"/>
  <c r="L115" i="4"/>
  <c r="M115" i="4"/>
  <c r="N115" i="4"/>
  <c r="S115" i="4"/>
  <c r="T115" i="4"/>
  <c r="U115" i="4"/>
  <c r="V115" i="4"/>
  <c r="W115" i="4"/>
  <c r="A116" i="4"/>
  <c r="C116" i="4" s="1"/>
  <c r="B116" i="4"/>
  <c r="D116" i="4"/>
  <c r="E116" i="4"/>
  <c r="L116" i="4"/>
  <c r="M116" i="4"/>
  <c r="N116" i="4"/>
  <c r="S116" i="4"/>
  <c r="T116" i="4"/>
  <c r="U116" i="4"/>
  <c r="V116" i="4"/>
  <c r="W116" i="4"/>
  <c r="A117" i="4"/>
  <c r="C117" i="4" s="1"/>
  <c r="B117" i="4"/>
  <c r="D117" i="4"/>
  <c r="E117" i="4"/>
  <c r="L117" i="4"/>
  <c r="M117" i="4"/>
  <c r="N117" i="4"/>
  <c r="S117" i="4"/>
  <c r="T117" i="4"/>
  <c r="U117" i="4"/>
  <c r="V117" i="4"/>
  <c r="W117" i="4"/>
  <c r="A118" i="4"/>
  <c r="C118" i="4" s="1"/>
  <c r="B118" i="4"/>
  <c r="D118" i="4"/>
  <c r="E118" i="4"/>
  <c r="L118" i="4"/>
  <c r="M118" i="4"/>
  <c r="N118" i="4"/>
  <c r="S118" i="4"/>
  <c r="T118" i="4"/>
  <c r="U118" i="4"/>
  <c r="V118" i="4"/>
  <c r="W118" i="4"/>
  <c r="A119" i="4"/>
  <c r="C119" i="4" s="1"/>
  <c r="B119" i="4"/>
  <c r="D119" i="4"/>
  <c r="E119" i="4"/>
  <c r="L119" i="4"/>
  <c r="M119" i="4"/>
  <c r="N119" i="4"/>
  <c r="S119" i="4"/>
  <c r="T119" i="4"/>
  <c r="U119" i="4"/>
  <c r="V119" i="4"/>
  <c r="W119" i="4"/>
  <c r="A120" i="4"/>
  <c r="C120" i="4" s="1"/>
  <c r="B120" i="4"/>
  <c r="D120" i="4"/>
  <c r="E120" i="4"/>
  <c r="L120" i="4"/>
  <c r="M120" i="4"/>
  <c r="N120" i="4"/>
  <c r="S120" i="4"/>
  <c r="T120" i="4"/>
  <c r="U120" i="4"/>
  <c r="V120" i="4"/>
  <c r="W120" i="4"/>
  <c r="A121" i="4"/>
  <c r="C121" i="4" s="1"/>
  <c r="B121" i="4"/>
  <c r="D121" i="4"/>
  <c r="E121" i="4"/>
  <c r="L121" i="4"/>
  <c r="M121" i="4"/>
  <c r="N121" i="4"/>
  <c r="S121" i="4"/>
  <c r="T121" i="4"/>
  <c r="U121" i="4"/>
  <c r="V121" i="4"/>
  <c r="W121" i="4"/>
  <c r="A122" i="4"/>
  <c r="C122" i="4" s="1"/>
  <c r="B122" i="4"/>
  <c r="D122" i="4"/>
  <c r="E122" i="4"/>
  <c r="L122" i="4"/>
  <c r="M122" i="4"/>
  <c r="N122" i="4"/>
  <c r="S122" i="4"/>
  <c r="T122" i="4"/>
  <c r="U122" i="4"/>
  <c r="V122" i="4"/>
  <c r="W122" i="4"/>
  <c r="A123" i="4"/>
  <c r="C123" i="4" s="1"/>
  <c r="B123" i="4"/>
  <c r="D123" i="4"/>
  <c r="E123" i="4"/>
  <c r="L123" i="4"/>
  <c r="M123" i="4"/>
  <c r="N123" i="4"/>
  <c r="S123" i="4"/>
  <c r="T123" i="4"/>
  <c r="U123" i="4"/>
  <c r="V123" i="4"/>
  <c r="W123" i="4"/>
  <c r="A124" i="4"/>
  <c r="C124" i="4" s="1"/>
  <c r="B124" i="4"/>
  <c r="D124" i="4"/>
  <c r="E124" i="4"/>
  <c r="L124" i="4"/>
  <c r="M124" i="4"/>
  <c r="N124" i="4"/>
  <c r="S124" i="4"/>
  <c r="T124" i="4"/>
  <c r="U124" i="4"/>
  <c r="V124" i="4"/>
  <c r="W124" i="4"/>
  <c r="A125" i="4"/>
  <c r="C125" i="4" s="1"/>
  <c r="B125" i="4"/>
  <c r="D125" i="4"/>
  <c r="E125" i="4"/>
  <c r="L125" i="4"/>
  <c r="M125" i="4"/>
  <c r="N125" i="4"/>
  <c r="S125" i="4"/>
  <c r="T125" i="4"/>
  <c r="U125" i="4"/>
  <c r="V125" i="4"/>
  <c r="W125" i="4"/>
  <c r="A126" i="4"/>
  <c r="C126" i="4" s="1"/>
  <c r="B126" i="4"/>
  <c r="D126" i="4"/>
  <c r="E126" i="4"/>
  <c r="L126" i="4"/>
  <c r="M126" i="4"/>
  <c r="N126" i="4"/>
  <c r="S126" i="4"/>
  <c r="T126" i="4"/>
  <c r="U126" i="4"/>
  <c r="V126" i="4"/>
  <c r="W126" i="4"/>
  <c r="A127" i="4"/>
  <c r="C127" i="4" s="1"/>
  <c r="B127" i="4"/>
  <c r="D127" i="4"/>
  <c r="E127" i="4"/>
  <c r="L127" i="4"/>
  <c r="M127" i="4"/>
  <c r="N127" i="4"/>
  <c r="S127" i="4"/>
  <c r="T127" i="4"/>
  <c r="U127" i="4"/>
  <c r="V127" i="4"/>
  <c r="W127" i="4"/>
  <c r="A128" i="4"/>
  <c r="C128" i="4" s="1"/>
  <c r="B128" i="4"/>
  <c r="D128" i="4"/>
  <c r="E128" i="4"/>
  <c r="L128" i="4"/>
  <c r="M128" i="4"/>
  <c r="N128" i="4"/>
  <c r="S128" i="4"/>
  <c r="T128" i="4"/>
  <c r="U128" i="4"/>
  <c r="V128" i="4"/>
  <c r="W128" i="4"/>
  <c r="A129" i="4"/>
  <c r="C129" i="4" s="1"/>
  <c r="B129" i="4"/>
  <c r="D129" i="4"/>
  <c r="E129" i="4"/>
  <c r="L129" i="4"/>
  <c r="M129" i="4"/>
  <c r="N129" i="4"/>
  <c r="S129" i="4"/>
  <c r="T129" i="4"/>
  <c r="U129" i="4"/>
  <c r="V129" i="4"/>
  <c r="W129" i="4"/>
  <c r="A130" i="4"/>
  <c r="C130" i="4" s="1"/>
  <c r="B130" i="4"/>
  <c r="D130" i="4"/>
  <c r="E130" i="4"/>
  <c r="L130" i="4"/>
  <c r="M130" i="4"/>
  <c r="N130" i="4"/>
  <c r="S130" i="4"/>
  <c r="T130" i="4"/>
  <c r="U130" i="4"/>
  <c r="V130" i="4"/>
  <c r="W130" i="4"/>
  <c r="A131" i="4"/>
  <c r="C131" i="4" s="1"/>
  <c r="B131" i="4"/>
  <c r="D131" i="4"/>
  <c r="E131" i="4"/>
  <c r="L131" i="4"/>
  <c r="M131" i="4"/>
  <c r="N131" i="4"/>
  <c r="S131" i="4"/>
  <c r="T131" i="4"/>
  <c r="U131" i="4"/>
  <c r="V131" i="4"/>
  <c r="W131" i="4"/>
  <c r="A132" i="4"/>
  <c r="C132" i="4" s="1"/>
  <c r="B132" i="4"/>
  <c r="D132" i="4"/>
  <c r="E132" i="4"/>
  <c r="L132" i="4"/>
  <c r="M132" i="4"/>
  <c r="N132" i="4"/>
  <c r="S132" i="4"/>
  <c r="T132" i="4"/>
  <c r="U132" i="4"/>
  <c r="V132" i="4"/>
  <c r="W132" i="4"/>
  <c r="A133" i="4"/>
  <c r="C133" i="4" s="1"/>
  <c r="B133" i="4"/>
  <c r="D133" i="4"/>
  <c r="E133" i="4"/>
  <c r="L133" i="4"/>
  <c r="M133" i="4"/>
  <c r="N133" i="4"/>
  <c r="S133" i="4"/>
  <c r="T133" i="4"/>
  <c r="U133" i="4"/>
  <c r="V133" i="4"/>
  <c r="W133" i="4"/>
  <c r="A134" i="4"/>
  <c r="C134" i="4" s="1"/>
  <c r="B134" i="4"/>
  <c r="D134" i="4"/>
  <c r="E134" i="4"/>
  <c r="L134" i="4"/>
  <c r="M134" i="4"/>
  <c r="N134" i="4"/>
  <c r="S134" i="4"/>
  <c r="T134" i="4"/>
  <c r="U134" i="4"/>
  <c r="V134" i="4"/>
  <c r="W134" i="4"/>
  <c r="A135" i="4"/>
  <c r="C135" i="4" s="1"/>
  <c r="B135" i="4"/>
  <c r="D135" i="4"/>
  <c r="E135" i="4"/>
  <c r="L135" i="4"/>
  <c r="M135" i="4"/>
  <c r="N135" i="4"/>
  <c r="S135" i="4"/>
  <c r="T135" i="4"/>
  <c r="U135" i="4"/>
  <c r="V135" i="4"/>
  <c r="W135" i="4"/>
  <c r="A136" i="4"/>
  <c r="C136" i="4" s="1"/>
  <c r="B136" i="4"/>
  <c r="D136" i="4"/>
  <c r="E136" i="4"/>
  <c r="L136" i="4"/>
  <c r="M136" i="4"/>
  <c r="N136" i="4"/>
  <c r="S136" i="4"/>
  <c r="T136" i="4"/>
  <c r="U136" i="4"/>
  <c r="V136" i="4"/>
  <c r="W136" i="4"/>
  <c r="A137" i="4"/>
  <c r="C137" i="4" s="1"/>
  <c r="B137" i="4"/>
  <c r="D137" i="4"/>
  <c r="E137" i="4"/>
  <c r="L137" i="4"/>
  <c r="M137" i="4"/>
  <c r="N137" i="4"/>
  <c r="S137" i="4"/>
  <c r="T137" i="4"/>
  <c r="U137" i="4"/>
  <c r="V137" i="4"/>
  <c r="W137" i="4"/>
  <c r="A138" i="4"/>
  <c r="C138" i="4" s="1"/>
  <c r="B138" i="4"/>
  <c r="D138" i="4"/>
  <c r="E138" i="4"/>
  <c r="L138" i="4"/>
  <c r="M138" i="4"/>
  <c r="N138" i="4"/>
  <c r="S138" i="4"/>
  <c r="T138" i="4"/>
  <c r="U138" i="4"/>
  <c r="V138" i="4"/>
  <c r="W138" i="4"/>
  <c r="A139" i="4"/>
  <c r="C139" i="4" s="1"/>
  <c r="B139" i="4"/>
  <c r="D139" i="4"/>
  <c r="E139" i="4"/>
  <c r="L139" i="4"/>
  <c r="M139" i="4"/>
  <c r="N139" i="4"/>
  <c r="S139" i="4"/>
  <c r="T139" i="4"/>
  <c r="U139" i="4"/>
  <c r="V139" i="4"/>
  <c r="W139" i="4"/>
  <c r="A140" i="4"/>
  <c r="C140" i="4" s="1"/>
  <c r="B140" i="4"/>
  <c r="D140" i="4"/>
  <c r="E140" i="4"/>
  <c r="L140" i="4"/>
  <c r="M140" i="4"/>
  <c r="N140" i="4"/>
  <c r="S140" i="4"/>
  <c r="T140" i="4"/>
  <c r="U140" i="4"/>
  <c r="V140" i="4"/>
  <c r="W140" i="4"/>
  <c r="A141" i="4"/>
  <c r="C141" i="4" s="1"/>
  <c r="B141" i="4"/>
  <c r="D141" i="4"/>
  <c r="E141" i="4"/>
  <c r="L141" i="4"/>
  <c r="M141" i="4"/>
  <c r="N141" i="4"/>
  <c r="S141" i="4"/>
  <c r="T141" i="4"/>
  <c r="U141" i="4"/>
  <c r="V141" i="4"/>
  <c r="W141" i="4"/>
  <c r="A142" i="4"/>
  <c r="C142" i="4" s="1"/>
  <c r="B142" i="4"/>
  <c r="D142" i="4"/>
  <c r="E142" i="4"/>
  <c r="L142" i="4"/>
  <c r="M142" i="4"/>
  <c r="N142" i="4"/>
  <c r="S142" i="4"/>
  <c r="T142" i="4"/>
  <c r="U142" i="4"/>
  <c r="V142" i="4"/>
  <c r="W142" i="4"/>
  <c r="A143" i="4"/>
  <c r="C143" i="4" s="1"/>
  <c r="B143" i="4"/>
  <c r="D143" i="4"/>
  <c r="E143" i="4"/>
  <c r="L143" i="4"/>
  <c r="M143" i="4"/>
  <c r="N143" i="4"/>
  <c r="S143" i="4"/>
  <c r="T143" i="4"/>
  <c r="U143" i="4"/>
  <c r="V143" i="4"/>
  <c r="W143" i="4"/>
  <c r="A144" i="4"/>
  <c r="C144" i="4" s="1"/>
  <c r="B144" i="4"/>
  <c r="D144" i="4"/>
  <c r="E144" i="4"/>
  <c r="L144" i="4"/>
  <c r="M144" i="4"/>
  <c r="N144" i="4"/>
  <c r="S144" i="4"/>
  <c r="T144" i="4"/>
  <c r="U144" i="4"/>
  <c r="V144" i="4"/>
  <c r="W144" i="4"/>
  <c r="A145" i="4"/>
  <c r="C145" i="4" s="1"/>
  <c r="B145" i="4"/>
  <c r="D145" i="4"/>
  <c r="E145" i="4"/>
  <c r="L145" i="4"/>
  <c r="M145" i="4"/>
  <c r="N145" i="4"/>
  <c r="S145" i="4"/>
  <c r="T145" i="4"/>
  <c r="U145" i="4"/>
  <c r="V145" i="4"/>
  <c r="W145" i="4"/>
  <c r="A146" i="4"/>
  <c r="C146" i="4" s="1"/>
  <c r="B146" i="4"/>
  <c r="D146" i="4"/>
  <c r="E146" i="4"/>
  <c r="L146" i="4"/>
  <c r="M146" i="4"/>
  <c r="N146" i="4"/>
  <c r="S146" i="4"/>
  <c r="T146" i="4"/>
  <c r="U146" i="4"/>
  <c r="V146" i="4"/>
  <c r="W146" i="4"/>
  <c r="A147" i="4"/>
  <c r="C147" i="4" s="1"/>
  <c r="B147" i="4"/>
  <c r="D147" i="4"/>
  <c r="E147" i="4"/>
  <c r="L147" i="4"/>
  <c r="M147" i="4"/>
  <c r="N147" i="4"/>
  <c r="S147" i="4"/>
  <c r="T147" i="4"/>
  <c r="U147" i="4"/>
  <c r="V147" i="4"/>
  <c r="W147" i="4"/>
  <c r="A148" i="4"/>
  <c r="C148" i="4" s="1"/>
  <c r="B148" i="4"/>
  <c r="D148" i="4"/>
  <c r="E148" i="4"/>
  <c r="L148" i="4"/>
  <c r="M148" i="4"/>
  <c r="N148" i="4"/>
  <c r="S148" i="4"/>
  <c r="T148" i="4"/>
  <c r="U148" i="4"/>
  <c r="V148" i="4"/>
  <c r="W148" i="4"/>
  <c r="A149" i="4"/>
  <c r="C149" i="4" s="1"/>
  <c r="B149" i="4"/>
  <c r="D149" i="4"/>
  <c r="E149" i="4"/>
  <c r="L149" i="4"/>
  <c r="M149" i="4"/>
  <c r="N149" i="4"/>
  <c r="S149" i="4"/>
  <c r="T149" i="4"/>
  <c r="U149" i="4"/>
  <c r="V149" i="4"/>
  <c r="W149" i="4"/>
  <c r="A150" i="4"/>
  <c r="C150" i="4" s="1"/>
  <c r="B150" i="4"/>
  <c r="D150" i="4"/>
  <c r="E150" i="4"/>
  <c r="L150" i="4"/>
  <c r="M150" i="4"/>
  <c r="N150" i="4"/>
  <c r="S150" i="4"/>
  <c r="T150" i="4"/>
  <c r="U150" i="4"/>
  <c r="V150" i="4"/>
  <c r="W150" i="4"/>
  <c r="A151" i="4"/>
  <c r="C151" i="4" s="1"/>
  <c r="B151" i="4"/>
  <c r="D151" i="4"/>
  <c r="E151" i="4"/>
  <c r="L151" i="4"/>
  <c r="M151" i="4"/>
  <c r="N151" i="4"/>
  <c r="S151" i="4"/>
  <c r="T151" i="4"/>
  <c r="U151" i="4"/>
  <c r="V151" i="4"/>
  <c r="W151" i="4"/>
  <c r="A152" i="4"/>
  <c r="C152" i="4" s="1"/>
  <c r="B152" i="4"/>
  <c r="D152" i="4"/>
  <c r="E152" i="4"/>
  <c r="L152" i="4"/>
  <c r="M152" i="4"/>
  <c r="N152" i="4"/>
  <c r="S152" i="4"/>
  <c r="T152" i="4"/>
  <c r="U152" i="4"/>
  <c r="V152" i="4"/>
  <c r="W152" i="4"/>
  <c r="A153" i="4"/>
  <c r="C153" i="4" s="1"/>
  <c r="B153" i="4"/>
  <c r="D153" i="4"/>
  <c r="E153" i="4"/>
  <c r="L153" i="4"/>
  <c r="M153" i="4"/>
  <c r="N153" i="4"/>
  <c r="S153" i="4"/>
  <c r="T153" i="4"/>
  <c r="U153" i="4"/>
  <c r="V153" i="4"/>
  <c r="W153" i="4"/>
  <c r="A154" i="4"/>
  <c r="C154" i="4" s="1"/>
  <c r="B154" i="4"/>
  <c r="D154" i="4"/>
  <c r="E154" i="4"/>
  <c r="L154" i="4"/>
  <c r="M154" i="4"/>
  <c r="N154" i="4"/>
  <c r="S154" i="4"/>
  <c r="T154" i="4"/>
  <c r="U154" i="4"/>
  <c r="V154" i="4"/>
  <c r="W154" i="4"/>
  <c r="A155" i="4"/>
  <c r="C155" i="4" s="1"/>
  <c r="B155" i="4"/>
  <c r="D155" i="4"/>
  <c r="E155" i="4"/>
  <c r="L155" i="4"/>
  <c r="M155" i="4"/>
  <c r="N155" i="4"/>
  <c r="S155" i="4"/>
  <c r="T155" i="4"/>
  <c r="U155" i="4"/>
  <c r="V155" i="4"/>
  <c r="W155" i="4"/>
  <c r="A156" i="4"/>
  <c r="C156" i="4" s="1"/>
  <c r="B156" i="4"/>
  <c r="D156" i="4"/>
  <c r="E156" i="4"/>
  <c r="L156" i="4"/>
  <c r="M156" i="4"/>
  <c r="N156" i="4"/>
  <c r="S156" i="4"/>
  <c r="T156" i="4"/>
  <c r="U156" i="4"/>
  <c r="V156" i="4"/>
  <c r="W156" i="4"/>
  <c r="A157" i="4"/>
  <c r="C157" i="4" s="1"/>
  <c r="B157" i="4"/>
  <c r="D157" i="4"/>
  <c r="E157" i="4"/>
  <c r="L157" i="4"/>
  <c r="M157" i="4"/>
  <c r="N157" i="4"/>
  <c r="S157" i="4"/>
  <c r="T157" i="4"/>
  <c r="U157" i="4"/>
  <c r="V157" i="4"/>
  <c r="W157" i="4"/>
  <c r="A158" i="4"/>
  <c r="C158" i="4" s="1"/>
  <c r="B158" i="4"/>
  <c r="D158" i="4"/>
  <c r="E158" i="4"/>
  <c r="L158" i="4"/>
  <c r="M158" i="4"/>
  <c r="N158" i="4"/>
  <c r="S158" i="4"/>
  <c r="T158" i="4"/>
  <c r="U158" i="4"/>
  <c r="V158" i="4"/>
  <c r="W158" i="4"/>
  <c r="A159" i="4"/>
  <c r="C159" i="4" s="1"/>
  <c r="B159" i="4"/>
  <c r="D159" i="4"/>
  <c r="E159" i="4"/>
  <c r="L159" i="4"/>
  <c r="M159" i="4"/>
  <c r="N159" i="4"/>
  <c r="S159" i="4"/>
  <c r="T159" i="4"/>
  <c r="U159" i="4"/>
  <c r="V159" i="4"/>
  <c r="W159" i="4"/>
  <c r="A160" i="4"/>
  <c r="C160" i="4" s="1"/>
  <c r="B160" i="4"/>
  <c r="D160" i="4"/>
  <c r="E160" i="4"/>
  <c r="L160" i="4"/>
  <c r="M160" i="4"/>
  <c r="N160" i="4"/>
  <c r="S160" i="4"/>
  <c r="T160" i="4"/>
  <c r="U160" i="4"/>
  <c r="V160" i="4"/>
  <c r="W160" i="4"/>
  <c r="A161" i="4"/>
  <c r="C161" i="4" s="1"/>
  <c r="B161" i="4"/>
  <c r="D161" i="4"/>
  <c r="E161" i="4"/>
  <c r="L161" i="4"/>
  <c r="M161" i="4"/>
  <c r="N161" i="4"/>
  <c r="S161" i="4"/>
  <c r="T161" i="4"/>
  <c r="U161" i="4"/>
  <c r="V161" i="4"/>
  <c r="W161" i="4"/>
  <c r="A162" i="4"/>
  <c r="C162" i="4" s="1"/>
  <c r="B162" i="4"/>
  <c r="D162" i="4"/>
  <c r="E162" i="4"/>
  <c r="L162" i="4"/>
  <c r="M162" i="4"/>
  <c r="N162" i="4"/>
  <c r="S162" i="4"/>
  <c r="T162" i="4"/>
  <c r="U162" i="4"/>
  <c r="V162" i="4"/>
  <c r="W162" i="4"/>
  <c r="A163" i="4"/>
  <c r="C163" i="4" s="1"/>
  <c r="B163" i="4"/>
  <c r="D163" i="4"/>
  <c r="E163" i="4"/>
  <c r="L163" i="4"/>
  <c r="M163" i="4"/>
  <c r="N163" i="4"/>
  <c r="S163" i="4"/>
  <c r="T163" i="4"/>
  <c r="U163" i="4"/>
  <c r="V163" i="4"/>
  <c r="W163" i="4"/>
  <c r="A164" i="4"/>
  <c r="C164" i="4" s="1"/>
  <c r="B164" i="4"/>
  <c r="D164" i="4"/>
  <c r="E164" i="4"/>
  <c r="L164" i="4"/>
  <c r="M164" i="4"/>
  <c r="N164" i="4"/>
  <c r="S164" i="4"/>
  <c r="T164" i="4"/>
  <c r="U164" i="4"/>
  <c r="V164" i="4"/>
  <c r="W164" i="4"/>
  <c r="A165" i="4"/>
  <c r="C165" i="4" s="1"/>
  <c r="B165" i="4"/>
  <c r="D165" i="4"/>
  <c r="E165" i="4"/>
  <c r="L165" i="4"/>
  <c r="M165" i="4"/>
  <c r="N165" i="4"/>
  <c r="S165" i="4"/>
  <c r="T165" i="4"/>
  <c r="U165" i="4"/>
  <c r="V165" i="4"/>
  <c r="W165" i="4"/>
  <c r="A166" i="4"/>
  <c r="C166" i="4" s="1"/>
  <c r="B166" i="4"/>
  <c r="D166" i="4"/>
  <c r="E166" i="4"/>
  <c r="L166" i="4"/>
  <c r="M166" i="4"/>
  <c r="N166" i="4"/>
  <c r="S166" i="4"/>
  <c r="T166" i="4"/>
  <c r="U166" i="4"/>
  <c r="V166" i="4"/>
  <c r="W166" i="4"/>
  <c r="A167" i="4"/>
  <c r="C167" i="4" s="1"/>
  <c r="B167" i="4"/>
  <c r="D167" i="4"/>
  <c r="E167" i="4"/>
  <c r="L167" i="4"/>
  <c r="M167" i="4"/>
  <c r="N167" i="4"/>
  <c r="S167" i="4"/>
  <c r="T167" i="4"/>
  <c r="U167" i="4"/>
  <c r="V167" i="4"/>
  <c r="W167" i="4"/>
  <c r="A168" i="4"/>
  <c r="C168" i="4" s="1"/>
  <c r="B168" i="4"/>
  <c r="D168" i="4"/>
  <c r="E168" i="4"/>
  <c r="L168" i="4"/>
  <c r="M168" i="4"/>
  <c r="N168" i="4"/>
  <c r="S168" i="4"/>
  <c r="T168" i="4"/>
  <c r="U168" i="4"/>
  <c r="V168" i="4"/>
  <c r="W168" i="4"/>
  <c r="A169" i="4"/>
  <c r="C169" i="4" s="1"/>
  <c r="B169" i="4"/>
  <c r="D169" i="4"/>
  <c r="E169" i="4"/>
  <c r="L169" i="4"/>
  <c r="M169" i="4"/>
  <c r="N169" i="4"/>
  <c r="S169" i="4"/>
  <c r="T169" i="4"/>
  <c r="U169" i="4"/>
  <c r="V169" i="4"/>
  <c r="W169" i="4"/>
  <c r="A170" i="4"/>
  <c r="C170" i="4" s="1"/>
  <c r="B170" i="4"/>
  <c r="D170" i="4"/>
  <c r="E170" i="4"/>
  <c r="L170" i="4"/>
  <c r="M170" i="4"/>
  <c r="N170" i="4"/>
  <c r="S170" i="4"/>
  <c r="T170" i="4"/>
  <c r="U170" i="4"/>
  <c r="V170" i="4"/>
  <c r="W170" i="4"/>
  <c r="A171" i="4"/>
  <c r="C171" i="4" s="1"/>
  <c r="B171" i="4"/>
  <c r="D171" i="4"/>
  <c r="E171" i="4"/>
  <c r="L171" i="4"/>
  <c r="M171" i="4"/>
  <c r="N171" i="4"/>
  <c r="S171" i="4"/>
  <c r="T171" i="4"/>
  <c r="U171" i="4"/>
  <c r="V171" i="4"/>
  <c r="W171" i="4"/>
  <c r="A172" i="4"/>
  <c r="C172" i="4" s="1"/>
  <c r="B172" i="4"/>
  <c r="D172" i="4"/>
  <c r="E172" i="4"/>
  <c r="L172" i="4"/>
  <c r="M172" i="4"/>
  <c r="N172" i="4"/>
  <c r="S172" i="4"/>
  <c r="T172" i="4"/>
  <c r="U172" i="4"/>
  <c r="V172" i="4"/>
  <c r="W172" i="4"/>
  <c r="A173" i="4"/>
  <c r="C173" i="4" s="1"/>
  <c r="B173" i="4"/>
  <c r="D173" i="4"/>
  <c r="E173" i="4"/>
  <c r="L173" i="4"/>
  <c r="M173" i="4"/>
  <c r="N173" i="4"/>
  <c r="S173" i="4"/>
  <c r="T173" i="4"/>
  <c r="U173" i="4"/>
  <c r="V173" i="4"/>
  <c r="W173" i="4"/>
  <c r="A174" i="4"/>
  <c r="C174" i="4" s="1"/>
  <c r="B174" i="4"/>
  <c r="D174" i="4"/>
  <c r="E174" i="4"/>
  <c r="L174" i="4"/>
  <c r="M174" i="4"/>
  <c r="N174" i="4"/>
  <c r="S174" i="4"/>
  <c r="T174" i="4"/>
  <c r="U174" i="4"/>
  <c r="V174" i="4"/>
  <c r="W174" i="4"/>
  <c r="A175" i="4"/>
  <c r="C175" i="4" s="1"/>
  <c r="B175" i="4"/>
  <c r="D175" i="4"/>
  <c r="E175" i="4"/>
  <c r="L175" i="4"/>
  <c r="M175" i="4"/>
  <c r="N175" i="4"/>
  <c r="S175" i="4"/>
  <c r="T175" i="4"/>
  <c r="U175" i="4"/>
  <c r="V175" i="4"/>
  <c r="W175" i="4"/>
  <c r="A176" i="4"/>
  <c r="C176" i="4" s="1"/>
  <c r="B176" i="4"/>
  <c r="D176" i="4"/>
  <c r="E176" i="4"/>
  <c r="L176" i="4"/>
  <c r="M176" i="4"/>
  <c r="N176" i="4"/>
  <c r="S176" i="4"/>
  <c r="T176" i="4"/>
  <c r="U176" i="4"/>
  <c r="V176" i="4"/>
  <c r="W176" i="4"/>
  <c r="A177" i="4"/>
  <c r="C177" i="4" s="1"/>
  <c r="B177" i="4"/>
  <c r="D177" i="4"/>
  <c r="E177" i="4"/>
  <c r="L177" i="4"/>
  <c r="M177" i="4"/>
  <c r="N177" i="4"/>
  <c r="S177" i="4"/>
  <c r="T177" i="4"/>
  <c r="U177" i="4"/>
  <c r="V177" i="4"/>
  <c r="W177" i="4"/>
  <c r="A178" i="4"/>
  <c r="C178" i="4" s="1"/>
  <c r="B178" i="4"/>
  <c r="D178" i="4"/>
  <c r="E178" i="4"/>
  <c r="L178" i="4"/>
  <c r="M178" i="4"/>
  <c r="N178" i="4"/>
  <c r="S178" i="4"/>
  <c r="T178" i="4"/>
  <c r="U178" i="4"/>
  <c r="V178" i="4"/>
  <c r="W178" i="4"/>
  <c r="A179" i="4"/>
  <c r="C179" i="4" s="1"/>
  <c r="B179" i="4"/>
  <c r="D179" i="4"/>
  <c r="E179" i="4"/>
  <c r="L179" i="4"/>
  <c r="M179" i="4"/>
  <c r="N179" i="4"/>
  <c r="S179" i="4"/>
  <c r="T179" i="4"/>
  <c r="U179" i="4"/>
  <c r="V179" i="4"/>
  <c r="W179" i="4"/>
  <c r="A180" i="4"/>
  <c r="C180" i="4" s="1"/>
  <c r="B180" i="4"/>
  <c r="D180" i="4"/>
  <c r="E180" i="4"/>
  <c r="L180" i="4"/>
  <c r="M180" i="4"/>
  <c r="N180" i="4"/>
  <c r="S180" i="4"/>
  <c r="T180" i="4"/>
  <c r="U180" i="4"/>
  <c r="V180" i="4"/>
  <c r="W180" i="4"/>
  <c r="A181" i="4"/>
  <c r="C181" i="4" s="1"/>
  <c r="B181" i="4"/>
  <c r="D181" i="4"/>
  <c r="E181" i="4"/>
  <c r="L181" i="4"/>
  <c r="M181" i="4"/>
  <c r="N181" i="4"/>
  <c r="S181" i="4"/>
  <c r="T181" i="4"/>
  <c r="U181" i="4"/>
  <c r="V181" i="4"/>
  <c r="W181" i="4"/>
  <c r="A182" i="4"/>
  <c r="C182" i="4" s="1"/>
  <c r="B182" i="4"/>
  <c r="D182" i="4"/>
  <c r="E182" i="4"/>
  <c r="L182" i="4"/>
  <c r="M182" i="4"/>
  <c r="N182" i="4"/>
  <c r="S182" i="4"/>
  <c r="T182" i="4"/>
  <c r="U182" i="4"/>
  <c r="V182" i="4"/>
  <c r="W182" i="4"/>
  <c r="A183" i="4"/>
  <c r="C183" i="4" s="1"/>
  <c r="B183" i="4"/>
  <c r="D183" i="4"/>
  <c r="E183" i="4"/>
  <c r="L183" i="4"/>
  <c r="M183" i="4"/>
  <c r="N183" i="4"/>
  <c r="S183" i="4"/>
  <c r="T183" i="4"/>
  <c r="U183" i="4"/>
  <c r="V183" i="4"/>
  <c r="W183" i="4"/>
  <c r="A184" i="4"/>
  <c r="C184" i="4" s="1"/>
  <c r="B184" i="4"/>
  <c r="D184" i="4"/>
  <c r="E184" i="4"/>
  <c r="L184" i="4"/>
  <c r="M184" i="4"/>
  <c r="N184" i="4"/>
  <c r="S184" i="4"/>
  <c r="T184" i="4"/>
  <c r="U184" i="4"/>
  <c r="V184" i="4"/>
  <c r="W184" i="4"/>
  <c r="A185" i="4"/>
  <c r="C185" i="4" s="1"/>
  <c r="B185" i="4"/>
  <c r="D185" i="4"/>
  <c r="E185" i="4"/>
  <c r="L185" i="4"/>
  <c r="M185" i="4"/>
  <c r="N185" i="4"/>
  <c r="S185" i="4"/>
  <c r="T185" i="4"/>
  <c r="U185" i="4"/>
  <c r="V185" i="4"/>
  <c r="W185" i="4"/>
  <c r="A186" i="4"/>
  <c r="C186" i="4" s="1"/>
  <c r="B186" i="4"/>
  <c r="D186" i="4"/>
  <c r="E186" i="4"/>
  <c r="L186" i="4"/>
  <c r="M186" i="4"/>
  <c r="N186" i="4"/>
  <c r="S186" i="4"/>
  <c r="T186" i="4"/>
  <c r="U186" i="4"/>
  <c r="V186" i="4"/>
  <c r="W186" i="4"/>
  <c r="A187" i="4"/>
  <c r="C187" i="4" s="1"/>
  <c r="B187" i="4"/>
  <c r="D187" i="4"/>
  <c r="E187" i="4"/>
  <c r="L187" i="4"/>
  <c r="M187" i="4"/>
  <c r="N187" i="4"/>
  <c r="S187" i="4"/>
  <c r="T187" i="4"/>
  <c r="U187" i="4"/>
  <c r="V187" i="4"/>
  <c r="W187" i="4"/>
  <c r="A188" i="4"/>
  <c r="C188" i="4" s="1"/>
  <c r="B188" i="4"/>
  <c r="D188" i="4"/>
  <c r="E188" i="4"/>
  <c r="L188" i="4"/>
  <c r="M188" i="4"/>
  <c r="N188" i="4"/>
  <c r="S188" i="4"/>
  <c r="T188" i="4"/>
  <c r="U188" i="4"/>
  <c r="V188" i="4"/>
  <c r="W188" i="4"/>
  <c r="A189" i="4"/>
  <c r="C189" i="4" s="1"/>
  <c r="B189" i="4"/>
  <c r="D189" i="4"/>
  <c r="E189" i="4"/>
  <c r="L189" i="4"/>
  <c r="M189" i="4"/>
  <c r="N189" i="4"/>
  <c r="S189" i="4"/>
  <c r="T189" i="4"/>
  <c r="U189" i="4"/>
  <c r="V189" i="4"/>
  <c r="W189" i="4"/>
  <c r="A190" i="4"/>
  <c r="C190" i="4" s="1"/>
  <c r="B190" i="4"/>
  <c r="D190" i="4"/>
  <c r="E190" i="4"/>
  <c r="L190" i="4"/>
  <c r="M190" i="4"/>
  <c r="N190" i="4"/>
  <c r="S190" i="4"/>
  <c r="T190" i="4"/>
  <c r="U190" i="4"/>
  <c r="V190" i="4"/>
  <c r="W190" i="4"/>
  <c r="A191" i="4"/>
  <c r="C191" i="4" s="1"/>
  <c r="B191" i="4"/>
  <c r="D191" i="4"/>
  <c r="E191" i="4"/>
  <c r="L191" i="4"/>
  <c r="M191" i="4"/>
  <c r="N191" i="4"/>
  <c r="S191" i="4"/>
  <c r="T191" i="4"/>
  <c r="U191" i="4"/>
  <c r="V191" i="4"/>
  <c r="W191" i="4"/>
  <c r="A192" i="4"/>
  <c r="C192" i="4" s="1"/>
  <c r="B192" i="4"/>
  <c r="D192" i="4"/>
  <c r="E192" i="4"/>
  <c r="L192" i="4"/>
  <c r="M192" i="4"/>
  <c r="N192" i="4"/>
  <c r="S192" i="4"/>
  <c r="T192" i="4"/>
  <c r="U192" i="4"/>
  <c r="V192" i="4"/>
  <c r="W192" i="4"/>
  <c r="A193" i="4"/>
  <c r="C193" i="4" s="1"/>
  <c r="B193" i="4"/>
  <c r="D193" i="4"/>
  <c r="E193" i="4"/>
  <c r="L193" i="4"/>
  <c r="M193" i="4"/>
  <c r="N193" i="4"/>
  <c r="S193" i="4"/>
  <c r="T193" i="4"/>
  <c r="U193" i="4"/>
  <c r="V193" i="4"/>
  <c r="W193" i="4"/>
  <c r="A194" i="4"/>
  <c r="C194" i="4" s="1"/>
  <c r="B194" i="4"/>
  <c r="D194" i="4"/>
  <c r="E194" i="4"/>
  <c r="L194" i="4"/>
  <c r="M194" i="4"/>
  <c r="N194" i="4"/>
  <c r="S194" i="4"/>
  <c r="T194" i="4"/>
  <c r="U194" i="4"/>
  <c r="V194" i="4"/>
  <c r="W194" i="4"/>
  <c r="A195" i="4"/>
  <c r="C195" i="4" s="1"/>
  <c r="B195" i="4"/>
  <c r="D195" i="4"/>
  <c r="E195" i="4"/>
  <c r="L195" i="4"/>
  <c r="M195" i="4"/>
  <c r="N195" i="4"/>
  <c r="S195" i="4"/>
  <c r="T195" i="4"/>
  <c r="U195" i="4"/>
  <c r="V195" i="4"/>
  <c r="W195" i="4"/>
  <c r="A196" i="4"/>
  <c r="C196" i="4" s="1"/>
  <c r="B196" i="4"/>
  <c r="D196" i="4"/>
  <c r="E196" i="4"/>
  <c r="L196" i="4"/>
  <c r="M196" i="4"/>
  <c r="N196" i="4"/>
  <c r="S196" i="4"/>
  <c r="T196" i="4"/>
  <c r="U196" i="4"/>
  <c r="V196" i="4"/>
  <c r="W196" i="4"/>
  <c r="A197" i="4"/>
  <c r="C197" i="4" s="1"/>
  <c r="B197" i="4"/>
  <c r="D197" i="4"/>
  <c r="E197" i="4"/>
  <c r="L197" i="4"/>
  <c r="M197" i="4"/>
  <c r="N197" i="4"/>
  <c r="S197" i="4"/>
  <c r="T197" i="4"/>
  <c r="U197" i="4"/>
  <c r="V197" i="4"/>
  <c r="W197" i="4"/>
  <c r="A198" i="4"/>
  <c r="C198" i="4" s="1"/>
  <c r="B198" i="4"/>
  <c r="D198" i="4"/>
  <c r="E198" i="4"/>
  <c r="L198" i="4"/>
  <c r="M198" i="4"/>
  <c r="N198" i="4"/>
  <c r="S198" i="4"/>
  <c r="T198" i="4"/>
  <c r="U198" i="4"/>
  <c r="V198" i="4"/>
  <c r="W198" i="4"/>
  <c r="A199" i="4"/>
  <c r="C199" i="4" s="1"/>
  <c r="B199" i="4"/>
  <c r="D199" i="4"/>
  <c r="E199" i="4"/>
  <c r="L199" i="4"/>
  <c r="M199" i="4"/>
  <c r="N199" i="4"/>
  <c r="S199" i="4"/>
  <c r="T199" i="4"/>
  <c r="U199" i="4"/>
  <c r="V199" i="4"/>
  <c r="W199" i="4"/>
  <c r="A200" i="4"/>
  <c r="C200" i="4" s="1"/>
  <c r="B200" i="4"/>
  <c r="D200" i="4"/>
  <c r="E200" i="4"/>
  <c r="L200" i="4"/>
  <c r="M200" i="4"/>
  <c r="N200" i="4"/>
  <c r="S200" i="4"/>
  <c r="T200" i="4"/>
  <c r="U200" i="4"/>
  <c r="V200" i="4"/>
  <c r="W200" i="4"/>
  <c r="A201" i="4"/>
  <c r="C201" i="4" s="1"/>
  <c r="B201" i="4"/>
  <c r="D201" i="4"/>
  <c r="E201" i="4"/>
  <c r="L201" i="4"/>
  <c r="M201" i="4"/>
  <c r="N201" i="4"/>
  <c r="S201" i="4"/>
  <c r="T201" i="4"/>
  <c r="U201" i="4"/>
  <c r="V201" i="4"/>
  <c r="W201" i="4"/>
  <c r="A202" i="4"/>
  <c r="C202" i="4" s="1"/>
  <c r="B202" i="4"/>
  <c r="D202" i="4"/>
  <c r="E202" i="4"/>
  <c r="L202" i="4"/>
  <c r="M202" i="4"/>
  <c r="N202" i="4"/>
  <c r="S202" i="4"/>
  <c r="T202" i="4"/>
  <c r="U202" i="4"/>
  <c r="V202" i="4"/>
  <c r="W202" i="4"/>
  <c r="A203" i="4"/>
  <c r="C203" i="4" s="1"/>
  <c r="B203" i="4"/>
  <c r="D203" i="4"/>
  <c r="E203" i="4"/>
  <c r="L203" i="4"/>
  <c r="M203" i="4"/>
  <c r="N203" i="4"/>
  <c r="S203" i="4"/>
  <c r="T203" i="4"/>
  <c r="U203" i="4"/>
  <c r="V203" i="4"/>
  <c r="W203" i="4"/>
  <c r="A204" i="4"/>
  <c r="C204" i="4" s="1"/>
  <c r="B204" i="4"/>
  <c r="D204" i="4"/>
  <c r="E204" i="4"/>
  <c r="L204" i="4"/>
  <c r="M204" i="4"/>
  <c r="N204" i="4"/>
  <c r="S204" i="4"/>
  <c r="T204" i="4"/>
  <c r="U204" i="4"/>
  <c r="V204" i="4"/>
  <c r="W204" i="4"/>
  <c r="A205" i="4"/>
  <c r="C205" i="4" s="1"/>
  <c r="B205" i="4"/>
  <c r="D205" i="4"/>
  <c r="E205" i="4"/>
  <c r="L205" i="4"/>
  <c r="M205" i="4"/>
  <c r="N205" i="4"/>
  <c r="S205" i="4"/>
  <c r="T205" i="4"/>
  <c r="U205" i="4"/>
  <c r="V205" i="4"/>
  <c r="W205" i="4"/>
  <c r="A206" i="4"/>
  <c r="C206" i="4" s="1"/>
  <c r="B206" i="4"/>
  <c r="D206" i="4"/>
  <c r="E206" i="4"/>
  <c r="L206" i="4"/>
  <c r="M206" i="4"/>
  <c r="N206" i="4"/>
  <c r="S206" i="4"/>
  <c r="T206" i="4"/>
  <c r="U206" i="4"/>
  <c r="V206" i="4"/>
  <c r="W206" i="4"/>
  <c r="A207" i="4"/>
  <c r="C207" i="4" s="1"/>
  <c r="B207" i="4"/>
  <c r="D207" i="4"/>
  <c r="E207" i="4"/>
  <c r="L207" i="4"/>
  <c r="M207" i="4"/>
  <c r="N207" i="4"/>
  <c r="S207" i="4"/>
  <c r="T207" i="4"/>
  <c r="U207" i="4"/>
  <c r="V207" i="4"/>
  <c r="W207" i="4"/>
  <c r="A208" i="4"/>
  <c r="C208" i="4" s="1"/>
  <c r="B208" i="4"/>
  <c r="D208" i="4"/>
  <c r="E208" i="4"/>
  <c r="L208" i="4"/>
  <c r="M208" i="4"/>
  <c r="N208" i="4"/>
  <c r="S208" i="4"/>
  <c r="T208" i="4"/>
  <c r="U208" i="4"/>
  <c r="V208" i="4"/>
  <c r="W208" i="4"/>
  <c r="A209" i="4"/>
  <c r="C209" i="4" s="1"/>
  <c r="B209" i="4"/>
  <c r="D209" i="4"/>
  <c r="E209" i="4"/>
  <c r="L209" i="4"/>
  <c r="M209" i="4"/>
  <c r="N209" i="4"/>
  <c r="S209" i="4"/>
  <c r="T209" i="4"/>
  <c r="U209" i="4"/>
  <c r="V209" i="4"/>
  <c r="W209" i="4"/>
  <c r="A210" i="4"/>
  <c r="C210" i="4" s="1"/>
  <c r="B210" i="4"/>
  <c r="D210" i="4"/>
  <c r="E210" i="4"/>
  <c r="L210" i="4"/>
  <c r="M210" i="4"/>
  <c r="N210" i="4"/>
  <c r="S210" i="4"/>
  <c r="T210" i="4"/>
  <c r="U210" i="4"/>
  <c r="V210" i="4"/>
  <c r="W210" i="4"/>
  <c r="A211" i="4"/>
  <c r="C211" i="4" s="1"/>
  <c r="B211" i="4"/>
  <c r="D211" i="4"/>
  <c r="E211" i="4"/>
  <c r="L211" i="4"/>
  <c r="M211" i="4"/>
  <c r="N211" i="4"/>
  <c r="S211" i="4"/>
  <c r="T211" i="4"/>
  <c r="U211" i="4"/>
  <c r="V211" i="4"/>
  <c r="W211" i="4"/>
  <c r="A212" i="4"/>
  <c r="C212" i="4" s="1"/>
  <c r="B212" i="4"/>
  <c r="D212" i="4"/>
  <c r="E212" i="4"/>
  <c r="L212" i="4"/>
  <c r="M212" i="4"/>
  <c r="N212" i="4"/>
  <c r="S212" i="4"/>
  <c r="T212" i="4"/>
  <c r="U212" i="4"/>
  <c r="V212" i="4"/>
  <c r="W212" i="4"/>
  <c r="A213" i="4"/>
  <c r="C213" i="4" s="1"/>
  <c r="B213" i="4"/>
  <c r="D213" i="4"/>
  <c r="E213" i="4"/>
  <c r="L213" i="4"/>
  <c r="M213" i="4"/>
  <c r="N213" i="4"/>
  <c r="S213" i="4"/>
  <c r="T213" i="4"/>
  <c r="U213" i="4"/>
  <c r="V213" i="4"/>
  <c r="W213" i="4"/>
  <c r="A214" i="4"/>
  <c r="C214" i="4" s="1"/>
  <c r="B214" i="4"/>
  <c r="D214" i="4"/>
  <c r="E214" i="4"/>
  <c r="L214" i="4"/>
  <c r="M214" i="4"/>
  <c r="N214" i="4"/>
  <c r="S214" i="4"/>
  <c r="T214" i="4"/>
  <c r="U214" i="4"/>
  <c r="V214" i="4"/>
  <c r="W214" i="4"/>
  <c r="A215" i="4"/>
  <c r="C215" i="4" s="1"/>
  <c r="B215" i="4"/>
  <c r="D215" i="4"/>
  <c r="E215" i="4"/>
  <c r="L215" i="4"/>
  <c r="M215" i="4"/>
  <c r="N215" i="4"/>
  <c r="S215" i="4"/>
  <c r="T215" i="4"/>
  <c r="U215" i="4"/>
  <c r="V215" i="4"/>
  <c r="W215" i="4"/>
  <c r="A216" i="4"/>
  <c r="C216" i="4" s="1"/>
  <c r="B216" i="4"/>
  <c r="D216" i="4"/>
  <c r="E216" i="4"/>
  <c r="L216" i="4"/>
  <c r="M216" i="4"/>
  <c r="N216" i="4"/>
  <c r="S216" i="4"/>
  <c r="T216" i="4"/>
  <c r="U216" i="4"/>
  <c r="V216" i="4"/>
  <c r="W216" i="4"/>
  <c r="A217" i="4"/>
  <c r="C217" i="4" s="1"/>
  <c r="B217" i="4"/>
  <c r="D217" i="4"/>
  <c r="E217" i="4"/>
  <c r="L217" i="4"/>
  <c r="M217" i="4"/>
  <c r="N217" i="4"/>
  <c r="S217" i="4"/>
  <c r="T217" i="4"/>
  <c r="U217" i="4"/>
  <c r="V217" i="4"/>
  <c r="W217" i="4"/>
  <c r="A218" i="4"/>
  <c r="C218" i="4" s="1"/>
  <c r="B218" i="4"/>
  <c r="D218" i="4"/>
  <c r="E218" i="4"/>
  <c r="L218" i="4"/>
  <c r="M218" i="4"/>
  <c r="N218" i="4"/>
  <c r="S218" i="4"/>
  <c r="T218" i="4"/>
  <c r="U218" i="4"/>
  <c r="V218" i="4"/>
  <c r="W218" i="4"/>
  <c r="A219" i="4"/>
  <c r="C219" i="4" s="1"/>
  <c r="B219" i="4"/>
  <c r="D219" i="4"/>
  <c r="E219" i="4"/>
  <c r="L219" i="4"/>
  <c r="M219" i="4"/>
  <c r="N219" i="4"/>
  <c r="S219" i="4"/>
  <c r="T219" i="4"/>
  <c r="U219" i="4"/>
  <c r="V219" i="4"/>
  <c r="W219" i="4"/>
  <c r="A220" i="4"/>
  <c r="C220" i="4" s="1"/>
  <c r="B220" i="4"/>
  <c r="D220" i="4"/>
  <c r="E220" i="4"/>
  <c r="L220" i="4"/>
  <c r="M220" i="4"/>
  <c r="N220" i="4"/>
  <c r="S220" i="4"/>
  <c r="T220" i="4"/>
  <c r="U220" i="4"/>
  <c r="V220" i="4"/>
  <c r="W220" i="4"/>
  <c r="A221" i="4"/>
  <c r="C221" i="4" s="1"/>
  <c r="B221" i="4"/>
  <c r="D221" i="4"/>
  <c r="E221" i="4"/>
  <c r="L221" i="4"/>
  <c r="M221" i="4"/>
  <c r="N221" i="4"/>
  <c r="S221" i="4"/>
  <c r="T221" i="4"/>
  <c r="U221" i="4"/>
  <c r="V221" i="4"/>
  <c r="W221" i="4"/>
  <c r="A222" i="4"/>
  <c r="C222" i="4" s="1"/>
  <c r="B222" i="4"/>
  <c r="D222" i="4"/>
  <c r="E222" i="4"/>
  <c r="L222" i="4"/>
  <c r="M222" i="4"/>
  <c r="N222" i="4"/>
  <c r="S222" i="4"/>
  <c r="T222" i="4"/>
  <c r="U222" i="4"/>
  <c r="V222" i="4"/>
  <c r="W222" i="4"/>
  <c r="A223" i="4"/>
  <c r="C223" i="4" s="1"/>
  <c r="B223" i="4"/>
  <c r="D223" i="4"/>
  <c r="E223" i="4"/>
  <c r="L223" i="4"/>
  <c r="M223" i="4"/>
  <c r="N223" i="4"/>
  <c r="S223" i="4"/>
  <c r="T223" i="4"/>
  <c r="U223" i="4"/>
  <c r="V223" i="4"/>
  <c r="W223" i="4"/>
  <c r="A224" i="4"/>
  <c r="C224" i="4" s="1"/>
  <c r="B224" i="4"/>
  <c r="D224" i="4"/>
  <c r="E224" i="4"/>
  <c r="L224" i="4"/>
  <c r="M224" i="4"/>
  <c r="N224" i="4"/>
  <c r="S224" i="4"/>
  <c r="T224" i="4"/>
  <c r="U224" i="4"/>
  <c r="V224" i="4"/>
  <c r="W224" i="4"/>
  <c r="A225" i="4"/>
  <c r="C225" i="4" s="1"/>
  <c r="B225" i="4"/>
  <c r="D225" i="4"/>
  <c r="E225" i="4"/>
  <c r="L225" i="4"/>
  <c r="M225" i="4"/>
  <c r="N225" i="4"/>
  <c r="S225" i="4"/>
  <c r="T225" i="4"/>
  <c r="U225" i="4"/>
  <c r="V225" i="4"/>
  <c r="W225" i="4"/>
  <c r="A226" i="4"/>
  <c r="C226" i="4" s="1"/>
  <c r="B226" i="4"/>
  <c r="D226" i="4"/>
  <c r="E226" i="4"/>
  <c r="L226" i="4"/>
  <c r="M226" i="4"/>
  <c r="N226" i="4"/>
  <c r="S226" i="4"/>
  <c r="T226" i="4"/>
  <c r="U226" i="4"/>
  <c r="V226" i="4"/>
  <c r="W226" i="4"/>
  <c r="A227" i="4"/>
  <c r="C227" i="4" s="1"/>
  <c r="B227" i="4"/>
  <c r="D227" i="4"/>
  <c r="E227" i="4"/>
  <c r="L227" i="4"/>
  <c r="M227" i="4"/>
  <c r="N227" i="4"/>
  <c r="S227" i="4"/>
  <c r="T227" i="4"/>
  <c r="U227" i="4"/>
  <c r="V227" i="4"/>
  <c r="W227" i="4"/>
  <c r="A228" i="4"/>
  <c r="C228" i="4" s="1"/>
  <c r="B228" i="4"/>
  <c r="D228" i="4"/>
  <c r="E228" i="4"/>
  <c r="L228" i="4"/>
  <c r="M228" i="4"/>
  <c r="N228" i="4"/>
  <c r="S228" i="4"/>
  <c r="T228" i="4"/>
  <c r="U228" i="4"/>
  <c r="V228" i="4"/>
  <c r="W228" i="4"/>
  <c r="A229" i="4"/>
  <c r="C229" i="4" s="1"/>
  <c r="B229" i="4"/>
  <c r="D229" i="4"/>
  <c r="E229" i="4"/>
  <c r="L229" i="4"/>
  <c r="M229" i="4"/>
  <c r="N229" i="4"/>
  <c r="S229" i="4"/>
  <c r="T229" i="4"/>
  <c r="U229" i="4"/>
  <c r="V229" i="4"/>
  <c r="W229" i="4"/>
  <c r="A230" i="4"/>
  <c r="C230" i="4" s="1"/>
  <c r="B230" i="4"/>
  <c r="D230" i="4"/>
  <c r="E230" i="4"/>
  <c r="L230" i="4"/>
  <c r="M230" i="4"/>
  <c r="N230" i="4"/>
  <c r="S230" i="4"/>
  <c r="T230" i="4"/>
  <c r="U230" i="4"/>
  <c r="V230" i="4"/>
  <c r="W230" i="4"/>
  <c r="A231" i="4"/>
  <c r="C231" i="4" s="1"/>
  <c r="B231" i="4"/>
  <c r="D231" i="4"/>
  <c r="E231" i="4"/>
  <c r="L231" i="4"/>
  <c r="M231" i="4"/>
  <c r="N231" i="4"/>
  <c r="S231" i="4"/>
  <c r="T231" i="4"/>
  <c r="U231" i="4"/>
  <c r="V231" i="4"/>
  <c r="W231" i="4"/>
  <c r="A232" i="4"/>
  <c r="C232" i="4" s="1"/>
  <c r="B232" i="4"/>
  <c r="D232" i="4"/>
  <c r="E232" i="4"/>
  <c r="L232" i="4"/>
  <c r="M232" i="4"/>
  <c r="N232" i="4"/>
  <c r="S232" i="4"/>
  <c r="T232" i="4"/>
  <c r="U232" i="4"/>
  <c r="V232" i="4"/>
  <c r="W232" i="4"/>
  <c r="A233" i="4"/>
  <c r="C233" i="4" s="1"/>
  <c r="B233" i="4"/>
  <c r="D233" i="4"/>
  <c r="E233" i="4"/>
  <c r="L233" i="4"/>
  <c r="M233" i="4"/>
  <c r="N233" i="4"/>
  <c r="S233" i="4"/>
  <c r="T233" i="4"/>
  <c r="U233" i="4"/>
  <c r="V233" i="4"/>
  <c r="W233" i="4"/>
  <c r="A234" i="4"/>
  <c r="C234" i="4" s="1"/>
  <c r="B234" i="4"/>
  <c r="D234" i="4"/>
  <c r="E234" i="4"/>
  <c r="L234" i="4"/>
  <c r="M234" i="4"/>
  <c r="N234" i="4"/>
  <c r="S234" i="4"/>
  <c r="T234" i="4"/>
  <c r="U234" i="4"/>
  <c r="V234" i="4"/>
  <c r="W234" i="4"/>
  <c r="A235" i="4"/>
  <c r="C235" i="4" s="1"/>
  <c r="B235" i="4"/>
  <c r="D235" i="4"/>
  <c r="E235" i="4"/>
  <c r="L235" i="4"/>
  <c r="M235" i="4"/>
  <c r="N235" i="4"/>
  <c r="S235" i="4"/>
  <c r="T235" i="4"/>
  <c r="U235" i="4"/>
  <c r="V235" i="4"/>
  <c r="W235" i="4"/>
  <c r="A236" i="4"/>
  <c r="C236" i="4" s="1"/>
  <c r="B236" i="4"/>
  <c r="D236" i="4"/>
  <c r="E236" i="4"/>
  <c r="L236" i="4"/>
  <c r="M236" i="4"/>
  <c r="N236" i="4"/>
  <c r="S236" i="4"/>
  <c r="T236" i="4"/>
  <c r="U236" i="4"/>
  <c r="V236" i="4"/>
  <c r="W236" i="4"/>
  <c r="A237" i="4"/>
  <c r="C237" i="4" s="1"/>
  <c r="B237" i="4"/>
  <c r="D237" i="4"/>
  <c r="E237" i="4"/>
  <c r="L237" i="4"/>
  <c r="M237" i="4"/>
  <c r="N237" i="4"/>
  <c r="S237" i="4"/>
  <c r="T237" i="4"/>
  <c r="U237" i="4"/>
  <c r="V237" i="4"/>
  <c r="W237" i="4"/>
  <c r="A238" i="4"/>
  <c r="C238" i="4" s="1"/>
  <c r="B238" i="4"/>
  <c r="D238" i="4"/>
  <c r="E238" i="4"/>
  <c r="L238" i="4"/>
  <c r="M238" i="4"/>
  <c r="N238" i="4"/>
  <c r="S238" i="4"/>
  <c r="T238" i="4"/>
  <c r="U238" i="4"/>
  <c r="V238" i="4"/>
  <c r="W238" i="4"/>
  <c r="A239" i="4"/>
  <c r="C239" i="4" s="1"/>
  <c r="B239" i="4"/>
  <c r="D239" i="4"/>
  <c r="E239" i="4"/>
  <c r="L239" i="4"/>
  <c r="M239" i="4"/>
  <c r="N239" i="4"/>
  <c r="S239" i="4"/>
  <c r="T239" i="4"/>
  <c r="U239" i="4"/>
  <c r="V239" i="4"/>
  <c r="W239" i="4"/>
  <c r="A240" i="4"/>
  <c r="C240" i="4" s="1"/>
  <c r="B240" i="4"/>
  <c r="D240" i="4"/>
  <c r="E240" i="4"/>
  <c r="L240" i="4"/>
  <c r="M240" i="4"/>
  <c r="N240" i="4"/>
  <c r="S240" i="4"/>
  <c r="T240" i="4"/>
  <c r="U240" i="4"/>
  <c r="V240" i="4"/>
  <c r="W240" i="4"/>
  <c r="A241" i="4"/>
  <c r="C241" i="4" s="1"/>
  <c r="B241" i="4"/>
  <c r="D241" i="4"/>
  <c r="E241" i="4"/>
  <c r="L241" i="4"/>
  <c r="M241" i="4"/>
  <c r="N241" i="4"/>
  <c r="S241" i="4"/>
  <c r="T241" i="4"/>
  <c r="U241" i="4"/>
  <c r="V241" i="4"/>
  <c r="W241" i="4"/>
  <c r="A242" i="4"/>
  <c r="C242" i="4" s="1"/>
  <c r="B242" i="4"/>
  <c r="D242" i="4"/>
  <c r="E242" i="4"/>
  <c r="L242" i="4"/>
  <c r="M242" i="4"/>
  <c r="N242" i="4"/>
  <c r="S242" i="4"/>
  <c r="T242" i="4"/>
  <c r="U242" i="4"/>
  <c r="V242" i="4"/>
  <c r="W242" i="4"/>
  <c r="A243" i="4"/>
  <c r="C243" i="4" s="1"/>
  <c r="B243" i="4"/>
  <c r="D243" i="4"/>
  <c r="E243" i="4"/>
  <c r="L243" i="4"/>
  <c r="M243" i="4"/>
  <c r="N243" i="4"/>
  <c r="S243" i="4"/>
  <c r="T243" i="4"/>
  <c r="U243" i="4"/>
  <c r="V243" i="4"/>
  <c r="W243" i="4"/>
  <c r="A244" i="4"/>
  <c r="C244" i="4" s="1"/>
  <c r="B244" i="4"/>
  <c r="D244" i="4"/>
  <c r="E244" i="4"/>
  <c r="L244" i="4"/>
  <c r="M244" i="4"/>
  <c r="N244" i="4"/>
  <c r="S244" i="4"/>
  <c r="T244" i="4"/>
  <c r="U244" i="4"/>
  <c r="V244" i="4"/>
  <c r="W244" i="4"/>
  <c r="A245" i="4"/>
  <c r="C245" i="4" s="1"/>
  <c r="B245" i="4"/>
  <c r="D245" i="4"/>
  <c r="E245" i="4"/>
  <c r="L245" i="4"/>
  <c r="M245" i="4"/>
  <c r="N245" i="4"/>
  <c r="S245" i="4"/>
  <c r="T245" i="4"/>
  <c r="U245" i="4"/>
  <c r="V245" i="4"/>
  <c r="W245" i="4"/>
  <c r="A246" i="4"/>
  <c r="C246" i="4" s="1"/>
  <c r="B246" i="4"/>
  <c r="D246" i="4"/>
  <c r="E246" i="4"/>
  <c r="L246" i="4"/>
  <c r="M246" i="4"/>
  <c r="N246" i="4"/>
  <c r="S246" i="4"/>
  <c r="T246" i="4"/>
  <c r="U246" i="4"/>
  <c r="V246" i="4"/>
  <c r="W246" i="4"/>
  <c r="A247" i="4"/>
  <c r="C247" i="4" s="1"/>
  <c r="B247" i="4"/>
  <c r="D247" i="4"/>
  <c r="E247" i="4"/>
  <c r="L247" i="4"/>
  <c r="M247" i="4"/>
  <c r="N247" i="4"/>
  <c r="S247" i="4"/>
  <c r="T247" i="4"/>
  <c r="U247" i="4"/>
  <c r="V247" i="4"/>
  <c r="W247" i="4"/>
  <c r="A248" i="4"/>
  <c r="C248" i="4" s="1"/>
  <c r="B248" i="4"/>
  <c r="D248" i="4"/>
  <c r="E248" i="4"/>
  <c r="L248" i="4"/>
  <c r="M248" i="4"/>
  <c r="N248" i="4"/>
  <c r="S248" i="4"/>
  <c r="T248" i="4"/>
  <c r="U248" i="4"/>
  <c r="V248" i="4"/>
  <c r="W248" i="4"/>
  <c r="A249" i="4"/>
  <c r="C249" i="4" s="1"/>
  <c r="B249" i="4"/>
  <c r="D249" i="4"/>
  <c r="E249" i="4"/>
  <c r="L249" i="4"/>
  <c r="M249" i="4"/>
  <c r="N249" i="4"/>
  <c r="S249" i="4"/>
  <c r="T249" i="4"/>
  <c r="U249" i="4"/>
  <c r="V249" i="4"/>
  <c r="W249" i="4"/>
  <c r="A250" i="4"/>
  <c r="C250" i="4" s="1"/>
  <c r="B250" i="4"/>
  <c r="D250" i="4"/>
  <c r="E250" i="4"/>
  <c r="L250" i="4"/>
  <c r="M250" i="4"/>
  <c r="N250" i="4"/>
  <c r="S250" i="4"/>
  <c r="T250" i="4"/>
  <c r="U250" i="4"/>
  <c r="V250" i="4"/>
  <c r="W250" i="4"/>
  <c r="A251" i="4"/>
  <c r="C251" i="4" s="1"/>
  <c r="B251" i="4"/>
  <c r="D251" i="4"/>
  <c r="E251" i="4"/>
  <c r="L251" i="4"/>
  <c r="M251" i="4"/>
  <c r="N251" i="4"/>
  <c r="S251" i="4"/>
  <c r="T251" i="4"/>
  <c r="U251" i="4"/>
  <c r="V251" i="4"/>
  <c r="W251" i="4"/>
  <c r="A252" i="4"/>
  <c r="C252" i="4" s="1"/>
  <c r="B252" i="4"/>
  <c r="D252" i="4"/>
  <c r="E252" i="4"/>
  <c r="L252" i="4"/>
  <c r="M252" i="4"/>
  <c r="N252" i="4"/>
  <c r="S252" i="4"/>
  <c r="T252" i="4"/>
  <c r="U252" i="4"/>
  <c r="V252" i="4"/>
  <c r="W252" i="4"/>
  <c r="A253" i="4"/>
  <c r="C253" i="4" s="1"/>
  <c r="B253" i="4"/>
  <c r="D253" i="4"/>
  <c r="E253" i="4"/>
  <c r="L253" i="4"/>
  <c r="M253" i="4"/>
  <c r="N253" i="4"/>
  <c r="S253" i="4"/>
  <c r="T253" i="4"/>
  <c r="U253" i="4"/>
  <c r="V253" i="4"/>
  <c r="W253" i="4"/>
  <c r="A254" i="4"/>
  <c r="C254" i="4" s="1"/>
  <c r="B254" i="4"/>
  <c r="D254" i="4"/>
  <c r="E254" i="4"/>
  <c r="L254" i="4"/>
  <c r="M254" i="4"/>
  <c r="N254" i="4"/>
  <c r="S254" i="4"/>
  <c r="T254" i="4"/>
  <c r="U254" i="4"/>
  <c r="V254" i="4"/>
  <c r="W254" i="4"/>
  <c r="A255" i="4"/>
  <c r="C255" i="4" s="1"/>
  <c r="B255" i="4"/>
  <c r="D255" i="4"/>
  <c r="E255" i="4"/>
  <c r="L255" i="4"/>
  <c r="M255" i="4"/>
  <c r="N255" i="4"/>
  <c r="S255" i="4"/>
  <c r="T255" i="4"/>
  <c r="U255" i="4"/>
  <c r="V255" i="4"/>
  <c r="W255" i="4"/>
  <c r="A256" i="4"/>
  <c r="C256" i="4" s="1"/>
  <c r="B256" i="4"/>
  <c r="D256" i="4"/>
  <c r="E256" i="4"/>
  <c r="L256" i="4"/>
  <c r="M256" i="4"/>
  <c r="N256" i="4"/>
  <c r="S256" i="4"/>
  <c r="T256" i="4"/>
  <c r="U256" i="4"/>
  <c r="V256" i="4"/>
  <c r="W256" i="4"/>
  <c r="A257" i="4"/>
  <c r="C257" i="4" s="1"/>
  <c r="B257" i="4"/>
  <c r="D257" i="4"/>
  <c r="E257" i="4"/>
  <c r="L257" i="4"/>
  <c r="M257" i="4"/>
  <c r="N257" i="4"/>
  <c r="S257" i="4"/>
  <c r="T257" i="4"/>
  <c r="U257" i="4"/>
  <c r="V257" i="4"/>
  <c r="W257" i="4"/>
  <c r="A258" i="4"/>
  <c r="C258" i="4" s="1"/>
  <c r="B258" i="4"/>
  <c r="D258" i="4"/>
  <c r="E258" i="4"/>
  <c r="L258" i="4"/>
  <c r="M258" i="4"/>
  <c r="N258" i="4"/>
  <c r="S258" i="4"/>
  <c r="T258" i="4"/>
  <c r="U258" i="4"/>
  <c r="V258" i="4"/>
  <c r="W258" i="4"/>
  <c r="A259" i="4"/>
  <c r="C259" i="4" s="1"/>
  <c r="B259" i="4"/>
  <c r="D259" i="4"/>
  <c r="E259" i="4"/>
  <c r="L259" i="4"/>
  <c r="M259" i="4"/>
  <c r="N259" i="4"/>
  <c r="S259" i="4"/>
  <c r="T259" i="4"/>
  <c r="U259" i="4"/>
  <c r="V259" i="4"/>
  <c r="W259" i="4"/>
  <c r="A260" i="4"/>
  <c r="C260" i="4" s="1"/>
  <c r="B260" i="4"/>
  <c r="D260" i="4"/>
  <c r="E260" i="4"/>
  <c r="L260" i="4"/>
  <c r="M260" i="4"/>
  <c r="N260" i="4"/>
  <c r="S260" i="4"/>
  <c r="T260" i="4"/>
  <c r="U260" i="4"/>
  <c r="V260" i="4"/>
  <c r="W260" i="4"/>
  <c r="A261" i="4"/>
  <c r="C261" i="4" s="1"/>
  <c r="B261" i="4"/>
  <c r="D261" i="4"/>
  <c r="E261" i="4"/>
  <c r="L261" i="4"/>
  <c r="M261" i="4"/>
  <c r="N261" i="4"/>
  <c r="S261" i="4"/>
  <c r="T261" i="4"/>
  <c r="U261" i="4"/>
  <c r="V261" i="4"/>
  <c r="W261" i="4"/>
  <c r="A262" i="4"/>
  <c r="C262" i="4" s="1"/>
  <c r="B262" i="4"/>
  <c r="D262" i="4"/>
  <c r="E262" i="4"/>
  <c r="L262" i="4"/>
  <c r="M262" i="4"/>
  <c r="N262" i="4"/>
  <c r="S262" i="4"/>
  <c r="T262" i="4"/>
  <c r="U262" i="4"/>
  <c r="V262" i="4"/>
  <c r="W262" i="4"/>
  <c r="A263" i="4"/>
  <c r="C263" i="4" s="1"/>
  <c r="B263" i="4"/>
  <c r="D263" i="4"/>
  <c r="E263" i="4"/>
  <c r="L263" i="4"/>
  <c r="M263" i="4"/>
  <c r="N263" i="4"/>
  <c r="S263" i="4"/>
  <c r="T263" i="4"/>
  <c r="U263" i="4"/>
  <c r="V263" i="4"/>
  <c r="W263" i="4"/>
  <c r="A264" i="4"/>
  <c r="C264" i="4" s="1"/>
  <c r="B264" i="4"/>
  <c r="D264" i="4"/>
  <c r="E264" i="4"/>
  <c r="L264" i="4"/>
  <c r="M264" i="4"/>
  <c r="N264" i="4"/>
  <c r="S264" i="4"/>
  <c r="T264" i="4"/>
  <c r="U264" i="4"/>
  <c r="V264" i="4"/>
  <c r="W264" i="4"/>
  <c r="A265" i="4"/>
  <c r="C265" i="4" s="1"/>
  <c r="B265" i="4"/>
  <c r="D265" i="4"/>
  <c r="E265" i="4"/>
  <c r="L265" i="4"/>
  <c r="M265" i="4"/>
  <c r="N265" i="4"/>
  <c r="S265" i="4"/>
  <c r="T265" i="4"/>
  <c r="U265" i="4"/>
  <c r="V265" i="4"/>
  <c r="W265" i="4"/>
  <c r="A266" i="4"/>
  <c r="C266" i="4" s="1"/>
  <c r="B266" i="4"/>
  <c r="D266" i="4"/>
  <c r="E266" i="4"/>
  <c r="L266" i="4"/>
  <c r="M266" i="4"/>
  <c r="N266" i="4"/>
  <c r="S266" i="4"/>
  <c r="T266" i="4"/>
  <c r="U266" i="4"/>
  <c r="V266" i="4"/>
  <c r="W266" i="4"/>
  <c r="A267" i="4"/>
  <c r="C267" i="4" s="1"/>
  <c r="B267" i="4"/>
  <c r="D267" i="4"/>
  <c r="E267" i="4"/>
  <c r="L267" i="4"/>
  <c r="M267" i="4"/>
  <c r="N267" i="4"/>
  <c r="S267" i="4"/>
  <c r="T267" i="4"/>
  <c r="U267" i="4"/>
  <c r="V267" i="4"/>
  <c r="W267" i="4"/>
  <c r="A268" i="4"/>
  <c r="C268" i="4" s="1"/>
  <c r="B268" i="4"/>
  <c r="D268" i="4"/>
  <c r="E268" i="4"/>
  <c r="L268" i="4"/>
  <c r="M268" i="4"/>
  <c r="N268" i="4"/>
  <c r="S268" i="4"/>
  <c r="T268" i="4"/>
  <c r="U268" i="4"/>
  <c r="V268" i="4"/>
  <c r="W268" i="4"/>
  <c r="A269" i="4"/>
  <c r="C269" i="4" s="1"/>
  <c r="B269" i="4"/>
  <c r="D269" i="4"/>
  <c r="E269" i="4"/>
  <c r="L269" i="4"/>
  <c r="M269" i="4"/>
  <c r="N269" i="4"/>
  <c r="S269" i="4"/>
  <c r="T269" i="4"/>
  <c r="U269" i="4"/>
  <c r="V269" i="4"/>
  <c r="W269" i="4"/>
  <c r="A270" i="4"/>
  <c r="C270" i="4" s="1"/>
  <c r="B270" i="4"/>
  <c r="D270" i="4"/>
  <c r="E270" i="4"/>
  <c r="L270" i="4"/>
  <c r="M270" i="4"/>
  <c r="N270" i="4"/>
  <c r="S270" i="4"/>
  <c r="T270" i="4"/>
  <c r="U270" i="4"/>
  <c r="V270" i="4"/>
  <c r="W270" i="4"/>
  <c r="A271" i="4"/>
  <c r="C271" i="4" s="1"/>
  <c r="B271" i="4"/>
  <c r="D271" i="4"/>
  <c r="E271" i="4"/>
  <c r="L271" i="4"/>
  <c r="M271" i="4"/>
  <c r="N271" i="4"/>
  <c r="S271" i="4"/>
  <c r="T271" i="4"/>
  <c r="U271" i="4"/>
  <c r="V271" i="4"/>
  <c r="W271" i="4"/>
  <c r="A272" i="4"/>
  <c r="C272" i="4" s="1"/>
  <c r="B272" i="4"/>
  <c r="D272" i="4"/>
  <c r="E272" i="4"/>
  <c r="L272" i="4"/>
  <c r="M272" i="4"/>
  <c r="N272" i="4"/>
  <c r="S272" i="4"/>
  <c r="T272" i="4"/>
  <c r="U272" i="4"/>
  <c r="V272" i="4"/>
  <c r="W272" i="4"/>
  <c r="A273" i="4"/>
  <c r="C273" i="4" s="1"/>
  <c r="B273" i="4"/>
  <c r="D273" i="4"/>
  <c r="E273" i="4"/>
  <c r="L273" i="4"/>
  <c r="M273" i="4"/>
  <c r="N273" i="4"/>
  <c r="S273" i="4"/>
  <c r="T273" i="4"/>
  <c r="U273" i="4"/>
  <c r="V273" i="4"/>
  <c r="W273" i="4"/>
  <c r="A274" i="4"/>
  <c r="C274" i="4" s="1"/>
  <c r="B274" i="4"/>
  <c r="D274" i="4"/>
  <c r="E274" i="4"/>
  <c r="L274" i="4"/>
  <c r="M274" i="4"/>
  <c r="N274" i="4"/>
  <c r="S274" i="4"/>
  <c r="T274" i="4"/>
  <c r="U274" i="4"/>
  <c r="V274" i="4"/>
  <c r="W274" i="4"/>
  <c r="A275" i="4"/>
  <c r="C275" i="4" s="1"/>
  <c r="B275" i="4"/>
  <c r="D275" i="4"/>
  <c r="E275" i="4"/>
  <c r="L275" i="4"/>
  <c r="M275" i="4"/>
  <c r="N275" i="4"/>
  <c r="S275" i="4"/>
  <c r="T275" i="4"/>
  <c r="U275" i="4"/>
  <c r="V275" i="4"/>
  <c r="W275" i="4"/>
  <c r="A276" i="4"/>
  <c r="C276" i="4" s="1"/>
  <c r="B276" i="4"/>
  <c r="D276" i="4"/>
  <c r="E276" i="4"/>
  <c r="L276" i="4"/>
  <c r="M276" i="4"/>
  <c r="N276" i="4"/>
  <c r="S276" i="4"/>
  <c r="T276" i="4"/>
  <c r="U276" i="4"/>
  <c r="V276" i="4"/>
  <c r="W276" i="4"/>
  <c r="A277" i="4"/>
  <c r="C277" i="4" s="1"/>
  <c r="B277" i="4"/>
  <c r="D277" i="4"/>
  <c r="E277" i="4"/>
  <c r="L277" i="4"/>
  <c r="M277" i="4"/>
  <c r="N277" i="4"/>
  <c r="S277" i="4"/>
  <c r="T277" i="4"/>
  <c r="U277" i="4"/>
  <c r="V277" i="4"/>
  <c r="W277" i="4"/>
  <c r="A278" i="4"/>
  <c r="C278" i="4" s="1"/>
  <c r="B278" i="4"/>
  <c r="D278" i="4"/>
  <c r="E278" i="4"/>
  <c r="L278" i="4"/>
  <c r="M278" i="4"/>
  <c r="N278" i="4"/>
  <c r="S278" i="4"/>
  <c r="T278" i="4"/>
  <c r="U278" i="4"/>
  <c r="V278" i="4"/>
  <c r="W278" i="4"/>
  <c r="A279" i="4"/>
  <c r="C279" i="4" s="1"/>
  <c r="B279" i="4"/>
  <c r="D279" i="4"/>
  <c r="E279" i="4"/>
  <c r="L279" i="4"/>
  <c r="M279" i="4"/>
  <c r="N279" i="4"/>
  <c r="S279" i="4"/>
  <c r="T279" i="4"/>
  <c r="U279" i="4"/>
  <c r="V279" i="4"/>
  <c r="W279" i="4"/>
  <c r="A280" i="4"/>
  <c r="C280" i="4" s="1"/>
  <c r="B280" i="4"/>
  <c r="D280" i="4"/>
  <c r="E280" i="4"/>
  <c r="L280" i="4"/>
  <c r="M280" i="4"/>
  <c r="N280" i="4"/>
  <c r="S280" i="4"/>
  <c r="T280" i="4"/>
  <c r="U280" i="4"/>
  <c r="V280" i="4"/>
  <c r="W280" i="4"/>
  <c r="A281" i="4"/>
  <c r="C281" i="4" s="1"/>
  <c r="B281" i="4"/>
  <c r="D281" i="4"/>
  <c r="E281" i="4"/>
  <c r="L281" i="4"/>
  <c r="M281" i="4"/>
  <c r="N281" i="4"/>
  <c r="S281" i="4"/>
  <c r="T281" i="4"/>
  <c r="U281" i="4"/>
  <c r="V281" i="4"/>
  <c r="W281" i="4"/>
  <c r="A282" i="4"/>
  <c r="C282" i="4" s="1"/>
  <c r="B282" i="4"/>
  <c r="D282" i="4"/>
  <c r="E282" i="4"/>
  <c r="L282" i="4"/>
  <c r="M282" i="4"/>
  <c r="N282" i="4"/>
  <c r="S282" i="4"/>
  <c r="T282" i="4"/>
  <c r="U282" i="4"/>
  <c r="V282" i="4"/>
  <c r="W282" i="4"/>
  <c r="A283" i="4"/>
  <c r="C283" i="4" s="1"/>
  <c r="B283" i="4"/>
  <c r="D283" i="4"/>
  <c r="E283" i="4"/>
  <c r="L283" i="4"/>
  <c r="M283" i="4"/>
  <c r="N283" i="4"/>
  <c r="S283" i="4"/>
  <c r="T283" i="4"/>
  <c r="U283" i="4"/>
  <c r="V283" i="4"/>
  <c r="W283" i="4"/>
  <c r="A284" i="4"/>
  <c r="C284" i="4" s="1"/>
  <c r="B284" i="4"/>
  <c r="D284" i="4"/>
  <c r="E284" i="4"/>
  <c r="L284" i="4"/>
  <c r="M284" i="4"/>
  <c r="N284" i="4"/>
  <c r="S284" i="4"/>
  <c r="T284" i="4"/>
  <c r="U284" i="4"/>
  <c r="V284" i="4"/>
  <c r="W284" i="4"/>
  <c r="A285" i="4"/>
  <c r="C285" i="4" s="1"/>
  <c r="B285" i="4"/>
  <c r="D285" i="4"/>
  <c r="E285" i="4"/>
  <c r="L285" i="4"/>
  <c r="M285" i="4"/>
  <c r="N285" i="4"/>
  <c r="S285" i="4"/>
  <c r="T285" i="4"/>
  <c r="U285" i="4"/>
  <c r="V285" i="4"/>
  <c r="W285" i="4"/>
  <c r="A286" i="4"/>
  <c r="C286" i="4" s="1"/>
  <c r="B286" i="4"/>
  <c r="D286" i="4"/>
  <c r="E286" i="4"/>
  <c r="L286" i="4"/>
  <c r="M286" i="4"/>
  <c r="N286" i="4"/>
  <c r="S286" i="4"/>
  <c r="T286" i="4"/>
  <c r="U286" i="4"/>
  <c r="V286" i="4"/>
  <c r="W286" i="4"/>
  <c r="A287" i="4"/>
  <c r="C287" i="4" s="1"/>
  <c r="B287" i="4"/>
  <c r="D287" i="4"/>
  <c r="E287" i="4"/>
  <c r="L287" i="4"/>
  <c r="M287" i="4"/>
  <c r="N287" i="4"/>
  <c r="S287" i="4"/>
  <c r="T287" i="4"/>
  <c r="U287" i="4"/>
  <c r="V287" i="4"/>
  <c r="W287" i="4"/>
  <c r="A288" i="4"/>
  <c r="C288" i="4" s="1"/>
  <c r="B288" i="4"/>
  <c r="D288" i="4"/>
  <c r="E288" i="4"/>
  <c r="L288" i="4"/>
  <c r="M288" i="4"/>
  <c r="N288" i="4"/>
  <c r="S288" i="4"/>
  <c r="T288" i="4"/>
  <c r="U288" i="4"/>
  <c r="V288" i="4"/>
  <c r="W288" i="4"/>
  <c r="A289" i="4"/>
  <c r="C289" i="4" s="1"/>
  <c r="B289" i="4"/>
  <c r="D289" i="4"/>
  <c r="E289" i="4"/>
  <c r="L289" i="4"/>
  <c r="M289" i="4"/>
  <c r="N289" i="4"/>
  <c r="S289" i="4"/>
  <c r="T289" i="4"/>
  <c r="U289" i="4"/>
  <c r="V289" i="4"/>
  <c r="W289" i="4"/>
  <c r="A290" i="4"/>
  <c r="C290" i="4" s="1"/>
  <c r="B290" i="4"/>
  <c r="D290" i="4"/>
  <c r="E290" i="4"/>
  <c r="L290" i="4"/>
  <c r="M290" i="4"/>
  <c r="N290" i="4"/>
  <c r="S290" i="4"/>
  <c r="T290" i="4"/>
  <c r="U290" i="4"/>
  <c r="V290" i="4"/>
  <c r="W290" i="4"/>
  <c r="A291" i="4"/>
  <c r="C291" i="4" s="1"/>
  <c r="B291" i="4"/>
  <c r="D291" i="4"/>
  <c r="E291" i="4"/>
  <c r="L291" i="4"/>
  <c r="M291" i="4"/>
  <c r="N291" i="4"/>
  <c r="S291" i="4"/>
  <c r="T291" i="4"/>
  <c r="U291" i="4"/>
  <c r="V291" i="4"/>
  <c r="W291" i="4"/>
  <c r="A292" i="4"/>
  <c r="C292" i="4" s="1"/>
  <c r="B292" i="4"/>
  <c r="D292" i="4"/>
  <c r="E292" i="4"/>
  <c r="L292" i="4"/>
  <c r="M292" i="4"/>
  <c r="N292" i="4"/>
  <c r="S292" i="4"/>
  <c r="T292" i="4"/>
  <c r="U292" i="4"/>
  <c r="V292" i="4"/>
  <c r="W292" i="4"/>
  <c r="A293" i="4"/>
  <c r="C293" i="4" s="1"/>
  <c r="B293" i="4"/>
  <c r="D293" i="4"/>
  <c r="E293" i="4"/>
  <c r="L293" i="4"/>
  <c r="M293" i="4"/>
  <c r="N293" i="4"/>
  <c r="S293" i="4"/>
  <c r="T293" i="4"/>
  <c r="U293" i="4"/>
  <c r="V293" i="4"/>
  <c r="W293" i="4"/>
  <c r="A294" i="4"/>
  <c r="C294" i="4" s="1"/>
  <c r="B294" i="4"/>
  <c r="D294" i="4"/>
  <c r="E294" i="4"/>
  <c r="L294" i="4"/>
  <c r="M294" i="4"/>
  <c r="N294" i="4"/>
  <c r="S294" i="4"/>
  <c r="T294" i="4"/>
  <c r="U294" i="4"/>
  <c r="V294" i="4"/>
  <c r="W294" i="4"/>
  <c r="A295" i="4"/>
  <c r="C295" i="4" s="1"/>
  <c r="B295" i="4"/>
  <c r="D295" i="4"/>
  <c r="E295" i="4"/>
  <c r="L295" i="4"/>
  <c r="M295" i="4"/>
  <c r="N295" i="4"/>
  <c r="S295" i="4"/>
  <c r="T295" i="4"/>
  <c r="U295" i="4"/>
  <c r="V295" i="4"/>
  <c r="W295" i="4"/>
  <c r="A296" i="4"/>
  <c r="C296" i="4" s="1"/>
  <c r="B296" i="4"/>
  <c r="D296" i="4"/>
  <c r="E296" i="4"/>
  <c r="L296" i="4"/>
  <c r="M296" i="4"/>
  <c r="N296" i="4"/>
  <c r="S296" i="4"/>
  <c r="T296" i="4"/>
  <c r="U296" i="4"/>
  <c r="V296" i="4"/>
  <c r="W296" i="4"/>
  <c r="A297" i="4"/>
  <c r="C297" i="4" s="1"/>
  <c r="B297" i="4"/>
  <c r="D297" i="4"/>
  <c r="E297" i="4"/>
  <c r="L297" i="4"/>
  <c r="M297" i="4"/>
  <c r="N297" i="4"/>
  <c r="S297" i="4"/>
  <c r="T297" i="4"/>
  <c r="U297" i="4"/>
  <c r="V297" i="4"/>
  <c r="W297" i="4"/>
  <c r="A298" i="4"/>
  <c r="C298" i="4" s="1"/>
  <c r="B298" i="4"/>
  <c r="D298" i="4"/>
  <c r="E298" i="4"/>
  <c r="L298" i="4"/>
  <c r="M298" i="4"/>
  <c r="N298" i="4"/>
  <c r="S298" i="4"/>
  <c r="T298" i="4"/>
  <c r="U298" i="4"/>
  <c r="V298" i="4"/>
  <c r="W298" i="4"/>
  <c r="A299" i="4"/>
  <c r="C299" i="4" s="1"/>
  <c r="B299" i="4"/>
  <c r="D299" i="4"/>
  <c r="E299" i="4"/>
  <c r="L299" i="4"/>
  <c r="M299" i="4"/>
  <c r="N299" i="4"/>
  <c r="S299" i="4"/>
  <c r="T299" i="4"/>
  <c r="U299" i="4"/>
  <c r="V299" i="4"/>
  <c r="W299" i="4"/>
  <c r="A300" i="4"/>
  <c r="C300" i="4" s="1"/>
  <c r="B300" i="4"/>
  <c r="D300" i="4"/>
  <c r="E300" i="4"/>
  <c r="L300" i="4"/>
  <c r="M300" i="4"/>
  <c r="N300" i="4"/>
  <c r="S300" i="4"/>
  <c r="T300" i="4"/>
  <c r="U300" i="4"/>
  <c r="V300" i="4"/>
  <c r="W300" i="4"/>
  <c r="A301" i="4"/>
  <c r="C301" i="4" s="1"/>
  <c r="B301" i="4"/>
  <c r="D301" i="4"/>
  <c r="E301" i="4"/>
  <c r="L301" i="4"/>
  <c r="M301" i="4"/>
  <c r="N301" i="4"/>
  <c r="S301" i="4"/>
  <c r="T301" i="4"/>
  <c r="U301" i="4"/>
  <c r="V301" i="4"/>
  <c r="W301" i="4"/>
  <c r="A302" i="4"/>
  <c r="C302" i="4" s="1"/>
  <c r="B302" i="4"/>
  <c r="D302" i="4"/>
  <c r="E302" i="4"/>
  <c r="L302" i="4"/>
  <c r="M302" i="4"/>
  <c r="N302" i="4"/>
  <c r="S302" i="4"/>
  <c r="T302" i="4"/>
  <c r="U302" i="4"/>
  <c r="V302" i="4"/>
  <c r="W302" i="4"/>
  <c r="A303" i="4"/>
  <c r="C303" i="4" s="1"/>
  <c r="B303" i="4"/>
  <c r="D303" i="4"/>
  <c r="E303" i="4"/>
  <c r="L303" i="4"/>
  <c r="M303" i="4"/>
  <c r="N303" i="4"/>
  <c r="S303" i="4"/>
  <c r="T303" i="4"/>
  <c r="U303" i="4"/>
  <c r="V303" i="4"/>
  <c r="W303" i="4"/>
  <c r="A304" i="4"/>
  <c r="C304" i="4" s="1"/>
  <c r="B304" i="4"/>
  <c r="D304" i="4"/>
  <c r="E304" i="4"/>
  <c r="L304" i="4"/>
  <c r="M304" i="4"/>
  <c r="N304" i="4"/>
  <c r="S304" i="4"/>
  <c r="T304" i="4"/>
  <c r="U304" i="4"/>
  <c r="V304" i="4"/>
  <c r="W304" i="4"/>
  <c r="A305" i="4"/>
  <c r="C305" i="4" s="1"/>
  <c r="B305" i="4"/>
  <c r="D305" i="4"/>
  <c r="E305" i="4"/>
  <c r="L305" i="4"/>
  <c r="M305" i="4"/>
  <c r="N305" i="4"/>
  <c r="S305" i="4"/>
  <c r="T305" i="4"/>
  <c r="U305" i="4"/>
  <c r="V305" i="4"/>
  <c r="W305" i="4"/>
  <c r="A306" i="4"/>
  <c r="C306" i="4" s="1"/>
  <c r="B306" i="4"/>
  <c r="D306" i="4"/>
  <c r="E306" i="4"/>
  <c r="L306" i="4"/>
  <c r="M306" i="4"/>
  <c r="N306" i="4"/>
  <c r="S306" i="4"/>
  <c r="T306" i="4"/>
  <c r="U306" i="4"/>
  <c r="V306" i="4"/>
  <c r="W306" i="4"/>
  <c r="A307" i="4"/>
  <c r="C307" i="4" s="1"/>
  <c r="B307" i="4"/>
  <c r="D307" i="4"/>
  <c r="E307" i="4"/>
  <c r="L307" i="4"/>
  <c r="M307" i="4"/>
  <c r="N307" i="4"/>
  <c r="S307" i="4"/>
  <c r="T307" i="4"/>
  <c r="U307" i="4"/>
  <c r="V307" i="4"/>
  <c r="W307" i="4"/>
  <c r="A308" i="4"/>
  <c r="C308" i="4" s="1"/>
  <c r="B308" i="4"/>
  <c r="D308" i="4"/>
  <c r="E308" i="4"/>
  <c r="L308" i="4"/>
  <c r="M308" i="4"/>
  <c r="N308" i="4"/>
  <c r="S308" i="4"/>
  <c r="T308" i="4"/>
  <c r="U308" i="4"/>
  <c r="V308" i="4"/>
  <c r="W308" i="4"/>
  <c r="A309" i="4"/>
  <c r="C309" i="4" s="1"/>
  <c r="B309" i="4"/>
  <c r="D309" i="4"/>
  <c r="E309" i="4"/>
  <c r="L309" i="4"/>
  <c r="M309" i="4"/>
  <c r="N309" i="4"/>
  <c r="S309" i="4"/>
  <c r="T309" i="4"/>
  <c r="U309" i="4"/>
  <c r="V309" i="4"/>
  <c r="W309" i="4"/>
  <c r="A310" i="4"/>
  <c r="C310" i="4" s="1"/>
  <c r="B310" i="4"/>
  <c r="D310" i="4"/>
  <c r="E310" i="4"/>
  <c r="L310" i="4"/>
  <c r="M310" i="4"/>
  <c r="N310" i="4"/>
  <c r="S310" i="4"/>
  <c r="T310" i="4"/>
  <c r="U310" i="4"/>
  <c r="V310" i="4"/>
  <c r="W310" i="4"/>
  <c r="A311" i="4"/>
  <c r="C311" i="4" s="1"/>
  <c r="B311" i="4"/>
  <c r="D311" i="4"/>
  <c r="E311" i="4"/>
  <c r="L311" i="4"/>
  <c r="M311" i="4"/>
  <c r="N311" i="4"/>
  <c r="S311" i="4"/>
  <c r="T311" i="4"/>
  <c r="U311" i="4"/>
  <c r="V311" i="4"/>
  <c r="W311" i="4"/>
  <c r="A312" i="4"/>
  <c r="C312" i="4" s="1"/>
  <c r="B312" i="4"/>
  <c r="D312" i="4"/>
  <c r="E312" i="4"/>
  <c r="L312" i="4"/>
  <c r="M312" i="4"/>
  <c r="N312" i="4"/>
  <c r="S312" i="4"/>
  <c r="T312" i="4"/>
  <c r="U312" i="4"/>
  <c r="V312" i="4"/>
  <c r="W312" i="4"/>
  <c r="A313" i="4"/>
  <c r="C313" i="4" s="1"/>
  <c r="B313" i="4"/>
  <c r="D313" i="4"/>
  <c r="E313" i="4"/>
  <c r="L313" i="4"/>
  <c r="M313" i="4"/>
  <c r="N313" i="4"/>
  <c r="S313" i="4"/>
  <c r="T313" i="4"/>
  <c r="U313" i="4"/>
  <c r="V313" i="4"/>
  <c r="W313" i="4"/>
  <c r="A314" i="4"/>
  <c r="C314" i="4" s="1"/>
  <c r="B314" i="4"/>
  <c r="D314" i="4"/>
  <c r="E314" i="4"/>
  <c r="L314" i="4"/>
  <c r="M314" i="4"/>
  <c r="N314" i="4"/>
  <c r="S314" i="4"/>
  <c r="T314" i="4"/>
  <c r="U314" i="4"/>
  <c r="V314" i="4"/>
  <c r="W314" i="4"/>
  <c r="A315" i="4"/>
  <c r="C315" i="4" s="1"/>
  <c r="B315" i="4"/>
  <c r="D315" i="4"/>
  <c r="E315" i="4"/>
  <c r="L315" i="4"/>
  <c r="M315" i="4"/>
  <c r="N315" i="4"/>
  <c r="S315" i="4"/>
  <c r="T315" i="4"/>
  <c r="U315" i="4"/>
  <c r="V315" i="4"/>
  <c r="W315" i="4"/>
  <c r="A316" i="4"/>
  <c r="C316" i="4" s="1"/>
  <c r="B316" i="4"/>
  <c r="D316" i="4"/>
  <c r="E316" i="4"/>
  <c r="L316" i="4"/>
  <c r="M316" i="4"/>
  <c r="N316" i="4"/>
  <c r="S316" i="4"/>
  <c r="T316" i="4"/>
  <c r="U316" i="4"/>
  <c r="V316" i="4"/>
  <c r="W316" i="4"/>
  <c r="A317" i="4"/>
  <c r="C317" i="4" s="1"/>
  <c r="B317" i="4"/>
  <c r="D317" i="4"/>
  <c r="E317" i="4"/>
  <c r="L317" i="4"/>
  <c r="M317" i="4"/>
  <c r="N317" i="4"/>
  <c r="S317" i="4"/>
  <c r="T317" i="4"/>
  <c r="U317" i="4"/>
  <c r="V317" i="4"/>
  <c r="W317" i="4"/>
  <c r="A318" i="4"/>
  <c r="C318" i="4" s="1"/>
  <c r="B318" i="4"/>
  <c r="D318" i="4"/>
  <c r="E318" i="4"/>
  <c r="L318" i="4"/>
  <c r="M318" i="4"/>
  <c r="N318" i="4"/>
  <c r="S318" i="4"/>
  <c r="T318" i="4"/>
  <c r="U318" i="4"/>
  <c r="V318" i="4"/>
  <c r="W318" i="4"/>
  <c r="A319" i="4"/>
  <c r="C319" i="4" s="1"/>
  <c r="B319" i="4"/>
  <c r="D319" i="4"/>
  <c r="E319" i="4"/>
  <c r="L319" i="4"/>
  <c r="M319" i="4"/>
  <c r="N319" i="4"/>
  <c r="S319" i="4"/>
  <c r="T319" i="4"/>
  <c r="U319" i="4"/>
  <c r="V319" i="4"/>
  <c r="W319" i="4"/>
  <c r="A320" i="4"/>
  <c r="C320" i="4" s="1"/>
  <c r="B320" i="4"/>
  <c r="D320" i="4"/>
  <c r="E320" i="4"/>
  <c r="L320" i="4"/>
  <c r="M320" i="4"/>
  <c r="N320" i="4"/>
  <c r="S320" i="4"/>
  <c r="T320" i="4"/>
  <c r="U320" i="4"/>
  <c r="V320" i="4"/>
  <c r="W320" i="4"/>
  <c r="A321" i="4"/>
  <c r="C321" i="4" s="1"/>
  <c r="B321" i="4"/>
  <c r="D321" i="4"/>
  <c r="E321" i="4"/>
  <c r="L321" i="4"/>
  <c r="M321" i="4"/>
  <c r="N321" i="4"/>
  <c r="S321" i="4"/>
  <c r="T321" i="4"/>
  <c r="U321" i="4"/>
  <c r="V321" i="4"/>
  <c r="W321" i="4"/>
  <c r="A322" i="4"/>
  <c r="C322" i="4" s="1"/>
  <c r="B322" i="4"/>
  <c r="D322" i="4"/>
  <c r="E322" i="4"/>
  <c r="L322" i="4"/>
  <c r="M322" i="4"/>
  <c r="N322" i="4"/>
  <c r="S322" i="4"/>
  <c r="T322" i="4"/>
  <c r="U322" i="4"/>
  <c r="V322" i="4"/>
  <c r="W322" i="4"/>
  <c r="A323" i="4"/>
  <c r="C323" i="4" s="1"/>
  <c r="B323" i="4"/>
  <c r="D323" i="4"/>
  <c r="E323" i="4"/>
  <c r="L323" i="4"/>
  <c r="M323" i="4"/>
  <c r="N323" i="4"/>
  <c r="S323" i="4"/>
  <c r="T323" i="4"/>
  <c r="U323" i="4"/>
  <c r="V323" i="4"/>
  <c r="W323" i="4"/>
  <c r="A324" i="4"/>
  <c r="C324" i="4" s="1"/>
  <c r="B324" i="4"/>
  <c r="D324" i="4"/>
  <c r="E324" i="4"/>
  <c r="L324" i="4"/>
  <c r="M324" i="4"/>
  <c r="N324" i="4"/>
  <c r="S324" i="4"/>
  <c r="T324" i="4"/>
  <c r="U324" i="4"/>
  <c r="V324" i="4"/>
  <c r="W324" i="4"/>
  <c r="A325" i="4"/>
  <c r="C325" i="4" s="1"/>
  <c r="B325" i="4"/>
  <c r="D325" i="4"/>
  <c r="E325" i="4"/>
  <c r="L325" i="4"/>
  <c r="M325" i="4"/>
  <c r="N325" i="4"/>
  <c r="S325" i="4"/>
  <c r="T325" i="4"/>
  <c r="U325" i="4"/>
  <c r="V325" i="4"/>
  <c r="W325" i="4"/>
  <c r="A326" i="4"/>
  <c r="C326" i="4" s="1"/>
  <c r="B326" i="4"/>
  <c r="D326" i="4"/>
  <c r="E326" i="4"/>
  <c r="L326" i="4"/>
  <c r="M326" i="4"/>
  <c r="N326" i="4"/>
  <c r="S326" i="4"/>
  <c r="T326" i="4"/>
  <c r="U326" i="4"/>
  <c r="V326" i="4"/>
  <c r="W326" i="4"/>
  <c r="A327" i="4"/>
  <c r="C327" i="4" s="1"/>
  <c r="B327" i="4"/>
  <c r="D327" i="4"/>
  <c r="E327" i="4"/>
  <c r="L327" i="4"/>
  <c r="M327" i="4"/>
  <c r="N327" i="4"/>
  <c r="S327" i="4"/>
  <c r="T327" i="4"/>
  <c r="U327" i="4"/>
  <c r="V327" i="4"/>
  <c r="W327" i="4"/>
  <c r="A328" i="4"/>
  <c r="C328" i="4" s="1"/>
  <c r="B328" i="4"/>
  <c r="D328" i="4"/>
  <c r="E328" i="4"/>
  <c r="L328" i="4"/>
  <c r="M328" i="4"/>
  <c r="N328" i="4"/>
  <c r="S328" i="4"/>
  <c r="T328" i="4"/>
  <c r="U328" i="4"/>
  <c r="V328" i="4"/>
  <c r="W328" i="4"/>
  <c r="A329" i="4"/>
  <c r="C329" i="4" s="1"/>
  <c r="B329" i="4"/>
  <c r="D329" i="4"/>
  <c r="E329" i="4"/>
  <c r="L329" i="4"/>
  <c r="M329" i="4"/>
  <c r="N329" i="4"/>
  <c r="S329" i="4"/>
  <c r="T329" i="4"/>
  <c r="U329" i="4"/>
  <c r="V329" i="4"/>
  <c r="W329" i="4"/>
  <c r="A330" i="4"/>
  <c r="C330" i="4" s="1"/>
  <c r="B330" i="4"/>
  <c r="D330" i="4"/>
  <c r="E330" i="4"/>
  <c r="L330" i="4"/>
  <c r="M330" i="4"/>
  <c r="N330" i="4"/>
  <c r="S330" i="4"/>
  <c r="T330" i="4"/>
  <c r="U330" i="4"/>
  <c r="V330" i="4"/>
  <c r="W330" i="4"/>
  <c r="A331" i="4"/>
  <c r="C331" i="4" s="1"/>
  <c r="B331" i="4"/>
  <c r="D331" i="4"/>
  <c r="E331" i="4"/>
  <c r="L331" i="4"/>
  <c r="M331" i="4"/>
  <c r="N331" i="4"/>
  <c r="S331" i="4"/>
  <c r="T331" i="4"/>
  <c r="U331" i="4"/>
  <c r="V331" i="4"/>
  <c r="W331" i="4"/>
  <c r="A332" i="4"/>
  <c r="C332" i="4" s="1"/>
  <c r="B332" i="4"/>
  <c r="D332" i="4"/>
  <c r="E332" i="4"/>
  <c r="L332" i="4"/>
  <c r="M332" i="4"/>
  <c r="N332" i="4"/>
  <c r="S332" i="4"/>
  <c r="T332" i="4"/>
  <c r="U332" i="4"/>
  <c r="V332" i="4"/>
  <c r="W332" i="4"/>
  <c r="A333" i="4"/>
  <c r="C333" i="4" s="1"/>
  <c r="B333" i="4"/>
  <c r="D333" i="4"/>
  <c r="E333" i="4"/>
  <c r="L333" i="4"/>
  <c r="M333" i="4"/>
  <c r="N333" i="4"/>
  <c r="S333" i="4"/>
  <c r="T333" i="4"/>
  <c r="U333" i="4"/>
  <c r="V333" i="4"/>
  <c r="W333" i="4"/>
  <c r="A334" i="4"/>
  <c r="C334" i="4" s="1"/>
  <c r="B334" i="4"/>
  <c r="D334" i="4"/>
  <c r="E334" i="4"/>
  <c r="L334" i="4"/>
  <c r="M334" i="4"/>
  <c r="N334" i="4"/>
  <c r="S334" i="4"/>
  <c r="T334" i="4"/>
  <c r="U334" i="4"/>
  <c r="V334" i="4"/>
  <c r="W334" i="4"/>
  <c r="A335" i="4"/>
  <c r="C335" i="4" s="1"/>
  <c r="B335" i="4"/>
  <c r="D335" i="4"/>
  <c r="E335" i="4"/>
  <c r="L335" i="4"/>
  <c r="M335" i="4"/>
  <c r="N335" i="4"/>
  <c r="S335" i="4"/>
  <c r="T335" i="4"/>
  <c r="U335" i="4"/>
  <c r="V335" i="4"/>
  <c r="W335" i="4"/>
  <c r="A336" i="4"/>
  <c r="C336" i="4" s="1"/>
  <c r="B336" i="4"/>
  <c r="D336" i="4"/>
  <c r="E336" i="4"/>
  <c r="L336" i="4"/>
  <c r="M336" i="4"/>
  <c r="N336" i="4"/>
  <c r="S336" i="4"/>
  <c r="T336" i="4"/>
  <c r="U336" i="4"/>
  <c r="V336" i="4"/>
  <c r="W336" i="4"/>
  <c r="A337" i="4"/>
  <c r="C337" i="4" s="1"/>
  <c r="B337" i="4"/>
  <c r="D337" i="4"/>
  <c r="E337" i="4"/>
  <c r="L337" i="4"/>
  <c r="M337" i="4"/>
  <c r="N337" i="4"/>
  <c r="S337" i="4"/>
  <c r="T337" i="4"/>
  <c r="U337" i="4"/>
  <c r="V337" i="4"/>
  <c r="W337" i="4"/>
  <c r="A338" i="4"/>
  <c r="C338" i="4" s="1"/>
  <c r="B338" i="4"/>
  <c r="D338" i="4"/>
  <c r="E338" i="4"/>
  <c r="L338" i="4"/>
  <c r="M338" i="4"/>
  <c r="N338" i="4"/>
  <c r="S338" i="4"/>
  <c r="T338" i="4"/>
  <c r="U338" i="4"/>
  <c r="V338" i="4"/>
  <c r="W338" i="4"/>
  <c r="A339" i="4"/>
  <c r="C339" i="4" s="1"/>
  <c r="B339" i="4"/>
  <c r="D339" i="4"/>
  <c r="E339" i="4"/>
  <c r="L339" i="4"/>
  <c r="M339" i="4"/>
  <c r="N339" i="4"/>
  <c r="S339" i="4"/>
  <c r="T339" i="4"/>
  <c r="U339" i="4"/>
  <c r="V339" i="4"/>
  <c r="W339" i="4"/>
  <c r="A340" i="4"/>
  <c r="C340" i="4" s="1"/>
  <c r="B340" i="4"/>
  <c r="D340" i="4"/>
  <c r="E340" i="4"/>
  <c r="L340" i="4"/>
  <c r="M340" i="4"/>
  <c r="N340" i="4"/>
  <c r="S340" i="4"/>
  <c r="T340" i="4"/>
  <c r="U340" i="4"/>
  <c r="V340" i="4"/>
  <c r="W340" i="4"/>
  <c r="A341" i="4"/>
  <c r="C341" i="4" s="1"/>
  <c r="B341" i="4"/>
  <c r="D341" i="4"/>
  <c r="E341" i="4"/>
  <c r="L341" i="4"/>
  <c r="M341" i="4"/>
  <c r="N341" i="4"/>
  <c r="S341" i="4"/>
  <c r="T341" i="4"/>
  <c r="U341" i="4"/>
  <c r="V341" i="4"/>
  <c r="W341" i="4"/>
  <c r="A342" i="4"/>
  <c r="C342" i="4" s="1"/>
  <c r="B342" i="4"/>
  <c r="D342" i="4"/>
  <c r="E342" i="4"/>
  <c r="L342" i="4"/>
  <c r="M342" i="4"/>
  <c r="N342" i="4"/>
  <c r="S342" i="4"/>
  <c r="T342" i="4"/>
  <c r="U342" i="4"/>
  <c r="V342" i="4"/>
  <c r="W342" i="4"/>
  <c r="A343" i="4"/>
  <c r="C343" i="4" s="1"/>
  <c r="B343" i="4"/>
  <c r="D343" i="4"/>
  <c r="E343" i="4"/>
  <c r="L343" i="4"/>
  <c r="M343" i="4"/>
  <c r="N343" i="4"/>
  <c r="S343" i="4"/>
  <c r="T343" i="4"/>
  <c r="U343" i="4"/>
  <c r="V343" i="4"/>
  <c r="W343" i="4"/>
  <c r="A344" i="4"/>
  <c r="C344" i="4" s="1"/>
  <c r="B344" i="4"/>
  <c r="D344" i="4"/>
  <c r="E344" i="4"/>
  <c r="L344" i="4"/>
  <c r="M344" i="4"/>
  <c r="N344" i="4"/>
  <c r="S344" i="4"/>
  <c r="T344" i="4"/>
  <c r="U344" i="4"/>
  <c r="V344" i="4"/>
  <c r="W344" i="4"/>
  <c r="A345" i="4"/>
  <c r="C345" i="4" s="1"/>
  <c r="B345" i="4"/>
  <c r="D345" i="4"/>
  <c r="E345" i="4"/>
  <c r="L345" i="4"/>
  <c r="M345" i="4"/>
  <c r="N345" i="4"/>
  <c r="S345" i="4"/>
  <c r="T345" i="4"/>
  <c r="U345" i="4"/>
  <c r="V345" i="4"/>
  <c r="W345" i="4"/>
  <c r="A346" i="4"/>
  <c r="C346" i="4" s="1"/>
  <c r="B346" i="4"/>
  <c r="D346" i="4"/>
  <c r="E346" i="4"/>
  <c r="L346" i="4"/>
  <c r="M346" i="4"/>
  <c r="N346" i="4"/>
  <c r="S346" i="4"/>
  <c r="T346" i="4"/>
  <c r="U346" i="4"/>
  <c r="V346" i="4"/>
  <c r="W346" i="4"/>
  <c r="A347" i="4"/>
  <c r="C347" i="4" s="1"/>
  <c r="B347" i="4"/>
  <c r="D347" i="4"/>
  <c r="E347" i="4"/>
  <c r="L347" i="4"/>
  <c r="M347" i="4"/>
  <c r="N347" i="4"/>
  <c r="S347" i="4"/>
  <c r="T347" i="4"/>
  <c r="U347" i="4"/>
  <c r="V347" i="4"/>
  <c r="W347" i="4"/>
  <c r="A348" i="4"/>
  <c r="C348" i="4" s="1"/>
  <c r="B348" i="4"/>
  <c r="D348" i="4"/>
  <c r="E348" i="4"/>
  <c r="L348" i="4"/>
  <c r="M348" i="4"/>
  <c r="N348" i="4"/>
  <c r="S348" i="4"/>
  <c r="T348" i="4"/>
  <c r="U348" i="4"/>
  <c r="V348" i="4"/>
  <c r="W348" i="4"/>
  <c r="A349" i="4"/>
  <c r="C349" i="4" s="1"/>
  <c r="B349" i="4"/>
  <c r="D349" i="4"/>
  <c r="E349" i="4"/>
  <c r="L349" i="4"/>
  <c r="M349" i="4"/>
  <c r="N349" i="4"/>
  <c r="S349" i="4"/>
  <c r="T349" i="4"/>
  <c r="U349" i="4"/>
  <c r="V349" i="4"/>
  <c r="W349" i="4"/>
  <c r="A350" i="4"/>
  <c r="C350" i="4" s="1"/>
  <c r="B350" i="4"/>
  <c r="D350" i="4"/>
  <c r="E350" i="4"/>
  <c r="L350" i="4"/>
  <c r="M350" i="4"/>
  <c r="N350" i="4"/>
  <c r="S350" i="4"/>
  <c r="T350" i="4"/>
  <c r="U350" i="4"/>
  <c r="V350" i="4"/>
  <c r="W350" i="4"/>
  <c r="A351" i="4"/>
  <c r="C351" i="4" s="1"/>
  <c r="B351" i="4"/>
  <c r="D351" i="4"/>
  <c r="E351" i="4"/>
  <c r="L351" i="4"/>
  <c r="M351" i="4"/>
  <c r="N351" i="4"/>
  <c r="S351" i="4"/>
  <c r="T351" i="4"/>
  <c r="U351" i="4"/>
  <c r="V351" i="4"/>
  <c r="W351" i="4"/>
  <c r="A352" i="4"/>
  <c r="C352" i="4" s="1"/>
  <c r="B352" i="4"/>
  <c r="D352" i="4"/>
  <c r="E352" i="4"/>
  <c r="L352" i="4"/>
  <c r="M352" i="4"/>
  <c r="N352" i="4"/>
  <c r="S352" i="4"/>
  <c r="T352" i="4"/>
  <c r="U352" i="4"/>
  <c r="V352" i="4"/>
  <c r="W352" i="4"/>
  <c r="A353" i="4"/>
  <c r="C353" i="4" s="1"/>
  <c r="B353" i="4"/>
  <c r="D353" i="4"/>
  <c r="E353" i="4"/>
  <c r="L353" i="4"/>
  <c r="M353" i="4"/>
  <c r="N353" i="4"/>
  <c r="S353" i="4"/>
  <c r="T353" i="4"/>
  <c r="U353" i="4"/>
  <c r="V353" i="4"/>
  <c r="W353" i="4"/>
  <c r="A354" i="4"/>
  <c r="C354" i="4" s="1"/>
  <c r="B354" i="4"/>
  <c r="D354" i="4"/>
  <c r="E354" i="4"/>
  <c r="L354" i="4"/>
  <c r="M354" i="4"/>
  <c r="N354" i="4"/>
  <c r="S354" i="4"/>
  <c r="T354" i="4"/>
  <c r="U354" i="4"/>
  <c r="V354" i="4"/>
  <c r="W354" i="4"/>
  <c r="A355" i="4"/>
  <c r="C355" i="4" s="1"/>
  <c r="B355" i="4"/>
  <c r="D355" i="4"/>
  <c r="E355" i="4"/>
  <c r="L355" i="4"/>
  <c r="M355" i="4"/>
  <c r="N355" i="4"/>
  <c r="S355" i="4"/>
  <c r="T355" i="4"/>
  <c r="U355" i="4"/>
  <c r="V355" i="4"/>
  <c r="W355" i="4"/>
  <c r="A356" i="4"/>
  <c r="C356" i="4" s="1"/>
  <c r="B356" i="4"/>
  <c r="D356" i="4"/>
  <c r="E356" i="4"/>
  <c r="L356" i="4"/>
  <c r="M356" i="4"/>
  <c r="N356" i="4"/>
  <c r="S356" i="4"/>
  <c r="T356" i="4"/>
  <c r="U356" i="4"/>
  <c r="V356" i="4"/>
  <c r="W356" i="4"/>
  <c r="A357" i="4"/>
  <c r="C357" i="4" s="1"/>
  <c r="B357" i="4"/>
  <c r="D357" i="4"/>
  <c r="E357" i="4"/>
  <c r="L357" i="4"/>
  <c r="M357" i="4"/>
  <c r="N357" i="4"/>
  <c r="S357" i="4"/>
  <c r="T357" i="4"/>
  <c r="U357" i="4"/>
  <c r="V357" i="4"/>
  <c r="W357" i="4"/>
  <c r="A358" i="4"/>
  <c r="C358" i="4" s="1"/>
  <c r="B358" i="4"/>
  <c r="D358" i="4"/>
  <c r="E358" i="4"/>
  <c r="L358" i="4"/>
  <c r="M358" i="4"/>
  <c r="N358" i="4"/>
  <c r="S358" i="4"/>
  <c r="T358" i="4"/>
  <c r="U358" i="4"/>
  <c r="V358" i="4"/>
  <c r="W358" i="4"/>
  <c r="A359" i="4"/>
  <c r="C359" i="4" s="1"/>
  <c r="B359" i="4"/>
  <c r="D359" i="4"/>
  <c r="E359" i="4"/>
  <c r="L359" i="4"/>
  <c r="M359" i="4"/>
  <c r="N359" i="4"/>
  <c r="S359" i="4"/>
  <c r="T359" i="4"/>
  <c r="U359" i="4"/>
  <c r="V359" i="4"/>
  <c r="W359" i="4"/>
  <c r="A360" i="4"/>
  <c r="C360" i="4" s="1"/>
  <c r="B360" i="4"/>
  <c r="D360" i="4"/>
  <c r="E360" i="4"/>
  <c r="L360" i="4"/>
  <c r="M360" i="4"/>
  <c r="N360" i="4"/>
  <c r="S360" i="4"/>
  <c r="T360" i="4"/>
  <c r="U360" i="4"/>
  <c r="V360" i="4"/>
  <c r="W360" i="4"/>
  <c r="A361" i="4"/>
  <c r="C361" i="4" s="1"/>
  <c r="B361" i="4"/>
  <c r="D361" i="4"/>
  <c r="E361" i="4"/>
  <c r="L361" i="4"/>
  <c r="M361" i="4"/>
  <c r="N361" i="4"/>
  <c r="S361" i="4"/>
  <c r="T361" i="4"/>
  <c r="U361" i="4"/>
  <c r="V361" i="4"/>
  <c r="W361" i="4"/>
  <c r="A362" i="4"/>
  <c r="C362" i="4" s="1"/>
  <c r="B362" i="4"/>
  <c r="D362" i="4"/>
  <c r="E362" i="4"/>
  <c r="L362" i="4"/>
  <c r="M362" i="4"/>
  <c r="N362" i="4"/>
  <c r="S362" i="4"/>
  <c r="T362" i="4"/>
  <c r="U362" i="4"/>
  <c r="V362" i="4"/>
  <c r="W362" i="4"/>
  <c r="A363" i="4"/>
  <c r="C363" i="4" s="1"/>
  <c r="B363" i="4"/>
  <c r="D363" i="4"/>
  <c r="E363" i="4"/>
  <c r="L363" i="4"/>
  <c r="M363" i="4"/>
  <c r="N363" i="4"/>
  <c r="S363" i="4"/>
  <c r="T363" i="4"/>
  <c r="U363" i="4"/>
  <c r="V363" i="4"/>
  <c r="W363" i="4"/>
  <c r="A364" i="4"/>
  <c r="C364" i="4" s="1"/>
  <c r="B364" i="4"/>
  <c r="D364" i="4"/>
  <c r="E364" i="4"/>
  <c r="L364" i="4"/>
  <c r="M364" i="4"/>
  <c r="N364" i="4"/>
  <c r="S364" i="4"/>
  <c r="T364" i="4"/>
  <c r="U364" i="4"/>
  <c r="V364" i="4"/>
  <c r="W364" i="4"/>
  <c r="A365" i="4"/>
  <c r="C365" i="4" s="1"/>
  <c r="B365" i="4"/>
  <c r="D365" i="4"/>
  <c r="E365" i="4"/>
  <c r="L365" i="4"/>
  <c r="M365" i="4"/>
  <c r="N365" i="4"/>
  <c r="S365" i="4"/>
  <c r="T365" i="4"/>
  <c r="U365" i="4"/>
  <c r="V365" i="4"/>
  <c r="W365" i="4"/>
  <c r="A366" i="4"/>
  <c r="C366" i="4" s="1"/>
  <c r="B366" i="4"/>
  <c r="D366" i="4"/>
  <c r="E366" i="4"/>
  <c r="L366" i="4"/>
  <c r="M366" i="4"/>
  <c r="N366" i="4"/>
  <c r="S366" i="4"/>
  <c r="T366" i="4"/>
  <c r="U366" i="4"/>
  <c r="V366" i="4"/>
  <c r="W366" i="4"/>
  <c r="A367" i="4"/>
  <c r="C367" i="4" s="1"/>
  <c r="B367" i="4"/>
  <c r="D367" i="4"/>
  <c r="E367" i="4"/>
  <c r="L367" i="4"/>
  <c r="M367" i="4"/>
  <c r="N367" i="4"/>
  <c r="S367" i="4"/>
  <c r="T367" i="4"/>
  <c r="U367" i="4"/>
  <c r="V367" i="4"/>
  <c r="W367" i="4"/>
  <c r="A368" i="4"/>
  <c r="C368" i="4" s="1"/>
  <c r="B368" i="4"/>
  <c r="D368" i="4"/>
  <c r="E368" i="4"/>
  <c r="L368" i="4"/>
  <c r="M368" i="4"/>
  <c r="N368" i="4"/>
  <c r="S368" i="4"/>
  <c r="T368" i="4"/>
  <c r="U368" i="4"/>
  <c r="V368" i="4"/>
  <c r="W368" i="4"/>
  <c r="A369" i="4"/>
  <c r="C369" i="4" s="1"/>
  <c r="B369" i="4"/>
  <c r="D369" i="4"/>
  <c r="E369" i="4"/>
  <c r="L369" i="4"/>
  <c r="M369" i="4"/>
  <c r="N369" i="4"/>
  <c r="S369" i="4"/>
  <c r="T369" i="4"/>
  <c r="U369" i="4"/>
  <c r="V369" i="4"/>
  <c r="W369" i="4"/>
  <c r="A370" i="4"/>
  <c r="C370" i="4" s="1"/>
  <c r="B370" i="4"/>
  <c r="D370" i="4"/>
  <c r="E370" i="4"/>
  <c r="L370" i="4"/>
  <c r="M370" i="4"/>
  <c r="N370" i="4"/>
  <c r="S370" i="4"/>
  <c r="T370" i="4"/>
  <c r="U370" i="4"/>
  <c r="V370" i="4"/>
  <c r="W370" i="4"/>
  <c r="A371" i="4"/>
  <c r="C371" i="4" s="1"/>
  <c r="B371" i="4"/>
  <c r="D371" i="4"/>
  <c r="E371" i="4"/>
  <c r="L371" i="4"/>
  <c r="M371" i="4"/>
  <c r="N371" i="4"/>
  <c r="S371" i="4"/>
  <c r="T371" i="4"/>
  <c r="U371" i="4"/>
  <c r="V371" i="4"/>
  <c r="W371" i="4"/>
  <c r="A372" i="4"/>
  <c r="C372" i="4" s="1"/>
  <c r="B372" i="4"/>
  <c r="D372" i="4"/>
  <c r="E372" i="4"/>
  <c r="L372" i="4"/>
  <c r="M372" i="4"/>
  <c r="N372" i="4"/>
  <c r="S372" i="4"/>
  <c r="T372" i="4"/>
  <c r="U372" i="4"/>
  <c r="V372" i="4"/>
  <c r="W372" i="4"/>
  <c r="A373" i="4"/>
  <c r="C373" i="4" s="1"/>
  <c r="B373" i="4"/>
  <c r="D373" i="4"/>
  <c r="E373" i="4"/>
  <c r="L373" i="4"/>
  <c r="M373" i="4"/>
  <c r="N373" i="4"/>
  <c r="S373" i="4"/>
  <c r="T373" i="4"/>
  <c r="U373" i="4"/>
  <c r="V373" i="4"/>
  <c r="W373" i="4"/>
  <c r="A374" i="4"/>
  <c r="C374" i="4" s="1"/>
  <c r="B374" i="4"/>
  <c r="D374" i="4"/>
  <c r="E374" i="4"/>
  <c r="L374" i="4"/>
  <c r="M374" i="4"/>
  <c r="N374" i="4"/>
  <c r="S374" i="4"/>
  <c r="T374" i="4"/>
  <c r="U374" i="4"/>
  <c r="V374" i="4"/>
  <c r="W374" i="4"/>
  <c r="A375" i="4"/>
  <c r="C375" i="4" s="1"/>
  <c r="B375" i="4"/>
  <c r="D375" i="4"/>
  <c r="E375" i="4"/>
  <c r="L375" i="4"/>
  <c r="M375" i="4"/>
  <c r="N375" i="4"/>
  <c r="S375" i="4"/>
  <c r="T375" i="4"/>
  <c r="U375" i="4"/>
  <c r="V375" i="4"/>
  <c r="W375" i="4"/>
  <c r="A376" i="4"/>
  <c r="C376" i="4" s="1"/>
  <c r="B376" i="4"/>
  <c r="D376" i="4"/>
  <c r="E376" i="4"/>
  <c r="L376" i="4"/>
  <c r="M376" i="4"/>
  <c r="N376" i="4"/>
  <c r="S376" i="4"/>
  <c r="T376" i="4"/>
  <c r="U376" i="4"/>
  <c r="V376" i="4"/>
  <c r="W376" i="4"/>
  <c r="A377" i="4"/>
  <c r="C377" i="4" s="1"/>
  <c r="B377" i="4"/>
  <c r="D377" i="4"/>
  <c r="E377" i="4"/>
  <c r="L377" i="4"/>
  <c r="M377" i="4"/>
  <c r="N377" i="4"/>
  <c r="S377" i="4"/>
  <c r="T377" i="4"/>
  <c r="U377" i="4"/>
  <c r="V377" i="4"/>
  <c r="W377" i="4"/>
  <c r="A378" i="4"/>
  <c r="C378" i="4" s="1"/>
  <c r="B378" i="4"/>
  <c r="D378" i="4"/>
  <c r="E378" i="4"/>
  <c r="L378" i="4"/>
  <c r="M378" i="4"/>
  <c r="N378" i="4"/>
  <c r="S378" i="4"/>
  <c r="T378" i="4"/>
  <c r="U378" i="4"/>
  <c r="V378" i="4"/>
  <c r="W378" i="4"/>
  <c r="A379" i="4"/>
  <c r="C379" i="4" s="1"/>
  <c r="B379" i="4"/>
  <c r="D379" i="4"/>
  <c r="E379" i="4"/>
  <c r="L379" i="4"/>
  <c r="M379" i="4"/>
  <c r="N379" i="4"/>
  <c r="S379" i="4"/>
  <c r="T379" i="4"/>
  <c r="U379" i="4"/>
  <c r="V379" i="4"/>
  <c r="W379" i="4"/>
  <c r="A380" i="4"/>
  <c r="C380" i="4" s="1"/>
  <c r="B380" i="4"/>
  <c r="D380" i="4"/>
  <c r="E380" i="4"/>
  <c r="L380" i="4"/>
  <c r="M380" i="4"/>
  <c r="N380" i="4"/>
  <c r="S380" i="4"/>
  <c r="T380" i="4"/>
  <c r="U380" i="4"/>
  <c r="V380" i="4"/>
  <c r="W380" i="4"/>
  <c r="A381" i="4"/>
  <c r="C381" i="4" s="1"/>
  <c r="B381" i="4"/>
  <c r="D381" i="4"/>
  <c r="E381" i="4"/>
  <c r="L381" i="4"/>
  <c r="M381" i="4"/>
  <c r="N381" i="4"/>
  <c r="S381" i="4"/>
  <c r="T381" i="4"/>
  <c r="U381" i="4"/>
  <c r="V381" i="4"/>
  <c r="W381" i="4"/>
  <c r="A382" i="4"/>
  <c r="C382" i="4" s="1"/>
  <c r="B382" i="4"/>
  <c r="D382" i="4"/>
  <c r="E382" i="4"/>
  <c r="L382" i="4"/>
  <c r="M382" i="4"/>
  <c r="N382" i="4"/>
  <c r="S382" i="4"/>
  <c r="T382" i="4"/>
  <c r="U382" i="4"/>
  <c r="V382" i="4"/>
  <c r="W382" i="4"/>
  <c r="A383" i="4"/>
  <c r="C383" i="4" s="1"/>
  <c r="B383" i="4"/>
  <c r="D383" i="4"/>
  <c r="E383" i="4"/>
  <c r="L383" i="4"/>
  <c r="M383" i="4"/>
  <c r="N383" i="4"/>
  <c r="S383" i="4"/>
  <c r="T383" i="4"/>
  <c r="U383" i="4"/>
  <c r="V383" i="4"/>
  <c r="W383" i="4"/>
  <c r="A384" i="4"/>
  <c r="C384" i="4" s="1"/>
  <c r="B384" i="4"/>
  <c r="D384" i="4"/>
  <c r="E384" i="4"/>
  <c r="L384" i="4"/>
  <c r="M384" i="4"/>
  <c r="N384" i="4"/>
  <c r="S384" i="4"/>
  <c r="T384" i="4"/>
  <c r="U384" i="4"/>
  <c r="V384" i="4"/>
  <c r="W384" i="4"/>
  <c r="A385" i="4"/>
  <c r="C385" i="4" s="1"/>
  <c r="B385" i="4"/>
  <c r="D385" i="4"/>
  <c r="E385" i="4"/>
  <c r="L385" i="4"/>
  <c r="M385" i="4"/>
  <c r="N385" i="4"/>
  <c r="S385" i="4"/>
  <c r="T385" i="4"/>
  <c r="U385" i="4"/>
  <c r="V385" i="4"/>
  <c r="W385" i="4"/>
  <c r="A386" i="4"/>
  <c r="C386" i="4" s="1"/>
  <c r="B386" i="4"/>
  <c r="D386" i="4"/>
  <c r="E386" i="4"/>
  <c r="L386" i="4"/>
  <c r="M386" i="4"/>
  <c r="N386" i="4"/>
  <c r="S386" i="4"/>
  <c r="T386" i="4"/>
  <c r="U386" i="4"/>
  <c r="V386" i="4"/>
  <c r="W386" i="4"/>
  <c r="A387" i="4"/>
  <c r="C387" i="4" s="1"/>
  <c r="B387" i="4"/>
  <c r="D387" i="4"/>
  <c r="E387" i="4"/>
  <c r="L387" i="4"/>
  <c r="M387" i="4"/>
  <c r="N387" i="4"/>
  <c r="S387" i="4"/>
  <c r="T387" i="4"/>
  <c r="U387" i="4"/>
  <c r="V387" i="4"/>
  <c r="W387" i="4"/>
  <c r="A388" i="4"/>
  <c r="C388" i="4" s="1"/>
  <c r="B388" i="4"/>
  <c r="D388" i="4"/>
  <c r="E388" i="4"/>
  <c r="L388" i="4"/>
  <c r="M388" i="4"/>
  <c r="N388" i="4"/>
  <c r="S388" i="4"/>
  <c r="T388" i="4"/>
  <c r="U388" i="4"/>
  <c r="V388" i="4"/>
  <c r="W388" i="4"/>
  <c r="A389" i="4"/>
  <c r="C389" i="4" s="1"/>
  <c r="B389" i="4"/>
  <c r="D389" i="4"/>
  <c r="E389" i="4"/>
  <c r="L389" i="4"/>
  <c r="M389" i="4"/>
  <c r="N389" i="4"/>
  <c r="S389" i="4"/>
  <c r="T389" i="4"/>
  <c r="U389" i="4"/>
  <c r="V389" i="4"/>
  <c r="W389" i="4"/>
  <c r="A390" i="4"/>
  <c r="C390" i="4" s="1"/>
  <c r="B390" i="4"/>
  <c r="D390" i="4"/>
  <c r="E390" i="4"/>
  <c r="L390" i="4"/>
  <c r="M390" i="4"/>
  <c r="N390" i="4"/>
  <c r="S390" i="4"/>
  <c r="T390" i="4"/>
  <c r="U390" i="4"/>
  <c r="V390" i="4"/>
  <c r="W390" i="4"/>
  <c r="A391" i="4"/>
  <c r="C391" i="4" s="1"/>
  <c r="B391" i="4"/>
  <c r="D391" i="4"/>
  <c r="E391" i="4"/>
  <c r="L391" i="4"/>
  <c r="M391" i="4"/>
  <c r="N391" i="4"/>
  <c r="S391" i="4"/>
  <c r="T391" i="4"/>
  <c r="U391" i="4"/>
  <c r="V391" i="4"/>
  <c r="W391" i="4"/>
  <c r="A392" i="4"/>
  <c r="C392" i="4" s="1"/>
  <c r="B392" i="4"/>
  <c r="D392" i="4"/>
  <c r="E392" i="4"/>
  <c r="L392" i="4"/>
  <c r="M392" i="4"/>
  <c r="N392" i="4"/>
  <c r="S392" i="4"/>
  <c r="T392" i="4"/>
  <c r="U392" i="4"/>
  <c r="V392" i="4"/>
  <c r="W392" i="4"/>
  <c r="A393" i="4"/>
  <c r="C393" i="4" s="1"/>
  <c r="B393" i="4"/>
  <c r="D393" i="4"/>
  <c r="E393" i="4"/>
  <c r="L393" i="4"/>
  <c r="M393" i="4"/>
  <c r="N393" i="4"/>
  <c r="S393" i="4"/>
  <c r="T393" i="4"/>
  <c r="U393" i="4"/>
  <c r="V393" i="4"/>
  <c r="W393" i="4"/>
  <c r="A394" i="4"/>
  <c r="C394" i="4" s="1"/>
  <c r="B394" i="4"/>
  <c r="D394" i="4"/>
  <c r="E394" i="4"/>
  <c r="L394" i="4"/>
  <c r="M394" i="4"/>
  <c r="N394" i="4"/>
  <c r="S394" i="4"/>
  <c r="T394" i="4"/>
  <c r="U394" i="4"/>
  <c r="V394" i="4"/>
  <c r="W394" i="4"/>
  <c r="A395" i="4"/>
  <c r="C395" i="4" s="1"/>
  <c r="B395" i="4"/>
  <c r="D395" i="4"/>
  <c r="E395" i="4"/>
  <c r="L395" i="4"/>
  <c r="M395" i="4"/>
  <c r="N395" i="4"/>
  <c r="S395" i="4"/>
  <c r="T395" i="4"/>
  <c r="U395" i="4"/>
  <c r="V395" i="4"/>
  <c r="W395" i="4"/>
  <c r="A396" i="4"/>
  <c r="C396" i="4" s="1"/>
  <c r="B396" i="4"/>
  <c r="D396" i="4"/>
  <c r="E396" i="4"/>
  <c r="L396" i="4"/>
  <c r="M396" i="4"/>
  <c r="N396" i="4"/>
  <c r="S396" i="4"/>
  <c r="T396" i="4"/>
  <c r="U396" i="4"/>
  <c r="V396" i="4"/>
  <c r="W396" i="4"/>
  <c r="A397" i="4"/>
  <c r="C397" i="4" s="1"/>
  <c r="B397" i="4"/>
  <c r="D397" i="4"/>
  <c r="E397" i="4"/>
  <c r="L397" i="4"/>
  <c r="M397" i="4"/>
  <c r="N397" i="4"/>
  <c r="S397" i="4"/>
  <c r="T397" i="4"/>
  <c r="U397" i="4"/>
  <c r="V397" i="4"/>
  <c r="W397" i="4"/>
  <c r="A398" i="4"/>
  <c r="C398" i="4" s="1"/>
  <c r="B398" i="4"/>
  <c r="D398" i="4"/>
  <c r="E398" i="4"/>
  <c r="L398" i="4"/>
  <c r="M398" i="4"/>
  <c r="N398" i="4"/>
  <c r="S398" i="4"/>
  <c r="T398" i="4"/>
  <c r="U398" i="4"/>
  <c r="V398" i="4"/>
  <c r="W398" i="4"/>
  <c r="A399" i="4"/>
  <c r="C399" i="4" s="1"/>
  <c r="B399" i="4"/>
  <c r="D399" i="4"/>
  <c r="E399" i="4"/>
  <c r="L399" i="4"/>
  <c r="M399" i="4"/>
  <c r="N399" i="4"/>
  <c r="S399" i="4"/>
  <c r="T399" i="4"/>
  <c r="U399" i="4"/>
  <c r="V399" i="4"/>
  <c r="W399" i="4"/>
  <c r="A400" i="4"/>
  <c r="C400" i="4" s="1"/>
  <c r="B400" i="4"/>
  <c r="D400" i="4"/>
  <c r="E400" i="4"/>
  <c r="L400" i="4"/>
  <c r="M400" i="4"/>
  <c r="N400" i="4"/>
  <c r="S400" i="4"/>
  <c r="T400" i="4"/>
  <c r="U400" i="4"/>
  <c r="V400" i="4"/>
  <c r="W400" i="4"/>
  <c r="A401" i="4"/>
  <c r="C401" i="4" s="1"/>
  <c r="B401" i="4"/>
  <c r="D401" i="4"/>
  <c r="E401" i="4"/>
  <c r="L401" i="4"/>
  <c r="M401" i="4"/>
  <c r="N401" i="4"/>
  <c r="S401" i="4"/>
  <c r="T401" i="4"/>
  <c r="U401" i="4"/>
  <c r="V401" i="4"/>
  <c r="W401" i="4"/>
  <c r="A402" i="4"/>
  <c r="C402" i="4" s="1"/>
  <c r="B402" i="4"/>
  <c r="D402" i="4"/>
  <c r="E402" i="4"/>
  <c r="L402" i="4"/>
  <c r="M402" i="4"/>
  <c r="N402" i="4"/>
  <c r="S402" i="4"/>
  <c r="T402" i="4"/>
  <c r="U402" i="4"/>
  <c r="V402" i="4"/>
  <c r="W402" i="4"/>
  <c r="A403" i="4"/>
  <c r="C403" i="4" s="1"/>
  <c r="B403" i="4"/>
  <c r="D403" i="4"/>
  <c r="E403" i="4"/>
  <c r="L403" i="4"/>
  <c r="M403" i="4"/>
  <c r="N403" i="4"/>
  <c r="S403" i="4"/>
  <c r="T403" i="4"/>
  <c r="U403" i="4"/>
  <c r="V403" i="4"/>
  <c r="W403" i="4"/>
  <c r="A404" i="4"/>
  <c r="C404" i="4" s="1"/>
  <c r="B404" i="4"/>
  <c r="D404" i="4"/>
  <c r="E404" i="4"/>
  <c r="F404" i="4"/>
  <c r="L404" i="4"/>
  <c r="M404" i="4"/>
  <c r="N404" i="4"/>
  <c r="S404" i="4"/>
  <c r="T404" i="4"/>
  <c r="U404" i="4"/>
  <c r="V404" i="4"/>
  <c r="W404" i="4"/>
  <c r="A405" i="4"/>
  <c r="C405" i="4" s="1"/>
  <c r="B405" i="4"/>
  <c r="D405" i="4"/>
  <c r="E405" i="4"/>
  <c r="L405" i="4"/>
  <c r="M405" i="4"/>
  <c r="N405" i="4"/>
  <c r="S405" i="4"/>
  <c r="T405" i="4"/>
  <c r="U405" i="4"/>
  <c r="V405" i="4"/>
  <c r="W405" i="4"/>
  <c r="A406" i="4"/>
  <c r="C406" i="4" s="1"/>
  <c r="B406" i="4"/>
  <c r="D406" i="4"/>
  <c r="E406" i="4"/>
  <c r="L406" i="4"/>
  <c r="M406" i="4"/>
  <c r="N406" i="4"/>
  <c r="S406" i="4"/>
  <c r="T406" i="4"/>
  <c r="U406" i="4"/>
  <c r="V406" i="4"/>
  <c r="W406" i="4"/>
  <c r="A407" i="4"/>
  <c r="C407" i="4" s="1"/>
  <c r="B407" i="4"/>
  <c r="D407" i="4"/>
  <c r="E407" i="4"/>
  <c r="L407" i="4"/>
  <c r="M407" i="4"/>
  <c r="N407" i="4"/>
  <c r="S407" i="4"/>
  <c r="T407" i="4"/>
  <c r="U407" i="4"/>
  <c r="V407" i="4"/>
  <c r="W407" i="4"/>
  <c r="A408" i="4"/>
  <c r="C408" i="4" s="1"/>
  <c r="B408" i="4"/>
  <c r="D408" i="4"/>
  <c r="E408" i="4"/>
  <c r="L408" i="4"/>
  <c r="M408" i="4"/>
  <c r="N408" i="4"/>
  <c r="S408" i="4"/>
  <c r="T408" i="4"/>
  <c r="U408" i="4"/>
  <c r="V408" i="4"/>
  <c r="W408" i="4"/>
  <c r="A409" i="4"/>
  <c r="C409" i="4" s="1"/>
  <c r="B409" i="4"/>
  <c r="D409" i="4"/>
  <c r="E409" i="4"/>
  <c r="L409" i="4"/>
  <c r="M409" i="4"/>
  <c r="N409" i="4"/>
  <c r="S409" i="4"/>
  <c r="T409" i="4"/>
  <c r="U409" i="4"/>
  <c r="V409" i="4"/>
  <c r="W409" i="4"/>
  <c r="A410" i="4"/>
  <c r="C410" i="4" s="1"/>
  <c r="B410" i="4"/>
  <c r="D410" i="4"/>
  <c r="E410" i="4"/>
  <c r="L410" i="4"/>
  <c r="M410" i="4"/>
  <c r="N410" i="4"/>
  <c r="S410" i="4"/>
  <c r="T410" i="4"/>
  <c r="U410" i="4"/>
  <c r="V410" i="4"/>
  <c r="W410" i="4"/>
  <c r="A411" i="4"/>
  <c r="C411" i="4" s="1"/>
  <c r="B411" i="4"/>
  <c r="D411" i="4"/>
  <c r="E411" i="4"/>
  <c r="L411" i="4"/>
  <c r="M411" i="4"/>
  <c r="N411" i="4"/>
  <c r="S411" i="4"/>
  <c r="T411" i="4"/>
  <c r="U411" i="4"/>
  <c r="V411" i="4"/>
  <c r="W411" i="4"/>
  <c r="A412" i="4"/>
  <c r="C412" i="4" s="1"/>
  <c r="B412" i="4"/>
  <c r="D412" i="4"/>
  <c r="E412" i="4"/>
  <c r="L412" i="4"/>
  <c r="M412" i="4"/>
  <c r="N412" i="4"/>
  <c r="S412" i="4"/>
  <c r="T412" i="4"/>
  <c r="U412" i="4"/>
  <c r="V412" i="4"/>
  <c r="W412" i="4"/>
  <c r="A413" i="4"/>
  <c r="C413" i="4" s="1"/>
  <c r="B413" i="4"/>
  <c r="D413" i="4"/>
  <c r="E413" i="4"/>
  <c r="L413" i="4"/>
  <c r="M413" i="4"/>
  <c r="N413" i="4"/>
  <c r="S413" i="4"/>
  <c r="T413" i="4"/>
  <c r="U413" i="4"/>
  <c r="V413" i="4"/>
  <c r="W413" i="4"/>
  <c r="A414" i="4"/>
  <c r="C414" i="4" s="1"/>
  <c r="B414" i="4"/>
  <c r="D414" i="4"/>
  <c r="E414" i="4"/>
  <c r="L414" i="4"/>
  <c r="M414" i="4"/>
  <c r="N414" i="4"/>
  <c r="S414" i="4"/>
  <c r="T414" i="4"/>
  <c r="U414" i="4"/>
  <c r="V414" i="4"/>
  <c r="W414" i="4"/>
  <c r="A415" i="4"/>
  <c r="C415" i="4" s="1"/>
  <c r="B415" i="4"/>
  <c r="D415" i="4"/>
  <c r="E415" i="4"/>
  <c r="L415" i="4"/>
  <c r="M415" i="4"/>
  <c r="N415" i="4"/>
  <c r="S415" i="4"/>
  <c r="T415" i="4"/>
  <c r="U415" i="4"/>
  <c r="V415" i="4"/>
  <c r="W415" i="4"/>
  <c r="A416" i="4"/>
  <c r="C416" i="4" s="1"/>
  <c r="B416" i="4"/>
  <c r="D416" i="4"/>
  <c r="E416" i="4"/>
  <c r="L416" i="4"/>
  <c r="M416" i="4"/>
  <c r="N416" i="4"/>
  <c r="S416" i="4"/>
  <c r="T416" i="4"/>
  <c r="U416" i="4"/>
  <c r="V416" i="4"/>
  <c r="W416" i="4"/>
  <c r="A417" i="4"/>
  <c r="C417" i="4" s="1"/>
  <c r="B417" i="4"/>
  <c r="D417" i="4"/>
  <c r="E417" i="4"/>
  <c r="L417" i="4"/>
  <c r="M417" i="4"/>
  <c r="N417" i="4"/>
  <c r="S417" i="4"/>
  <c r="T417" i="4"/>
  <c r="U417" i="4"/>
  <c r="V417" i="4"/>
  <c r="W417" i="4"/>
  <c r="A418" i="4"/>
  <c r="C418" i="4" s="1"/>
  <c r="B418" i="4"/>
  <c r="D418" i="4"/>
  <c r="E418" i="4"/>
  <c r="L418" i="4"/>
  <c r="M418" i="4"/>
  <c r="N418" i="4"/>
  <c r="S418" i="4"/>
  <c r="T418" i="4"/>
  <c r="U418" i="4"/>
  <c r="V418" i="4"/>
  <c r="W418" i="4"/>
  <c r="A419" i="4"/>
  <c r="C419" i="4" s="1"/>
  <c r="B419" i="4"/>
  <c r="D419" i="4"/>
  <c r="E419" i="4"/>
  <c r="L419" i="4"/>
  <c r="M419" i="4"/>
  <c r="N419" i="4"/>
  <c r="S419" i="4"/>
  <c r="T419" i="4"/>
  <c r="U419" i="4"/>
  <c r="V419" i="4"/>
  <c r="W419" i="4"/>
  <c r="A420" i="4"/>
  <c r="C420" i="4" s="1"/>
  <c r="B420" i="4"/>
  <c r="D420" i="4"/>
  <c r="E420" i="4"/>
  <c r="L420" i="4"/>
  <c r="M420" i="4"/>
  <c r="N420" i="4"/>
  <c r="S420" i="4"/>
  <c r="T420" i="4"/>
  <c r="U420" i="4"/>
  <c r="V420" i="4"/>
  <c r="W420" i="4"/>
  <c r="A421" i="4"/>
  <c r="C421" i="4" s="1"/>
  <c r="B421" i="4"/>
  <c r="D421" i="4"/>
  <c r="E421" i="4"/>
  <c r="L421" i="4"/>
  <c r="M421" i="4"/>
  <c r="N421" i="4"/>
  <c r="S421" i="4"/>
  <c r="T421" i="4"/>
  <c r="U421" i="4"/>
  <c r="V421" i="4"/>
  <c r="W421" i="4"/>
  <c r="A422" i="4"/>
  <c r="C422" i="4" s="1"/>
  <c r="B422" i="4"/>
  <c r="D422" i="4"/>
  <c r="E422" i="4"/>
  <c r="L422" i="4"/>
  <c r="M422" i="4"/>
  <c r="N422" i="4"/>
  <c r="S422" i="4"/>
  <c r="T422" i="4"/>
  <c r="U422" i="4"/>
  <c r="V422" i="4"/>
  <c r="W422" i="4"/>
  <c r="A423" i="4"/>
  <c r="C423" i="4" s="1"/>
  <c r="B423" i="4"/>
  <c r="D423" i="4"/>
  <c r="E423" i="4"/>
  <c r="L423" i="4"/>
  <c r="M423" i="4"/>
  <c r="N423" i="4"/>
  <c r="S423" i="4"/>
  <c r="T423" i="4"/>
  <c r="U423" i="4"/>
  <c r="V423" i="4"/>
  <c r="W423" i="4"/>
  <c r="A424" i="4"/>
  <c r="C424" i="4" s="1"/>
  <c r="B424" i="4"/>
  <c r="D424" i="4"/>
  <c r="E424" i="4"/>
  <c r="L424" i="4"/>
  <c r="M424" i="4"/>
  <c r="N424" i="4"/>
  <c r="S424" i="4"/>
  <c r="T424" i="4"/>
  <c r="U424" i="4"/>
  <c r="V424" i="4"/>
  <c r="W424" i="4"/>
  <c r="A425" i="4"/>
  <c r="C425" i="4" s="1"/>
  <c r="B425" i="4"/>
  <c r="D425" i="4"/>
  <c r="E425" i="4"/>
  <c r="L425" i="4"/>
  <c r="M425" i="4"/>
  <c r="N425" i="4"/>
  <c r="S425" i="4"/>
  <c r="T425" i="4"/>
  <c r="U425" i="4"/>
  <c r="V425" i="4"/>
  <c r="W425" i="4"/>
  <c r="A426" i="4"/>
  <c r="C426" i="4" s="1"/>
  <c r="B426" i="4"/>
  <c r="D426" i="4"/>
  <c r="E426" i="4"/>
  <c r="L426" i="4"/>
  <c r="M426" i="4"/>
  <c r="N426" i="4"/>
  <c r="S426" i="4"/>
  <c r="T426" i="4"/>
  <c r="U426" i="4"/>
  <c r="V426" i="4"/>
  <c r="W426" i="4"/>
  <c r="A427" i="4"/>
  <c r="C427" i="4" s="1"/>
  <c r="B427" i="4"/>
  <c r="D427" i="4"/>
  <c r="E427" i="4"/>
  <c r="L427" i="4"/>
  <c r="M427" i="4"/>
  <c r="N427" i="4"/>
  <c r="S427" i="4"/>
  <c r="T427" i="4"/>
  <c r="U427" i="4"/>
  <c r="V427" i="4"/>
  <c r="W427" i="4"/>
  <c r="A428" i="4"/>
  <c r="C428" i="4" s="1"/>
  <c r="B428" i="4"/>
  <c r="D428" i="4"/>
  <c r="E428" i="4"/>
  <c r="L428" i="4"/>
  <c r="M428" i="4"/>
  <c r="N428" i="4"/>
  <c r="S428" i="4"/>
  <c r="T428" i="4"/>
  <c r="U428" i="4"/>
  <c r="V428" i="4"/>
  <c r="W428" i="4"/>
  <c r="A429" i="4"/>
  <c r="C429" i="4" s="1"/>
  <c r="B429" i="4"/>
  <c r="D429" i="4"/>
  <c r="E429" i="4"/>
  <c r="L429" i="4"/>
  <c r="M429" i="4"/>
  <c r="N429" i="4"/>
  <c r="S429" i="4"/>
  <c r="T429" i="4"/>
  <c r="U429" i="4"/>
  <c r="V429" i="4"/>
  <c r="W429" i="4"/>
  <c r="A430" i="4"/>
  <c r="C430" i="4" s="1"/>
  <c r="B430" i="4"/>
  <c r="D430" i="4"/>
  <c r="E430" i="4"/>
  <c r="L430" i="4"/>
  <c r="M430" i="4"/>
  <c r="N430" i="4"/>
  <c r="S430" i="4"/>
  <c r="T430" i="4"/>
  <c r="U430" i="4"/>
  <c r="V430" i="4"/>
  <c r="W430" i="4"/>
  <c r="A431" i="4"/>
  <c r="C431" i="4" s="1"/>
  <c r="B431" i="4"/>
  <c r="D431" i="4"/>
  <c r="E431" i="4"/>
  <c r="L431" i="4"/>
  <c r="M431" i="4"/>
  <c r="N431" i="4"/>
  <c r="S431" i="4"/>
  <c r="T431" i="4"/>
  <c r="U431" i="4"/>
  <c r="V431" i="4"/>
  <c r="W431" i="4"/>
  <c r="A432" i="4"/>
  <c r="C432" i="4" s="1"/>
  <c r="B432" i="4"/>
  <c r="D432" i="4"/>
  <c r="E432" i="4"/>
  <c r="L432" i="4"/>
  <c r="M432" i="4"/>
  <c r="N432" i="4"/>
  <c r="S432" i="4"/>
  <c r="T432" i="4"/>
  <c r="U432" i="4"/>
  <c r="V432" i="4"/>
  <c r="W432" i="4"/>
  <c r="A433" i="4"/>
  <c r="C433" i="4" s="1"/>
  <c r="B433" i="4"/>
  <c r="D433" i="4"/>
  <c r="E433" i="4"/>
  <c r="L433" i="4"/>
  <c r="M433" i="4"/>
  <c r="N433" i="4"/>
  <c r="S433" i="4"/>
  <c r="T433" i="4"/>
  <c r="U433" i="4"/>
  <c r="V433" i="4"/>
  <c r="W433" i="4"/>
  <c r="A434" i="4"/>
  <c r="C434" i="4" s="1"/>
  <c r="B434" i="4"/>
  <c r="D434" i="4"/>
  <c r="E434" i="4"/>
  <c r="L434" i="4"/>
  <c r="M434" i="4"/>
  <c r="N434" i="4"/>
  <c r="S434" i="4"/>
  <c r="T434" i="4"/>
  <c r="U434" i="4"/>
  <c r="V434" i="4"/>
  <c r="W434" i="4"/>
  <c r="A435" i="4"/>
  <c r="C435" i="4" s="1"/>
  <c r="B435" i="4"/>
  <c r="D435" i="4"/>
  <c r="E435" i="4"/>
  <c r="L435" i="4"/>
  <c r="M435" i="4"/>
  <c r="N435" i="4"/>
  <c r="S435" i="4"/>
  <c r="T435" i="4"/>
  <c r="U435" i="4"/>
  <c r="V435" i="4"/>
  <c r="W435" i="4"/>
  <c r="A436" i="4"/>
  <c r="C436" i="4" s="1"/>
  <c r="B436" i="4"/>
  <c r="D436" i="4"/>
  <c r="E436" i="4"/>
  <c r="L436" i="4"/>
  <c r="M436" i="4"/>
  <c r="N436" i="4"/>
  <c r="S436" i="4"/>
  <c r="T436" i="4"/>
  <c r="U436" i="4"/>
  <c r="V436" i="4"/>
  <c r="W436" i="4"/>
  <c r="A437" i="4"/>
  <c r="C437" i="4" s="1"/>
  <c r="B437" i="4"/>
  <c r="D437" i="4"/>
  <c r="E437" i="4"/>
  <c r="L437" i="4"/>
  <c r="M437" i="4"/>
  <c r="N437" i="4"/>
  <c r="S437" i="4"/>
  <c r="T437" i="4"/>
  <c r="U437" i="4"/>
  <c r="V437" i="4"/>
  <c r="W437" i="4"/>
  <c r="A438" i="4"/>
  <c r="C438" i="4" s="1"/>
  <c r="B438" i="4"/>
  <c r="D438" i="4"/>
  <c r="E438" i="4"/>
  <c r="L438" i="4"/>
  <c r="M438" i="4"/>
  <c r="N438" i="4"/>
  <c r="S438" i="4"/>
  <c r="T438" i="4"/>
  <c r="U438" i="4"/>
  <c r="V438" i="4"/>
  <c r="W438" i="4"/>
  <c r="A439" i="4"/>
  <c r="C439" i="4" s="1"/>
  <c r="B439" i="4"/>
  <c r="D439" i="4"/>
  <c r="E439" i="4"/>
  <c r="L439" i="4"/>
  <c r="M439" i="4"/>
  <c r="N439" i="4"/>
  <c r="S439" i="4"/>
  <c r="T439" i="4"/>
  <c r="U439" i="4"/>
  <c r="V439" i="4"/>
  <c r="W439" i="4"/>
  <c r="A440" i="4"/>
  <c r="C440" i="4" s="1"/>
  <c r="B440" i="4"/>
  <c r="D440" i="4"/>
  <c r="E440" i="4"/>
  <c r="L440" i="4"/>
  <c r="M440" i="4"/>
  <c r="N440" i="4"/>
  <c r="S440" i="4"/>
  <c r="T440" i="4"/>
  <c r="U440" i="4"/>
  <c r="V440" i="4"/>
  <c r="W440" i="4"/>
  <c r="A441" i="4"/>
  <c r="C441" i="4" s="1"/>
  <c r="B441" i="4"/>
  <c r="D441" i="4"/>
  <c r="E441" i="4"/>
  <c r="L441" i="4"/>
  <c r="M441" i="4"/>
  <c r="N441" i="4"/>
  <c r="S441" i="4"/>
  <c r="T441" i="4"/>
  <c r="U441" i="4"/>
  <c r="V441" i="4"/>
  <c r="W441" i="4"/>
  <c r="A442" i="4"/>
  <c r="C442" i="4" s="1"/>
  <c r="B442" i="4"/>
  <c r="D442" i="4"/>
  <c r="E442" i="4"/>
  <c r="L442" i="4"/>
  <c r="M442" i="4"/>
  <c r="N442" i="4"/>
  <c r="S442" i="4"/>
  <c r="T442" i="4"/>
  <c r="U442" i="4"/>
  <c r="V442" i="4"/>
  <c r="W442" i="4"/>
  <c r="A443" i="4"/>
  <c r="C443" i="4" s="1"/>
  <c r="B443" i="4"/>
  <c r="D443" i="4"/>
  <c r="E443" i="4"/>
  <c r="L443" i="4"/>
  <c r="M443" i="4"/>
  <c r="N443" i="4"/>
  <c r="S443" i="4"/>
  <c r="T443" i="4"/>
  <c r="U443" i="4"/>
  <c r="V443" i="4"/>
  <c r="W443" i="4"/>
  <c r="A444" i="4"/>
  <c r="C444" i="4" s="1"/>
  <c r="B444" i="4"/>
  <c r="D444" i="4"/>
  <c r="E444" i="4"/>
  <c r="L444" i="4"/>
  <c r="M444" i="4"/>
  <c r="N444" i="4"/>
  <c r="S444" i="4"/>
  <c r="T444" i="4"/>
  <c r="U444" i="4"/>
  <c r="V444" i="4"/>
  <c r="W444" i="4"/>
  <c r="A445" i="4"/>
  <c r="C445" i="4" s="1"/>
  <c r="B445" i="4"/>
  <c r="D445" i="4"/>
  <c r="E445" i="4"/>
  <c r="L445" i="4"/>
  <c r="M445" i="4"/>
  <c r="N445" i="4"/>
  <c r="S445" i="4"/>
  <c r="T445" i="4"/>
  <c r="U445" i="4"/>
  <c r="V445" i="4"/>
  <c r="W445" i="4"/>
  <c r="A446" i="4"/>
  <c r="C446" i="4" s="1"/>
  <c r="B446" i="4"/>
  <c r="D446" i="4"/>
  <c r="E446" i="4"/>
  <c r="L446" i="4"/>
  <c r="M446" i="4"/>
  <c r="N446" i="4"/>
  <c r="S446" i="4"/>
  <c r="T446" i="4"/>
  <c r="U446" i="4"/>
  <c r="V446" i="4"/>
  <c r="W446" i="4"/>
  <c r="A447" i="4"/>
  <c r="C447" i="4" s="1"/>
  <c r="B447" i="4"/>
  <c r="D447" i="4"/>
  <c r="E447" i="4"/>
  <c r="L447" i="4"/>
  <c r="M447" i="4"/>
  <c r="N447" i="4"/>
  <c r="S447" i="4"/>
  <c r="T447" i="4"/>
  <c r="U447" i="4"/>
  <c r="V447" i="4"/>
  <c r="W447" i="4"/>
  <c r="A448" i="4"/>
  <c r="C448" i="4" s="1"/>
  <c r="B448" i="4"/>
  <c r="D448" i="4"/>
  <c r="E448" i="4"/>
  <c r="L448" i="4"/>
  <c r="M448" i="4"/>
  <c r="N448" i="4"/>
  <c r="S448" i="4"/>
  <c r="T448" i="4"/>
  <c r="U448" i="4"/>
  <c r="V448" i="4"/>
  <c r="W448" i="4"/>
  <c r="A449" i="4"/>
  <c r="C449" i="4" s="1"/>
  <c r="B449" i="4"/>
  <c r="D449" i="4"/>
  <c r="E449" i="4"/>
  <c r="L449" i="4"/>
  <c r="M449" i="4"/>
  <c r="N449" i="4"/>
  <c r="S449" i="4"/>
  <c r="T449" i="4"/>
  <c r="U449" i="4"/>
  <c r="V449" i="4"/>
  <c r="W449" i="4"/>
  <c r="A450" i="4"/>
  <c r="C450" i="4" s="1"/>
  <c r="B450" i="4"/>
  <c r="D450" i="4"/>
  <c r="E450" i="4"/>
  <c r="L450" i="4"/>
  <c r="M450" i="4"/>
  <c r="N450" i="4"/>
  <c r="S450" i="4"/>
  <c r="T450" i="4"/>
  <c r="U450" i="4"/>
  <c r="V450" i="4"/>
  <c r="W450" i="4"/>
  <c r="A451" i="4"/>
  <c r="C451" i="4" s="1"/>
  <c r="B451" i="4"/>
  <c r="D451" i="4"/>
  <c r="E451" i="4"/>
  <c r="L451" i="4"/>
  <c r="M451" i="4"/>
  <c r="N451" i="4"/>
  <c r="S451" i="4"/>
  <c r="T451" i="4"/>
  <c r="U451" i="4"/>
  <c r="V451" i="4"/>
  <c r="W451" i="4"/>
  <c r="A452" i="4"/>
  <c r="C452" i="4" s="1"/>
  <c r="B452" i="4"/>
  <c r="D452" i="4"/>
  <c r="E452" i="4"/>
  <c r="L452" i="4"/>
  <c r="M452" i="4"/>
  <c r="N452" i="4"/>
  <c r="S452" i="4"/>
  <c r="T452" i="4"/>
  <c r="U452" i="4"/>
  <c r="V452" i="4"/>
  <c r="W452" i="4"/>
  <c r="A453" i="4"/>
  <c r="C453" i="4" s="1"/>
  <c r="B453" i="4"/>
  <c r="D453" i="4"/>
  <c r="E453" i="4"/>
  <c r="L453" i="4"/>
  <c r="M453" i="4"/>
  <c r="N453" i="4"/>
  <c r="S453" i="4"/>
  <c r="T453" i="4"/>
  <c r="U453" i="4"/>
  <c r="V453" i="4"/>
  <c r="W453" i="4"/>
  <c r="A454" i="4"/>
  <c r="C454" i="4" s="1"/>
  <c r="B454" i="4"/>
  <c r="D454" i="4"/>
  <c r="E454" i="4"/>
  <c r="L454" i="4"/>
  <c r="M454" i="4"/>
  <c r="N454" i="4"/>
  <c r="S454" i="4"/>
  <c r="T454" i="4"/>
  <c r="U454" i="4"/>
  <c r="V454" i="4"/>
  <c r="W454" i="4"/>
  <c r="A455" i="4"/>
  <c r="C455" i="4" s="1"/>
  <c r="B455" i="4"/>
  <c r="D455" i="4"/>
  <c r="E455" i="4"/>
  <c r="L455" i="4"/>
  <c r="M455" i="4"/>
  <c r="N455" i="4"/>
  <c r="S455" i="4"/>
  <c r="T455" i="4"/>
  <c r="U455" i="4"/>
  <c r="V455" i="4"/>
  <c r="W455" i="4"/>
  <c r="A456" i="4"/>
  <c r="C456" i="4" s="1"/>
  <c r="B456" i="4"/>
  <c r="D456" i="4"/>
  <c r="E456" i="4"/>
  <c r="L456" i="4"/>
  <c r="M456" i="4"/>
  <c r="N456" i="4"/>
  <c r="S456" i="4"/>
  <c r="T456" i="4"/>
  <c r="U456" i="4"/>
  <c r="V456" i="4"/>
  <c r="W456" i="4"/>
  <c r="A457" i="4"/>
  <c r="C457" i="4" s="1"/>
  <c r="B457" i="4"/>
  <c r="D457" i="4"/>
  <c r="E457" i="4"/>
  <c r="L457" i="4"/>
  <c r="M457" i="4"/>
  <c r="N457" i="4"/>
  <c r="S457" i="4"/>
  <c r="T457" i="4"/>
  <c r="U457" i="4"/>
  <c r="V457" i="4"/>
  <c r="W457" i="4"/>
  <c r="A458" i="4"/>
  <c r="C458" i="4" s="1"/>
  <c r="B458" i="4"/>
  <c r="D458" i="4"/>
  <c r="E458" i="4"/>
  <c r="L458" i="4"/>
  <c r="M458" i="4"/>
  <c r="N458" i="4"/>
  <c r="S458" i="4"/>
  <c r="T458" i="4"/>
  <c r="U458" i="4"/>
  <c r="V458" i="4"/>
  <c r="W458" i="4"/>
  <c r="A459" i="4"/>
  <c r="C459" i="4" s="1"/>
  <c r="B459" i="4"/>
  <c r="D459" i="4"/>
  <c r="E459" i="4"/>
  <c r="L459" i="4"/>
  <c r="M459" i="4"/>
  <c r="N459" i="4"/>
  <c r="S459" i="4"/>
  <c r="T459" i="4"/>
  <c r="U459" i="4"/>
  <c r="V459" i="4"/>
  <c r="W459" i="4"/>
  <c r="A460" i="4"/>
  <c r="C460" i="4" s="1"/>
  <c r="B460" i="4"/>
  <c r="D460" i="4"/>
  <c r="E460" i="4"/>
  <c r="L460" i="4"/>
  <c r="M460" i="4"/>
  <c r="N460" i="4"/>
  <c r="S460" i="4"/>
  <c r="T460" i="4"/>
  <c r="U460" i="4"/>
  <c r="V460" i="4"/>
  <c r="W460" i="4"/>
  <c r="A461" i="4"/>
  <c r="C461" i="4" s="1"/>
  <c r="B461" i="4"/>
  <c r="D461" i="4"/>
  <c r="E461" i="4"/>
  <c r="L461" i="4"/>
  <c r="M461" i="4"/>
  <c r="N461" i="4"/>
  <c r="S461" i="4"/>
  <c r="T461" i="4"/>
  <c r="U461" i="4"/>
  <c r="V461" i="4"/>
  <c r="W461" i="4"/>
  <c r="A462" i="4"/>
  <c r="C462" i="4" s="1"/>
  <c r="B462" i="4"/>
  <c r="D462" i="4"/>
  <c r="E462" i="4"/>
  <c r="L462" i="4"/>
  <c r="M462" i="4"/>
  <c r="N462" i="4"/>
  <c r="S462" i="4"/>
  <c r="T462" i="4"/>
  <c r="U462" i="4"/>
  <c r="V462" i="4"/>
  <c r="W462" i="4"/>
  <c r="A463" i="4"/>
  <c r="C463" i="4" s="1"/>
  <c r="B463" i="4"/>
  <c r="D463" i="4"/>
  <c r="E463" i="4"/>
  <c r="L463" i="4"/>
  <c r="M463" i="4"/>
  <c r="N463" i="4"/>
  <c r="S463" i="4"/>
  <c r="T463" i="4"/>
  <c r="U463" i="4"/>
  <c r="V463" i="4"/>
  <c r="W463" i="4"/>
  <c r="A464" i="4"/>
  <c r="C464" i="4" s="1"/>
  <c r="B464" i="4"/>
  <c r="D464" i="4"/>
  <c r="E464" i="4"/>
  <c r="L464" i="4"/>
  <c r="M464" i="4"/>
  <c r="N464" i="4"/>
  <c r="S464" i="4"/>
  <c r="T464" i="4"/>
  <c r="U464" i="4"/>
  <c r="V464" i="4"/>
  <c r="W464" i="4"/>
  <c r="A465" i="4"/>
  <c r="C465" i="4" s="1"/>
  <c r="B465" i="4"/>
  <c r="D465" i="4"/>
  <c r="E465" i="4"/>
  <c r="L465" i="4"/>
  <c r="M465" i="4"/>
  <c r="N465" i="4"/>
  <c r="S465" i="4"/>
  <c r="T465" i="4"/>
  <c r="U465" i="4"/>
  <c r="V465" i="4"/>
  <c r="W465" i="4"/>
  <c r="A466" i="4"/>
  <c r="C466" i="4" s="1"/>
  <c r="B466" i="4"/>
  <c r="D466" i="4"/>
  <c r="E466" i="4"/>
  <c r="L466" i="4"/>
  <c r="M466" i="4"/>
  <c r="N466" i="4"/>
  <c r="S466" i="4"/>
  <c r="T466" i="4"/>
  <c r="U466" i="4"/>
  <c r="V466" i="4"/>
  <c r="W466" i="4"/>
  <c r="A467" i="4"/>
  <c r="C467" i="4" s="1"/>
  <c r="B467" i="4"/>
  <c r="D467" i="4"/>
  <c r="E467" i="4"/>
  <c r="L467" i="4"/>
  <c r="M467" i="4"/>
  <c r="N467" i="4"/>
  <c r="S467" i="4"/>
  <c r="T467" i="4"/>
  <c r="U467" i="4"/>
  <c r="V467" i="4"/>
  <c r="W467" i="4"/>
  <c r="A468" i="4"/>
  <c r="C468" i="4" s="1"/>
  <c r="B468" i="4"/>
  <c r="D468" i="4"/>
  <c r="E468" i="4"/>
  <c r="L468" i="4"/>
  <c r="M468" i="4"/>
  <c r="N468" i="4"/>
  <c r="S468" i="4"/>
  <c r="T468" i="4"/>
  <c r="U468" i="4"/>
  <c r="V468" i="4"/>
  <c r="W468" i="4"/>
  <c r="A469" i="4"/>
  <c r="C469" i="4" s="1"/>
  <c r="B469" i="4"/>
  <c r="D469" i="4"/>
  <c r="E469" i="4"/>
  <c r="L469" i="4"/>
  <c r="M469" i="4"/>
  <c r="N469" i="4"/>
  <c r="S469" i="4"/>
  <c r="T469" i="4"/>
  <c r="U469" i="4"/>
  <c r="V469" i="4"/>
  <c r="W469" i="4"/>
  <c r="A470" i="4"/>
  <c r="C470" i="4" s="1"/>
  <c r="B470" i="4"/>
  <c r="D470" i="4"/>
  <c r="E470" i="4"/>
  <c r="L470" i="4"/>
  <c r="M470" i="4"/>
  <c r="N470" i="4"/>
  <c r="S470" i="4"/>
  <c r="T470" i="4"/>
  <c r="U470" i="4"/>
  <c r="V470" i="4"/>
  <c r="W470" i="4"/>
  <c r="A471" i="4"/>
  <c r="C471" i="4" s="1"/>
  <c r="B471" i="4"/>
  <c r="D471" i="4"/>
  <c r="E471" i="4"/>
  <c r="L471" i="4"/>
  <c r="M471" i="4"/>
  <c r="N471" i="4"/>
  <c r="S471" i="4"/>
  <c r="T471" i="4"/>
  <c r="U471" i="4"/>
  <c r="V471" i="4"/>
  <c r="W471" i="4"/>
  <c r="A472" i="4"/>
  <c r="C472" i="4" s="1"/>
  <c r="B472" i="4"/>
  <c r="D472" i="4"/>
  <c r="E472" i="4"/>
  <c r="L472" i="4"/>
  <c r="M472" i="4"/>
  <c r="N472" i="4"/>
  <c r="S472" i="4"/>
  <c r="T472" i="4"/>
  <c r="U472" i="4"/>
  <c r="V472" i="4"/>
  <c r="W472" i="4"/>
  <c r="A473" i="4"/>
  <c r="C473" i="4" s="1"/>
  <c r="B473" i="4"/>
  <c r="D473" i="4"/>
  <c r="E473" i="4"/>
  <c r="L473" i="4"/>
  <c r="M473" i="4"/>
  <c r="N473" i="4"/>
  <c r="S473" i="4"/>
  <c r="T473" i="4"/>
  <c r="U473" i="4"/>
  <c r="V473" i="4"/>
  <c r="W473" i="4"/>
  <c r="A474" i="4"/>
  <c r="C474" i="4" s="1"/>
  <c r="B474" i="4"/>
  <c r="D474" i="4"/>
  <c r="E474" i="4"/>
  <c r="L474" i="4"/>
  <c r="M474" i="4"/>
  <c r="N474" i="4"/>
  <c r="S474" i="4"/>
  <c r="T474" i="4"/>
  <c r="U474" i="4"/>
  <c r="V474" i="4"/>
  <c r="W474" i="4"/>
  <c r="A475" i="4"/>
  <c r="C475" i="4" s="1"/>
  <c r="B475" i="4"/>
  <c r="D475" i="4"/>
  <c r="E475" i="4"/>
  <c r="L475" i="4"/>
  <c r="M475" i="4"/>
  <c r="N475" i="4"/>
  <c r="S475" i="4"/>
  <c r="T475" i="4"/>
  <c r="U475" i="4"/>
  <c r="V475" i="4"/>
  <c r="W475" i="4"/>
  <c r="A476" i="4"/>
  <c r="C476" i="4" s="1"/>
  <c r="B476" i="4"/>
  <c r="D476" i="4"/>
  <c r="E476" i="4"/>
  <c r="L476" i="4"/>
  <c r="M476" i="4"/>
  <c r="N476" i="4"/>
  <c r="S476" i="4"/>
  <c r="T476" i="4"/>
  <c r="U476" i="4"/>
  <c r="V476" i="4"/>
  <c r="W476" i="4"/>
  <c r="A477" i="4"/>
  <c r="C477" i="4" s="1"/>
  <c r="B477" i="4"/>
  <c r="D477" i="4"/>
  <c r="E477" i="4"/>
  <c r="L477" i="4"/>
  <c r="M477" i="4"/>
  <c r="N477" i="4"/>
  <c r="S477" i="4"/>
  <c r="T477" i="4"/>
  <c r="U477" i="4"/>
  <c r="V477" i="4"/>
  <c r="W477" i="4"/>
  <c r="A478" i="4"/>
  <c r="C478" i="4" s="1"/>
  <c r="B478" i="4"/>
  <c r="D478" i="4"/>
  <c r="E478" i="4"/>
  <c r="L478" i="4"/>
  <c r="M478" i="4"/>
  <c r="N478" i="4"/>
  <c r="S478" i="4"/>
  <c r="T478" i="4"/>
  <c r="U478" i="4"/>
  <c r="V478" i="4"/>
  <c r="W478" i="4"/>
  <c r="A479" i="4"/>
  <c r="C479" i="4" s="1"/>
  <c r="B479" i="4"/>
  <c r="D479" i="4"/>
  <c r="E479" i="4"/>
  <c r="L479" i="4"/>
  <c r="M479" i="4"/>
  <c r="N479" i="4"/>
  <c r="S479" i="4"/>
  <c r="T479" i="4"/>
  <c r="U479" i="4"/>
  <c r="V479" i="4"/>
  <c r="W479" i="4"/>
  <c r="A480" i="4"/>
  <c r="C480" i="4" s="1"/>
  <c r="B480" i="4"/>
  <c r="D480" i="4"/>
  <c r="E480" i="4"/>
  <c r="L480" i="4"/>
  <c r="M480" i="4"/>
  <c r="N480" i="4"/>
  <c r="S480" i="4"/>
  <c r="T480" i="4"/>
  <c r="U480" i="4"/>
  <c r="V480" i="4"/>
  <c r="W480" i="4"/>
  <c r="A481" i="4"/>
  <c r="C481" i="4" s="1"/>
  <c r="B481" i="4"/>
  <c r="D481" i="4"/>
  <c r="E481" i="4"/>
  <c r="L481" i="4"/>
  <c r="M481" i="4"/>
  <c r="N481" i="4"/>
  <c r="S481" i="4"/>
  <c r="T481" i="4"/>
  <c r="U481" i="4"/>
  <c r="V481" i="4"/>
  <c r="W481" i="4"/>
  <c r="A482" i="4"/>
  <c r="C482" i="4" s="1"/>
  <c r="B482" i="4"/>
  <c r="D482" i="4"/>
  <c r="E482" i="4"/>
  <c r="L482" i="4"/>
  <c r="M482" i="4"/>
  <c r="N482" i="4"/>
  <c r="S482" i="4"/>
  <c r="T482" i="4"/>
  <c r="U482" i="4"/>
  <c r="V482" i="4"/>
  <c r="W482" i="4"/>
  <c r="A483" i="4"/>
  <c r="C483" i="4" s="1"/>
  <c r="B483" i="4"/>
  <c r="D483" i="4"/>
  <c r="E483" i="4"/>
  <c r="L483" i="4"/>
  <c r="M483" i="4"/>
  <c r="N483" i="4"/>
  <c r="S483" i="4"/>
  <c r="T483" i="4"/>
  <c r="U483" i="4"/>
  <c r="V483" i="4"/>
  <c r="W483" i="4"/>
  <c r="A484" i="4"/>
  <c r="C484" i="4" s="1"/>
  <c r="B484" i="4"/>
  <c r="D484" i="4"/>
  <c r="E484" i="4"/>
  <c r="L484" i="4"/>
  <c r="M484" i="4"/>
  <c r="N484" i="4"/>
  <c r="S484" i="4"/>
  <c r="T484" i="4"/>
  <c r="U484" i="4"/>
  <c r="V484" i="4"/>
  <c r="W484" i="4"/>
  <c r="A485" i="4"/>
  <c r="C485" i="4" s="1"/>
  <c r="B485" i="4"/>
  <c r="D485" i="4"/>
  <c r="E485" i="4"/>
  <c r="L485" i="4"/>
  <c r="M485" i="4"/>
  <c r="N485" i="4"/>
  <c r="S485" i="4"/>
  <c r="T485" i="4"/>
  <c r="U485" i="4"/>
  <c r="V485" i="4"/>
  <c r="W485" i="4"/>
  <c r="A486" i="4"/>
  <c r="C486" i="4" s="1"/>
  <c r="B486" i="4"/>
  <c r="D486" i="4"/>
  <c r="E486" i="4"/>
  <c r="L486" i="4"/>
  <c r="M486" i="4"/>
  <c r="N486" i="4"/>
  <c r="S486" i="4"/>
  <c r="T486" i="4"/>
  <c r="U486" i="4"/>
  <c r="V486" i="4"/>
  <c r="W486" i="4"/>
  <c r="A487" i="4"/>
  <c r="C487" i="4" s="1"/>
  <c r="B487" i="4"/>
  <c r="D487" i="4"/>
  <c r="E487" i="4"/>
  <c r="L487" i="4"/>
  <c r="M487" i="4"/>
  <c r="N487" i="4"/>
  <c r="S487" i="4"/>
  <c r="T487" i="4"/>
  <c r="U487" i="4"/>
  <c r="V487" i="4"/>
  <c r="W487" i="4"/>
  <c r="A488" i="4"/>
  <c r="C488" i="4" s="1"/>
  <c r="B488" i="4"/>
  <c r="D488" i="4"/>
  <c r="E488" i="4"/>
  <c r="L488" i="4"/>
  <c r="M488" i="4"/>
  <c r="N488" i="4"/>
  <c r="S488" i="4"/>
  <c r="T488" i="4"/>
  <c r="U488" i="4"/>
  <c r="V488" i="4"/>
  <c r="W488" i="4"/>
  <c r="A489" i="4"/>
  <c r="C489" i="4" s="1"/>
  <c r="B489" i="4"/>
  <c r="D489" i="4"/>
  <c r="E489" i="4"/>
  <c r="L489" i="4"/>
  <c r="M489" i="4"/>
  <c r="N489" i="4"/>
  <c r="S489" i="4"/>
  <c r="T489" i="4"/>
  <c r="U489" i="4"/>
  <c r="V489" i="4"/>
  <c r="W489" i="4"/>
  <c r="A490" i="4"/>
  <c r="C490" i="4" s="1"/>
  <c r="B490" i="4"/>
  <c r="D490" i="4"/>
  <c r="E490" i="4"/>
  <c r="L490" i="4"/>
  <c r="M490" i="4"/>
  <c r="N490" i="4"/>
  <c r="S490" i="4"/>
  <c r="T490" i="4"/>
  <c r="U490" i="4"/>
  <c r="V490" i="4"/>
  <c r="W490" i="4"/>
  <c r="A491" i="4"/>
  <c r="C491" i="4" s="1"/>
  <c r="B491" i="4"/>
  <c r="D491" i="4"/>
  <c r="E491" i="4"/>
  <c r="L491" i="4"/>
  <c r="M491" i="4"/>
  <c r="N491" i="4"/>
  <c r="S491" i="4"/>
  <c r="T491" i="4"/>
  <c r="U491" i="4"/>
  <c r="V491" i="4"/>
  <c r="W491" i="4"/>
  <c r="A492" i="4"/>
  <c r="C492" i="4" s="1"/>
  <c r="B492" i="4"/>
  <c r="D492" i="4"/>
  <c r="E492" i="4"/>
  <c r="L492" i="4"/>
  <c r="M492" i="4"/>
  <c r="N492" i="4"/>
  <c r="S492" i="4"/>
  <c r="T492" i="4"/>
  <c r="U492" i="4"/>
  <c r="V492" i="4"/>
  <c r="W492" i="4"/>
  <c r="A493" i="4"/>
  <c r="C493" i="4" s="1"/>
  <c r="B493" i="4"/>
  <c r="D493" i="4"/>
  <c r="E493" i="4"/>
  <c r="L493" i="4"/>
  <c r="M493" i="4"/>
  <c r="N493" i="4"/>
  <c r="S493" i="4"/>
  <c r="T493" i="4"/>
  <c r="U493" i="4"/>
  <c r="V493" i="4"/>
  <c r="W493" i="4"/>
  <c r="A494" i="4"/>
  <c r="C494" i="4" s="1"/>
  <c r="B494" i="4"/>
  <c r="D494" i="4"/>
  <c r="E494" i="4"/>
  <c r="L494" i="4"/>
  <c r="M494" i="4"/>
  <c r="N494" i="4"/>
  <c r="S494" i="4"/>
  <c r="T494" i="4"/>
  <c r="U494" i="4"/>
  <c r="V494" i="4"/>
  <c r="W494" i="4"/>
  <c r="A495" i="4"/>
  <c r="C495" i="4" s="1"/>
  <c r="B495" i="4"/>
  <c r="D495" i="4"/>
  <c r="E495" i="4"/>
  <c r="L495" i="4"/>
  <c r="M495" i="4"/>
  <c r="N495" i="4"/>
  <c r="S495" i="4"/>
  <c r="T495" i="4"/>
  <c r="U495" i="4"/>
  <c r="V495" i="4"/>
  <c r="W495" i="4"/>
  <c r="A496" i="4"/>
  <c r="C496" i="4" s="1"/>
  <c r="B496" i="4"/>
  <c r="D496" i="4"/>
  <c r="E496" i="4"/>
  <c r="L496" i="4"/>
  <c r="M496" i="4"/>
  <c r="N496" i="4"/>
  <c r="S496" i="4"/>
  <c r="T496" i="4"/>
  <c r="U496" i="4"/>
  <c r="V496" i="4"/>
  <c r="W496" i="4"/>
  <c r="A497" i="4"/>
  <c r="C497" i="4" s="1"/>
  <c r="B497" i="4"/>
  <c r="D497" i="4"/>
  <c r="E497" i="4"/>
  <c r="L497" i="4"/>
  <c r="M497" i="4"/>
  <c r="N497" i="4"/>
  <c r="S497" i="4"/>
  <c r="T497" i="4"/>
  <c r="U497" i="4"/>
  <c r="V497" i="4"/>
  <c r="W497" i="4"/>
  <c r="A498" i="4"/>
  <c r="C498" i="4" s="1"/>
  <c r="B498" i="4"/>
  <c r="D498" i="4"/>
  <c r="E498" i="4"/>
  <c r="L498" i="4"/>
  <c r="M498" i="4"/>
  <c r="N498" i="4"/>
  <c r="S498" i="4"/>
  <c r="T498" i="4"/>
  <c r="U498" i="4"/>
  <c r="V498" i="4"/>
  <c r="W498" i="4"/>
  <c r="A499" i="4"/>
  <c r="C499" i="4" s="1"/>
  <c r="B499" i="4"/>
  <c r="D499" i="4"/>
  <c r="E499" i="4"/>
  <c r="L499" i="4"/>
  <c r="M499" i="4"/>
  <c r="N499" i="4"/>
  <c r="S499" i="4"/>
  <c r="T499" i="4"/>
  <c r="U499" i="4"/>
  <c r="V499" i="4"/>
  <c r="W499" i="4"/>
  <c r="A500" i="4"/>
  <c r="C500" i="4" s="1"/>
  <c r="B500" i="4"/>
  <c r="D500" i="4"/>
  <c r="E500" i="4"/>
  <c r="L500" i="4"/>
  <c r="M500" i="4"/>
  <c r="N500" i="4"/>
  <c r="S500" i="4"/>
  <c r="T500" i="4"/>
  <c r="U500" i="4"/>
  <c r="V500" i="4"/>
  <c r="W500" i="4"/>
  <c r="A501" i="4"/>
  <c r="C501" i="4" s="1"/>
  <c r="B501" i="4"/>
  <c r="D501" i="4"/>
  <c r="E501" i="4"/>
  <c r="L501" i="4"/>
  <c r="M501" i="4"/>
  <c r="N501" i="4"/>
  <c r="S501" i="4"/>
  <c r="T501" i="4"/>
  <c r="U501" i="4"/>
  <c r="V501" i="4"/>
  <c r="W501" i="4"/>
  <c r="A502" i="4"/>
  <c r="C502" i="4" s="1"/>
  <c r="B502" i="4"/>
  <c r="D502" i="4"/>
  <c r="E502" i="4"/>
  <c r="L502" i="4"/>
  <c r="M502" i="4"/>
  <c r="N502" i="4"/>
  <c r="S502" i="4"/>
  <c r="T502" i="4"/>
  <c r="U502" i="4"/>
  <c r="V502" i="4"/>
  <c r="W502" i="4"/>
  <c r="A503" i="4"/>
  <c r="C503" i="4" s="1"/>
  <c r="B503" i="4"/>
  <c r="D503" i="4"/>
  <c r="E503" i="4"/>
  <c r="L503" i="4"/>
  <c r="M503" i="4"/>
  <c r="N503" i="4"/>
  <c r="S503" i="4"/>
  <c r="T503" i="4"/>
  <c r="U503" i="4"/>
  <c r="V503" i="4"/>
  <c r="W503" i="4"/>
  <c r="A504" i="4"/>
  <c r="C504" i="4" s="1"/>
  <c r="B504" i="4"/>
  <c r="D504" i="4"/>
  <c r="E504" i="4"/>
  <c r="L504" i="4"/>
  <c r="M504" i="4"/>
  <c r="N504" i="4"/>
  <c r="S504" i="4"/>
  <c r="T504" i="4"/>
  <c r="U504" i="4"/>
  <c r="V504" i="4"/>
  <c r="W504" i="4"/>
  <c r="A505" i="4"/>
  <c r="C505" i="4" s="1"/>
  <c r="B505" i="4"/>
  <c r="D505" i="4"/>
  <c r="E505" i="4"/>
  <c r="L505" i="4"/>
  <c r="M505" i="4"/>
  <c r="N505" i="4"/>
  <c r="S505" i="4"/>
  <c r="T505" i="4"/>
  <c r="U505" i="4"/>
  <c r="V505" i="4"/>
  <c r="W505" i="4"/>
  <c r="A506" i="4"/>
  <c r="C506" i="4" s="1"/>
  <c r="B506" i="4"/>
  <c r="D506" i="4"/>
  <c r="E506" i="4"/>
  <c r="L506" i="4"/>
  <c r="M506" i="4"/>
  <c r="N506" i="4"/>
  <c r="S506" i="4"/>
  <c r="T506" i="4"/>
  <c r="U506" i="4"/>
  <c r="V506" i="4"/>
  <c r="W506" i="4"/>
  <c r="A507" i="4"/>
  <c r="C507" i="4" s="1"/>
  <c r="B507" i="4"/>
  <c r="D507" i="4"/>
  <c r="E507" i="4"/>
  <c r="L507" i="4"/>
  <c r="M507" i="4"/>
  <c r="N507" i="4"/>
  <c r="S507" i="4"/>
  <c r="T507" i="4"/>
  <c r="U507" i="4"/>
  <c r="V507" i="4"/>
  <c r="W507" i="4"/>
  <c r="A508" i="4"/>
  <c r="C508" i="4" s="1"/>
  <c r="B508" i="4"/>
  <c r="D508" i="4"/>
  <c r="E508" i="4"/>
  <c r="L508" i="4"/>
  <c r="M508" i="4"/>
  <c r="N508" i="4"/>
  <c r="S508" i="4"/>
  <c r="T508" i="4"/>
  <c r="U508" i="4"/>
  <c r="V508" i="4"/>
  <c r="W508" i="4"/>
  <c r="A509" i="4"/>
  <c r="C509" i="4" s="1"/>
  <c r="B509" i="4"/>
  <c r="D509" i="4"/>
  <c r="E509" i="4"/>
  <c r="L509" i="4"/>
  <c r="M509" i="4"/>
  <c r="N509" i="4"/>
  <c r="S509" i="4"/>
  <c r="T509" i="4"/>
  <c r="U509" i="4"/>
  <c r="V509" i="4"/>
  <c r="W509" i="4"/>
  <c r="A510" i="4"/>
  <c r="C510" i="4" s="1"/>
  <c r="B510" i="4"/>
  <c r="D510" i="4"/>
  <c r="E510" i="4"/>
  <c r="L510" i="4"/>
  <c r="M510" i="4"/>
  <c r="N510" i="4"/>
  <c r="S510" i="4"/>
  <c r="T510" i="4"/>
  <c r="U510" i="4"/>
  <c r="V510" i="4"/>
  <c r="W510" i="4"/>
  <c r="A511" i="4"/>
  <c r="C511" i="4" s="1"/>
  <c r="B511" i="4"/>
  <c r="D511" i="4"/>
  <c r="E511" i="4"/>
  <c r="L511" i="4"/>
  <c r="M511" i="4"/>
  <c r="N511" i="4"/>
  <c r="S511" i="4"/>
  <c r="T511" i="4"/>
  <c r="U511" i="4"/>
  <c r="V511" i="4"/>
  <c r="W511" i="4"/>
  <c r="A512" i="4"/>
  <c r="C512" i="4" s="1"/>
  <c r="B512" i="4"/>
  <c r="D512" i="4"/>
  <c r="E512" i="4"/>
  <c r="L512" i="4"/>
  <c r="M512" i="4"/>
  <c r="N512" i="4"/>
  <c r="S512" i="4"/>
  <c r="T512" i="4"/>
  <c r="U512" i="4"/>
  <c r="V512" i="4"/>
  <c r="W512" i="4"/>
  <c r="A513" i="4"/>
  <c r="C513" i="4" s="1"/>
  <c r="B513" i="4"/>
  <c r="D513" i="4"/>
  <c r="E513" i="4"/>
  <c r="L513" i="4"/>
  <c r="M513" i="4"/>
  <c r="N513" i="4"/>
  <c r="S513" i="4"/>
  <c r="T513" i="4"/>
  <c r="U513" i="4"/>
  <c r="V513" i="4"/>
  <c r="W513" i="4"/>
  <c r="A514" i="4"/>
  <c r="C514" i="4" s="1"/>
  <c r="B514" i="4"/>
  <c r="D514" i="4"/>
  <c r="E514" i="4"/>
  <c r="L514" i="4"/>
  <c r="M514" i="4"/>
  <c r="N514" i="4"/>
  <c r="S514" i="4"/>
  <c r="T514" i="4"/>
  <c r="U514" i="4"/>
  <c r="V514" i="4"/>
  <c r="W514" i="4"/>
  <c r="A515" i="4"/>
  <c r="C515" i="4" s="1"/>
  <c r="B515" i="4"/>
  <c r="D515" i="4"/>
  <c r="E515" i="4"/>
  <c r="L515" i="4"/>
  <c r="M515" i="4"/>
  <c r="N515" i="4"/>
  <c r="S515" i="4"/>
  <c r="T515" i="4"/>
  <c r="U515" i="4"/>
  <c r="V515" i="4"/>
  <c r="W515" i="4"/>
  <c r="A516" i="4"/>
  <c r="C516" i="4" s="1"/>
  <c r="B516" i="4"/>
  <c r="D516" i="4"/>
  <c r="E516" i="4"/>
  <c r="L516" i="4"/>
  <c r="M516" i="4"/>
  <c r="N516" i="4"/>
  <c r="S516" i="4"/>
  <c r="T516" i="4"/>
  <c r="U516" i="4"/>
  <c r="V516" i="4"/>
  <c r="W516" i="4"/>
  <c r="A517" i="4"/>
  <c r="C517" i="4" s="1"/>
  <c r="B517" i="4"/>
  <c r="D517" i="4"/>
  <c r="E517" i="4"/>
  <c r="L517" i="4"/>
  <c r="M517" i="4"/>
  <c r="N517" i="4"/>
  <c r="S517" i="4"/>
  <c r="T517" i="4"/>
  <c r="U517" i="4"/>
  <c r="V517" i="4"/>
  <c r="W517" i="4"/>
  <c r="A518" i="4"/>
  <c r="C518" i="4" s="1"/>
  <c r="B518" i="4"/>
  <c r="D518" i="4"/>
  <c r="E518" i="4"/>
  <c r="L518" i="4"/>
  <c r="M518" i="4"/>
  <c r="N518" i="4"/>
  <c r="S518" i="4"/>
  <c r="T518" i="4"/>
  <c r="U518" i="4"/>
  <c r="V518" i="4"/>
  <c r="W518" i="4"/>
  <c r="A519" i="4"/>
  <c r="C519" i="4" s="1"/>
  <c r="B519" i="4"/>
  <c r="D519" i="4"/>
  <c r="E519" i="4"/>
  <c r="L519" i="4"/>
  <c r="M519" i="4"/>
  <c r="N519" i="4"/>
  <c r="S519" i="4"/>
  <c r="T519" i="4"/>
  <c r="U519" i="4"/>
  <c r="V519" i="4"/>
  <c r="W519" i="4"/>
  <c r="A520" i="4"/>
  <c r="C520" i="4" s="1"/>
  <c r="B520" i="4"/>
  <c r="D520" i="4"/>
  <c r="E520" i="4"/>
  <c r="L520" i="4"/>
  <c r="M520" i="4"/>
  <c r="N520" i="4"/>
  <c r="S520" i="4"/>
  <c r="T520" i="4"/>
  <c r="U520" i="4"/>
  <c r="V520" i="4"/>
  <c r="W520" i="4"/>
  <c r="A521" i="4"/>
  <c r="C521" i="4" s="1"/>
  <c r="B521" i="4"/>
  <c r="D521" i="4"/>
  <c r="E521" i="4"/>
  <c r="L521" i="4"/>
  <c r="M521" i="4"/>
  <c r="N521" i="4"/>
  <c r="S521" i="4"/>
  <c r="T521" i="4"/>
  <c r="U521" i="4"/>
  <c r="V521" i="4"/>
  <c r="W521" i="4"/>
  <c r="A522" i="4"/>
  <c r="C522" i="4" s="1"/>
  <c r="B522" i="4"/>
  <c r="D522" i="4"/>
  <c r="E522" i="4"/>
  <c r="L522" i="4"/>
  <c r="M522" i="4"/>
  <c r="N522" i="4"/>
  <c r="S522" i="4"/>
  <c r="T522" i="4"/>
  <c r="U522" i="4"/>
  <c r="V522" i="4"/>
  <c r="W522" i="4"/>
  <c r="A523" i="4"/>
  <c r="C523" i="4" s="1"/>
  <c r="B523" i="4"/>
  <c r="D523" i="4"/>
  <c r="E523" i="4"/>
  <c r="L523" i="4"/>
  <c r="M523" i="4"/>
  <c r="N523" i="4"/>
  <c r="S523" i="4"/>
  <c r="T523" i="4"/>
  <c r="U523" i="4"/>
  <c r="V523" i="4"/>
  <c r="W523" i="4"/>
  <c r="A524" i="4"/>
  <c r="C524" i="4" s="1"/>
  <c r="B524" i="4"/>
  <c r="D524" i="4"/>
  <c r="E524" i="4"/>
  <c r="L524" i="4"/>
  <c r="M524" i="4"/>
  <c r="N524" i="4"/>
  <c r="S524" i="4"/>
  <c r="T524" i="4"/>
  <c r="U524" i="4"/>
  <c r="V524" i="4"/>
  <c r="W524" i="4"/>
  <c r="A525" i="4"/>
  <c r="C525" i="4" s="1"/>
  <c r="B525" i="4"/>
  <c r="D525" i="4"/>
  <c r="E525" i="4"/>
  <c r="L525" i="4"/>
  <c r="M525" i="4"/>
  <c r="N525" i="4"/>
  <c r="S525" i="4"/>
  <c r="T525" i="4"/>
  <c r="U525" i="4"/>
  <c r="V525" i="4"/>
  <c r="W525" i="4"/>
  <c r="A526" i="4"/>
  <c r="C526" i="4" s="1"/>
  <c r="B526" i="4"/>
  <c r="D526" i="4"/>
  <c r="E526" i="4"/>
  <c r="L526" i="4"/>
  <c r="M526" i="4"/>
  <c r="N526" i="4"/>
  <c r="S526" i="4"/>
  <c r="T526" i="4"/>
  <c r="U526" i="4"/>
  <c r="V526" i="4"/>
  <c r="W526" i="4"/>
  <c r="A527" i="4"/>
  <c r="C527" i="4" s="1"/>
  <c r="B527" i="4"/>
  <c r="D527" i="4"/>
  <c r="E527" i="4"/>
  <c r="L527" i="4"/>
  <c r="M527" i="4"/>
  <c r="N527" i="4"/>
  <c r="S527" i="4"/>
  <c r="T527" i="4"/>
  <c r="U527" i="4"/>
  <c r="V527" i="4"/>
  <c r="W527" i="4"/>
  <c r="A528" i="4"/>
  <c r="C528" i="4" s="1"/>
  <c r="B528" i="4"/>
  <c r="D528" i="4"/>
  <c r="E528" i="4"/>
  <c r="L528" i="4"/>
  <c r="M528" i="4"/>
  <c r="N528" i="4"/>
  <c r="S528" i="4"/>
  <c r="T528" i="4"/>
  <c r="U528" i="4"/>
  <c r="V528" i="4"/>
  <c r="W528" i="4"/>
  <c r="A529" i="4"/>
  <c r="C529" i="4" s="1"/>
  <c r="B529" i="4"/>
  <c r="D529" i="4"/>
  <c r="E529" i="4"/>
  <c r="L529" i="4"/>
  <c r="M529" i="4"/>
  <c r="N529" i="4"/>
  <c r="S529" i="4"/>
  <c r="T529" i="4"/>
  <c r="U529" i="4"/>
  <c r="V529" i="4"/>
  <c r="W529" i="4"/>
  <c r="A530" i="4"/>
  <c r="C530" i="4" s="1"/>
  <c r="B530" i="4"/>
  <c r="D530" i="4"/>
  <c r="E530" i="4"/>
  <c r="L530" i="4"/>
  <c r="M530" i="4"/>
  <c r="N530" i="4"/>
  <c r="S530" i="4"/>
  <c r="T530" i="4"/>
  <c r="U530" i="4"/>
  <c r="V530" i="4"/>
  <c r="W530" i="4"/>
  <c r="A531" i="4"/>
  <c r="C531" i="4" s="1"/>
  <c r="B531" i="4"/>
  <c r="D531" i="4"/>
  <c r="E531" i="4"/>
  <c r="L531" i="4"/>
  <c r="M531" i="4"/>
  <c r="N531" i="4"/>
  <c r="S531" i="4"/>
  <c r="T531" i="4"/>
  <c r="U531" i="4"/>
  <c r="V531" i="4"/>
  <c r="W531" i="4"/>
  <c r="A532" i="4"/>
  <c r="C532" i="4" s="1"/>
  <c r="B532" i="4"/>
  <c r="D532" i="4"/>
  <c r="E532" i="4"/>
  <c r="L532" i="4"/>
  <c r="M532" i="4"/>
  <c r="N532" i="4"/>
  <c r="S532" i="4"/>
  <c r="T532" i="4"/>
  <c r="U532" i="4"/>
  <c r="V532" i="4"/>
  <c r="W532" i="4"/>
  <c r="A533" i="4"/>
  <c r="C533" i="4" s="1"/>
  <c r="B533" i="4"/>
  <c r="D533" i="4"/>
  <c r="E533" i="4"/>
  <c r="L533" i="4"/>
  <c r="M533" i="4"/>
  <c r="N533" i="4"/>
  <c r="S533" i="4"/>
  <c r="T533" i="4"/>
  <c r="U533" i="4"/>
  <c r="V533" i="4"/>
  <c r="W533" i="4"/>
  <c r="A534" i="4"/>
  <c r="C534" i="4" s="1"/>
  <c r="B534" i="4"/>
  <c r="D534" i="4"/>
  <c r="E534" i="4"/>
  <c r="L534" i="4"/>
  <c r="M534" i="4"/>
  <c r="N534" i="4"/>
  <c r="S534" i="4"/>
  <c r="T534" i="4"/>
  <c r="U534" i="4"/>
  <c r="V534" i="4"/>
  <c r="W534" i="4"/>
  <c r="A535" i="4"/>
  <c r="C535" i="4" s="1"/>
  <c r="B535" i="4"/>
  <c r="D535" i="4"/>
  <c r="E535" i="4"/>
  <c r="L535" i="4"/>
  <c r="M535" i="4"/>
  <c r="N535" i="4"/>
  <c r="S535" i="4"/>
  <c r="T535" i="4"/>
  <c r="U535" i="4"/>
  <c r="V535" i="4"/>
  <c r="W535" i="4"/>
  <c r="A536" i="4"/>
  <c r="C536" i="4" s="1"/>
  <c r="B536" i="4"/>
  <c r="D536" i="4"/>
  <c r="E536" i="4"/>
  <c r="L536" i="4"/>
  <c r="M536" i="4"/>
  <c r="N536" i="4"/>
  <c r="S536" i="4"/>
  <c r="T536" i="4"/>
  <c r="U536" i="4"/>
  <c r="V536" i="4"/>
  <c r="W536" i="4"/>
  <c r="A537" i="4"/>
  <c r="C537" i="4" s="1"/>
  <c r="B537" i="4"/>
  <c r="D537" i="4"/>
  <c r="E537" i="4"/>
  <c r="L537" i="4"/>
  <c r="M537" i="4"/>
  <c r="N537" i="4"/>
  <c r="S537" i="4"/>
  <c r="T537" i="4"/>
  <c r="U537" i="4"/>
  <c r="V537" i="4"/>
  <c r="W537" i="4"/>
  <c r="A538" i="4"/>
  <c r="C538" i="4" s="1"/>
  <c r="B538" i="4"/>
  <c r="D538" i="4"/>
  <c r="E538" i="4"/>
  <c r="L538" i="4"/>
  <c r="M538" i="4"/>
  <c r="N538" i="4"/>
  <c r="S538" i="4"/>
  <c r="T538" i="4"/>
  <c r="U538" i="4"/>
  <c r="V538" i="4"/>
  <c r="W538" i="4"/>
  <c r="A539" i="4"/>
  <c r="C539" i="4" s="1"/>
  <c r="B539" i="4"/>
  <c r="D539" i="4"/>
  <c r="E539" i="4"/>
  <c r="L539" i="4"/>
  <c r="M539" i="4"/>
  <c r="N539" i="4"/>
  <c r="S539" i="4"/>
  <c r="T539" i="4"/>
  <c r="U539" i="4"/>
  <c r="V539" i="4"/>
  <c r="W539" i="4"/>
  <c r="A540" i="4"/>
  <c r="C540" i="4" s="1"/>
  <c r="B540" i="4"/>
  <c r="D540" i="4"/>
  <c r="E540" i="4"/>
  <c r="L540" i="4"/>
  <c r="M540" i="4"/>
  <c r="N540" i="4"/>
  <c r="S540" i="4"/>
  <c r="T540" i="4"/>
  <c r="U540" i="4"/>
  <c r="V540" i="4"/>
  <c r="W540" i="4"/>
  <c r="A541" i="4"/>
  <c r="C541" i="4" s="1"/>
  <c r="B541" i="4"/>
  <c r="D541" i="4"/>
  <c r="E541" i="4"/>
  <c r="L541" i="4"/>
  <c r="M541" i="4"/>
  <c r="N541" i="4"/>
  <c r="S541" i="4"/>
  <c r="T541" i="4"/>
  <c r="U541" i="4"/>
  <c r="V541" i="4"/>
  <c r="W541" i="4"/>
  <c r="A542" i="4"/>
  <c r="C542" i="4" s="1"/>
  <c r="B542" i="4"/>
  <c r="D542" i="4"/>
  <c r="E542" i="4"/>
  <c r="L542" i="4"/>
  <c r="M542" i="4"/>
  <c r="N542" i="4"/>
  <c r="S542" i="4"/>
  <c r="T542" i="4"/>
  <c r="U542" i="4"/>
  <c r="V542" i="4"/>
  <c r="W542" i="4"/>
  <c r="A543" i="4"/>
  <c r="C543" i="4" s="1"/>
  <c r="B543" i="4"/>
  <c r="D543" i="4"/>
  <c r="E543" i="4"/>
  <c r="L543" i="4"/>
  <c r="M543" i="4"/>
  <c r="N543" i="4"/>
  <c r="S543" i="4"/>
  <c r="T543" i="4"/>
  <c r="U543" i="4"/>
  <c r="V543" i="4"/>
  <c r="W543" i="4"/>
  <c r="A544" i="4"/>
  <c r="C544" i="4" s="1"/>
  <c r="B544" i="4"/>
  <c r="D544" i="4"/>
  <c r="E544" i="4"/>
  <c r="L544" i="4"/>
  <c r="M544" i="4"/>
  <c r="N544" i="4"/>
  <c r="S544" i="4"/>
  <c r="T544" i="4"/>
  <c r="U544" i="4"/>
  <c r="V544" i="4"/>
  <c r="W544" i="4"/>
  <c r="A545" i="4"/>
  <c r="C545" i="4" s="1"/>
  <c r="B545" i="4"/>
  <c r="D545" i="4"/>
  <c r="E545" i="4"/>
  <c r="L545" i="4"/>
  <c r="M545" i="4"/>
  <c r="N545" i="4"/>
  <c r="S545" i="4"/>
  <c r="T545" i="4"/>
  <c r="U545" i="4"/>
  <c r="V545" i="4"/>
  <c r="W545" i="4"/>
  <c r="A546" i="4"/>
  <c r="C546" i="4" s="1"/>
  <c r="B546" i="4"/>
  <c r="D546" i="4"/>
  <c r="E546" i="4"/>
  <c r="L546" i="4"/>
  <c r="M546" i="4"/>
  <c r="N546" i="4"/>
  <c r="S546" i="4"/>
  <c r="T546" i="4"/>
  <c r="U546" i="4"/>
  <c r="V546" i="4"/>
  <c r="W546" i="4"/>
  <c r="A547" i="4"/>
  <c r="C547" i="4" s="1"/>
  <c r="B547" i="4"/>
  <c r="D547" i="4"/>
  <c r="E547" i="4"/>
  <c r="L547" i="4"/>
  <c r="M547" i="4"/>
  <c r="N547" i="4"/>
  <c r="S547" i="4"/>
  <c r="T547" i="4"/>
  <c r="U547" i="4"/>
  <c r="V547" i="4"/>
  <c r="W547" i="4"/>
  <c r="A548" i="4"/>
  <c r="C548" i="4" s="1"/>
  <c r="B548" i="4"/>
  <c r="D548" i="4"/>
  <c r="E548" i="4"/>
  <c r="L548" i="4"/>
  <c r="M548" i="4"/>
  <c r="N548" i="4"/>
  <c r="S548" i="4"/>
  <c r="T548" i="4"/>
  <c r="U548" i="4"/>
  <c r="V548" i="4"/>
  <c r="W548" i="4"/>
  <c r="A549" i="4"/>
  <c r="C549" i="4" s="1"/>
  <c r="B549" i="4"/>
  <c r="D549" i="4"/>
  <c r="E549" i="4"/>
  <c r="L549" i="4"/>
  <c r="M549" i="4"/>
  <c r="N549" i="4"/>
  <c r="S549" i="4"/>
  <c r="T549" i="4"/>
  <c r="U549" i="4"/>
  <c r="V549" i="4"/>
  <c r="W549" i="4"/>
  <c r="A550" i="4"/>
  <c r="C550" i="4" s="1"/>
  <c r="B550" i="4"/>
  <c r="D550" i="4"/>
  <c r="E550" i="4"/>
  <c r="L550" i="4"/>
  <c r="M550" i="4"/>
  <c r="N550" i="4"/>
  <c r="S550" i="4"/>
  <c r="T550" i="4"/>
  <c r="U550" i="4"/>
  <c r="V550" i="4"/>
  <c r="W550" i="4"/>
  <c r="A551" i="4"/>
  <c r="C551" i="4" s="1"/>
  <c r="B551" i="4"/>
  <c r="D551" i="4"/>
  <c r="E551" i="4"/>
  <c r="L551" i="4"/>
  <c r="M551" i="4"/>
  <c r="N551" i="4"/>
  <c r="S551" i="4"/>
  <c r="T551" i="4"/>
  <c r="U551" i="4"/>
  <c r="V551" i="4"/>
  <c r="W551" i="4"/>
  <c r="A552" i="4"/>
  <c r="C552" i="4" s="1"/>
  <c r="B552" i="4"/>
  <c r="D552" i="4"/>
  <c r="E552" i="4"/>
  <c r="L552" i="4"/>
  <c r="M552" i="4"/>
  <c r="N552" i="4"/>
  <c r="S552" i="4"/>
  <c r="T552" i="4"/>
  <c r="U552" i="4"/>
  <c r="V552" i="4"/>
  <c r="W552" i="4"/>
  <c r="A553" i="4"/>
  <c r="C553" i="4" s="1"/>
  <c r="B553" i="4"/>
  <c r="D553" i="4"/>
  <c r="E553" i="4"/>
  <c r="L553" i="4"/>
  <c r="M553" i="4"/>
  <c r="N553" i="4"/>
  <c r="S553" i="4"/>
  <c r="T553" i="4"/>
  <c r="U553" i="4"/>
  <c r="V553" i="4"/>
  <c r="W553" i="4"/>
  <c r="A554" i="4"/>
  <c r="C554" i="4" s="1"/>
  <c r="B554" i="4"/>
  <c r="D554" i="4"/>
  <c r="E554" i="4"/>
  <c r="L554" i="4"/>
  <c r="M554" i="4"/>
  <c r="N554" i="4"/>
  <c r="S554" i="4"/>
  <c r="T554" i="4"/>
  <c r="U554" i="4"/>
  <c r="V554" i="4"/>
  <c r="W554" i="4"/>
  <c r="A555" i="4"/>
  <c r="C555" i="4" s="1"/>
  <c r="B555" i="4"/>
  <c r="D555" i="4"/>
  <c r="E555" i="4"/>
  <c r="L555" i="4"/>
  <c r="M555" i="4"/>
  <c r="N555" i="4"/>
  <c r="S555" i="4"/>
  <c r="T555" i="4"/>
  <c r="U555" i="4"/>
  <c r="V555" i="4"/>
  <c r="W555" i="4"/>
  <c r="A556" i="4"/>
  <c r="C556" i="4" s="1"/>
  <c r="B556" i="4"/>
  <c r="D556" i="4"/>
  <c r="E556" i="4"/>
  <c r="L556" i="4"/>
  <c r="M556" i="4"/>
  <c r="N556" i="4"/>
  <c r="S556" i="4"/>
  <c r="T556" i="4"/>
  <c r="U556" i="4"/>
  <c r="V556" i="4"/>
  <c r="W556" i="4"/>
  <c r="A557" i="4"/>
  <c r="C557" i="4" s="1"/>
  <c r="B557" i="4"/>
  <c r="D557" i="4"/>
  <c r="E557" i="4"/>
  <c r="L557" i="4"/>
  <c r="M557" i="4"/>
  <c r="N557" i="4"/>
  <c r="S557" i="4"/>
  <c r="T557" i="4"/>
  <c r="U557" i="4"/>
  <c r="V557" i="4"/>
  <c r="W557" i="4"/>
  <c r="A558" i="4"/>
  <c r="C558" i="4" s="1"/>
  <c r="B558" i="4"/>
  <c r="D558" i="4"/>
  <c r="E558" i="4"/>
  <c r="L558" i="4"/>
  <c r="M558" i="4"/>
  <c r="N558" i="4"/>
  <c r="S558" i="4"/>
  <c r="T558" i="4"/>
  <c r="U558" i="4"/>
  <c r="V558" i="4"/>
  <c r="W558" i="4"/>
  <c r="A559" i="4"/>
  <c r="C559" i="4" s="1"/>
  <c r="B559" i="4"/>
  <c r="D559" i="4"/>
  <c r="E559" i="4"/>
  <c r="L559" i="4"/>
  <c r="M559" i="4"/>
  <c r="N559" i="4"/>
  <c r="S559" i="4"/>
  <c r="T559" i="4"/>
  <c r="U559" i="4"/>
  <c r="V559" i="4"/>
  <c r="W559" i="4"/>
  <c r="A560" i="4"/>
  <c r="C560" i="4" s="1"/>
  <c r="B560" i="4"/>
  <c r="D560" i="4"/>
  <c r="E560" i="4"/>
  <c r="L560" i="4"/>
  <c r="M560" i="4"/>
  <c r="N560" i="4"/>
  <c r="S560" i="4"/>
  <c r="T560" i="4"/>
  <c r="U560" i="4"/>
  <c r="V560" i="4"/>
  <c r="W560" i="4"/>
  <c r="A561" i="4"/>
  <c r="C561" i="4" s="1"/>
  <c r="B561" i="4"/>
  <c r="D561" i="4"/>
  <c r="E561" i="4"/>
  <c r="L561" i="4"/>
  <c r="M561" i="4"/>
  <c r="N561" i="4"/>
  <c r="S561" i="4"/>
  <c r="T561" i="4"/>
  <c r="U561" i="4"/>
  <c r="V561" i="4"/>
  <c r="W561" i="4"/>
  <c r="A562" i="4"/>
  <c r="C562" i="4" s="1"/>
  <c r="B562" i="4"/>
  <c r="D562" i="4"/>
  <c r="E562" i="4"/>
  <c r="L562" i="4"/>
  <c r="M562" i="4"/>
  <c r="N562" i="4"/>
  <c r="S562" i="4"/>
  <c r="T562" i="4"/>
  <c r="U562" i="4"/>
  <c r="V562" i="4"/>
  <c r="W562" i="4"/>
  <c r="A563" i="4"/>
  <c r="C563" i="4" s="1"/>
  <c r="B563" i="4"/>
  <c r="D563" i="4"/>
  <c r="E563" i="4"/>
  <c r="L563" i="4"/>
  <c r="M563" i="4"/>
  <c r="N563" i="4"/>
  <c r="S563" i="4"/>
  <c r="T563" i="4"/>
  <c r="U563" i="4"/>
  <c r="V563" i="4"/>
  <c r="W563" i="4"/>
  <c r="A564" i="4"/>
  <c r="C564" i="4" s="1"/>
  <c r="B564" i="4"/>
  <c r="D564" i="4"/>
  <c r="E564" i="4"/>
  <c r="L564" i="4"/>
  <c r="M564" i="4"/>
  <c r="N564" i="4"/>
  <c r="S564" i="4"/>
  <c r="T564" i="4"/>
  <c r="U564" i="4"/>
  <c r="V564" i="4"/>
  <c r="W564" i="4"/>
  <c r="A565" i="4"/>
  <c r="C565" i="4" s="1"/>
  <c r="B565" i="4"/>
  <c r="D565" i="4"/>
  <c r="E565" i="4"/>
  <c r="L565" i="4"/>
  <c r="M565" i="4"/>
  <c r="N565" i="4"/>
  <c r="S565" i="4"/>
  <c r="T565" i="4"/>
  <c r="U565" i="4"/>
  <c r="V565" i="4"/>
  <c r="W565" i="4"/>
  <c r="A566" i="4"/>
  <c r="C566" i="4" s="1"/>
  <c r="B566" i="4"/>
  <c r="D566" i="4"/>
  <c r="E566" i="4"/>
  <c r="L566" i="4"/>
  <c r="M566" i="4"/>
  <c r="N566" i="4"/>
  <c r="S566" i="4"/>
  <c r="T566" i="4"/>
  <c r="U566" i="4"/>
  <c r="V566" i="4"/>
  <c r="W566" i="4"/>
  <c r="A567" i="4"/>
  <c r="C567" i="4" s="1"/>
  <c r="B567" i="4"/>
  <c r="D567" i="4"/>
  <c r="E567" i="4"/>
  <c r="L567" i="4"/>
  <c r="M567" i="4"/>
  <c r="N567" i="4"/>
  <c r="S567" i="4"/>
  <c r="T567" i="4"/>
  <c r="U567" i="4"/>
  <c r="V567" i="4"/>
  <c r="W567" i="4"/>
  <c r="A568" i="4"/>
  <c r="C568" i="4" s="1"/>
  <c r="B568" i="4"/>
  <c r="D568" i="4"/>
  <c r="E568" i="4"/>
  <c r="L568" i="4"/>
  <c r="M568" i="4"/>
  <c r="N568" i="4"/>
  <c r="S568" i="4"/>
  <c r="T568" i="4"/>
  <c r="U568" i="4"/>
  <c r="V568" i="4"/>
  <c r="W568" i="4"/>
  <c r="A569" i="4"/>
  <c r="C569" i="4" s="1"/>
  <c r="B569" i="4"/>
  <c r="D569" i="4"/>
  <c r="E569" i="4"/>
  <c r="L569" i="4"/>
  <c r="M569" i="4"/>
  <c r="N569" i="4"/>
  <c r="S569" i="4"/>
  <c r="T569" i="4"/>
  <c r="U569" i="4"/>
  <c r="V569" i="4"/>
  <c r="W569" i="4"/>
  <c r="A570" i="4"/>
  <c r="C570" i="4" s="1"/>
  <c r="B570" i="4"/>
  <c r="D570" i="4"/>
  <c r="E570" i="4"/>
  <c r="L570" i="4"/>
  <c r="M570" i="4"/>
  <c r="N570" i="4"/>
  <c r="S570" i="4"/>
  <c r="T570" i="4"/>
  <c r="U570" i="4"/>
  <c r="V570" i="4"/>
  <c r="W570" i="4"/>
  <c r="A571" i="4"/>
  <c r="C571" i="4" s="1"/>
  <c r="B571" i="4"/>
  <c r="D571" i="4"/>
  <c r="E571" i="4"/>
  <c r="L571" i="4"/>
  <c r="M571" i="4"/>
  <c r="N571" i="4"/>
  <c r="S571" i="4"/>
  <c r="T571" i="4"/>
  <c r="U571" i="4"/>
  <c r="V571" i="4"/>
  <c r="W571" i="4"/>
  <c r="A572" i="4"/>
  <c r="C572" i="4" s="1"/>
  <c r="B572" i="4"/>
  <c r="D572" i="4"/>
  <c r="E572" i="4"/>
  <c r="L572" i="4"/>
  <c r="M572" i="4"/>
  <c r="N572" i="4"/>
  <c r="S572" i="4"/>
  <c r="T572" i="4"/>
  <c r="U572" i="4"/>
  <c r="V572" i="4"/>
  <c r="W572" i="4"/>
  <c r="A573" i="4"/>
  <c r="C573" i="4" s="1"/>
  <c r="B573" i="4"/>
  <c r="D573" i="4"/>
  <c r="E573" i="4"/>
  <c r="L573" i="4"/>
  <c r="M573" i="4"/>
  <c r="N573" i="4"/>
  <c r="S573" i="4"/>
  <c r="T573" i="4"/>
  <c r="U573" i="4"/>
  <c r="V573" i="4"/>
  <c r="W573" i="4"/>
  <c r="A574" i="4"/>
  <c r="C574" i="4" s="1"/>
  <c r="B574" i="4"/>
  <c r="D574" i="4"/>
  <c r="E574" i="4"/>
  <c r="L574" i="4"/>
  <c r="M574" i="4"/>
  <c r="N574" i="4"/>
  <c r="S574" i="4"/>
  <c r="T574" i="4"/>
  <c r="U574" i="4"/>
  <c r="V574" i="4"/>
  <c r="W574" i="4"/>
  <c r="A575" i="4"/>
  <c r="C575" i="4" s="1"/>
  <c r="B575" i="4"/>
  <c r="D575" i="4"/>
  <c r="E575" i="4"/>
  <c r="L575" i="4"/>
  <c r="M575" i="4"/>
  <c r="N575" i="4"/>
  <c r="S575" i="4"/>
  <c r="T575" i="4"/>
  <c r="U575" i="4"/>
  <c r="V575" i="4"/>
  <c r="W575" i="4"/>
  <c r="A576" i="4"/>
  <c r="C576" i="4" s="1"/>
  <c r="B576" i="4"/>
  <c r="D576" i="4"/>
  <c r="E576" i="4"/>
  <c r="L576" i="4"/>
  <c r="M576" i="4"/>
  <c r="N576" i="4"/>
  <c r="S576" i="4"/>
  <c r="T576" i="4"/>
  <c r="U576" i="4"/>
  <c r="V576" i="4"/>
  <c r="W576" i="4"/>
  <c r="A577" i="4"/>
  <c r="C577" i="4" s="1"/>
  <c r="B577" i="4"/>
  <c r="D577" i="4"/>
  <c r="E577" i="4"/>
  <c r="L577" i="4"/>
  <c r="M577" i="4"/>
  <c r="N577" i="4"/>
  <c r="S577" i="4"/>
  <c r="T577" i="4"/>
  <c r="U577" i="4"/>
  <c r="V577" i="4"/>
  <c r="W577" i="4"/>
  <c r="A578" i="4"/>
  <c r="C578" i="4" s="1"/>
  <c r="B578" i="4"/>
  <c r="D578" i="4"/>
  <c r="E578" i="4"/>
  <c r="L578" i="4"/>
  <c r="M578" i="4"/>
  <c r="N578" i="4"/>
  <c r="S578" i="4"/>
  <c r="T578" i="4"/>
  <c r="U578" i="4"/>
  <c r="V578" i="4"/>
  <c r="W578" i="4"/>
  <c r="A579" i="4"/>
  <c r="C579" i="4" s="1"/>
  <c r="B579" i="4"/>
  <c r="D579" i="4"/>
  <c r="E579" i="4"/>
  <c r="L579" i="4"/>
  <c r="M579" i="4"/>
  <c r="N579" i="4"/>
  <c r="S579" i="4"/>
  <c r="T579" i="4"/>
  <c r="U579" i="4"/>
  <c r="V579" i="4"/>
  <c r="W579" i="4"/>
  <c r="A580" i="4"/>
  <c r="C580" i="4" s="1"/>
  <c r="B580" i="4"/>
  <c r="D580" i="4"/>
  <c r="E580" i="4"/>
  <c r="L580" i="4"/>
  <c r="M580" i="4"/>
  <c r="N580" i="4"/>
  <c r="S580" i="4"/>
  <c r="T580" i="4"/>
  <c r="U580" i="4"/>
  <c r="V580" i="4"/>
  <c r="W580" i="4"/>
  <c r="A581" i="4"/>
  <c r="C581" i="4" s="1"/>
  <c r="B581" i="4"/>
  <c r="D581" i="4"/>
  <c r="E581" i="4"/>
  <c r="L581" i="4"/>
  <c r="M581" i="4"/>
  <c r="N581" i="4"/>
  <c r="S581" i="4"/>
  <c r="T581" i="4"/>
  <c r="U581" i="4"/>
  <c r="V581" i="4"/>
  <c r="W581" i="4"/>
  <c r="A582" i="4"/>
  <c r="C582" i="4" s="1"/>
  <c r="B582" i="4"/>
  <c r="D582" i="4"/>
  <c r="E582" i="4"/>
  <c r="L582" i="4"/>
  <c r="M582" i="4"/>
  <c r="N582" i="4"/>
  <c r="S582" i="4"/>
  <c r="T582" i="4"/>
  <c r="U582" i="4"/>
  <c r="V582" i="4"/>
  <c r="W582" i="4"/>
  <c r="A583" i="4"/>
  <c r="C583" i="4" s="1"/>
  <c r="B583" i="4"/>
  <c r="D583" i="4"/>
  <c r="E583" i="4"/>
  <c r="L583" i="4"/>
  <c r="M583" i="4"/>
  <c r="N583" i="4"/>
  <c r="S583" i="4"/>
  <c r="T583" i="4"/>
  <c r="U583" i="4"/>
  <c r="V583" i="4"/>
  <c r="W583" i="4"/>
  <c r="A584" i="4"/>
  <c r="C584" i="4" s="1"/>
  <c r="B584" i="4"/>
  <c r="D584" i="4"/>
  <c r="E584" i="4"/>
  <c r="L584" i="4"/>
  <c r="M584" i="4"/>
  <c r="N584" i="4"/>
  <c r="S584" i="4"/>
  <c r="T584" i="4"/>
  <c r="U584" i="4"/>
  <c r="V584" i="4"/>
  <c r="W584" i="4"/>
  <c r="A585" i="4"/>
  <c r="C585" i="4" s="1"/>
  <c r="B585" i="4"/>
  <c r="D585" i="4"/>
  <c r="E585" i="4"/>
  <c r="L585" i="4"/>
  <c r="M585" i="4"/>
  <c r="N585" i="4"/>
  <c r="S585" i="4"/>
  <c r="T585" i="4"/>
  <c r="U585" i="4"/>
  <c r="V585" i="4"/>
  <c r="W585" i="4"/>
  <c r="A586" i="4"/>
  <c r="C586" i="4" s="1"/>
  <c r="B586" i="4"/>
  <c r="D586" i="4"/>
  <c r="E586" i="4"/>
  <c r="L586" i="4"/>
  <c r="M586" i="4"/>
  <c r="N586" i="4"/>
  <c r="S586" i="4"/>
  <c r="T586" i="4"/>
  <c r="U586" i="4"/>
  <c r="V586" i="4"/>
  <c r="W586" i="4"/>
  <c r="A587" i="4"/>
  <c r="C587" i="4" s="1"/>
  <c r="B587" i="4"/>
  <c r="D587" i="4"/>
  <c r="E587" i="4"/>
  <c r="L587" i="4"/>
  <c r="M587" i="4"/>
  <c r="N587" i="4"/>
  <c r="S587" i="4"/>
  <c r="T587" i="4"/>
  <c r="U587" i="4"/>
  <c r="V587" i="4"/>
  <c r="W587" i="4"/>
  <c r="A588" i="4"/>
  <c r="C588" i="4" s="1"/>
  <c r="B588" i="4"/>
  <c r="D588" i="4"/>
  <c r="E588" i="4"/>
  <c r="L588" i="4"/>
  <c r="M588" i="4"/>
  <c r="N588" i="4"/>
  <c r="S588" i="4"/>
  <c r="T588" i="4"/>
  <c r="U588" i="4"/>
  <c r="V588" i="4"/>
  <c r="W588" i="4"/>
  <c r="A589" i="4"/>
  <c r="C589" i="4" s="1"/>
  <c r="B589" i="4"/>
  <c r="D589" i="4"/>
  <c r="E589" i="4"/>
  <c r="L589" i="4"/>
  <c r="M589" i="4"/>
  <c r="N589" i="4"/>
  <c r="S589" i="4"/>
  <c r="T589" i="4"/>
  <c r="U589" i="4"/>
  <c r="V589" i="4"/>
  <c r="W589" i="4"/>
  <c r="A590" i="4"/>
  <c r="C590" i="4" s="1"/>
  <c r="B590" i="4"/>
  <c r="D590" i="4"/>
  <c r="E590" i="4"/>
  <c r="L590" i="4"/>
  <c r="M590" i="4"/>
  <c r="N590" i="4"/>
  <c r="S590" i="4"/>
  <c r="T590" i="4"/>
  <c r="U590" i="4"/>
  <c r="V590" i="4"/>
  <c r="W590" i="4"/>
  <c r="A591" i="4"/>
  <c r="C591" i="4" s="1"/>
  <c r="B591" i="4"/>
  <c r="D591" i="4"/>
  <c r="E591" i="4"/>
  <c r="L591" i="4"/>
  <c r="M591" i="4"/>
  <c r="N591" i="4"/>
  <c r="S591" i="4"/>
  <c r="T591" i="4"/>
  <c r="U591" i="4"/>
  <c r="V591" i="4"/>
  <c r="W591" i="4"/>
  <c r="A592" i="4"/>
  <c r="C592" i="4" s="1"/>
  <c r="B592" i="4"/>
  <c r="D592" i="4"/>
  <c r="E592" i="4"/>
  <c r="L592" i="4"/>
  <c r="M592" i="4"/>
  <c r="N592" i="4"/>
  <c r="S592" i="4"/>
  <c r="T592" i="4"/>
  <c r="U592" i="4"/>
  <c r="V592" i="4"/>
  <c r="W592" i="4"/>
  <c r="A593" i="4"/>
  <c r="C593" i="4" s="1"/>
  <c r="B593" i="4"/>
  <c r="D593" i="4"/>
  <c r="E593" i="4"/>
  <c r="L593" i="4"/>
  <c r="M593" i="4"/>
  <c r="N593" i="4"/>
  <c r="S593" i="4"/>
  <c r="T593" i="4"/>
  <c r="U593" i="4"/>
  <c r="V593" i="4"/>
  <c r="W593" i="4"/>
  <c r="A594" i="4"/>
  <c r="C594" i="4" s="1"/>
  <c r="B594" i="4"/>
  <c r="D594" i="4"/>
  <c r="E594" i="4"/>
  <c r="L594" i="4"/>
  <c r="M594" i="4"/>
  <c r="N594" i="4"/>
  <c r="S594" i="4"/>
  <c r="T594" i="4"/>
  <c r="U594" i="4"/>
  <c r="V594" i="4"/>
  <c r="W594" i="4"/>
  <c r="A595" i="4"/>
  <c r="C595" i="4" s="1"/>
  <c r="B595" i="4"/>
  <c r="D595" i="4"/>
  <c r="E595" i="4"/>
  <c r="L595" i="4"/>
  <c r="M595" i="4"/>
  <c r="N595" i="4"/>
  <c r="S595" i="4"/>
  <c r="T595" i="4"/>
  <c r="U595" i="4"/>
  <c r="V595" i="4"/>
  <c r="W595" i="4"/>
  <c r="A596" i="4"/>
  <c r="C596" i="4" s="1"/>
  <c r="B596" i="4"/>
  <c r="D596" i="4"/>
  <c r="E596" i="4"/>
  <c r="L596" i="4"/>
  <c r="M596" i="4"/>
  <c r="N596" i="4"/>
  <c r="S596" i="4"/>
  <c r="T596" i="4"/>
  <c r="U596" i="4"/>
  <c r="V596" i="4"/>
  <c r="W596" i="4"/>
  <c r="A597" i="4"/>
  <c r="C597" i="4" s="1"/>
  <c r="B597" i="4"/>
  <c r="D597" i="4"/>
  <c r="E597" i="4"/>
  <c r="L597" i="4"/>
  <c r="M597" i="4"/>
  <c r="N597" i="4"/>
  <c r="S597" i="4"/>
  <c r="T597" i="4"/>
  <c r="U597" i="4"/>
  <c r="V597" i="4"/>
  <c r="W597" i="4"/>
  <c r="A598" i="4"/>
  <c r="C598" i="4" s="1"/>
  <c r="B598" i="4"/>
  <c r="D598" i="4"/>
  <c r="E598" i="4"/>
  <c r="L598" i="4"/>
  <c r="M598" i="4"/>
  <c r="N598" i="4"/>
  <c r="S598" i="4"/>
  <c r="T598" i="4"/>
  <c r="U598" i="4"/>
  <c r="V598" i="4"/>
  <c r="W598" i="4"/>
  <c r="A599" i="4"/>
  <c r="C599" i="4" s="1"/>
  <c r="B599" i="4"/>
  <c r="D599" i="4"/>
  <c r="E599" i="4"/>
  <c r="L599" i="4"/>
  <c r="M599" i="4"/>
  <c r="N599" i="4"/>
  <c r="S599" i="4"/>
  <c r="T599" i="4"/>
  <c r="U599" i="4"/>
  <c r="V599" i="4"/>
  <c r="W599" i="4"/>
  <c r="A600" i="4"/>
  <c r="C600" i="4" s="1"/>
  <c r="B600" i="4"/>
  <c r="D600" i="4"/>
  <c r="E600" i="4"/>
  <c r="L600" i="4"/>
  <c r="M600" i="4"/>
  <c r="N600" i="4"/>
  <c r="S600" i="4"/>
  <c r="T600" i="4"/>
  <c r="U600" i="4"/>
  <c r="V600" i="4"/>
  <c r="W600" i="4"/>
  <c r="A601" i="4"/>
  <c r="C601" i="4" s="1"/>
  <c r="B601" i="4"/>
  <c r="D601" i="4"/>
  <c r="E601" i="4"/>
  <c r="L601" i="4"/>
  <c r="M601" i="4"/>
  <c r="N601" i="4"/>
  <c r="S601" i="4"/>
  <c r="T601" i="4"/>
  <c r="U601" i="4"/>
  <c r="V601" i="4"/>
  <c r="W601" i="4"/>
  <c r="A602" i="4"/>
  <c r="C602" i="4" s="1"/>
  <c r="B602" i="4"/>
  <c r="D602" i="4"/>
  <c r="E602" i="4"/>
  <c r="L602" i="4"/>
  <c r="M602" i="4"/>
  <c r="N602" i="4"/>
  <c r="S602" i="4"/>
  <c r="T602" i="4"/>
  <c r="U602" i="4"/>
  <c r="V602" i="4"/>
  <c r="W602" i="4"/>
  <c r="A603" i="4"/>
  <c r="C603" i="4" s="1"/>
  <c r="B603" i="4"/>
  <c r="D603" i="4"/>
  <c r="E603" i="4"/>
  <c r="L603" i="4"/>
  <c r="M603" i="4"/>
  <c r="N603" i="4"/>
  <c r="S603" i="4"/>
  <c r="T603" i="4"/>
  <c r="U603" i="4"/>
  <c r="V603" i="4"/>
  <c r="W603" i="4"/>
  <c r="A604" i="4"/>
  <c r="C604" i="4" s="1"/>
  <c r="B604" i="4"/>
  <c r="D604" i="4"/>
  <c r="E604" i="4"/>
  <c r="L604" i="4"/>
  <c r="M604" i="4"/>
  <c r="N604" i="4"/>
  <c r="S604" i="4"/>
  <c r="T604" i="4"/>
  <c r="U604" i="4"/>
  <c r="V604" i="4"/>
  <c r="W604" i="4"/>
  <c r="A605" i="4"/>
  <c r="C605" i="4" s="1"/>
  <c r="B605" i="4"/>
  <c r="D605" i="4"/>
  <c r="E605" i="4"/>
  <c r="L605" i="4"/>
  <c r="M605" i="4"/>
  <c r="N605" i="4"/>
  <c r="S605" i="4"/>
  <c r="T605" i="4"/>
  <c r="U605" i="4"/>
  <c r="V605" i="4"/>
  <c r="W605" i="4"/>
  <c r="A606" i="4"/>
  <c r="C606" i="4" s="1"/>
  <c r="B606" i="4"/>
  <c r="D606" i="4"/>
  <c r="E606" i="4"/>
  <c r="L606" i="4"/>
  <c r="M606" i="4"/>
  <c r="N606" i="4"/>
  <c r="S606" i="4"/>
  <c r="T606" i="4"/>
  <c r="U606" i="4"/>
  <c r="V606" i="4"/>
  <c r="W606" i="4"/>
  <c r="A607" i="4"/>
  <c r="C607" i="4" s="1"/>
  <c r="B607" i="4"/>
  <c r="D607" i="4"/>
  <c r="E607" i="4"/>
  <c r="L607" i="4"/>
  <c r="M607" i="4"/>
  <c r="N607" i="4"/>
  <c r="S607" i="4"/>
  <c r="T607" i="4"/>
  <c r="U607" i="4"/>
  <c r="V607" i="4"/>
  <c r="W607" i="4"/>
  <c r="A608" i="4"/>
  <c r="C608" i="4" s="1"/>
  <c r="B608" i="4"/>
  <c r="D608" i="4"/>
  <c r="E608" i="4"/>
  <c r="L608" i="4"/>
  <c r="M608" i="4"/>
  <c r="N608" i="4"/>
  <c r="S608" i="4"/>
  <c r="T608" i="4"/>
  <c r="U608" i="4"/>
  <c r="V608" i="4"/>
  <c r="W608" i="4"/>
  <c r="A609" i="4"/>
  <c r="C609" i="4" s="1"/>
  <c r="B609" i="4"/>
  <c r="D609" i="4"/>
  <c r="E609" i="4"/>
  <c r="L609" i="4"/>
  <c r="M609" i="4"/>
  <c r="N609" i="4"/>
  <c r="S609" i="4"/>
  <c r="T609" i="4"/>
  <c r="U609" i="4"/>
  <c r="V609" i="4"/>
  <c r="W609" i="4"/>
  <c r="A610" i="4"/>
  <c r="C610" i="4" s="1"/>
  <c r="B610" i="4"/>
  <c r="D610" i="4"/>
  <c r="E610" i="4"/>
  <c r="L610" i="4"/>
  <c r="M610" i="4"/>
  <c r="N610" i="4"/>
  <c r="S610" i="4"/>
  <c r="T610" i="4"/>
  <c r="U610" i="4"/>
  <c r="V610" i="4"/>
  <c r="W610" i="4"/>
  <c r="A611" i="4"/>
  <c r="C611" i="4" s="1"/>
  <c r="B611" i="4"/>
  <c r="D611" i="4"/>
  <c r="E611" i="4"/>
  <c r="L611" i="4"/>
  <c r="M611" i="4"/>
  <c r="N611" i="4"/>
  <c r="S611" i="4"/>
  <c r="T611" i="4"/>
  <c r="U611" i="4"/>
  <c r="V611" i="4"/>
  <c r="W611" i="4"/>
  <c r="A612" i="4"/>
  <c r="C612" i="4" s="1"/>
  <c r="B612" i="4"/>
  <c r="D612" i="4"/>
  <c r="E612" i="4"/>
  <c r="L612" i="4"/>
  <c r="M612" i="4"/>
  <c r="N612" i="4"/>
  <c r="S612" i="4"/>
  <c r="T612" i="4"/>
  <c r="U612" i="4"/>
  <c r="V612" i="4"/>
  <c r="W612" i="4"/>
  <c r="A613" i="4"/>
  <c r="C613" i="4" s="1"/>
  <c r="B613" i="4"/>
  <c r="D613" i="4"/>
  <c r="E613" i="4"/>
  <c r="L613" i="4"/>
  <c r="M613" i="4"/>
  <c r="N613" i="4"/>
  <c r="S613" i="4"/>
  <c r="T613" i="4"/>
  <c r="U613" i="4"/>
  <c r="V613" i="4"/>
  <c r="W613" i="4"/>
  <c r="A614" i="4"/>
  <c r="C614" i="4" s="1"/>
  <c r="B614" i="4"/>
  <c r="D614" i="4"/>
  <c r="E614" i="4"/>
  <c r="L614" i="4"/>
  <c r="M614" i="4"/>
  <c r="N614" i="4"/>
  <c r="S614" i="4"/>
  <c r="T614" i="4"/>
  <c r="U614" i="4"/>
  <c r="V614" i="4"/>
  <c r="W614" i="4"/>
  <c r="A615" i="4"/>
  <c r="C615" i="4" s="1"/>
  <c r="B615" i="4"/>
  <c r="D615" i="4"/>
  <c r="E615" i="4"/>
  <c r="L615" i="4"/>
  <c r="M615" i="4"/>
  <c r="N615" i="4"/>
  <c r="S615" i="4"/>
  <c r="T615" i="4"/>
  <c r="U615" i="4"/>
  <c r="V615" i="4"/>
  <c r="W615" i="4"/>
  <c r="A616" i="4"/>
  <c r="C616" i="4" s="1"/>
  <c r="B616" i="4"/>
  <c r="D616" i="4"/>
  <c r="E616" i="4"/>
  <c r="L616" i="4"/>
  <c r="M616" i="4"/>
  <c r="N616" i="4"/>
  <c r="S616" i="4"/>
  <c r="T616" i="4"/>
  <c r="U616" i="4"/>
  <c r="V616" i="4"/>
  <c r="W616" i="4"/>
  <c r="A617" i="4"/>
  <c r="C617" i="4" s="1"/>
  <c r="B617" i="4"/>
  <c r="D617" i="4"/>
  <c r="E617" i="4"/>
  <c r="L617" i="4"/>
  <c r="M617" i="4"/>
  <c r="N617" i="4"/>
  <c r="S617" i="4"/>
  <c r="T617" i="4"/>
  <c r="U617" i="4"/>
  <c r="V617" i="4"/>
  <c r="W617" i="4"/>
  <c r="A618" i="4"/>
  <c r="C618" i="4" s="1"/>
  <c r="B618" i="4"/>
  <c r="D618" i="4"/>
  <c r="E618" i="4"/>
  <c r="L618" i="4"/>
  <c r="M618" i="4"/>
  <c r="N618" i="4"/>
  <c r="S618" i="4"/>
  <c r="T618" i="4"/>
  <c r="U618" i="4"/>
  <c r="V618" i="4"/>
  <c r="W618" i="4"/>
  <c r="A619" i="4"/>
  <c r="C619" i="4" s="1"/>
  <c r="B619" i="4"/>
  <c r="D619" i="4"/>
  <c r="E619" i="4"/>
  <c r="L619" i="4"/>
  <c r="M619" i="4"/>
  <c r="N619" i="4"/>
  <c r="S619" i="4"/>
  <c r="T619" i="4"/>
  <c r="U619" i="4"/>
  <c r="V619" i="4"/>
  <c r="W619" i="4"/>
  <c r="A620" i="4"/>
  <c r="C620" i="4" s="1"/>
  <c r="B620" i="4"/>
  <c r="D620" i="4"/>
  <c r="E620" i="4"/>
  <c r="L620" i="4"/>
  <c r="M620" i="4"/>
  <c r="N620" i="4"/>
  <c r="S620" i="4"/>
  <c r="T620" i="4"/>
  <c r="U620" i="4"/>
  <c r="V620" i="4"/>
  <c r="W620" i="4"/>
  <c r="A621" i="4"/>
  <c r="C621" i="4" s="1"/>
  <c r="B621" i="4"/>
  <c r="D621" i="4"/>
  <c r="E621" i="4"/>
  <c r="L621" i="4"/>
  <c r="M621" i="4"/>
  <c r="N621" i="4"/>
  <c r="S621" i="4"/>
  <c r="T621" i="4"/>
  <c r="U621" i="4"/>
  <c r="V621" i="4"/>
  <c r="W621" i="4"/>
  <c r="A622" i="4"/>
  <c r="C622" i="4" s="1"/>
  <c r="B622" i="4"/>
  <c r="D622" i="4"/>
  <c r="E622" i="4"/>
  <c r="L622" i="4"/>
  <c r="M622" i="4"/>
  <c r="N622" i="4"/>
  <c r="S622" i="4"/>
  <c r="T622" i="4"/>
  <c r="U622" i="4"/>
  <c r="V622" i="4"/>
  <c r="W622" i="4"/>
  <c r="A623" i="4"/>
  <c r="C623" i="4" s="1"/>
  <c r="B623" i="4"/>
  <c r="D623" i="4"/>
  <c r="E623" i="4"/>
  <c r="L623" i="4"/>
  <c r="M623" i="4"/>
  <c r="N623" i="4"/>
  <c r="S623" i="4"/>
  <c r="T623" i="4"/>
  <c r="U623" i="4"/>
  <c r="V623" i="4"/>
  <c r="W623" i="4"/>
  <c r="A624" i="4"/>
  <c r="C624" i="4" s="1"/>
  <c r="B624" i="4"/>
  <c r="D624" i="4"/>
  <c r="E624" i="4"/>
  <c r="L624" i="4"/>
  <c r="M624" i="4"/>
  <c r="N624" i="4"/>
  <c r="S624" i="4"/>
  <c r="T624" i="4"/>
  <c r="U624" i="4"/>
  <c r="V624" i="4"/>
  <c r="W624" i="4"/>
  <c r="A625" i="4"/>
  <c r="C625" i="4" s="1"/>
  <c r="B625" i="4"/>
  <c r="D625" i="4"/>
  <c r="E625" i="4"/>
  <c r="L625" i="4"/>
  <c r="M625" i="4"/>
  <c r="N625" i="4"/>
  <c r="S625" i="4"/>
  <c r="T625" i="4"/>
  <c r="U625" i="4"/>
  <c r="V625" i="4"/>
  <c r="W625" i="4"/>
  <c r="A626" i="4"/>
  <c r="C626" i="4" s="1"/>
  <c r="B626" i="4"/>
  <c r="D626" i="4"/>
  <c r="E626" i="4"/>
  <c r="L626" i="4"/>
  <c r="M626" i="4"/>
  <c r="N626" i="4"/>
  <c r="S626" i="4"/>
  <c r="T626" i="4"/>
  <c r="U626" i="4"/>
  <c r="V626" i="4"/>
  <c r="W626" i="4"/>
  <c r="A627" i="4"/>
  <c r="C627" i="4" s="1"/>
  <c r="B627" i="4"/>
  <c r="D627" i="4"/>
  <c r="E627" i="4"/>
  <c r="L627" i="4"/>
  <c r="M627" i="4"/>
  <c r="N627" i="4"/>
  <c r="S627" i="4"/>
  <c r="T627" i="4"/>
  <c r="U627" i="4"/>
  <c r="V627" i="4"/>
  <c r="W627" i="4"/>
  <c r="A628" i="4"/>
  <c r="C628" i="4" s="1"/>
  <c r="B628" i="4"/>
  <c r="D628" i="4"/>
  <c r="E628" i="4"/>
  <c r="L628" i="4"/>
  <c r="M628" i="4"/>
  <c r="N628" i="4"/>
  <c r="S628" i="4"/>
  <c r="T628" i="4"/>
  <c r="U628" i="4"/>
  <c r="V628" i="4"/>
  <c r="W628" i="4"/>
  <c r="A629" i="4"/>
  <c r="C629" i="4" s="1"/>
  <c r="B629" i="4"/>
  <c r="D629" i="4"/>
  <c r="E629" i="4"/>
  <c r="L629" i="4"/>
  <c r="M629" i="4"/>
  <c r="N629" i="4"/>
  <c r="S629" i="4"/>
  <c r="T629" i="4"/>
  <c r="U629" i="4"/>
  <c r="V629" i="4"/>
  <c r="W629" i="4"/>
  <c r="A630" i="4"/>
  <c r="C630" i="4" s="1"/>
  <c r="B630" i="4"/>
  <c r="D630" i="4"/>
  <c r="E630" i="4"/>
  <c r="L630" i="4"/>
  <c r="M630" i="4"/>
  <c r="N630" i="4"/>
  <c r="S630" i="4"/>
  <c r="T630" i="4"/>
  <c r="U630" i="4"/>
  <c r="V630" i="4"/>
  <c r="W630" i="4"/>
  <c r="A631" i="4"/>
  <c r="C631" i="4" s="1"/>
  <c r="B631" i="4"/>
  <c r="D631" i="4"/>
  <c r="E631" i="4"/>
  <c r="L631" i="4"/>
  <c r="M631" i="4"/>
  <c r="N631" i="4"/>
  <c r="S631" i="4"/>
  <c r="T631" i="4"/>
  <c r="U631" i="4"/>
  <c r="V631" i="4"/>
  <c r="W631" i="4"/>
  <c r="A632" i="4"/>
  <c r="C632" i="4" s="1"/>
  <c r="B632" i="4"/>
  <c r="D632" i="4"/>
  <c r="E632" i="4"/>
  <c r="L632" i="4"/>
  <c r="M632" i="4"/>
  <c r="N632" i="4"/>
  <c r="S632" i="4"/>
  <c r="T632" i="4"/>
  <c r="U632" i="4"/>
  <c r="V632" i="4"/>
  <c r="W632" i="4"/>
  <c r="A633" i="4"/>
  <c r="C633" i="4" s="1"/>
  <c r="B633" i="4"/>
  <c r="D633" i="4"/>
  <c r="E633" i="4"/>
  <c r="L633" i="4"/>
  <c r="M633" i="4"/>
  <c r="N633" i="4"/>
  <c r="S633" i="4"/>
  <c r="T633" i="4"/>
  <c r="U633" i="4"/>
  <c r="V633" i="4"/>
  <c r="W633" i="4"/>
  <c r="A634" i="4"/>
  <c r="C634" i="4" s="1"/>
  <c r="B634" i="4"/>
  <c r="D634" i="4"/>
  <c r="E634" i="4"/>
  <c r="L634" i="4"/>
  <c r="M634" i="4"/>
  <c r="N634" i="4"/>
  <c r="S634" i="4"/>
  <c r="T634" i="4"/>
  <c r="U634" i="4"/>
  <c r="V634" i="4"/>
  <c r="W634" i="4"/>
  <c r="A635" i="4"/>
  <c r="C635" i="4" s="1"/>
  <c r="B635" i="4"/>
  <c r="D635" i="4"/>
  <c r="E635" i="4"/>
  <c r="L635" i="4"/>
  <c r="M635" i="4"/>
  <c r="N635" i="4"/>
  <c r="S635" i="4"/>
  <c r="T635" i="4"/>
  <c r="U635" i="4"/>
  <c r="V635" i="4"/>
  <c r="W635" i="4"/>
  <c r="A636" i="4"/>
  <c r="C636" i="4" s="1"/>
  <c r="B636" i="4"/>
  <c r="D636" i="4"/>
  <c r="E636" i="4"/>
  <c r="L636" i="4"/>
  <c r="M636" i="4"/>
  <c r="N636" i="4"/>
  <c r="S636" i="4"/>
  <c r="T636" i="4"/>
  <c r="U636" i="4"/>
  <c r="V636" i="4"/>
  <c r="W636" i="4"/>
  <c r="A637" i="4"/>
  <c r="C637" i="4" s="1"/>
  <c r="B637" i="4"/>
  <c r="D637" i="4"/>
  <c r="E637" i="4"/>
  <c r="L637" i="4"/>
  <c r="M637" i="4"/>
  <c r="N637" i="4"/>
  <c r="S637" i="4"/>
  <c r="T637" i="4"/>
  <c r="U637" i="4"/>
  <c r="V637" i="4"/>
  <c r="W637" i="4"/>
  <c r="A638" i="4"/>
  <c r="C638" i="4" s="1"/>
  <c r="B638" i="4"/>
  <c r="D638" i="4"/>
  <c r="E638" i="4"/>
  <c r="L638" i="4"/>
  <c r="M638" i="4"/>
  <c r="N638" i="4"/>
  <c r="S638" i="4"/>
  <c r="T638" i="4"/>
  <c r="U638" i="4"/>
  <c r="V638" i="4"/>
  <c r="W638" i="4"/>
  <c r="A639" i="4"/>
  <c r="C639" i="4" s="1"/>
  <c r="B639" i="4"/>
  <c r="D639" i="4"/>
  <c r="E639" i="4"/>
  <c r="L639" i="4"/>
  <c r="M639" i="4"/>
  <c r="N639" i="4"/>
  <c r="S639" i="4"/>
  <c r="T639" i="4"/>
  <c r="U639" i="4"/>
  <c r="V639" i="4"/>
  <c r="W639" i="4"/>
  <c r="A640" i="4"/>
  <c r="C640" i="4" s="1"/>
  <c r="B640" i="4"/>
  <c r="D640" i="4"/>
  <c r="E640" i="4"/>
  <c r="L640" i="4"/>
  <c r="M640" i="4"/>
  <c r="N640" i="4"/>
  <c r="S640" i="4"/>
  <c r="T640" i="4"/>
  <c r="U640" i="4"/>
  <c r="V640" i="4"/>
  <c r="W640" i="4"/>
  <c r="A641" i="4"/>
  <c r="C641" i="4" s="1"/>
  <c r="B641" i="4"/>
  <c r="D641" i="4"/>
  <c r="E641" i="4"/>
  <c r="L641" i="4"/>
  <c r="M641" i="4"/>
  <c r="N641" i="4"/>
  <c r="S641" i="4"/>
  <c r="T641" i="4"/>
  <c r="U641" i="4"/>
  <c r="V641" i="4"/>
  <c r="W641" i="4"/>
  <c r="A642" i="4"/>
  <c r="C642" i="4" s="1"/>
  <c r="B642" i="4"/>
  <c r="D642" i="4"/>
  <c r="E642" i="4"/>
  <c r="L642" i="4"/>
  <c r="M642" i="4"/>
  <c r="N642" i="4"/>
  <c r="S642" i="4"/>
  <c r="T642" i="4"/>
  <c r="U642" i="4"/>
  <c r="V642" i="4"/>
  <c r="W642" i="4"/>
  <c r="A643" i="4"/>
  <c r="C643" i="4" s="1"/>
  <c r="B643" i="4"/>
  <c r="D643" i="4"/>
  <c r="E643" i="4"/>
  <c r="L643" i="4"/>
  <c r="M643" i="4"/>
  <c r="N643" i="4"/>
  <c r="S643" i="4"/>
  <c r="T643" i="4"/>
  <c r="U643" i="4"/>
  <c r="V643" i="4"/>
  <c r="W643" i="4"/>
  <c r="A644" i="4"/>
  <c r="C644" i="4" s="1"/>
  <c r="B644" i="4"/>
  <c r="D644" i="4"/>
  <c r="E644" i="4"/>
  <c r="L644" i="4"/>
  <c r="M644" i="4"/>
  <c r="N644" i="4"/>
  <c r="S644" i="4"/>
  <c r="T644" i="4"/>
  <c r="U644" i="4"/>
  <c r="V644" i="4"/>
  <c r="W644" i="4"/>
  <c r="A645" i="4"/>
  <c r="C645" i="4" s="1"/>
  <c r="B645" i="4"/>
  <c r="D645" i="4"/>
  <c r="E645" i="4"/>
  <c r="L645" i="4"/>
  <c r="M645" i="4"/>
  <c r="N645" i="4"/>
  <c r="S645" i="4"/>
  <c r="T645" i="4"/>
  <c r="U645" i="4"/>
  <c r="V645" i="4"/>
  <c r="W645" i="4"/>
  <c r="A646" i="4"/>
  <c r="C646" i="4" s="1"/>
  <c r="B646" i="4"/>
  <c r="D646" i="4"/>
  <c r="E646" i="4"/>
  <c r="L646" i="4"/>
  <c r="M646" i="4"/>
  <c r="N646" i="4"/>
  <c r="S646" i="4"/>
  <c r="T646" i="4"/>
  <c r="U646" i="4"/>
  <c r="V646" i="4"/>
  <c r="W646" i="4"/>
  <c r="A647" i="4"/>
  <c r="C647" i="4" s="1"/>
  <c r="B647" i="4"/>
  <c r="D647" i="4"/>
  <c r="E647" i="4"/>
  <c r="L647" i="4"/>
  <c r="M647" i="4"/>
  <c r="N647" i="4"/>
  <c r="S647" i="4"/>
  <c r="T647" i="4"/>
  <c r="U647" i="4"/>
  <c r="V647" i="4"/>
  <c r="W647" i="4"/>
  <c r="A648" i="4"/>
  <c r="C648" i="4" s="1"/>
  <c r="B648" i="4"/>
  <c r="D648" i="4"/>
  <c r="E648" i="4"/>
  <c r="L648" i="4"/>
  <c r="M648" i="4"/>
  <c r="N648" i="4"/>
  <c r="S648" i="4"/>
  <c r="T648" i="4"/>
  <c r="U648" i="4"/>
  <c r="V648" i="4"/>
  <c r="W648" i="4"/>
  <c r="A649" i="4"/>
  <c r="C649" i="4" s="1"/>
  <c r="B649" i="4"/>
  <c r="D649" i="4"/>
  <c r="E649" i="4"/>
  <c r="L649" i="4"/>
  <c r="M649" i="4"/>
  <c r="N649" i="4"/>
  <c r="S649" i="4"/>
  <c r="T649" i="4"/>
  <c r="U649" i="4"/>
  <c r="V649" i="4"/>
  <c r="W649" i="4"/>
  <c r="A650" i="4"/>
  <c r="C650" i="4" s="1"/>
  <c r="B650" i="4"/>
  <c r="D650" i="4"/>
  <c r="E650" i="4"/>
  <c r="L650" i="4"/>
  <c r="M650" i="4"/>
  <c r="N650" i="4"/>
  <c r="S650" i="4"/>
  <c r="T650" i="4"/>
  <c r="U650" i="4"/>
  <c r="V650" i="4"/>
  <c r="W650" i="4"/>
  <c r="A651" i="4"/>
  <c r="C651" i="4" s="1"/>
  <c r="B651" i="4"/>
  <c r="D651" i="4"/>
  <c r="E651" i="4"/>
  <c r="L651" i="4"/>
  <c r="M651" i="4"/>
  <c r="N651" i="4"/>
  <c r="S651" i="4"/>
  <c r="T651" i="4"/>
  <c r="U651" i="4"/>
  <c r="V651" i="4"/>
  <c r="W651" i="4"/>
  <c r="A652" i="4"/>
  <c r="C652" i="4" s="1"/>
  <c r="B652" i="4"/>
  <c r="D652" i="4"/>
  <c r="E652" i="4"/>
  <c r="L652" i="4"/>
  <c r="M652" i="4"/>
  <c r="N652" i="4"/>
  <c r="S652" i="4"/>
  <c r="T652" i="4"/>
  <c r="U652" i="4"/>
  <c r="V652" i="4"/>
  <c r="W652" i="4"/>
  <c r="A653" i="4"/>
  <c r="C653" i="4" s="1"/>
  <c r="B653" i="4"/>
  <c r="D653" i="4"/>
  <c r="E653" i="4"/>
  <c r="L653" i="4"/>
  <c r="M653" i="4"/>
  <c r="N653" i="4"/>
  <c r="S653" i="4"/>
  <c r="T653" i="4"/>
  <c r="U653" i="4"/>
  <c r="V653" i="4"/>
  <c r="W653" i="4"/>
  <c r="A654" i="4"/>
  <c r="C654" i="4" s="1"/>
  <c r="B654" i="4"/>
  <c r="D654" i="4"/>
  <c r="E654" i="4"/>
  <c r="L654" i="4"/>
  <c r="M654" i="4"/>
  <c r="N654" i="4"/>
  <c r="S654" i="4"/>
  <c r="T654" i="4"/>
  <c r="U654" i="4"/>
  <c r="V654" i="4"/>
  <c r="W654" i="4"/>
  <c r="A655" i="4"/>
  <c r="C655" i="4" s="1"/>
  <c r="B655" i="4"/>
  <c r="D655" i="4"/>
  <c r="E655" i="4"/>
  <c r="L655" i="4"/>
  <c r="M655" i="4"/>
  <c r="N655" i="4"/>
  <c r="S655" i="4"/>
  <c r="T655" i="4"/>
  <c r="U655" i="4"/>
  <c r="V655" i="4"/>
  <c r="W655" i="4"/>
  <c r="A656" i="4"/>
  <c r="C656" i="4" s="1"/>
  <c r="B656" i="4"/>
  <c r="D656" i="4"/>
  <c r="E656" i="4"/>
  <c r="L656" i="4"/>
  <c r="M656" i="4"/>
  <c r="N656" i="4"/>
  <c r="S656" i="4"/>
  <c r="T656" i="4"/>
  <c r="U656" i="4"/>
  <c r="V656" i="4"/>
  <c r="W656" i="4"/>
  <c r="A657" i="4"/>
  <c r="C657" i="4" s="1"/>
  <c r="B657" i="4"/>
  <c r="D657" i="4"/>
  <c r="E657" i="4"/>
  <c r="L657" i="4"/>
  <c r="M657" i="4"/>
  <c r="N657" i="4"/>
  <c r="S657" i="4"/>
  <c r="T657" i="4"/>
  <c r="U657" i="4"/>
  <c r="V657" i="4"/>
  <c r="W657" i="4"/>
  <c r="A658" i="4"/>
  <c r="C658" i="4" s="1"/>
  <c r="B658" i="4"/>
  <c r="D658" i="4"/>
  <c r="E658" i="4"/>
  <c r="L658" i="4"/>
  <c r="M658" i="4"/>
  <c r="N658" i="4"/>
  <c r="S658" i="4"/>
  <c r="T658" i="4"/>
  <c r="U658" i="4"/>
  <c r="V658" i="4"/>
  <c r="W658" i="4"/>
  <c r="A659" i="4"/>
  <c r="C659" i="4" s="1"/>
  <c r="B659" i="4"/>
  <c r="D659" i="4"/>
  <c r="E659" i="4"/>
  <c r="L659" i="4"/>
  <c r="M659" i="4"/>
  <c r="N659" i="4"/>
  <c r="S659" i="4"/>
  <c r="T659" i="4"/>
  <c r="U659" i="4"/>
  <c r="V659" i="4"/>
  <c r="W659" i="4"/>
  <c r="A660" i="4"/>
  <c r="C660" i="4" s="1"/>
  <c r="B660" i="4"/>
  <c r="D660" i="4"/>
  <c r="E660" i="4"/>
  <c r="L660" i="4"/>
  <c r="M660" i="4"/>
  <c r="N660" i="4"/>
  <c r="S660" i="4"/>
  <c r="T660" i="4"/>
  <c r="U660" i="4"/>
  <c r="V660" i="4"/>
  <c r="W660" i="4"/>
  <c r="A661" i="4"/>
  <c r="C661" i="4" s="1"/>
  <c r="B661" i="4"/>
  <c r="D661" i="4"/>
  <c r="E661" i="4"/>
  <c r="L661" i="4"/>
  <c r="M661" i="4"/>
  <c r="N661" i="4"/>
  <c r="S661" i="4"/>
  <c r="T661" i="4"/>
  <c r="U661" i="4"/>
  <c r="V661" i="4"/>
  <c r="W661" i="4"/>
  <c r="A662" i="4"/>
  <c r="C662" i="4" s="1"/>
  <c r="B662" i="4"/>
  <c r="D662" i="4"/>
  <c r="E662" i="4"/>
  <c r="L662" i="4"/>
  <c r="M662" i="4"/>
  <c r="N662" i="4"/>
  <c r="S662" i="4"/>
  <c r="T662" i="4"/>
  <c r="U662" i="4"/>
  <c r="V662" i="4"/>
  <c r="W662" i="4"/>
  <c r="A663" i="4"/>
  <c r="C663" i="4" s="1"/>
  <c r="B663" i="4"/>
  <c r="D663" i="4"/>
  <c r="E663" i="4"/>
  <c r="L663" i="4"/>
  <c r="M663" i="4"/>
  <c r="N663" i="4"/>
  <c r="S663" i="4"/>
  <c r="T663" i="4"/>
  <c r="U663" i="4"/>
  <c r="V663" i="4"/>
  <c r="W663" i="4"/>
  <c r="A664" i="4"/>
  <c r="C664" i="4" s="1"/>
  <c r="B664" i="4"/>
  <c r="D664" i="4"/>
  <c r="E664" i="4"/>
  <c r="L664" i="4"/>
  <c r="M664" i="4"/>
  <c r="N664" i="4"/>
  <c r="S664" i="4"/>
  <c r="T664" i="4"/>
  <c r="U664" i="4"/>
  <c r="V664" i="4"/>
  <c r="W664" i="4"/>
  <c r="A665" i="4"/>
  <c r="C665" i="4" s="1"/>
  <c r="B665" i="4"/>
  <c r="D665" i="4"/>
  <c r="E665" i="4"/>
  <c r="L665" i="4"/>
  <c r="M665" i="4"/>
  <c r="N665" i="4"/>
  <c r="S665" i="4"/>
  <c r="T665" i="4"/>
  <c r="U665" i="4"/>
  <c r="V665" i="4"/>
  <c r="W665" i="4"/>
  <c r="A666" i="4"/>
  <c r="C666" i="4" s="1"/>
  <c r="B666" i="4"/>
  <c r="D666" i="4"/>
  <c r="E666" i="4"/>
  <c r="L666" i="4"/>
  <c r="M666" i="4"/>
  <c r="N666" i="4"/>
  <c r="S666" i="4"/>
  <c r="T666" i="4"/>
  <c r="U666" i="4"/>
  <c r="V666" i="4"/>
  <c r="W666" i="4"/>
  <c r="A667" i="4"/>
  <c r="C667" i="4" s="1"/>
  <c r="B667" i="4"/>
  <c r="D667" i="4"/>
  <c r="E667" i="4"/>
  <c r="L667" i="4"/>
  <c r="M667" i="4"/>
  <c r="N667" i="4"/>
  <c r="S667" i="4"/>
  <c r="T667" i="4"/>
  <c r="U667" i="4"/>
  <c r="V667" i="4"/>
  <c r="W667" i="4"/>
  <c r="A668" i="4"/>
  <c r="C668" i="4" s="1"/>
  <c r="B668" i="4"/>
  <c r="D668" i="4"/>
  <c r="E668" i="4"/>
  <c r="L668" i="4"/>
  <c r="M668" i="4"/>
  <c r="N668" i="4"/>
  <c r="S668" i="4"/>
  <c r="T668" i="4"/>
  <c r="U668" i="4"/>
  <c r="V668" i="4"/>
  <c r="W668" i="4"/>
  <c r="A669" i="4"/>
  <c r="C669" i="4" s="1"/>
  <c r="B669" i="4"/>
  <c r="D669" i="4"/>
  <c r="E669" i="4"/>
  <c r="L669" i="4"/>
  <c r="M669" i="4"/>
  <c r="N669" i="4"/>
  <c r="S669" i="4"/>
  <c r="T669" i="4"/>
  <c r="U669" i="4"/>
  <c r="V669" i="4"/>
  <c r="W669" i="4"/>
  <c r="A670" i="4"/>
  <c r="C670" i="4" s="1"/>
  <c r="B670" i="4"/>
  <c r="D670" i="4"/>
  <c r="E670" i="4"/>
  <c r="L670" i="4"/>
  <c r="M670" i="4"/>
  <c r="N670" i="4"/>
  <c r="S670" i="4"/>
  <c r="T670" i="4"/>
  <c r="U670" i="4"/>
  <c r="V670" i="4"/>
  <c r="W670" i="4"/>
  <c r="A671" i="4"/>
  <c r="C671" i="4" s="1"/>
  <c r="B671" i="4"/>
  <c r="D671" i="4"/>
  <c r="E671" i="4"/>
  <c r="L671" i="4"/>
  <c r="M671" i="4"/>
  <c r="N671" i="4"/>
  <c r="S671" i="4"/>
  <c r="T671" i="4"/>
  <c r="U671" i="4"/>
  <c r="V671" i="4"/>
  <c r="W671" i="4"/>
  <c r="A672" i="4"/>
  <c r="C672" i="4" s="1"/>
  <c r="B672" i="4"/>
  <c r="D672" i="4"/>
  <c r="E672" i="4"/>
  <c r="L672" i="4"/>
  <c r="M672" i="4"/>
  <c r="N672" i="4"/>
  <c r="S672" i="4"/>
  <c r="T672" i="4"/>
  <c r="U672" i="4"/>
  <c r="V672" i="4"/>
  <c r="W672" i="4"/>
  <c r="A673" i="4"/>
  <c r="C673" i="4" s="1"/>
  <c r="B673" i="4"/>
  <c r="D673" i="4"/>
  <c r="E673" i="4"/>
  <c r="L673" i="4"/>
  <c r="M673" i="4"/>
  <c r="N673" i="4"/>
  <c r="S673" i="4"/>
  <c r="T673" i="4"/>
  <c r="U673" i="4"/>
  <c r="V673" i="4"/>
  <c r="W673" i="4"/>
  <c r="A674" i="4"/>
  <c r="C674" i="4" s="1"/>
  <c r="B674" i="4"/>
  <c r="D674" i="4"/>
  <c r="E674" i="4"/>
  <c r="L674" i="4"/>
  <c r="M674" i="4"/>
  <c r="N674" i="4"/>
  <c r="S674" i="4"/>
  <c r="T674" i="4"/>
  <c r="U674" i="4"/>
  <c r="V674" i="4"/>
  <c r="W674" i="4"/>
  <c r="A675" i="4"/>
  <c r="C675" i="4" s="1"/>
  <c r="B675" i="4"/>
  <c r="D675" i="4"/>
  <c r="E675" i="4"/>
  <c r="L675" i="4"/>
  <c r="M675" i="4"/>
  <c r="N675" i="4"/>
  <c r="S675" i="4"/>
  <c r="T675" i="4"/>
  <c r="U675" i="4"/>
  <c r="V675" i="4"/>
  <c r="W675" i="4"/>
  <c r="A676" i="4"/>
  <c r="C676" i="4" s="1"/>
  <c r="B676" i="4"/>
  <c r="D676" i="4"/>
  <c r="E676" i="4"/>
  <c r="L676" i="4"/>
  <c r="M676" i="4"/>
  <c r="N676" i="4"/>
  <c r="S676" i="4"/>
  <c r="T676" i="4"/>
  <c r="U676" i="4"/>
  <c r="V676" i="4"/>
  <c r="W676" i="4"/>
  <c r="A677" i="4"/>
  <c r="C677" i="4" s="1"/>
  <c r="B677" i="4"/>
  <c r="D677" i="4"/>
  <c r="E677" i="4"/>
  <c r="L677" i="4"/>
  <c r="M677" i="4"/>
  <c r="N677" i="4"/>
  <c r="S677" i="4"/>
  <c r="T677" i="4"/>
  <c r="U677" i="4"/>
  <c r="V677" i="4"/>
  <c r="W677" i="4"/>
  <c r="A678" i="4"/>
  <c r="C678" i="4" s="1"/>
  <c r="B678" i="4"/>
  <c r="D678" i="4"/>
  <c r="E678" i="4"/>
  <c r="L678" i="4"/>
  <c r="M678" i="4"/>
  <c r="N678" i="4"/>
  <c r="S678" i="4"/>
  <c r="T678" i="4"/>
  <c r="U678" i="4"/>
  <c r="V678" i="4"/>
  <c r="W678" i="4"/>
  <c r="A679" i="4"/>
  <c r="C679" i="4" s="1"/>
  <c r="B679" i="4"/>
  <c r="D679" i="4"/>
  <c r="E679" i="4"/>
  <c r="L679" i="4"/>
  <c r="M679" i="4"/>
  <c r="N679" i="4"/>
  <c r="S679" i="4"/>
  <c r="T679" i="4"/>
  <c r="U679" i="4"/>
  <c r="V679" i="4"/>
  <c r="W679" i="4"/>
  <c r="A680" i="4"/>
  <c r="C680" i="4" s="1"/>
  <c r="B680" i="4"/>
  <c r="D680" i="4"/>
  <c r="E680" i="4"/>
  <c r="L680" i="4"/>
  <c r="M680" i="4"/>
  <c r="N680" i="4"/>
  <c r="S680" i="4"/>
  <c r="T680" i="4"/>
  <c r="U680" i="4"/>
  <c r="V680" i="4"/>
  <c r="W680" i="4"/>
  <c r="A681" i="4"/>
  <c r="C681" i="4" s="1"/>
  <c r="B681" i="4"/>
  <c r="D681" i="4"/>
  <c r="E681" i="4"/>
  <c r="L681" i="4"/>
  <c r="M681" i="4"/>
  <c r="N681" i="4"/>
  <c r="S681" i="4"/>
  <c r="T681" i="4"/>
  <c r="U681" i="4"/>
  <c r="V681" i="4"/>
  <c r="W681" i="4"/>
  <c r="A682" i="4"/>
  <c r="C682" i="4" s="1"/>
  <c r="B682" i="4"/>
  <c r="D682" i="4"/>
  <c r="E682" i="4"/>
  <c r="L682" i="4"/>
  <c r="M682" i="4"/>
  <c r="N682" i="4"/>
  <c r="S682" i="4"/>
  <c r="T682" i="4"/>
  <c r="U682" i="4"/>
  <c r="V682" i="4"/>
  <c r="W682" i="4"/>
  <c r="A683" i="4"/>
  <c r="C683" i="4" s="1"/>
  <c r="B683" i="4"/>
  <c r="D683" i="4"/>
  <c r="E683" i="4"/>
  <c r="L683" i="4"/>
  <c r="M683" i="4"/>
  <c r="N683" i="4"/>
  <c r="S683" i="4"/>
  <c r="T683" i="4"/>
  <c r="U683" i="4"/>
  <c r="V683" i="4"/>
  <c r="W683" i="4"/>
  <c r="A684" i="4"/>
  <c r="C684" i="4" s="1"/>
  <c r="B684" i="4"/>
  <c r="D684" i="4"/>
  <c r="E684" i="4"/>
  <c r="L684" i="4"/>
  <c r="M684" i="4"/>
  <c r="N684" i="4"/>
  <c r="S684" i="4"/>
  <c r="T684" i="4"/>
  <c r="U684" i="4"/>
  <c r="V684" i="4"/>
  <c r="W684" i="4"/>
  <c r="A685" i="4"/>
  <c r="C685" i="4" s="1"/>
  <c r="B685" i="4"/>
  <c r="D685" i="4"/>
  <c r="E685" i="4"/>
  <c r="L685" i="4"/>
  <c r="M685" i="4"/>
  <c r="N685" i="4"/>
  <c r="S685" i="4"/>
  <c r="T685" i="4"/>
  <c r="U685" i="4"/>
  <c r="V685" i="4"/>
  <c r="W685" i="4"/>
  <c r="A686" i="4"/>
  <c r="C686" i="4" s="1"/>
  <c r="B686" i="4"/>
  <c r="D686" i="4"/>
  <c r="E686" i="4"/>
  <c r="L686" i="4"/>
  <c r="M686" i="4"/>
  <c r="N686" i="4"/>
  <c r="S686" i="4"/>
  <c r="T686" i="4"/>
  <c r="U686" i="4"/>
  <c r="V686" i="4"/>
  <c r="W686" i="4"/>
  <c r="A687" i="4"/>
  <c r="C687" i="4" s="1"/>
  <c r="B687" i="4"/>
  <c r="D687" i="4"/>
  <c r="E687" i="4"/>
  <c r="L687" i="4"/>
  <c r="M687" i="4"/>
  <c r="N687" i="4"/>
  <c r="S687" i="4"/>
  <c r="T687" i="4"/>
  <c r="U687" i="4"/>
  <c r="V687" i="4"/>
  <c r="W687" i="4"/>
  <c r="A688" i="4"/>
  <c r="C688" i="4" s="1"/>
  <c r="B688" i="4"/>
  <c r="D688" i="4"/>
  <c r="E688" i="4"/>
  <c r="L688" i="4"/>
  <c r="M688" i="4"/>
  <c r="N688" i="4"/>
  <c r="S688" i="4"/>
  <c r="T688" i="4"/>
  <c r="U688" i="4"/>
  <c r="V688" i="4"/>
  <c r="W688" i="4"/>
  <c r="A689" i="4"/>
  <c r="C689" i="4" s="1"/>
  <c r="B689" i="4"/>
  <c r="D689" i="4"/>
  <c r="E689" i="4"/>
  <c r="L689" i="4"/>
  <c r="M689" i="4"/>
  <c r="N689" i="4"/>
  <c r="S689" i="4"/>
  <c r="T689" i="4"/>
  <c r="U689" i="4"/>
  <c r="V689" i="4"/>
  <c r="W689" i="4"/>
  <c r="A690" i="4"/>
  <c r="C690" i="4" s="1"/>
  <c r="B690" i="4"/>
  <c r="D690" i="4"/>
  <c r="E690" i="4"/>
  <c r="L690" i="4"/>
  <c r="M690" i="4"/>
  <c r="N690" i="4"/>
  <c r="S690" i="4"/>
  <c r="T690" i="4"/>
  <c r="U690" i="4"/>
  <c r="V690" i="4"/>
  <c r="W690" i="4"/>
  <c r="A691" i="4"/>
  <c r="C691" i="4" s="1"/>
  <c r="B691" i="4"/>
  <c r="D691" i="4"/>
  <c r="E691" i="4"/>
  <c r="L691" i="4"/>
  <c r="M691" i="4"/>
  <c r="N691" i="4"/>
  <c r="S691" i="4"/>
  <c r="T691" i="4"/>
  <c r="U691" i="4"/>
  <c r="V691" i="4"/>
  <c r="W691" i="4"/>
  <c r="A692" i="4"/>
  <c r="C692" i="4" s="1"/>
  <c r="B692" i="4"/>
  <c r="D692" i="4"/>
  <c r="E692" i="4"/>
  <c r="L692" i="4"/>
  <c r="M692" i="4"/>
  <c r="N692" i="4"/>
  <c r="S692" i="4"/>
  <c r="T692" i="4"/>
  <c r="U692" i="4"/>
  <c r="V692" i="4"/>
  <c r="W692" i="4"/>
  <c r="A693" i="4"/>
  <c r="C693" i="4" s="1"/>
  <c r="B693" i="4"/>
  <c r="D693" i="4"/>
  <c r="E693" i="4"/>
  <c r="L693" i="4"/>
  <c r="M693" i="4"/>
  <c r="N693" i="4"/>
  <c r="S693" i="4"/>
  <c r="T693" i="4"/>
  <c r="U693" i="4"/>
  <c r="V693" i="4"/>
  <c r="W693" i="4"/>
  <c r="A694" i="4"/>
  <c r="C694" i="4" s="1"/>
  <c r="B694" i="4"/>
  <c r="D694" i="4"/>
  <c r="E694" i="4"/>
  <c r="L694" i="4"/>
  <c r="M694" i="4"/>
  <c r="N694" i="4"/>
  <c r="S694" i="4"/>
  <c r="T694" i="4"/>
  <c r="U694" i="4"/>
  <c r="V694" i="4"/>
  <c r="W694" i="4"/>
  <c r="A695" i="4"/>
  <c r="C695" i="4" s="1"/>
  <c r="B695" i="4"/>
  <c r="D695" i="4"/>
  <c r="E695" i="4"/>
  <c r="L695" i="4"/>
  <c r="M695" i="4"/>
  <c r="N695" i="4"/>
  <c r="S695" i="4"/>
  <c r="T695" i="4"/>
  <c r="U695" i="4"/>
  <c r="V695" i="4"/>
  <c r="W695" i="4"/>
  <c r="A696" i="4"/>
  <c r="C696" i="4" s="1"/>
  <c r="B696" i="4"/>
  <c r="D696" i="4"/>
  <c r="E696" i="4"/>
  <c r="L696" i="4"/>
  <c r="M696" i="4"/>
  <c r="N696" i="4"/>
  <c r="S696" i="4"/>
  <c r="T696" i="4"/>
  <c r="U696" i="4"/>
  <c r="V696" i="4"/>
  <c r="W696" i="4"/>
  <c r="A697" i="4"/>
  <c r="C697" i="4" s="1"/>
  <c r="B697" i="4"/>
  <c r="D697" i="4"/>
  <c r="E697" i="4"/>
  <c r="L697" i="4"/>
  <c r="M697" i="4"/>
  <c r="N697" i="4"/>
  <c r="S697" i="4"/>
  <c r="T697" i="4"/>
  <c r="U697" i="4"/>
  <c r="V697" i="4"/>
  <c r="W697" i="4"/>
  <c r="A698" i="4"/>
  <c r="C698" i="4" s="1"/>
  <c r="B698" i="4"/>
  <c r="D698" i="4"/>
  <c r="E698" i="4"/>
  <c r="L698" i="4"/>
  <c r="M698" i="4"/>
  <c r="N698" i="4"/>
  <c r="S698" i="4"/>
  <c r="T698" i="4"/>
  <c r="U698" i="4"/>
  <c r="V698" i="4"/>
  <c r="W698" i="4"/>
  <c r="A699" i="4"/>
  <c r="C699" i="4" s="1"/>
  <c r="B699" i="4"/>
  <c r="D699" i="4"/>
  <c r="E699" i="4"/>
  <c r="L699" i="4"/>
  <c r="M699" i="4"/>
  <c r="N699" i="4"/>
  <c r="S699" i="4"/>
  <c r="T699" i="4"/>
  <c r="U699" i="4"/>
  <c r="V699" i="4"/>
  <c r="W699" i="4"/>
  <c r="A700" i="4"/>
  <c r="C700" i="4" s="1"/>
  <c r="B700" i="4"/>
  <c r="D700" i="4"/>
  <c r="E700" i="4"/>
  <c r="L700" i="4"/>
  <c r="M700" i="4"/>
  <c r="N700" i="4"/>
  <c r="S700" i="4"/>
  <c r="T700" i="4"/>
  <c r="U700" i="4"/>
  <c r="V700" i="4"/>
  <c r="W700" i="4"/>
  <c r="A701" i="4"/>
  <c r="C701" i="4" s="1"/>
  <c r="B701" i="4"/>
  <c r="D701" i="4"/>
  <c r="E701" i="4"/>
  <c r="L701" i="4"/>
  <c r="M701" i="4"/>
  <c r="N701" i="4"/>
  <c r="S701" i="4"/>
  <c r="T701" i="4"/>
  <c r="U701" i="4"/>
  <c r="V701" i="4"/>
  <c r="W701" i="4"/>
  <c r="A702" i="4"/>
  <c r="C702" i="4" s="1"/>
  <c r="B702" i="4"/>
  <c r="D702" i="4"/>
  <c r="E702" i="4"/>
  <c r="L702" i="4"/>
  <c r="M702" i="4"/>
  <c r="N702" i="4"/>
  <c r="S702" i="4"/>
  <c r="T702" i="4"/>
  <c r="U702" i="4"/>
  <c r="V702" i="4"/>
  <c r="W702" i="4"/>
  <c r="A703" i="4"/>
  <c r="C703" i="4" s="1"/>
  <c r="B703" i="4"/>
  <c r="D703" i="4"/>
  <c r="E703" i="4"/>
  <c r="L703" i="4"/>
  <c r="M703" i="4"/>
  <c r="N703" i="4"/>
  <c r="S703" i="4"/>
  <c r="T703" i="4"/>
  <c r="U703" i="4"/>
  <c r="V703" i="4"/>
  <c r="W703" i="4"/>
  <c r="A704" i="4"/>
  <c r="C704" i="4" s="1"/>
  <c r="B704" i="4"/>
  <c r="D704" i="4"/>
  <c r="E704" i="4"/>
  <c r="L704" i="4"/>
  <c r="M704" i="4"/>
  <c r="N704" i="4"/>
  <c r="S704" i="4"/>
  <c r="T704" i="4"/>
  <c r="U704" i="4"/>
  <c r="V704" i="4"/>
  <c r="W704" i="4"/>
  <c r="A705" i="4"/>
  <c r="C705" i="4" s="1"/>
  <c r="B705" i="4"/>
  <c r="D705" i="4"/>
  <c r="E705" i="4"/>
  <c r="L705" i="4"/>
  <c r="M705" i="4"/>
  <c r="N705" i="4"/>
  <c r="S705" i="4"/>
  <c r="T705" i="4"/>
  <c r="U705" i="4"/>
  <c r="V705" i="4"/>
  <c r="W705" i="4"/>
  <c r="A706" i="4"/>
  <c r="C706" i="4" s="1"/>
  <c r="B706" i="4"/>
  <c r="D706" i="4"/>
  <c r="E706" i="4"/>
  <c r="L706" i="4"/>
  <c r="M706" i="4"/>
  <c r="N706" i="4"/>
  <c r="S706" i="4"/>
  <c r="T706" i="4"/>
  <c r="U706" i="4"/>
  <c r="V706" i="4"/>
  <c r="W706" i="4"/>
  <c r="A707" i="4"/>
  <c r="C707" i="4" s="1"/>
  <c r="B707" i="4"/>
  <c r="D707" i="4"/>
  <c r="E707" i="4"/>
  <c r="L707" i="4"/>
  <c r="M707" i="4"/>
  <c r="N707" i="4"/>
  <c r="S707" i="4"/>
  <c r="T707" i="4"/>
  <c r="U707" i="4"/>
  <c r="V707" i="4"/>
  <c r="W707" i="4"/>
  <c r="A708" i="4"/>
  <c r="C708" i="4" s="1"/>
  <c r="B708" i="4"/>
  <c r="D708" i="4"/>
  <c r="E708" i="4"/>
  <c r="L708" i="4"/>
  <c r="M708" i="4"/>
  <c r="N708" i="4"/>
  <c r="S708" i="4"/>
  <c r="T708" i="4"/>
  <c r="U708" i="4"/>
  <c r="V708" i="4"/>
  <c r="W708" i="4"/>
  <c r="A709" i="4"/>
  <c r="C709" i="4" s="1"/>
  <c r="B709" i="4"/>
  <c r="D709" i="4"/>
  <c r="E709" i="4"/>
  <c r="L709" i="4"/>
  <c r="M709" i="4"/>
  <c r="N709" i="4"/>
  <c r="S709" i="4"/>
  <c r="T709" i="4"/>
  <c r="U709" i="4"/>
  <c r="V709" i="4"/>
  <c r="W709" i="4"/>
  <c r="A710" i="4"/>
  <c r="C710" i="4" s="1"/>
  <c r="B710" i="4"/>
  <c r="D710" i="4"/>
  <c r="E710" i="4"/>
  <c r="L710" i="4"/>
  <c r="M710" i="4"/>
  <c r="N710" i="4"/>
  <c r="S710" i="4"/>
  <c r="T710" i="4"/>
  <c r="U710" i="4"/>
  <c r="V710" i="4"/>
  <c r="W710" i="4"/>
  <c r="A711" i="4"/>
  <c r="C711" i="4" s="1"/>
  <c r="B711" i="4"/>
  <c r="D711" i="4"/>
  <c r="E711" i="4"/>
  <c r="L711" i="4"/>
  <c r="M711" i="4"/>
  <c r="N711" i="4"/>
  <c r="S711" i="4"/>
  <c r="T711" i="4"/>
  <c r="U711" i="4"/>
  <c r="V711" i="4"/>
  <c r="W711" i="4"/>
  <c r="A712" i="4"/>
  <c r="C712" i="4" s="1"/>
  <c r="B712" i="4"/>
  <c r="D712" i="4"/>
  <c r="E712" i="4"/>
  <c r="L712" i="4"/>
  <c r="M712" i="4"/>
  <c r="N712" i="4"/>
  <c r="S712" i="4"/>
  <c r="T712" i="4"/>
  <c r="U712" i="4"/>
  <c r="V712" i="4"/>
  <c r="W712" i="4"/>
  <c r="A713" i="4"/>
  <c r="C713" i="4" s="1"/>
  <c r="B713" i="4"/>
  <c r="D713" i="4"/>
  <c r="E713" i="4"/>
  <c r="L713" i="4"/>
  <c r="M713" i="4"/>
  <c r="N713" i="4"/>
  <c r="S713" i="4"/>
  <c r="T713" i="4"/>
  <c r="U713" i="4"/>
  <c r="V713" i="4"/>
  <c r="W713" i="4"/>
  <c r="A714" i="4"/>
  <c r="C714" i="4" s="1"/>
  <c r="B714" i="4"/>
  <c r="D714" i="4"/>
  <c r="E714" i="4"/>
  <c r="L714" i="4"/>
  <c r="M714" i="4"/>
  <c r="N714" i="4"/>
  <c r="S714" i="4"/>
  <c r="T714" i="4"/>
  <c r="U714" i="4"/>
  <c r="V714" i="4"/>
  <c r="W714" i="4"/>
  <c r="A715" i="4"/>
  <c r="C715" i="4" s="1"/>
  <c r="B715" i="4"/>
  <c r="D715" i="4"/>
  <c r="E715" i="4"/>
  <c r="L715" i="4"/>
  <c r="M715" i="4"/>
  <c r="N715" i="4"/>
  <c r="S715" i="4"/>
  <c r="T715" i="4"/>
  <c r="U715" i="4"/>
  <c r="V715" i="4"/>
  <c r="W715" i="4"/>
  <c r="A716" i="4"/>
  <c r="C716" i="4" s="1"/>
  <c r="B716" i="4"/>
  <c r="D716" i="4"/>
  <c r="E716" i="4"/>
  <c r="L716" i="4"/>
  <c r="M716" i="4"/>
  <c r="N716" i="4"/>
  <c r="S716" i="4"/>
  <c r="T716" i="4"/>
  <c r="U716" i="4"/>
  <c r="V716" i="4"/>
  <c r="W716" i="4"/>
  <c r="A717" i="4"/>
  <c r="C717" i="4" s="1"/>
  <c r="B717" i="4"/>
  <c r="D717" i="4"/>
  <c r="E717" i="4"/>
  <c r="L717" i="4"/>
  <c r="M717" i="4"/>
  <c r="N717" i="4"/>
  <c r="S717" i="4"/>
  <c r="T717" i="4"/>
  <c r="U717" i="4"/>
  <c r="V717" i="4"/>
  <c r="W717" i="4"/>
  <c r="A718" i="4"/>
  <c r="C718" i="4" s="1"/>
  <c r="B718" i="4"/>
  <c r="D718" i="4"/>
  <c r="E718" i="4"/>
  <c r="L718" i="4"/>
  <c r="M718" i="4"/>
  <c r="N718" i="4"/>
  <c r="S718" i="4"/>
  <c r="T718" i="4"/>
  <c r="U718" i="4"/>
  <c r="V718" i="4"/>
  <c r="W718" i="4"/>
  <c r="A719" i="4"/>
  <c r="C719" i="4" s="1"/>
  <c r="B719" i="4"/>
  <c r="D719" i="4"/>
  <c r="E719" i="4"/>
  <c r="L719" i="4"/>
  <c r="M719" i="4"/>
  <c r="N719" i="4"/>
  <c r="S719" i="4"/>
  <c r="T719" i="4"/>
  <c r="U719" i="4"/>
  <c r="V719" i="4"/>
  <c r="W719" i="4"/>
  <c r="A720" i="4"/>
  <c r="C720" i="4" s="1"/>
  <c r="B720" i="4"/>
  <c r="D720" i="4"/>
  <c r="E720" i="4"/>
  <c r="L720" i="4"/>
  <c r="M720" i="4"/>
  <c r="N720" i="4"/>
  <c r="S720" i="4"/>
  <c r="T720" i="4"/>
  <c r="U720" i="4"/>
  <c r="V720" i="4"/>
  <c r="W720" i="4"/>
  <c r="A721" i="4"/>
  <c r="C721" i="4" s="1"/>
  <c r="B721" i="4"/>
  <c r="D721" i="4"/>
  <c r="E721" i="4"/>
  <c r="L721" i="4"/>
  <c r="M721" i="4"/>
  <c r="N721" i="4"/>
  <c r="S721" i="4"/>
  <c r="T721" i="4"/>
  <c r="U721" i="4"/>
  <c r="V721" i="4"/>
  <c r="W721" i="4"/>
  <c r="A722" i="4"/>
  <c r="C722" i="4" s="1"/>
  <c r="B722" i="4"/>
  <c r="D722" i="4"/>
  <c r="E722" i="4"/>
  <c r="L722" i="4"/>
  <c r="M722" i="4"/>
  <c r="N722" i="4"/>
  <c r="S722" i="4"/>
  <c r="T722" i="4"/>
  <c r="U722" i="4"/>
  <c r="V722" i="4"/>
  <c r="W722" i="4"/>
  <c r="A723" i="4"/>
  <c r="C723" i="4" s="1"/>
  <c r="B723" i="4"/>
  <c r="D723" i="4"/>
  <c r="E723" i="4"/>
  <c r="L723" i="4"/>
  <c r="M723" i="4"/>
  <c r="N723" i="4"/>
  <c r="S723" i="4"/>
  <c r="T723" i="4"/>
  <c r="U723" i="4"/>
  <c r="V723" i="4"/>
  <c r="W723" i="4"/>
  <c r="A724" i="4"/>
  <c r="C724" i="4" s="1"/>
  <c r="B724" i="4"/>
  <c r="D724" i="4"/>
  <c r="E724" i="4"/>
  <c r="L724" i="4"/>
  <c r="M724" i="4"/>
  <c r="N724" i="4"/>
  <c r="S724" i="4"/>
  <c r="T724" i="4"/>
  <c r="U724" i="4"/>
  <c r="V724" i="4"/>
  <c r="W724" i="4"/>
  <c r="A725" i="4"/>
  <c r="C725" i="4" s="1"/>
  <c r="B725" i="4"/>
  <c r="D725" i="4"/>
  <c r="E725" i="4"/>
  <c r="L725" i="4"/>
  <c r="M725" i="4"/>
  <c r="N725" i="4"/>
  <c r="S725" i="4"/>
  <c r="T725" i="4"/>
  <c r="U725" i="4"/>
  <c r="V725" i="4"/>
  <c r="W725" i="4"/>
  <c r="A726" i="4"/>
  <c r="C726" i="4" s="1"/>
  <c r="B726" i="4"/>
  <c r="D726" i="4"/>
  <c r="E726" i="4"/>
  <c r="L726" i="4"/>
  <c r="M726" i="4"/>
  <c r="N726" i="4"/>
  <c r="S726" i="4"/>
  <c r="T726" i="4"/>
  <c r="U726" i="4"/>
  <c r="V726" i="4"/>
  <c r="W726" i="4"/>
  <c r="A727" i="4"/>
  <c r="C727" i="4" s="1"/>
  <c r="B727" i="4"/>
  <c r="D727" i="4"/>
  <c r="E727" i="4"/>
  <c r="L727" i="4"/>
  <c r="M727" i="4"/>
  <c r="N727" i="4"/>
  <c r="S727" i="4"/>
  <c r="T727" i="4"/>
  <c r="U727" i="4"/>
  <c r="V727" i="4"/>
  <c r="W727" i="4"/>
  <c r="A728" i="4"/>
  <c r="C728" i="4" s="1"/>
  <c r="B728" i="4"/>
  <c r="D728" i="4"/>
  <c r="E728" i="4"/>
  <c r="L728" i="4"/>
  <c r="M728" i="4"/>
  <c r="N728" i="4"/>
  <c r="S728" i="4"/>
  <c r="T728" i="4"/>
  <c r="U728" i="4"/>
  <c r="V728" i="4"/>
  <c r="W728" i="4"/>
  <c r="A729" i="4"/>
  <c r="C729" i="4" s="1"/>
  <c r="B729" i="4"/>
  <c r="D729" i="4"/>
  <c r="E729" i="4"/>
  <c r="L729" i="4"/>
  <c r="M729" i="4"/>
  <c r="N729" i="4"/>
  <c r="S729" i="4"/>
  <c r="T729" i="4"/>
  <c r="U729" i="4"/>
  <c r="V729" i="4"/>
  <c r="W729" i="4"/>
  <c r="A730" i="4"/>
  <c r="C730" i="4" s="1"/>
  <c r="B730" i="4"/>
  <c r="D730" i="4"/>
  <c r="E730" i="4"/>
  <c r="L730" i="4"/>
  <c r="M730" i="4"/>
  <c r="N730" i="4"/>
  <c r="S730" i="4"/>
  <c r="T730" i="4"/>
  <c r="U730" i="4"/>
  <c r="V730" i="4"/>
  <c r="W730" i="4"/>
  <c r="A731" i="4"/>
  <c r="C731" i="4" s="1"/>
  <c r="B731" i="4"/>
  <c r="D731" i="4"/>
  <c r="E731" i="4"/>
  <c r="L731" i="4"/>
  <c r="M731" i="4"/>
  <c r="N731" i="4"/>
  <c r="S731" i="4"/>
  <c r="T731" i="4"/>
  <c r="U731" i="4"/>
  <c r="V731" i="4"/>
  <c r="W731" i="4"/>
  <c r="A732" i="4"/>
  <c r="C732" i="4" s="1"/>
  <c r="B732" i="4"/>
  <c r="D732" i="4"/>
  <c r="E732" i="4"/>
  <c r="L732" i="4"/>
  <c r="M732" i="4"/>
  <c r="N732" i="4"/>
  <c r="S732" i="4"/>
  <c r="T732" i="4"/>
  <c r="U732" i="4"/>
  <c r="V732" i="4"/>
  <c r="W732" i="4"/>
  <c r="A733" i="4"/>
  <c r="C733" i="4" s="1"/>
  <c r="B733" i="4"/>
  <c r="D733" i="4"/>
  <c r="E733" i="4"/>
  <c r="L733" i="4"/>
  <c r="M733" i="4"/>
  <c r="N733" i="4"/>
  <c r="S733" i="4"/>
  <c r="T733" i="4"/>
  <c r="U733" i="4"/>
  <c r="V733" i="4"/>
  <c r="W733" i="4"/>
  <c r="A734" i="4"/>
  <c r="C734" i="4" s="1"/>
  <c r="B734" i="4"/>
  <c r="D734" i="4"/>
  <c r="E734" i="4"/>
  <c r="L734" i="4"/>
  <c r="M734" i="4"/>
  <c r="N734" i="4"/>
  <c r="S734" i="4"/>
  <c r="T734" i="4"/>
  <c r="U734" i="4"/>
  <c r="V734" i="4"/>
  <c r="W734" i="4"/>
  <c r="A735" i="4"/>
  <c r="C735" i="4" s="1"/>
  <c r="B735" i="4"/>
  <c r="D735" i="4"/>
  <c r="E735" i="4"/>
  <c r="L735" i="4"/>
  <c r="M735" i="4"/>
  <c r="N735" i="4"/>
  <c r="S735" i="4"/>
  <c r="T735" i="4"/>
  <c r="U735" i="4"/>
  <c r="V735" i="4"/>
  <c r="W735" i="4"/>
  <c r="A736" i="4"/>
  <c r="C736" i="4" s="1"/>
  <c r="B736" i="4"/>
  <c r="D736" i="4"/>
  <c r="E736" i="4"/>
  <c r="L736" i="4"/>
  <c r="M736" i="4"/>
  <c r="N736" i="4"/>
  <c r="S736" i="4"/>
  <c r="T736" i="4"/>
  <c r="U736" i="4"/>
  <c r="V736" i="4"/>
  <c r="W736" i="4"/>
  <c r="A737" i="4"/>
  <c r="C737" i="4" s="1"/>
  <c r="B737" i="4"/>
  <c r="D737" i="4"/>
  <c r="E737" i="4"/>
  <c r="L737" i="4"/>
  <c r="M737" i="4"/>
  <c r="N737" i="4"/>
  <c r="S737" i="4"/>
  <c r="T737" i="4"/>
  <c r="U737" i="4"/>
  <c r="V737" i="4"/>
  <c r="W737" i="4"/>
  <c r="A738" i="4"/>
  <c r="C738" i="4" s="1"/>
  <c r="B738" i="4"/>
  <c r="D738" i="4"/>
  <c r="E738" i="4"/>
  <c r="L738" i="4"/>
  <c r="M738" i="4"/>
  <c r="N738" i="4"/>
  <c r="S738" i="4"/>
  <c r="T738" i="4"/>
  <c r="U738" i="4"/>
  <c r="V738" i="4"/>
  <c r="W738" i="4"/>
  <c r="A739" i="4"/>
  <c r="C739" i="4" s="1"/>
  <c r="B739" i="4"/>
  <c r="D739" i="4"/>
  <c r="E739" i="4"/>
  <c r="L739" i="4"/>
  <c r="M739" i="4"/>
  <c r="N739" i="4"/>
  <c r="S739" i="4"/>
  <c r="T739" i="4"/>
  <c r="U739" i="4"/>
  <c r="V739" i="4"/>
  <c r="W739" i="4"/>
  <c r="A740" i="4"/>
  <c r="C740" i="4" s="1"/>
  <c r="B740" i="4"/>
  <c r="D740" i="4"/>
  <c r="E740" i="4"/>
  <c r="L740" i="4"/>
  <c r="M740" i="4"/>
  <c r="N740" i="4"/>
  <c r="S740" i="4"/>
  <c r="T740" i="4"/>
  <c r="U740" i="4"/>
  <c r="V740" i="4"/>
  <c r="W740" i="4"/>
  <c r="A741" i="4"/>
  <c r="C741" i="4" s="1"/>
  <c r="B741" i="4"/>
  <c r="D741" i="4"/>
  <c r="E741" i="4"/>
  <c r="L741" i="4"/>
  <c r="M741" i="4"/>
  <c r="N741" i="4"/>
  <c r="S741" i="4"/>
  <c r="T741" i="4"/>
  <c r="U741" i="4"/>
  <c r="V741" i="4"/>
  <c r="W741" i="4"/>
  <c r="A742" i="4"/>
  <c r="C742" i="4" s="1"/>
  <c r="B742" i="4"/>
  <c r="D742" i="4"/>
  <c r="E742" i="4"/>
  <c r="L742" i="4"/>
  <c r="M742" i="4"/>
  <c r="N742" i="4"/>
  <c r="S742" i="4"/>
  <c r="T742" i="4"/>
  <c r="U742" i="4"/>
  <c r="V742" i="4"/>
  <c r="W742" i="4"/>
  <c r="A743" i="4"/>
  <c r="C743" i="4" s="1"/>
  <c r="B743" i="4"/>
  <c r="D743" i="4"/>
  <c r="E743" i="4"/>
  <c r="L743" i="4"/>
  <c r="M743" i="4"/>
  <c r="N743" i="4"/>
  <c r="S743" i="4"/>
  <c r="T743" i="4"/>
  <c r="U743" i="4"/>
  <c r="V743" i="4"/>
  <c r="W743" i="4"/>
  <c r="A744" i="4"/>
  <c r="C744" i="4" s="1"/>
  <c r="B744" i="4"/>
  <c r="D744" i="4"/>
  <c r="E744" i="4"/>
  <c r="L744" i="4"/>
  <c r="M744" i="4"/>
  <c r="N744" i="4"/>
  <c r="S744" i="4"/>
  <c r="T744" i="4"/>
  <c r="U744" i="4"/>
  <c r="V744" i="4"/>
  <c r="W744" i="4"/>
  <c r="A745" i="4"/>
  <c r="C745" i="4" s="1"/>
  <c r="B745" i="4"/>
  <c r="D745" i="4"/>
  <c r="E745" i="4"/>
  <c r="L745" i="4"/>
  <c r="M745" i="4"/>
  <c r="N745" i="4"/>
  <c r="S745" i="4"/>
  <c r="T745" i="4"/>
  <c r="U745" i="4"/>
  <c r="V745" i="4"/>
  <c r="W745" i="4"/>
  <c r="A746" i="4"/>
  <c r="C746" i="4" s="1"/>
  <c r="B746" i="4"/>
  <c r="D746" i="4"/>
  <c r="E746" i="4"/>
  <c r="L746" i="4"/>
  <c r="M746" i="4"/>
  <c r="N746" i="4"/>
  <c r="S746" i="4"/>
  <c r="T746" i="4"/>
  <c r="U746" i="4"/>
  <c r="V746" i="4"/>
  <c r="W746" i="4"/>
  <c r="A747" i="4"/>
  <c r="C747" i="4" s="1"/>
  <c r="B747" i="4"/>
  <c r="D747" i="4"/>
  <c r="E747" i="4"/>
  <c r="L747" i="4"/>
  <c r="M747" i="4"/>
  <c r="N747" i="4"/>
  <c r="S747" i="4"/>
  <c r="T747" i="4"/>
  <c r="U747" i="4"/>
  <c r="V747" i="4"/>
  <c r="W747" i="4"/>
  <c r="A748" i="4"/>
  <c r="C748" i="4" s="1"/>
  <c r="B748" i="4"/>
  <c r="D748" i="4"/>
  <c r="E748" i="4"/>
  <c r="L748" i="4"/>
  <c r="M748" i="4"/>
  <c r="N748" i="4"/>
  <c r="S748" i="4"/>
  <c r="T748" i="4"/>
  <c r="U748" i="4"/>
  <c r="V748" i="4"/>
  <c r="W748" i="4"/>
  <c r="A749" i="4"/>
  <c r="C749" i="4" s="1"/>
  <c r="B749" i="4"/>
  <c r="D749" i="4"/>
  <c r="E749" i="4"/>
  <c r="L749" i="4"/>
  <c r="M749" i="4"/>
  <c r="N749" i="4"/>
  <c r="S749" i="4"/>
  <c r="T749" i="4"/>
  <c r="U749" i="4"/>
  <c r="V749" i="4"/>
  <c r="W749" i="4"/>
  <c r="A750" i="4"/>
  <c r="C750" i="4" s="1"/>
  <c r="B750" i="4"/>
  <c r="D750" i="4"/>
  <c r="E750" i="4"/>
  <c r="L750" i="4"/>
  <c r="M750" i="4"/>
  <c r="N750" i="4"/>
  <c r="S750" i="4"/>
  <c r="T750" i="4"/>
  <c r="U750" i="4"/>
  <c r="V750" i="4"/>
  <c r="W750" i="4"/>
  <c r="A751" i="4"/>
  <c r="C751" i="4" s="1"/>
  <c r="B751" i="4"/>
  <c r="D751" i="4"/>
  <c r="E751" i="4"/>
  <c r="L751" i="4"/>
  <c r="M751" i="4"/>
  <c r="N751" i="4"/>
  <c r="S751" i="4"/>
  <c r="T751" i="4"/>
  <c r="U751" i="4"/>
  <c r="V751" i="4"/>
  <c r="W751" i="4"/>
  <c r="A752" i="4"/>
  <c r="C752" i="4" s="1"/>
  <c r="B752" i="4"/>
  <c r="D752" i="4"/>
  <c r="E752" i="4"/>
  <c r="L752" i="4"/>
  <c r="M752" i="4"/>
  <c r="N752" i="4"/>
  <c r="S752" i="4"/>
  <c r="T752" i="4"/>
  <c r="U752" i="4"/>
  <c r="V752" i="4"/>
  <c r="W752" i="4"/>
  <c r="A753" i="4"/>
  <c r="C753" i="4" s="1"/>
  <c r="B753" i="4"/>
  <c r="D753" i="4"/>
  <c r="E753" i="4"/>
  <c r="L753" i="4"/>
  <c r="M753" i="4"/>
  <c r="N753" i="4"/>
  <c r="S753" i="4"/>
  <c r="T753" i="4"/>
  <c r="U753" i="4"/>
  <c r="V753" i="4"/>
  <c r="W753" i="4"/>
  <c r="A754" i="4"/>
  <c r="C754" i="4" s="1"/>
  <c r="B754" i="4"/>
  <c r="D754" i="4"/>
  <c r="E754" i="4"/>
  <c r="L754" i="4"/>
  <c r="M754" i="4"/>
  <c r="N754" i="4"/>
  <c r="S754" i="4"/>
  <c r="T754" i="4"/>
  <c r="U754" i="4"/>
  <c r="V754" i="4"/>
  <c r="W754" i="4"/>
  <c r="A755" i="4"/>
  <c r="C755" i="4" s="1"/>
  <c r="B755" i="4"/>
  <c r="D755" i="4"/>
  <c r="E755" i="4"/>
  <c r="L755" i="4"/>
  <c r="M755" i="4"/>
  <c r="N755" i="4"/>
  <c r="S755" i="4"/>
  <c r="T755" i="4"/>
  <c r="U755" i="4"/>
  <c r="V755" i="4"/>
  <c r="W755" i="4"/>
  <c r="A756" i="4"/>
  <c r="C756" i="4" s="1"/>
  <c r="B756" i="4"/>
  <c r="D756" i="4"/>
  <c r="E756" i="4"/>
  <c r="L756" i="4"/>
  <c r="M756" i="4"/>
  <c r="N756" i="4"/>
  <c r="S756" i="4"/>
  <c r="T756" i="4"/>
  <c r="U756" i="4"/>
  <c r="V756" i="4"/>
  <c r="W756" i="4"/>
  <c r="A757" i="4"/>
  <c r="C757" i="4" s="1"/>
  <c r="B757" i="4"/>
  <c r="D757" i="4"/>
  <c r="E757" i="4"/>
  <c r="L757" i="4"/>
  <c r="M757" i="4"/>
  <c r="N757" i="4"/>
  <c r="S757" i="4"/>
  <c r="T757" i="4"/>
  <c r="U757" i="4"/>
  <c r="V757" i="4"/>
  <c r="W757" i="4"/>
  <c r="A758" i="4"/>
  <c r="C758" i="4" s="1"/>
  <c r="B758" i="4"/>
  <c r="D758" i="4"/>
  <c r="E758" i="4"/>
  <c r="L758" i="4"/>
  <c r="M758" i="4"/>
  <c r="N758" i="4"/>
  <c r="S758" i="4"/>
  <c r="T758" i="4"/>
  <c r="U758" i="4"/>
  <c r="V758" i="4"/>
  <c r="W758" i="4"/>
  <c r="A759" i="4"/>
  <c r="C759" i="4" s="1"/>
  <c r="B759" i="4"/>
  <c r="D759" i="4"/>
  <c r="E759" i="4"/>
  <c r="L759" i="4"/>
  <c r="M759" i="4"/>
  <c r="N759" i="4"/>
  <c r="S759" i="4"/>
  <c r="T759" i="4"/>
  <c r="U759" i="4"/>
  <c r="V759" i="4"/>
  <c r="W759" i="4"/>
  <c r="A760" i="4"/>
  <c r="C760" i="4" s="1"/>
  <c r="B760" i="4"/>
  <c r="D760" i="4"/>
  <c r="E760" i="4"/>
  <c r="L760" i="4"/>
  <c r="M760" i="4"/>
  <c r="N760" i="4"/>
  <c r="S760" i="4"/>
  <c r="T760" i="4"/>
  <c r="U760" i="4"/>
  <c r="V760" i="4"/>
  <c r="W760" i="4"/>
  <c r="A761" i="4"/>
  <c r="C761" i="4" s="1"/>
  <c r="B761" i="4"/>
  <c r="D761" i="4"/>
  <c r="E761" i="4"/>
  <c r="L761" i="4"/>
  <c r="M761" i="4"/>
  <c r="N761" i="4"/>
  <c r="S761" i="4"/>
  <c r="T761" i="4"/>
  <c r="U761" i="4"/>
  <c r="V761" i="4"/>
  <c r="W761" i="4"/>
  <c r="A762" i="4"/>
  <c r="C762" i="4" s="1"/>
  <c r="B762" i="4"/>
  <c r="D762" i="4"/>
  <c r="E762" i="4"/>
  <c r="L762" i="4"/>
  <c r="M762" i="4"/>
  <c r="N762" i="4"/>
  <c r="S762" i="4"/>
  <c r="T762" i="4"/>
  <c r="U762" i="4"/>
  <c r="V762" i="4"/>
  <c r="W762" i="4"/>
  <c r="A763" i="4"/>
  <c r="C763" i="4" s="1"/>
  <c r="B763" i="4"/>
  <c r="D763" i="4"/>
  <c r="E763" i="4"/>
  <c r="L763" i="4"/>
  <c r="M763" i="4"/>
  <c r="N763" i="4"/>
  <c r="S763" i="4"/>
  <c r="T763" i="4"/>
  <c r="U763" i="4"/>
  <c r="V763" i="4"/>
  <c r="W763" i="4"/>
  <c r="A764" i="4"/>
  <c r="C764" i="4" s="1"/>
  <c r="B764" i="4"/>
  <c r="D764" i="4"/>
  <c r="E764" i="4"/>
  <c r="L764" i="4"/>
  <c r="M764" i="4"/>
  <c r="N764" i="4"/>
  <c r="S764" i="4"/>
  <c r="T764" i="4"/>
  <c r="U764" i="4"/>
  <c r="V764" i="4"/>
  <c r="W764" i="4"/>
  <c r="A765" i="4"/>
  <c r="C765" i="4" s="1"/>
  <c r="B765" i="4"/>
  <c r="D765" i="4"/>
  <c r="E765" i="4"/>
  <c r="L765" i="4"/>
  <c r="M765" i="4"/>
  <c r="N765" i="4"/>
  <c r="S765" i="4"/>
  <c r="T765" i="4"/>
  <c r="U765" i="4"/>
  <c r="V765" i="4"/>
  <c r="W765" i="4"/>
  <c r="A766" i="4"/>
  <c r="C766" i="4" s="1"/>
  <c r="B766" i="4"/>
  <c r="D766" i="4"/>
  <c r="E766" i="4"/>
  <c r="L766" i="4"/>
  <c r="M766" i="4"/>
  <c r="N766" i="4"/>
  <c r="S766" i="4"/>
  <c r="T766" i="4"/>
  <c r="U766" i="4"/>
  <c r="V766" i="4"/>
  <c r="W766" i="4"/>
  <c r="A767" i="4"/>
  <c r="C767" i="4" s="1"/>
  <c r="B767" i="4"/>
  <c r="D767" i="4"/>
  <c r="E767" i="4"/>
  <c r="L767" i="4"/>
  <c r="M767" i="4"/>
  <c r="N767" i="4"/>
  <c r="S767" i="4"/>
  <c r="T767" i="4"/>
  <c r="U767" i="4"/>
  <c r="V767" i="4"/>
  <c r="W767" i="4"/>
  <c r="A768" i="4"/>
  <c r="C768" i="4" s="1"/>
  <c r="B768" i="4"/>
  <c r="D768" i="4"/>
  <c r="E768" i="4"/>
  <c r="L768" i="4"/>
  <c r="M768" i="4"/>
  <c r="N768" i="4"/>
  <c r="S768" i="4"/>
  <c r="T768" i="4"/>
  <c r="U768" i="4"/>
  <c r="V768" i="4"/>
  <c r="W768" i="4"/>
  <c r="A769" i="4"/>
  <c r="C769" i="4" s="1"/>
  <c r="B769" i="4"/>
  <c r="D769" i="4"/>
  <c r="E769" i="4"/>
  <c r="L769" i="4"/>
  <c r="M769" i="4"/>
  <c r="N769" i="4"/>
  <c r="S769" i="4"/>
  <c r="T769" i="4"/>
  <c r="U769" i="4"/>
  <c r="V769" i="4"/>
  <c r="W769" i="4"/>
  <c r="A770" i="4"/>
  <c r="C770" i="4" s="1"/>
  <c r="B770" i="4"/>
  <c r="D770" i="4"/>
  <c r="E770" i="4"/>
  <c r="L770" i="4"/>
  <c r="M770" i="4"/>
  <c r="N770" i="4"/>
  <c r="S770" i="4"/>
  <c r="T770" i="4"/>
  <c r="U770" i="4"/>
  <c r="V770" i="4"/>
  <c r="W770" i="4"/>
  <c r="A771" i="4"/>
  <c r="C771" i="4" s="1"/>
  <c r="B771" i="4"/>
  <c r="D771" i="4"/>
  <c r="E771" i="4"/>
  <c r="L771" i="4"/>
  <c r="M771" i="4"/>
  <c r="N771" i="4"/>
  <c r="S771" i="4"/>
  <c r="T771" i="4"/>
  <c r="U771" i="4"/>
  <c r="V771" i="4"/>
  <c r="W771" i="4"/>
  <c r="A772" i="4"/>
  <c r="C772" i="4" s="1"/>
  <c r="B772" i="4"/>
  <c r="D772" i="4"/>
  <c r="E772" i="4"/>
  <c r="L772" i="4"/>
  <c r="M772" i="4"/>
  <c r="N772" i="4"/>
  <c r="S772" i="4"/>
  <c r="T772" i="4"/>
  <c r="U772" i="4"/>
  <c r="V772" i="4"/>
  <c r="W772" i="4"/>
  <c r="A773" i="4"/>
  <c r="C773" i="4" s="1"/>
  <c r="B773" i="4"/>
  <c r="D773" i="4"/>
  <c r="E773" i="4"/>
  <c r="L773" i="4"/>
  <c r="M773" i="4"/>
  <c r="N773" i="4"/>
  <c r="S773" i="4"/>
  <c r="T773" i="4"/>
  <c r="U773" i="4"/>
  <c r="V773" i="4"/>
  <c r="W773" i="4"/>
  <c r="A774" i="4"/>
  <c r="C774" i="4" s="1"/>
  <c r="B774" i="4"/>
  <c r="D774" i="4"/>
  <c r="E774" i="4"/>
  <c r="L774" i="4"/>
  <c r="M774" i="4"/>
  <c r="N774" i="4"/>
  <c r="S774" i="4"/>
  <c r="T774" i="4"/>
  <c r="U774" i="4"/>
  <c r="V774" i="4"/>
  <c r="W774" i="4"/>
  <c r="A775" i="4"/>
  <c r="C775" i="4" s="1"/>
  <c r="B775" i="4"/>
  <c r="D775" i="4"/>
  <c r="E775" i="4"/>
  <c r="L775" i="4"/>
  <c r="M775" i="4"/>
  <c r="N775" i="4"/>
  <c r="S775" i="4"/>
  <c r="T775" i="4"/>
  <c r="U775" i="4"/>
  <c r="V775" i="4"/>
  <c r="W775" i="4"/>
  <c r="A776" i="4"/>
  <c r="C776" i="4" s="1"/>
  <c r="B776" i="4"/>
  <c r="D776" i="4"/>
  <c r="E776" i="4"/>
  <c r="L776" i="4"/>
  <c r="M776" i="4"/>
  <c r="N776" i="4"/>
  <c r="S776" i="4"/>
  <c r="T776" i="4"/>
  <c r="U776" i="4"/>
  <c r="V776" i="4"/>
  <c r="W776" i="4"/>
  <c r="A777" i="4"/>
  <c r="C777" i="4" s="1"/>
  <c r="B777" i="4"/>
  <c r="D777" i="4"/>
  <c r="E777" i="4"/>
  <c r="L777" i="4"/>
  <c r="M777" i="4"/>
  <c r="N777" i="4"/>
  <c r="S777" i="4"/>
  <c r="T777" i="4"/>
  <c r="U777" i="4"/>
  <c r="V777" i="4"/>
  <c r="W777" i="4"/>
  <c r="A778" i="4"/>
  <c r="C778" i="4" s="1"/>
  <c r="B778" i="4"/>
  <c r="D778" i="4"/>
  <c r="E778" i="4"/>
  <c r="L778" i="4"/>
  <c r="M778" i="4"/>
  <c r="N778" i="4"/>
  <c r="S778" i="4"/>
  <c r="T778" i="4"/>
  <c r="U778" i="4"/>
  <c r="V778" i="4"/>
  <c r="W778" i="4"/>
  <c r="A779" i="4"/>
  <c r="C779" i="4" s="1"/>
  <c r="B779" i="4"/>
  <c r="D779" i="4"/>
  <c r="E779" i="4"/>
  <c r="L779" i="4"/>
  <c r="M779" i="4"/>
  <c r="N779" i="4"/>
  <c r="S779" i="4"/>
  <c r="T779" i="4"/>
  <c r="U779" i="4"/>
  <c r="V779" i="4"/>
  <c r="W779" i="4"/>
  <c r="A780" i="4"/>
  <c r="C780" i="4" s="1"/>
  <c r="B780" i="4"/>
  <c r="D780" i="4"/>
  <c r="E780" i="4"/>
  <c r="L780" i="4"/>
  <c r="M780" i="4"/>
  <c r="N780" i="4"/>
  <c r="S780" i="4"/>
  <c r="T780" i="4"/>
  <c r="U780" i="4"/>
  <c r="V780" i="4"/>
  <c r="W780" i="4"/>
  <c r="A781" i="4"/>
  <c r="C781" i="4" s="1"/>
  <c r="B781" i="4"/>
  <c r="D781" i="4"/>
  <c r="E781" i="4"/>
  <c r="L781" i="4"/>
  <c r="M781" i="4"/>
  <c r="N781" i="4"/>
  <c r="S781" i="4"/>
  <c r="T781" i="4"/>
  <c r="U781" i="4"/>
  <c r="V781" i="4"/>
  <c r="W781" i="4"/>
  <c r="A782" i="4"/>
  <c r="C782" i="4" s="1"/>
  <c r="B782" i="4"/>
  <c r="D782" i="4"/>
  <c r="E782" i="4"/>
  <c r="L782" i="4"/>
  <c r="M782" i="4"/>
  <c r="N782" i="4"/>
  <c r="S782" i="4"/>
  <c r="T782" i="4"/>
  <c r="U782" i="4"/>
  <c r="V782" i="4"/>
  <c r="W782" i="4"/>
  <c r="A783" i="4"/>
  <c r="C783" i="4" s="1"/>
  <c r="B783" i="4"/>
  <c r="D783" i="4"/>
  <c r="E783" i="4"/>
  <c r="L783" i="4"/>
  <c r="M783" i="4"/>
  <c r="N783" i="4"/>
  <c r="S783" i="4"/>
  <c r="T783" i="4"/>
  <c r="U783" i="4"/>
  <c r="V783" i="4"/>
  <c r="W783" i="4"/>
  <c r="A784" i="4"/>
  <c r="C784" i="4" s="1"/>
  <c r="B784" i="4"/>
  <c r="D784" i="4"/>
  <c r="E784" i="4"/>
  <c r="L784" i="4"/>
  <c r="M784" i="4"/>
  <c r="N784" i="4"/>
  <c r="S784" i="4"/>
  <c r="T784" i="4"/>
  <c r="U784" i="4"/>
  <c r="V784" i="4"/>
  <c r="W784" i="4"/>
  <c r="A785" i="4"/>
  <c r="C785" i="4" s="1"/>
  <c r="B785" i="4"/>
  <c r="D785" i="4"/>
  <c r="E785" i="4"/>
  <c r="L785" i="4"/>
  <c r="M785" i="4"/>
  <c r="N785" i="4"/>
  <c r="S785" i="4"/>
  <c r="T785" i="4"/>
  <c r="U785" i="4"/>
  <c r="V785" i="4"/>
  <c r="W785" i="4"/>
  <c r="A786" i="4"/>
  <c r="C786" i="4" s="1"/>
  <c r="B786" i="4"/>
  <c r="D786" i="4"/>
  <c r="E786" i="4"/>
  <c r="L786" i="4"/>
  <c r="M786" i="4"/>
  <c r="N786" i="4"/>
  <c r="S786" i="4"/>
  <c r="T786" i="4"/>
  <c r="U786" i="4"/>
  <c r="V786" i="4"/>
  <c r="W786" i="4"/>
  <c r="A787" i="4"/>
  <c r="C787" i="4" s="1"/>
  <c r="B787" i="4"/>
  <c r="D787" i="4"/>
  <c r="E787" i="4"/>
  <c r="L787" i="4"/>
  <c r="M787" i="4"/>
  <c r="N787" i="4"/>
  <c r="S787" i="4"/>
  <c r="T787" i="4"/>
  <c r="U787" i="4"/>
  <c r="V787" i="4"/>
  <c r="W787" i="4"/>
  <c r="A788" i="4"/>
  <c r="C788" i="4" s="1"/>
  <c r="B788" i="4"/>
  <c r="D788" i="4"/>
  <c r="E788" i="4"/>
  <c r="L788" i="4"/>
  <c r="M788" i="4"/>
  <c r="N788" i="4"/>
  <c r="S788" i="4"/>
  <c r="T788" i="4"/>
  <c r="U788" i="4"/>
  <c r="V788" i="4"/>
  <c r="W788" i="4"/>
  <c r="A789" i="4"/>
  <c r="C789" i="4" s="1"/>
  <c r="B789" i="4"/>
  <c r="D789" i="4"/>
  <c r="E789" i="4"/>
  <c r="L789" i="4"/>
  <c r="M789" i="4"/>
  <c r="N789" i="4"/>
  <c r="S789" i="4"/>
  <c r="T789" i="4"/>
  <c r="U789" i="4"/>
  <c r="V789" i="4"/>
  <c r="W789" i="4"/>
  <c r="A790" i="4"/>
  <c r="C790" i="4" s="1"/>
  <c r="B790" i="4"/>
  <c r="D790" i="4"/>
  <c r="E790" i="4"/>
  <c r="L790" i="4"/>
  <c r="M790" i="4"/>
  <c r="N790" i="4"/>
  <c r="S790" i="4"/>
  <c r="T790" i="4"/>
  <c r="U790" i="4"/>
  <c r="V790" i="4"/>
  <c r="W790" i="4"/>
  <c r="A791" i="4"/>
  <c r="C791" i="4" s="1"/>
  <c r="B791" i="4"/>
  <c r="D791" i="4"/>
  <c r="E791" i="4"/>
  <c r="L791" i="4"/>
  <c r="M791" i="4"/>
  <c r="N791" i="4"/>
  <c r="S791" i="4"/>
  <c r="T791" i="4"/>
  <c r="U791" i="4"/>
  <c r="V791" i="4"/>
  <c r="W791" i="4"/>
  <c r="A792" i="4"/>
  <c r="C792" i="4" s="1"/>
  <c r="B792" i="4"/>
  <c r="D792" i="4"/>
  <c r="E792" i="4"/>
  <c r="L792" i="4"/>
  <c r="M792" i="4"/>
  <c r="N792" i="4"/>
  <c r="S792" i="4"/>
  <c r="T792" i="4"/>
  <c r="U792" i="4"/>
  <c r="V792" i="4"/>
  <c r="W792" i="4"/>
  <c r="A793" i="4"/>
  <c r="C793" i="4" s="1"/>
  <c r="B793" i="4"/>
  <c r="D793" i="4"/>
  <c r="E793" i="4"/>
  <c r="L793" i="4"/>
  <c r="M793" i="4"/>
  <c r="N793" i="4"/>
  <c r="S793" i="4"/>
  <c r="T793" i="4"/>
  <c r="U793" i="4"/>
  <c r="V793" i="4"/>
  <c r="W793" i="4"/>
  <c r="A794" i="4"/>
  <c r="C794" i="4" s="1"/>
  <c r="B794" i="4"/>
  <c r="D794" i="4"/>
  <c r="E794" i="4"/>
  <c r="L794" i="4"/>
  <c r="M794" i="4"/>
  <c r="N794" i="4"/>
  <c r="S794" i="4"/>
  <c r="T794" i="4"/>
  <c r="U794" i="4"/>
  <c r="V794" i="4"/>
  <c r="W794" i="4"/>
  <c r="A795" i="4"/>
  <c r="C795" i="4" s="1"/>
  <c r="B795" i="4"/>
  <c r="D795" i="4"/>
  <c r="E795" i="4"/>
  <c r="L795" i="4"/>
  <c r="M795" i="4"/>
  <c r="N795" i="4"/>
  <c r="S795" i="4"/>
  <c r="T795" i="4"/>
  <c r="U795" i="4"/>
  <c r="V795" i="4"/>
  <c r="W795" i="4"/>
  <c r="A796" i="4"/>
  <c r="C796" i="4" s="1"/>
  <c r="B796" i="4"/>
  <c r="D796" i="4"/>
  <c r="E796" i="4"/>
  <c r="L796" i="4"/>
  <c r="M796" i="4"/>
  <c r="N796" i="4"/>
  <c r="S796" i="4"/>
  <c r="T796" i="4"/>
  <c r="U796" i="4"/>
  <c r="V796" i="4"/>
  <c r="W796" i="4"/>
  <c r="A797" i="4"/>
  <c r="C797" i="4" s="1"/>
  <c r="B797" i="4"/>
  <c r="D797" i="4"/>
  <c r="E797" i="4"/>
  <c r="L797" i="4"/>
  <c r="M797" i="4"/>
  <c r="N797" i="4"/>
  <c r="S797" i="4"/>
  <c r="T797" i="4"/>
  <c r="U797" i="4"/>
  <c r="V797" i="4"/>
  <c r="W797" i="4"/>
  <c r="A798" i="4"/>
  <c r="C798" i="4" s="1"/>
  <c r="B798" i="4"/>
  <c r="D798" i="4"/>
  <c r="E798" i="4"/>
  <c r="L798" i="4"/>
  <c r="M798" i="4"/>
  <c r="N798" i="4"/>
  <c r="S798" i="4"/>
  <c r="T798" i="4"/>
  <c r="U798" i="4"/>
  <c r="V798" i="4"/>
  <c r="W798" i="4"/>
  <c r="A799" i="4"/>
  <c r="C799" i="4" s="1"/>
  <c r="B799" i="4"/>
  <c r="D799" i="4"/>
  <c r="E799" i="4"/>
  <c r="L799" i="4"/>
  <c r="M799" i="4"/>
  <c r="N799" i="4"/>
  <c r="S799" i="4"/>
  <c r="T799" i="4"/>
  <c r="U799" i="4"/>
  <c r="V799" i="4"/>
  <c r="W799" i="4"/>
  <c r="A800" i="4"/>
  <c r="C800" i="4" s="1"/>
  <c r="B800" i="4"/>
  <c r="D800" i="4"/>
  <c r="E800" i="4"/>
  <c r="L800" i="4"/>
  <c r="M800" i="4"/>
  <c r="N800" i="4"/>
  <c r="S800" i="4"/>
  <c r="T800" i="4"/>
  <c r="U800" i="4"/>
  <c r="V800" i="4"/>
  <c r="W800" i="4"/>
  <c r="A801" i="4"/>
  <c r="C801" i="4" s="1"/>
  <c r="B801" i="4"/>
  <c r="D801" i="4"/>
  <c r="E801" i="4"/>
  <c r="L801" i="4"/>
  <c r="M801" i="4"/>
  <c r="N801" i="4"/>
  <c r="S801" i="4"/>
  <c r="T801" i="4"/>
  <c r="U801" i="4"/>
  <c r="V801" i="4"/>
  <c r="W801" i="4"/>
  <c r="A802" i="4"/>
  <c r="C802" i="4" s="1"/>
  <c r="B802" i="4"/>
  <c r="D802" i="4"/>
  <c r="E802" i="4"/>
  <c r="L802" i="4"/>
  <c r="M802" i="4"/>
  <c r="N802" i="4"/>
  <c r="S802" i="4"/>
  <c r="T802" i="4"/>
  <c r="U802" i="4"/>
  <c r="V802" i="4"/>
  <c r="W802" i="4"/>
  <c r="A803" i="4"/>
  <c r="C803" i="4" s="1"/>
  <c r="B803" i="4"/>
  <c r="D803" i="4"/>
  <c r="E803" i="4"/>
  <c r="L803" i="4"/>
  <c r="M803" i="4"/>
  <c r="N803" i="4"/>
  <c r="S803" i="4"/>
  <c r="T803" i="4"/>
  <c r="U803" i="4"/>
  <c r="V803" i="4"/>
  <c r="W803" i="4"/>
  <c r="A804" i="4"/>
  <c r="C804" i="4" s="1"/>
  <c r="B804" i="4"/>
  <c r="D804" i="4"/>
  <c r="E804" i="4"/>
  <c r="L804" i="4"/>
  <c r="M804" i="4"/>
  <c r="N804" i="4"/>
  <c r="S804" i="4"/>
  <c r="T804" i="4"/>
  <c r="U804" i="4"/>
  <c r="V804" i="4"/>
  <c r="W804" i="4"/>
  <c r="A805" i="4"/>
  <c r="C805" i="4" s="1"/>
  <c r="B805" i="4"/>
  <c r="D805" i="4"/>
  <c r="E805" i="4"/>
  <c r="L805" i="4"/>
  <c r="M805" i="4"/>
  <c r="N805" i="4"/>
  <c r="S805" i="4"/>
  <c r="T805" i="4"/>
  <c r="U805" i="4"/>
  <c r="V805" i="4"/>
  <c r="W805" i="4"/>
  <c r="A806" i="4"/>
  <c r="C806" i="4" s="1"/>
  <c r="B806" i="4"/>
  <c r="D806" i="4"/>
  <c r="E806" i="4"/>
  <c r="L806" i="4"/>
  <c r="M806" i="4"/>
  <c r="N806" i="4"/>
  <c r="S806" i="4"/>
  <c r="T806" i="4"/>
  <c r="U806" i="4"/>
  <c r="V806" i="4"/>
  <c r="W806" i="4"/>
  <c r="A807" i="4"/>
  <c r="C807" i="4" s="1"/>
  <c r="B807" i="4"/>
  <c r="D807" i="4"/>
  <c r="E807" i="4"/>
  <c r="L807" i="4"/>
  <c r="M807" i="4"/>
  <c r="N807" i="4"/>
  <c r="S807" i="4"/>
  <c r="T807" i="4"/>
  <c r="U807" i="4"/>
  <c r="V807" i="4"/>
  <c r="W807" i="4"/>
  <c r="A808" i="4"/>
  <c r="C808" i="4" s="1"/>
  <c r="B808" i="4"/>
  <c r="D808" i="4"/>
  <c r="E808" i="4"/>
  <c r="L808" i="4"/>
  <c r="M808" i="4"/>
  <c r="N808" i="4"/>
  <c r="S808" i="4"/>
  <c r="T808" i="4"/>
  <c r="U808" i="4"/>
  <c r="V808" i="4"/>
  <c r="W808" i="4"/>
  <c r="A809" i="4"/>
  <c r="C809" i="4" s="1"/>
  <c r="B809" i="4"/>
  <c r="D809" i="4"/>
  <c r="E809" i="4"/>
  <c r="L809" i="4"/>
  <c r="M809" i="4"/>
  <c r="N809" i="4"/>
  <c r="S809" i="4"/>
  <c r="T809" i="4"/>
  <c r="U809" i="4"/>
  <c r="V809" i="4"/>
  <c r="W809" i="4"/>
  <c r="A810" i="4"/>
  <c r="C810" i="4" s="1"/>
  <c r="B810" i="4"/>
  <c r="D810" i="4"/>
  <c r="E810" i="4"/>
  <c r="L810" i="4"/>
  <c r="M810" i="4"/>
  <c r="N810" i="4"/>
  <c r="S810" i="4"/>
  <c r="T810" i="4"/>
  <c r="U810" i="4"/>
  <c r="V810" i="4"/>
  <c r="W810" i="4"/>
  <c r="A811" i="4"/>
  <c r="C811" i="4" s="1"/>
  <c r="B811" i="4"/>
  <c r="D811" i="4"/>
  <c r="E811" i="4"/>
  <c r="L811" i="4"/>
  <c r="M811" i="4"/>
  <c r="N811" i="4"/>
  <c r="S811" i="4"/>
  <c r="T811" i="4"/>
  <c r="U811" i="4"/>
  <c r="V811" i="4"/>
  <c r="W811" i="4"/>
  <c r="A812" i="4"/>
  <c r="C812" i="4" s="1"/>
  <c r="B812" i="4"/>
  <c r="D812" i="4"/>
  <c r="E812" i="4"/>
  <c r="L812" i="4"/>
  <c r="M812" i="4"/>
  <c r="N812" i="4"/>
  <c r="S812" i="4"/>
  <c r="T812" i="4"/>
  <c r="U812" i="4"/>
  <c r="V812" i="4"/>
  <c r="W812" i="4"/>
  <c r="A813" i="4"/>
  <c r="C813" i="4" s="1"/>
  <c r="B813" i="4"/>
  <c r="D813" i="4"/>
  <c r="E813" i="4"/>
  <c r="L813" i="4"/>
  <c r="M813" i="4"/>
  <c r="N813" i="4"/>
  <c r="S813" i="4"/>
  <c r="T813" i="4"/>
  <c r="U813" i="4"/>
  <c r="V813" i="4"/>
  <c r="W813" i="4"/>
  <c r="A814" i="4"/>
  <c r="C814" i="4" s="1"/>
  <c r="B814" i="4"/>
  <c r="D814" i="4"/>
  <c r="E814" i="4"/>
  <c r="L814" i="4"/>
  <c r="M814" i="4"/>
  <c r="N814" i="4"/>
  <c r="S814" i="4"/>
  <c r="T814" i="4"/>
  <c r="U814" i="4"/>
  <c r="V814" i="4"/>
  <c r="W814" i="4"/>
  <c r="A815" i="4"/>
  <c r="C815" i="4" s="1"/>
  <c r="B815" i="4"/>
  <c r="D815" i="4"/>
  <c r="E815" i="4"/>
  <c r="L815" i="4"/>
  <c r="M815" i="4"/>
  <c r="N815" i="4"/>
  <c r="S815" i="4"/>
  <c r="T815" i="4"/>
  <c r="U815" i="4"/>
  <c r="V815" i="4"/>
  <c r="W815" i="4"/>
  <c r="A816" i="4"/>
  <c r="C816" i="4" s="1"/>
  <c r="B816" i="4"/>
  <c r="D816" i="4"/>
  <c r="E816" i="4"/>
  <c r="L816" i="4"/>
  <c r="M816" i="4"/>
  <c r="N816" i="4"/>
  <c r="S816" i="4"/>
  <c r="T816" i="4"/>
  <c r="U816" i="4"/>
  <c r="V816" i="4"/>
  <c r="W816" i="4"/>
  <c r="A817" i="4"/>
  <c r="C817" i="4" s="1"/>
  <c r="B817" i="4"/>
  <c r="D817" i="4"/>
  <c r="E817" i="4"/>
  <c r="L817" i="4"/>
  <c r="M817" i="4"/>
  <c r="N817" i="4"/>
  <c r="S817" i="4"/>
  <c r="T817" i="4"/>
  <c r="U817" i="4"/>
  <c r="V817" i="4"/>
  <c r="W817" i="4"/>
  <c r="A818" i="4"/>
  <c r="C818" i="4" s="1"/>
  <c r="B818" i="4"/>
  <c r="D818" i="4"/>
  <c r="E818" i="4"/>
  <c r="L818" i="4"/>
  <c r="M818" i="4"/>
  <c r="N818" i="4"/>
  <c r="S818" i="4"/>
  <c r="T818" i="4"/>
  <c r="U818" i="4"/>
  <c r="V818" i="4"/>
  <c r="W818" i="4"/>
  <c r="A819" i="4"/>
  <c r="C819" i="4" s="1"/>
  <c r="B819" i="4"/>
  <c r="D819" i="4"/>
  <c r="E819" i="4"/>
  <c r="L819" i="4"/>
  <c r="M819" i="4"/>
  <c r="N819" i="4"/>
  <c r="S819" i="4"/>
  <c r="T819" i="4"/>
  <c r="U819" i="4"/>
  <c r="V819" i="4"/>
  <c r="W819" i="4"/>
  <c r="A820" i="4"/>
  <c r="C820" i="4" s="1"/>
  <c r="B820" i="4"/>
  <c r="D820" i="4"/>
  <c r="E820" i="4"/>
  <c r="L820" i="4"/>
  <c r="M820" i="4"/>
  <c r="N820" i="4"/>
  <c r="S820" i="4"/>
  <c r="T820" i="4"/>
  <c r="U820" i="4"/>
  <c r="V820" i="4"/>
  <c r="W820" i="4"/>
  <c r="A821" i="4"/>
  <c r="C821" i="4" s="1"/>
  <c r="B821" i="4"/>
  <c r="D821" i="4"/>
  <c r="E821" i="4"/>
  <c r="L821" i="4"/>
  <c r="M821" i="4"/>
  <c r="N821" i="4"/>
  <c r="S821" i="4"/>
  <c r="T821" i="4"/>
  <c r="U821" i="4"/>
  <c r="V821" i="4"/>
  <c r="W821" i="4"/>
  <c r="A822" i="4"/>
  <c r="C822" i="4" s="1"/>
  <c r="B822" i="4"/>
  <c r="D822" i="4"/>
  <c r="E822" i="4"/>
  <c r="L822" i="4"/>
  <c r="M822" i="4"/>
  <c r="N822" i="4"/>
  <c r="S822" i="4"/>
  <c r="T822" i="4"/>
  <c r="U822" i="4"/>
  <c r="V822" i="4"/>
  <c r="W822" i="4"/>
  <c r="A823" i="4"/>
  <c r="C823" i="4" s="1"/>
  <c r="B823" i="4"/>
  <c r="D823" i="4"/>
  <c r="E823" i="4"/>
  <c r="L823" i="4"/>
  <c r="M823" i="4"/>
  <c r="N823" i="4"/>
  <c r="S823" i="4"/>
  <c r="T823" i="4"/>
  <c r="U823" i="4"/>
  <c r="V823" i="4"/>
  <c r="W823" i="4"/>
  <c r="A824" i="4"/>
  <c r="C824" i="4" s="1"/>
  <c r="B824" i="4"/>
  <c r="D824" i="4"/>
  <c r="E824" i="4"/>
  <c r="L824" i="4"/>
  <c r="M824" i="4"/>
  <c r="N824" i="4"/>
  <c r="S824" i="4"/>
  <c r="T824" i="4"/>
  <c r="U824" i="4"/>
  <c r="V824" i="4"/>
  <c r="W824" i="4"/>
  <c r="A825" i="4"/>
  <c r="C825" i="4" s="1"/>
  <c r="B825" i="4"/>
  <c r="D825" i="4"/>
  <c r="E825" i="4"/>
  <c r="L825" i="4"/>
  <c r="M825" i="4"/>
  <c r="N825" i="4"/>
  <c r="S825" i="4"/>
  <c r="T825" i="4"/>
  <c r="U825" i="4"/>
  <c r="V825" i="4"/>
  <c r="W825" i="4"/>
  <c r="A826" i="4"/>
  <c r="C826" i="4" s="1"/>
  <c r="B826" i="4"/>
  <c r="D826" i="4"/>
  <c r="E826" i="4"/>
  <c r="L826" i="4"/>
  <c r="M826" i="4"/>
  <c r="N826" i="4"/>
  <c r="S826" i="4"/>
  <c r="T826" i="4"/>
  <c r="U826" i="4"/>
  <c r="V826" i="4"/>
  <c r="W826" i="4"/>
  <c r="A827" i="4"/>
  <c r="C827" i="4" s="1"/>
  <c r="B827" i="4"/>
  <c r="D827" i="4"/>
  <c r="E827" i="4"/>
  <c r="L827" i="4"/>
  <c r="M827" i="4"/>
  <c r="N827" i="4"/>
  <c r="S827" i="4"/>
  <c r="T827" i="4"/>
  <c r="U827" i="4"/>
  <c r="V827" i="4"/>
  <c r="W827" i="4"/>
  <c r="A828" i="4"/>
  <c r="C828" i="4" s="1"/>
  <c r="B828" i="4"/>
  <c r="D828" i="4"/>
  <c r="E828" i="4"/>
  <c r="L828" i="4"/>
  <c r="M828" i="4"/>
  <c r="N828" i="4"/>
  <c r="S828" i="4"/>
  <c r="T828" i="4"/>
  <c r="U828" i="4"/>
  <c r="V828" i="4"/>
  <c r="W828" i="4"/>
  <c r="A829" i="4"/>
  <c r="C829" i="4" s="1"/>
  <c r="B829" i="4"/>
  <c r="D829" i="4"/>
  <c r="E829" i="4"/>
  <c r="L829" i="4"/>
  <c r="M829" i="4"/>
  <c r="N829" i="4"/>
  <c r="S829" i="4"/>
  <c r="T829" i="4"/>
  <c r="U829" i="4"/>
  <c r="V829" i="4"/>
  <c r="W829" i="4"/>
  <c r="A830" i="4"/>
  <c r="C830" i="4" s="1"/>
  <c r="B830" i="4"/>
  <c r="D830" i="4"/>
  <c r="E830" i="4"/>
  <c r="L830" i="4"/>
  <c r="M830" i="4"/>
  <c r="N830" i="4"/>
  <c r="S830" i="4"/>
  <c r="T830" i="4"/>
  <c r="U830" i="4"/>
  <c r="V830" i="4"/>
  <c r="W830" i="4"/>
  <c r="A831" i="4"/>
  <c r="C831" i="4" s="1"/>
  <c r="B831" i="4"/>
  <c r="D831" i="4"/>
  <c r="E831" i="4"/>
  <c r="L831" i="4"/>
  <c r="M831" i="4"/>
  <c r="N831" i="4"/>
  <c r="S831" i="4"/>
  <c r="T831" i="4"/>
  <c r="U831" i="4"/>
  <c r="V831" i="4"/>
  <c r="W831" i="4"/>
  <c r="A832" i="4"/>
  <c r="C832" i="4" s="1"/>
  <c r="B832" i="4"/>
  <c r="D832" i="4"/>
  <c r="E832" i="4"/>
  <c r="L832" i="4"/>
  <c r="M832" i="4"/>
  <c r="N832" i="4"/>
  <c r="S832" i="4"/>
  <c r="T832" i="4"/>
  <c r="U832" i="4"/>
  <c r="V832" i="4"/>
  <c r="W832" i="4"/>
  <c r="A833" i="4"/>
  <c r="C833" i="4" s="1"/>
  <c r="B833" i="4"/>
  <c r="D833" i="4"/>
  <c r="E833" i="4"/>
  <c r="L833" i="4"/>
  <c r="M833" i="4"/>
  <c r="N833" i="4"/>
  <c r="S833" i="4"/>
  <c r="T833" i="4"/>
  <c r="U833" i="4"/>
  <c r="V833" i="4"/>
  <c r="W833" i="4"/>
  <c r="A834" i="4"/>
  <c r="C834" i="4" s="1"/>
  <c r="B834" i="4"/>
  <c r="D834" i="4"/>
  <c r="E834" i="4"/>
  <c r="L834" i="4"/>
  <c r="M834" i="4"/>
  <c r="N834" i="4"/>
  <c r="S834" i="4"/>
  <c r="T834" i="4"/>
  <c r="U834" i="4"/>
  <c r="V834" i="4"/>
  <c r="W834" i="4"/>
  <c r="A835" i="4"/>
  <c r="C835" i="4" s="1"/>
  <c r="B835" i="4"/>
  <c r="D835" i="4"/>
  <c r="E835" i="4"/>
  <c r="L835" i="4"/>
  <c r="M835" i="4"/>
  <c r="N835" i="4"/>
  <c r="S835" i="4"/>
  <c r="T835" i="4"/>
  <c r="U835" i="4"/>
  <c r="V835" i="4"/>
  <c r="W835" i="4"/>
  <c r="A836" i="4"/>
  <c r="C836" i="4" s="1"/>
  <c r="B836" i="4"/>
  <c r="D836" i="4"/>
  <c r="E836" i="4"/>
  <c r="L836" i="4"/>
  <c r="M836" i="4"/>
  <c r="N836" i="4"/>
  <c r="S836" i="4"/>
  <c r="T836" i="4"/>
  <c r="U836" i="4"/>
  <c r="V836" i="4"/>
  <c r="W836" i="4"/>
  <c r="A837" i="4"/>
  <c r="C837" i="4" s="1"/>
  <c r="B837" i="4"/>
  <c r="D837" i="4"/>
  <c r="E837" i="4"/>
  <c r="L837" i="4"/>
  <c r="M837" i="4"/>
  <c r="N837" i="4"/>
  <c r="S837" i="4"/>
  <c r="T837" i="4"/>
  <c r="U837" i="4"/>
  <c r="V837" i="4"/>
  <c r="W837" i="4"/>
  <c r="A838" i="4"/>
  <c r="C838" i="4" s="1"/>
  <c r="B838" i="4"/>
  <c r="D838" i="4"/>
  <c r="E838" i="4"/>
  <c r="L838" i="4"/>
  <c r="M838" i="4"/>
  <c r="N838" i="4"/>
  <c r="S838" i="4"/>
  <c r="T838" i="4"/>
  <c r="U838" i="4"/>
  <c r="V838" i="4"/>
  <c r="W838" i="4"/>
  <c r="A839" i="4"/>
  <c r="C839" i="4" s="1"/>
  <c r="B839" i="4"/>
  <c r="D839" i="4"/>
  <c r="E839" i="4"/>
  <c r="L839" i="4"/>
  <c r="M839" i="4"/>
  <c r="N839" i="4"/>
  <c r="S839" i="4"/>
  <c r="T839" i="4"/>
  <c r="U839" i="4"/>
  <c r="V839" i="4"/>
  <c r="W839" i="4"/>
  <c r="A840" i="4"/>
  <c r="C840" i="4" s="1"/>
  <c r="B840" i="4"/>
  <c r="D840" i="4"/>
  <c r="E840" i="4"/>
  <c r="L840" i="4"/>
  <c r="M840" i="4"/>
  <c r="N840" i="4"/>
  <c r="S840" i="4"/>
  <c r="T840" i="4"/>
  <c r="U840" i="4"/>
  <c r="V840" i="4"/>
  <c r="W840" i="4"/>
  <c r="A841" i="4"/>
  <c r="C841" i="4" s="1"/>
  <c r="B841" i="4"/>
  <c r="D841" i="4"/>
  <c r="E841" i="4"/>
  <c r="L841" i="4"/>
  <c r="M841" i="4"/>
  <c r="N841" i="4"/>
  <c r="S841" i="4"/>
  <c r="T841" i="4"/>
  <c r="U841" i="4"/>
  <c r="V841" i="4"/>
  <c r="W841" i="4"/>
  <c r="A842" i="4"/>
  <c r="C842" i="4" s="1"/>
  <c r="B842" i="4"/>
  <c r="D842" i="4"/>
  <c r="E842" i="4"/>
  <c r="L842" i="4"/>
  <c r="M842" i="4"/>
  <c r="N842" i="4"/>
  <c r="S842" i="4"/>
  <c r="T842" i="4"/>
  <c r="U842" i="4"/>
  <c r="V842" i="4"/>
  <c r="W842" i="4"/>
  <c r="A843" i="4"/>
  <c r="C843" i="4" s="1"/>
  <c r="B843" i="4"/>
  <c r="D843" i="4"/>
  <c r="E843" i="4"/>
  <c r="L843" i="4"/>
  <c r="M843" i="4"/>
  <c r="N843" i="4"/>
  <c r="S843" i="4"/>
  <c r="T843" i="4"/>
  <c r="U843" i="4"/>
  <c r="V843" i="4"/>
  <c r="W843" i="4"/>
  <c r="A844" i="4"/>
  <c r="C844" i="4" s="1"/>
  <c r="B844" i="4"/>
  <c r="D844" i="4"/>
  <c r="E844" i="4"/>
  <c r="L844" i="4"/>
  <c r="M844" i="4"/>
  <c r="N844" i="4"/>
  <c r="S844" i="4"/>
  <c r="T844" i="4"/>
  <c r="U844" i="4"/>
  <c r="V844" i="4"/>
  <c r="W844" i="4"/>
  <c r="A845" i="4"/>
  <c r="C845" i="4" s="1"/>
  <c r="B845" i="4"/>
  <c r="D845" i="4"/>
  <c r="E845" i="4"/>
  <c r="L845" i="4"/>
  <c r="M845" i="4"/>
  <c r="N845" i="4"/>
  <c r="S845" i="4"/>
  <c r="T845" i="4"/>
  <c r="U845" i="4"/>
  <c r="V845" i="4"/>
  <c r="W845" i="4"/>
  <c r="A846" i="4"/>
  <c r="C846" i="4" s="1"/>
  <c r="B846" i="4"/>
  <c r="D846" i="4"/>
  <c r="E846" i="4"/>
  <c r="L846" i="4"/>
  <c r="M846" i="4"/>
  <c r="N846" i="4"/>
  <c r="S846" i="4"/>
  <c r="T846" i="4"/>
  <c r="U846" i="4"/>
  <c r="V846" i="4"/>
  <c r="W846" i="4"/>
  <c r="A847" i="4"/>
  <c r="C847" i="4" s="1"/>
  <c r="B847" i="4"/>
  <c r="D847" i="4"/>
  <c r="E847" i="4"/>
  <c r="L847" i="4"/>
  <c r="M847" i="4"/>
  <c r="N847" i="4"/>
  <c r="S847" i="4"/>
  <c r="T847" i="4"/>
  <c r="U847" i="4"/>
  <c r="V847" i="4"/>
  <c r="W847" i="4"/>
  <c r="A848" i="4"/>
  <c r="C848" i="4" s="1"/>
  <c r="B848" i="4"/>
  <c r="D848" i="4"/>
  <c r="E848" i="4"/>
  <c r="L848" i="4"/>
  <c r="M848" i="4"/>
  <c r="N848" i="4"/>
  <c r="S848" i="4"/>
  <c r="T848" i="4"/>
  <c r="U848" i="4"/>
  <c r="V848" i="4"/>
  <c r="W848" i="4"/>
  <c r="A849" i="4"/>
  <c r="C849" i="4" s="1"/>
  <c r="B849" i="4"/>
  <c r="D849" i="4"/>
  <c r="E849" i="4"/>
  <c r="L849" i="4"/>
  <c r="M849" i="4"/>
  <c r="N849" i="4"/>
  <c r="S849" i="4"/>
  <c r="T849" i="4"/>
  <c r="U849" i="4"/>
  <c r="V849" i="4"/>
  <c r="W849" i="4"/>
  <c r="A850" i="4"/>
  <c r="C850" i="4" s="1"/>
  <c r="B850" i="4"/>
  <c r="D850" i="4"/>
  <c r="E850" i="4"/>
  <c r="L850" i="4"/>
  <c r="M850" i="4"/>
  <c r="N850" i="4"/>
  <c r="S850" i="4"/>
  <c r="T850" i="4"/>
  <c r="U850" i="4"/>
  <c r="V850" i="4"/>
  <c r="W850" i="4"/>
  <c r="A851" i="4"/>
  <c r="C851" i="4" s="1"/>
  <c r="B851" i="4"/>
  <c r="D851" i="4"/>
  <c r="E851" i="4"/>
  <c r="L851" i="4"/>
  <c r="M851" i="4"/>
  <c r="N851" i="4"/>
  <c r="S851" i="4"/>
  <c r="T851" i="4"/>
  <c r="U851" i="4"/>
  <c r="V851" i="4"/>
  <c r="W851" i="4"/>
  <c r="A852" i="4"/>
  <c r="C852" i="4" s="1"/>
  <c r="B852" i="4"/>
  <c r="D852" i="4"/>
  <c r="E852" i="4"/>
  <c r="L852" i="4"/>
  <c r="M852" i="4"/>
  <c r="N852" i="4"/>
  <c r="S852" i="4"/>
  <c r="T852" i="4"/>
  <c r="U852" i="4"/>
  <c r="V852" i="4"/>
  <c r="W852" i="4"/>
  <c r="A853" i="4"/>
  <c r="C853" i="4" s="1"/>
  <c r="B853" i="4"/>
  <c r="D853" i="4"/>
  <c r="E853" i="4"/>
  <c r="L853" i="4"/>
  <c r="M853" i="4"/>
  <c r="N853" i="4"/>
  <c r="S853" i="4"/>
  <c r="T853" i="4"/>
  <c r="U853" i="4"/>
  <c r="V853" i="4"/>
  <c r="W853" i="4"/>
  <c r="A854" i="4"/>
  <c r="C854" i="4" s="1"/>
  <c r="B854" i="4"/>
  <c r="D854" i="4"/>
  <c r="E854" i="4"/>
  <c r="L854" i="4"/>
  <c r="M854" i="4"/>
  <c r="N854" i="4"/>
  <c r="S854" i="4"/>
  <c r="T854" i="4"/>
  <c r="U854" i="4"/>
  <c r="V854" i="4"/>
  <c r="W854" i="4"/>
  <c r="A855" i="4"/>
  <c r="C855" i="4" s="1"/>
  <c r="B855" i="4"/>
  <c r="D855" i="4"/>
  <c r="E855" i="4"/>
  <c r="L855" i="4"/>
  <c r="M855" i="4"/>
  <c r="N855" i="4"/>
  <c r="S855" i="4"/>
  <c r="T855" i="4"/>
  <c r="U855" i="4"/>
  <c r="V855" i="4"/>
  <c r="W855" i="4"/>
  <c r="A856" i="4"/>
  <c r="C856" i="4" s="1"/>
  <c r="B856" i="4"/>
  <c r="D856" i="4"/>
  <c r="E856" i="4"/>
  <c r="L856" i="4"/>
  <c r="M856" i="4"/>
  <c r="N856" i="4"/>
  <c r="S856" i="4"/>
  <c r="T856" i="4"/>
  <c r="U856" i="4"/>
  <c r="V856" i="4"/>
  <c r="W856" i="4"/>
  <c r="A857" i="4"/>
  <c r="C857" i="4" s="1"/>
  <c r="B857" i="4"/>
  <c r="D857" i="4"/>
  <c r="E857" i="4"/>
  <c r="L857" i="4"/>
  <c r="M857" i="4"/>
  <c r="N857" i="4"/>
  <c r="S857" i="4"/>
  <c r="T857" i="4"/>
  <c r="U857" i="4"/>
  <c r="V857" i="4"/>
  <c r="W857" i="4"/>
  <c r="A858" i="4"/>
  <c r="C858" i="4" s="1"/>
  <c r="B858" i="4"/>
  <c r="D858" i="4"/>
  <c r="E858" i="4"/>
  <c r="L858" i="4"/>
  <c r="M858" i="4"/>
  <c r="N858" i="4"/>
  <c r="S858" i="4"/>
  <c r="T858" i="4"/>
  <c r="U858" i="4"/>
  <c r="V858" i="4"/>
  <c r="W858" i="4"/>
  <c r="A859" i="4"/>
  <c r="C859" i="4" s="1"/>
  <c r="B859" i="4"/>
  <c r="D859" i="4"/>
  <c r="E859" i="4"/>
  <c r="L859" i="4"/>
  <c r="M859" i="4"/>
  <c r="N859" i="4"/>
  <c r="S859" i="4"/>
  <c r="T859" i="4"/>
  <c r="U859" i="4"/>
  <c r="V859" i="4"/>
  <c r="W859" i="4"/>
  <c r="A860" i="4"/>
  <c r="C860" i="4" s="1"/>
  <c r="B860" i="4"/>
  <c r="D860" i="4"/>
  <c r="E860" i="4"/>
  <c r="L860" i="4"/>
  <c r="M860" i="4"/>
  <c r="N860" i="4"/>
  <c r="S860" i="4"/>
  <c r="T860" i="4"/>
  <c r="U860" i="4"/>
  <c r="V860" i="4"/>
  <c r="W860" i="4"/>
  <c r="A861" i="4"/>
  <c r="C861" i="4" s="1"/>
  <c r="B861" i="4"/>
  <c r="D861" i="4"/>
  <c r="E861" i="4"/>
  <c r="L861" i="4"/>
  <c r="M861" i="4"/>
  <c r="N861" i="4"/>
  <c r="S861" i="4"/>
  <c r="T861" i="4"/>
  <c r="U861" i="4"/>
  <c r="V861" i="4"/>
  <c r="W861" i="4"/>
  <c r="A862" i="4"/>
  <c r="C862" i="4" s="1"/>
  <c r="B862" i="4"/>
  <c r="D862" i="4"/>
  <c r="E862" i="4"/>
  <c r="L862" i="4"/>
  <c r="M862" i="4"/>
  <c r="N862" i="4"/>
  <c r="S862" i="4"/>
  <c r="T862" i="4"/>
  <c r="U862" i="4"/>
  <c r="V862" i="4"/>
  <c r="W862" i="4"/>
  <c r="A863" i="4"/>
  <c r="C863" i="4" s="1"/>
  <c r="B863" i="4"/>
  <c r="D863" i="4"/>
  <c r="E863" i="4"/>
  <c r="L863" i="4"/>
  <c r="M863" i="4"/>
  <c r="N863" i="4"/>
  <c r="S863" i="4"/>
  <c r="T863" i="4"/>
  <c r="U863" i="4"/>
  <c r="V863" i="4"/>
  <c r="W863" i="4"/>
  <c r="A864" i="4"/>
  <c r="C864" i="4" s="1"/>
  <c r="B864" i="4"/>
  <c r="D864" i="4"/>
  <c r="E864" i="4"/>
  <c r="L864" i="4"/>
  <c r="M864" i="4"/>
  <c r="N864" i="4"/>
  <c r="S864" i="4"/>
  <c r="T864" i="4"/>
  <c r="U864" i="4"/>
  <c r="V864" i="4"/>
  <c r="W864" i="4"/>
  <c r="A865" i="4"/>
  <c r="C865" i="4" s="1"/>
  <c r="B865" i="4"/>
  <c r="D865" i="4"/>
  <c r="E865" i="4"/>
  <c r="L865" i="4"/>
  <c r="M865" i="4"/>
  <c r="N865" i="4"/>
  <c r="S865" i="4"/>
  <c r="T865" i="4"/>
  <c r="U865" i="4"/>
  <c r="V865" i="4"/>
  <c r="W865" i="4"/>
  <c r="A866" i="4"/>
  <c r="C866" i="4" s="1"/>
  <c r="B866" i="4"/>
  <c r="D866" i="4"/>
  <c r="E866" i="4"/>
  <c r="L866" i="4"/>
  <c r="M866" i="4"/>
  <c r="N866" i="4"/>
  <c r="S866" i="4"/>
  <c r="T866" i="4"/>
  <c r="U866" i="4"/>
  <c r="V866" i="4"/>
  <c r="W866" i="4"/>
  <c r="A867" i="4"/>
  <c r="C867" i="4" s="1"/>
  <c r="B867" i="4"/>
  <c r="D867" i="4"/>
  <c r="E867" i="4"/>
  <c r="L867" i="4"/>
  <c r="M867" i="4"/>
  <c r="N867" i="4"/>
  <c r="S867" i="4"/>
  <c r="T867" i="4"/>
  <c r="U867" i="4"/>
  <c r="V867" i="4"/>
  <c r="W867" i="4"/>
  <c r="A868" i="4"/>
  <c r="C868" i="4" s="1"/>
  <c r="B868" i="4"/>
  <c r="D868" i="4"/>
  <c r="E868" i="4"/>
  <c r="L868" i="4"/>
  <c r="M868" i="4"/>
  <c r="N868" i="4"/>
  <c r="S868" i="4"/>
  <c r="T868" i="4"/>
  <c r="U868" i="4"/>
  <c r="V868" i="4"/>
  <c r="W868" i="4"/>
  <c r="A869" i="4"/>
  <c r="C869" i="4" s="1"/>
  <c r="B869" i="4"/>
  <c r="D869" i="4"/>
  <c r="E869" i="4"/>
  <c r="L869" i="4"/>
  <c r="M869" i="4"/>
  <c r="N869" i="4"/>
  <c r="S869" i="4"/>
  <c r="T869" i="4"/>
  <c r="U869" i="4"/>
  <c r="V869" i="4"/>
  <c r="W869" i="4"/>
  <c r="A870" i="4"/>
  <c r="C870" i="4" s="1"/>
  <c r="B870" i="4"/>
  <c r="D870" i="4"/>
  <c r="E870" i="4"/>
  <c r="L870" i="4"/>
  <c r="M870" i="4"/>
  <c r="N870" i="4"/>
  <c r="S870" i="4"/>
  <c r="T870" i="4"/>
  <c r="U870" i="4"/>
  <c r="V870" i="4"/>
  <c r="W870" i="4"/>
  <c r="A871" i="4"/>
  <c r="C871" i="4" s="1"/>
  <c r="B871" i="4"/>
  <c r="D871" i="4"/>
  <c r="E871" i="4"/>
  <c r="L871" i="4"/>
  <c r="M871" i="4"/>
  <c r="N871" i="4"/>
  <c r="S871" i="4"/>
  <c r="T871" i="4"/>
  <c r="U871" i="4"/>
  <c r="V871" i="4"/>
  <c r="W871" i="4"/>
  <c r="A872" i="4"/>
  <c r="C872" i="4" s="1"/>
  <c r="B872" i="4"/>
  <c r="D872" i="4"/>
  <c r="E872" i="4"/>
  <c r="L872" i="4"/>
  <c r="M872" i="4"/>
  <c r="N872" i="4"/>
  <c r="S872" i="4"/>
  <c r="T872" i="4"/>
  <c r="U872" i="4"/>
  <c r="V872" i="4"/>
  <c r="W872" i="4"/>
  <c r="A873" i="4"/>
  <c r="C873" i="4" s="1"/>
  <c r="B873" i="4"/>
  <c r="D873" i="4"/>
  <c r="E873" i="4"/>
  <c r="L873" i="4"/>
  <c r="M873" i="4"/>
  <c r="N873" i="4"/>
  <c r="S873" i="4"/>
  <c r="T873" i="4"/>
  <c r="U873" i="4"/>
  <c r="V873" i="4"/>
  <c r="W873" i="4"/>
  <c r="A874" i="4"/>
  <c r="C874" i="4" s="1"/>
  <c r="B874" i="4"/>
  <c r="D874" i="4"/>
  <c r="E874" i="4"/>
  <c r="L874" i="4"/>
  <c r="M874" i="4"/>
  <c r="N874" i="4"/>
  <c r="S874" i="4"/>
  <c r="T874" i="4"/>
  <c r="U874" i="4"/>
  <c r="V874" i="4"/>
  <c r="W874" i="4"/>
  <c r="A875" i="4"/>
  <c r="C875" i="4" s="1"/>
  <c r="B875" i="4"/>
  <c r="D875" i="4"/>
  <c r="E875" i="4"/>
  <c r="L875" i="4"/>
  <c r="M875" i="4"/>
  <c r="N875" i="4"/>
  <c r="S875" i="4"/>
  <c r="T875" i="4"/>
  <c r="U875" i="4"/>
  <c r="V875" i="4"/>
  <c r="W875" i="4"/>
  <c r="A876" i="4"/>
  <c r="C876" i="4" s="1"/>
  <c r="B876" i="4"/>
  <c r="D876" i="4"/>
  <c r="E876" i="4"/>
  <c r="L876" i="4"/>
  <c r="M876" i="4"/>
  <c r="N876" i="4"/>
  <c r="S876" i="4"/>
  <c r="T876" i="4"/>
  <c r="U876" i="4"/>
  <c r="V876" i="4"/>
  <c r="W876" i="4"/>
  <c r="A877" i="4"/>
  <c r="C877" i="4" s="1"/>
  <c r="B877" i="4"/>
  <c r="D877" i="4"/>
  <c r="E877" i="4"/>
  <c r="L877" i="4"/>
  <c r="M877" i="4"/>
  <c r="N877" i="4"/>
  <c r="S877" i="4"/>
  <c r="T877" i="4"/>
  <c r="U877" i="4"/>
  <c r="V877" i="4"/>
  <c r="W877" i="4"/>
  <c r="A878" i="4"/>
  <c r="C878" i="4" s="1"/>
  <c r="B878" i="4"/>
  <c r="D878" i="4"/>
  <c r="E878" i="4"/>
  <c r="L878" i="4"/>
  <c r="M878" i="4"/>
  <c r="N878" i="4"/>
  <c r="S878" i="4"/>
  <c r="T878" i="4"/>
  <c r="U878" i="4"/>
  <c r="V878" i="4"/>
  <c r="W878" i="4"/>
  <c r="A879" i="4"/>
  <c r="C879" i="4" s="1"/>
  <c r="B879" i="4"/>
  <c r="D879" i="4"/>
  <c r="E879" i="4"/>
  <c r="L879" i="4"/>
  <c r="M879" i="4"/>
  <c r="N879" i="4"/>
  <c r="S879" i="4"/>
  <c r="T879" i="4"/>
  <c r="U879" i="4"/>
  <c r="V879" i="4"/>
  <c r="W879" i="4"/>
  <c r="A880" i="4"/>
  <c r="C880" i="4" s="1"/>
  <c r="B880" i="4"/>
  <c r="D880" i="4"/>
  <c r="E880" i="4"/>
  <c r="L880" i="4"/>
  <c r="M880" i="4"/>
  <c r="N880" i="4"/>
  <c r="S880" i="4"/>
  <c r="T880" i="4"/>
  <c r="U880" i="4"/>
  <c r="V880" i="4"/>
  <c r="W880" i="4"/>
  <c r="A881" i="4"/>
  <c r="C881" i="4" s="1"/>
  <c r="B881" i="4"/>
  <c r="D881" i="4"/>
  <c r="E881" i="4"/>
  <c r="L881" i="4"/>
  <c r="M881" i="4"/>
  <c r="N881" i="4"/>
  <c r="S881" i="4"/>
  <c r="T881" i="4"/>
  <c r="U881" i="4"/>
  <c r="V881" i="4"/>
  <c r="W881" i="4"/>
  <c r="A882" i="4"/>
  <c r="C882" i="4" s="1"/>
  <c r="B882" i="4"/>
  <c r="D882" i="4"/>
  <c r="E882" i="4"/>
  <c r="L882" i="4"/>
  <c r="M882" i="4"/>
  <c r="N882" i="4"/>
  <c r="S882" i="4"/>
  <c r="T882" i="4"/>
  <c r="U882" i="4"/>
  <c r="V882" i="4"/>
  <c r="W882" i="4"/>
  <c r="A883" i="4"/>
  <c r="C883" i="4" s="1"/>
  <c r="B883" i="4"/>
  <c r="D883" i="4"/>
  <c r="E883" i="4"/>
  <c r="L883" i="4"/>
  <c r="M883" i="4"/>
  <c r="N883" i="4"/>
  <c r="S883" i="4"/>
  <c r="T883" i="4"/>
  <c r="U883" i="4"/>
  <c r="V883" i="4"/>
  <c r="W883" i="4"/>
  <c r="A884" i="4"/>
  <c r="C884" i="4" s="1"/>
  <c r="B884" i="4"/>
  <c r="D884" i="4"/>
  <c r="E884" i="4"/>
  <c r="L884" i="4"/>
  <c r="M884" i="4"/>
  <c r="N884" i="4"/>
  <c r="S884" i="4"/>
  <c r="T884" i="4"/>
  <c r="U884" i="4"/>
  <c r="V884" i="4"/>
  <c r="W884" i="4"/>
  <c r="A885" i="4"/>
  <c r="C885" i="4" s="1"/>
  <c r="B885" i="4"/>
  <c r="D885" i="4"/>
  <c r="E885" i="4"/>
  <c r="L885" i="4"/>
  <c r="M885" i="4"/>
  <c r="N885" i="4"/>
  <c r="S885" i="4"/>
  <c r="T885" i="4"/>
  <c r="U885" i="4"/>
  <c r="V885" i="4"/>
  <c r="W885" i="4"/>
  <c r="A886" i="4"/>
  <c r="C886" i="4" s="1"/>
  <c r="B886" i="4"/>
  <c r="D886" i="4"/>
  <c r="E886" i="4"/>
  <c r="L886" i="4"/>
  <c r="M886" i="4"/>
  <c r="N886" i="4"/>
  <c r="S886" i="4"/>
  <c r="T886" i="4"/>
  <c r="U886" i="4"/>
  <c r="V886" i="4"/>
  <c r="W886" i="4"/>
  <c r="A887" i="4"/>
  <c r="C887" i="4" s="1"/>
  <c r="B887" i="4"/>
  <c r="D887" i="4"/>
  <c r="E887" i="4"/>
  <c r="L887" i="4"/>
  <c r="M887" i="4"/>
  <c r="N887" i="4"/>
  <c r="S887" i="4"/>
  <c r="T887" i="4"/>
  <c r="U887" i="4"/>
  <c r="V887" i="4"/>
  <c r="W887" i="4"/>
  <c r="A888" i="4"/>
  <c r="C888" i="4" s="1"/>
  <c r="B888" i="4"/>
  <c r="D888" i="4"/>
  <c r="E888" i="4"/>
  <c r="L888" i="4"/>
  <c r="M888" i="4"/>
  <c r="N888" i="4"/>
  <c r="S888" i="4"/>
  <c r="T888" i="4"/>
  <c r="U888" i="4"/>
  <c r="V888" i="4"/>
  <c r="W888" i="4"/>
  <c r="A889" i="4"/>
  <c r="C889" i="4" s="1"/>
  <c r="B889" i="4"/>
  <c r="D889" i="4"/>
  <c r="E889" i="4"/>
  <c r="L889" i="4"/>
  <c r="M889" i="4"/>
  <c r="N889" i="4"/>
  <c r="S889" i="4"/>
  <c r="T889" i="4"/>
  <c r="U889" i="4"/>
  <c r="V889" i="4"/>
  <c r="W889" i="4"/>
  <c r="A890" i="4"/>
  <c r="C890" i="4" s="1"/>
  <c r="B890" i="4"/>
  <c r="D890" i="4"/>
  <c r="E890" i="4"/>
  <c r="L890" i="4"/>
  <c r="M890" i="4"/>
  <c r="N890" i="4"/>
  <c r="S890" i="4"/>
  <c r="T890" i="4"/>
  <c r="U890" i="4"/>
  <c r="V890" i="4"/>
  <c r="W890" i="4"/>
  <c r="A891" i="4"/>
  <c r="C891" i="4" s="1"/>
  <c r="B891" i="4"/>
  <c r="D891" i="4"/>
  <c r="E891" i="4"/>
  <c r="L891" i="4"/>
  <c r="M891" i="4"/>
  <c r="N891" i="4"/>
  <c r="S891" i="4"/>
  <c r="T891" i="4"/>
  <c r="U891" i="4"/>
  <c r="V891" i="4"/>
  <c r="W891" i="4"/>
  <c r="A892" i="4"/>
  <c r="C892" i="4" s="1"/>
  <c r="B892" i="4"/>
  <c r="D892" i="4"/>
  <c r="E892" i="4"/>
  <c r="L892" i="4"/>
  <c r="M892" i="4"/>
  <c r="N892" i="4"/>
  <c r="S892" i="4"/>
  <c r="T892" i="4"/>
  <c r="U892" i="4"/>
  <c r="V892" i="4"/>
  <c r="W892" i="4"/>
  <c r="A893" i="4"/>
  <c r="C893" i="4" s="1"/>
  <c r="B893" i="4"/>
  <c r="D893" i="4"/>
  <c r="E893" i="4"/>
  <c r="L893" i="4"/>
  <c r="M893" i="4"/>
  <c r="N893" i="4"/>
  <c r="S893" i="4"/>
  <c r="T893" i="4"/>
  <c r="U893" i="4"/>
  <c r="V893" i="4"/>
  <c r="W893" i="4"/>
  <c r="A894" i="4"/>
  <c r="C894" i="4" s="1"/>
  <c r="B894" i="4"/>
  <c r="D894" i="4"/>
  <c r="E894" i="4"/>
  <c r="L894" i="4"/>
  <c r="M894" i="4"/>
  <c r="N894" i="4"/>
  <c r="S894" i="4"/>
  <c r="T894" i="4"/>
  <c r="U894" i="4"/>
  <c r="V894" i="4"/>
  <c r="W894" i="4"/>
  <c r="A895" i="4"/>
  <c r="C895" i="4" s="1"/>
  <c r="B895" i="4"/>
  <c r="D895" i="4"/>
  <c r="E895" i="4"/>
  <c r="L895" i="4"/>
  <c r="M895" i="4"/>
  <c r="N895" i="4"/>
  <c r="S895" i="4"/>
  <c r="T895" i="4"/>
  <c r="U895" i="4"/>
  <c r="V895" i="4"/>
  <c r="W895" i="4"/>
  <c r="A896" i="4"/>
  <c r="C896" i="4" s="1"/>
  <c r="B896" i="4"/>
  <c r="D896" i="4"/>
  <c r="E896" i="4"/>
  <c r="L896" i="4"/>
  <c r="M896" i="4"/>
  <c r="N896" i="4"/>
  <c r="S896" i="4"/>
  <c r="T896" i="4"/>
  <c r="U896" i="4"/>
  <c r="V896" i="4"/>
  <c r="W896" i="4"/>
  <c r="A897" i="4"/>
  <c r="C897" i="4" s="1"/>
  <c r="B897" i="4"/>
  <c r="D897" i="4"/>
  <c r="E897" i="4"/>
  <c r="L897" i="4"/>
  <c r="M897" i="4"/>
  <c r="N897" i="4"/>
  <c r="S897" i="4"/>
  <c r="T897" i="4"/>
  <c r="U897" i="4"/>
  <c r="V897" i="4"/>
  <c r="W897" i="4"/>
  <c r="A898" i="4"/>
  <c r="C898" i="4" s="1"/>
  <c r="B898" i="4"/>
  <c r="D898" i="4"/>
  <c r="E898" i="4"/>
  <c r="L898" i="4"/>
  <c r="M898" i="4"/>
  <c r="N898" i="4"/>
  <c r="S898" i="4"/>
  <c r="T898" i="4"/>
  <c r="U898" i="4"/>
  <c r="V898" i="4"/>
  <c r="W898" i="4"/>
  <c r="A899" i="4"/>
  <c r="C899" i="4" s="1"/>
  <c r="B899" i="4"/>
  <c r="D899" i="4"/>
  <c r="E899" i="4"/>
  <c r="L899" i="4"/>
  <c r="M899" i="4"/>
  <c r="N899" i="4"/>
  <c r="S899" i="4"/>
  <c r="T899" i="4"/>
  <c r="U899" i="4"/>
  <c r="V899" i="4"/>
  <c r="W899" i="4"/>
  <c r="A900" i="4"/>
  <c r="C900" i="4" s="1"/>
  <c r="B900" i="4"/>
  <c r="D900" i="4"/>
  <c r="E900" i="4"/>
  <c r="L900" i="4"/>
  <c r="M900" i="4"/>
  <c r="N900" i="4"/>
  <c r="S900" i="4"/>
  <c r="T900" i="4"/>
  <c r="U900" i="4"/>
  <c r="V900" i="4"/>
  <c r="W900" i="4"/>
  <c r="A901" i="4"/>
  <c r="C901" i="4" s="1"/>
  <c r="B901" i="4"/>
  <c r="D901" i="4"/>
  <c r="E901" i="4"/>
  <c r="L901" i="4"/>
  <c r="M901" i="4"/>
  <c r="N901" i="4"/>
  <c r="S901" i="4"/>
  <c r="T901" i="4"/>
  <c r="U901" i="4"/>
  <c r="V901" i="4"/>
  <c r="W901" i="4"/>
  <c r="A902" i="4"/>
  <c r="C902" i="4" s="1"/>
  <c r="B902" i="4"/>
  <c r="D902" i="4"/>
  <c r="E902" i="4"/>
  <c r="L902" i="4"/>
  <c r="M902" i="4"/>
  <c r="N902" i="4"/>
  <c r="S902" i="4"/>
  <c r="T902" i="4"/>
  <c r="U902" i="4"/>
  <c r="V902" i="4"/>
  <c r="W902" i="4"/>
  <c r="A903" i="4"/>
  <c r="C903" i="4" s="1"/>
  <c r="B903" i="4"/>
  <c r="D903" i="4"/>
  <c r="E903" i="4"/>
  <c r="L903" i="4"/>
  <c r="M903" i="4"/>
  <c r="N903" i="4"/>
  <c r="S903" i="4"/>
  <c r="T903" i="4"/>
  <c r="U903" i="4"/>
  <c r="V903" i="4"/>
  <c r="W903" i="4"/>
  <c r="A904" i="4"/>
  <c r="C904" i="4" s="1"/>
  <c r="B904" i="4"/>
  <c r="D904" i="4"/>
  <c r="E904" i="4"/>
  <c r="L904" i="4"/>
  <c r="M904" i="4"/>
  <c r="N904" i="4"/>
  <c r="S904" i="4"/>
  <c r="T904" i="4"/>
  <c r="U904" i="4"/>
  <c r="V904" i="4"/>
  <c r="W904" i="4"/>
  <c r="A905" i="4"/>
  <c r="C905" i="4" s="1"/>
  <c r="B905" i="4"/>
  <c r="D905" i="4"/>
  <c r="E905" i="4"/>
  <c r="L905" i="4"/>
  <c r="M905" i="4"/>
  <c r="N905" i="4"/>
  <c r="S905" i="4"/>
  <c r="T905" i="4"/>
  <c r="U905" i="4"/>
  <c r="V905" i="4"/>
  <c r="W905" i="4"/>
  <c r="A906" i="4"/>
  <c r="C906" i="4" s="1"/>
  <c r="B906" i="4"/>
  <c r="D906" i="4"/>
  <c r="E906" i="4"/>
  <c r="L906" i="4"/>
  <c r="M906" i="4"/>
  <c r="N906" i="4"/>
  <c r="S906" i="4"/>
  <c r="T906" i="4"/>
  <c r="U906" i="4"/>
  <c r="V906" i="4"/>
  <c r="W906" i="4"/>
  <c r="A907" i="4"/>
  <c r="C907" i="4" s="1"/>
  <c r="B907" i="4"/>
  <c r="D907" i="4"/>
  <c r="E907" i="4"/>
  <c r="L907" i="4"/>
  <c r="M907" i="4"/>
  <c r="N907" i="4"/>
  <c r="S907" i="4"/>
  <c r="T907" i="4"/>
  <c r="U907" i="4"/>
  <c r="V907" i="4"/>
  <c r="W907" i="4"/>
  <c r="A908" i="4"/>
  <c r="C908" i="4" s="1"/>
  <c r="B908" i="4"/>
  <c r="D908" i="4"/>
  <c r="E908" i="4"/>
  <c r="L908" i="4"/>
  <c r="M908" i="4"/>
  <c r="N908" i="4"/>
  <c r="S908" i="4"/>
  <c r="T908" i="4"/>
  <c r="U908" i="4"/>
  <c r="V908" i="4"/>
  <c r="W908" i="4"/>
  <c r="A909" i="4"/>
  <c r="C909" i="4" s="1"/>
  <c r="B909" i="4"/>
  <c r="D909" i="4"/>
  <c r="E909" i="4"/>
  <c r="L909" i="4"/>
  <c r="M909" i="4"/>
  <c r="N909" i="4"/>
  <c r="S909" i="4"/>
  <c r="T909" i="4"/>
  <c r="U909" i="4"/>
  <c r="V909" i="4"/>
  <c r="W909" i="4"/>
  <c r="A910" i="4"/>
  <c r="C910" i="4" s="1"/>
  <c r="B910" i="4"/>
  <c r="D910" i="4"/>
  <c r="E910" i="4"/>
  <c r="L910" i="4"/>
  <c r="M910" i="4"/>
  <c r="N910" i="4"/>
  <c r="S910" i="4"/>
  <c r="T910" i="4"/>
  <c r="U910" i="4"/>
  <c r="V910" i="4"/>
  <c r="W910" i="4"/>
  <c r="A911" i="4"/>
  <c r="C911" i="4" s="1"/>
  <c r="B911" i="4"/>
  <c r="D911" i="4"/>
  <c r="E911" i="4"/>
  <c r="L911" i="4"/>
  <c r="M911" i="4"/>
  <c r="N911" i="4"/>
  <c r="S911" i="4"/>
  <c r="T911" i="4"/>
  <c r="U911" i="4"/>
  <c r="V911" i="4"/>
  <c r="W911" i="4"/>
  <c r="A912" i="4"/>
  <c r="C912" i="4" s="1"/>
  <c r="B912" i="4"/>
  <c r="D912" i="4"/>
  <c r="E912" i="4"/>
  <c r="L912" i="4"/>
  <c r="M912" i="4"/>
  <c r="N912" i="4"/>
  <c r="S912" i="4"/>
  <c r="T912" i="4"/>
  <c r="U912" i="4"/>
  <c r="V912" i="4"/>
  <c r="W912" i="4"/>
  <c r="A913" i="4"/>
  <c r="C913" i="4" s="1"/>
  <c r="B913" i="4"/>
  <c r="D913" i="4"/>
  <c r="E913" i="4"/>
  <c r="L913" i="4"/>
  <c r="M913" i="4"/>
  <c r="N913" i="4"/>
  <c r="S913" i="4"/>
  <c r="T913" i="4"/>
  <c r="U913" i="4"/>
  <c r="V913" i="4"/>
  <c r="W913" i="4"/>
  <c r="A914" i="4"/>
  <c r="C914" i="4" s="1"/>
  <c r="B914" i="4"/>
  <c r="D914" i="4"/>
  <c r="E914" i="4"/>
  <c r="L914" i="4"/>
  <c r="M914" i="4"/>
  <c r="N914" i="4"/>
  <c r="S914" i="4"/>
  <c r="T914" i="4"/>
  <c r="U914" i="4"/>
  <c r="V914" i="4"/>
  <c r="W914" i="4"/>
  <c r="A915" i="4"/>
  <c r="C915" i="4" s="1"/>
  <c r="B915" i="4"/>
  <c r="D915" i="4"/>
  <c r="E915" i="4"/>
  <c r="L915" i="4"/>
  <c r="M915" i="4"/>
  <c r="N915" i="4"/>
  <c r="S915" i="4"/>
  <c r="T915" i="4"/>
  <c r="U915" i="4"/>
  <c r="V915" i="4"/>
  <c r="W915" i="4"/>
  <c r="A916" i="4"/>
  <c r="C916" i="4" s="1"/>
  <c r="B916" i="4"/>
  <c r="D916" i="4"/>
  <c r="E916" i="4"/>
  <c r="L916" i="4"/>
  <c r="M916" i="4"/>
  <c r="N916" i="4"/>
  <c r="S916" i="4"/>
  <c r="T916" i="4"/>
  <c r="U916" i="4"/>
  <c r="V916" i="4"/>
  <c r="W916" i="4"/>
  <c r="A917" i="4"/>
  <c r="C917" i="4" s="1"/>
  <c r="B917" i="4"/>
  <c r="D917" i="4"/>
  <c r="E917" i="4"/>
  <c r="L917" i="4"/>
  <c r="M917" i="4"/>
  <c r="N917" i="4"/>
  <c r="S917" i="4"/>
  <c r="T917" i="4"/>
  <c r="U917" i="4"/>
  <c r="V917" i="4"/>
  <c r="W917" i="4"/>
  <c r="A918" i="4"/>
  <c r="C918" i="4" s="1"/>
  <c r="B918" i="4"/>
  <c r="D918" i="4"/>
  <c r="E918" i="4"/>
  <c r="L918" i="4"/>
  <c r="M918" i="4"/>
  <c r="N918" i="4"/>
  <c r="S918" i="4"/>
  <c r="T918" i="4"/>
  <c r="U918" i="4"/>
  <c r="V918" i="4"/>
  <c r="W918" i="4"/>
  <c r="A919" i="4"/>
  <c r="C919" i="4" s="1"/>
  <c r="B919" i="4"/>
  <c r="D919" i="4"/>
  <c r="E919" i="4"/>
  <c r="L919" i="4"/>
  <c r="M919" i="4"/>
  <c r="N919" i="4"/>
  <c r="S919" i="4"/>
  <c r="T919" i="4"/>
  <c r="U919" i="4"/>
  <c r="V919" i="4"/>
  <c r="W919" i="4"/>
  <c r="A920" i="4"/>
  <c r="C920" i="4" s="1"/>
  <c r="B920" i="4"/>
  <c r="D920" i="4"/>
  <c r="E920" i="4"/>
  <c r="L920" i="4"/>
  <c r="M920" i="4"/>
  <c r="N920" i="4"/>
  <c r="S920" i="4"/>
  <c r="T920" i="4"/>
  <c r="U920" i="4"/>
  <c r="V920" i="4"/>
  <c r="W920" i="4"/>
  <c r="A921" i="4"/>
  <c r="C921" i="4" s="1"/>
  <c r="B921" i="4"/>
  <c r="D921" i="4"/>
  <c r="E921" i="4"/>
  <c r="L921" i="4"/>
  <c r="M921" i="4"/>
  <c r="N921" i="4"/>
  <c r="S921" i="4"/>
  <c r="T921" i="4"/>
  <c r="U921" i="4"/>
  <c r="V921" i="4"/>
  <c r="W921" i="4"/>
  <c r="A922" i="4"/>
  <c r="C922" i="4" s="1"/>
  <c r="B922" i="4"/>
  <c r="D922" i="4"/>
  <c r="E922" i="4"/>
  <c r="L922" i="4"/>
  <c r="M922" i="4"/>
  <c r="N922" i="4"/>
  <c r="S922" i="4"/>
  <c r="T922" i="4"/>
  <c r="U922" i="4"/>
  <c r="V922" i="4"/>
  <c r="W922" i="4"/>
  <c r="A923" i="4"/>
  <c r="C923" i="4" s="1"/>
  <c r="B923" i="4"/>
  <c r="D923" i="4"/>
  <c r="E923" i="4"/>
  <c r="L923" i="4"/>
  <c r="M923" i="4"/>
  <c r="N923" i="4"/>
  <c r="S923" i="4"/>
  <c r="T923" i="4"/>
  <c r="U923" i="4"/>
  <c r="V923" i="4"/>
  <c r="W923" i="4"/>
  <c r="A924" i="4"/>
  <c r="C924" i="4" s="1"/>
  <c r="B924" i="4"/>
  <c r="D924" i="4"/>
  <c r="E924" i="4"/>
  <c r="L924" i="4"/>
  <c r="M924" i="4"/>
  <c r="N924" i="4"/>
  <c r="S924" i="4"/>
  <c r="T924" i="4"/>
  <c r="U924" i="4"/>
  <c r="V924" i="4"/>
  <c r="W924" i="4"/>
  <c r="A925" i="4"/>
  <c r="C925" i="4" s="1"/>
  <c r="B925" i="4"/>
  <c r="D925" i="4"/>
  <c r="E925" i="4"/>
  <c r="L925" i="4"/>
  <c r="M925" i="4"/>
  <c r="N925" i="4"/>
  <c r="S925" i="4"/>
  <c r="T925" i="4"/>
  <c r="U925" i="4"/>
  <c r="V925" i="4"/>
  <c r="W925" i="4"/>
  <c r="A926" i="4"/>
  <c r="C926" i="4" s="1"/>
  <c r="B926" i="4"/>
  <c r="D926" i="4"/>
  <c r="E926" i="4"/>
  <c r="L926" i="4"/>
  <c r="M926" i="4"/>
  <c r="N926" i="4"/>
  <c r="S926" i="4"/>
  <c r="T926" i="4"/>
  <c r="U926" i="4"/>
  <c r="V926" i="4"/>
  <c r="W926" i="4"/>
  <c r="A927" i="4"/>
  <c r="C927" i="4" s="1"/>
  <c r="B927" i="4"/>
  <c r="D927" i="4"/>
  <c r="E927" i="4"/>
  <c r="L927" i="4"/>
  <c r="M927" i="4"/>
  <c r="N927" i="4"/>
  <c r="S927" i="4"/>
  <c r="T927" i="4"/>
  <c r="U927" i="4"/>
  <c r="V927" i="4"/>
  <c r="W927" i="4"/>
  <c r="A928" i="4"/>
  <c r="C928" i="4" s="1"/>
  <c r="B928" i="4"/>
  <c r="D928" i="4"/>
  <c r="E928" i="4"/>
  <c r="L928" i="4"/>
  <c r="M928" i="4"/>
  <c r="N928" i="4"/>
  <c r="S928" i="4"/>
  <c r="T928" i="4"/>
  <c r="U928" i="4"/>
  <c r="V928" i="4"/>
  <c r="W928" i="4"/>
  <c r="A929" i="4"/>
  <c r="C929" i="4" s="1"/>
  <c r="B929" i="4"/>
  <c r="D929" i="4"/>
  <c r="E929" i="4"/>
  <c r="L929" i="4"/>
  <c r="M929" i="4"/>
  <c r="N929" i="4"/>
  <c r="S929" i="4"/>
  <c r="T929" i="4"/>
  <c r="U929" i="4"/>
  <c r="V929" i="4"/>
  <c r="W929" i="4"/>
  <c r="A930" i="4"/>
  <c r="C930" i="4" s="1"/>
  <c r="B930" i="4"/>
  <c r="D930" i="4"/>
  <c r="E930" i="4"/>
  <c r="L930" i="4"/>
  <c r="M930" i="4"/>
  <c r="N930" i="4"/>
  <c r="S930" i="4"/>
  <c r="T930" i="4"/>
  <c r="U930" i="4"/>
  <c r="V930" i="4"/>
  <c r="W930" i="4"/>
  <c r="A931" i="4"/>
  <c r="C931" i="4" s="1"/>
  <c r="B931" i="4"/>
  <c r="D931" i="4"/>
  <c r="E931" i="4"/>
  <c r="L931" i="4"/>
  <c r="M931" i="4"/>
  <c r="N931" i="4"/>
  <c r="S931" i="4"/>
  <c r="T931" i="4"/>
  <c r="U931" i="4"/>
  <c r="V931" i="4"/>
  <c r="W931" i="4"/>
  <c r="A932" i="4"/>
  <c r="C932" i="4" s="1"/>
  <c r="B932" i="4"/>
  <c r="D932" i="4"/>
  <c r="E932" i="4"/>
  <c r="L932" i="4"/>
  <c r="M932" i="4"/>
  <c r="N932" i="4"/>
  <c r="S932" i="4"/>
  <c r="T932" i="4"/>
  <c r="U932" i="4"/>
  <c r="V932" i="4"/>
  <c r="W932" i="4"/>
  <c r="A933" i="4"/>
  <c r="C933" i="4" s="1"/>
  <c r="B933" i="4"/>
  <c r="D933" i="4"/>
  <c r="E933" i="4"/>
  <c r="L933" i="4"/>
  <c r="M933" i="4"/>
  <c r="N933" i="4"/>
  <c r="S933" i="4"/>
  <c r="T933" i="4"/>
  <c r="U933" i="4"/>
  <c r="V933" i="4"/>
  <c r="W933" i="4"/>
  <c r="A934" i="4"/>
  <c r="C934" i="4" s="1"/>
  <c r="B934" i="4"/>
  <c r="D934" i="4"/>
  <c r="E934" i="4"/>
  <c r="L934" i="4"/>
  <c r="M934" i="4"/>
  <c r="N934" i="4"/>
  <c r="S934" i="4"/>
  <c r="T934" i="4"/>
  <c r="U934" i="4"/>
  <c r="V934" i="4"/>
  <c r="W934" i="4"/>
  <c r="A935" i="4"/>
  <c r="C935" i="4" s="1"/>
  <c r="B935" i="4"/>
  <c r="D935" i="4"/>
  <c r="E935" i="4"/>
  <c r="L935" i="4"/>
  <c r="M935" i="4"/>
  <c r="N935" i="4"/>
  <c r="S935" i="4"/>
  <c r="T935" i="4"/>
  <c r="U935" i="4"/>
  <c r="V935" i="4"/>
  <c r="W935" i="4"/>
  <c r="A936" i="4"/>
  <c r="C936" i="4" s="1"/>
  <c r="B936" i="4"/>
  <c r="D936" i="4"/>
  <c r="E936" i="4"/>
  <c r="L936" i="4"/>
  <c r="M936" i="4"/>
  <c r="N936" i="4"/>
  <c r="S936" i="4"/>
  <c r="T936" i="4"/>
  <c r="U936" i="4"/>
  <c r="V936" i="4"/>
  <c r="W936" i="4"/>
  <c r="A937" i="4"/>
  <c r="C937" i="4" s="1"/>
  <c r="B937" i="4"/>
  <c r="D937" i="4"/>
  <c r="E937" i="4"/>
  <c r="L937" i="4"/>
  <c r="M937" i="4"/>
  <c r="N937" i="4"/>
  <c r="S937" i="4"/>
  <c r="T937" i="4"/>
  <c r="U937" i="4"/>
  <c r="V937" i="4"/>
  <c r="W937" i="4"/>
  <c r="A938" i="4"/>
  <c r="C938" i="4" s="1"/>
  <c r="B938" i="4"/>
  <c r="D938" i="4"/>
  <c r="E938" i="4"/>
  <c r="L938" i="4"/>
  <c r="M938" i="4"/>
  <c r="N938" i="4"/>
  <c r="S938" i="4"/>
  <c r="T938" i="4"/>
  <c r="U938" i="4"/>
  <c r="V938" i="4"/>
  <c r="W938" i="4"/>
  <c r="A939" i="4"/>
  <c r="C939" i="4" s="1"/>
  <c r="B939" i="4"/>
  <c r="D939" i="4"/>
  <c r="E939" i="4"/>
  <c r="L939" i="4"/>
  <c r="M939" i="4"/>
  <c r="N939" i="4"/>
  <c r="S939" i="4"/>
  <c r="T939" i="4"/>
  <c r="U939" i="4"/>
  <c r="V939" i="4"/>
  <c r="W939" i="4"/>
  <c r="A940" i="4"/>
  <c r="C940" i="4" s="1"/>
  <c r="B940" i="4"/>
  <c r="D940" i="4"/>
  <c r="E940" i="4"/>
  <c r="L940" i="4"/>
  <c r="M940" i="4"/>
  <c r="N940" i="4"/>
  <c r="S940" i="4"/>
  <c r="T940" i="4"/>
  <c r="U940" i="4"/>
  <c r="V940" i="4"/>
  <c r="W940" i="4"/>
  <c r="A941" i="4"/>
  <c r="C941" i="4" s="1"/>
  <c r="B941" i="4"/>
  <c r="D941" i="4"/>
  <c r="E941" i="4"/>
  <c r="L941" i="4"/>
  <c r="M941" i="4"/>
  <c r="N941" i="4"/>
  <c r="S941" i="4"/>
  <c r="T941" i="4"/>
  <c r="U941" i="4"/>
  <c r="V941" i="4"/>
  <c r="W941" i="4"/>
  <c r="A942" i="4"/>
  <c r="C942" i="4" s="1"/>
  <c r="B942" i="4"/>
  <c r="D942" i="4"/>
  <c r="E942" i="4"/>
  <c r="L942" i="4"/>
  <c r="M942" i="4"/>
  <c r="N942" i="4"/>
  <c r="S942" i="4"/>
  <c r="T942" i="4"/>
  <c r="U942" i="4"/>
  <c r="V942" i="4"/>
  <c r="W942" i="4"/>
  <c r="A943" i="4"/>
  <c r="C943" i="4" s="1"/>
  <c r="B943" i="4"/>
  <c r="D943" i="4"/>
  <c r="E943" i="4"/>
  <c r="L943" i="4"/>
  <c r="M943" i="4"/>
  <c r="N943" i="4"/>
  <c r="S943" i="4"/>
  <c r="T943" i="4"/>
  <c r="U943" i="4"/>
  <c r="V943" i="4"/>
  <c r="W943" i="4"/>
  <c r="A944" i="4"/>
  <c r="C944" i="4" s="1"/>
  <c r="B944" i="4"/>
  <c r="D944" i="4"/>
  <c r="E944" i="4"/>
  <c r="L944" i="4"/>
  <c r="M944" i="4"/>
  <c r="N944" i="4"/>
  <c r="S944" i="4"/>
  <c r="T944" i="4"/>
  <c r="U944" i="4"/>
  <c r="V944" i="4"/>
  <c r="W944" i="4"/>
  <c r="A945" i="4"/>
  <c r="C945" i="4" s="1"/>
  <c r="B945" i="4"/>
  <c r="D945" i="4"/>
  <c r="E945" i="4"/>
  <c r="L945" i="4"/>
  <c r="M945" i="4"/>
  <c r="N945" i="4"/>
  <c r="S945" i="4"/>
  <c r="T945" i="4"/>
  <c r="U945" i="4"/>
  <c r="V945" i="4"/>
  <c r="W945" i="4"/>
  <c r="A946" i="4"/>
  <c r="C946" i="4" s="1"/>
  <c r="B946" i="4"/>
  <c r="D946" i="4"/>
  <c r="E946" i="4"/>
  <c r="L946" i="4"/>
  <c r="M946" i="4"/>
  <c r="N946" i="4"/>
  <c r="S946" i="4"/>
  <c r="T946" i="4"/>
  <c r="U946" i="4"/>
  <c r="V946" i="4"/>
  <c r="W946" i="4"/>
  <c r="A947" i="4"/>
  <c r="C947" i="4" s="1"/>
  <c r="B947" i="4"/>
  <c r="D947" i="4"/>
  <c r="E947" i="4"/>
  <c r="L947" i="4"/>
  <c r="M947" i="4"/>
  <c r="N947" i="4"/>
  <c r="S947" i="4"/>
  <c r="T947" i="4"/>
  <c r="U947" i="4"/>
  <c r="V947" i="4"/>
  <c r="W947" i="4"/>
  <c r="A948" i="4"/>
  <c r="C948" i="4" s="1"/>
  <c r="B948" i="4"/>
  <c r="D948" i="4"/>
  <c r="E948" i="4"/>
  <c r="L948" i="4"/>
  <c r="M948" i="4"/>
  <c r="N948" i="4"/>
  <c r="S948" i="4"/>
  <c r="T948" i="4"/>
  <c r="U948" i="4"/>
  <c r="V948" i="4"/>
  <c r="W948" i="4"/>
  <c r="A949" i="4"/>
  <c r="C949" i="4" s="1"/>
  <c r="B949" i="4"/>
  <c r="D949" i="4"/>
  <c r="E949" i="4"/>
  <c r="L949" i="4"/>
  <c r="M949" i="4"/>
  <c r="N949" i="4"/>
  <c r="S949" i="4"/>
  <c r="T949" i="4"/>
  <c r="U949" i="4"/>
  <c r="V949" i="4"/>
  <c r="W949" i="4"/>
  <c r="A950" i="4"/>
  <c r="C950" i="4" s="1"/>
  <c r="B950" i="4"/>
  <c r="D950" i="4"/>
  <c r="E950" i="4"/>
  <c r="L950" i="4"/>
  <c r="M950" i="4"/>
  <c r="N950" i="4"/>
  <c r="S950" i="4"/>
  <c r="T950" i="4"/>
  <c r="U950" i="4"/>
  <c r="V950" i="4"/>
  <c r="W950" i="4"/>
  <c r="A951" i="4"/>
  <c r="C951" i="4" s="1"/>
  <c r="B951" i="4"/>
  <c r="D951" i="4"/>
  <c r="E951" i="4"/>
  <c r="L951" i="4"/>
  <c r="M951" i="4"/>
  <c r="N951" i="4"/>
  <c r="S951" i="4"/>
  <c r="T951" i="4"/>
  <c r="U951" i="4"/>
  <c r="V951" i="4"/>
  <c r="W951" i="4"/>
  <c r="A952" i="4"/>
  <c r="C952" i="4" s="1"/>
  <c r="B952" i="4"/>
  <c r="D952" i="4"/>
  <c r="E952" i="4"/>
  <c r="L952" i="4"/>
  <c r="M952" i="4"/>
  <c r="N952" i="4"/>
  <c r="S952" i="4"/>
  <c r="T952" i="4"/>
  <c r="U952" i="4"/>
  <c r="V952" i="4"/>
  <c r="W952" i="4"/>
  <c r="A953" i="4"/>
  <c r="C953" i="4" s="1"/>
  <c r="B953" i="4"/>
  <c r="D953" i="4"/>
  <c r="E953" i="4"/>
  <c r="L953" i="4"/>
  <c r="M953" i="4"/>
  <c r="N953" i="4"/>
  <c r="S953" i="4"/>
  <c r="T953" i="4"/>
  <c r="U953" i="4"/>
  <c r="V953" i="4"/>
  <c r="W953" i="4"/>
  <c r="A954" i="4"/>
  <c r="C954" i="4" s="1"/>
  <c r="B954" i="4"/>
  <c r="D954" i="4"/>
  <c r="E954" i="4"/>
  <c r="L954" i="4"/>
  <c r="M954" i="4"/>
  <c r="N954" i="4"/>
  <c r="S954" i="4"/>
  <c r="T954" i="4"/>
  <c r="U954" i="4"/>
  <c r="V954" i="4"/>
  <c r="W954" i="4"/>
  <c r="A955" i="4"/>
  <c r="C955" i="4" s="1"/>
  <c r="B955" i="4"/>
  <c r="D955" i="4"/>
  <c r="E955" i="4"/>
  <c r="L955" i="4"/>
  <c r="M955" i="4"/>
  <c r="N955" i="4"/>
  <c r="S955" i="4"/>
  <c r="T955" i="4"/>
  <c r="U955" i="4"/>
  <c r="V955" i="4"/>
  <c r="W955" i="4"/>
  <c r="A956" i="4"/>
  <c r="C956" i="4" s="1"/>
  <c r="B956" i="4"/>
  <c r="D956" i="4"/>
  <c r="E956" i="4"/>
  <c r="L956" i="4"/>
  <c r="M956" i="4"/>
  <c r="N956" i="4"/>
  <c r="S956" i="4"/>
  <c r="T956" i="4"/>
  <c r="U956" i="4"/>
  <c r="V956" i="4"/>
  <c r="W956" i="4"/>
  <c r="A957" i="4"/>
  <c r="C957" i="4" s="1"/>
  <c r="B957" i="4"/>
  <c r="D957" i="4"/>
  <c r="E957" i="4"/>
  <c r="L957" i="4"/>
  <c r="M957" i="4"/>
  <c r="N957" i="4"/>
  <c r="S957" i="4"/>
  <c r="T957" i="4"/>
  <c r="U957" i="4"/>
  <c r="V957" i="4"/>
  <c r="W957" i="4"/>
  <c r="A958" i="4"/>
  <c r="C958" i="4" s="1"/>
  <c r="B958" i="4"/>
  <c r="D958" i="4"/>
  <c r="E958" i="4"/>
  <c r="L958" i="4"/>
  <c r="M958" i="4"/>
  <c r="N958" i="4"/>
  <c r="S958" i="4"/>
  <c r="T958" i="4"/>
  <c r="U958" i="4"/>
  <c r="V958" i="4"/>
  <c r="W958" i="4"/>
  <c r="A959" i="4"/>
  <c r="C959" i="4" s="1"/>
  <c r="B959" i="4"/>
  <c r="D959" i="4"/>
  <c r="E959" i="4"/>
  <c r="L959" i="4"/>
  <c r="M959" i="4"/>
  <c r="N959" i="4"/>
  <c r="S959" i="4"/>
  <c r="T959" i="4"/>
  <c r="U959" i="4"/>
  <c r="V959" i="4"/>
  <c r="W959" i="4"/>
  <c r="A960" i="4"/>
  <c r="C960" i="4" s="1"/>
  <c r="B960" i="4"/>
  <c r="D960" i="4"/>
  <c r="E960" i="4"/>
  <c r="L960" i="4"/>
  <c r="M960" i="4"/>
  <c r="N960" i="4"/>
  <c r="S960" i="4"/>
  <c r="T960" i="4"/>
  <c r="U960" i="4"/>
  <c r="V960" i="4"/>
  <c r="W960" i="4"/>
  <c r="A961" i="4"/>
  <c r="C961" i="4" s="1"/>
  <c r="B961" i="4"/>
  <c r="D961" i="4"/>
  <c r="E961" i="4"/>
  <c r="L961" i="4"/>
  <c r="M961" i="4"/>
  <c r="N961" i="4"/>
  <c r="S961" i="4"/>
  <c r="T961" i="4"/>
  <c r="U961" i="4"/>
  <c r="V961" i="4"/>
  <c r="W961" i="4"/>
  <c r="A962" i="4"/>
  <c r="C962" i="4" s="1"/>
  <c r="B962" i="4"/>
  <c r="D962" i="4"/>
  <c r="E962" i="4"/>
  <c r="L962" i="4"/>
  <c r="M962" i="4"/>
  <c r="N962" i="4"/>
  <c r="S962" i="4"/>
  <c r="T962" i="4"/>
  <c r="U962" i="4"/>
  <c r="V962" i="4"/>
  <c r="W962" i="4"/>
  <c r="A963" i="4"/>
  <c r="C963" i="4" s="1"/>
  <c r="B963" i="4"/>
  <c r="D963" i="4"/>
  <c r="E963" i="4"/>
  <c r="L963" i="4"/>
  <c r="M963" i="4"/>
  <c r="N963" i="4"/>
  <c r="S963" i="4"/>
  <c r="T963" i="4"/>
  <c r="U963" i="4"/>
  <c r="V963" i="4"/>
  <c r="W963" i="4"/>
  <c r="A964" i="4"/>
  <c r="C964" i="4" s="1"/>
  <c r="B964" i="4"/>
  <c r="D964" i="4"/>
  <c r="E964" i="4"/>
  <c r="L964" i="4"/>
  <c r="M964" i="4"/>
  <c r="N964" i="4"/>
  <c r="S964" i="4"/>
  <c r="T964" i="4"/>
  <c r="U964" i="4"/>
  <c r="V964" i="4"/>
  <c r="W964" i="4"/>
  <c r="A965" i="4"/>
  <c r="C965" i="4" s="1"/>
  <c r="B965" i="4"/>
  <c r="D965" i="4"/>
  <c r="E965" i="4"/>
  <c r="L965" i="4"/>
  <c r="M965" i="4"/>
  <c r="N965" i="4"/>
  <c r="S965" i="4"/>
  <c r="T965" i="4"/>
  <c r="U965" i="4"/>
  <c r="V965" i="4"/>
  <c r="W965" i="4"/>
  <c r="A966" i="4"/>
  <c r="C966" i="4" s="1"/>
  <c r="B966" i="4"/>
  <c r="D966" i="4"/>
  <c r="E966" i="4"/>
  <c r="L966" i="4"/>
  <c r="M966" i="4"/>
  <c r="N966" i="4"/>
  <c r="S966" i="4"/>
  <c r="T966" i="4"/>
  <c r="U966" i="4"/>
  <c r="V966" i="4"/>
  <c r="W966" i="4"/>
  <c r="A967" i="4"/>
  <c r="C967" i="4" s="1"/>
  <c r="B967" i="4"/>
  <c r="D967" i="4"/>
  <c r="E967" i="4"/>
  <c r="L967" i="4"/>
  <c r="M967" i="4"/>
  <c r="N967" i="4"/>
  <c r="S967" i="4"/>
  <c r="T967" i="4"/>
  <c r="U967" i="4"/>
  <c r="V967" i="4"/>
  <c r="W967" i="4"/>
  <c r="A968" i="4"/>
  <c r="C968" i="4" s="1"/>
  <c r="B968" i="4"/>
  <c r="D968" i="4"/>
  <c r="E968" i="4"/>
  <c r="L968" i="4"/>
  <c r="M968" i="4"/>
  <c r="N968" i="4"/>
  <c r="S968" i="4"/>
  <c r="T968" i="4"/>
  <c r="U968" i="4"/>
  <c r="V968" i="4"/>
  <c r="W968" i="4"/>
  <c r="A969" i="4"/>
  <c r="C969" i="4" s="1"/>
  <c r="B969" i="4"/>
  <c r="D969" i="4"/>
  <c r="E969" i="4"/>
  <c r="L969" i="4"/>
  <c r="M969" i="4"/>
  <c r="N969" i="4"/>
  <c r="S969" i="4"/>
  <c r="T969" i="4"/>
  <c r="U969" i="4"/>
  <c r="V969" i="4"/>
  <c r="W969" i="4"/>
  <c r="A970" i="4"/>
  <c r="C970" i="4" s="1"/>
  <c r="B970" i="4"/>
  <c r="D970" i="4"/>
  <c r="E970" i="4"/>
  <c r="L970" i="4"/>
  <c r="M970" i="4"/>
  <c r="N970" i="4"/>
  <c r="S970" i="4"/>
  <c r="T970" i="4"/>
  <c r="U970" i="4"/>
  <c r="V970" i="4"/>
  <c r="W970" i="4"/>
  <c r="A971" i="4"/>
  <c r="C971" i="4" s="1"/>
  <c r="B971" i="4"/>
  <c r="D971" i="4"/>
  <c r="E971" i="4"/>
  <c r="L971" i="4"/>
  <c r="M971" i="4"/>
  <c r="N971" i="4"/>
  <c r="S971" i="4"/>
  <c r="T971" i="4"/>
  <c r="U971" i="4"/>
  <c r="V971" i="4"/>
  <c r="W971" i="4"/>
  <c r="A972" i="4"/>
  <c r="C972" i="4" s="1"/>
  <c r="B972" i="4"/>
  <c r="D972" i="4"/>
  <c r="E972" i="4"/>
  <c r="L972" i="4"/>
  <c r="M972" i="4"/>
  <c r="N972" i="4"/>
  <c r="S972" i="4"/>
  <c r="T972" i="4"/>
  <c r="U972" i="4"/>
  <c r="V972" i="4"/>
  <c r="W972" i="4"/>
  <c r="A973" i="4"/>
  <c r="C973" i="4" s="1"/>
  <c r="B973" i="4"/>
  <c r="D973" i="4"/>
  <c r="E973" i="4"/>
  <c r="L973" i="4"/>
  <c r="M973" i="4"/>
  <c r="N973" i="4"/>
  <c r="S973" i="4"/>
  <c r="T973" i="4"/>
  <c r="U973" i="4"/>
  <c r="V973" i="4"/>
  <c r="W973" i="4"/>
  <c r="A974" i="4"/>
  <c r="C974" i="4" s="1"/>
  <c r="B974" i="4"/>
  <c r="D974" i="4"/>
  <c r="E974" i="4"/>
  <c r="L974" i="4"/>
  <c r="M974" i="4"/>
  <c r="N974" i="4"/>
  <c r="S974" i="4"/>
  <c r="T974" i="4"/>
  <c r="U974" i="4"/>
  <c r="V974" i="4"/>
  <c r="W974" i="4"/>
  <c r="A975" i="4"/>
  <c r="C975" i="4" s="1"/>
  <c r="B975" i="4"/>
  <c r="D975" i="4"/>
  <c r="E975" i="4"/>
  <c r="L975" i="4"/>
  <c r="M975" i="4"/>
  <c r="N975" i="4"/>
  <c r="S975" i="4"/>
  <c r="T975" i="4"/>
  <c r="U975" i="4"/>
  <c r="V975" i="4"/>
  <c r="W975" i="4"/>
  <c r="A976" i="4"/>
  <c r="C976" i="4" s="1"/>
  <c r="B976" i="4"/>
  <c r="D976" i="4"/>
  <c r="E976" i="4"/>
  <c r="L976" i="4"/>
  <c r="M976" i="4"/>
  <c r="N976" i="4"/>
  <c r="S976" i="4"/>
  <c r="T976" i="4"/>
  <c r="U976" i="4"/>
  <c r="V976" i="4"/>
  <c r="W976" i="4"/>
  <c r="A977" i="4"/>
  <c r="C977" i="4" s="1"/>
  <c r="B977" i="4"/>
  <c r="D977" i="4"/>
  <c r="E977" i="4"/>
  <c r="L977" i="4"/>
  <c r="M977" i="4"/>
  <c r="N977" i="4"/>
  <c r="S977" i="4"/>
  <c r="T977" i="4"/>
  <c r="U977" i="4"/>
  <c r="V977" i="4"/>
  <c r="W977" i="4"/>
  <c r="A978" i="4"/>
  <c r="C978" i="4" s="1"/>
  <c r="B978" i="4"/>
  <c r="D978" i="4"/>
  <c r="E978" i="4"/>
  <c r="L978" i="4"/>
  <c r="M978" i="4"/>
  <c r="N978" i="4"/>
  <c r="S978" i="4"/>
  <c r="T978" i="4"/>
  <c r="U978" i="4"/>
  <c r="V978" i="4"/>
  <c r="W978" i="4"/>
  <c r="A979" i="4"/>
  <c r="C979" i="4" s="1"/>
  <c r="B979" i="4"/>
  <c r="D979" i="4"/>
  <c r="E979" i="4"/>
  <c r="L979" i="4"/>
  <c r="M979" i="4"/>
  <c r="N979" i="4"/>
  <c r="S979" i="4"/>
  <c r="T979" i="4"/>
  <c r="U979" i="4"/>
  <c r="V979" i="4"/>
  <c r="W979" i="4"/>
  <c r="A980" i="4"/>
  <c r="C980" i="4" s="1"/>
  <c r="B980" i="4"/>
  <c r="D980" i="4"/>
  <c r="E980" i="4"/>
  <c r="L980" i="4"/>
  <c r="M980" i="4"/>
  <c r="N980" i="4"/>
  <c r="S980" i="4"/>
  <c r="T980" i="4"/>
  <c r="U980" i="4"/>
  <c r="V980" i="4"/>
  <c r="W980" i="4"/>
  <c r="A981" i="4"/>
  <c r="C981" i="4" s="1"/>
  <c r="B981" i="4"/>
  <c r="D981" i="4"/>
  <c r="E981" i="4"/>
  <c r="L981" i="4"/>
  <c r="M981" i="4"/>
  <c r="N981" i="4"/>
  <c r="S981" i="4"/>
  <c r="T981" i="4"/>
  <c r="U981" i="4"/>
  <c r="V981" i="4"/>
  <c r="W981" i="4"/>
  <c r="A982" i="4"/>
  <c r="C982" i="4" s="1"/>
  <c r="B982" i="4"/>
  <c r="D982" i="4"/>
  <c r="E982" i="4"/>
  <c r="L982" i="4"/>
  <c r="M982" i="4"/>
  <c r="N982" i="4"/>
  <c r="S982" i="4"/>
  <c r="T982" i="4"/>
  <c r="U982" i="4"/>
  <c r="V982" i="4"/>
  <c r="W982" i="4"/>
  <c r="A983" i="4"/>
  <c r="C983" i="4" s="1"/>
  <c r="B983" i="4"/>
  <c r="D983" i="4"/>
  <c r="E983" i="4"/>
  <c r="L983" i="4"/>
  <c r="M983" i="4"/>
  <c r="N983" i="4"/>
  <c r="S983" i="4"/>
  <c r="T983" i="4"/>
  <c r="U983" i="4"/>
  <c r="V983" i="4"/>
  <c r="W983" i="4"/>
  <c r="A984" i="4"/>
  <c r="C984" i="4" s="1"/>
  <c r="B984" i="4"/>
  <c r="D984" i="4"/>
  <c r="E984" i="4"/>
  <c r="L984" i="4"/>
  <c r="M984" i="4"/>
  <c r="N984" i="4"/>
  <c r="S984" i="4"/>
  <c r="T984" i="4"/>
  <c r="U984" i="4"/>
  <c r="V984" i="4"/>
  <c r="W984" i="4"/>
  <c r="A985" i="4"/>
  <c r="C985" i="4" s="1"/>
  <c r="B985" i="4"/>
  <c r="D985" i="4"/>
  <c r="E985" i="4"/>
  <c r="L985" i="4"/>
  <c r="M985" i="4"/>
  <c r="N985" i="4"/>
  <c r="S985" i="4"/>
  <c r="T985" i="4"/>
  <c r="U985" i="4"/>
  <c r="V985" i="4"/>
  <c r="W985" i="4"/>
  <c r="A986" i="4"/>
  <c r="C986" i="4" s="1"/>
  <c r="B986" i="4"/>
  <c r="D986" i="4"/>
  <c r="E986" i="4"/>
  <c r="L986" i="4"/>
  <c r="M986" i="4"/>
  <c r="N986" i="4"/>
  <c r="S986" i="4"/>
  <c r="T986" i="4"/>
  <c r="U986" i="4"/>
  <c r="V986" i="4"/>
  <c r="W986" i="4"/>
  <c r="A987" i="4"/>
  <c r="C987" i="4" s="1"/>
  <c r="B987" i="4"/>
  <c r="D987" i="4"/>
  <c r="E987" i="4"/>
  <c r="L987" i="4"/>
  <c r="M987" i="4"/>
  <c r="N987" i="4"/>
  <c r="S987" i="4"/>
  <c r="T987" i="4"/>
  <c r="U987" i="4"/>
  <c r="V987" i="4"/>
  <c r="W987" i="4"/>
  <c r="A988" i="4"/>
  <c r="C988" i="4" s="1"/>
  <c r="B988" i="4"/>
  <c r="D988" i="4"/>
  <c r="E988" i="4"/>
  <c r="L988" i="4"/>
  <c r="M988" i="4"/>
  <c r="N988" i="4"/>
  <c r="S988" i="4"/>
  <c r="T988" i="4"/>
  <c r="U988" i="4"/>
  <c r="V988" i="4"/>
  <c r="W988" i="4"/>
  <c r="A989" i="4"/>
  <c r="C989" i="4" s="1"/>
  <c r="B989" i="4"/>
  <c r="D989" i="4"/>
  <c r="E989" i="4"/>
  <c r="L989" i="4"/>
  <c r="M989" i="4"/>
  <c r="N989" i="4"/>
  <c r="S989" i="4"/>
  <c r="T989" i="4"/>
  <c r="U989" i="4"/>
  <c r="V989" i="4"/>
  <c r="W989" i="4"/>
  <c r="A990" i="4"/>
  <c r="C990" i="4" s="1"/>
  <c r="B990" i="4"/>
  <c r="D990" i="4"/>
  <c r="E990" i="4"/>
  <c r="L990" i="4"/>
  <c r="M990" i="4"/>
  <c r="N990" i="4"/>
  <c r="S990" i="4"/>
  <c r="T990" i="4"/>
  <c r="U990" i="4"/>
  <c r="V990" i="4"/>
  <c r="W990" i="4"/>
  <c r="A991" i="4"/>
  <c r="C991" i="4" s="1"/>
  <c r="B991" i="4"/>
  <c r="D991" i="4"/>
  <c r="E991" i="4"/>
  <c r="L991" i="4"/>
  <c r="M991" i="4"/>
  <c r="N991" i="4"/>
  <c r="S991" i="4"/>
  <c r="T991" i="4"/>
  <c r="U991" i="4"/>
  <c r="V991" i="4"/>
  <c r="W991" i="4"/>
  <c r="A992" i="4"/>
  <c r="C992" i="4" s="1"/>
  <c r="B992" i="4"/>
  <c r="D992" i="4"/>
  <c r="E992" i="4"/>
  <c r="L992" i="4"/>
  <c r="M992" i="4"/>
  <c r="N992" i="4"/>
  <c r="S992" i="4"/>
  <c r="T992" i="4"/>
  <c r="U992" i="4"/>
  <c r="V992" i="4"/>
  <c r="W992" i="4"/>
  <c r="A993" i="4"/>
  <c r="C993" i="4" s="1"/>
  <c r="B993" i="4"/>
  <c r="D993" i="4"/>
  <c r="E993" i="4"/>
  <c r="L993" i="4"/>
  <c r="M993" i="4"/>
  <c r="N993" i="4"/>
  <c r="S993" i="4"/>
  <c r="T993" i="4"/>
  <c r="U993" i="4"/>
  <c r="V993" i="4"/>
  <c r="W993" i="4"/>
  <c r="A994" i="4"/>
  <c r="C994" i="4" s="1"/>
  <c r="B994" i="4"/>
  <c r="D994" i="4"/>
  <c r="E994" i="4"/>
  <c r="L994" i="4"/>
  <c r="M994" i="4"/>
  <c r="N994" i="4"/>
  <c r="S994" i="4"/>
  <c r="T994" i="4"/>
  <c r="U994" i="4"/>
  <c r="V994" i="4"/>
  <c r="W994" i="4"/>
  <c r="A995" i="4"/>
  <c r="C995" i="4" s="1"/>
  <c r="B995" i="4"/>
  <c r="D995" i="4"/>
  <c r="E995" i="4"/>
  <c r="L995" i="4"/>
  <c r="M995" i="4"/>
  <c r="N995" i="4"/>
  <c r="S995" i="4"/>
  <c r="T995" i="4"/>
  <c r="U995" i="4"/>
  <c r="V995" i="4"/>
  <c r="W995" i="4"/>
  <c r="A996" i="4"/>
  <c r="C996" i="4" s="1"/>
  <c r="B996" i="4"/>
  <c r="D996" i="4"/>
  <c r="E996" i="4"/>
  <c r="L996" i="4"/>
  <c r="M996" i="4"/>
  <c r="N996" i="4"/>
  <c r="S996" i="4"/>
  <c r="T996" i="4"/>
  <c r="U996" i="4"/>
  <c r="V996" i="4"/>
  <c r="W996" i="4"/>
  <c r="A997" i="4"/>
  <c r="C997" i="4" s="1"/>
  <c r="B997" i="4"/>
  <c r="D997" i="4"/>
  <c r="E997" i="4"/>
  <c r="L997" i="4"/>
  <c r="M997" i="4"/>
  <c r="N997" i="4"/>
  <c r="S997" i="4"/>
  <c r="T997" i="4"/>
  <c r="U997" i="4"/>
  <c r="V997" i="4"/>
  <c r="W997" i="4"/>
  <c r="A998" i="4"/>
  <c r="C998" i="4" s="1"/>
  <c r="B998" i="4"/>
  <c r="D998" i="4"/>
  <c r="E998" i="4"/>
  <c r="L998" i="4"/>
  <c r="M998" i="4"/>
  <c r="N998" i="4"/>
  <c r="S998" i="4"/>
  <c r="T998" i="4"/>
  <c r="U998" i="4"/>
  <c r="V998" i="4"/>
  <c r="W998" i="4"/>
  <c r="A999" i="4"/>
  <c r="C999" i="4" s="1"/>
  <c r="B999" i="4"/>
  <c r="D999" i="4"/>
  <c r="E999" i="4"/>
  <c r="L999" i="4"/>
  <c r="M999" i="4"/>
  <c r="N999" i="4"/>
  <c r="S999" i="4"/>
  <c r="T999" i="4"/>
  <c r="U999" i="4"/>
  <c r="V999" i="4"/>
  <c r="W999" i="4"/>
  <c r="A1000" i="4"/>
  <c r="C1000" i="4" s="1"/>
  <c r="B1000" i="4"/>
  <c r="D1000" i="4"/>
  <c r="E1000" i="4"/>
  <c r="L1000" i="4"/>
  <c r="M1000" i="4"/>
  <c r="N1000" i="4"/>
  <c r="S1000" i="4"/>
  <c r="T1000" i="4"/>
  <c r="U1000" i="4"/>
  <c r="V1000" i="4"/>
  <c r="W1000" i="4"/>
  <c r="A1001" i="4"/>
  <c r="C1001" i="4" s="1"/>
  <c r="B1001" i="4"/>
  <c r="D1001" i="4"/>
  <c r="E1001" i="4"/>
  <c r="L1001" i="4"/>
  <c r="M1001" i="4"/>
  <c r="N1001" i="4"/>
  <c r="S1001" i="4"/>
  <c r="T1001" i="4"/>
  <c r="U1001" i="4"/>
  <c r="V1001" i="4"/>
  <c r="W1001" i="4"/>
  <c r="A1002" i="4"/>
  <c r="C1002" i="4" s="1"/>
  <c r="B1002" i="4"/>
  <c r="D1002" i="4"/>
  <c r="E1002" i="4"/>
  <c r="L1002" i="4"/>
  <c r="M1002" i="4"/>
  <c r="N1002" i="4"/>
  <c r="S1002" i="4"/>
  <c r="T1002" i="4"/>
  <c r="U1002" i="4"/>
  <c r="V1002" i="4"/>
  <c r="W1002" i="4"/>
  <c r="A1003" i="4"/>
  <c r="C1003" i="4" s="1"/>
  <c r="B1003" i="4"/>
  <c r="D1003" i="4"/>
  <c r="E1003" i="4"/>
  <c r="L1003" i="4"/>
  <c r="M1003" i="4"/>
  <c r="N1003" i="4"/>
  <c r="S1003" i="4"/>
  <c r="T1003" i="4"/>
  <c r="U1003" i="4"/>
  <c r="V1003" i="4"/>
  <c r="W1003" i="4"/>
  <c r="A1004" i="4"/>
  <c r="C1004" i="4" s="1"/>
  <c r="B1004" i="4"/>
  <c r="D1004" i="4"/>
  <c r="E1004" i="4"/>
  <c r="L1004" i="4"/>
  <c r="M1004" i="4"/>
  <c r="N1004" i="4"/>
  <c r="S1004" i="4"/>
  <c r="T1004" i="4"/>
  <c r="U1004" i="4"/>
  <c r="V1004" i="4"/>
  <c r="W1004" i="4"/>
  <c r="A1005" i="4"/>
  <c r="C1005" i="4" s="1"/>
  <c r="B1005" i="4"/>
  <c r="D1005" i="4"/>
  <c r="E1005" i="4"/>
  <c r="L1005" i="4"/>
  <c r="M1005" i="4"/>
  <c r="N1005" i="4"/>
  <c r="S1005" i="4"/>
  <c r="T1005" i="4"/>
  <c r="U1005" i="4"/>
  <c r="V1005" i="4"/>
  <c r="W1005" i="4"/>
  <c r="A1006" i="4"/>
  <c r="C1006" i="4" s="1"/>
  <c r="B1006" i="4"/>
  <c r="D1006" i="4"/>
  <c r="E1006" i="4"/>
  <c r="L1006" i="4"/>
  <c r="M1006" i="4"/>
  <c r="N1006" i="4"/>
  <c r="S1006" i="4"/>
  <c r="T1006" i="4"/>
  <c r="U1006" i="4"/>
  <c r="V1006" i="4"/>
  <c r="W1006" i="4"/>
  <c r="A1007" i="4"/>
  <c r="C1007" i="4" s="1"/>
  <c r="B1007" i="4"/>
  <c r="D1007" i="4"/>
  <c r="E1007" i="4"/>
  <c r="L1007" i="4"/>
  <c r="M1007" i="4"/>
  <c r="N1007" i="4"/>
  <c r="S1007" i="4"/>
  <c r="T1007" i="4"/>
  <c r="U1007" i="4"/>
  <c r="V1007" i="4"/>
  <c r="W1007" i="4"/>
  <c r="A1008" i="4"/>
  <c r="C1008" i="4" s="1"/>
  <c r="B1008" i="4"/>
  <c r="D1008" i="4"/>
  <c r="E1008" i="4"/>
  <c r="L1008" i="4"/>
  <c r="M1008" i="4"/>
  <c r="N1008" i="4"/>
  <c r="S1008" i="4"/>
  <c r="T1008" i="4"/>
  <c r="U1008" i="4"/>
  <c r="V1008" i="4"/>
  <c r="W1008" i="4"/>
  <c r="A1009" i="4"/>
  <c r="C1009" i="4" s="1"/>
  <c r="B1009" i="4"/>
  <c r="D1009" i="4"/>
  <c r="E1009" i="4"/>
  <c r="L1009" i="4"/>
  <c r="M1009" i="4"/>
  <c r="N1009" i="4"/>
  <c r="S1009" i="4"/>
  <c r="T1009" i="4"/>
  <c r="U1009" i="4"/>
  <c r="V1009" i="4"/>
  <c r="W1009" i="4"/>
  <c r="A1010" i="4"/>
  <c r="C1010" i="4" s="1"/>
  <c r="B1010" i="4"/>
  <c r="D1010" i="4"/>
  <c r="E1010" i="4"/>
  <c r="L1010" i="4"/>
  <c r="M1010" i="4"/>
  <c r="N1010" i="4"/>
  <c r="S1010" i="4"/>
  <c r="T1010" i="4"/>
  <c r="U1010" i="4"/>
  <c r="V1010" i="4"/>
  <c r="W1010" i="4"/>
  <c r="A1011" i="4"/>
  <c r="C1011" i="4" s="1"/>
  <c r="B1011" i="4"/>
  <c r="D1011" i="4"/>
  <c r="E1011" i="4"/>
  <c r="L1011" i="4"/>
  <c r="M1011" i="4"/>
  <c r="N1011" i="4"/>
  <c r="S1011" i="4"/>
  <c r="T1011" i="4"/>
  <c r="U1011" i="4"/>
  <c r="V1011" i="4"/>
  <c r="W1011" i="4"/>
  <c r="A1012" i="4"/>
  <c r="C1012" i="4" s="1"/>
  <c r="B1012" i="4"/>
  <c r="D1012" i="4"/>
  <c r="E1012" i="4"/>
  <c r="L1012" i="4"/>
  <c r="M1012" i="4"/>
  <c r="N1012" i="4"/>
  <c r="S1012" i="4"/>
  <c r="T1012" i="4"/>
  <c r="U1012" i="4"/>
  <c r="V1012" i="4"/>
  <c r="W1012" i="4"/>
  <c r="A1013" i="4"/>
  <c r="C1013" i="4" s="1"/>
  <c r="B1013" i="4"/>
  <c r="D1013" i="4"/>
  <c r="E1013" i="4"/>
  <c r="L1013" i="4"/>
  <c r="M1013" i="4"/>
  <c r="N1013" i="4"/>
  <c r="S1013" i="4"/>
  <c r="T1013" i="4"/>
  <c r="U1013" i="4"/>
  <c r="V1013" i="4"/>
  <c r="W1013" i="4"/>
  <c r="A1014" i="4"/>
  <c r="C1014" i="4" s="1"/>
  <c r="B1014" i="4"/>
  <c r="D1014" i="4"/>
  <c r="E1014" i="4"/>
  <c r="L1014" i="4"/>
  <c r="M1014" i="4"/>
  <c r="N1014" i="4"/>
  <c r="S1014" i="4"/>
  <c r="T1014" i="4"/>
  <c r="U1014" i="4"/>
  <c r="V1014" i="4"/>
  <c r="W1014" i="4"/>
  <c r="A1015" i="4"/>
  <c r="C1015" i="4" s="1"/>
  <c r="B1015" i="4"/>
  <c r="D1015" i="4"/>
  <c r="E1015" i="4"/>
  <c r="L1015" i="4"/>
  <c r="M1015" i="4"/>
  <c r="N1015" i="4"/>
  <c r="S1015" i="4"/>
  <c r="T1015" i="4"/>
  <c r="U1015" i="4"/>
  <c r="V1015" i="4"/>
  <c r="W1015" i="4"/>
  <c r="A1016" i="4"/>
  <c r="C1016" i="4" s="1"/>
  <c r="B1016" i="4"/>
  <c r="D1016" i="4"/>
  <c r="E1016" i="4"/>
  <c r="L1016" i="4"/>
  <c r="M1016" i="4"/>
  <c r="N1016" i="4"/>
  <c r="S1016" i="4"/>
  <c r="T1016" i="4"/>
  <c r="U1016" i="4"/>
  <c r="V1016" i="4"/>
  <c r="W1016" i="4"/>
  <c r="A1017" i="4"/>
  <c r="C1017" i="4" s="1"/>
  <c r="B1017" i="4"/>
  <c r="D1017" i="4"/>
  <c r="E1017" i="4"/>
  <c r="L1017" i="4"/>
  <c r="M1017" i="4"/>
  <c r="N1017" i="4"/>
  <c r="S1017" i="4"/>
  <c r="T1017" i="4"/>
  <c r="U1017" i="4"/>
  <c r="V1017" i="4"/>
  <c r="W1017" i="4"/>
  <c r="A1018" i="4"/>
  <c r="C1018" i="4" s="1"/>
  <c r="B1018" i="4"/>
  <c r="D1018" i="4"/>
  <c r="E1018" i="4"/>
  <c r="L1018" i="4"/>
  <c r="M1018" i="4"/>
  <c r="N1018" i="4"/>
  <c r="S1018" i="4"/>
  <c r="T1018" i="4"/>
  <c r="U1018" i="4"/>
  <c r="V1018" i="4"/>
  <c r="W1018" i="4"/>
  <c r="A1019" i="4"/>
  <c r="C1019" i="4" s="1"/>
  <c r="B1019" i="4"/>
  <c r="D1019" i="4"/>
  <c r="E1019" i="4"/>
  <c r="L1019" i="4"/>
  <c r="M1019" i="4"/>
  <c r="N1019" i="4"/>
  <c r="S1019" i="4"/>
  <c r="T1019" i="4"/>
  <c r="U1019" i="4"/>
  <c r="V1019" i="4"/>
  <c r="W1019" i="4"/>
  <c r="A1020" i="4"/>
  <c r="C1020" i="4" s="1"/>
  <c r="B1020" i="4"/>
  <c r="D1020" i="4"/>
  <c r="E1020" i="4"/>
  <c r="L1020" i="4"/>
  <c r="M1020" i="4"/>
  <c r="N1020" i="4"/>
  <c r="S1020" i="4"/>
  <c r="T1020" i="4"/>
  <c r="U1020" i="4"/>
  <c r="V1020" i="4"/>
  <c r="W1020" i="4"/>
  <c r="A1021" i="4"/>
  <c r="C1021" i="4" s="1"/>
  <c r="B1021" i="4"/>
  <c r="D1021" i="4"/>
  <c r="E1021" i="4"/>
  <c r="L1021" i="4"/>
  <c r="M1021" i="4"/>
  <c r="N1021" i="4"/>
  <c r="S1021" i="4"/>
  <c r="T1021" i="4"/>
  <c r="U1021" i="4"/>
  <c r="V1021" i="4"/>
  <c r="W1021" i="4"/>
  <c r="A1022" i="4"/>
  <c r="C1022" i="4" s="1"/>
  <c r="B1022" i="4"/>
  <c r="D1022" i="4"/>
  <c r="E1022" i="4"/>
  <c r="L1022" i="4"/>
  <c r="M1022" i="4"/>
  <c r="N1022" i="4"/>
  <c r="S1022" i="4"/>
  <c r="T1022" i="4"/>
  <c r="U1022" i="4"/>
  <c r="V1022" i="4"/>
  <c r="W1022" i="4"/>
  <c r="A1023" i="4"/>
  <c r="C1023" i="4" s="1"/>
  <c r="B1023" i="4"/>
  <c r="D1023" i="4"/>
  <c r="E1023" i="4"/>
  <c r="L1023" i="4"/>
  <c r="M1023" i="4"/>
  <c r="N1023" i="4"/>
  <c r="S1023" i="4"/>
  <c r="T1023" i="4"/>
  <c r="U1023" i="4"/>
  <c r="V1023" i="4"/>
  <c r="W1023" i="4"/>
  <c r="A1024" i="4"/>
  <c r="C1024" i="4" s="1"/>
  <c r="B1024" i="4"/>
  <c r="D1024" i="4"/>
  <c r="E1024" i="4"/>
  <c r="L1024" i="4"/>
  <c r="M1024" i="4"/>
  <c r="N1024" i="4"/>
  <c r="S1024" i="4"/>
  <c r="T1024" i="4"/>
  <c r="U1024" i="4"/>
  <c r="V1024" i="4"/>
  <c r="W1024" i="4"/>
  <c r="A1025" i="4"/>
  <c r="C1025" i="4" s="1"/>
  <c r="B1025" i="4"/>
  <c r="D1025" i="4"/>
  <c r="E1025" i="4"/>
  <c r="L1025" i="4"/>
  <c r="M1025" i="4"/>
  <c r="N1025" i="4"/>
  <c r="S1025" i="4"/>
  <c r="T1025" i="4"/>
  <c r="U1025" i="4"/>
  <c r="V1025" i="4"/>
  <c r="W1025" i="4"/>
  <c r="A1026" i="4"/>
  <c r="C1026" i="4" s="1"/>
  <c r="B1026" i="4"/>
  <c r="D1026" i="4"/>
  <c r="E1026" i="4"/>
  <c r="L1026" i="4"/>
  <c r="M1026" i="4"/>
  <c r="N1026" i="4"/>
  <c r="S1026" i="4"/>
  <c r="T1026" i="4"/>
  <c r="U1026" i="4"/>
  <c r="V1026" i="4"/>
  <c r="W1026" i="4"/>
  <c r="A1027" i="4"/>
  <c r="C1027" i="4" s="1"/>
  <c r="B1027" i="4"/>
  <c r="D1027" i="4"/>
  <c r="E1027" i="4"/>
  <c r="L1027" i="4"/>
  <c r="M1027" i="4"/>
  <c r="N1027" i="4"/>
  <c r="S1027" i="4"/>
  <c r="T1027" i="4"/>
  <c r="U1027" i="4"/>
  <c r="V1027" i="4"/>
  <c r="W1027" i="4"/>
  <c r="A1028" i="4"/>
  <c r="C1028" i="4" s="1"/>
  <c r="B1028" i="4"/>
  <c r="D1028" i="4"/>
  <c r="E1028" i="4"/>
  <c r="L1028" i="4"/>
  <c r="M1028" i="4"/>
  <c r="N1028" i="4"/>
  <c r="S1028" i="4"/>
  <c r="T1028" i="4"/>
  <c r="U1028" i="4"/>
  <c r="V1028" i="4"/>
  <c r="W1028" i="4"/>
  <c r="A1029" i="4"/>
  <c r="C1029" i="4" s="1"/>
  <c r="B1029" i="4"/>
  <c r="D1029" i="4"/>
  <c r="E1029" i="4"/>
  <c r="L1029" i="4"/>
  <c r="M1029" i="4"/>
  <c r="N1029" i="4"/>
  <c r="S1029" i="4"/>
  <c r="T1029" i="4"/>
  <c r="U1029" i="4"/>
  <c r="V1029" i="4"/>
  <c r="W1029" i="4"/>
  <c r="A1030" i="4"/>
  <c r="C1030" i="4" s="1"/>
  <c r="B1030" i="4"/>
  <c r="D1030" i="4"/>
  <c r="E1030" i="4"/>
  <c r="L1030" i="4"/>
  <c r="M1030" i="4"/>
  <c r="N1030" i="4"/>
  <c r="S1030" i="4"/>
  <c r="T1030" i="4"/>
  <c r="U1030" i="4"/>
  <c r="V1030" i="4"/>
  <c r="W1030" i="4"/>
  <c r="A1031" i="4"/>
  <c r="C1031" i="4" s="1"/>
  <c r="B1031" i="4"/>
  <c r="D1031" i="4"/>
  <c r="E1031" i="4"/>
  <c r="L1031" i="4"/>
  <c r="M1031" i="4"/>
  <c r="N1031" i="4"/>
  <c r="S1031" i="4"/>
  <c r="T1031" i="4"/>
  <c r="U1031" i="4"/>
  <c r="V1031" i="4"/>
  <c r="W1031" i="4"/>
  <c r="A1032" i="4"/>
  <c r="C1032" i="4" s="1"/>
  <c r="B1032" i="4"/>
  <c r="D1032" i="4"/>
  <c r="E1032" i="4"/>
  <c r="L1032" i="4"/>
  <c r="M1032" i="4"/>
  <c r="N1032" i="4"/>
  <c r="S1032" i="4"/>
  <c r="T1032" i="4"/>
  <c r="U1032" i="4"/>
  <c r="V1032" i="4"/>
  <c r="W1032" i="4"/>
  <c r="A1033" i="4"/>
  <c r="C1033" i="4" s="1"/>
  <c r="B1033" i="4"/>
  <c r="D1033" i="4"/>
  <c r="E1033" i="4"/>
  <c r="L1033" i="4"/>
  <c r="M1033" i="4"/>
  <c r="N1033" i="4"/>
  <c r="S1033" i="4"/>
  <c r="T1033" i="4"/>
  <c r="U1033" i="4"/>
  <c r="V1033" i="4"/>
  <c r="W1033" i="4"/>
  <c r="A1034" i="4"/>
  <c r="C1034" i="4" s="1"/>
  <c r="B1034" i="4"/>
  <c r="D1034" i="4"/>
  <c r="E1034" i="4"/>
  <c r="L1034" i="4"/>
  <c r="M1034" i="4"/>
  <c r="N1034" i="4"/>
  <c r="S1034" i="4"/>
  <c r="T1034" i="4"/>
  <c r="U1034" i="4"/>
  <c r="V1034" i="4"/>
  <c r="W1034" i="4"/>
  <c r="A1035" i="4"/>
  <c r="C1035" i="4" s="1"/>
  <c r="B1035" i="4"/>
  <c r="D1035" i="4"/>
  <c r="E1035" i="4"/>
  <c r="L1035" i="4"/>
  <c r="M1035" i="4"/>
  <c r="N1035" i="4"/>
  <c r="S1035" i="4"/>
  <c r="T1035" i="4"/>
  <c r="U1035" i="4"/>
  <c r="V1035" i="4"/>
  <c r="W1035" i="4"/>
  <c r="A1036" i="4"/>
  <c r="C1036" i="4" s="1"/>
  <c r="B1036" i="4"/>
  <c r="D1036" i="4"/>
  <c r="E1036" i="4"/>
  <c r="L1036" i="4"/>
  <c r="M1036" i="4"/>
  <c r="N1036" i="4"/>
  <c r="S1036" i="4"/>
  <c r="T1036" i="4"/>
  <c r="U1036" i="4"/>
  <c r="V1036" i="4"/>
  <c r="W1036" i="4"/>
  <c r="A1037" i="4"/>
  <c r="C1037" i="4" s="1"/>
  <c r="B1037" i="4"/>
  <c r="D1037" i="4"/>
  <c r="E1037" i="4"/>
  <c r="L1037" i="4"/>
  <c r="M1037" i="4"/>
  <c r="N1037" i="4"/>
  <c r="S1037" i="4"/>
  <c r="T1037" i="4"/>
  <c r="U1037" i="4"/>
  <c r="V1037" i="4"/>
  <c r="W1037" i="4"/>
  <c r="A1038" i="4"/>
  <c r="C1038" i="4" s="1"/>
  <c r="B1038" i="4"/>
  <c r="D1038" i="4"/>
  <c r="E1038" i="4"/>
  <c r="L1038" i="4"/>
  <c r="M1038" i="4"/>
  <c r="N1038" i="4"/>
  <c r="S1038" i="4"/>
  <c r="T1038" i="4"/>
  <c r="U1038" i="4"/>
  <c r="V1038" i="4"/>
  <c r="W1038" i="4"/>
  <c r="A1039" i="4"/>
  <c r="C1039" i="4" s="1"/>
  <c r="B1039" i="4"/>
  <c r="D1039" i="4"/>
  <c r="E1039" i="4"/>
  <c r="L1039" i="4"/>
  <c r="M1039" i="4"/>
  <c r="N1039" i="4"/>
  <c r="S1039" i="4"/>
  <c r="T1039" i="4"/>
  <c r="U1039" i="4"/>
  <c r="V1039" i="4"/>
  <c r="W1039" i="4"/>
  <c r="A1040" i="4"/>
  <c r="C1040" i="4" s="1"/>
  <c r="B1040" i="4"/>
  <c r="D1040" i="4"/>
  <c r="E1040" i="4"/>
  <c r="F1040" i="4"/>
  <c r="L1040" i="4"/>
  <c r="M1040" i="4"/>
  <c r="N1040" i="4"/>
  <c r="S1040" i="4"/>
  <c r="T1040" i="4"/>
  <c r="U1040" i="4"/>
  <c r="V1040" i="4"/>
  <c r="W1040" i="4"/>
  <c r="A1041" i="4"/>
  <c r="C1041" i="4" s="1"/>
  <c r="B1041" i="4"/>
  <c r="D1041" i="4"/>
  <c r="E1041" i="4"/>
  <c r="L1041" i="4"/>
  <c r="M1041" i="4"/>
  <c r="N1041" i="4"/>
  <c r="S1041" i="4"/>
  <c r="T1041" i="4"/>
  <c r="U1041" i="4"/>
  <c r="V1041" i="4"/>
  <c r="W1041" i="4"/>
  <c r="A1042" i="4"/>
  <c r="C1042" i="4" s="1"/>
  <c r="B1042" i="4"/>
  <c r="D1042" i="4"/>
  <c r="E1042" i="4"/>
  <c r="L1042" i="4"/>
  <c r="M1042" i="4"/>
  <c r="N1042" i="4"/>
  <c r="S1042" i="4"/>
  <c r="T1042" i="4"/>
  <c r="U1042" i="4"/>
  <c r="V1042" i="4"/>
  <c r="W1042" i="4"/>
  <c r="A1043" i="4"/>
  <c r="C1043" i="4" s="1"/>
  <c r="B1043" i="4"/>
  <c r="D1043" i="4"/>
  <c r="E1043" i="4"/>
  <c r="L1043" i="4"/>
  <c r="M1043" i="4"/>
  <c r="N1043" i="4"/>
  <c r="S1043" i="4"/>
  <c r="T1043" i="4"/>
  <c r="U1043" i="4"/>
  <c r="V1043" i="4"/>
  <c r="W1043" i="4"/>
  <c r="A1044" i="4"/>
  <c r="C1044" i="4" s="1"/>
  <c r="B1044" i="4"/>
  <c r="D1044" i="4"/>
  <c r="E1044" i="4"/>
  <c r="L1044" i="4"/>
  <c r="M1044" i="4"/>
  <c r="N1044" i="4"/>
  <c r="S1044" i="4"/>
  <c r="T1044" i="4"/>
  <c r="U1044" i="4"/>
  <c r="V1044" i="4"/>
  <c r="W1044" i="4"/>
  <c r="A1045" i="4"/>
  <c r="C1045" i="4" s="1"/>
  <c r="B1045" i="4"/>
  <c r="D1045" i="4"/>
  <c r="E1045" i="4"/>
  <c r="L1045" i="4"/>
  <c r="M1045" i="4"/>
  <c r="N1045" i="4"/>
  <c r="S1045" i="4"/>
  <c r="T1045" i="4"/>
  <c r="U1045" i="4"/>
  <c r="V1045" i="4"/>
  <c r="W1045" i="4"/>
  <c r="A1046" i="4"/>
  <c r="C1046" i="4" s="1"/>
  <c r="B1046" i="4"/>
  <c r="D1046" i="4"/>
  <c r="E1046" i="4"/>
  <c r="L1046" i="4"/>
  <c r="M1046" i="4"/>
  <c r="N1046" i="4"/>
  <c r="S1046" i="4"/>
  <c r="T1046" i="4"/>
  <c r="U1046" i="4"/>
  <c r="V1046" i="4"/>
  <c r="W1046" i="4"/>
  <c r="A1047" i="4"/>
  <c r="C1047" i="4" s="1"/>
  <c r="B1047" i="4"/>
  <c r="D1047" i="4"/>
  <c r="E1047" i="4"/>
  <c r="L1047" i="4"/>
  <c r="M1047" i="4"/>
  <c r="N1047" i="4"/>
  <c r="S1047" i="4"/>
  <c r="T1047" i="4"/>
  <c r="U1047" i="4"/>
  <c r="V1047" i="4"/>
  <c r="W1047" i="4"/>
  <c r="A1048" i="4"/>
  <c r="C1048" i="4" s="1"/>
  <c r="B1048" i="4"/>
  <c r="D1048" i="4"/>
  <c r="E1048" i="4"/>
  <c r="L1048" i="4"/>
  <c r="M1048" i="4"/>
  <c r="N1048" i="4"/>
  <c r="S1048" i="4"/>
  <c r="T1048" i="4"/>
  <c r="U1048" i="4"/>
  <c r="V1048" i="4"/>
  <c r="W1048" i="4"/>
  <c r="A1049" i="4"/>
  <c r="C1049" i="4" s="1"/>
  <c r="B1049" i="4"/>
  <c r="D1049" i="4"/>
  <c r="E1049" i="4"/>
  <c r="L1049" i="4"/>
  <c r="M1049" i="4"/>
  <c r="N1049" i="4"/>
  <c r="S1049" i="4"/>
  <c r="T1049" i="4"/>
  <c r="U1049" i="4"/>
  <c r="V1049" i="4"/>
  <c r="W1049" i="4"/>
  <c r="A1050" i="4"/>
  <c r="C1050" i="4" s="1"/>
  <c r="B1050" i="4"/>
  <c r="D1050" i="4"/>
  <c r="E1050" i="4"/>
  <c r="L1050" i="4"/>
  <c r="M1050" i="4"/>
  <c r="N1050" i="4"/>
  <c r="S1050" i="4"/>
  <c r="T1050" i="4"/>
  <c r="U1050" i="4"/>
  <c r="V1050" i="4"/>
  <c r="W1050" i="4"/>
  <c r="A1051" i="4"/>
  <c r="C1051" i="4" s="1"/>
  <c r="B1051" i="4"/>
  <c r="D1051" i="4"/>
  <c r="E1051" i="4"/>
  <c r="L1051" i="4"/>
  <c r="M1051" i="4"/>
  <c r="N1051" i="4"/>
  <c r="S1051" i="4"/>
  <c r="T1051" i="4"/>
  <c r="U1051" i="4"/>
  <c r="V1051" i="4"/>
  <c r="W1051" i="4"/>
  <c r="A1052" i="4"/>
  <c r="C1052" i="4" s="1"/>
  <c r="B1052" i="4"/>
  <c r="D1052" i="4"/>
  <c r="E1052" i="4"/>
  <c r="L1052" i="4"/>
  <c r="M1052" i="4"/>
  <c r="N1052" i="4"/>
  <c r="S1052" i="4"/>
  <c r="T1052" i="4"/>
  <c r="U1052" i="4"/>
  <c r="V1052" i="4"/>
  <c r="W1052" i="4"/>
  <c r="A1053" i="4"/>
  <c r="C1053" i="4" s="1"/>
  <c r="B1053" i="4"/>
  <c r="D1053" i="4"/>
  <c r="E1053" i="4"/>
  <c r="L1053" i="4"/>
  <c r="M1053" i="4"/>
  <c r="N1053" i="4"/>
  <c r="S1053" i="4"/>
  <c r="T1053" i="4"/>
  <c r="U1053" i="4"/>
  <c r="V1053" i="4"/>
  <c r="W1053" i="4"/>
  <c r="A1054" i="4"/>
  <c r="C1054" i="4" s="1"/>
  <c r="B1054" i="4"/>
  <c r="D1054" i="4"/>
  <c r="E1054" i="4"/>
  <c r="L1054" i="4"/>
  <c r="M1054" i="4"/>
  <c r="N1054" i="4"/>
  <c r="S1054" i="4"/>
  <c r="T1054" i="4"/>
  <c r="U1054" i="4"/>
  <c r="V1054" i="4"/>
  <c r="W1054" i="4"/>
  <c r="A1055" i="4"/>
  <c r="C1055" i="4" s="1"/>
  <c r="B1055" i="4"/>
  <c r="D1055" i="4"/>
  <c r="E1055" i="4"/>
  <c r="L1055" i="4"/>
  <c r="M1055" i="4"/>
  <c r="N1055" i="4"/>
  <c r="S1055" i="4"/>
  <c r="T1055" i="4"/>
  <c r="U1055" i="4"/>
  <c r="V1055" i="4"/>
  <c r="W1055" i="4"/>
  <c r="A1056" i="4"/>
  <c r="C1056" i="4" s="1"/>
  <c r="B1056" i="4"/>
  <c r="D1056" i="4"/>
  <c r="E1056" i="4"/>
  <c r="F1056" i="4"/>
  <c r="L1056" i="4"/>
  <c r="M1056" i="4"/>
  <c r="N1056" i="4"/>
  <c r="S1056" i="4"/>
  <c r="T1056" i="4"/>
  <c r="U1056" i="4"/>
  <c r="V1056" i="4"/>
  <c r="W1056" i="4"/>
  <c r="A1057" i="4"/>
  <c r="C1057" i="4" s="1"/>
  <c r="B1057" i="4"/>
  <c r="D1057" i="4"/>
  <c r="E1057" i="4"/>
  <c r="L1057" i="4"/>
  <c r="M1057" i="4"/>
  <c r="N1057" i="4"/>
  <c r="S1057" i="4"/>
  <c r="T1057" i="4"/>
  <c r="U1057" i="4"/>
  <c r="V1057" i="4"/>
  <c r="W1057" i="4"/>
  <c r="A1058" i="4"/>
  <c r="C1058" i="4" s="1"/>
  <c r="B1058" i="4"/>
  <c r="D1058" i="4"/>
  <c r="E1058" i="4"/>
  <c r="L1058" i="4"/>
  <c r="M1058" i="4"/>
  <c r="N1058" i="4"/>
  <c r="S1058" i="4"/>
  <c r="T1058" i="4"/>
  <c r="U1058" i="4"/>
  <c r="V1058" i="4"/>
  <c r="W1058" i="4"/>
  <c r="A1059" i="4"/>
  <c r="C1059" i="4" s="1"/>
  <c r="B1059" i="4"/>
  <c r="D1059" i="4"/>
  <c r="E1059" i="4"/>
  <c r="L1059" i="4"/>
  <c r="M1059" i="4"/>
  <c r="N1059" i="4"/>
  <c r="S1059" i="4"/>
  <c r="T1059" i="4"/>
  <c r="U1059" i="4"/>
  <c r="V1059" i="4"/>
  <c r="W1059" i="4"/>
  <c r="A1060" i="4"/>
  <c r="C1060" i="4" s="1"/>
  <c r="B1060" i="4"/>
  <c r="D1060" i="4"/>
  <c r="E1060" i="4"/>
  <c r="L1060" i="4"/>
  <c r="M1060" i="4"/>
  <c r="N1060" i="4"/>
  <c r="S1060" i="4"/>
  <c r="T1060" i="4"/>
  <c r="U1060" i="4"/>
  <c r="V1060" i="4"/>
  <c r="W1060" i="4"/>
  <c r="A1061" i="4"/>
  <c r="C1061" i="4" s="1"/>
  <c r="B1061" i="4"/>
  <c r="D1061" i="4"/>
  <c r="E1061" i="4"/>
  <c r="L1061" i="4"/>
  <c r="M1061" i="4"/>
  <c r="N1061" i="4"/>
  <c r="S1061" i="4"/>
  <c r="T1061" i="4"/>
  <c r="U1061" i="4"/>
  <c r="V1061" i="4"/>
  <c r="W1061" i="4"/>
  <c r="A1062" i="4"/>
  <c r="C1062" i="4" s="1"/>
  <c r="B1062" i="4"/>
  <c r="D1062" i="4"/>
  <c r="E1062" i="4"/>
  <c r="L1062" i="4"/>
  <c r="M1062" i="4"/>
  <c r="N1062" i="4"/>
  <c r="S1062" i="4"/>
  <c r="T1062" i="4"/>
  <c r="U1062" i="4"/>
  <c r="V1062" i="4"/>
  <c r="W1062" i="4"/>
  <c r="A1063" i="4"/>
  <c r="C1063" i="4" s="1"/>
  <c r="B1063" i="4"/>
  <c r="D1063" i="4"/>
  <c r="E1063" i="4"/>
  <c r="L1063" i="4"/>
  <c r="M1063" i="4"/>
  <c r="N1063" i="4"/>
  <c r="S1063" i="4"/>
  <c r="T1063" i="4"/>
  <c r="U1063" i="4"/>
  <c r="V1063" i="4"/>
  <c r="W1063" i="4"/>
  <c r="A1064" i="4"/>
  <c r="C1064" i="4" s="1"/>
  <c r="B1064" i="4"/>
  <c r="D1064" i="4"/>
  <c r="E1064" i="4"/>
  <c r="L1064" i="4"/>
  <c r="M1064" i="4"/>
  <c r="N1064" i="4"/>
  <c r="S1064" i="4"/>
  <c r="T1064" i="4"/>
  <c r="U1064" i="4"/>
  <c r="V1064" i="4"/>
  <c r="W1064" i="4"/>
  <c r="A1065" i="4"/>
  <c r="C1065" i="4" s="1"/>
  <c r="B1065" i="4"/>
  <c r="D1065" i="4"/>
  <c r="E1065" i="4"/>
  <c r="L1065" i="4"/>
  <c r="M1065" i="4"/>
  <c r="N1065" i="4"/>
  <c r="S1065" i="4"/>
  <c r="T1065" i="4"/>
  <c r="U1065" i="4"/>
  <c r="V1065" i="4"/>
  <c r="W1065" i="4"/>
  <c r="A1066" i="4"/>
  <c r="C1066" i="4" s="1"/>
  <c r="B1066" i="4"/>
  <c r="D1066" i="4"/>
  <c r="E1066" i="4"/>
  <c r="L1066" i="4"/>
  <c r="M1066" i="4"/>
  <c r="N1066" i="4"/>
  <c r="S1066" i="4"/>
  <c r="T1066" i="4"/>
  <c r="U1066" i="4"/>
  <c r="V1066" i="4"/>
  <c r="W1066" i="4"/>
  <c r="A1067" i="4"/>
  <c r="C1067" i="4" s="1"/>
  <c r="B1067" i="4"/>
  <c r="D1067" i="4"/>
  <c r="E1067" i="4"/>
  <c r="L1067" i="4"/>
  <c r="M1067" i="4"/>
  <c r="N1067" i="4"/>
  <c r="S1067" i="4"/>
  <c r="T1067" i="4"/>
  <c r="U1067" i="4"/>
  <c r="V1067" i="4"/>
  <c r="W1067" i="4"/>
  <c r="A1068" i="4"/>
  <c r="C1068" i="4" s="1"/>
  <c r="B1068" i="4"/>
  <c r="D1068" i="4"/>
  <c r="E1068" i="4"/>
  <c r="L1068" i="4"/>
  <c r="M1068" i="4"/>
  <c r="N1068" i="4"/>
  <c r="S1068" i="4"/>
  <c r="T1068" i="4"/>
  <c r="U1068" i="4"/>
  <c r="V1068" i="4"/>
  <c r="W1068" i="4"/>
  <c r="A1069" i="4"/>
  <c r="C1069" i="4" s="1"/>
  <c r="B1069" i="4"/>
  <c r="D1069" i="4"/>
  <c r="E1069" i="4"/>
  <c r="L1069" i="4"/>
  <c r="M1069" i="4"/>
  <c r="N1069" i="4"/>
  <c r="S1069" i="4"/>
  <c r="T1069" i="4"/>
  <c r="U1069" i="4"/>
  <c r="V1069" i="4"/>
  <c r="W1069" i="4"/>
  <c r="A1070" i="4"/>
  <c r="C1070" i="4" s="1"/>
  <c r="B1070" i="4"/>
  <c r="D1070" i="4"/>
  <c r="E1070" i="4"/>
  <c r="L1070" i="4"/>
  <c r="M1070" i="4"/>
  <c r="N1070" i="4"/>
  <c r="S1070" i="4"/>
  <c r="T1070" i="4"/>
  <c r="U1070" i="4"/>
  <c r="V1070" i="4"/>
  <c r="W1070" i="4"/>
  <c r="A1071" i="4"/>
  <c r="C1071" i="4" s="1"/>
  <c r="B1071" i="4"/>
  <c r="D1071" i="4"/>
  <c r="E1071" i="4"/>
  <c r="L1071" i="4"/>
  <c r="M1071" i="4"/>
  <c r="N1071" i="4"/>
  <c r="S1071" i="4"/>
  <c r="T1071" i="4"/>
  <c r="U1071" i="4"/>
  <c r="V1071" i="4"/>
  <c r="W1071" i="4"/>
  <c r="A1072" i="4"/>
  <c r="C1072" i="4" s="1"/>
  <c r="B1072" i="4"/>
  <c r="D1072" i="4"/>
  <c r="E1072" i="4"/>
  <c r="F1072" i="4"/>
  <c r="L1072" i="4"/>
  <c r="M1072" i="4"/>
  <c r="N1072" i="4"/>
  <c r="S1072" i="4"/>
  <c r="T1072" i="4"/>
  <c r="U1072" i="4"/>
  <c r="V1072" i="4"/>
  <c r="W1072" i="4"/>
  <c r="A1073" i="4"/>
  <c r="C1073" i="4" s="1"/>
  <c r="B1073" i="4"/>
  <c r="D1073" i="4"/>
  <c r="E1073" i="4"/>
  <c r="L1073" i="4"/>
  <c r="M1073" i="4"/>
  <c r="N1073" i="4"/>
  <c r="S1073" i="4"/>
  <c r="T1073" i="4"/>
  <c r="U1073" i="4"/>
  <c r="V1073" i="4"/>
  <c r="W1073" i="4"/>
  <c r="A1074" i="4"/>
  <c r="C1074" i="4" s="1"/>
  <c r="B1074" i="4"/>
  <c r="D1074" i="4"/>
  <c r="E1074" i="4"/>
  <c r="L1074" i="4"/>
  <c r="M1074" i="4"/>
  <c r="N1074" i="4"/>
  <c r="S1074" i="4"/>
  <c r="T1074" i="4"/>
  <c r="U1074" i="4"/>
  <c r="V1074" i="4"/>
  <c r="W1074" i="4"/>
  <c r="A1075" i="4"/>
  <c r="C1075" i="4" s="1"/>
  <c r="B1075" i="4"/>
  <c r="D1075" i="4"/>
  <c r="E1075" i="4"/>
  <c r="L1075" i="4"/>
  <c r="M1075" i="4"/>
  <c r="N1075" i="4"/>
  <c r="S1075" i="4"/>
  <c r="T1075" i="4"/>
  <c r="U1075" i="4"/>
  <c r="V1075" i="4"/>
  <c r="W1075" i="4"/>
  <c r="A1076" i="4"/>
  <c r="C1076" i="4" s="1"/>
  <c r="B1076" i="4"/>
  <c r="D1076" i="4"/>
  <c r="E1076" i="4"/>
  <c r="L1076" i="4"/>
  <c r="M1076" i="4"/>
  <c r="N1076" i="4"/>
  <c r="S1076" i="4"/>
  <c r="T1076" i="4"/>
  <c r="U1076" i="4"/>
  <c r="V1076" i="4"/>
  <c r="W1076" i="4"/>
  <c r="A1077" i="4"/>
  <c r="C1077" i="4" s="1"/>
  <c r="B1077" i="4"/>
  <c r="D1077" i="4"/>
  <c r="E1077" i="4"/>
  <c r="L1077" i="4"/>
  <c r="M1077" i="4"/>
  <c r="N1077" i="4"/>
  <c r="S1077" i="4"/>
  <c r="T1077" i="4"/>
  <c r="U1077" i="4"/>
  <c r="V1077" i="4"/>
  <c r="W1077" i="4"/>
  <c r="A1078" i="4"/>
  <c r="C1078" i="4" s="1"/>
  <c r="B1078" i="4"/>
  <c r="D1078" i="4"/>
  <c r="E1078" i="4"/>
  <c r="L1078" i="4"/>
  <c r="M1078" i="4"/>
  <c r="N1078" i="4"/>
  <c r="S1078" i="4"/>
  <c r="T1078" i="4"/>
  <c r="U1078" i="4"/>
  <c r="V1078" i="4"/>
  <c r="W1078" i="4"/>
  <c r="A1079" i="4"/>
  <c r="C1079" i="4" s="1"/>
  <c r="B1079" i="4"/>
  <c r="D1079" i="4"/>
  <c r="E1079" i="4"/>
  <c r="L1079" i="4"/>
  <c r="M1079" i="4"/>
  <c r="N1079" i="4"/>
  <c r="S1079" i="4"/>
  <c r="T1079" i="4"/>
  <c r="U1079" i="4"/>
  <c r="V1079" i="4"/>
  <c r="W1079" i="4"/>
  <c r="A1080" i="4"/>
  <c r="C1080" i="4" s="1"/>
  <c r="B1080" i="4"/>
  <c r="D1080" i="4"/>
  <c r="E1080" i="4"/>
  <c r="L1080" i="4"/>
  <c r="M1080" i="4"/>
  <c r="N1080" i="4"/>
  <c r="S1080" i="4"/>
  <c r="T1080" i="4"/>
  <c r="U1080" i="4"/>
  <c r="V1080" i="4"/>
  <c r="W1080" i="4"/>
  <c r="A1081" i="4"/>
  <c r="C1081" i="4" s="1"/>
  <c r="B1081" i="4"/>
  <c r="D1081" i="4"/>
  <c r="E1081" i="4"/>
  <c r="L1081" i="4"/>
  <c r="M1081" i="4"/>
  <c r="N1081" i="4"/>
  <c r="S1081" i="4"/>
  <c r="T1081" i="4"/>
  <c r="U1081" i="4"/>
  <c r="V1081" i="4"/>
  <c r="W1081" i="4"/>
  <c r="A1082" i="4"/>
  <c r="C1082" i="4" s="1"/>
  <c r="B1082" i="4"/>
  <c r="D1082" i="4"/>
  <c r="E1082" i="4"/>
  <c r="L1082" i="4"/>
  <c r="M1082" i="4"/>
  <c r="N1082" i="4"/>
  <c r="S1082" i="4"/>
  <c r="T1082" i="4"/>
  <c r="U1082" i="4"/>
  <c r="V1082" i="4"/>
  <c r="W1082" i="4"/>
  <c r="A1083" i="4"/>
  <c r="C1083" i="4" s="1"/>
  <c r="B1083" i="4"/>
  <c r="D1083" i="4"/>
  <c r="E1083" i="4"/>
  <c r="L1083" i="4"/>
  <c r="M1083" i="4"/>
  <c r="N1083" i="4"/>
  <c r="S1083" i="4"/>
  <c r="T1083" i="4"/>
  <c r="U1083" i="4"/>
  <c r="V1083" i="4"/>
  <c r="W1083" i="4"/>
  <c r="A1084" i="4"/>
  <c r="C1084" i="4" s="1"/>
  <c r="B1084" i="4"/>
  <c r="D1084" i="4"/>
  <c r="E1084" i="4"/>
  <c r="L1084" i="4"/>
  <c r="M1084" i="4"/>
  <c r="N1084" i="4"/>
  <c r="S1084" i="4"/>
  <c r="T1084" i="4"/>
  <c r="U1084" i="4"/>
  <c r="V1084" i="4"/>
  <c r="W1084" i="4"/>
  <c r="A1085" i="4"/>
  <c r="C1085" i="4" s="1"/>
  <c r="B1085" i="4"/>
  <c r="D1085" i="4"/>
  <c r="E1085" i="4"/>
  <c r="L1085" i="4"/>
  <c r="M1085" i="4"/>
  <c r="N1085" i="4"/>
  <c r="S1085" i="4"/>
  <c r="T1085" i="4"/>
  <c r="U1085" i="4"/>
  <c r="V1085" i="4"/>
  <c r="W1085" i="4"/>
  <c r="A1086" i="4"/>
  <c r="C1086" i="4" s="1"/>
  <c r="B1086" i="4"/>
  <c r="D1086" i="4"/>
  <c r="E1086" i="4"/>
  <c r="L1086" i="4"/>
  <c r="M1086" i="4"/>
  <c r="N1086" i="4"/>
  <c r="S1086" i="4"/>
  <c r="T1086" i="4"/>
  <c r="U1086" i="4"/>
  <c r="V1086" i="4"/>
  <c r="W1086" i="4"/>
  <c r="A1087" i="4"/>
  <c r="C1087" i="4" s="1"/>
  <c r="B1087" i="4"/>
  <c r="D1087" i="4"/>
  <c r="E1087" i="4"/>
  <c r="L1087" i="4"/>
  <c r="M1087" i="4"/>
  <c r="N1087" i="4"/>
  <c r="S1087" i="4"/>
  <c r="T1087" i="4"/>
  <c r="U1087" i="4"/>
  <c r="V1087" i="4"/>
  <c r="W1087" i="4"/>
  <c r="A1088" i="4"/>
  <c r="C1088" i="4" s="1"/>
  <c r="B1088" i="4"/>
  <c r="D1088" i="4"/>
  <c r="E1088" i="4"/>
  <c r="F1088" i="4"/>
  <c r="L1088" i="4"/>
  <c r="M1088" i="4"/>
  <c r="N1088" i="4"/>
  <c r="S1088" i="4"/>
  <c r="T1088" i="4"/>
  <c r="U1088" i="4"/>
  <c r="V1088" i="4"/>
  <c r="W1088" i="4"/>
  <c r="A1089" i="4"/>
  <c r="C1089" i="4" s="1"/>
  <c r="B1089" i="4"/>
  <c r="D1089" i="4"/>
  <c r="E1089" i="4"/>
  <c r="L1089" i="4"/>
  <c r="M1089" i="4"/>
  <c r="N1089" i="4"/>
  <c r="S1089" i="4"/>
  <c r="T1089" i="4"/>
  <c r="U1089" i="4"/>
  <c r="V1089" i="4"/>
  <c r="W1089" i="4"/>
  <c r="A1090" i="4"/>
  <c r="C1090" i="4" s="1"/>
  <c r="B1090" i="4"/>
  <c r="D1090" i="4"/>
  <c r="E1090" i="4"/>
  <c r="L1090" i="4"/>
  <c r="M1090" i="4"/>
  <c r="N1090" i="4"/>
  <c r="S1090" i="4"/>
  <c r="T1090" i="4"/>
  <c r="U1090" i="4"/>
  <c r="V1090" i="4"/>
  <c r="W1090" i="4"/>
  <c r="A1091" i="4"/>
  <c r="C1091" i="4" s="1"/>
  <c r="B1091" i="4"/>
  <c r="D1091" i="4"/>
  <c r="E1091" i="4"/>
  <c r="L1091" i="4"/>
  <c r="M1091" i="4"/>
  <c r="N1091" i="4"/>
  <c r="S1091" i="4"/>
  <c r="T1091" i="4"/>
  <c r="U1091" i="4"/>
  <c r="V1091" i="4"/>
  <c r="W1091" i="4"/>
  <c r="A1092" i="4"/>
  <c r="C1092" i="4" s="1"/>
  <c r="B1092" i="4"/>
  <c r="D1092" i="4"/>
  <c r="E1092" i="4"/>
  <c r="L1092" i="4"/>
  <c r="M1092" i="4"/>
  <c r="N1092" i="4"/>
  <c r="S1092" i="4"/>
  <c r="T1092" i="4"/>
  <c r="U1092" i="4"/>
  <c r="V1092" i="4"/>
  <c r="W1092" i="4"/>
  <c r="A1093" i="4"/>
  <c r="C1093" i="4" s="1"/>
  <c r="B1093" i="4"/>
  <c r="D1093" i="4"/>
  <c r="E1093" i="4"/>
  <c r="L1093" i="4"/>
  <c r="M1093" i="4"/>
  <c r="N1093" i="4"/>
  <c r="S1093" i="4"/>
  <c r="T1093" i="4"/>
  <c r="U1093" i="4"/>
  <c r="V1093" i="4"/>
  <c r="W1093" i="4"/>
  <c r="A1094" i="4"/>
  <c r="C1094" i="4" s="1"/>
  <c r="B1094" i="4"/>
  <c r="D1094" i="4"/>
  <c r="E1094" i="4"/>
  <c r="L1094" i="4"/>
  <c r="M1094" i="4"/>
  <c r="N1094" i="4"/>
  <c r="S1094" i="4"/>
  <c r="T1094" i="4"/>
  <c r="U1094" i="4"/>
  <c r="V1094" i="4"/>
  <c r="W1094" i="4"/>
  <c r="A1095" i="4"/>
  <c r="C1095" i="4" s="1"/>
  <c r="B1095" i="4"/>
  <c r="D1095" i="4"/>
  <c r="E1095" i="4"/>
  <c r="L1095" i="4"/>
  <c r="M1095" i="4"/>
  <c r="N1095" i="4"/>
  <c r="S1095" i="4"/>
  <c r="T1095" i="4"/>
  <c r="U1095" i="4"/>
  <c r="V1095" i="4"/>
  <c r="W1095" i="4"/>
  <c r="A1096" i="4"/>
  <c r="C1096" i="4" s="1"/>
  <c r="B1096" i="4"/>
  <c r="D1096" i="4"/>
  <c r="E1096" i="4"/>
  <c r="L1096" i="4"/>
  <c r="M1096" i="4"/>
  <c r="N1096" i="4"/>
  <c r="S1096" i="4"/>
  <c r="T1096" i="4"/>
  <c r="U1096" i="4"/>
  <c r="V1096" i="4"/>
  <c r="W1096" i="4"/>
  <c r="A1097" i="4"/>
  <c r="C1097" i="4" s="1"/>
  <c r="B1097" i="4"/>
  <c r="D1097" i="4"/>
  <c r="E1097" i="4"/>
  <c r="L1097" i="4"/>
  <c r="M1097" i="4"/>
  <c r="N1097" i="4"/>
  <c r="S1097" i="4"/>
  <c r="T1097" i="4"/>
  <c r="U1097" i="4"/>
  <c r="V1097" i="4"/>
  <c r="W1097" i="4"/>
  <c r="A1098" i="4"/>
  <c r="C1098" i="4" s="1"/>
  <c r="B1098" i="4"/>
  <c r="D1098" i="4"/>
  <c r="E1098" i="4"/>
  <c r="L1098" i="4"/>
  <c r="M1098" i="4"/>
  <c r="N1098" i="4"/>
  <c r="S1098" i="4"/>
  <c r="T1098" i="4"/>
  <c r="U1098" i="4"/>
  <c r="V1098" i="4"/>
  <c r="W1098" i="4"/>
  <c r="A1099" i="4"/>
  <c r="C1099" i="4" s="1"/>
  <c r="B1099" i="4"/>
  <c r="D1099" i="4"/>
  <c r="E1099" i="4"/>
  <c r="L1099" i="4"/>
  <c r="M1099" i="4"/>
  <c r="N1099" i="4"/>
  <c r="S1099" i="4"/>
  <c r="T1099" i="4"/>
  <c r="U1099" i="4"/>
  <c r="V1099" i="4"/>
  <c r="W1099" i="4"/>
  <c r="A1100" i="4"/>
  <c r="C1100" i="4" s="1"/>
  <c r="B1100" i="4"/>
  <c r="D1100" i="4"/>
  <c r="E1100" i="4"/>
  <c r="L1100" i="4"/>
  <c r="M1100" i="4"/>
  <c r="N1100" i="4"/>
  <c r="S1100" i="4"/>
  <c r="T1100" i="4"/>
  <c r="U1100" i="4"/>
  <c r="V1100" i="4"/>
  <c r="W1100" i="4"/>
  <c r="A1101" i="4"/>
  <c r="C1101" i="4" s="1"/>
  <c r="B1101" i="4"/>
  <c r="D1101" i="4"/>
  <c r="E1101" i="4"/>
  <c r="L1101" i="4"/>
  <c r="M1101" i="4"/>
  <c r="N1101" i="4"/>
  <c r="S1101" i="4"/>
  <c r="T1101" i="4"/>
  <c r="U1101" i="4"/>
  <c r="V1101" i="4"/>
  <c r="W1101" i="4"/>
  <c r="A1102" i="4"/>
  <c r="C1102" i="4" s="1"/>
  <c r="B1102" i="4"/>
  <c r="D1102" i="4"/>
  <c r="E1102" i="4"/>
  <c r="L1102" i="4"/>
  <c r="M1102" i="4"/>
  <c r="N1102" i="4"/>
  <c r="S1102" i="4"/>
  <c r="T1102" i="4"/>
  <c r="U1102" i="4"/>
  <c r="V1102" i="4"/>
  <c r="W1102" i="4"/>
  <c r="A1103" i="4"/>
  <c r="C1103" i="4" s="1"/>
  <c r="B1103" i="4"/>
  <c r="D1103" i="4"/>
  <c r="E1103" i="4"/>
  <c r="L1103" i="4"/>
  <c r="M1103" i="4"/>
  <c r="N1103" i="4"/>
  <c r="S1103" i="4"/>
  <c r="T1103" i="4"/>
  <c r="U1103" i="4"/>
  <c r="V1103" i="4"/>
  <c r="W1103" i="4"/>
  <c r="A1104" i="4"/>
  <c r="C1104" i="4" s="1"/>
  <c r="B1104" i="4"/>
  <c r="D1104" i="4"/>
  <c r="E1104" i="4"/>
  <c r="F1104" i="4"/>
  <c r="L1104" i="4"/>
  <c r="M1104" i="4"/>
  <c r="N1104" i="4"/>
  <c r="S1104" i="4"/>
  <c r="T1104" i="4"/>
  <c r="U1104" i="4"/>
  <c r="V1104" i="4"/>
  <c r="W1104" i="4"/>
  <c r="A1105" i="4"/>
  <c r="C1105" i="4" s="1"/>
  <c r="B1105" i="4"/>
  <c r="D1105" i="4"/>
  <c r="E1105" i="4"/>
  <c r="L1105" i="4"/>
  <c r="M1105" i="4"/>
  <c r="N1105" i="4"/>
  <c r="S1105" i="4"/>
  <c r="T1105" i="4"/>
  <c r="U1105" i="4"/>
  <c r="V1105" i="4"/>
  <c r="W1105" i="4"/>
  <c r="A1106" i="4"/>
  <c r="C1106" i="4" s="1"/>
  <c r="B1106" i="4"/>
  <c r="D1106" i="4"/>
  <c r="E1106" i="4"/>
  <c r="L1106" i="4"/>
  <c r="M1106" i="4"/>
  <c r="N1106" i="4"/>
  <c r="S1106" i="4"/>
  <c r="T1106" i="4"/>
  <c r="U1106" i="4"/>
  <c r="V1106" i="4"/>
  <c r="W1106" i="4"/>
  <c r="A1107" i="4"/>
  <c r="C1107" i="4" s="1"/>
  <c r="B1107" i="4"/>
  <c r="D1107" i="4"/>
  <c r="E1107" i="4"/>
  <c r="L1107" i="4"/>
  <c r="M1107" i="4"/>
  <c r="N1107" i="4"/>
  <c r="S1107" i="4"/>
  <c r="T1107" i="4"/>
  <c r="U1107" i="4"/>
  <c r="V1107" i="4"/>
  <c r="W1107" i="4"/>
  <c r="A1108" i="4"/>
  <c r="C1108" i="4" s="1"/>
  <c r="B1108" i="4"/>
  <c r="D1108" i="4"/>
  <c r="E1108" i="4"/>
  <c r="L1108" i="4"/>
  <c r="M1108" i="4"/>
  <c r="N1108" i="4"/>
  <c r="S1108" i="4"/>
  <c r="T1108" i="4"/>
  <c r="U1108" i="4"/>
  <c r="V1108" i="4"/>
  <c r="W1108" i="4"/>
  <c r="A1109" i="4"/>
  <c r="C1109" i="4" s="1"/>
  <c r="B1109" i="4"/>
  <c r="D1109" i="4"/>
  <c r="E1109" i="4"/>
  <c r="L1109" i="4"/>
  <c r="M1109" i="4"/>
  <c r="N1109" i="4"/>
  <c r="S1109" i="4"/>
  <c r="T1109" i="4"/>
  <c r="U1109" i="4"/>
  <c r="V1109" i="4"/>
  <c r="W1109" i="4"/>
  <c r="A1110" i="4"/>
  <c r="C1110" i="4" s="1"/>
  <c r="B1110" i="4"/>
  <c r="D1110" i="4"/>
  <c r="E1110" i="4"/>
  <c r="L1110" i="4"/>
  <c r="M1110" i="4"/>
  <c r="N1110" i="4"/>
  <c r="S1110" i="4"/>
  <c r="T1110" i="4"/>
  <c r="U1110" i="4"/>
  <c r="V1110" i="4"/>
  <c r="W1110" i="4"/>
  <c r="A1111" i="4"/>
  <c r="C1111" i="4" s="1"/>
  <c r="B1111" i="4"/>
  <c r="D1111" i="4"/>
  <c r="E1111" i="4"/>
  <c r="L1111" i="4"/>
  <c r="M1111" i="4"/>
  <c r="N1111" i="4"/>
  <c r="S1111" i="4"/>
  <c r="T1111" i="4"/>
  <c r="U1111" i="4"/>
  <c r="V1111" i="4"/>
  <c r="W1111" i="4"/>
  <c r="A1112" i="4"/>
  <c r="C1112" i="4" s="1"/>
  <c r="B1112" i="4"/>
  <c r="D1112" i="4"/>
  <c r="E1112" i="4"/>
  <c r="L1112" i="4"/>
  <c r="M1112" i="4"/>
  <c r="N1112" i="4"/>
  <c r="S1112" i="4"/>
  <c r="T1112" i="4"/>
  <c r="U1112" i="4"/>
  <c r="V1112" i="4"/>
  <c r="W1112" i="4"/>
  <c r="A1113" i="4"/>
  <c r="C1113" i="4" s="1"/>
  <c r="B1113" i="4"/>
  <c r="D1113" i="4"/>
  <c r="E1113" i="4"/>
  <c r="L1113" i="4"/>
  <c r="M1113" i="4"/>
  <c r="N1113" i="4"/>
  <c r="S1113" i="4"/>
  <c r="T1113" i="4"/>
  <c r="U1113" i="4"/>
  <c r="V1113" i="4"/>
  <c r="W1113" i="4"/>
  <c r="A1114" i="4"/>
  <c r="C1114" i="4" s="1"/>
  <c r="B1114" i="4"/>
  <c r="D1114" i="4"/>
  <c r="E1114" i="4"/>
  <c r="L1114" i="4"/>
  <c r="M1114" i="4"/>
  <c r="N1114" i="4"/>
  <c r="S1114" i="4"/>
  <c r="T1114" i="4"/>
  <c r="U1114" i="4"/>
  <c r="V1114" i="4"/>
  <c r="W1114" i="4"/>
  <c r="A1115" i="4"/>
  <c r="C1115" i="4" s="1"/>
  <c r="B1115" i="4"/>
  <c r="D1115" i="4"/>
  <c r="E1115" i="4"/>
  <c r="L1115" i="4"/>
  <c r="M1115" i="4"/>
  <c r="N1115" i="4"/>
  <c r="S1115" i="4"/>
  <c r="T1115" i="4"/>
  <c r="U1115" i="4"/>
  <c r="V1115" i="4"/>
  <c r="W1115" i="4"/>
  <c r="A1116" i="4"/>
  <c r="C1116" i="4" s="1"/>
  <c r="B1116" i="4"/>
  <c r="D1116" i="4"/>
  <c r="E1116" i="4"/>
  <c r="L1116" i="4"/>
  <c r="M1116" i="4"/>
  <c r="N1116" i="4"/>
  <c r="S1116" i="4"/>
  <c r="T1116" i="4"/>
  <c r="U1116" i="4"/>
  <c r="V1116" i="4"/>
  <c r="W1116" i="4"/>
  <c r="A1117" i="4"/>
  <c r="C1117" i="4" s="1"/>
  <c r="B1117" i="4"/>
  <c r="D1117" i="4"/>
  <c r="E1117" i="4"/>
  <c r="L1117" i="4"/>
  <c r="M1117" i="4"/>
  <c r="N1117" i="4"/>
  <c r="S1117" i="4"/>
  <c r="T1117" i="4"/>
  <c r="U1117" i="4"/>
  <c r="V1117" i="4"/>
  <c r="W1117" i="4"/>
  <c r="A1118" i="4"/>
  <c r="C1118" i="4" s="1"/>
  <c r="B1118" i="4"/>
  <c r="D1118" i="4"/>
  <c r="E1118" i="4"/>
  <c r="L1118" i="4"/>
  <c r="M1118" i="4"/>
  <c r="N1118" i="4"/>
  <c r="S1118" i="4"/>
  <c r="T1118" i="4"/>
  <c r="U1118" i="4"/>
  <c r="V1118" i="4"/>
  <c r="W1118" i="4"/>
  <c r="A1119" i="4"/>
  <c r="C1119" i="4" s="1"/>
  <c r="B1119" i="4"/>
  <c r="D1119" i="4"/>
  <c r="E1119" i="4"/>
  <c r="L1119" i="4"/>
  <c r="M1119" i="4"/>
  <c r="N1119" i="4"/>
  <c r="S1119" i="4"/>
  <c r="T1119" i="4"/>
  <c r="U1119" i="4"/>
  <c r="V1119" i="4"/>
  <c r="W1119" i="4"/>
  <c r="A1120" i="4"/>
  <c r="C1120" i="4" s="1"/>
  <c r="B1120" i="4"/>
  <c r="D1120" i="4"/>
  <c r="E1120" i="4"/>
  <c r="F1120" i="4"/>
  <c r="L1120" i="4"/>
  <c r="M1120" i="4"/>
  <c r="N1120" i="4"/>
  <c r="S1120" i="4"/>
  <c r="T1120" i="4"/>
  <c r="U1120" i="4"/>
  <c r="V1120" i="4"/>
  <c r="W1120" i="4"/>
  <c r="A1121" i="4"/>
  <c r="C1121" i="4" s="1"/>
  <c r="B1121" i="4"/>
  <c r="D1121" i="4"/>
  <c r="E1121" i="4"/>
  <c r="L1121" i="4"/>
  <c r="M1121" i="4"/>
  <c r="N1121" i="4"/>
  <c r="S1121" i="4"/>
  <c r="T1121" i="4"/>
  <c r="U1121" i="4"/>
  <c r="V1121" i="4"/>
  <c r="W1121" i="4"/>
  <c r="A1122" i="4"/>
  <c r="C1122" i="4" s="1"/>
  <c r="B1122" i="4"/>
  <c r="D1122" i="4"/>
  <c r="E1122" i="4"/>
  <c r="L1122" i="4"/>
  <c r="M1122" i="4"/>
  <c r="N1122" i="4"/>
  <c r="S1122" i="4"/>
  <c r="T1122" i="4"/>
  <c r="U1122" i="4"/>
  <c r="V1122" i="4"/>
  <c r="W1122" i="4"/>
  <c r="A1123" i="4"/>
  <c r="C1123" i="4" s="1"/>
  <c r="B1123" i="4"/>
  <c r="D1123" i="4"/>
  <c r="E1123" i="4"/>
  <c r="L1123" i="4"/>
  <c r="M1123" i="4"/>
  <c r="N1123" i="4"/>
  <c r="S1123" i="4"/>
  <c r="T1123" i="4"/>
  <c r="U1123" i="4"/>
  <c r="V1123" i="4"/>
  <c r="W1123" i="4"/>
  <c r="A1124" i="4"/>
  <c r="C1124" i="4" s="1"/>
  <c r="B1124" i="4"/>
  <c r="D1124" i="4"/>
  <c r="E1124" i="4"/>
  <c r="L1124" i="4"/>
  <c r="M1124" i="4"/>
  <c r="N1124" i="4"/>
  <c r="S1124" i="4"/>
  <c r="T1124" i="4"/>
  <c r="U1124" i="4"/>
  <c r="V1124" i="4"/>
  <c r="W1124" i="4"/>
  <c r="A1125" i="4"/>
  <c r="C1125" i="4" s="1"/>
  <c r="B1125" i="4"/>
  <c r="D1125" i="4"/>
  <c r="E1125" i="4"/>
  <c r="L1125" i="4"/>
  <c r="M1125" i="4"/>
  <c r="N1125" i="4"/>
  <c r="S1125" i="4"/>
  <c r="T1125" i="4"/>
  <c r="U1125" i="4"/>
  <c r="V1125" i="4"/>
  <c r="W1125" i="4"/>
  <c r="A1126" i="4"/>
  <c r="C1126" i="4" s="1"/>
  <c r="B1126" i="4"/>
  <c r="D1126" i="4"/>
  <c r="E1126" i="4"/>
  <c r="L1126" i="4"/>
  <c r="M1126" i="4"/>
  <c r="N1126" i="4"/>
  <c r="S1126" i="4"/>
  <c r="T1126" i="4"/>
  <c r="U1126" i="4"/>
  <c r="V1126" i="4"/>
  <c r="W1126" i="4"/>
  <c r="A1127" i="4"/>
  <c r="C1127" i="4" s="1"/>
  <c r="B1127" i="4"/>
  <c r="D1127" i="4"/>
  <c r="E1127" i="4"/>
  <c r="L1127" i="4"/>
  <c r="M1127" i="4"/>
  <c r="N1127" i="4"/>
  <c r="S1127" i="4"/>
  <c r="T1127" i="4"/>
  <c r="U1127" i="4"/>
  <c r="V1127" i="4"/>
  <c r="W1127" i="4"/>
  <c r="A1128" i="4"/>
  <c r="C1128" i="4" s="1"/>
  <c r="B1128" i="4"/>
  <c r="D1128" i="4"/>
  <c r="E1128" i="4"/>
  <c r="L1128" i="4"/>
  <c r="M1128" i="4"/>
  <c r="N1128" i="4"/>
  <c r="S1128" i="4"/>
  <c r="T1128" i="4"/>
  <c r="U1128" i="4"/>
  <c r="V1128" i="4"/>
  <c r="W1128" i="4"/>
  <c r="A1129" i="4"/>
  <c r="C1129" i="4" s="1"/>
  <c r="B1129" i="4"/>
  <c r="D1129" i="4"/>
  <c r="E1129" i="4"/>
  <c r="L1129" i="4"/>
  <c r="M1129" i="4"/>
  <c r="N1129" i="4"/>
  <c r="S1129" i="4"/>
  <c r="T1129" i="4"/>
  <c r="U1129" i="4"/>
  <c r="V1129" i="4"/>
  <c r="W1129" i="4"/>
  <c r="A1130" i="4"/>
  <c r="C1130" i="4" s="1"/>
  <c r="B1130" i="4"/>
  <c r="D1130" i="4"/>
  <c r="E1130" i="4"/>
  <c r="L1130" i="4"/>
  <c r="M1130" i="4"/>
  <c r="N1130" i="4"/>
  <c r="S1130" i="4"/>
  <c r="T1130" i="4"/>
  <c r="U1130" i="4"/>
  <c r="V1130" i="4"/>
  <c r="W1130" i="4"/>
  <c r="A1131" i="4"/>
  <c r="C1131" i="4" s="1"/>
  <c r="B1131" i="4"/>
  <c r="D1131" i="4"/>
  <c r="E1131" i="4"/>
  <c r="L1131" i="4"/>
  <c r="M1131" i="4"/>
  <c r="N1131" i="4"/>
  <c r="S1131" i="4"/>
  <c r="T1131" i="4"/>
  <c r="U1131" i="4"/>
  <c r="V1131" i="4"/>
  <c r="W1131" i="4"/>
  <c r="A1132" i="4"/>
  <c r="C1132" i="4" s="1"/>
  <c r="B1132" i="4"/>
  <c r="D1132" i="4"/>
  <c r="E1132" i="4"/>
  <c r="L1132" i="4"/>
  <c r="M1132" i="4"/>
  <c r="N1132" i="4"/>
  <c r="S1132" i="4"/>
  <c r="T1132" i="4"/>
  <c r="U1132" i="4"/>
  <c r="V1132" i="4"/>
  <c r="W1132" i="4"/>
  <c r="A1133" i="4"/>
  <c r="C1133" i="4" s="1"/>
  <c r="B1133" i="4"/>
  <c r="D1133" i="4"/>
  <c r="E1133" i="4"/>
  <c r="L1133" i="4"/>
  <c r="M1133" i="4"/>
  <c r="N1133" i="4"/>
  <c r="S1133" i="4"/>
  <c r="T1133" i="4"/>
  <c r="U1133" i="4"/>
  <c r="V1133" i="4"/>
  <c r="W1133" i="4"/>
  <c r="A1134" i="4"/>
  <c r="C1134" i="4" s="1"/>
  <c r="B1134" i="4"/>
  <c r="D1134" i="4"/>
  <c r="E1134" i="4"/>
  <c r="L1134" i="4"/>
  <c r="M1134" i="4"/>
  <c r="N1134" i="4"/>
  <c r="S1134" i="4"/>
  <c r="T1134" i="4"/>
  <c r="U1134" i="4"/>
  <c r="V1134" i="4"/>
  <c r="W1134" i="4"/>
  <c r="A1135" i="4"/>
  <c r="C1135" i="4" s="1"/>
  <c r="B1135" i="4"/>
  <c r="D1135" i="4"/>
  <c r="E1135" i="4"/>
  <c r="L1135" i="4"/>
  <c r="M1135" i="4"/>
  <c r="N1135" i="4"/>
  <c r="S1135" i="4"/>
  <c r="T1135" i="4"/>
  <c r="U1135" i="4"/>
  <c r="V1135" i="4"/>
  <c r="W1135" i="4"/>
  <c r="A1136" i="4"/>
  <c r="C1136" i="4" s="1"/>
  <c r="B1136" i="4"/>
  <c r="D1136" i="4"/>
  <c r="E1136" i="4"/>
  <c r="F1136" i="4"/>
  <c r="L1136" i="4"/>
  <c r="M1136" i="4"/>
  <c r="N1136" i="4"/>
  <c r="S1136" i="4"/>
  <c r="T1136" i="4"/>
  <c r="U1136" i="4"/>
  <c r="V1136" i="4"/>
  <c r="W1136" i="4"/>
  <c r="A1137" i="4"/>
  <c r="C1137" i="4" s="1"/>
  <c r="B1137" i="4"/>
  <c r="D1137" i="4"/>
  <c r="E1137" i="4"/>
  <c r="L1137" i="4"/>
  <c r="M1137" i="4"/>
  <c r="N1137" i="4"/>
  <c r="S1137" i="4"/>
  <c r="T1137" i="4"/>
  <c r="U1137" i="4"/>
  <c r="V1137" i="4"/>
  <c r="W1137" i="4"/>
  <c r="A1138" i="4"/>
  <c r="C1138" i="4" s="1"/>
  <c r="B1138" i="4"/>
  <c r="D1138" i="4"/>
  <c r="E1138" i="4"/>
  <c r="L1138" i="4"/>
  <c r="M1138" i="4"/>
  <c r="N1138" i="4"/>
  <c r="S1138" i="4"/>
  <c r="T1138" i="4"/>
  <c r="U1138" i="4"/>
  <c r="V1138" i="4"/>
  <c r="W1138" i="4"/>
  <c r="A1139" i="4"/>
  <c r="C1139" i="4" s="1"/>
  <c r="B1139" i="4"/>
  <c r="D1139" i="4"/>
  <c r="E1139" i="4"/>
  <c r="L1139" i="4"/>
  <c r="M1139" i="4"/>
  <c r="N1139" i="4"/>
  <c r="S1139" i="4"/>
  <c r="T1139" i="4"/>
  <c r="U1139" i="4"/>
  <c r="V1139" i="4"/>
  <c r="W1139" i="4"/>
  <c r="A1140" i="4"/>
  <c r="C1140" i="4" s="1"/>
  <c r="B1140" i="4"/>
  <c r="D1140" i="4"/>
  <c r="E1140" i="4"/>
  <c r="L1140" i="4"/>
  <c r="M1140" i="4"/>
  <c r="N1140" i="4"/>
  <c r="S1140" i="4"/>
  <c r="T1140" i="4"/>
  <c r="U1140" i="4"/>
  <c r="V1140" i="4"/>
  <c r="W1140" i="4"/>
  <c r="A1141" i="4"/>
  <c r="C1141" i="4" s="1"/>
  <c r="B1141" i="4"/>
  <c r="D1141" i="4"/>
  <c r="E1141" i="4"/>
  <c r="L1141" i="4"/>
  <c r="M1141" i="4"/>
  <c r="N1141" i="4"/>
  <c r="S1141" i="4"/>
  <c r="T1141" i="4"/>
  <c r="U1141" i="4"/>
  <c r="V1141" i="4"/>
  <c r="W1141" i="4"/>
  <c r="A1142" i="4"/>
  <c r="C1142" i="4" s="1"/>
  <c r="B1142" i="4"/>
  <c r="D1142" i="4"/>
  <c r="E1142" i="4"/>
  <c r="L1142" i="4"/>
  <c r="M1142" i="4"/>
  <c r="N1142" i="4"/>
  <c r="S1142" i="4"/>
  <c r="T1142" i="4"/>
  <c r="U1142" i="4"/>
  <c r="V1142" i="4"/>
  <c r="W1142" i="4"/>
  <c r="A1143" i="4"/>
  <c r="C1143" i="4" s="1"/>
  <c r="B1143" i="4"/>
  <c r="D1143" i="4"/>
  <c r="E1143" i="4"/>
  <c r="L1143" i="4"/>
  <c r="M1143" i="4"/>
  <c r="N1143" i="4"/>
  <c r="S1143" i="4"/>
  <c r="T1143" i="4"/>
  <c r="U1143" i="4"/>
  <c r="V1143" i="4"/>
  <c r="W1143" i="4"/>
  <c r="A1144" i="4"/>
  <c r="C1144" i="4" s="1"/>
  <c r="B1144" i="4"/>
  <c r="D1144" i="4"/>
  <c r="E1144" i="4"/>
  <c r="L1144" i="4"/>
  <c r="M1144" i="4"/>
  <c r="N1144" i="4"/>
  <c r="S1144" i="4"/>
  <c r="T1144" i="4"/>
  <c r="U1144" i="4"/>
  <c r="V1144" i="4"/>
  <c r="W1144" i="4"/>
  <c r="A1145" i="4"/>
  <c r="C1145" i="4" s="1"/>
  <c r="B1145" i="4"/>
  <c r="D1145" i="4"/>
  <c r="E1145" i="4"/>
  <c r="L1145" i="4"/>
  <c r="M1145" i="4"/>
  <c r="N1145" i="4"/>
  <c r="S1145" i="4"/>
  <c r="T1145" i="4"/>
  <c r="U1145" i="4"/>
  <c r="V1145" i="4"/>
  <c r="W1145" i="4"/>
  <c r="A1146" i="4"/>
  <c r="C1146" i="4" s="1"/>
  <c r="B1146" i="4"/>
  <c r="D1146" i="4"/>
  <c r="E1146" i="4"/>
  <c r="L1146" i="4"/>
  <c r="M1146" i="4"/>
  <c r="N1146" i="4"/>
  <c r="S1146" i="4"/>
  <c r="T1146" i="4"/>
  <c r="U1146" i="4"/>
  <c r="V1146" i="4"/>
  <c r="W1146" i="4"/>
  <c r="A1147" i="4"/>
  <c r="C1147" i="4" s="1"/>
  <c r="B1147" i="4"/>
  <c r="D1147" i="4"/>
  <c r="E1147" i="4"/>
  <c r="L1147" i="4"/>
  <c r="M1147" i="4"/>
  <c r="N1147" i="4"/>
  <c r="S1147" i="4"/>
  <c r="T1147" i="4"/>
  <c r="U1147" i="4"/>
  <c r="V1147" i="4"/>
  <c r="W1147" i="4"/>
  <c r="A1148" i="4"/>
  <c r="C1148" i="4" s="1"/>
  <c r="B1148" i="4"/>
  <c r="D1148" i="4"/>
  <c r="E1148" i="4"/>
  <c r="L1148" i="4"/>
  <c r="M1148" i="4"/>
  <c r="N1148" i="4"/>
  <c r="S1148" i="4"/>
  <c r="T1148" i="4"/>
  <c r="U1148" i="4"/>
  <c r="V1148" i="4"/>
  <c r="W1148" i="4"/>
  <c r="A1149" i="4"/>
  <c r="C1149" i="4" s="1"/>
  <c r="B1149" i="4"/>
  <c r="D1149" i="4"/>
  <c r="E1149" i="4"/>
  <c r="L1149" i="4"/>
  <c r="M1149" i="4"/>
  <c r="N1149" i="4"/>
  <c r="S1149" i="4"/>
  <c r="T1149" i="4"/>
  <c r="U1149" i="4"/>
  <c r="V1149" i="4"/>
  <c r="W1149" i="4"/>
  <c r="A1150" i="4"/>
  <c r="C1150" i="4" s="1"/>
  <c r="B1150" i="4"/>
  <c r="D1150" i="4"/>
  <c r="E1150" i="4"/>
  <c r="L1150" i="4"/>
  <c r="M1150" i="4"/>
  <c r="N1150" i="4"/>
  <c r="S1150" i="4"/>
  <c r="T1150" i="4"/>
  <c r="U1150" i="4"/>
  <c r="V1150" i="4"/>
  <c r="W1150" i="4"/>
  <c r="A1151" i="4"/>
  <c r="C1151" i="4" s="1"/>
  <c r="B1151" i="4"/>
  <c r="D1151" i="4"/>
  <c r="E1151" i="4"/>
  <c r="L1151" i="4"/>
  <c r="M1151" i="4"/>
  <c r="N1151" i="4"/>
  <c r="S1151" i="4"/>
  <c r="T1151" i="4"/>
  <c r="U1151" i="4"/>
  <c r="V1151" i="4"/>
  <c r="W1151" i="4"/>
  <c r="A1152" i="4"/>
  <c r="C1152" i="4" s="1"/>
  <c r="B1152" i="4"/>
  <c r="D1152" i="4"/>
  <c r="E1152" i="4"/>
  <c r="F1152" i="4"/>
  <c r="L1152" i="4"/>
  <c r="M1152" i="4"/>
  <c r="N1152" i="4"/>
  <c r="S1152" i="4"/>
  <c r="T1152" i="4"/>
  <c r="U1152" i="4"/>
  <c r="V1152" i="4"/>
  <c r="W1152" i="4"/>
  <c r="A1153" i="4"/>
  <c r="C1153" i="4" s="1"/>
  <c r="B1153" i="4"/>
  <c r="D1153" i="4"/>
  <c r="E1153" i="4"/>
  <c r="L1153" i="4"/>
  <c r="M1153" i="4"/>
  <c r="N1153" i="4"/>
  <c r="S1153" i="4"/>
  <c r="T1153" i="4"/>
  <c r="U1153" i="4"/>
  <c r="V1153" i="4"/>
  <c r="W1153" i="4"/>
  <c r="A1154" i="4"/>
  <c r="C1154" i="4" s="1"/>
  <c r="B1154" i="4"/>
  <c r="D1154" i="4"/>
  <c r="E1154" i="4"/>
  <c r="L1154" i="4"/>
  <c r="M1154" i="4"/>
  <c r="N1154" i="4"/>
  <c r="S1154" i="4"/>
  <c r="T1154" i="4"/>
  <c r="U1154" i="4"/>
  <c r="V1154" i="4"/>
  <c r="W1154" i="4"/>
  <c r="A1155" i="4"/>
  <c r="C1155" i="4" s="1"/>
  <c r="B1155" i="4"/>
  <c r="D1155" i="4"/>
  <c r="E1155" i="4"/>
  <c r="L1155" i="4"/>
  <c r="M1155" i="4"/>
  <c r="N1155" i="4"/>
  <c r="S1155" i="4"/>
  <c r="T1155" i="4"/>
  <c r="U1155" i="4"/>
  <c r="V1155" i="4"/>
  <c r="W1155" i="4"/>
  <c r="A1156" i="4"/>
  <c r="C1156" i="4" s="1"/>
  <c r="B1156" i="4"/>
  <c r="D1156" i="4"/>
  <c r="E1156" i="4"/>
  <c r="L1156" i="4"/>
  <c r="M1156" i="4"/>
  <c r="N1156" i="4"/>
  <c r="S1156" i="4"/>
  <c r="T1156" i="4"/>
  <c r="U1156" i="4"/>
  <c r="V1156" i="4"/>
  <c r="W1156" i="4"/>
  <c r="A1157" i="4"/>
  <c r="C1157" i="4" s="1"/>
  <c r="B1157" i="4"/>
  <c r="D1157" i="4"/>
  <c r="E1157" i="4"/>
  <c r="L1157" i="4"/>
  <c r="M1157" i="4"/>
  <c r="N1157" i="4"/>
  <c r="S1157" i="4"/>
  <c r="T1157" i="4"/>
  <c r="U1157" i="4"/>
  <c r="V1157" i="4"/>
  <c r="W1157" i="4"/>
  <c r="A1158" i="4"/>
  <c r="C1158" i="4" s="1"/>
  <c r="B1158" i="4"/>
  <c r="D1158" i="4"/>
  <c r="E1158" i="4"/>
  <c r="L1158" i="4"/>
  <c r="M1158" i="4"/>
  <c r="N1158" i="4"/>
  <c r="S1158" i="4"/>
  <c r="T1158" i="4"/>
  <c r="U1158" i="4"/>
  <c r="V1158" i="4"/>
  <c r="W1158" i="4"/>
  <c r="A1159" i="4"/>
  <c r="C1159" i="4" s="1"/>
  <c r="B1159" i="4"/>
  <c r="D1159" i="4"/>
  <c r="E1159" i="4"/>
  <c r="L1159" i="4"/>
  <c r="M1159" i="4"/>
  <c r="N1159" i="4"/>
  <c r="S1159" i="4"/>
  <c r="T1159" i="4"/>
  <c r="U1159" i="4"/>
  <c r="V1159" i="4"/>
  <c r="W1159" i="4"/>
  <c r="A1160" i="4"/>
  <c r="C1160" i="4" s="1"/>
  <c r="B1160" i="4"/>
  <c r="D1160" i="4"/>
  <c r="E1160" i="4"/>
  <c r="L1160" i="4"/>
  <c r="M1160" i="4"/>
  <c r="N1160" i="4"/>
  <c r="S1160" i="4"/>
  <c r="T1160" i="4"/>
  <c r="U1160" i="4"/>
  <c r="V1160" i="4"/>
  <c r="W1160" i="4"/>
  <c r="A1161" i="4"/>
  <c r="C1161" i="4" s="1"/>
  <c r="B1161" i="4"/>
  <c r="D1161" i="4"/>
  <c r="E1161" i="4"/>
  <c r="L1161" i="4"/>
  <c r="M1161" i="4"/>
  <c r="N1161" i="4"/>
  <c r="S1161" i="4"/>
  <c r="T1161" i="4"/>
  <c r="U1161" i="4"/>
  <c r="V1161" i="4"/>
  <c r="W1161" i="4"/>
  <c r="A1162" i="4"/>
  <c r="C1162" i="4" s="1"/>
  <c r="B1162" i="4"/>
  <c r="D1162" i="4"/>
  <c r="E1162" i="4"/>
  <c r="L1162" i="4"/>
  <c r="M1162" i="4"/>
  <c r="N1162" i="4"/>
  <c r="S1162" i="4"/>
  <c r="T1162" i="4"/>
  <c r="U1162" i="4"/>
  <c r="V1162" i="4"/>
  <c r="W1162" i="4"/>
  <c r="A1163" i="4"/>
  <c r="C1163" i="4" s="1"/>
  <c r="B1163" i="4"/>
  <c r="D1163" i="4"/>
  <c r="E1163" i="4"/>
  <c r="L1163" i="4"/>
  <c r="M1163" i="4"/>
  <c r="N1163" i="4"/>
  <c r="S1163" i="4"/>
  <c r="T1163" i="4"/>
  <c r="U1163" i="4"/>
  <c r="V1163" i="4"/>
  <c r="W1163" i="4"/>
  <c r="A1164" i="4"/>
  <c r="C1164" i="4" s="1"/>
  <c r="B1164" i="4"/>
  <c r="D1164" i="4"/>
  <c r="E1164" i="4"/>
  <c r="L1164" i="4"/>
  <c r="M1164" i="4"/>
  <c r="N1164" i="4"/>
  <c r="S1164" i="4"/>
  <c r="T1164" i="4"/>
  <c r="U1164" i="4"/>
  <c r="V1164" i="4"/>
  <c r="W1164" i="4"/>
  <c r="A1165" i="4"/>
  <c r="C1165" i="4" s="1"/>
  <c r="B1165" i="4"/>
  <c r="D1165" i="4"/>
  <c r="E1165" i="4"/>
  <c r="L1165" i="4"/>
  <c r="M1165" i="4"/>
  <c r="N1165" i="4"/>
  <c r="S1165" i="4"/>
  <c r="T1165" i="4"/>
  <c r="U1165" i="4"/>
  <c r="V1165" i="4"/>
  <c r="W1165" i="4"/>
  <c r="A1166" i="4"/>
  <c r="C1166" i="4" s="1"/>
  <c r="B1166" i="4"/>
  <c r="D1166" i="4"/>
  <c r="E1166" i="4"/>
  <c r="L1166" i="4"/>
  <c r="M1166" i="4"/>
  <c r="N1166" i="4"/>
  <c r="S1166" i="4"/>
  <c r="T1166" i="4"/>
  <c r="U1166" i="4"/>
  <c r="V1166" i="4"/>
  <c r="W1166" i="4"/>
  <c r="A1167" i="4"/>
  <c r="C1167" i="4" s="1"/>
  <c r="B1167" i="4"/>
  <c r="D1167" i="4"/>
  <c r="E1167" i="4"/>
  <c r="L1167" i="4"/>
  <c r="M1167" i="4"/>
  <c r="N1167" i="4"/>
  <c r="S1167" i="4"/>
  <c r="T1167" i="4"/>
  <c r="U1167" i="4"/>
  <c r="V1167" i="4"/>
  <c r="W1167" i="4"/>
  <c r="A1168" i="4"/>
  <c r="C1168" i="4" s="1"/>
  <c r="B1168" i="4"/>
  <c r="D1168" i="4"/>
  <c r="E1168" i="4"/>
  <c r="F1168" i="4"/>
  <c r="L1168" i="4"/>
  <c r="M1168" i="4"/>
  <c r="N1168" i="4"/>
  <c r="S1168" i="4"/>
  <c r="T1168" i="4"/>
  <c r="U1168" i="4"/>
  <c r="V1168" i="4"/>
  <c r="W1168" i="4"/>
  <c r="A1169" i="4"/>
  <c r="C1169" i="4" s="1"/>
  <c r="B1169" i="4"/>
  <c r="D1169" i="4"/>
  <c r="E1169" i="4"/>
  <c r="L1169" i="4"/>
  <c r="M1169" i="4"/>
  <c r="N1169" i="4"/>
  <c r="S1169" i="4"/>
  <c r="T1169" i="4"/>
  <c r="U1169" i="4"/>
  <c r="V1169" i="4"/>
  <c r="W1169" i="4"/>
  <c r="A1170" i="4"/>
  <c r="C1170" i="4" s="1"/>
  <c r="B1170" i="4"/>
  <c r="D1170" i="4"/>
  <c r="E1170" i="4"/>
  <c r="L1170" i="4"/>
  <c r="M1170" i="4"/>
  <c r="N1170" i="4"/>
  <c r="S1170" i="4"/>
  <c r="T1170" i="4"/>
  <c r="U1170" i="4"/>
  <c r="V1170" i="4"/>
  <c r="W1170" i="4"/>
  <c r="A1171" i="4"/>
  <c r="C1171" i="4" s="1"/>
  <c r="B1171" i="4"/>
  <c r="D1171" i="4"/>
  <c r="E1171" i="4"/>
  <c r="L1171" i="4"/>
  <c r="M1171" i="4"/>
  <c r="N1171" i="4"/>
  <c r="S1171" i="4"/>
  <c r="T1171" i="4"/>
  <c r="U1171" i="4"/>
  <c r="V1171" i="4"/>
  <c r="W1171" i="4"/>
  <c r="A1172" i="4"/>
  <c r="C1172" i="4" s="1"/>
  <c r="B1172" i="4"/>
  <c r="D1172" i="4"/>
  <c r="E1172" i="4"/>
  <c r="L1172" i="4"/>
  <c r="M1172" i="4"/>
  <c r="N1172" i="4"/>
  <c r="S1172" i="4"/>
  <c r="T1172" i="4"/>
  <c r="U1172" i="4"/>
  <c r="V1172" i="4"/>
  <c r="W1172" i="4"/>
  <c r="A1173" i="4"/>
  <c r="C1173" i="4" s="1"/>
  <c r="B1173" i="4"/>
  <c r="D1173" i="4"/>
  <c r="E1173" i="4"/>
  <c r="L1173" i="4"/>
  <c r="M1173" i="4"/>
  <c r="N1173" i="4"/>
  <c r="S1173" i="4"/>
  <c r="T1173" i="4"/>
  <c r="U1173" i="4"/>
  <c r="V1173" i="4"/>
  <c r="W1173" i="4"/>
  <c r="A1174" i="4"/>
  <c r="C1174" i="4" s="1"/>
  <c r="B1174" i="4"/>
  <c r="D1174" i="4"/>
  <c r="E1174" i="4"/>
  <c r="L1174" i="4"/>
  <c r="M1174" i="4"/>
  <c r="N1174" i="4"/>
  <c r="S1174" i="4"/>
  <c r="T1174" i="4"/>
  <c r="U1174" i="4"/>
  <c r="V1174" i="4"/>
  <c r="W1174" i="4"/>
  <c r="A1175" i="4"/>
  <c r="C1175" i="4" s="1"/>
  <c r="B1175" i="4"/>
  <c r="D1175" i="4"/>
  <c r="E1175" i="4"/>
  <c r="L1175" i="4"/>
  <c r="M1175" i="4"/>
  <c r="N1175" i="4"/>
  <c r="S1175" i="4"/>
  <c r="T1175" i="4"/>
  <c r="U1175" i="4"/>
  <c r="V1175" i="4"/>
  <c r="W1175" i="4"/>
  <c r="A1176" i="4"/>
  <c r="C1176" i="4" s="1"/>
  <c r="B1176" i="4"/>
  <c r="D1176" i="4"/>
  <c r="E1176" i="4"/>
  <c r="L1176" i="4"/>
  <c r="M1176" i="4"/>
  <c r="N1176" i="4"/>
  <c r="S1176" i="4"/>
  <c r="T1176" i="4"/>
  <c r="U1176" i="4"/>
  <c r="V1176" i="4"/>
  <c r="W1176" i="4"/>
  <c r="A1177" i="4"/>
  <c r="C1177" i="4" s="1"/>
  <c r="B1177" i="4"/>
  <c r="D1177" i="4"/>
  <c r="E1177" i="4"/>
  <c r="L1177" i="4"/>
  <c r="M1177" i="4"/>
  <c r="N1177" i="4"/>
  <c r="S1177" i="4"/>
  <c r="T1177" i="4"/>
  <c r="U1177" i="4"/>
  <c r="V1177" i="4"/>
  <c r="W1177" i="4"/>
  <c r="A1178" i="4"/>
  <c r="C1178" i="4" s="1"/>
  <c r="B1178" i="4"/>
  <c r="D1178" i="4"/>
  <c r="E1178" i="4"/>
  <c r="L1178" i="4"/>
  <c r="M1178" i="4"/>
  <c r="N1178" i="4"/>
  <c r="S1178" i="4"/>
  <c r="T1178" i="4"/>
  <c r="U1178" i="4"/>
  <c r="V1178" i="4"/>
  <c r="W1178" i="4"/>
  <c r="A1179" i="4"/>
  <c r="C1179" i="4" s="1"/>
  <c r="B1179" i="4"/>
  <c r="D1179" i="4"/>
  <c r="E1179" i="4"/>
  <c r="L1179" i="4"/>
  <c r="M1179" i="4"/>
  <c r="N1179" i="4"/>
  <c r="S1179" i="4"/>
  <c r="V1179" i="4"/>
  <c r="W1179" i="4"/>
  <c r="A1180" i="4"/>
  <c r="C1180" i="4" s="1"/>
  <c r="B1180" i="4"/>
  <c r="D1180" i="4"/>
  <c r="E1180" i="4"/>
  <c r="L1180" i="4"/>
  <c r="M1180" i="4"/>
  <c r="N1180" i="4"/>
  <c r="S1180" i="4"/>
  <c r="T1180" i="4"/>
  <c r="U1180" i="4"/>
  <c r="V1180" i="4"/>
  <c r="W1180" i="4"/>
  <c r="A1181" i="4"/>
  <c r="C1181" i="4" s="1"/>
  <c r="B1181" i="4"/>
  <c r="D1181" i="4"/>
  <c r="E1181" i="4"/>
  <c r="L1181" i="4"/>
  <c r="M1181" i="4"/>
  <c r="N1181" i="4"/>
  <c r="S1181" i="4"/>
  <c r="T1181" i="4"/>
  <c r="U1181" i="4"/>
  <c r="V1181" i="4"/>
  <c r="W1181" i="4"/>
  <c r="A1182" i="4"/>
  <c r="C1182" i="4" s="1"/>
  <c r="B1182" i="4"/>
  <c r="D1182" i="4"/>
  <c r="E1182" i="4"/>
  <c r="L1182" i="4"/>
  <c r="M1182" i="4"/>
  <c r="N1182" i="4"/>
  <c r="S1182" i="4"/>
  <c r="T1182" i="4"/>
  <c r="U1182" i="4"/>
  <c r="V1182" i="4"/>
  <c r="W1182" i="4"/>
  <c r="A1183" i="4"/>
  <c r="C1183" i="4" s="1"/>
  <c r="B1183" i="4"/>
  <c r="D1183" i="4"/>
  <c r="E1183" i="4"/>
  <c r="L1183" i="4"/>
  <c r="M1183" i="4"/>
  <c r="N1183" i="4"/>
  <c r="S1183" i="4"/>
  <c r="T1183" i="4"/>
  <c r="U1183" i="4"/>
  <c r="V1183" i="4"/>
  <c r="W1183" i="4"/>
  <c r="A1184" i="4"/>
  <c r="C1184" i="4" s="1"/>
  <c r="B1184" i="4"/>
  <c r="D1184" i="4"/>
  <c r="E1184" i="4"/>
  <c r="F1184" i="4"/>
  <c r="L1184" i="4"/>
  <c r="M1184" i="4"/>
  <c r="N1184" i="4"/>
  <c r="S1184" i="4"/>
  <c r="T1184" i="4"/>
  <c r="U1184" i="4"/>
  <c r="V1184" i="4"/>
  <c r="W1184" i="4"/>
  <c r="A1185" i="4"/>
  <c r="C1185" i="4" s="1"/>
  <c r="B1185" i="4"/>
  <c r="D1185" i="4"/>
  <c r="E1185" i="4"/>
  <c r="L1185" i="4"/>
  <c r="M1185" i="4"/>
  <c r="N1185" i="4"/>
  <c r="S1185" i="4"/>
  <c r="T1185" i="4"/>
  <c r="U1185" i="4"/>
  <c r="V1185" i="4"/>
  <c r="W1185" i="4"/>
  <c r="A1186" i="4"/>
  <c r="C1186" i="4" s="1"/>
  <c r="B1186" i="4"/>
  <c r="D1186" i="4"/>
  <c r="E1186" i="4"/>
  <c r="L1186" i="4"/>
  <c r="M1186" i="4"/>
  <c r="N1186" i="4"/>
  <c r="S1186" i="4"/>
  <c r="T1186" i="4"/>
  <c r="U1186" i="4"/>
  <c r="V1186" i="4"/>
  <c r="W1186" i="4"/>
  <c r="A1187" i="4"/>
  <c r="C1187" i="4" s="1"/>
  <c r="B1187" i="4"/>
  <c r="D1187" i="4"/>
  <c r="E1187" i="4"/>
  <c r="L1187" i="4"/>
  <c r="M1187" i="4"/>
  <c r="N1187" i="4"/>
  <c r="S1187" i="4"/>
  <c r="T1187" i="4"/>
  <c r="U1187" i="4"/>
  <c r="V1187" i="4"/>
  <c r="W1187" i="4"/>
  <c r="A1188" i="4"/>
  <c r="C1188" i="4" s="1"/>
  <c r="B1188" i="4"/>
  <c r="D1188" i="4"/>
  <c r="E1188" i="4"/>
  <c r="L1188" i="4"/>
  <c r="M1188" i="4"/>
  <c r="N1188" i="4"/>
  <c r="S1188" i="4"/>
  <c r="T1188" i="4"/>
  <c r="U1188" i="4"/>
  <c r="V1188" i="4"/>
  <c r="W1188" i="4"/>
  <c r="A1189" i="4"/>
  <c r="C1189" i="4" s="1"/>
  <c r="B1189" i="4"/>
  <c r="D1189" i="4"/>
  <c r="E1189" i="4"/>
  <c r="L1189" i="4"/>
  <c r="M1189" i="4"/>
  <c r="N1189" i="4"/>
  <c r="S1189" i="4"/>
  <c r="T1189" i="4"/>
  <c r="U1189" i="4"/>
  <c r="V1189" i="4"/>
  <c r="W1189" i="4"/>
  <c r="A1190" i="4"/>
  <c r="C1190" i="4" s="1"/>
  <c r="B1190" i="4"/>
  <c r="D1190" i="4"/>
  <c r="E1190" i="4"/>
  <c r="L1190" i="4"/>
  <c r="M1190" i="4"/>
  <c r="N1190" i="4"/>
  <c r="S1190" i="4"/>
  <c r="T1190" i="4"/>
  <c r="U1190" i="4"/>
  <c r="V1190" i="4"/>
  <c r="W1190" i="4"/>
  <c r="A1191" i="4"/>
  <c r="C1191" i="4" s="1"/>
  <c r="B1191" i="4"/>
  <c r="D1191" i="4"/>
  <c r="E1191" i="4"/>
  <c r="L1191" i="4"/>
  <c r="M1191" i="4"/>
  <c r="N1191" i="4"/>
  <c r="S1191" i="4"/>
  <c r="T1191" i="4"/>
  <c r="U1191" i="4"/>
  <c r="V1191" i="4"/>
  <c r="W1191" i="4"/>
  <c r="A1192" i="4"/>
  <c r="C1192" i="4" s="1"/>
  <c r="B1192" i="4"/>
  <c r="D1192" i="4"/>
  <c r="E1192" i="4"/>
  <c r="L1192" i="4"/>
  <c r="M1192" i="4"/>
  <c r="N1192" i="4"/>
  <c r="S1192" i="4"/>
  <c r="T1192" i="4"/>
  <c r="U1192" i="4"/>
  <c r="V1192" i="4"/>
  <c r="W1192" i="4"/>
  <c r="A1193" i="4"/>
  <c r="C1193" i="4" s="1"/>
  <c r="B1193" i="4"/>
  <c r="D1193" i="4"/>
  <c r="E1193" i="4"/>
  <c r="L1193" i="4"/>
  <c r="M1193" i="4"/>
  <c r="N1193" i="4"/>
  <c r="S1193" i="4"/>
  <c r="T1193" i="4"/>
  <c r="U1193" i="4"/>
  <c r="V1193" i="4"/>
  <c r="W1193" i="4"/>
  <c r="A1194" i="4"/>
  <c r="C1194" i="4" s="1"/>
  <c r="B1194" i="4"/>
  <c r="D1194" i="4"/>
  <c r="E1194" i="4"/>
  <c r="L1194" i="4"/>
  <c r="M1194" i="4"/>
  <c r="N1194" i="4"/>
  <c r="S1194" i="4"/>
  <c r="T1194" i="4"/>
  <c r="U1194" i="4"/>
  <c r="V1194" i="4"/>
  <c r="W1194" i="4"/>
  <c r="A1195" i="4"/>
  <c r="C1195" i="4" s="1"/>
  <c r="B1195" i="4"/>
  <c r="D1195" i="4"/>
  <c r="E1195" i="4"/>
  <c r="L1195" i="4"/>
  <c r="M1195" i="4"/>
  <c r="N1195" i="4"/>
  <c r="S1195" i="4"/>
  <c r="T1195" i="4"/>
  <c r="U1195" i="4"/>
  <c r="V1195" i="4"/>
  <c r="W1195" i="4"/>
  <c r="A1196" i="4"/>
  <c r="C1196" i="4" s="1"/>
  <c r="B1196" i="4"/>
  <c r="D1196" i="4"/>
  <c r="E1196" i="4"/>
  <c r="L1196" i="4"/>
  <c r="M1196" i="4"/>
  <c r="N1196" i="4"/>
  <c r="S1196" i="4"/>
  <c r="T1196" i="4"/>
  <c r="U1196" i="4"/>
  <c r="V1196" i="4"/>
  <c r="W1196" i="4"/>
  <c r="A1197" i="4"/>
  <c r="C1197" i="4" s="1"/>
  <c r="B1197" i="4"/>
  <c r="D1197" i="4"/>
  <c r="E1197" i="4"/>
  <c r="L1197" i="4"/>
  <c r="M1197" i="4"/>
  <c r="N1197" i="4"/>
  <c r="S1197" i="4"/>
  <c r="T1197" i="4"/>
  <c r="U1197" i="4"/>
  <c r="V1197" i="4"/>
  <c r="W1197" i="4"/>
  <c r="A1198" i="4"/>
  <c r="C1198" i="4" s="1"/>
  <c r="B1198" i="4"/>
  <c r="D1198" i="4"/>
  <c r="E1198" i="4"/>
  <c r="L1198" i="4"/>
  <c r="M1198" i="4"/>
  <c r="N1198" i="4"/>
  <c r="S1198" i="4"/>
  <c r="T1198" i="4"/>
  <c r="U1198" i="4"/>
  <c r="V1198" i="4"/>
  <c r="W1198" i="4"/>
  <c r="A1199" i="4"/>
  <c r="C1199" i="4" s="1"/>
  <c r="B1199" i="4"/>
  <c r="D1199" i="4"/>
  <c r="E1199" i="4"/>
  <c r="L1199" i="4"/>
  <c r="M1199" i="4"/>
  <c r="N1199" i="4"/>
  <c r="S1199" i="4"/>
  <c r="T1199" i="4"/>
  <c r="U1199" i="4"/>
  <c r="V1199" i="4"/>
  <c r="W1199" i="4"/>
  <c r="A1200" i="4"/>
  <c r="C1200" i="4" s="1"/>
  <c r="B1200" i="4"/>
  <c r="D1200" i="4"/>
  <c r="E1200" i="4"/>
  <c r="F1200" i="4"/>
  <c r="L1200" i="4"/>
  <c r="M1200" i="4"/>
  <c r="N1200" i="4"/>
  <c r="S1200" i="4"/>
  <c r="T1200" i="4"/>
  <c r="U1200" i="4"/>
  <c r="V1200" i="4"/>
  <c r="W1200" i="4"/>
  <c r="A1201" i="4"/>
  <c r="C1201" i="4" s="1"/>
  <c r="B1201" i="4"/>
  <c r="D1201" i="4"/>
  <c r="E1201" i="4"/>
  <c r="L1201" i="4"/>
  <c r="M1201" i="4"/>
  <c r="N1201" i="4"/>
  <c r="S1201" i="4"/>
  <c r="T1201" i="4"/>
  <c r="U1201" i="4"/>
  <c r="V1201" i="4"/>
  <c r="W1201" i="4"/>
  <c r="A1202" i="4"/>
  <c r="C1202" i="4" s="1"/>
  <c r="B1202" i="4"/>
  <c r="D1202" i="4"/>
  <c r="E1202" i="4"/>
  <c r="L1202" i="4"/>
  <c r="M1202" i="4"/>
  <c r="N1202" i="4"/>
  <c r="S1202" i="4"/>
  <c r="T1202" i="4"/>
  <c r="U1202" i="4"/>
  <c r="V1202" i="4"/>
  <c r="W1202" i="4"/>
  <c r="A1203" i="4"/>
  <c r="C1203" i="4" s="1"/>
  <c r="B1203" i="4"/>
  <c r="D1203" i="4"/>
  <c r="E1203" i="4"/>
  <c r="L1203" i="4"/>
  <c r="M1203" i="4"/>
  <c r="N1203" i="4"/>
  <c r="S1203" i="4"/>
  <c r="T1203" i="4"/>
  <c r="U1203" i="4"/>
  <c r="V1203" i="4"/>
  <c r="W1203" i="4"/>
  <c r="A1204" i="4"/>
  <c r="C1204" i="4" s="1"/>
  <c r="B1204" i="4"/>
  <c r="D1204" i="4"/>
  <c r="E1204" i="4"/>
  <c r="L1204" i="4"/>
  <c r="M1204" i="4"/>
  <c r="N1204" i="4"/>
  <c r="S1204" i="4"/>
  <c r="T1204" i="4"/>
  <c r="U1204" i="4"/>
  <c r="V1204" i="4"/>
  <c r="W1204" i="4"/>
  <c r="A1205" i="4"/>
  <c r="C1205" i="4" s="1"/>
  <c r="B1205" i="4"/>
  <c r="D1205" i="4"/>
  <c r="E1205" i="4"/>
  <c r="L1205" i="4"/>
  <c r="M1205" i="4"/>
  <c r="N1205" i="4"/>
  <c r="S1205" i="4"/>
  <c r="T1205" i="4"/>
  <c r="U1205" i="4"/>
  <c r="V1205" i="4"/>
  <c r="W1205" i="4"/>
  <c r="A1206" i="4"/>
  <c r="C1206" i="4" s="1"/>
  <c r="B1206" i="4"/>
  <c r="D1206" i="4"/>
  <c r="E1206" i="4"/>
  <c r="L1206" i="4"/>
  <c r="M1206" i="4"/>
  <c r="N1206" i="4"/>
  <c r="S1206" i="4"/>
  <c r="T1206" i="4"/>
  <c r="U1206" i="4"/>
  <c r="V1206" i="4"/>
  <c r="W1206" i="4"/>
  <c r="A1207" i="4"/>
  <c r="C1207" i="4" s="1"/>
  <c r="B1207" i="4"/>
  <c r="D1207" i="4"/>
  <c r="E1207" i="4"/>
  <c r="L1207" i="4"/>
  <c r="M1207" i="4"/>
  <c r="N1207" i="4"/>
  <c r="S1207" i="4"/>
  <c r="T1207" i="4"/>
  <c r="U1207" i="4"/>
  <c r="V1207" i="4"/>
  <c r="W1207" i="4"/>
  <c r="A1208" i="4"/>
  <c r="C1208" i="4" s="1"/>
  <c r="B1208" i="4"/>
  <c r="D1208" i="4"/>
  <c r="E1208" i="4"/>
  <c r="L1208" i="4"/>
  <c r="M1208" i="4"/>
  <c r="N1208" i="4"/>
  <c r="S1208" i="4"/>
  <c r="T1208" i="4"/>
  <c r="U1208" i="4"/>
  <c r="V1208" i="4"/>
  <c r="W1208" i="4"/>
  <c r="A1209" i="4"/>
  <c r="C1209" i="4" s="1"/>
  <c r="B1209" i="4"/>
  <c r="D1209" i="4"/>
  <c r="E1209" i="4"/>
  <c r="L1209" i="4"/>
  <c r="M1209" i="4"/>
  <c r="N1209" i="4"/>
  <c r="S1209" i="4"/>
  <c r="T1209" i="4"/>
  <c r="U1209" i="4"/>
  <c r="V1209" i="4"/>
  <c r="W1209" i="4"/>
  <c r="A1210" i="4"/>
  <c r="C1210" i="4" s="1"/>
  <c r="B1210" i="4"/>
  <c r="D1210" i="4"/>
  <c r="E1210" i="4"/>
  <c r="L1210" i="4"/>
  <c r="M1210" i="4"/>
  <c r="N1210" i="4"/>
  <c r="S1210" i="4"/>
  <c r="T1210" i="4"/>
  <c r="U1210" i="4"/>
  <c r="V1210" i="4"/>
  <c r="W1210" i="4"/>
  <c r="A1211" i="4"/>
  <c r="C1211" i="4" s="1"/>
  <c r="B1211" i="4"/>
  <c r="D1211" i="4"/>
  <c r="E1211" i="4"/>
  <c r="L1211" i="4"/>
  <c r="M1211" i="4"/>
  <c r="N1211" i="4"/>
  <c r="S1211" i="4"/>
  <c r="T1211" i="4"/>
  <c r="U1211" i="4"/>
  <c r="V1211" i="4"/>
  <c r="W1211" i="4"/>
  <c r="A1212" i="4"/>
  <c r="C1212" i="4" s="1"/>
  <c r="B1212" i="4"/>
  <c r="D1212" i="4"/>
  <c r="E1212" i="4"/>
  <c r="L1212" i="4"/>
  <c r="M1212" i="4"/>
  <c r="N1212" i="4"/>
  <c r="S1212" i="4"/>
  <c r="T1212" i="4"/>
  <c r="U1212" i="4"/>
  <c r="V1212" i="4"/>
  <c r="W1212" i="4"/>
  <c r="A1213" i="4"/>
  <c r="C1213" i="4" s="1"/>
  <c r="B1213" i="4"/>
  <c r="D1213" i="4"/>
  <c r="E1213" i="4"/>
  <c r="L1213" i="4"/>
  <c r="M1213" i="4"/>
  <c r="N1213" i="4"/>
  <c r="S1213" i="4"/>
  <c r="T1213" i="4"/>
  <c r="U1213" i="4"/>
  <c r="V1213" i="4"/>
  <c r="W1213" i="4"/>
  <c r="A1214" i="4"/>
  <c r="C1214" i="4" s="1"/>
  <c r="B1214" i="4"/>
  <c r="D1214" i="4"/>
  <c r="E1214" i="4"/>
  <c r="L1214" i="4"/>
  <c r="M1214" i="4"/>
  <c r="N1214" i="4"/>
  <c r="S1214" i="4"/>
  <c r="T1214" i="4"/>
  <c r="U1214" i="4"/>
  <c r="V1214" i="4"/>
  <c r="W1214" i="4"/>
  <c r="A1215" i="4"/>
  <c r="C1215" i="4" s="1"/>
  <c r="B1215" i="4"/>
  <c r="D1215" i="4"/>
  <c r="E1215" i="4"/>
  <c r="L1215" i="4"/>
  <c r="M1215" i="4"/>
  <c r="N1215" i="4"/>
  <c r="S1215" i="4"/>
  <c r="T1215" i="4"/>
  <c r="U1215" i="4"/>
  <c r="V1215" i="4"/>
  <c r="W1215" i="4"/>
  <c r="A1216" i="4"/>
  <c r="C1216" i="4" s="1"/>
  <c r="B1216" i="4"/>
  <c r="D1216" i="4"/>
  <c r="E1216" i="4"/>
  <c r="F1216" i="4"/>
  <c r="L1216" i="4"/>
  <c r="M1216" i="4"/>
  <c r="N1216" i="4"/>
  <c r="S1216" i="4"/>
  <c r="T1216" i="4"/>
  <c r="U1216" i="4"/>
  <c r="V1216" i="4"/>
  <c r="W1216" i="4"/>
  <c r="A1217" i="4"/>
  <c r="C1217" i="4" s="1"/>
  <c r="B1217" i="4"/>
  <c r="D1217" i="4"/>
  <c r="E1217" i="4"/>
  <c r="L1217" i="4"/>
  <c r="M1217" i="4"/>
  <c r="N1217" i="4"/>
  <c r="S1217" i="4"/>
  <c r="T1217" i="4"/>
  <c r="U1217" i="4"/>
  <c r="V1217" i="4"/>
  <c r="W1217" i="4"/>
  <c r="A1218" i="4"/>
  <c r="C1218" i="4" s="1"/>
  <c r="B1218" i="4"/>
  <c r="D1218" i="4"/>
  <c r="E1218" i="4"/>
  <c r="L1218" i="4"/>
  <c r="M1218" i="4"/>
  <c r="N1218" i="4"/>
  <c r="S1218" i="4"/>
  <c r="T1218" i="4"/>
  <c r="U1218" i="4"/>
  <c r="V1218" i="4"/>
  <c r="W1218" i="4"/>
  <c r="A1219" i="4"/>
  <c r="C1219" i="4" s="1"/>
  <c r="B1219" i="4"/>
  <c r="D1219" i="4"/>
  <c r="E1219" i="4"/>
  <c r="L1219" i="4"/>
  <c r="M1219" i="4"/>
  <c r="N1219" i="4"/>
  <c r="S1219" i="4"/>
  <c r="T1219" i="4"/>
  <c r="U1219" i="4"/>
  <c r="V1219" i="4"/>
  <c r="W1219" i="4"/>
  <c r="A1220" i="4"/>
  <c r="C1220" i="4" s="1"/>
  <c r="B1220" i="4"/>
  <c r="D1220" i="4"/>
  <c r="E1220" i="4"/>
  <c r="L1220" i="4"/>
  <c r="M1220" i="4"/>
  <c r="N1220" i="4"/>
  <c r="S1220" i="4"/>
  <c r="T1220" i="4"/>
  <c r="U1220" i="4"/>
  <c r="V1220" i="4"/>
  <c r="W1220" i="4"/>
  <c r="A1221" i="4"/>
  <c r="C1221" i="4" s="1"/>
  <c r="B1221" i="4"/>
  <c r="D1221" i="4"/>
  <c r="E1221" i="4"/>
  <c r="L1221" i="4"/>
  <c r="M1221" i="4"/>
  <c r="N1221" i="4"/>
  <c r="S1221" i="4"/>
  <c r="T1221" i="4"/>
  <c r="U1221" i="4"/>
  <c r="V1221" i="4"/>
  <c r="W1221" i="4"/>
  <c r="A1222" i="4"/>
  <c r="C1222" i="4" s="1"/>
  <c r="B1222" i="4"/>
  <c r="D1222" i="4"/>
  <c r="E1222" i="4"/>
  <c r="L1222" i="4"/>
  <c r="M1222" i="4"/>
  <c r="N1222" i="4"/>
  <c r="S1222" i="4"/>
  <c r="T1222" i="4"/>
  <c r="U1222" i="4"/>
  <c r="V1222" i="4"/>
  <c r="W1222" i="4"/>
  <c r="A1223" i="4"/>
  <c r="C1223" i="4" s="1"/>
  <c r="B1223" i="4"/>
  <c r="D1223" i="4"/>
  <c r="E1223" i="4"/>
  <c r="L1223" i="4"/>
  <c r="M1223" i="4"/>
  <c r="N1223" i="4"/>
  <c r="S1223" i="4"/>
  <c r="T1223" i="4"/>
  <c r="U1223" i="4"/>
  <c r="V1223" i="4"/>
  <c r="W1223" i="4"/>
  <c r="A1224" i="4"/>
  <c r="C1224" i="4" s="1"/>
  <c r="B1224" i="4"/>
  <c r="D1224" i="4"/>
  <c r="E1224" i="4"/>
  <c r="L1224" i="4"/>
  <c r="M1224" i="4"/>
  <c r="N1224" i="4"/>
  <c r="S1224" i="4"/>
  <c r="T1224" i="4"/>
  <c r="U1224" i="4"/>
  <c r="V1224" i="4"/>
  <c r="W1224" i="4"/>
  <c r="A1225" i="4"/>
  <c r="C1225" i="4" s="1"/>
  <c r="B1225" i="4"/>
  <c r="D1225" i="4"/>
  <c r="E1225" i="4"/>
  <c r="L1225" i="4"/>
  <c r="M1225" i="4"/>
  <c r="N1225" i="4"/>
  <c r="S1225" i="4"/>
  <c r="T1225" i="4"/>
  <c r="U1225" i="4"/>
  <c r="V1225" i="4"/>
  <c r="W1225" i="4"/>
  <c r="A1226" i="4"/>
  <c r="C1226" i="4" s="1"/>
  <c r="B1226" i="4"/>
  <c r="D1226" i="4"/>
  <c r="E1226" i="4"/>
  <c r="L1226" i="4"/>
  <c r="M1226" i="4"/>
  <c r="N1226" i="4"/>
  <c r="S1226" i="4"/>
  <c r="T1226" i="4"/>
  <c r="U1226" i="4"/>
  <c r="V1226" i="4"/>
  <c r="W1226" i="4"/>
  <c r="A1227" i="4"/>
  <c r="C1227" i="4" s="1"/>
  <c r="B1227" i="4"/>
  <c r="D1227" i="4"/>
  <c r="E1227" i="4"/>
  <c r="L1227" i="4"/>
  <c r="M1227" i="4"/>
  <c r="N1227" i="4"/>
  <c r="S1227" i="4"/>
  <c r="T1227" i="4"/>
  <c r="U1227" i="4"/>
  <c r="V1227" i="4"/>
  <c r="W1227" i="4"/>
  <c r="A1228" i="4"/>
  <c r="C1228" i="4" s="1"/>
  <c r="B1228" i="4"/>
  <c r="D1228" i="4"/>
  <c r="E1228" i="4"/>
  <c r="L1228" i="4"/>
  <c r="M1228" i="4"/>
  <c r="N1228" i="4"/>
  <c r="S1228" i="4"/>
  <c r="T1228" i="4"/>
  <c r="U1228" i="4"/>
  <c r="V1228" i="4"/>
  <c r="W1228" i="4"/>
  <c r="A1229" i="4"/>
  <c r="C1229" i="4" s="1"/>
  <c r="B1229" i="4"/>
  <c r="D1229" i="4"/>
  <c r="E1229" i="4"/>
  <c r="L1229" i="4"/>
  <c r="M1229" i="4"/>
  <c r="N1229" i="4"/>
  <c r="S1229" i="4"/>
  <c r="T1229" i="4"/>
  <c r="U1229" i="4"/>
  <c r="V1229" i="4"/>
  <c r="W1229" i="4"/>
  <c r="A1230" i="4"/>
  <c r="C1230" i="4" s="1"/>
  <c r="B1230" i="4"/>
  <c r="D1230" i="4"/>
  <c r="E1230" i="4"/>
  <c r="L1230" i="4"/>
  <c r="M1230" i="4"/>
  <c r="N1230" i="4"/>
  <c r="S1230" i="4"/>
  <c r="T1230" i="4"/>
  <c r="U1230" i="4"/>
  <c r="V1230" i="4"/>
  <c r="W1230" i="4"/>
  <c r="A1231" i="4"/>
  <c r="C1231" i="4" s="1"/>
  <c r="B1231" i="4"/>
  <c r="D1231" i="4"/>
  <c r="E1231" i="4"/>
  <c r="L1231" i="4"/>
  <c r="M1231" i="4"/>
  <c r="N1231" i="4"/>
  <c r="S1231" i="4"/>
  <c r="T1231" i="4"/>
  <c r="U1231" i="4"/>
  <c r="V1231" i="4"/>
  <c r="W1231" i="4"/>
  <c r="A1232" i="4"/>
  <c r="C1232" i="4" s="1"/>
  <c r="B1232" i="4"/>
  <c r="D1232" i="4"/>
  <c r="E1232" i="4"/>
  <c r="F1232" i="4"/>
  <c r="L1232" i="4"/>
  <c r="M1232" i="4"/>
  <c r="N1232" i="4"/>
  <c r="S1232" i="4"/>
  <c r="T1232" i="4"/>
  <c r="U1232" i="4"/>
  <c r="V1232" i="4"/>
  <c r="W1232" i="4"/>
  <c r="A1233" i="4"/>
  <c r="C1233" i="4" s="1"/>
  <c r="B1233" i="4"/>
  <c r="D1233" i="4"/>
  <c r="E1233" i="4"/>
  <c r="L1233" i="4"/>
  <c r="M1233" i="4"/>
  <c r="N1233" i="4"/>
  <c r="S1233" i="4"/>
  <c r="T1233" i="4"/>
  <c r="U1233" i="4"/>
  <c r="V1233" i="4"/>
  <c r="W1233" i="4"/>
  <c r="A1234" i="4"/>
  <c r="C1234" i="4" s="1"/>
  <c r="B1234" i="4"/>
  <c r="D1234" i="4"/>
  <c r="E1234" i="4"/>
  <c r="L1234" i="4"/>
  <c r="M1234" i="4"/>
  <c r="N1234" i="4"/>
  <c r="S1234" i="4"/>
  <c r="T1234" i="4"/>
  <c r="U1234" i="4"/>
  <c r="V1234" i="4"/>
  <c r="W1234" i="4"/>
  <c r="A1235" i="4"/>
  <c r="C1235" i="4" s="1"/>
  <c r="B1235" i="4"/>
  <c r="D1235" i="4"/>
  <c r="E1235" i="4"/>
  <c r="L1235" i="4"/>
  <c r="M1235" i="4"/>
  <c r="N1235" i="4"/>
  <c r="S1235" i="4"/>
  <c r="T1235" i="4"/>
  <c r="U1235" i="4"/>
  <c r="V1235" i="4"/>
  <c r="W1235" i="4"/>
  <c r="A1236" i="4"/>
  <c r="C1236" i="4" s="1"/>
  <c r="B1236" i="4"/>
  <c r="D1236" i="4"/>
  <c r="E1236" i="4"/>
  <c r="L1236" i="4"/>
  <c r="M1236" i="4"/>
  <c r="N1236" i="4"/>
  <c r="S1236" i="4"/>
  <c r="T1236" i="4"/>
  <c r="U1236" i="4"/>
  <c r="V1236" i="4"/>
  <c r="W1236" i="4"/>
  <c r="A1237" i="4"/>
  <c r="C1237" i="4" s="1"/>
  <c r="B1237" i="4"/>
  <c r="D1237" i="4"/>
  <c r="E1237" i="4"/>
  <c r="L1237" i="4"/>
  <c r="M1237" i="4"/>
  <c r="N1237" i="4"/>
  <c r="S1237" i="4"/>
  <c r="T1237" i="4"/>
  <c r="U1237" i="4"/>
  <c r="V1237" i="4"/>
  <c r="W1237" i="4"/>
  <c r="A1238" i="4"/>
  <c r="C1238" i="4" s="1"/>
  <c r="B1238" i="4"/>
  <c r="D1238" i="4"/>
  <c r="E1238" i="4"/>
  <c r="L1238" i="4"/>
  <c r="M1238" i="4"/>
  <c r="N1238" i="4"/>
  <c r="S1238" i="4"/>
  <c r="T1238" i="4"/>
  <c r="U1238" i="4"/>
  <c r="V1238" i="4"/>
  <c r="W1238" i="4"/>
  <c r="A1239" i="4"/>
  <c r="C1239" i="4" s="1"/>
  <c r="B1239" i="4"/>
  <c r="D1239" i="4"/>
  <c r="E1239" i="4"/>
  <c r="L1239" i="4"/>
  <c r="M1239" i="4"/>
  <c r="N1239" i="4"/>
  <c r="S1239" i="4"/>
  <c r="T1239" i="4"/>
  <c r="U1239" i="4"/>
  <c r="V1239" i="4"/>
  <c r="W1239" i="4"/>
  <c r="A1240" i="4"/>
  <c r="C1240" i="4" s="1"/>
  <c r="B1240" i="4"/>
  <c r="D1240" i="4"/>
  <c r="E1240" i="4"/>
  <c r="L1240" i="4"/>
  <c r="M1240" i="4"/>
  <c r="N1240" i="4"/>
  <c r="S1240" i="4"/>
  <c r="T1240" i="4"/>
  <c r="U1240" i="4"/>
  <c r="V1240" i="4"/>
  <c r="W1240" i="4"/>
  <c r="A1241" i="4"/>
  <c r="C1241" i="4" s="1"/>
  <c r="B1241" i="4"/>
  <c r="D1241" i="4"/>
  <c r="E1241" i="4"/>
  <c r="L1241" i="4"/>
  <c r="M1241" i="4"/>
  <c r="N1241" i="4"/>
  <c r="S1241" i="4"/>
  <c r="T1241" i="4"/>
  <c r="U1241" i="4"/>
  <c r="V1241" i="4"/>
  <c r="W1241" i="4"/>
  <c r="A1242" i="4"/>
  <c r="C1242" i="4" s="1"/>
  <c r="B1242" i="4"/>
  <c r="D1242" i="4"/>
  <c r="E1242" i="4"/>
  <c r="L1242" i="4"/>
  <c r="M1242" i="4"/>
  <c r="N1242" i="4"/>
  <c r="S1242" i="4"/>
  <c r="T1242" i="4"/>
  <c r="U1242" i="4"/>
  <c r="V1242" i="4"/>
  <c r="W1242" i="4"/>
  <c r="A1243" i="4"/>
  <c r="C1243" i="4" s="1"/>
  <c r="B1243" i="4"/>
  <c r="D1243" i="4"/>
  <c r="E1243" i="4"/>
  <c r="L1243" i="4"/>
  <c r="M1243" i="4"/>
  <c r="N1243" i="4"/>
  <c r="S1243" i="4"/>
  <c r="T1243" i="4"/>
  <c r="U1243" i="4"/>
  <c r="V1243" i="4"/>
  <c r="W1243" i="4"/>
  <c r="A1244" i="4"/>
  <c r="C1244" i="4" s="1"/>
  <c r="B1244" i="4"/>
  <c r="D1244" i="4"/>
  <c r="E1244" i="4"/>
  <c r="L1244" i="4"/>
  <c r="M1244" i="4"/>
  <c r="N1244" i="4"/>
  <c r="S1244" i="4"/>
  <c r="T1244" i="4"/>
  <c r="U1244" i="4"/>
  <c r="V1244" i="4"/>
  <c r="W1244" i="4"/>
  <c r="A1245" i="4"/>
  <c r="C1245" i="4" s="1"/>
  <c r="B1245" i="4"/>
  <c r="D1245" i="4"/>
  <c r="E1245" i="4"/>
  <c r="L1245" i="4"/>
  <c r="M1245" i="4"/>
  <c r="N1245" i="4"/>
  <c r="S1245" i="4"/>
  <c r="T1245" i="4"/>
  <c r="U1245" i="4"/>
  <c r="V1245" i="4"/>
  <c r="W1245" i="4"/>
  <c r="A1246" i="4"/>
  <c r="C1246" i="4" s="1"/>
  <c r="B1246" i="4"/>
  <c r="D1246" i="4"/>
  <c r="E1246" i="4"/>
  <c r="L1246" i="4"/>
  <c r="M1246" i="4"/>
  <c r="N1246" i="4"/>
  <c r="S1246" i="4"/>
  <c r="T1246" i="4"/>
  <c r="U1246" i="4"/>
  <c r="V1246" i="4"/>
  <c r="W1246" i="4"/>
  <c r="A1247" i="4"/>
  <c r="C1247" i="4" s="1"/>
  <c r="B1247" i="4"/>
  <c r="D1247" i="4"/>
  <c r="E1247" i="4"/>
  <c r="L1247" i="4"/>
  <c r="M1247" i="4"/>
  <c r="N1247" i="4"/>
  <c r="S1247" i="4"/>
  <c r="T1247" i="4"/>
  <c r="U1247" i="4"/>
  <c r="V1247" i="4"/>
  <c r="W1247" i="4"/>
  <c r="A1248" i="4"/>
  <c r="C1248" i="4" s="1"/>
  <c r="B1248" i="4"/>
  <c r="D1248" i="4"/>
  <c r="E1248" i="4"/>
  <c r="F1248" i="4"/>
  <c r="L1248" i="4"/>
  <c r="M1248" i="4"/>
  <c r="N1248" i="4"/>
  <c r="S1248" i="4"/>
  <c r="T1248" i="4"/>
  <c r="U1248" i="4"/>
  <c r="V1248" i="4"/>
  <c r="W1248" i="4"/>
  <c r="A1249" i="4"/>
  <c r="C1249" i="4" s="1"/>
  <c r="B1249" i="4"/>
  <c r="D1249" i="4"/>
  <c r="E1249" i="4"/>
  <c r="L1249" i="4"/>
  <c r="M1249" i="4"/>
  <c r="N1249" i="4"/>
  <c r="S1249" i="4"/>
  <c r="T1249" i="4"/>
  <c r="U1249" i="4"/>
  <c r="V1249" i="4"/>
  <c r="W1249" i="4"/>
  <c r="A1250" i="4"/>
  <c r="C1250" i="4" s="1"/>
  <c r="B1250" i="4"/>
  <c r="D1250" i="4"/>
  <c r="E1250" i="4"/>
  <c r="L1250" i="4"/>
  <c r="M1250" i="4"/>
  <c r="N1250" i="4"/>
  <c r="S1250" i="4"/>
  <c r="T1250" i="4"/>
  <c r="U1250" i="4"/>
  <c r="V1250" i="4"/>
  <c r="W1250" i="4"/>
  <c r="A1251" i="4"/>
  <c r="C1251" i="4" s="1"/>
  <c r="B1251" i="4"/>
  <c r="D1251" i="4"/>
  <c r="E1251" i="4"/>
  <c r="L1251" i="4"/>
  <c r="M1251" i="4"/>
  <c r="N1251" i="4"/>
  <c r="S1251" i="4"/>
  <c r="T1251" i="4"/>
  <c r="U1251" i="4"/>
  <c r="V1251" i="4"/>
  <c r="W1251" i="4"/>
  <c r="A1252" i="4"/>
  <c r="C1252" i="4" s="1"/>
  <c r="B1252" i="4"/>
  <c r="D1252" i="4"/>
  <c r="E1252" i="4"/>
  <c r="L1252" i="4"/>
  <c r="M1252" i="4"/>
  <c r="N1252" i="4"/>
  <c r="S1252" i="4"/>
  <c r="T1252" i="4"/>
  <c r="U1252" i="4"/>
  <c r="V1252" i="4"/>
  <c r="W1252" i="4"/>
  <c r="A1253" i="4"/>
  <c r="C1253" i="4" s="1"/>
  <c r="B1253" i="4"/>
  <c r="D1253" i="4"/>
  <c r="E1253" i="4"/>
  <c r="L1253" i="4"/>
  <c r="M1253" i="4"/>
  <c r="N1253" i="4"/>
  <c r="S1253" i="4"/>
  <c r="T1253" i="4"/>
  <c r="U1253" i="4"/>
  <c r="V1253" i="4"/>
  <c r="W1253" i="4"/>
  <c r="A1254" i="4"/>
  <c r="C1254" i="4" s="1"/>
  <c r="B1254" i="4"/>
  <c r="D1254" i="4"/>
  <c r="E1254" i="4"/>
  <c r="L1254" i="4"/>
  <c r="M1254" i="4"/>
  <c r="N1254" i="4"/>
  <c r="S1254" i="4"/>
  <c r="T1254" i="4"/>
  <c r="U1254" i="4"/>
  <c r="V1254" i="4"/>
  <c r="W1254" i="4"/>
  <c r="A1255" i="4"/>
  <c r="C1255" i="4" s="1"/>
  <c r="B1255" i="4"/>
  <c r="D1255" i="4"/>
  <c r="E1255" i="4"/>
  <c r="L1255" i="4"/>
  <c r="M1255" i="4"/>
  <c r="N1255" i="4"/>
  <c r="S1255" i="4"/>
  <c r="T1255" i="4"/>
  <c r="U1255" i="4"/>
  <c r="V1255" i="4"/>
  <c r="W1255" i="4"/>
  <c r="A1256" i="4"/>
  <c r="C1256" i="4" s="1"/>
  <c r="B1256" i="4"/>
  <c r="D1256" i="4"/>
  <c r="E1256" i="4"/>
  <c r="L1256" i="4"/>
  <c r="M1256" i="4"/>
  <c r="N1256" i="4"/>
  <c r="S1256" i="4"/>
  <c r="T1256" i="4"/>
  <c r="U1256" i="4"/>
  <c r="V1256" i="4"/>
  <c r="W1256" i="4"/>
  <c r="A1257" i="4"/>
  <c r="C1257" i="4" s="1"/>
  <c r="B1257" i="4"/>
  <c r="D1257" i="4"/>
  <c r="E1257" i="4"/>
  <c r="L1257" i="4"/>
  <c r="M1257" i="4"/>
  <c r="N1257" i="4"/>
  <c r="S1257" i="4"/>
  <c r="T1257" i="4"/>
  <c r="U1257" i="4"/>
  <c r="V1257" i="4"/>
  <c r="W1257" i="4"/>
  <c r="A1258" i="4"/>
  <c r="C1258" i="4" s="1"/>
  <c r="B1258" i="4"/>
  <c r="D1258" i="4"/>
  <c r="E1258" i="4"/>
  <c r="L1258" i="4"/>
  <c r="M1258" i="4"/>
  <c r="N1258" i="4"/>
  <c r="S1258" i="4"/>
  <c r="T1258" i="4"/>
  <c r="U1258" i="4"/>
  <c r="V1258" i="4"/>
  <c r="W1258" i="4"/>
  <c r="A1259" i="4"/>
  <c r="C1259" i="4" s="1"/>
  <c r="B1259" i="4"/>
  <c r="D1259" i="4"/>
  <c r="E1259" i="4"/>
  <c r="L1259" i="4"/>
  <c r="M1259" i="4"/>
  <c r="N1259" i="4"/>
  <c r="S1259" i="4"/>
  <c r="T1259" i="4"/>
  <c r="U1259" i="4"/>
  <c r="V1259" i="4"/>
  <c r="W1259" i="4"/>
  <c r="A1260" i="4"/>
  <c r="C1260" i="4" s="1"/>
  <c r="B1260" i="4"/>
  <c r="D1260" i="4"/>
  <c r="E1260" i="4"/>
  <c r="L1260" i="4"/>
  <c r="M1260" i="4"/>
  <c r="N1260" i="4"/>
  <c r="S1260" i="4"/>
  <c r="T1260" i="4"/>
  <c r="U1260" i="4"/>
  <c r="V1260" i="4"/>
  <c r="W1260" i="4"/>
  <c r="A1261" i="4"/>
  <c r="C1261" i="4" s="1"/>
  <c r="B1261" i="4"/>
  <c r="D1261" i="4"/>
  <c r="E1261" i="4"/>
  <c r="L1261" i="4"/>
  <c r="M1261" i="4"/>
  <c r="N1261" i="4"/>
  <c r="S1261" i="4"/>
  <c r="T1261" i="4"/>
  <c r="U1261" i="4"/>
  <c r="V1261" i="4"/>
  <c r="W1261" i="4"/>
  <c r="A1262" i="4"/>
  <c r="C1262" i="4" s="1"/>
  <c r="B1262" i="4"/>
  <c r="D1262" i="4"/>
  <c r="E1262" i="4"/>
  <c r="L1262" i="4"/>
  <c r="M1262" i="4"/>
  <c r="N1262" i="4"/>
  <c r="S1262" i="4"/>
  <c r="T1262" i="4"/>
  <c r="U1262" i="4"/>
  <c r="V1262" i="4"/>
  <c r="W1262" i="4"/>
  <c r="A1263" i="4"/>
  <c r="C1263" i="4" s="1"/>
  <c r="B1263" i="4"/>
  <c r="D1263" i="4"/>
  <c r="E1263" i="4"/>
  <c r="L1263" i="4"/>
  <c r="M1263" i="4"/>
  <c r="N1263" i="4"/>
  <c r="S1263" i="4"/>
  <c r="T1263" i="4"/>
  <c r="U1263" i="4"/>
  <c r="V1263" i="4"/>
  <c r="W1263" i="4"/>
  <c r="A1264" i="4"/>
  <c r="C1264" i="4" s="1"/>
  <c r="B1264" i="4"/>
  <c r="D1264" i="4"/>
  <c r="E1264" i="4"/>
  <c r="F1264" i="4"/>
  <c r="L1264" i="4"/>
  <c r="M1264" i="4"/>
  <c r="N1264" i="4"/>
  <c r="S1264" i="4"/>
  <c r="T1264" i="4"/>
  <c r="U1264" i="4"/>
  <c r="V1264" i="4"/>
  <c r="W1264" i="4"/>
  <c r="A1265" i="4"/>
  <c r="C1265" i="4" s="1"/>
  <c r="B1265" i="4"/>
  <c r="D1265" i="4"/>
  <c r="E1265" i="4"/>
  <c r="L1265" i="4"/>
  <c r="M1265" i="4"/>
  <c r="N1265" i="4"/>
  <c r="S1265" i="4"/>
  <c r="T1265" i="4"/>
  <c r="U1265" i="4"/>
  <c r="V1265" i="4"/>
  <c r="W1265" i="4"/>
  <c r="A1266" i="4"/>
  <c r="C1266" i="4" s="1"/>
  <c r="B1266" i="4"/>
  <c r="D1266" i="4"/>
  <c r="E1266" i="4"/>
  <c r="L1266" i="4"/>
  <c r="M1266" i="4"/>
  <c r="N1266" i="4"/>
  <c r="S1266" i="4"/>
  <c r="T1266" i="4"/>
  <c r="U1266" i="4"/>
  <c r="V1266" i="4"/>
  <c r="W1266" i="4"/>
  <c r="A1267" i="4"/>
  <c r="C1267" i="4" s="1"/>
  <c r="B1267" i="4"/>
  <c r="D1267" i="4"/>
  <c r="E1267" i="4"/>
  <c r="L1267" i="4"/>
  <c r="M1267" i="4"/>
  <c r="N1267" i="4"/>
  <c r="S1267" i="4"/>
  <c r="T1267" i="4"/>
  <c r="U1267" i="4"/>
  <c r="V1267" i="4"/>
  <c r="W1267" i="4"/>
  <c r="A1268" i="4"/>
  <c r="C1268" i="4" s="1"/>
  <c r="B1268" i="4"/>
  <c r="D1268" i="4"/>
  <c r="E1268" i="4"/>
  <c r="L1268" i="4"/>
  <c r="M1268" i="4"/>
  <c r="N1268" i="4"/>
  <c r="S1268" i="4"/>
  <c r="T1268" i="4"/>
  <c r="U1268" i="4"/>
  <c r="V1268" i="4"/>
  <c r="W1268" i="4"/>
  <c r="A1269" i="4"/>
  <c r="C1269" i="4" s="1"/>
  <c r="B1269" i="4"/>
  <c r="D1269" i="4"/>
  <c r="E1269" i="4"/>
  <c r="L1269" i="4"/>
  <c r="M1269" i="4"/>
  <c r="N1269" i="4"/>
  <c r="S1269" i="4"/>
  <c r="T1269" i="4"/>
  <c r="U1269" i="4"/>
  <c r="V1269" i="4"/>
  <c r="W1269" i="4"/>
  <c r="A1270" i="4"/>
  <c r="C1270" i="4" s="1"/>
  <c r="B1270" i="4"/>
  <c r="D1270" i="4"/>
  <c r="E1270" i="4"/>
  <c r="L1270" i="4"/>
  <c r="M1270" i="4"/>
  <c r="N1270" i="4"/>
  <c r="S1270" i="4"/>
  <c r="T1270" i="4"/>
  <c r="U1270" i="4"/>
  <c r="V1270" i="4"/>
  <c r="W1270" i="4"/>
  <c r="A1271" i="4"/>
  <c r="C1271" i="4" s="1"/>
  <c r="B1271" i="4"/>
  <c r="D1271" i="4"/>
  <c r="E1271" i="4"/>
  <c r="L1271" i="4"/>
  <c r="M1271" i="4"/>
  <c r="N1271" i="4"/>
  <c r="S1271" i="4"/>
  <c r="T1271" i="4"/>
  <c r="U1271" i="4"/>
  <c r="V1271" i="4"/>
  <c r="W1271" i="4"/>
  <c r="A1272" i="4"/>
  <c r="C1272" i="4" s="1"/>
  <c r="B1272" i="4"/>
  <c r="D1272" i="4"/>
  <c r="E1272" i="4"/>
  <c r="L1272" i="4"/>
  <c r="M1272" i="4"/>
  <c r="N1272" i="4"/>
  <c r="S1272" i="4"/>
  <c r="T1272" i="4"/>
  <c r="U1272" i="4"/>
  <c r="V1272" i="4"/>
  <c r="W1272" i="4"/>
  <c r="A1273" i="4"/>
  <c r="C1273" i="4" s="1"/>
  <c r="B1273" i="4"/>
  <c r="D1273" i="4"/>
  <c r="E1273" i="4"/>
  <c r="L1273" i="4"/>
  <c r="M1273" i="4"/>
  <c r="N1273" i="4"/>
  <c r="S1273" i="4"/>
  <c r="T1273" i="4"/>
  <c r="U1273" i="4"/>
  <c r="V1273" i="4"/>
  <c r="W1273" i="4"/>
  <c r="A1274" i="4"/>
  <c r="C1274" i="4" s="1"/>
  <c r="B1274" i="4"/>
  <c r="D1274" i="4"/>
  <c r="E1274" i="4"/>
  <c r="L1274" i="4"/>
  <c r="M1274" i="4"/>
  <c r="N1274" i="4"/>
  <c r="S1274" i="4"/>
  <c r="T1274" i="4"/>
  <c r="U1274" i="4"/>
  <c r="V1274" i="4"/>
  <c r="W1274" i="4"/>
  <c r="A1275" i="4"/>
  <c r="C1275" i="4" s="1"/>
  <c r="B1275" i="4"/>
  <c r="D1275" i="4"/>
  <c r="E1275" i="4"/>
  <c r="L1275" i="4"/>
  <c r="M1275" i="4"/>
  <c r="N1275" i="4"/>
  <c r="S1275" i="4"/>
  <c r="T1275" i="4"/>
  <c r="U1275" i="4"/>
  <c r="V1275" i="4"/>
  <c r="W1275" i="4"/>
  <c r="A1276" i="4"/>
  <c r="C1276" i="4" s="1"/>
  <c r="B1276" i="4"/>
  <c r="D1276" i="4"/>
  <c r="E1276" i="4"/>
  <c r="L1276" i="4"/>
  <c r="M1276" i="4"/>
  <c r="N1276" i="4"/>
  <c r="S1276" i="4"/>
  <c r="T1276" i="4"/>
  <c r="U1276" i="4"/>
  <c r="V1276" i="4"/>
  <c r="W1276" i="4"/>
  <c r="A1277" i="4"/>
  <c r="C1277" i="4" s="1"/>
  <c r="B1277" i="4"/>
  <c r="D1277" i="4"/>
  <c r="E1277" i="4"/>
  <c r="L1277" i="4"/>
  <c r="M1277" i="4"/>
  <c r="N1277" i="4"/>
  <c r="S1277" i="4"/>
  <c r="T1277" i="4"/>
  <c r="U1277" i="4"/>
  <c r="V1277" i="4"/>
  <c r="W1277" i="4"/>
  <c r="A1278" i="4"/>
  <c r="C1278" i="4" s="1"/>
  <c r="B1278" i="4"/>
  <c r="D1278" i="4"/>
  <c r="E1278" i="4"/>
  <c r="L1278" i="4"/>
  <c r="M1278" i="4"/>
  <c r="N1278" i="4"/>
  <c r="S1278" i="4"/>
  <c r="T1278" i="4"/>
  <c r="U1278" i="4"/>
  <c r="V1278" i="4"/>
  <c r="W1278" i="4"/>
  <c r="A1279" i="4"/>
  <c r="C1279" i="4" s="1"/>
  <c r="B1279" i="4"/>
  <c r="D1279" i="4"/>
  <c r="E1279" i="4"/>
  <c r="L1279" i="4"/>
  <c r="M1279" i="4"/>
  <c r="N1279" i="4"/>
  <c r="S1279" i="4"/>
  <c r="T1279" i="4"/>
  <c r="U1279" i="4"/>
  <c r="V1279" i="4"/>
  <c r="W1279" i="4"/>
  <c r="A1280" i="4"/>
  <c r="C1280" i="4" s="1"/>
  <c r="B1280" i="4"/>
  <c r="D1280" i="4"/>
  <c r="E1280" i="4"/>
  <c r="F1280" i="4"/>
  <c r="L1280" i="4"/>
  <c r="M1280" i="4"/>
  <c r="N1280" i="4"/>
  <c r="S1280" i="4"/>
  <c r="T1280" i="4"/>
  <c r="U1280" i="4"/>
  <c r="V1280" i="4"/>
  <c r="W1280" i="4"/>
  <c r="A1281" i="4"/>
  <c r="C1281" i="4" s="1"/>
  <c r="B1281" i="4"/>
  <c r="D1281" i="4"/>
  <c r="E1281" i="4"/>
  <c r="L1281" i="4"/>
  <c r="M1281" i="4"/>
  <c r="N1281" i="4"/>
  <c r="S1281" i="4"/>
  <c r="T1281" i="4"/>
  <c r="U1281" i="4"/>
  <c r="V1281" i="4"/>
  <c r="W1281" i="4"/>
  <c r="A1282" i="4"/>
  <c r="C1282" i="4" s="1"/>
  <c r="B1282" i="4"/>
  <c r="D1282" i="4"/>
  <c r="E1282" i="4"/>
  <c r="L1282" i="4"/>
  <c r="M1282" i="4"/>
  <c r="N1282" i="4"/>
  <c r="S1282" i="4"/>
  <c r="T1282" i="4"/>
  <c r="U1282" i="4"/>
  <c r="V1282" i="4"/>
  <c r="W1282" i="4"/>
  <c r="A1283" i="4"/>
  <c r="C1283" i="4" s="1"/>
  <c r="B1283" i="4"/>
  <c r="D1283" i="4"/>
  <c r="E1283" i="4"/>
  <c r="L1283" i="4"/>
  <c r="M1283" i="4"/>
  <c r="N1283" i="4"/>
  <c r="S1283" i="4"/>
  <c r="T1283" i="4"/>
  <c r="U1283" i="4"/>
  <c r="V1283" i="4"/>
  <c r="W1283" i="4"/>
  <c r="A1284" i="4"/>
  <c r="C1284" i="4" s="1"/>
  <c r="B1284" i="4"/>
  <c r="D1284" i="4"/>
  <c r="E1284" i="4"/>
  <c r="L1284" i="4"/>
  <c r="M1284" i="4"/>
  <c r="N1284" i="4"/>
  <c r="S1284" i="4"/>
  <c r="T1284" i="4"/>
  <c r="U1284" i="4"/>
  <c r="V1284" i="4"/>
  <c r="W1284" i="4"/>
  <c r="A1285" i="4"/>
  <c r="C1285" i="4" s="1"/>
  <c r="B1285" i="4"/>
  <c r="D1285" i="4"/>
  <c r="E1285" i="4"/>
  <c r="L1285" i="4"/>
  <c r="M1285" i="4"/>
  <c r="N1285" i="4"/>
  <c r="S1285" i="4"/>
  <c r="T1285" i="4"/>
  <c r="U1285" i="4"/>
  <c r="V1285" i="4"/>
  <c r="W1285" i="4"/>
  <c r="A1286" i="4"/>
  <c r="C1286" i="4" s="1"/>
  <c r="B1286" i="4"/>
  <c r="D1286" i="4"/>
  <c r="E1286" i="4"/>
  <c r="L1286" i="4"/>
  <c r="M1286" i="4"/>
  <c r="N1286" i="4"/>
  <c r="S1286" i="4"/>
  <c r="T1286" i="4"/>
  <c r="U1286" i="4"/>
  <c r="V1286" i="4"/>
  <c r="W1286" i="4"/>
  <c r="A1287" i="4"/>
  <c r="C1287" i="4" s="1"/>
  <c r="B1287" i="4"/>
  <c r="D1287" i="4"/>
  <c r="E1287" i="4"/>
  <c r="L1287" i="4"/>
  <c r="M1287" i="4"/>
  <c r="N1287" i="4"/>
  <c r="S1287" i="4"/>
  <c r="T1287" i="4"/>
  <c r="U1287" i="4"/>
  <c r="V1287" i="4"/>
  <c r="W1287" i="4"/>
  <c r="A1288" i="4"/>
  <c r="C1288" i="4" s="1"/>
  <c r="B1288" i="4"/>
  <c r="D1288" i="4"/>
  <c r="E1288" i="4"/>
  <c r="L1288" i="4"/>
  <c r="M1288" i="4"/>
  <c r="N1288" i="4"/>
  <c r="S1288" i="4"/>
  <c r="T1288" i="4"/>
  <c r="U1288" i="4"/>
  <c r="V1288" i="4"/>
  <c r="W1288" i="4"/>
  <c r="A1289" i="4"/>
  <c r="C1289" i="4" s="1"/>
  <c r="B1289" i="4"/>
  <c r="D1289" i="4"/>
  <c r="E1289" i="4"/>
  <c r="L1289" i="4"/>
  <c r="M1289" i="4"/>
  <c r="N1289" i="4"/>
  <c r="S1289" i="4"/>
  <c r="T1289" i="4"/>
  <c r="U1289" i="4"/>
  <c r="V1289" i="4"/>
  <c r="W1289" i="4"/>
  <c r="A1290" i="4"/>
  <c r="C1290" i="4" s="1"/>
  <c r="B1290" i="4"/>
  <c r="D1290" i="4"/>
  <c r="E1290" i="4"/>
  <c r="L1290" i="4"/>
  <c r="M1290" i="4"/>
  <c r="N1290" i="4"/>
  <c r="S1290" i="4"/>
  <c r="T1290" i="4"/>
  <c r="U1290" i="4"/>
  <c r="V1290" i="4"/>
  <c r="W1290" i="4"/>
  <c r="A1291" i="4"/>
  <c r="C1291" i="4" s="1"/>
  <c r="B1291" i="4"/>
  <c r="D1291" i="4"/>
  <c r="E1291" i="4"/>
  <c r="L1291" i="4"/>
  <c r="M1291" i="4"/>
  <c r="N1291" i="4"/>
  <c r="S1291" i="4"/>
  <c r="T1291" i="4"/>
  <c r="U1291" i="4"/>
  <c r="V1291" i="4"/>
  <c r="W1291" i="4"/>
  <c r="A1292" i="4"/>
  <c r="C1292" i="4" s="1"/>
  <c r="B1292" i="4"/>
  <c r="D1292" i="4"/>
  <c r="E1292" i="4"/>
  <c r="L1292" i="4"/>
  <c r="M1292" i="4"/>
  <c r="N1292" i="4"/>
  <c r="S1292" i="4"/>
  <c r="T1292" i="4"/>
  <c r="U1292" i="4"/>
  <c r="V1292" i="4"/>
  <c r="W1292" i="4"/>
  <c r="A1293" i="4"/>
  <c r="C1293" i="4" s="1"/>
  <c r="B1293" i="4"/>
  <c r="D1293" i="4"/>
  <c r="E1293" i="4"/>
  <c r="L1293" i="4"/>
  <c r="M1293" i="4"/>
  <c r="N1293" i="4"/>
  <c r="S1293" i="4"/>
  <c r="T1293" i="4"/>
  <c r="U1293" i="4"/>
  <c r="V1293" i="4"/>
  <c r="W1293" i="4"/>
  <c r="A1294" i="4"/>
  <c r="C1294" i="4" s="1"/>
  <c r="B1294" i="4"/>
  <c r="D1294" i="4"/>
  <c r="E1294" i="4"/>
  <c r="L1294" i="4"/>
  <c r="M1294" i="4"/>
  <c r="N1294" i="4"/>
  <c r="S1294" i="4"/>
  <c r="T1294" i="4"/>
  <c r="U1294" i="4"/>
  <c r="V1294" i="4"/>
  <c r="W1294" i="4"/>
  <c r="A1295" i="4"/>
  <c r="C1295" i="4" s="1"/>
  <c r="B1295" i="4"/>
  <c r="D1295" i="4"/>
  <c r="E1295" i="4"/>
  <c r="L1295" i="4"/>
  <c r="M1295" i="4"/>
  <c r="N1295" i="4"/>
  <c r="S1295" i="4"/>
  <c r="T1295" i="4"/>
  <c r="U1295" i="4"/>
  <c r="V1295" i="4"/>
  <c r="W1295" i="4"/>
  <c r="A1296" i="4"/>
  <c r="C1296" i="4" s="1"/>
  <c r="B1296" i="4"/>
  <c r="D1296" i="4"/>
  <c r="E1296" i="4"/>
  <c r="F1296" i="4"/>
  <c r="L1296" i="4"/>
  <c r="M1296" i="4"/>
  <c r="N1296" i="4"/>
  <c r="S1296" i="4"/>
  <c r="T1296" i="4"/>
  <c r="U1296" i="4"/>
  <c r="V1296" i="4"/>
  <c r="W1296" i="4"/>
  <c r="A1297" i="4"/>
  <c r="C1297" i="4" s="1"/>
  <c r="B1297" i="4"/>
  <c r="D1297" i="4"/>
  <c r="E1297" i="4"/>
  <c r="L1297" i="4"/>
  <c r="M1297" i="4"/>
  <c r="N1297" i="4"/>
  <c r="S1297" i="4"/>
  <c r="T1297" i="4"/>
  <c r="U1297" i="4"/>
  <c r="V1297" i="4"/>
  <c r="W1297" i="4"/>
  <c r="A1298" i="4"/>
  <c r="C1298" i="4" s="1"/>
  <c r="B1298" i="4"/>
  <c r="D1298" i="4"/>
  <c r="E1298" i="4"/>
  <c r="L1298" i="4"/>
  <c r="M1298" i="4"/>
  <c r="N1298" i="4"/>
  <c r="S1298" i="4"/>
  <c r="T1298" i="4"/>
  <c r="U1298" i="4"/>
  <c r="V1298" i="4"/>
  <c r="W1298" i="4"/>
  <c r="A1299" i="4"/>
  <c r="C1299" i="4" s="1"/>
  <c r="B1299" i="4"/>
  <c r="D1299" i="4"/>
  <c r="E1299" i="4"/>
  <c r="L1299" i="4"/>
  <c r="M1299" i="4"/>
  <c r="N1299" i="4"/>
  <c r="S1299" i="4"/>
  <c r="T1299" i="4"/>
  <c r="U1299" i="4"/>
  <c r="V1299" i="4"/>
  <c r="W1299" i="4"/>
  <c r="A1300" i="4"/>
  <c r="C1300" i="4" s="1"/>
  <c r="B1300" i="4"/>
  <c r="D1300" i="4"/>
  <c r="E1300" i="4"/>
  <c r="L1300" i="4"/>
  <c r="M1300" i="4"/>
  <c r="N1300" i="4"/>
  <c r="S1300" i="4"/>
  <c r="T1300" i="4"/>
  <c r="U1300" i="4"/>
  <c r="V1300" i="4"/>
  <c r="W1300" i="4"/>
  <c r="A1301" i="4"/>
  <c r="C1301" i="4" s="1"/>
  <c r="B1301" i="4"/>
  <c r="D1301" i="4"/>
  <c r="E1301" i="4"/>
  <c r="L1301" i="4"/>
  <c r="M1301" i="4"/>
  <c r="N1301" i="4"/>
  <c r="S1301" i="4"/>
  <c r="T1301" i="4"/>
  <c r="U1301" i="4"/>
  <c r="V1301" i="4"/>
  <c r="W1301" i="4"/>
  <c r="A1302" i="4"/>
  <c r="C1302" i="4" s="1"/>
  <c r="B1302" i="4"/>
  <c r="D1302" i="4"/>
  <c r="E1302" i="4"/>
  <c r="L1302" i="4"/>
  <c r="M1302" i="4"/>
  <c r="N1302" i="4"/>
  <c r="S1302" i="4"/>
  <c r="T1302" i="4"/>
  <c r="U1302" i="4"/>
  <c r="V1302" i="4"/>
  <c r="W1302" i="4"/>
  <c r="A1303" i="4"/>
  <c r="C1303" i="4" s="1"/>
  <c r="B1303" i="4"/>
  <c r="D1303" i="4"/>
  <c r="E1303" i="4"/>
  <c r="L1303" i="4"/>
  <c r="M1303" i="4"/>
  <c r="N1303" i="4"/>
  <c r="S1303" i="4"/>
  <c r="T1303" i="4"/>
  <c r="U1303" i="4"/>
  <c r="V1303" i="4"/>
  <c r="W1303" i="4"/>
  <c r="A1304" i="4"/>
  <c r="C1304" i="4" s="1"/>
  <c r="B1304" i="4"/>
  <c r="D1304" i="4"/>
  <c r="E1304" i="4"/>
  <c r="L1304" i="4"/>
  <c r="M1304" i="4"/>
  <c r="N1304" i="4"/>
  <c r="S1304" i="4"/>
  <c r="T1304" i="4"/>
  <c r="U1304" i="4"/>
  <c r="V1304" i="4"/>
  <c r="W1304" i="4"/>
  <c r="A1305" i="4"/>
  <c r="C1305" i="4" s="1"/>
  <c r="B1305" i="4"/>
  <c r="D1305" i="4"/>
  <c r="E1305" i="4"/>
  <c r="L1305" i="4"/>
  <c r="M1305" i="4"/>
  <c r="N1305" i="4"/>
  <c r="S1305" i="4"/>
  <c r="T1305" i="4"/>
  <c r="U1305" i="4"/>
  <c r="V1305" i="4"/>
  <c r="W1305" i="4"/>
  <c r="A1306" i="4"/>
  <c r="C1306" i="4" s="1"/>
  <c r="B1306" i="4"/>
  <c r="D1306" i="4"/>
  <c r="E1306" i="4"/>
  <c r="L1306" i="4"/>
  <c r="M1306" i="4"/>
  <c r="N1306" i="4"/>
  <c r="S1306" i="4"/>
  <c r="T1306" i="4"/>
  <c r="U1306" i="4"/>
  <c r="V1306" i="4"/>
  <c r="W1306" i="4"/>
  <c r="A1307" i="4"/>
  <c r="C1307" i="4" s="1"/>
  <c r="B1307" i="4"/>
  <c r="D1307" i="4"/>
  <c r="E1307" i="4"/>
  <c r="L1307" i="4"/>
  <c r="M1307" i="4"/>
  <c r="N1307" i="4"/>
  <c r="S1307" i="4"/>
  <c r="T1307" i="4"/>
  <c r="U1307" i="4"/>
  <c r="V1307" i="4"/>
  <c r="W1307" i="4"/>
  <c r="A1308" i="4"/>
  <c r="C1308" i="4" s="1"/>
  <c r="B1308" i="4"/>
  <c r="D1308" i="4"/>
  <c r="E1308" i="4"/>
  <c r="L1308" i="4"/>
  <c r="M1308" i="4"/>
  <c r="N1308" i="4"/>
  <c r="S1308" i="4"/>
  <c r="T1308" i="4"/>
  <c r="U1308" i="4"/>
  <c r="V1308" i="4"/>
  <c r="W1308" i="4"/>
  <c r="A1309" i="4"/>
  <c r="C1309" i="4" s="1"/>
  <c r="B1309" i="4"/>
  <c r="D1309" i="4"/>
  <c r="E1309" i="4"/>
  <c r="L1309" i="4"/>
  <c r="M1309" i="4"/>
  <c r="N1309" i="4"/>
  <c r="S1309" i="4"/>
  <c r="T1309" i="4"/>
  <c r="U1309" i="4"/>
  <c r="V1309" i="4"/>
  <c r="W1309" i="4"/>
  <c r="A1310" i="4"/>
  <c r="C1310" i="4" s="1"/>
  <c r="B1310" i="4"/>
  <c r="D1310" i="4"/>
  <c r="E1310" i="4"/>
  <c r="L1310" i="4"/>
  <c r="M1310" i="4"/>
  <c r="N1310" i="4"/>
  <c r="S1310" i="4"/>
  <c r="T1310" i="4"/>
  <c r="U1310" i="4"/>
  <c r="V1310" i="4"/>
  <c r="W1310" i="4"/>
  <c r="A1311" i="4"/>
  <c r="C1311" i="4" s="1"/>
  <c r="B1311" i="4"/>
  <c r="D1311" i="4"/>
  <c r="E1311" i="4"/>
  <c r="L1311" i="4"/>
  <c r="M1311" i="4"/>
  <c r="N1311" i="4"/>
  <c r="S1311" i="4"/>
  <c r="T1311" i="4"/>
  <c r="U1311" i="4"/>
  <c r="V1311" i="4"/>
  <c r="W1311" i="4"/>
  <c r="A1312" i="4"/>
  <c r="C1312" i="4" s="1"/>
  <c r="B1312" i="4"/>
  <c r="D1312" i="4"/>
  <c r="E1312" i="4"/>
  <c r="F1312" i="4"/>
  <c r="L1312" i="4"/>
  <c r="M1312" i="4"/>
  <c r="N1312" i="4"/>
  <c r="S1312" i="4"/>
  <c r="T1312" i="4"/>
  <c r="U1312" i="4"/>
  <c r="V1312" i="4"/>
  <c r="W1312" i="4"/>
  <c r="A1313" i="4"/>
  <c r="C1313" i="4" s="1"/>
  <c r="B1313" i="4"/>
  <c r="D1313" i="4"/>
  <c r="E1313" i="4"/>
  <c r="L1313" i="4"/>
  <c r="M1313" i="4"/>
  <c r="N1313" i="4"/>
  <c r="S1313" i="4"/>
  <c r="T1313" i="4"/>
  <c r="U1313" i="4"/>
  <c r="V1313" i="4"/>
  <c r="W1313" i="4"/>
  <c r="A1314" i="4"/>
  <c r="C1314" i="4" s="1"/>
  <c r="B1314" i="4"/>
  <c r="D1314" i="4"/>
  <c r="E1314" i="4"/>
  <c r="L1314" i="4"/>
  <c r="M1314" i="4"/>
  <c r="N1314" i="4"/>
  <c r="S1314" i="4"/>
  <c r="T1314" i="4"/>
  <c r="U1314" i="4"/>
  <c r="V1314" i="4"/>
  <c r="W1314" i="4"/>
  <c r="A1315" i="4"/>
  <c r="C1315" i="4" s="1"/>
  <c r="B1315" i="4"/>
  <c r="D1315" i="4"/>
  <c r="E1315" i="4"/>
  <c r="L1315" i="4"/>
  <c r="M1315" i="4"/>
  <c r="N1315" i="4"/>
  <c r="S1315" i="4"/>
  <c r="T1315" i="4"/>
  <c r="U1315" i="4"/>
  <c r="V1315" i="4"/>
  <c r="W1315" i="4"/>
  <c r="A1316" i="4"/>
  <c r="C1316" i="4" s="1"/>
  <c r="B1316" i="4"/>
  <c r="D1316" i="4"/>
  <c r="E1316" i="4"/>
  <c r="L1316" i="4"/>
  <c r="M1316" i="4"/>
  <c r="N1316" i="4"/>
  <c r="S1316" i="4"/>
  <c r="T1316" i="4"/>
  <c r="U1316" i="4"/>
  <c r="V1316" i="4"/>
  <c r="W1316" i="4"/>
  <c r="A1317" i="4"/>
  <c r="C1317" i="4" s="1"/>
  <c r="B1317" i="4"/>
  <c r="D1317" i="4"/>
  <c r="E1317" i="4"/>
  <c r="L1317" i="4"/>
  <c r="M1317" i="4"/>
  <c r="N1317" i="4"/>
  <c r="S1317" i="4"/>
  <c r="T1317" i="4"/>
  <c r="U1317" i="4"/>
  <c r="V1317" i="4"/>
  <c r="W1317" i="4"/>
  <c r="A1318" i="4"/>
  <c r="C1318" i="4" s="1"/>
  <c r="B1318" i="4"/>
  <c r="D1318" i="4"/>
  <c r="E1318" i="4"/>
  <c r="L1318" i="4"/>
  <c r="M1318" i="4"/>
  <c r="N1318" i="4"/>
  <c r="S1318" i="4"/>
  <c r="T1318" i="4"/>
  <c r="U1318" i="4"/>
  <c r="V1318" i="4"/>
  <c r="W1318" i="4"/>
  <c r="A1319" i="4"/>
  <c r="C1319" i="4" s="1"/>
  <c r="B1319" i="4"/>
  <c r="D1319" i="4"/>
  <c r="E1319" i="4"/>
  <c r="L1319" i="4"/>
  <c r="M1319" i="4"/>
  <c r="N1319" i="4"/>
  <c r="S1319" i="4"/>
  <c r="T1319" i="4"/>
  <c r="U1319" i="4"/>
  <c r="V1319" i="4"/>
  <c r="W1319" i="4"/>
  <c r="A1320" i="4"/>
  <c r="C1320" i="4" s="1"/>
  <c r="B1320" i="4"/>
  <c r="D1320" i="4"/>
  <c r="E1320" i="4"/>
  <c r="L1320" i="4"/>
  <c r="M1320" i="4"/>
  <c r="N1320" i="4"/>
  <c r="S1320" i="4"/>
  <c r="T1320" i="4"/>
  <c r="U1320" i="4"/>
  <c r="V1320" i="4"/>
  <c r="W1320" i="4"/>
  <c r="A1321" i="4"/>
  <c r="C1321" i="4" s="1"/>
  <c r="B1321" i="4"/>
  <c r="D1321" i="4"/>
  <c r="E1321" i="4"/>
  <c r="L1321" i="4"/>
  <c r="M1321" i="4"/>
  <c r="N1321" i="4"/>
  <c r="S1321" i="4"/>
  <c r="T1321" i="4"/>
  <c r="U1321" i="4"/>
  <c r="V1321" i="4"/>
  <c r="W1321" i="4"/>
  <c r="A1322" i="4"/>
  <c r="C1322" i="4" s="1"/>
  <c r="B1322" i="4"/>
  <c r="D1322" i="4"/>
  <c r="E1322" i="4"/>
  <c r="L1322" i="4"/>
  <c r="M1322" i="4"/>
  <c r="N1322" i="4"/>
  <c r="S1322" i="4"/>
  <c r="T1322" i="4"/>
  <c r="U1322" i="4"/>
  <c r="V1322" i="4"/>
  <c r="W1322" i="4"/>
  <c r="A1323" i="4"/>
  <c r="C1323" i="4" s="1"/>
  <c r="B1323" i="4"/>
  <c r="D1323" i="4"/>
  <c r="E1323" i="4"/>
  <c r="L1323" i="4"/>
  <c r="M1323" i="4"/>
  <c r="N1323" i="4"/>
  <c r="S1323" i="4"/>
  <c r="T1323" i="4"/>
  <c r="U1323" i="4"/>
  <c r="V1323" i="4"/>
  <c r="W1323" i="4"/>
  <c r="A1324" i="4"/>
  <c r="C1324" i="4" s="1"/>
  <c r="B1324" i="4"/>
  <c r="D1324" i="4"/>
  <c r="E1324" i="4"/>
  <c r="L1324" i="4"/>
  <c r="M1324" i="4"/>
  <c r="N1324" i="4"/>
  <c r="S1324" i="4"/>
  <c r="T1324" i="4"/>
  <c r="U1324" i="4"/>
  <c r="V1324" i="4"/>
  <c r="W1324" i="4"/>
  <c r="A1325" i="4"/>
  <c r="C1325" i="4" s="1"/>
  <c r="B1325" i="4"/>
  <c r="D1325" i="4"/>
  <c r="E1325" i="4"/>
  <c r="L1325" i="4"/>
  <c r="M1325" i="4"/>
  <c r="N1325" i="4"/>
  <c r="S1325" i="4"/>
  <c r="T1325" i="4"/>
  <c r="U1325" i="4"/>
  <c r="V1325" i="4"/>
  <c r="W1325" i="4"/>
  <c r="A1326" i="4"/>
  <c r="C1326" i="4" s="1"/>
  <c r="B1326" i="4"/>
  <c r="D1326" i="4"/>
  <c r="E1326" i="4"/>
  <c r="L1326" i="4"/>
  <c r="M1326" i="4"/>
  <c r="N1326" i="4"/>
  <c r="S1326" i="4"/>
  <c r="T1326" i="4"/>
  <c r="U1326" i="4"/>
  <c r="V1326" i="4"/>
  <c r="W1326" i="4"/>
  <c r="A1327" i="4"/>
  <c r="C1327" i="4" s="1"/>
  <c r="B1327" i="4"/>
  <c r="D1327" i="4"/>
  <c r="E1327" i="4"/>
  <c r="L1327" i="4"/>
  <c r="M1327" i="4"/>
  <c r="N1327" i="4"/>
  <c r="S1327" i="4"/>
  <c r="T1327" i="4"/>
  <c r="U1327" i="4"/>
  <c r="V1327" i="4"/>
  <c r="W1327" i="4"/>
  <c r="A1328" i="4"/>
  <c r="C1328" i="4" s="1"/>
  <c r="B1328" i="4"/>
  <c r="D1328" i="4"/>
  <c r="E1328" i="4"/>
  <c r="F1328" i="4"/>
  <c r="L1328" i="4"/>
  <c r="M1328" i="4"/>
  <c r="N1328" i="4"/>
  <c r="S1328" i="4"/>
  <c r="T1328" i="4"/>
  <c r="U1328" i="4"/>
  <c r="V1328" i="4"/>
  <c r="W1328" i="4"/>
  <c r="A1329" i="4"/>
  <c r="C1329" i="4" s="1"/>
  <c r="B1329" i="4"/>
  <c r="D1329" i="4"/>
  <c r="E1329" i="4"/>
  <c r="L1329" i="4"/>
  <c r="M1329" i="4"/>
  <c r="N1329" i="4"/>
  <c r="S1329" i="4"/>
  <c r="T1329" i="4"/>
  <c r="U1329" i="4"/>
  <c r="V1329" i="4"/>
  <c r="W1329" i="4"/>
  <c r="A1330" i="4"/>
  <c r="C1330" i="4" s="1"/>
  <c r="B1330" i="4"/>
  <c r="D1330" i="4"/>
  <c r="E1330" i="4"/>
  <c r="L1330" i="4"/>
  <c r="M1330" i="4"/>
  <c r="N1330" i="4"/>
  <c r="S1330" i="4"/>
  <c r="T1330" i="4"/>
  <c r="U1330" i="4"/>
  <c r="V1330" i="4"/>
  <c r="W1330" i="4"/>
  <c r="A1331" i="4"/>
  <c r="C1331" i="4" s="1"/>
  <c r="B1331" i="4"/>
  <c r="D1331" i="4"/>
  <c r="E1331" i="4"/>
  <c r="L1331" i="4"/>
  <c r="M1331" i="4"/>
  <c r="N1331" i="4"/>
  <c r="S1331" i="4"/>
  <c r="T1331" i="4"/>
  <c r="U1331" i="4"/>
  <c r="V1331" i="4"/>
  <c r="W1331" i="4"/>
  <c r="A1332" i="4"/>
  <c r="C1332" i="4" s="1"/>
  <c r="B1332" i="4"/>
  <c r="D1332" i="4"/>
  <c r="E1332" i="4"/>
  <c r="L1332" i="4"/>
  <c r="M1332" i="4"/>
  <c r="N1332" i="4"/>
  <c r="S1332" i="4"/>
  <c r="T1332" i="4"/>
  <c r="U1332" i="4"/>
  <c r="V1332" i="4"/>
  <c r="W1332" i="4"/>
  <c r="A1333" i="4"/>
  <c r="C1333" i="4" s="1"/>
  <c r="B1333" i="4"/>
  <c r="D1333" i="4"/>
  <c r="E1333" i="4"/>
  <c r="L1333" i="4"/>
  <c r="M1333" i="4"/>
  <c r="N1333" i="4"/>
  <c r="S1333" i="4"/>
  <c r="T1333" i="4"/>
  <c r="U1333" i="4"/>
  <c r="V1333" i="4"/>
  <c r="W1333" i="4"/>
  <c r="A1334" i="4"/>
  <c r="C1334" i="4" s="1"/>
  <c r="B1334" i="4"/>
  <c r="D1334" i="4"/>
  <c r="E1334" i="4"/>
  <c r="L1334" i="4"/>
  <c r="M1334" i="4"/>
  <c r="N1334" i="4"/>
  <c r="S1334" i="4"/>
  <c r="T1334" i="4"/>
  <c r="U1334" i="4"/>
  <c r="V1334" i="4"/>
  <c r="W1334" i="4"/>
  <c r="A1335" i="4"/>
  <c r="C1335" i="4" s="1"/>
  <c r="B1335" i="4"/>
  <c r="D1335" i="4"/>
  <c r="E1335" i="4"/>
  <c r="L1335" i="4"/>
  <c r="M1335" i="4"/>
  <c r="N1335" i="4"/>
  <c r="S1335" i="4"/>
  <c r="T1335" i="4"/>
  <c r="U1335" i="4"/>
  <c r="V1335" i="4"/>
  <c r="W1335" i="4"/>
  <c r="A1336" i="4"/>
  <c r="C1336" i="4" s="1"/>
  <c r="B1336" i="4"/>
  <c r="D1336" i="4"/>
  <c r="E1336" i="4"/>
  <c r="L1336" i="4"/>
  <c r="M1336" i="4"/>
  <c r="N1336" i="4"/>
  <c r="S1336" i="4"/>
  <c r="T1336" i="4"/>
  <c r="U1336" i="4"/>
  <c r="V1336" i="4"/>
  <c r="W1336" i="4"/>
  <c r="A1337" i="4"/>
  <c r="C1337" i="4" s="1"/>
  <c r="B1337" i="4"/>
  <c r="D1337" i="4"/>
  <c r="E1337" i="4"/>
  <c r="L1337" i="4"/>
  <c r="M1337" i="4"/>
  <c r="N1337" i="4"/>
  <c r="S1337" i="4"/>
  <c r="T1337" i="4"/>
  <c r="U1337" i="4"/>
  <c r="V1337" i="4"/>
  <c r="W1337" i="4"/>
  <c r="A1338" i="4"/>
  <c r="C1338" i="4" s="1"/>
  <c r="B1338" i="4"/>
  <c r="D1338" i="4"/>
  <c r="E1338" i="4"/>
  <c r="L1338" i="4"/>
  <c r="M1338" i="4"/>
  <c r="N1338" i="4"/>
  <c r="S1338" i="4"/>
  <c r="T1338" i="4"/>
  <c r="U1338" i="4"/>
  <c r="V1338" i="4"/>
  <c r="W1338" i="4"/>
  <c r="A1339" i="4"/>
  <c r="C1339" i="4" s="1"/>
  <c r="B1339" i="4"/>
  <c r="D1339" i="4"/>
  <c r="E1339" i="4"/>
  <c r="L1339" i="4"/>
  <c r="M1339" i="4"/>
  <c r="N1339" i="4"/>
  <c r="S1339" i="4"/>
  <c r="T1339" i="4"/>
  <c r="U1339" i="4"/>
  <c r="V1339" i="4"/>
  <c r="W1339" i="4"/>
  <c r="A1340" i="4"/>
  <c r="C1340" i="4" s="1"/>
  <c r="B1340" i="4"/>
  <c r="D1340" i="4"/>
  <c r="E1340" i="4"/>
  <c r="L1340" i="4"/>
  <c r="M1340" i="4"/>
  <c r="N1340" i="4"/>
  <c r="S1340" i="4"/>
  <c r="T1340" i="4"/>
  <c r="U1340" i="4"/>
  <c r="V1340" i="4"/>
  <c r="W1340" i="4"/>
  <c r="A1341" i="4"/>
  <c r="C1341" i="4" s="1"/>
  <c r="B1341" i="4"/>
  <c r="D1341" i="4"/>
  <c r="E1341" i="4"/>
  <c r="L1341" i="4"/>
  <c r="M1341" i="4"/>
  <c r="N1341" i="4"/>
  <c r="S1341" i="4"/>
  <c r="T1341" i="4"/>
  <c r="U1341" i="4"/>
  <c r="V1341" i="4"/>
  <c r="W1341" i="4"/>
  <c r="A1342" i="4"/>
  <c r="C1342" i="4" s="1"/>
  <c r="B1342" i="4"/>
  <c r="D1342" i="4"/>
  <c r="E1342" i="4"/>
  <c r="L1342" i="4"/>
  <c r="M1342" i="4"/>
  <c r="N1342" i="4"/>
  <c r="S1342" i="4"/>
  <c r="T1342" i="4"/>
  <c r="U1342" i="4"/>
  <c r="V1342" i="4"/>
  <c r="W1342" i="4"/>
  <c r="A1343" i="4"/>
  <c r="C1343" i="4" s="1"/>
  <c r="B1343" i="4"/>
  <c r="D1343" i="4"/>
  <c r="E1343" i="4"/>
  <c r="L1343" i="4"/>
  <c r="M1343" i="4"/>
  <c r="N1343" i="4"/>
  <c r="S1343" i="4"/>
  <c r="T1343" i="4"/>
  <c r="U1343" i="4"/>
  <c r="V1343" i="4"/>
  <c r="W1343" i="4"/>
  <c r="A1344" i="4"/>
  <c r="C1344" i="4" s="1"/>
  <c r="B1344" i="4"/>
  <c r="D1344" i="4"/>
  <c r="E1344" i="4"/>
  <c r="F1344" i="4"/>
  <c r="L1344" i="4"/>
  <c r="M1344" i="4"/>
  <c r="N1344" i="4"/>
  <c r="S1344" i="4"/>
  <c r="T1344" i="4"/>
  <c r="U1344" i="4"/>
  <c r="V1344" i="4"/>
  <c r="W1344" i="4"/>
  <c r="A1345" i="4"/>
  <c r="C1345" i="4" s="1"/>
  <c r="B1345" i="4"/>
  <c r="D1345" i="4"/>
  <c r="E1345" i="4"/>
  <c r="L1345" i="4"/>
  <c r="M1345" i="4"/>
  <c r="N1345" i="4"/>
  <c r="S1345" i="4"/>
  <c r="T1345" i="4"/>
  <c r="U1345" i="4"/>
  <c r="V1345" i="4"/>
  <c r="W1345" i="4"/>
  <c r="A1346" i="4"/>
  <c r="C1346" i="4" s="1"/>
  <c r="B1346" i="4"/>
  <c r="D1346" i="4"/>
  <c r="E1346" i="4"/>
  <c r="L1346" i="4"/>
  <c r="M1346" i="4"/>
  <c r="N1346" i="4"/>
  <c r="S1346" i="4"/>
  <c r="T1346" i="4"/>
  <c r="U1346" i="4"/>
  <c r="V1346" i="4"/>
  <c r="W1346" i="4"/>
  <c r="A1347" i="4"/>
  <c r="C1347" i="4" s="1"/>
  <c r="B1347" i="4"/>
  <c r="D1347" i="4"/>
  <c r="E1347" i="4"/>
  <c r="L1347" i="4"/>
  <c r="M1347" i="4"/>
  <c r="N1347" i="4"/>
  <c r="S1347" i="4"/>
  <c r="T1347" i="4"/>
  <c r="U1347" i="4"/>
  <c r="V1347" i="4"/>
  <c r="W1347" i="4"/>
  <c r="A1348" i="4"/>
  <c r="C1348" i="4" s="1"/>
  <c r="B1348" i="4"/>
  <c r="D1348" i="4"/>
  <c r="E1348" i="4"/>
  <c r="L1348" i="4"/>
  <c r="M1348" i="4"/>
  <c r="N1348" i="4"/>
  <c r="S1348" i="4"/>
  <c r="T1348" i="4"/>
  <c r="U1348" i="4"/>
  <c r="V1348" i="4"/>
  <c r="W1348" i="4"/>
  <c r="A1349" i="4"/>
  <c r="C1349" i="4" s="1"/>
  <c r="B1349" i="4"/>
  <c r="D1349" i="4"/>
  <c r="E1349" i="4"/>
  <c r="L1349" i="4"/>
  <c r="M1349" i="4"/>
  <c r="N1349" i="4"/>
  <c r="S1349" i="4"/>
  <c r="T1349" i="4"/>
  <c r="U1349" i="4"/>
  <c r="V1349" i="4"/>
  <c r="W1349" i="4"/>
  <c r="A1350" i="4"/>
  <c r="C1350" i="4" s="1"/>
  <c r="B1350" i="4"/>
  <c r="D1350" i="4"/>
  <c r="E1350" i="4"/>
  <c r="L1350" i="4"/>
  <c r="M1350" i="4"/>
  <c r="N1350" i="4"/>
  <c r="S1350" i="4"/>
  <c r="T1350" i="4"/>
  <c r="U1350" i="4"/>
  <c r="V1350" i="4"/>
  <c r="W1350" i="4"/>
  <c r="A1351" i="4"/>
  <c r="C1351" i="4" s="1"/>
  <c r="B1351" i="4"/>
  <c r="D1351" i="4"/>
  <c r="E1351" i="4"/>
  <c r="L1351" i="4"/>
  <c r="M1351" i="4"/>
  <c r="N1351" i="4"/>
  <c r="S1351" i="4"/>
  <c r="T1351" i="4"/>
  <c r="U1351" i="4"/>
  <c r="V1351" i="4"/>
  <c r="W1351" i="4"/>
  <c r="A1352" i="4"/>
  <c r="C1352" i="4" s="1"/>
  <c r="B1352" i="4"/>
  <c r="D1352" i="4"/>
  <c r="E1352" i="4"/>
  <c r="L1352" i="4"/>
  <c r="M1352" i="4"/>
  <c r="N1352" i="4"/>
  <c r="S1352" i="4"/>
  <c r="T1352" i="4"/>
  <c r="U1352" i="4"/>
  <c r="V1352" i="4"/>
  <c r="W1352" i="4"/>
  <c r="A1353" i="4"/>
  <c r="C1353" i="4" s="1"/>
  <c r="B1353" i="4"/>
  <c r="D1353" i="4"/>
  <c r="E1353" i="4"/>
  <c r="L1353" i="4"/>
  <c r="M1353" i="4"/>
  <c r="N1353" i="4"/>
  <c r="S1353" i="4"/>
  <c r="T1353" i="4"/>
  <c r="U1353" i="4"/>
  <c r="V1353" i="4"/>
  <c r="W1353" i="4"/>
  <c r="A1354" i="4"/>
  <c r="C1354" i="4" s="1"/>
  <c r="B1354" i="4"/>
  <c r="D1354" i="4"/>
  <c r="E1354" i="4"/>
  <c r="L1354" i="4"/>
  <c r="M1354" i="4"/>
  <c r="N1354" i="4"/>
  <c r="S1354" i="4"/>
  <c r="T1354" i="4"/>
  <c r="U1354" i="4"/>
  <c r="V1354" i="4"/>
  <c r="W1354" i="4"/>
  <c r="A1355" i="4"/>
  <c r="C1355" i="4" s="1"/>
  <c r="B1355" i="4"/>
  <c r="D1355" i="4"/>
  <c r="E1355" i="4"/>
  <c r="L1355" i="4"/>
  <c r="M1355" i="4"/>
  <c r="N1355" i="4"/>
  <c r="S1355" i="4"/>
  <c r="T1355" i="4"/>
  <c r="U1355" i="4"/>
  <c r="V1355" i="4"/>
  <c r="W1355" i="4"/>
  <c r="A1356" i="4"/>
  <c r="C1356" i="4" s="1"/>
  <c r="B1356" i="4"/>
  <c r="D1356" i="4"/>
  <c r="E1356" i="4"/>
  <c r="L1356" i="4"/>
  <c r="M1356" i="4"/>
  <c r="N1356" i="4"/>
  <c r="S1356" i="4"/>
  <c r="T1356" i="4"/>
  <c r="U1356" i="4"/>
  <c r="V1356" i="4"/>
  <c r="W1356" i="4"/>
  <c r="A1357" i="4"/>
  <c r="C1357" i="4" s="1"/>
  <c r="B1357" i="4"/>
  <c r="D1357" i="4"/>
  <c r="E1357" i="4"/>
  <c r="L1357" i="4"/>
  <c r="M1357" i="4"/>
  <c r="N1357" i="4"/>
  <c r="S1357" i="4"/>
  <c r="T1357" i="4"/>
  <c r="U1357" i="4"/>
  <c r="V1357" i="4"/>
  <c r="W1357" i="4"/>
  <c r="A1358" i="4"/>
  <c r="C1358" i="4" s="1"/>
  <c r="B1358" i="4"/>
  <c r="D1358" i="4"/>
  <c r="E1358" i="4"/>
  <c r="L1358" i="4"/>
  <c r="M1358" i="4"/>
  <c r="N1358" i="4"/>
  <c r="S1358" i="4"/>
  <c r="T1358" i="4"/>
  <c r="U1358" i="4"/>
  <c r="V1358" i="4"/>
  <c r="W1358" i="4"/>
  <c r="A1359" i="4"/>
  <c r="C1359" i="4" s="1"/>
  <c r="B1359" i="4"/>
  <c r="D1359" i="4"/>
  <c r="E1359" i="4"/>
  <c r="L1359" i="4"/>
  <c r="M1359" i="4"/>
  <c r="N1359" i="4"/>
  <c r="S1359" i="4"/>
  <c r="T1359" i="4"/>
  <c r="U1359" i="4"/>
  <c r="V1359" i="4"/>
  <c r="W1359" i="4"/>
  <c r="A1360" i="4"/>
  <c r="C1360" i="4" s="1"/>
  <c r="B1360" i="4"/>
  <c r="D1360" i="4"/>
  <c r="E1360" i="4"/>
  <c r="F1360" i="4"/>
  <c r="L1360" i="4"/>
  <c r="M1360" i="4"/>
  <c r="N1360" i="4"/>
  <c r="S1360" i="4"/>
  <c r="T1360" i="4"/>
  <c r="U1360" i="4"/>
  <c r="V1360" i="4"/>
  <c r="W1360" i="4"/>
  <c r="A1361" i="4"/>
  <c r="C1361" i="4" s="1"/>
  <c r="B1361" i="4"/>
  <c r="D1361" i="4"/>
  <c r="E1361" i="4"/>
  <c r="L1361" i="4"/>
  <c r="M1361" i="4"/>
  <c r="N1361" i="4"/>
  <c r="S1361" i="4"/>
  <c r="T1361" i="4"/>
  <c r="U1361" i="4"/>
  <c r="V1361" i="4"/>
  <c r="W1361" i="4"/>
  <c r="A1362" i="4"/>
  <c r="C1362" i="4" s="1"/>
  <c r="B1362" i="4"/>
  <c r="D1362" i="4"/>
  <c r="E1362" i="4"/>
  <c r="L1362" i="4"/>
  <c r="M1362" i="4"/>
  <c r="N1362" i="4"/>
  <c r="S1362" i="4"/>
  <c r="T1362" i="4"/>
  <c r="U1362" i="4"/>
  <c r="V1362" i="4"/>
  <c r="W1362" i="4"/>
  <c r="A1363" i="4"/>
  <c r="C1363" i="4" s="1"/>
  <c r="B1363" i="4"/>
  <c r="D1363" i="4"/>
  <c r="E1363" i="4"/>
  <c r="L1363" i="4"/>
  <c r="M1363" i="4"/>
  <c r="N1363" i="4"/>
  <c r="S1363" i="4"/>
  <c r="T1363" i="4"/>
  <c r="U1363" i="4"/>
  <c r="V1363" i="4"/>
  <c r="W1363" i="4"/>
  <c r="A1364" i="4"/>
  <c r="C1364" i="4" s="1"/>
  <c r="B1364" i="4"/>
  <c r="D1364" i="4"/>
  <c r="E1364" i="4"/>
  <c r="L1364" i="4"/>
  <c r="M1364" i="4"/>
  <c r="N1364" i="4"/>
  <c r="S1364" i="4"/>
  <c r="T1364" i="4"/>
  <c r="U1364" i="4"/>
  <c r="V1364" i="4"/>
  <c r="W1364" i="4"/>
  <c r="A1365" i="4"/>
  <c r="C1365" i="4" s="1"/>
  <c r="B1365" i="4"/>
  <c r="D1365" i="4"/>
  <c r="E1365" i="4"/>
  <c r="L1365" i="4"/>
  <c r="M1365" i="4"/>
  <c r="N1365" i="4"/>
  <c r="S1365" i="4"/>
  <c r="T1365" i="4"/>
  <c r="U1365" i="4"/>
  <c r="V1365" i="4"/>
  <c r="W1365" i="4"/>
  <c r="A1366" i="4"/>
  <c r="C1366" i="4" s="1"/>
  <c r="B1366" i="4"/>
  <c r="D1366" i="4"/>
  <c r="E1366" i="4"/>
  <c r="L1366" i="4"/>
  <c r="M1366" i="4"/>
  <c r="N1366" i="4"/>
  <c r="S1366" i="4"/>
  <c r="T1366" i="4"/>
  <c r="U1366" i="4"/>
  <c r="V1366" i="4"/>
  <c r="W1366" i="4"/>
  <c r="A1367" i="4"/>
  <c r="C1367" i="4" s="1"/>
  <c r="B1367" i="4"/>
  <c r="D1367" i="4"/>
  <c r="E1367" i="4"/>
  <c r="L1367" i="4"/>
  <c r="M1367" i="4"/>
  <c r="N1367" i="4"/>
  <c r="S1367" i="4"/>
  <c r="T1367" i="4"/>
  <c r="U1367" i="4"/>
  <c r="V1367" i="4"/>
  <c r="W1367" i="4"/>
  <c r="A1368" i="4"/>
  <c r="C1368" i="4" s="1"/>
  <c r="B1368" i="4"/>
  <c r="D1368" i="4"/>
  <c r="E1368" i="4"/>
  <c r="L1368" i="4"/>
  <c r="M1368" i="4"/>
  <c r="N1368" i="4"/>
  <c r="S1368" i="4"/>
  <c r="T1368" i="4"/>
  <c r="U1368" i="4"/>
  <c r="V1368" i="4"/>
  <c r="W1368" i="4"/>
  <c r="A1369" i="4"/>
  <c r="C1369" i="4" s="1"/>
  <c r="B1369" i="4"/>
  <c r="D1369" i="4"/>
  <c r="E1369" i="4"/>
  <c r="L1369" i="4"/>
  <c r="M1369" i="4"/>
  <c r="N1369" i="4"/>
  <c r="S1369" i="4"/>
  <c r="T1369" i="4"/>
  <c r="U1369" i="4"/>
  <c r="V1369" i="4"/>
  <c r="W1369" i="4"/>
  <c r="A1370" i="4"/>
  <c r="C1370" i="4" s="1"/>
  <c r="B1370" i="4"/>
  <c r="D1370" i="4"/>
  <c r="E1370" i="4"/>
  <c r="L1370" i="4"/>
  <c r="M1370" i="4"/>
  <c r="N1370" i="4"/>
  <c r="S1370" i="4"/>
  <c r="T1370" i="4"/>
  <c r="U1370" i="4"/>
  <c r="V1370" i="4"/>
  <c r="W1370" i="4"/>
  <c r="A1371" i="4"/>
  <c r="C1371" i="4" s="1"/>
  <c r="B1371" i="4"/>
  <c r="D1371" i="4"/>
  <c r="E1371" i="4"/>
  <c r="L1371" i="4"/>
  <c r="M1371" i="4"/>
  <c r="N1371" i="4"/>
  <c r="S1371" i="4"/>
  <c r="T1371" i="4"/>
  <c r="U1371" i="4"/>
  <c r="V1371" i="4"/>
  <c r="W1371" i="4"/>
  <c r="A1372" i="4"/>
  <c r="C1372" i="4" s="1"/>
  <c r="B1372" i="4"/>
  <c r="D1372" i="4"/>
  <c r="E1372" i="4"/>
  <c r="L1372" i="4"/>
  <c r="M1372" i="4"/>
  <c r="N1372" i="4"/>
  <c r="S1372" i="4"/>
  <c r="T1372" i="4"/>
  <c r="U1372" i="4"/>
  <c r="V1372" i="4"/>
  <c r="W1372" i="4"/>
  <c r="A1373" i="4"/>
  <c r="C1373" i="4" s="1"/>
  <c r="B1373" i="4"/>
  <c r="D1373" i="4"/>
  <c r="E1373" i="4"/>
  <c r="L1373" i="4"/>
  <c r="M1373" i="4"/>
  <c r="N1373" i="4"/>
  <c r="S1373" i="4"/>
  <c r="T1373" i="4"/>
  <c r="U1373" i="4"/>
  <c r="V1373" i="4"/>
  <c r="W1373" i="4"/>
  <c r="A1374" i="4"/>
  <c r="C1374" i="4" s="1"/>
  <c r="B1374" i="4"/>
  <c r="D1374" i="4"/>
  <c r="E1374" i="4"/>
  <c r="L1374" i="4"/>
  <c r="M1374" i="4"/>
  <c r="N1374" i="4"/>
  <c r="S1374" i="4"/>
  <c r="T1374" i="4"/>
  <c r="U1374" i="4"/>
  <c r="V1374" i="4"/>
  <c r="W1374" i="4"/>
  <c r="A1375" i="4"/>
  <c r="C1375" i="4" s="1"/>
  <c r="B1375" i="4"/>
  <c r="D1375" i="4"/>
  <c r="E1375" i="4"/>
  <c r="L1375" i="4"/>
  <c r="M1375" i="4"/>
  <c r="N1375" i="4"/>
  <c r="S1375" i="4"/>
  <c r="T1375" i="4"/>
  <c r="U1375" i="4"/>
  <c r="V1375" i="4"/>
  <c r="W1375" i="4"/>
  <c r="A1376" i="4"/>
  <c r="C1376" i="4" s="1"/>
  <c r="B1376" i="4"/>
  <c r="D1376" i="4"/>
  <c r="E1376" i="4"/>
  <c r="F1376" i="4"/>
  <c r="L1376" i="4"/>
  <c r="M1376" i="4"/>
  <c r="N1376" i="4"/>
  <c r="S1376" i="4"/>
  <c r="T1376" i="4"/>
  <c r="U1376" i="4"/>
  <c r="V1376" i="4"/>
  <c r="W1376" i="4"/>
  <c r="A1377" i="4"/>
  <c r="C1377" i="4" s="1"/>
  <c r="B1377" i="4"/>
  <c r="D1377" i="4"/>
  <c r="E1377" i="4"/>
  <c r="L1377" i="4"/>
  <c r="M1377" i="4"/>
  <c r="N1377" i="4"/>
  <c r="S1377" i="4"/>
  <c r="T1377" i="4"/>
  <c r="U1377" i="4"/>
  <c r="V1377" i="4"/>
  <c r="W1377" i="4"/>
  <c r="A1378" i="4"/>
  <c r="C1378" i="4" s="1"/>
  <c r="B1378" i="4"/>
  <c r="D1378" i="4"/>
  <c r="E1378" i="4"/>
  <c r="L1378" i="4"/>
  <c r="M1378" i="4"/>
  <c r="N1378" i="4"/>
  <c r="S1378" i="4"/>
  <c r="T1378" i="4"/>
  <c r="U1378" i="4"/>
  <c r="V1378" i="4"/>
  <c r="W1378" i="4"/>
  <c r="A1379" i="4"/>
  <c r="C1379" i="4" s="1"/>
  <c r="B1379" i="4"/>
  <c r="D1379" i="4"/>
  <c r="E1379" i="4"/>
  <c r="L1379" i="4"/>
  <c r="M1379" i="4"/>
  <c r="N1379" i="4"/>
  <c r="S1379" i="4"/>
  <c r="T1379" i="4"/>
  <c r="U1379" i="4"/>
  <c r="V1379" i="4"/>
  <c r="W1379" i="4"/>
  <c r="A1380" i="4"/>
  <c r="C1380" i="4" s="1"/>
  <c r="B1380" i="4"/>
  <c r="D1380" i="4"/>
  <c r="E1380" i="4"/>
  <c r="L1380" i="4"/>
  <c r="M1380" i="4"/>
  <c r="N1380" i="4"/>
  <c r="S1380" i="4"/>
  <c r="T1380" i="4"/>
  <c r="U1380" i="4"/>
  <c r="V1380" i="4"/>
  <c r="W1380" i="4"/>
  <c r="A1381" i="4"/>
  <c r="C1381" i="4" s="1"/>
  <c r="B1381" i="4"/>
  <c r="D1381" i="4"/>
  <c r="E1381" i="4"/>
  <c r="L1381" i="4"/>
  <c r="M1381" i="4"/>
  <c r="N1381" i="4"/>
  <c r="S1381" i="4"/>
  <c r="T1381" i="4"/>
  <c r="U1381" i="4"/>
  <c r="V1381" i="4"/>
  <c r="W1381" i="4"/>
  <c r="A1382" i="4"/>
  <c r="C1382" i="4" s="1"/>
  <c r="B1382" i="4"/>
  <c r="D1382" i="4"/>
  <c r="E1382" i="4"/>
  <c r="L1382" i="4"/>
  <c r="M1382" i="4"/>
  <c r="N1382" i="4"/>
  <c r="S1382" i="4"/>
  <c r="T1382" i="4"/>
  <c r="U1382" i="4"/>
  <c r="V1382" i="4"/>
  <c r="W1382" i="4"/>
  <c r="A1383" i="4"/>
  <c r="C1383" i="4" s="1"/>
  <c r="B1383" i="4"/>
  <c r="D1383" i="4"/>
  <c r="E1383" i="4"/>
  <c r="L1383" i="4"/>
  <c r="M1383" i="4"/>
  <c r="N1383" i="4"/>
  <c r="S1383" i="4"/>
  <c r="T1383" i="4"/>
  <c r="U1383" i="4"/>
  <c r="V1383" i="4"/>
  <c r="W1383" i="4"/>
  <c r="A1384" i="4"/>
  <c r="C1384" i="4" s="1"/>
  <c r="B1384" i="4"/>
  <c r="D1384" i="4"/>
  <c r="E1384" i="4"/>
  <c r="L1384" i="4"/>
  <c r="M1384" i="4"/>
  <c r="N1384" i="4"/>
  <c r="S1384" i="4"/>
  <c r="T1384" i="4"/>
  <c r="U1384" i="4"/>
  <c r="V1384" i="4"/>
  <c r="W1384" i="4"/>
  <c r="A1385" i="4"/>
  <c r="C1385" i="4" s="1"/>
  <c r="B1385" i="4"/>
  <c r="D1385" i="4"/>
  <c r="E1385" i="4"/>
  <c r="L1385" i="4"/>
  <c r="M1385" i="4"/>
  <c r="N1385" i="4"/>
  <c r="S1385" i="4"/>
  <c r="T1385" i="4"/>
  <c r="U1385" i="4"/>
  <c r="V1385" i="4"/>
  <c r="W1385" i="4"/>
  <c r="A1386" i="4"/>
  <c r="C1386" i="4" s="1"/>
  <c r="B1386" i="4"/>
  <c r="D1386" i="4"/>
  <c r="E1386" i="4"/>
  <c r="L1386" i="4"/>
  <c r="M1386" i="4"/>
  <c r="N1386" i="4"/>
  <c r="S1386" i="4"/>
  <c r="T1386" i="4"/>
  <c r="U1386" i="4"/>
  <c r="V1386" i="4"/>
  <c r="W1386" i="4"/>
  <c r="A1387" i="4"/>
  <c r="C1387" i="4" s="1"/>
  <c r="B1387" i="4"/>
  <c r="D1387" i="4"/>
  <c r="E1387" i="4"/>
  <c r="L1387" i="4"/>
  <c r="M1387" i="4"/>
  <c r="N1387" i="4"/>
  <c r="S1387" i="4"/>
  <c r="T1387" i="4"/>
  <c r="U1387" i="4"/>
  <c r="V1387" i="4"/>
  <c r="W1387" i="4"/>
  <c r="A1388" i="4"/>
  <c r="C1388" i="4" s="1"/>
  <c r="B1388" i="4"/>
  <c r="D1388" i="4"/>
  <c r="E1388" i="4"/>
  <c r="L1388" i="4"/>
  <c r="M1388" i="4"/>
  <c r="N1388" i="4"/>
  <c r="S1388" i="4"/>
  <c r="T1388" i="4"/>
  <c r="U1388" i="4"/>
  <c r="V1388" i="4"/>
  <c r="W1388" i="4"/>
  <c r="A1389" i="4"/>
  <c r="C1389" i="4" s="1"/>
  <c r="B1389" i="4"/>
  <c r="D1389" i="4"/>
  <c r="E1389" i="4"/>
  <c r="L1389" i="4"/>
  <c r="M1389" i="4"/>
  <c r="N1389" i="4"/>
  <c r="S1389" i="4"/>
  <c r="T1389" i="4"/>
  <c r="U1389" i="4"/>
  <c r="V1389" i="4"/>
  <c r="W1389" i="4"/>
  <c r="A1390" i="4"/>
  <c r="C1390" i="4" s="1"/>
  <c r="B1390" i="4"/>
  <c r="D1390" i="4"/>
  <c r="E1390" i="4"/>
  <c r="L1390" i="4"/>
  <c r="M1390" i="4"/>
  <c r="N1390" i="4"/>
  <c r="S1390" i="4"/>
  <c r="T1390" i="4"/>
  <c r="U1390" i="4"/>
  <c r="V1390" i="4"/>
  <c r="W1390" i="4"/>
  <c r="A1391" i="4"/>
  <c r="C1391" i="4" s="1"/>
  <c r="B1391" i="4"/>
  <c r="D1391" i="4"/>
  <c r="E1391" i="4"/>
  <c r="L1391" i="4"/>
  <c r="M1391" i="4"/>
  <c r="N1391" i="4"/>
  <c r="S1391" i="4"/>
  <c r="T1391" i="4"/>
  <c r="U1391" i="4"/>
  <c r="V1391" i="4"/>
  <c r="W1391" i="4"/>
  <c r="A1392" i="4"/>
  <c r="C1392" i="4" s="1"/>
  <c r="B1392" i="4"/>
  <c r="D1392" i="4"/>
  <c r="E1392" i="4"/>
  <c r="F1392" i="4"/>
  <c r="L1392" i="4"/>
  <c r="M1392" i="4"/>
  <c r="N1392" i="4"/>
  <c r="S1392" i="4"/>
  <c r="T1392" i="4"/>
  <c r="U1392" i="4"/>
  <c r="V1392" i="4"/>
  <c r="W1392" i="4"/>
  <c r="A1393" i="4"/>
  <c r="C1393" i="4" s="1"/>
  <c r="B1393" i="4"/>
  <c r="D1393" i="4"/>
  <c r="E1393" i="4"/>
  <c r="L1393" i="4"/>
  <c r="M1393" i="4"/>
  <c r="N1393" i="4"/>
  <c r="S1393" i="4"/>
  <c r="T1393" i="4"/>
  <c r="U1393" i="4"/>
  <c r="V1393" i="4"/>
  <c r="W1393" i="4"/>
  <c r="A1394" i="4"/>
  <c r="C1394" i="4" s="1"/>
  <c r="B1394" i="4"/>
  <c r="D1394" i="4"/>
  <c r="E1394" i="4"/>
  <c r="L1394" i="4"/>
  <c r="M1394" i="4"/>
  <c r="N1394" i="4"/>
  <c r="S1394" i="4"/>
  <c r="T1394" i="4"/>
  <c r="U1394" i="4"/>
  <c r="V1394" i="4"/>
  <c r="W1394" i="4"/>
  <c r="A1395" i="4"/>
  <c r="C1395" i="4" s="1"/>
  <c r="B1395" i="4"/>
  <c r="D1395" i="4"/>
  <c r="E1395" i="4"/>
  <c r="L1395" i="4"/>
  <c r="M1395" i="4"/>
  <c r="N1395" i="4"/>
  <c r="S1395" i="4"/>
  <c r="T1395" i="4"/>
  <c r="U1395" i="4"/>
  <c r="V1395" i="4"/>
  <c r="W1395" i="4"/>
  <c r="A1396" i="4"/>
  <c r="C1396" i="4" s="1"/>
  <c r="B1396" i="4"/>
  <c r="D1396" i="4"/>
  <c r="E1396" i="4"/>
  <c r="L1396" i="4"/>
  <c r="M1396" i="4"/>
  <c r="N1396" i="4"/>
  <c r="S1396" i="4"/>
  <c r="T1396" i="4"/>
  <c r="U1396" i="4"/>
  <c r="V1396" i="4"/>
  <c r="W1396" i="4"/>
  <c r="A1397" i="4"/>
  <c r="C1397" i="4" s="1"/>
  <c r="B1397" i="4"/>
  <c r="D1397" i="4"/>
  <c r="E1397" i="4"/>
  <c r="L1397" i="4"/>
  <c r="M1397" i="4"/>
  <c r="N1397" i="4"/>
  <c r="S1397" i="4"/>
  <c r="T1397" i="4"/>
  <c r="U1397" i="4"/>
  <c r="V1397" i="4"/>
  <c r="W1397" i="4"/>
  <c r="A1398" i="4"/>
  <c r="C1398" i="4" s="1"/>
  <c r="B1398" i="4"/>
  <c r="D1398" i="4"/>
  <c r="E1398" i="4"/>
  <c r="L1398" i="4"/>
  <c r="M1398" i="4"/>
  <c r="N1398" i="4"/>
  <c r="S1398" i="4"/>
  <c r="T1398" i="4"/>
  <c r="U1398" i="4"/>
  <c r="V1398" i="4"/>
  <c r="W1398" i="4"/>
  <c r="A1399" i="4"/>
  <c r="C1399" i="4" s="1"/>
  <c r="B1399" i="4"/>
  <c r="D1399" i="4"/>
  <c r="E1399" i="4"/>
  <c r="L1399" i="4"/>
  <c r="M1399" i="4"/>
  <c r="N1399" i="4"/>
  <c r="S1399" i="4"/>
  <c r="T1399" i="4"/>
  <c r="U1399" i="4"/>
  <c r="V1399" i="4"/>
  <c r="W1399" i="4"/>
  <c r="A1400" i="4"/>
  <c r="C1400" i="4" s="1"/>
  <c r="B1400" i="4"/>
  <c r="D1400" i="4"/>
  <c r="E1400" i="4"/>
  <c r="L1400" i="4"/>
  <c r="M1400" i="4"/>
  <c r="N1400" i="4"/>
  <c r="S1400" i="4"/>
  <c r="T1400" i="4"/>
  <c r="U1400" i="4"/>
  <c r="V1400" i="4"/>
  <c r="W1400" i="4"/>
  <c r="A1401" i="4"/>
  <c r="C1401" i="4" s="1"/>
  <c r="B1401" i="4"/>
  <c r="D1401" i="4"/>
  <c r="E1401" i="4"/>
  <c r="L1401" i="4"/>
  <c r="M1401" i="4"/>
  <c r="N1401" i="4"/>
  <c r="S1401" i="4"/>
  <c r="T1401" i="4"/>
  <c r="U1401" i="4"/>
  <c r="V1401" i="4"/>
  <c r="W1401" i="4"/>
  <c r="A1402" i="4"/>
  <c r="C1402" i="4" s="1"/>
  <c r="B1402" i="4"/>
  <c r="D1402" i="4"/>
  <c r="E1402" i="4"/>
  <c r="L1402" i="4"/>
  <c r="M1402" i="4"/>
  <c r="N1402" i="4"/>
  <c r="S1402" i="4"/>
  <c r="T1402" i="4"/>
  <c r="U1402" i="4"/>
  <c r="V1402" i="4"/>
  <c r="W1402" i="4"/>
  <c r="A1403" i="4"/>
  <c r="C1403" i="4" s="1"/>
  <c r="B1403" i="4"/>
  <c r="D1403" i="4"/>
  <c r="E1403" i="4"/>
  <c r="L1403" i="4"/>
  <c r="M1403" i="4"/>
  <c r="N1403" i="4"/>
  <c r="S1403" i="4"/>
  <c r="T1403" i="4"/>
  <c r="U1403" i="4"/>
  <c r="V1403" i="4"/>
  <c r="W1403" i="4"/>
  <c r="A1404" i="4"/>
  <c r="C1404" i="4" s="1"/>
  <c r="B1404" i="4"/>
  <c r="D1404" i="4"/>
  <c r="E1404" i="4"/>
  <c r="L1404" i="4"/>
  <c r="M1404" i="4"/>
  <c r="N1404" i="4"/>
  <c r="S1404" i="4"/>
  <c r="T1404" i="4"/>
  <c r="U1404" i="4"/>
  <c r="V1404" i="4"/>
  <c r="W1404" i="4"/>
  <c r="A1405" i="4"/>
  <c r="C1405" i="4" s="1"/>
  <c r="B1405" i="4"/>
  <c r="D1405" i="4"/>
  <c r="E1405" i="4"/>
  <c r="L1405" i="4"/>
  <c r="M1405" i="4"/>
  <c r="N1405" i="4"/>
  <c r="S1405" i="4"/>
  <c r="T1405" i="4"/>
  <c r="U1405" i="4"/>
  <c r="V1405" i="4"/>
  <c r="W1405" i="4"/>
  <c r="A1406" i="4"/>
  <c r="C1406" i="4" s="1"/>
  <c r="B1406" i="4"/>
  <c r="D1406" i="4"/>
  <c r="E1406" i="4"/>
  <c r="L1406" i="4"/>
  <c r="M1406" i="4"/>
  <c r="N1406" i="4"/>
  <c r="S1406" i="4"/>
  <c r="T1406" i="4"/>
  <c r="U1406" i="4"/>
  <c r="V1406" i="4"/>
  <c r="W1406" i="4"/>
  <c r="A1407" i="4"/>
  <c r="C1407" i="4" s="1"/>
  <c r="B1407" i="4"/>
  <c r="D1407" i="4"/>
  <c r="E1407" i="4"/>
  <c r="L1407" i="4"/>
  <c r="M1407" i="4"/>
  <c r="N1407" i="4"/>
  <c r="S1407" i="4"/>
  <c r="T1407" i="4"/>
  <c r="U1407" i="4"/>
  <c r="V1407" i="4"/>
  <c r="W1407" i="4"/>
  <c r="A1408" i="4"/>
  <c r="C1408" i="4" s="1"/>
  <c r="B1408" i="4"/>
  <c r="D1408" i="4"/>
  <c r="E1408" i="4"/>
  <c r="F1408" i="4"/>
  <c r="L1408" i="4"/>
  <c r="M1408" i="4"/>
  <c r="N1408" i="4"/>
  <c r="S1408" i="4"/>
  <c r="T1408" i="4"/>
  <c r="U1408" i="4"/>
  <c r="V1408" i="4"/>
  <c r="W1408" i="4"/>
  <c r="A1409" i="4"/>
  <c r="C1409" i="4" s="1"/>
  <c r="B1409" i="4"/>
  <c r="D1409" i="4"/>
  <c r="E1409" i="4"/>
  <c r="L1409" i="4"/>
  <c r="M1409" i="4"/>
  <c r="N1409" i="4"/>
  <c r="S1409" i="4"/>
  <c r="T1409" i="4"/>
  <c r="U1409" i="4"/>
  <c r="V1409" i="4"/>
  <c r="W1409" i="4"/>
  <c r="A1410" i="4"/>
  <c r="C1410" i="4" s="1"/>
  <c r="B1410" i="4"/>
  <c r="D1410" i="4"/>
  <c r="E1410" i="4"/>
  <c r="L1410" i="4"/>
  <c r="M1410" i="4"/>
  <c r="N1410" i="4"/>
  <c r="S1410" i="4"/>
  <c r="T1410" i="4"/>
  <c r="U1410" i="4"/>
  <c r="V1410" i="4"/>
  <c r="W1410" i="4"/>
  <c r="A1411" i="4"/>
  <c r="C1411" i="4" s="1"/>
  <c r="B1411" i="4"/>
  <c r="D1411" i="4"/>
  <c r="E1411" i="4"/>
  <c r="L1411" i="4"/>
  <c r="M1411" i="4"/>
  <c r="N1411" i="4"/>
  <c r="S1411" i="4"/>
  <c r="T1411" i="4"/>
  <c r="U1411" i="4"/>
  <c r="V1411" i="4"/>
  <c r="W1411" i="4"/>
  <c r="A1412" i="4"/>
  <c r="C1412" i="4" s="1"/>
  <c r="B1412" i="4"/>
  <c r="D1412" i="4"/>
  <c r="E1412" i="4"/>
  <c r="L1412" i="4"/>
  <c r="M1412" i="4"/>
  <c r="N1412" i="4"/>
  <c r="S1412" i="4"/>
  <c r="T1412" i="4"/>
  <c r="U1412" i="4"/>
  <c r="V1412" i="4"/>
  <c r="W1412" i="4"/>
  <c r="A1413" i="4"/>
  <c r="C1413" i="4" s="1"/>
  <c r="B1413" i="4"/>
  <c r="D1413" i="4"/>
  <c r="E1413" i="4"/>
  <c r="L1413" i="4"/>
  <c r="M1413" i="4"/>
  <c r="N1413" i="4"/>
  <c r="S1413" i="4"/>
  <c r="T1413" i="4"/>
  <c r="U1413" i="4"/>
  <c r="V1413" i="4"/>
  <c r="W1413" i="4"/>
  <c r="A1414" i="4"/>
  <c r="C1414" i="4" s="1"/>
  <c r="B1414" i="4"/>
  <c r="D1414" i="4"/>
  <c r="E1414" i="4"/>
  <c r="L1414" i="4"/>
  <c r="M1414" i="4"/>
  <c r="N1414" i="4"/>
  <c r="S1414" i="4"/>
  <c r="T1414" i="4"/>
  <c r="U1414" i="4"/>
  <c r="V1414" i="4"/>
  <c r="W1414" i="4"/>
  <c r="A1415" i="4"/>
  <c r="C1415" i="4" s="1"/>
  <c r="B1415" i="4"/>
  <c r="D1415" i="4"/>
  <c r="E1415" i="4"/>
  <c r="L1415" i="4"/>
  <c r="M1415" i="4"/>
  <c r="N1415" i="4"/>
  <c r="S1415" i="4"/>
  <c r="T1415" i="4"/>
  <c r="U1415" i="4"/>
  <c r="V1415" i="4"/>
  <c r="W1415" i="4"/>
  <c r="A1416" i="4"/>
  <c r="C1416" i="4" s="1"/>
  <c r="B1416" i="4"/>
  <c r="D1416" i="4"/>
  <c r="E1416" i="4"/>
  <c r="L1416" i="4"/>
  <c r="M1416" i="4"/>
  <c r="N1416" i="4"/>
  <c r="S1416" i="4"/>
  <c r="T1416" i="4"/>
  <c r="U1416" i="4"/>
  <c r="V1416" i="4"/>
  <c r="W1416" i="4"/>
  <c r="A1417" i="4"/>
  <c r="C1417" i="4" s="1"/>
  <c r="B1417" i="4"/>
  <c r="D1417" i="4"/>
  <c r="E1417" i="4"/>
  <c r="L1417" i="4"/>
  <c r="M1417" i="4"/>
  <c r="N1417" i="4"/>
  <c r="S1417" i="4"/>
  <c r="T1417" i="4"/>
  <c r="U1417" i="4"/>
  <c r="V1417" i="4"/>
  <c r="W1417" i="4"/>
  <c r="A1418" i="4"/>
  <c r="C1418" i="4" s="1"/>
  <c r="B1418" i="4"/>
  <c r="D1418" i="4"/>
  <c r="E1418" i="4"/>
  <c r="L1418" i="4"/>
  <c r="M1418" i="4"/>
  <c r="N1418" i="4"/>
  <c r="S1418" i="4"/>
  <c r="T1418" i="4"/>
  <c r="U1418" i="4"/>
  <c r="V1418" i="4"/>
  <c r="W1418" i="4"/>
  <c r="A1419" i="4"/>
  <c r="C1419" i="4" s="1"/>
  <c r="B1419" i="4"/>
  <c r="D1419" i="4"/>
  <c r="E1419" i="4"/>
  <c r="L1419" i="4"/>
  <c r="M1419" i="4"/>
  <c r="N1419" i="4"/>
  <c r="S1419" i="4"/>
  <c r="T1419" i="4"/>
  <c r="U1419" i="4"/>
  <c r="V1419" i="4"/>
  <c r="W1419" i="4"/>
  <c r="A1420" i="4"/>
  <c r="C1420" i="4" s="1"/>
  <c r="B1420" i="4"/>
  <c r="D1420" i="4"/>
  <c r="E1420" i="4"/>
  <c r="L1420" i="4"/>
  <c r="M1420" i="4"/>
  <c r="N1420" i="4"/>
  <c r="S1420" i="4"/>
  <c r="T1420" i="4"/>
  <c r="U1420" i="4"/>
  <c r="V1420" i="4"/>
  <c r="W1420" i="4"/>
  <c r="A1421" i="4"/>
  <c r="C1421" i="4" s="1"/>
  <c r="B1421" i="4"/>
  <c r="D1421" i="4"/>
  <c r="E1421" i="4"/>
  <c r="L1421" i="4"/>
  <c r="M1421" i="4"/>
  <c r="N1421" i="4"/>
  <c r="S1421" i="4"/>
  <c r="T1421" i="4"/>
  <c r="U1421" i="4"/>
  <c r="V1421" i="4"/>
  <c r="W1421" i="4"/>
  <c r="A1422" i="4"/>
  <c r="C1422" i="4" s="1"/>
  <c r="B1422" i="4"/>
  <c r="D1422" i="4"/>
  <c r="E1422" i="4"/>
  <c r="L1422" i="4"/>
  <c r="M1422" i="4"/>
  <c r="N1422" i="4"/>
  <c r="S1422" i="4"/>
  <c r="T1422" i="4"/>
  <c r="U1422" i="4"/>
  <c r="V1422" i="4"/>
  <c r="W1422" i="4"/>
  <c r="A1423" i="4"/>
  <c r="C1423" i="4" s="1"/>
  <c r="B1423" i="4"/>
  <c r="D1423" i="4"/>
  <c r="E1423" i="4"/>
  <c r="L1423" i="4"/>
  <c r="M1423" i="4"/>
  <c r="N1423" i="4"/>
  <c r="S1423" i="4"/>
  <c r="T1423" i="4"/>
  <c r="U1423" i="4"/>
  <c r="V1423" i="4"/>
  <c r="W1423" i="4"/>
  <c r="A1424" i="4"/>
  <c r="C1424" i="4" s="1"/>
  <c r="B1424" i="4"/>
  <c r="D1424" i="4"/>
  <c r="E1424" i="4"/>
  <c r="F1424" i="4"/>
  <c r="L1424" i="4"/>
  <c r="M1424" i="4"/>
  <c r="N1424" i="4"/>
  <c r="S1424" i="4"/>
  <c r="T1424" i="4"/>
  <c r="U1424" i="4"/>
  <c r="V1424" i="4"/>
  <c r="W1424" i="4"/>
  <c r="A1425" i="4"/>
  <c r="C1425" i="4" s="1"/>
  <c r="B1425" i="4"/>
  <c r="D1425" i="4"/>
  <c r="E1425" i="4"/>
  <c r="L1425" i="4"/>
  <c r="M1425" i="4"/>
  <c r="N1425" i="4"/>
  <c r="S1425" i="4"/>
  <c r="T1425" i="4"/>
  <c r="U1425" i="4"/>
  <c r="V1425" i="4"/>
  <c r="W1425" i="4"/>
  <c r="A1426" i="4"/>
  <c r="C1426" i="4" s="1"/>
  <c r="B1426" i="4"/>
  <c r="D1426" i="4"/>
  <c r="E1426" i="4"/>
  <c r="L1426" i="4"/>
  <c r="M1426" i="4"/>
  <c r="N1426" i="4"/>
  <c r="S1426" i="4"/>
  <c r="T1426" i="4"/>
  <c r="U1426" i="4"/>
  <c r="V1426" i="4"/>
  <c r="W1426" i="4"/>
  <c r="A1427" i="4"/>
  <c r="C1427" i="4" s="1"/>
  <c r="B1427" i="4"/>
  <c r="D1427" i="4"/>
  <c r="E1427" i="4"/>
  <c r="L1427" i="4"/>
  <c r="M1427" i="4"/>
  <c r="N1427" i="4"/>
  <c r="S1427" i="4"/>
  <c r="T1427" i="4"/>
  <c r="U1427" i="4"/>
  <c r="V1427" i="4"/>
  <c r="W1427" i="4"/>
  <c r="A1428" i="4"/>
  <c r="C1428" i="4" s="1"/>
  <c r="B1428" i="4"/>
  <c r="D1428" i="4"/>
  <c r="E1428" i="4"/>
  <c r="L1428" i="4"/>
  <c r="M1428" i="4"/>
  <c r="N1428" i="4"/>
  <c r="S1428" i="4"/>
  <c r="T1428" i="4"/>
  <c r="U1428" i="4"/>
  <c r="V1428" i="4"/>
  <c r="W1428" i="4"/>
  <c r="A1429" i="4"/>
  <c r="C1429" i="4" s="1"/>
  <c r="B1429" i="4"/>
  <c r="D1429" i="4"/>
  <c r="E1429" i="4"/>
  <c r="L1429" i="4"/>
  <c r="M1429" i="4"/>
  <c r="N1429" i="4"/>
  <c r="S1429" i="4"/>
  <c r="T1429" i="4"/>
  <c r="U1429" i="4"/>
  <c r="V1429" i="4"/>
  <c r="W1429" i="4"/>
  <c r="A1430" i="4"/>
  <c r="C1430" i="4" s="1"/>
  <c r="B1430" i="4"/>
  <c r="D1430" i="4"/>
  <c r="E1430" i="4"/>
  <c r="L1430" i="4"/>
  <c r="M1430" i="4"/>
  <c r="N1430" i="4"/>
  <c r="S1430" i="4"/>
  <c r="T1430" i="4"/>
  <c r="U1430" i="4"/>
  <c r="V1430" i="4"/>
  <c r="W1430" i="4"/>
  <c r="A1431" i="4"/>
  <c r="C1431" i="4" s="1"/>
  <c r="B1431" i="4"/>
  <c r="D1431" i="4"/>
  <c r="E1431" i="4"/>
  <c r="L1431" i="4"/>
  <c r="M1431" i="4"/>
  <c r="N1431" i="4"/>
  <c r="S1431" i="4"/>
  <c r="T1431" i="4"/>
  <c r="U1431" i="4"/>
  <c r="V1431" i="4"/>
  <c r="W1431" i="4"/>
  <c r="A1432" i="4"/>
  <c r="C1432" i="4" s="1"/>
  <c r="B1432" i="4"/>
  <c r="D1432" i="4"/>
  <c r="E1432" i="4"/>
  <c r="L1432" i="4"/>
  <c r="M1432" i="4"/>
  <c r="N1432" i="4"/>
  <c r="S1432" i="4"/>
  <c r="T1432" i="4"/>
  <c r="U1432" i="4"/>
  <c r="V1432" i="4"/>
  <c r="W1432" i="4"/>
  <c r="A1433" i="4"/>
  <c r="C1433" i="4" s="1"/>
  <c r="B1433" i="4"/>
  <c r="D1433" i="4"/>
  <c r="E1433" i="4"/>
  <c r="L1433" i="4"/>
  <c r="M1433" i="4"/>
  <c r="N1433" i="4"/>
  <c r="S1433" i="4"/>
  <c r="T1433" i="4"/>
  <c r="U1433" i="4"/>
  <c r="V1433" i="4"/>
  <c r="W1433" i="4"/>
  <c r="A1434" i="4"/>
  <c r="C1434" i="4" s="1"/>
  <c r="B1434" i="4"/>
  <c r="D1434" i="4"/>
  <c r="E1434" i="4"/>
  <c r="L1434" i="4"/>
  <c r="M1434" i="4"/>
  <c r="N1434" i="4"/>
  <c r="S1434" i="4"/>
  <c r="T1434" i="4"/>
  <c r="U1434" i="4"/>
  <c r="V1434" i="4"/>
  <c r="W1434" i="4"/>
  <c r="A1435" i="4"/>
  <c r="C1435" i="4" s="1"/>
  <c r="B1435" i="4"/>
  <c r="D1435" i="4"/>
  <c r="E1435" i="4"/>
  <c r="L1435" i="4"/>
  <c r="M1435" i="4"/>
  <c r="N1435" i="4"/>
  <c r="S1435" i="4"/>
  <c r="T1435" i="4"/>
  <c r="U1435" i="4"/>
  <c r="V1435" i="4"/>
  <c r="W1435" i="4"/>
  <c r="A1436" i="4"/>
  <c r="C1436" i="4" s="1"/>
  <c r="B1436" i="4"/>
  <c r="D1436" i="4"/>
  <c r="E1436" i="4"/>
  <c r="L1436" i="4"/>
  <c r="M1436" i="4"/>
  <c r="N1436" i="4"/>
  <c r="S1436" i="4"/>
  <c r="T1436" i="4"/>
  <c r="U1436" i="4"/>
  <c r="V1436" i="4"/>
  <c r="W1436" i="4"/>
  <c r="A1437" i="4"/>
  <c r="C1437" i="4" s="1"/>
  <c r="B1437" i="4"/>
  <c r="D1437" i="4"/>
  <c r="E1437" i="4"/>
  <c r="L1437" i="4"/>
  <c r="M1437" i="4"/>
  <c r="N1437" i="4"/>
  <c r="S1437" i="4"/>
  <c r="T1437" i="4"/>
  <c r="U1437" i="4"/>
  <c r="V1437" i="4"/>
  <c r="W1437" i="4"/>
  <c r="A1438" i="4"/>
  <c r="C1438" i="4" s="1"/>
  <c r="B1438" i="4"/>
  <c r="D1438" i="4"/>
  <c r="E1438" i="4"/>
  <c r="L1438" i="4"/>
  <c r="M1438" i="4"/>
  <c r="N1438" i="4"/>
  <c r="S1438" i="4"/>
  <c r="T1438" i="4"/>
  <c r="U1438" i="4"/>
  <c r="V1438" i="4"/>
  <c r="W1438" i="4"/>
  <c r="A1439" i="4"/>
  <c r="C1439" i="4" s="1"/>
  <c r="B1439" i="4"/>
  <c r="D1439" i="4"/>
  <c r="E1439" i="4"/>
  <c r="L1439" i="4"/>
  <c r="M1439" i="4"/>
  <c r="N1439" i="4"/>
  <c r="S1439" i="4"/>
  <c r="T1439" i="4"/>
  <c r="U1439" i="4"/>
  <c r="V1439" i="4"/>
  <c r="W1439" i="4"/>
  <c r="A1440" i="4"/>
  <c r="C1440" i="4" s="1"/>
  <c r="B1440" i="4"/>
  <c r="D1440" i="4"/>
  <c r="E1440" i="4"/>
  <c r="F1440" i="4"/>
  <c r="L1440" i="4"/>
  <c r="M1440" i="4"/>
  <c r="N1440" i="4"/>
  <c r="S1440" i="4"/>
  <c r="T1440" i="4"/>
  <c r="U1440" i="4"/>
  <c r="V1440" i="4"/>
  <c r="W1440" i="4"/>
  <c r="A1441" i="4"/>
  <c r="C1441" i="4" s="1"/>
  <c r="B1441" i="4"/>
  <c r="D1441" i="4"/>
  <c r="E1441" i="4"/>
  <c r="L1441" i="4"/>
  <c r="M1441" i="4"/>
  <c r="N1441" i="4"/>
  <c r="S1441" i="4"/>
  <c r="T1441" i="4"/>
  <c r="U1441" i="4"/>
  <c r="V1441" i="4"/>
  <c r="W1441" i="4"/>
  <c r="A1442" i="4"/>
  <c r="C1442" i="4" s="1"/>
  <c r="B1442" i="4"/>
  <c r="D1442" i="4"/>
  <c r="E1442" i="4"/>
  <c r="L1442" i="4"/>
  <c r="M1442" i="4"/>
  <c r="N1442" i="4"/>
  <c r="S1442" i="4"/>
  <c r="T1442" i="4"/>
  <c r="U1442" i="4"/>
  <c r="V1442" i="4"/>
  <c r="W1442" i="4"/>
  <c r="A1443" i="4"/>
  <c r="C1443" i="4" s="1"/>
  <c r="B1443" i="4"/>
  <c r="D1443" i="4"/>
  <c r="E1443" i="4"/>
  <c r="L1443" i="4"/>
  <c r="M1443" i="4"/>
  <c r="N1443" i="4"/>
  <c r="S1443" i="4"/>
  <c r="T1443" i="4"/>
  <c r="U1443" i="4"/>
  <c r="V1443" i="4"/>
  <c r="W1443" i="4"/>
  <c r="A1444" i="4"/>
  <c r="C1444" i="4" s="1"/>
  <c r="B1444" i="4"/>
  <c r="D1444" i="4"/>
  <c r="E1444" i="4"/>
  <c r="L1444" i="4"/>
  <c r="M1444" i="4"/>
  <c r="N1444" i="4"/>
  <c r="S1444" i="4"/>
  <c r="T1444" i="4"/>
  <c r="U1444" i="4"/>
  <c r="V1444" i="4"/>
  <c r="W1444" i="4"/>
  <c r="A1445" i="4"/>
  <c r="C1445" i="4" s="1"/>
  <c r="B1445" i="4"/>
  <c r="D1445" i="4"/>
  <c r="E1445" i="4"/>
  <c r="L1445" i="4"/>
  <c r="M1445" i="4"/>
  <c r="N1445" i="4"/>
  <c r="S1445" i="4"/>
  <c r="T1445" i="4"/>
  <c r="U1445" i="4"/>
  <c r="V1445" i="4"/>
  <c r="W1445" i="4"/>
  <c r="A1446" i="4"/>
  <c r="C1446" i="4" s="1"/>
  <c r="B1446" i="4"/>
  <c r="D1446" i="4"/>
  <c r="E1446" i="4"/>
  <c r="L1446" i="4"/>
  <c r="M1446" i="4"/>
  <c r="N1446" i="4"/>
  <c r="S1446" i="4"/>
  <c r="T1446" i="4"/>
  <c r="U1446" i="4"/>
  <c r="V1446" i="4"/>
  <c r="W1446" i="4"/>
  <c r="A1447" i="4"/>
  <c r="C1447" i="4" s="1"/>
  <c r="B1447" i="4"/>
  <c r="D1447" i="4"/>
  <c r="E1447" i="4"/>
  <c r="L1447" i="4"/>
  <c r="M1447" i="4"/>
  <c r="N1447" i="4"/>
  <c r="S1447" i="4"/>
  <c r="T1447" i="4"/>
  <c r="U1447" i="4"/>
  <c r="V1447" i="4"/>
  <c r="W1447" i="4"/>
  <c r="A1448" i="4"/>
  <c r="C1448" i="4" s="1"/>
  <c r="B1448" i="4"/>
  <c r="D1448" i="4"/>
  <c r="E1448" i="4"/>
  <c r="L1448" i="4"/>
  <c r="M1448" i="4"/>
  <c r="N1448" i="4"/>
  <c r="S1448" i="4"/>
  <c r="T1448" i="4"/>
  <c r="U1448" i="4"/>
  <c r="V1448" i="4"/>
  <c r="W1448" i="4"/>
  <c r="A1449" i="4"/>
  <c r="C1449" i="4" s="1"/>
  <c r="B1449" i="4"/>
  <c r="D1449" i="4"/>
  <c r="E1449" i="4"/>
  <c r="L1449" i="4"/>
  <c r="M1449" i="4"/>
  <c r="N1449" i="4"/>
  <c r="S1449" i="4"/>
  <c r="T1449" i="4"/>
  <c r="U1449" i="4"/>
  <c r="V1449" i="4"/>
  <c r="W1449" i="4"/>
  <c r="A1450" i="4"/>
  <c r="C1450" i="4" s="1"/>
  <c r="B1450" i="4"/>
  <c r="D1450" i="4"/>
  <c r="E1450" i="4"/>
  <c r="L1450" i="4"/>
  <c r="M1450" i="4"/>
  <c r="N1450" i="4"/>
  <c r="S1450" i="4"/>
  <c r="T1450" i="4"/>
  <c r="U1450" i="4"/>
  <c r="V1450" i="4"/>
  <c r="W1450" i="4"/>
  <c r="A1451" i="4"/>
  <c r="C1451" i="4" s="1"/>
  <c r="B1451" i="4"/>
  <c r="D1451" i="4"/>
  <c r="E1451" i="4"/>
  <c r="L1451" i="4"/>
  <c r="M1451" i="4"/>
  <c r="N1451" i="4"/>
  <c r="S1451" i="4"/>
  <c r="T1451" i="4"/>
  <c r="U1451" i="4"/>
  <c r="V1451" i="4"/>
  <c r="W1451" i="4"/>
  <c r="A1452" i="4"/>
  <c r="C1452" i="4" s="1"/>
  <c r="B1452" i="4"/>
  <c r="D1452" i="4"/>
  <c r="E1452" i="4"/>
  <c r="L1452" i="4"/>
  <c r="M1452" i="4"/>
  <c r="N1452" i="4"/>
  <c r="S1452" i="4"/>
  <c r="T1452" i="4"/>
  <c r="U1452" i="4"/>
  <c r="V1452" i="4"/>
  <c r="W1452" i="4"/>
  <c r="A1453" i="4"/>
  <c r="C1453" i="4" s="1"/>
  <c r="B1453" i="4"/>
  <c r="D1453" i="4"/>
  <c r="E1453" i="4"/>
  <c r="L1453" i="4"/>
  <c r="M1453" i="4"/>
  <c r="N1453" i="4"/>
  <c r="S1453" i="4"/>
  <c r="T1453" i="4"/>
  <c r="U1453" i="4"/>
  <c r="V1453" i="4"/>
  <c r="W1453" i="4"/>
  <c r="A1454" i="4"/>
  <c r="C1454" i="4" s="1"/>
  <c r="B1454" i="4"/>
  <c r="D1454" i="4"/>
  <c r="E1454" i="4"/>
  <c r="L1454" i="4"/>
  <c r="M1454" i="4"/>
  <c r="N1454" i="4"/>
  <c r="S1454" i="4"/>
  <c r="T1454" i="4"/>
  <c r="U1454" i="4"/>
  <c r="V1454" i="4"/>
  <c r="W1454" i="4"/>
  <c r="A1455" i="4"/>
  <c r="C1455" i="4" s="1"/>
  <c r="B1455" i="4"/>
  <c r="D1455" i="4"/>
  <c r="E1455" i="4"/>
  <c r="L1455" i="4"/>
  <c r="M1455" i="4"/>
  <c r="N1455" i="4"/>
  <c r="S1455" i="4"/>
  <c r="T1455" i="4"/>
  <c r="U1455" i="4"/>
  <c r="V1455" i="4"/>
  <c r="W1455" i="4"/>
  <c r="A1456" i="4"/>
  <c r="C1456" i="4" s="1"/>
  <c r="B1456" i="4"/>
  <c r="D1456" i="4"/>
  <c r="E1456" i="4"/>
  <c r="F1456" i="4"/>
  <c r="L1456" i="4"/>
  <c r="M1456" i="4"/>
  <c r="N1456" i="4"/>
  <c r="S1456" i="4"/>
  <c r="T1456" i="4"/>
  <c r="U1456" i="4"/>
  <c r="V1456" i="4"/>
  <c r="W1456" i="4"/>
  <c r="A1457" i="4"/>
  <c r="C1457" i="4" s="1"/>
  <c r="B1457" i="4"/>
  <c r="D1457" i="4"/>
  <c r="E1457" i="4"/>
  <c r="L1457" i="4"/>
  <c r="M1457" i="4"/>
  <c r="N1457" i="4"/>
  <c r="S1457" i="4"/>
  <c r="T1457" i="4"/>
  <c r="U1457" i="4"/>
  <c r="V1457" i="4"/>
  <c r="W1457" i="4"/>
  <c r="A1458" i="4"/>
  <c r="C1458" i="4" s="1"/>
  <c r="B1458" i="4"/>
  <c r="D1458" i="4"/>
  <c r="E1458" i="4"/>
  <c r="L1458" i="4"/>
  <c r="M1458" i="4"/>
  <c r="N1458" i="4"/>
  <c r="S1458" i="4"/>
  <c r="T1458" i="4"/>
  <c r="U1458" i="4"/>
  <c r="V1458" i="4"/>
  <c r="W1458" i="4"/>
  <c r="A1459" i="4"/>
  <c r="C1459" i="4" s="1"/>
  <c r="B1459" i="4"/>
  <c r="D1459" i="4"/>
  <c r="E1459" i="4"/>
  <c r="L1459" i="4"/>
  <c r="M1459" i="4"/>
  <c r="N1459" i="4"/>
  <c r="S1459" i="4"/>
  <c r="T1459" i="4"/>
  <c r="U1459" i="4"/>
  <c r="V1459" i="4"/>
  <c r="W1459" i="4"/>
  <c r="A1460" i="4"/>
  <c r="C1460" i="4" s="1"/>
  <c r="B1460" i="4"/>
  <c r="D1460" i="4"/>
  <c r="E1460" i="4"/>
  <c r="L1460" i="4"/>
  <c r="M1460" i="4"/>
  <c r="N1460" i="4"/>
  <c r="S1460" i="4"/>
  <c r="T1460" i="4"/>
  <c r="U1460" i="4"/>
  <c r="V1460" i="4"/>
  <c r="W1460" i="4"/>
  <c r="A1461" i="4"/>
  <c r="C1461" i="4" s="1"/>
  <c r="B1461" i="4"/>
  <c r="D1461" i="4"/>
  <c r="E1461" i="4"/>
  <c r="L1461" i="4"/>
  <c r="M1461" i="4"/>
  <c r="N1461" i="4"/>
  <c r="S1461" i="4"/>
  <c r="T1461" i="4"/>
  <c r="U1461" i="4"/>
  <c r="V1461" i="4"/>
  <c r="W1461" i="4"/>
  <c r="A1462" i="4"/>
  <c r="C1462" i="4" s="1"/>
  <c r="B1462" i="4"/>
  <c r="D1462" i="4"/>
  <c r="E1462" i="4"/>
  <c r="L1462" i="4"/>
  <c r="M1462" i="4"/>
  <c r="N1462" i="4"/>
  <c r="S1462" i="4"/>
  <c r="T1462" i="4"/>
  <c r="U1462" i="4"/>
  <c r="V1462" i="4"/>
  <c r="W1462" i="4"/>
  <c r="A1463" i="4"/>
  <c r="C1463" i="4" s="1"/>
  <c r="B1463" i="4"/>
  <c r="D1463" i="4"/>
  <c r="E1463" i="4"/>
  <c r="L1463" i="4"/>
  <c r="M1463" i="4"/>
  <c r="N1463" i="4"/>
  <c r="S1463" i="4"/>
  <c r="T1463" i="4"/>
  <c r="U1463" i="4"/>
  <c r="V1463" i="4"/>
  <c r="W1463" i="4"/>
  <c r="A1464" i="4"/>
  <c r="C1464" i="4" s="1"/>
  <c r="B1464" i="4"/>
  <c r="D1464" i="4"/>
  <c r="E1464" i="4"/>
  <c r="L1464" i="4"/>
  <c r="M1464" i="4"/>
  <c r="N1464" i="4"/>
  <c r="S1464" i="4"/>
  <c r="T1464" i="4"/>
  <c r="U1464" i="4"/>
  <c r="V1464" i="4"/>
  <c r="W1464" i="4"/>
  <c r="A1465" i="4"/>
  <c r="C1465" i="4" s="1"/>
  <c r="B1465" i="4"/>
  <c r="D1465" i="4"/>
  <c r="E1465" i="4"/>
  <c r="L1465" i="4"/>
  <c r="M1465" i="4"/>
  <c r="N1465" i="4"/>
  <c r="S1465" i="4"/>
  <c r="T1465" i="4"/>
  <c r="U1465" i="4"/>
  <c r="V1465" i="4"/>
  <c r="W1465" i="4"/>
  <c r="A1466" i="4"/>
  <c r="C1466" i="4" s="1"/>
  <c r="B1466" i="4"/>
  <c r="D1466" i="4"/>
  <c r="E1466" i="4"/>
  <c r="L1466" i="4"/>
  <c r="M1466" i="4"/>
  <c r="N1466" i="4"/>
  <c r="S1466" i="4"/>
  <c r="T1466" i="4"/>
  <c r="U1466" i="4"/>
  <c r="V1466" i="4"/>
  <c r="W1466" i="4"/>
  <c r="A1467" i="4"/>
  <c r="C1467" i="4" s="1"/>
  <c r="B1467" i="4"/>
  <c r="D1467" i="4"/>
  <c r="E1467" i="4"/>
  <c r="L1467" i="4"/>
  <c r="M1467" i="4"/>
  <c r="N1467" i="4"/>
  <c r="S1467" i="4"/>
  <c r="T1467" i="4"/>
  <c r="U1467" i="4"/>
  <c r="V1467" i="4"/>
  <c r="W1467" i="4"/>
  <c r="A1468" i="4"/>
  <c r="C1468" i="4" s="1"/>
  <c r="B1468" i="4"/>
  <c r="D1468" i="4"/>
  <c r="E1468" i="4"/>
  <c r="L1468" i="4"/>
  <c r="M1468" i="4"/>
  <c r="N1468" i="4"/>
  <c r="S1468" i="4"/>
  <c r="T1468" i="4"/>
  <c r="U1468" i="4"/>
  <c r="V1468" i="4"/>
  <c r="W1468" i="4"/>
  <c r="A1469" i="4"/>
  <c r="C1469" i="4" s="1"/>
  <c r="B1469" i="4"/>
  <c r="D1469" i="4"/>
  <c r="E1469" i="4"/>
  <c r="L1469" i="4"/>
  <c r="M1469" i="4"/>
  <c r="N1469" i="4"/>
  <c r="S1469" i="4"/>
  <c r="T1469" i="4"/>
  <c r="U1469" i="4"/>
  <c r="V1469" i="4"/>
  <c r="W1469" i="4"/>
  <c r="A1470" i="4"/>
  <c r="C1470" i="4" s="1"/>
  <c r="B1470" i="4"/>
  <c r="D1470" i="4"/>
  <c r="E1470" i="4"/>
  <c r="L1470" i="4"/>
  <c r="M1470" i="4"/>
  <c r="N1470" i="4"/>
  <c r="S1470" i="4"/>
  <c r="T1470" i="4"/>
  <c r="U1470" i="4"/>
  <c r="V1470" i="4"/>
  <c r="W1470" i="4"/>
  <c r="A1471" i="4"/>
  <c r="C1471" i="4" s="1"/>
  <c r="B1471" i="4"/>
  <c r="D1471" i="4"/>
  <c r="E1471" i="4"/>
  <c r="L1471" i="4"/>
  <c r="M1471" i="4"/>
  <c r="N1471" i="4"/>
  <c r="S1471" i="4"/>
  <c r="T1471" i="4"/>
  <c r="U1471" i="4"/>
  <c r="V1471" i="4"/>
  <c r="W1471" i="4"/>
  <c r="A1472" i="4"/>
  <c r="C1472" i="4" s="1"/>
  <c r="B1472" i="4"/>
  <c r="D1472" i="4"/>
  <c r="E1472" i="4"/>
  <c r="F1472" i="4"/>
  <c r="L1472" i="4"/>
  <c r="M1472" i="4"/>
  <c r="N1472" i="4"/>
  <c r="S1472" i="4"/>
  <c r="T1472" i="4"/>
  <c r="U1472" i="4"/>
  <c r="V1472" i="4"/>
  <c r="W1472" i="4"/>
  <c r="A1473" i="4"/>
  <c r="C1473" i="4" s="1"/>
  <c r="B1473" i="4"/>
  <c r="D1473" i="4"/>
  <c r="E1473" i="4"/>
  <c r="L1473" i="4"/>
  <c r="M1473" i="4"/>
  <c r="N1473" i="4"/>
  <c r="S1473" i="4"/>
  <c r="T1473" i="4"/>
  <c r="U1473" i="4"/>
  <c r="V1473" i="4"/>
  <c r="W1473" i="4"/>
  <c r="A1474" i="4"/>
  <c r="C1474" i="4" s="1"/>
  <c r="B1474" i="4"/>
  <c r="D1474" i="4"/>
  <c r="E1474" i="4"/>
  <c r="L1474" i="4"/>
  <c r="M1474" i="4"/>
  <c r="N1474" i="4"/>
  <c r="S1474" i="4"/>
  <c r="T1474" i="4"/>
  <c r="U1474" i="4"/>
  <c r="V1474" i="4"/>
  <c r="W1474" i="4"/>
  <c r="A1475" i="4"/>
  <c r="C1475" i="4" s="1"/>
  <c r="B1475" i="4"/>
  <c r="D1475" i="4"/>
  <c r="E1475" i="4"/>
  <c r="L1475" i="4"/>
  <c r="M1475" i="4"/>
  <c r="N1475" i="4"/>
  <c r="S1475" i="4"/>
  <c r="T1475" i="4"/>
  <c r="U1475" i="4"/>
  <c r="V1475" i="4"/>
  <c r="W1475" i="4"/>
  <c r="A1476" i="4"/>
  <c r="C1476" i="4" s="1"/>
  <c r="B1476" i="4"/>
  <c r="D1476" i="4"/>
  <c r="E1476" i="4"/>
  <c r="L1476" i="4"/>
  <c r="M1476" i="4"/>
  <c r="N1476" i="4"/>
  <c r="S1476" i="4"/>
  <c r="T1476" i="4"/>
  <c r="U1476" i="4"/>
  <c r="V1476" i="4"/>
  <c r="W1476" i="4"/>
  <c r="A1477" i="4"/>
  <c r="C1477" i="4" s="1"/>
  <c r="B1477" i="4"/>
  <c r="D1477" i="4"/>
  <c r="E1477" i="4"/>
  <c r="L1477" i="4"/>
  <c r="M1477" i="4"/>
  <c r="N1477" i="4"/>
  <c r="S1477" i="4"/>
  <c r="T1477" i="4"/>
  <c r="U1477" i="4"/>
  <c r="V1477" i="4"/>
  <c r="W1477" i="4"/>
  <c r="A1478" i="4"/>
  <c r="C1478" i="4" s="1"/>
  <c r="B1478" i="4"/>
  <c r="D1478" i="4"/>
  <c r="E1478" i="4"/>
  <c r="L1478" i="4"/>
  <c r="M1478" i="4"/>
  <c r="N1478" i="4"/>
  <c r="S1478" i="4"/>
  <c r="T1478" i="4"/>
  <c r="U1478" i="4"/>
  <c r="V1478" i="4"/>
  <c r="W1478" i="4"/>
  <c r="A1479" i="4"/>
  <c r="C1479" i="4" s="1"/>
  <c r="B1479" i="4"/>
  <c r="D1479" i="4"/>
  <c r="E1479" i="4"/>
  <c r="L1479" i="4"/>
  <c r="M1479" i="4"/>
  <c r="N1479" i="4"/>
  <c r="S1479" i="4"/>
  <c r="T1479" i="4"/>
  <c r="U1479" i="4"/>
  <c r="V1479" i="4"/>
  <c r="W1479" i="4"/>
  <c r="A1480" i="4"/>
  <c r="C1480" i="4" s="1"/>
  <c r="B1480" i="4"/>
  <c r="D1480" i="4"/>
  <c r="E1480" i="4"/>
  <c r="L1480" i="4"/>
  <c r="M1480" i="4"/>
  <c r="N1480" i="4"/>
  <c r="S1480" i="4"/>
  <c r="T1480" i="4"/>
  <c r="U1480" i="4"/>
  <c r="V1480" i="4"/>
  <c r="W1480" i="4"/>
  <c r="A1481" i="4"/>
  <c r="C1481" i="4" s="1"/>
  <c r="B1481" i="4"/>
  <c r="D1481" i="4"/>
  <c r="E1481" i="4"/>
  <c r="L1481" i="4"/>
  <c r="M1481" i="4"/>
  <c r="N1481" i="4"/>
  <c r="S1481" i="4"/>
  <c r="T1481" i="4"/>
  <c r="U1481" i="4"/>
  <c r="V1481" i="4"/>
  <c r="W1481" i="4"/>
  <c r="A1482" i="4"/>
  <c r="C1482" i="4" s="1"/>
  <c r="B1482" i="4"/>
  <c r="D1482" i="4"/>
  <c r="E1482" i="4"/>
  <c r="L1482" i="4"/>
  <c r="M1482" i="4"/>
  <c r="N1482" i="4"/>
  <c r="S1482" i="4"/>
  <c r="T1482" i="4"/>
  <c r="U1482" i="4"/>
  <c r="V1482" i="4"/>
  <c r="W1482" i="4"/>
  <c r="A1483" i="4"/>
  <c r="C1483" i="4" s="1"/>
  <c r="B1483" i="4"/>
  <c r="D1483" i="4"/>
  <c r="E1483" i="4"/>
  <c r="L1483" i="4"/>
  <c r="M1483" i="4"/>
  <c r="N1483" i="4"/>
  <c r="S1483" i="4"/>
  <c r="T1483" i="4"/>
  <c r="U1483" i="4"/>
  <c r="V1483" i="4"/>
  <c r="W1483" i="4"/>
  <c r="A1484" i="4"/>
  <c r="C1484" i="4" s="1"/>
  <c r="B1484" i="4"/>
  <c r="D1484" i="4"/>
  <c r="E1484" i="4"/>
  <c r="L1484" i="4"/>
  <c r="M1484" i="4"/>
  <c r="N1484" i="4"/>
  <c r="S1484" i="4"/>
  <c r="T1484" i="4"/>
  <c r="U1484" i="4"/>
  <c r="V1484" i="4"/>
  <c r="W1484" i="4"/>
  <c r="A1485" i="4"/>
  <c r="C1485" i="4" s="1"/>
  <c r="B1485" i="4"/>
  <c r="D1485" i="4"/>
  <c r="E1485" i="4"/>
  <c r="L1485" i="4"/>
  <c r="M1485" i="4"/>
  <c r="N1485" i="4"/>
  <c r="S1485" i="4"/>
  <c r="T1485" i="4"/>
  <c r="U1485" i="4"/>
  <c r="V1485" i="4"/>
  <c r="W1485" i="4"/>
  <c r="A1486" i="4"/>
  <c r="C1486" i="4" s="1"/>
  <c r="B1486" i="4"/>
  <c r="D1486" i="4"/>
  <c r="E1486" i="4"/>
  <c r="L1486" i="4"/>
  <c r="M1486" i="4"/>
  <c r="N1486" i="4"/>
  <c r="S1486" i="4"/>
  <c r="T1486" i="4"/>
  <c r="U1486" i="4"/>
  <c r="V1486" i="4"/>
  <c r="W1486" i="4"/>
  <c r="A1487" i="4"/>
  <c r="C1487" i="4" s="1"/>
  <c r="B1487" i="4"/>
  <c r="D1487" i="4"/>
  <c r="E1487" i="4"/>
  <c r="L1487" i="4"/>
  <c r="M1487" i="4"/>
  <c r="N1487" i="4"/>
  <c r="S1487" i="4"/>
  <c r="T1487" i="4"/>
  <c r="U1487" i="4"/>
  <c r="V1487" i="4"/>
  <c r="W1487" i="4"/>
  <c r="A1488" i="4"/>
  <c r="C1488" i="4" s="1"/>
  <c r="B1488" i="4"/>
  <c r="D1488" i="4"/>
  <c r="E1488" i="4"/>
  <c r="L1488" i="4"/>
  <c r="M1488" i="4"/>
  <c r="N1488" i="4"/>
  <c r="S1488" i="4"/>
  <c r="T1488" i="4"/>
  <c r="U1488" i="4"/>
  <c r="V1488" i="4"/>
  <c r="W1488" i="4"/>
  <c r="A1489" i="4"/>
  <c r="C1489" i="4" s="1"/>
  <c r="B1489" i="4"/>
  <c r="D1489" i="4"/>
  <c r="E1489" i="4"/>
  <c r="L1489" i="4"/>
  <c r="M1489" i="4"/>
  <c r="N1489" i="4"/>
  <c r="S1489" i="4"/>
  <c r="T1489" i="4"/>
  <c r="U1489" i="4"/>
  <c r="V1489" i="4"/>
  <c r="W1489" i="4"/>
  <c r="A1490" i="4"/>
  <c r="C1490" i="4" s="1"/>
  <c r="B1490" i="4"/>
  <c r="D1490" i="4"/>
  <c r="E1490" i="4"/>
  <c r="L1490" i="4"/>
  <c r="M1490" i="4"/>
  <c r="N1490" i="4"/>
  <c r="S1490" i="4"/>
  <c r="T1490" i="4"/>
  <c r="U1490" i="4"/>
  <c r="V1490" i="4"/>
  <c r="W1490" i="4"/>
  <c r="A1491" i="4"/>
  <c r="C1491" i="4" s="1"/>
  <c r="B1491" i="4"/>
  <c r="D1491" i="4"/>
  <c r="E1491" i="4"/>
  <c r="L1491" i="4"/>
  <c r="M1491" i="4"/>
  <c r="N1491" i="4"/>
  <c r="S1491" i="4"/>
  <c r="T1491" i="4"/>
  <c r="U1491" i="4"/>
  <c r="V1491" i="4"/>
  <c r="W1491" i="4"/>
  <c r="A1492" i="4"/>
  <c r="C1492" i="4" s="1"/>
  <c r="B1492" i="4"/>
  <c r="D1492" i="4"/>
  <c r="E1492" i="4"/>
  <c r="L1492" i="4"/>
  <c r="M1492" i="4"/>
  <c r="N1492" i="4"/>
  <c r="S1492" i="4"/>
  <c r="T1492" i="4"/>
  <c r="U1492" i="4"/>
  <c r="V1492" i="4"/>
  <c r="W1492" i="4"/>
  <c r="A1493" i="4"/>
  <c r="C1493" i="4" s="1"/>
  <c r="B1493" i="4"/>
  <c r="D1493" i="4"/>
  <c r="E1493" i="4"/>
  <c r="L1493" i="4"/>
  <c r="M1493" i="4"/>
  <c r="N1493" i="4"/>
  <c r="S1493" i="4"/>
  <c r="T1493" i="4"/>
  <c r="U1493" i="4"/>
  <c r="V1493" i="4"/>
  <c r="W1493" i="4"/>
  <c r="A1494" i="4"/>
  <c r="C1494" i="4" s="1"/>
  <c r="B1494" i="4"/>
  <c r="D1494" i="4"/>
  <c r="E1494" i="4"/>
  <c r="L1494" i="4"/>
  <c r="M1494" i="4"/>
  <c r="N1494" i="4"/>
  <c r="S1494" i="4"/>
  <c r="T1494" i="4"/>
  <c r="U1494" i="4"/>
  <c r="V1494" i="4"/>
  <c r="W1494" i="4"/>
  <c r="A1495" i="4"/>
  <c r="C1495" i="4" s="1"/>
  <c r="B1495" i="4"/>
  <c r="D1495" i="4"/>
  <c r="E1495" i="4"/>
  <c r="L1495" i="4"/>
  <c r="M1495" i="4"/>
  <c r="N1495" i="4"/>
  <c r="S1495" i="4"/>
  <c r="T1495" i="4"/>
  <c r="U1495" i="4"/>
  <c r="V1495" i="4"/>
  <c r="W1495" i="4"/>
  <c r="A1496" i="4"/>
  <c r="C1496" i="4" s="1"/>
  <c r="B1496" i="4"/>
  <c r="D1496" i="4"/>
  <c r="E1496" i="4"/>
  <c r="L1496" i="4"/>
  <c r="M1496" i="4"/>
  <c r="N1496" i="4"/>
  <c r="S1496" i="4"/>
  <c r="T1496" i="4"/>
  <c r="U1496" i="4"/>
  <c r="V1496" i="4"/>
  <c r="W1496" i="4"/>
  <c r="A1497" i="4"/>
  <c r="C1497" i="4" s="1"/>
  <c r="B1497" i="4"/>
  <c r="D1497" i="4"/>
  <c r="E1497" i="4"/>
  <c r="L1497" i="4"/>
  <c r="M1497" i="4"/>
  <c r="N1497" i="4"/>
  <c r="S1497" i="4"/>
  <c r="T1497" i="4"/>
  <c r="U1497" i="4"/>
  <c r="V1497" i="4"/>
  <c r="W1497" i="4"/>
  <c r="A1498" i="4"/>
  <c r="C1498" i="4" s="1"/>
  <c r="B1498" i="4"/>
  <c r="D1498" i="4"/>
  <c r="E1498" i="4"/>
  <c r="L1498" i="4"/>
  <c r="M1498" i="4"/>
  <c r="N1498" i="4"/>
  <c r="S1498" i="4"/>
  <c r="T1498" i="4"/>
  <c r="U1498" i="4"/>
  <c r="V1498" i="4"/>
  <c r="W1498" i="4"/>
  <c r="A1499" i="4"/>
  <c r="C1499" i="4" s="1"/>
  <c r="B1499" i="4"/>
  <c r="D1499" i="4"/>
  <c r="E1499" i="4"/>
  <c r="L1499" i="4"/>
  <c r="M1499" i="4"/>
  <c r="N1499" i="4"/>
  <c r="S1499" i="4"/>
  <c r="T1499" i="4"/>
  <c r="U1499" i="4"/>
  <c r="V1499" i="4"/>
  <c r="W1499" i="4"/>
  <c r="A1500" i="4"/>
  <c r="C1500" i="4" s="1"/>
  <c r="B1500" i="4"/>
  <c r="D1500" i="4"/>
  <c r="E1500" i="4"/>
  <c r="L1500" i="4"/>
  <c r="M1500" i="4"/>
  <c r="N1500" i="4"/>
  <c r="S1500" i="4"/>
  <c r="T1500" i="4"/>
  <c r="U1500" i="4"/>
  <c r="V1500" i="4"/>
  <c r="W1500" i="4"/>
  <c r="A1501" i="4"/>
  <c r="C1501" i="4" s="1"/>
  <c r="B1501" i="4"/>
  <c r="D1501" i="4"/>
  <c r="E1501" i="4"/>
  <c r="L1501" i="4"/>
  <c r="M1501" i="4"/>
  <c r="N1501" i="4"/>
  <c r="S1501" i="4"/>
  <c r="T1501" i="4"/>
  <c r="U1501" i="4"/>
  <c r="V1501" i="4"/>
  <c r="W1501" i="4"/>
  <c r="A1502" i="4"/>
  <c r="C1502" i="4" s="1"/>
  <c r="B1502" i="4"/>
  <c r="D1502" i="4"/>
  <c r="E1502" i="4"/>
  <c r="L1502" i="4"/>
  <c r="M1502" i="4"/>
  <c r="N1502" i="4"/>
  <c r="S1502" i="4"/>
  <c r="T1502" i="4"/>
  <c r="U1502" i="4"/>
  <c r="V1502" i="4"/>
  <c r="W1502" i="4"/>
  <c r="A1503" i="4"/>
  <c r="C1503" i="4" s="1"/>
  <c r="B1503" i="4"/>
  <c r="D1503" i="4"/>
  <c r="E1503" i="4"/>
  <c r="L1503" i="4"/>
  <c r="M1503" i="4"/>
  <c r="N1503" i="4"/>
  <c r="S1503" i="4"/>
  <c r="T1503" i="4"/>
  <c r="U1503" i="4"/>
  <c r="V1503" i="4"/>
  <c r="W1503" i="4"/>
  <c r="A1504" i="4"/>
  <c r="C1504" i="4" s="1"/>
  <c r="B1504" i="4"/>
  <c r="D1504" i="4"/>
  <c r="E1504" i="4"/>
  <c r="L1504" i="4"/>
  <c r="M1504" i="4"/>
  <c r="N1504" i="4"/>
  <c r="S1504" i="4"/>
  <c r="T1504" i="4"/>
  <c r="U1504" i="4"/>
  <c r="V1504" i="4"/>
  <c r="W1504" i="4"/>
  <c r="A1505" i="4"/>
  <c r="C1505" i="4" s="1"/>
  <c r="B1505" i="4"/>
  <c r="D1505" i="4"/>
  <c r="E1505" i="4"/>
  <c r="L1505" i="4"/>
  <c r="M1505" i="4"/>
  <c r="N1505" i="4"/>
  <c r="S1505" i="4"/>
  <c r="T1505" i="4"/>
  <c r="U1505" i="4"/>
  <c r="V1505" i="4"/>
  <c r="W1505" i="4"/>
  <c r="A1506" i="4"/>
  <c r="C1506" i="4" s="1"/>
  <c r="B1506" i="4"/>
  <c r="D1506" i="4"/>
  <c r="E1506" i="4"/>
  <c r="L1506" i="4"/>
  <c r="M1506" i="4"/>
  <c r="N1506" i="4"/>
  <c r="S1506" i="4"/>
  <c r="T1506" i="4"/>
  <c r="U1506" i="4"/>
  <c r="V1506" i="4"/>
  <c r="W1506" i="4"/>
  <c r="A1507" i="4"/>
  <c r="C1507" i="4" s="1"/>
  <c r="B1507" i="4"/>
  <c r="D1507" i="4"/>
  <c r="E1507" i="4"/>
  <c r="L1507" i="4"/>
  <c r="M1507" i="4"/>
  <c r="N1507" i="4"/>
  <c r="S1507" i="4"/>
  <c r="T1507" i="4"/>
  <c r="U1507" i="4"/>
  <c r="V1507" i="4"/>
  <c r="W1507" i="4"/>
  <c r="A1508" i="4"/>
  <c r="C1508" i="4" s="1"/>
  <c r="B1508" i="4"/>
  <c r="D1508" i="4"/>
  <c r="E1508" i="4"/>
  <c r="L1508" i="4"/>
  <c r="M1508" i="4"/>
  <c r="N1508" i="4"/>
  <c r="S1508" i="4"/>
  <c r="T1508" i="4"/>
  <c r="U1508" i="4"/>
  <c r="V1508" i="4"/>
  <c r="W1508" i="4"/>
  <c r="A1509" i="4"/>
  <c r="C1509" i="4" s="1"/>
  <c r="B1509" i="4"/>
  <c r="D1509" i="4"/>
  <c r="E1509" i="4"/>
  <c r="L1509" i="4"/>
  <c r="M1509" i="4"/>
  <c r="N1509" i="4"/>
  <c r="S1509" i="4"/>
  <c r="T1509" i="4"/>
  <c r="U1509" i="4"/>
  <c r="V1509" i="4"/>
  <c r="W1509" i="4"/>
  <c r="A1510" i="4"/>
  <c r="C1510" i="4" s="1"/>
  <c r="B1510" i="4"/>
  <c r="D1510" i="4"/>
  <c r="E1510" i="4"/>
  <c r="L1510" i="4"/>
  <c r="M1510" i="4"/>
  <c r="N1510" i="4"/>
  <c r="S1510" i="4"/>
  <c r="T1510" i="4"/>
  <c r="U1510" i="4"/>
  <c r="V1510" i="4"/>
  <c r="W1510" i="4"/>
  <c r="A1511" i="4"/>
  <c r="C1511" i="4" s="1"/>
  <c r="B1511" i="4"/>
  <c r="D1511" i="4"/>
  <c r="E1511" i="4"/>
  <c r="L1511" i="4"/>
  <c r="M1511" i="4"/>
  <c r="N1511" i="4"/>
  <c r="S1511" i="4"/>
  <c r="T1511" i="4"/>
  <c r="U1511" i="4"/>
  <c r="V1511" i="4"/>
  <c r="W1511" i="4"/>
  <c r="A1512" i="4"/>
  <c r="C1512" i="4" s="1"/>
  <c r="B1512" i="4"/>
  <c r="D1512" i="4"/>
  <c r="E1512" i="4"/>
  <c r="L1512" i="4"/>
  <c r="M1512" i="4"/>
  <c r="N1512" i="4"/>
  <c r="S1512" i="4"/>
  <c r="T1512" i="4"/>
  <c r="U1512" i="4"/>
  <c r="V1512" i="4"/>
  <c r="W1512" i="4"/>
  <c r="A1513" i="4"/>
  <c r="C1513" i="4" s="1"/>
  <c r="B1513" i="4"/>
  <c r="D1513" i="4"/>
  <c r="E1513" i="4"/>
  <c r="L1513" i="4"/>
  <c r="M1513" i="4"/>
  <c r="N1513" i="4"/>
  <c r="S1513" i="4"/>
  <c r="T1513" i="4"/>
  <c r="U1513" i="4"/>
  <c r="V1513" i="4"/>
  <c r="W1513" i="4"/>
  <c r="A1514" i="4"/>
  <c r="C1514" i="4" s="1"/>
  <c r="B1514" i="4"/>
  <c r="D1514" i="4"/>
  <c r="E1514" i="4"/>
  <c r="L1514" i="4"/>
  <c r="M1514" i="4"/>
  <c r="N1514" i="4"/>
  <c r="S1514" i="4"/>
  <c r="T1514" i="4"/>
  <c r="U1514" i="4"/>
  <c r="V1514" i="4"/>
  <c r="W1514" i="4"/>
  <c r="A1515" i="4"/>
  <c r="C1515" i="4" s="1"/>
  <c r="B1515" i="4"/>
  <c r="D1515" i="4"/>
  <c r="E1515" i="4"/>
  <c r="L1515" i="4"/>
  <c r="M1515" i="4"/>
  <c r="N1515" i="4"/>
  <c r="S1515" i="4"/>
  <c r="T1515" i="4"/>
  <c r="U1515" i="4"/>
  <c r="V1515" i="4"/>
  <c r="W1515" i="4"/>
  <c r="A1516" i="4"/>
  <c r="C1516" i="4" s="1"/>
  <c r="B1516" i="4"/>
  <c r="D1516" i="4"/>
  <c r="E1516" i="4"/>
  <c r="L1516" i="4"/>
  <c r="M1516" i="4"/>
  <c r="N1516" i="4"/>
  <c r="S1516" i="4"/>
  <c r="T1516" i="4"/>
  <c r="U1516" i="4"/>
  <c r="V1516" i="4"/>
  <c r="W1516" i="4"/>
  <c r="A1517" i="4"/>
  <c r="C1517" i="4" s="1"/>
  <c r="B1517" i="4"/>
  <c r="D1517" i="4"/>
  <c r="E1517" i="4"/>
  <c r="L1517" i="4"/>
  <c r="M1517" i="4"/>
  <c r="N1517" i="4"/>
  <c r="S1517" i="4"/>
  <c r="T1517" i="4"/>
  <c r="U1517" i="4"/>
  <c r="V1517" i="4"/>
  <c r="W1517" i="4"/>
  <c r="A1518" i="4"/>
  <c r="C1518" i="4" s="1"/>
  <c r="B1518" i="4"/>
  <c r="D1518" i="4"/>
  <c r="E1518" i="4"/>
  <c r="L1518" i="4"/>
  <c r="M1518" i="4"/>
  <c r="N1518" i="4"/>
  <c r="S1518" i="4"/>
  <c r="T1518" i="4"/>
  <c r="U1518" i="4"/>
  <c r="V1518" i="4"/>
  <c r="W1518" i="4"/>
  <c r="A1519" i="4"/>
  <c r="C1519" i="4" s="1"/>
  <c r="B1519" i="4"/>
  <c r="D1519" i="4"/>
  <c r="E1519" i="4"/>
  <c r="L1519" i="4"/>
  <c r="M1519" i="4"/>
  <c r="N1519" i="4"/>
  <c r="S1519" i="4"/>
  <c r="T1519" i="4"/>
  <c r="U1519" i="4"/>
  <c r="V1519" i="4"/>
  <c r="W1519" i="4"/>
  <c r="A1520" i="4"/>
  <c r="C1520" i="4" s="1"/>
  <c r="B1520" i="4"/>
  <c r="D1520" i="4"/>
  <c r="E1520" i="4"/>
  <c r="L1520" i="4"/>
  <c r="M1520" i="4"/>
  <c r="N1520" i="4"/>
  <c r="S1520" i="4"/>
  <c r="T1520" i="4"/>
  <c r="U1520" i="4"/>
  <c r="V1520" i="4"/>
  <c r="W1520" i="4"/>
  <c r="A1521" i="4"/>
  <c r="C1521" i="4" s="1"/>
  <c r="B1521" i="4"/>
  <c r="D1521" i="4"/>
  <c r="E1521" i="4"/>
  <c r="L1521" i="4"/>
  <c r="M1521" i="4"/>
  <c r="N1521" i="4"/>
  <c r="S1521" i="4"/>
  <c r="T1521" i="4"/>
  <c r="U1521" i="4"/>
  <c r="V1521" i="4"/>
  <c r="W1521" i="4"/>
  <c r="A1522" i="4"/>
  <c r="C1522" i="4" s="1"/>
  <c r="B1522" i="4"/>
  <c r="D1522" i="4"/>
  <c r="E1522" i="4"/>
  <c r="L1522" i="4"/>
  <c r="M1522" i="4"/>
  <c r="N1522" i="4"/>
  <c r="S1522" i="4"/>
  <c r="T1522" i="4"/>
  <c r="U1522" i="4"/>
  <c r="V1522" i="4"/>
  <c r="W1522" i="4"/>
  <c r="A1523" i="4"/>
  <c r="C1523" i="4" s="1"/>
  <c r="B1523" i="4"/>
  <c r="D1523" i="4"/>
  <c r="E1523" i="4"/>
  <c r="L1523" i="4"/>
  <c r="M1523" i="4"/>
  <c r="N1523" i="4"/>
  <c r="S1523" i="4"/>
  <c r="T1523" i="4"/>
  <c r="U1523" i="4"/>
  <c r="V1523" i="4"/>
  <c r="W1523" i="4"/>
  <c r="A1524" i="4"/>
  <c r="C1524" i="4" s="1"/>
  <c r="B1524" i="4"/>
  <c r="D1524" i="4"/>
  <c r="E1524" i="4"/>
  <c r="F1524" i="4"/>
  <c r="L1524" i="4"/>
  <c r="M1524" i="4"/>
  <c r="N1524" i="4"/>
  <c r="S1524" i="4"/>
  <c r="T1524" i="4"/>
  <c r="U1524" i="4"/>
  <c r="V1524" i="4"/>
  <c r="W1524" i="4"/>
  <c r="A1525" i="4"/>
  <c r="C1525" i="4" s="1"/>
  <c r="B1525" i="4"/>
  <c r="D1525" i="4"/>
  <c r="E1525" i="4"/>
  <c r="L1525" i="4"/>
  <c r="M1525" i="4"/>
  <c r="N1525" i="4"/>
  <c r="S1525" i="4"/>
  <c r="T1525" i="4"/>
  <c r="U1525" i="4"/>
  <c r="V1525" i="4"/>
  <c r="W1525" i="4"/>
  <c r="A1526" i="4"/>
  <c r="C1526" i="4" s="1"/>
  <c r="B1526" i="4"/>
  <c r="D1526" i="4"/>
  <c r="E1526" i="4"/>
  <c r="L1526" i="4"/>
  <c r="M1526" i="4"/>
  <c r="N1526" i="4"/>
  <c r="S1526" i="4"/>
  <c r="T1526" i="4"/>
  <c r="U1526" i="4"/>
  <c r="V1526" i="4"/>
  <c r="W1526" i="4"/>
  <c r="A1527" i="4"/>
  <c r="C1527" i="4" s="1"/>
  <c r="B1527" i="4"/>
  <c r="D1527" i="4"/>
  <c r="E1527" i="4"/>
  <c r="L1527" i="4"/>
  <c r="M1527" i="4"/>
  <c r="N1527" i="4"/>
  <c r="S1527" i="4"/>
  <c r="T1527" i="4"/>
  <c r="U1527" i="4"/>
  <c r="V1527" i="4"/>
  <c r="W1527" i="4"/>
  <c r="A1528" i="4"/>
  <c r="C1528" i="4" s="1"/>
  <c r="B1528" i="4"/>
  <c r="D1528" i="4"/>
  <c r="E1528" i="4"/>
  <c r="L1528" i="4"/>
  <c r="M1528" i="4"/>
  <c r="N1528" i="4"/>
  <c r="S1528" i="4"/>
  <c r="T1528" i="4"/>
  <c r="U1528" i="4"/>
  <c r="V1528" i="4"/>
  <c r="W1528" i="4"/>
  <c r="A1529" i="4"/>
  <c r="C1529" i="4" s="1"/>
  <c r="B1529" i="4"/>
  <c r="D1529" i="4"/>
  <c r="E1529" i="4"/>
  <c r="L1529" i="4"/>
  <c r="M1529" i="4"/>
  <c r="N1529" i="4"/>
  <c r="S1529" i="4"/>
  <c r="T1529" i="4"/>
  <c r="U1529" i="4"/>
  <c r="V1529" i="4"/>
  <c r="W1529" i="4"/>
  <c r="A1530" i="4"/>
  <c r="C1530" i="4" s="1"/>
  <c r="B1530" i="4"/>
  <c r="D1530" i="4"/>
  <c r="E1530" i="4"/>
  <c r="L1530" i="4"/>
  <c r="M1530" i="4"/>
  <c r="N1530" i="4"/>
  <c r="S1530" i="4"/>
  <c r="T1530" i="4"/>
  <c r="U1530" i="4"/>
  <c r="V1530" i="4"/>
  <c r="W1530" i="4"/>
  <c r="A1531" i="4"/>
  <c r="C1531" i="4" s="1"/>
  <c r="B1531" i="4"/>
  <c r="D1531" i="4"/>
  <c r="E1531" i="4"/>
  <c r="L1531" i="4"/>
  <c r="M1531" i="4"/>
  <c r="N1531" i="4"/>
  <c r="S1531" i="4"/>
  <c r="T1531" i="4"/>
  <c r="U1531" i="4"/>
  <c r="V1531" i="4"/>
  <c r="W1531" i="4"/>
  <c r="A1532" i="4"/>
  <c r="C1532" i="4" s="1"/>
  <c r="B1532" i="4"/>
  <c r="D1532" i="4"/>
  <c r="E1532" i="4"/>
  <c r="L1532" i="4"/>
  <c r="M1532" i="4"/>
  <c r="N1532" i="4"/>
  <c r="S1532" i="4"/>
  <c r="T1532" i="4"/>
  <c r="U1532" i="4"/>
  <c r="V1532" i="4"/>
  <c r="W1532" i="4"/>
  <c r="A1533" i="4"/>
  <c r="C1533" i="4" s="1"/>
  <c r="B1533" i="4"/>
  <c r="D1533" i="4"/>
  <c r="E1533" i="4"/>
  <c r="L1533" i="4"/>
  <c r="M1533" i="4"/>
  <c r="N1533" i="4"/>
  <c r="S1533" i="4"/>
  <c r="T1533" i="4"/>
  <c r="U1533" i="4"/>
  <c r="V1533" i="4"/>
  <c r="W1533" i="4"/>
  <c r="A1534" i="4"/>
  <c r="C1534" i="4" s="1"/>
  <c r="B1534" i="4"/>
  <c r="D1534" i="4"/>
  <c r="E1534" i="4"/>
  <c r="L1534" i="4"/>
  <c r="M1534" i="4"/>
  <c r="N1534" i="4"/>
  <c r="S1534" i="4"/>
  <c r="T1534" i="4"/>
  <c r="U1534" i="4"/>
  <c r="V1534" i="4"/>
  <c r="W1534" i="4"/>
  <c r="A1535" i="4"/>
  <c r="C1535" i="4" s="1"/>
  <c r="B1535" i="4"/>
  <c r="D1535" i="4"/>
  <c r="E1535" i="4"/>
  <c r="L1535" i="4"/>
  <c r="M1535" i="4"/>
  <c r="N1535" i="4"/>
  <c r="S1535" i="4"/>
  <c r="T1535" i="4"/>
  <c r="U1535" i="4"/>
  <c r="V1535" i="4"/>
  <c r="W1535" i="4"/>
  <c r="A1536" i="4"/>
  <c r="C1536" i="4" s="1"/>
  <c r="B1536" i="4"/>
  <c r="D1536" i="4"/>
  <c r="E1536" i="4"/>
  <c r="L1536" i="4"/>
  <c r="M1536" i="4"/>
  <c r="N1536" i="4"/>
  <c r="S1536" i="4"/>
  <c r="T1536" i="4"/>
  <c r="U1536" i="4"/>
  <c r="V1536" i="4"/>
  <c r="W1536" i="4"/>
  <c r="A1537" i="4"/>
  <c r="C1537" i="4" s="1"/>
  <c r="B1537" i="4"/>
  <c r="D1537" i="4"/>
  <c r="E1537" i="4"/>
  <c r="L1537" i="4"/>
  <c r="M1537" i="4"/>
  <c r="N1537" i="4"/>
  <c r="S1537" i="4"/>
  <c r="T1537" i="4"/>
  <c r="U1537" i="4"/>
  <c r="V1537" i="4"/>
  <c r="W1537" i="4"/>
  <c r="A1538" i="4"/>
  <c r="C1538" i="4" s="1"/>
  <c r="B1538" i="4"/>
  <c r="D1538" i="4"/>
  <c r="E1538" i="4"/>
  <c r="L1538" i="4"/>
  <c r="M1538" i="4"/>
  <c r="N1538" i="4"/>
  <c r="S1538" i="4"/>
  <c r="T1538" i="4"/>
  <c r="U1538" i="4"/>
  <c r="V1538" i="4"/>
  <c r="W1538" i="4"/>
  <c r="A1539" i="4"/>
  <c r="C1539" i="4" s="1"/>
  <c r="B1539" i="4"/>
  <c r="D1539" i="4"/>
  <c r="E1539" i="4"/>
  <c r="L1539" i="4"/>
  <c r="M1539" i="4"/>
  <c r="N1539" i="4"/>
  <c r="S1539" i="4"/>
  <c r="T1539" i="4"/>
  <c r="U1539" i="4"/>
  <c r="V1539" i="4"/>
  <c r="W1539" i="4"/>
  <c r="A1540" i="4"/>
  <c r="C1540" i="4" s="1"/>
  <c r="B1540" i="4"/>
  <c r="D1540" i="4"/>
  <c r="E1540" i="4"/>
  <c r="F1540" i="4"/>
  <c r="L1540" i="4"/>
  <c r="M1540" i="4"/>
  <c r="N1540" i="4"/>
  <c r="S1540" i="4"/>
  <c r="T1540" i="4"/>
  <c r="U1540" i="4"/>
  <c r="V1540" i="4"/>
  <c r="W1540" i="4"/>
  <c r="A1541" i="4"/>
  <c r="C1541" i="4" s="1"/>
  <c r="B1541" i="4"/>
  <c r="D1541" i="4"/>
  <c r="E1541" i="4"/>
  <c r="L1541" i="4"/>
  <c r="M1541" i="4"/>
  <c r="N1541" i="4"/>
  <c r="S1541" i="4"/>
  <c r="T1541" i="4"/>
  <c r="U1541" i="4"/>
  <c r="V1541" i="4"/>
  <c r="W1541" i="4"/>
  <c r="A1542" i="4"/>
  <c r="C1542" i="4" s="1"/>
  <c r="B1542" i="4"/>
  <c r="D1542" i="4"/>
  <c r="E1542" i="4"/>
  <c r="L1542" i="4"/>
  <c r="M1542" i="4"/>
  <c r="N1542" i="4"/>
  <c r="S1542" i="4"/>
  <c r="T1542" i="4"/>
  <c r="U1542" i="4"/>
  <c r="V1542" i="4"/>
  <c r="W1542" i="4"/>
  <c r="A1543" i="4"/>
  <c r="C1543" i="4" s="1"/>
  <c r="B1543" i="4"/>
  <c r="D1543" i="4"/>
  <c r="E1543" i="4"/>
  <c r="L1543" i="4"/>
  <c r="M1543" i="4"/>
  <c r="N1543" i="4"/>
  <c r="S1543" i="4"/>
  <c r="T1543" i="4"/>
  <c r="U1543" i="4"/>
  <c r="V1543" i="4"/>
  <c r="W1543" i="4"/>
  <c r="A1544" i="4"/>
  <c r="C1544" i="4" s="1"/>
  <c r="B1544" i="4"/>
  <c r="D1544" i="4"/>
  <c r="E1544" i="4"/>
  <c r="L1544" i="4"/>
  <c r="M1544" i="4"/>
  <c r="N1544" i="4"/>
  <c r="S1544" i="4"/>
  <c r="T1544" i="4"/>
  <c r="U1544" i="4"/>
  <c r="V1544" i="4"/>
  <c r="W1544" i="4"/>
  <c r="A1545" i="4"/>
  <c r="C1545" i="4" s="1"/>
  <c r="B1545" i="4"/>
  <c r="D1545" i="4"/>
  <c r="E1545" i="4"/>
  <c r="L1545" i="4"/>
  <c r="M1545" i="4"/>
  <c r="N1545" i="4"/>
  <c r="S1545" i="4"/>
  <c r="T1545" i="4"/>
  <c r="U1545" i="4"/>
  <c r="V1545" i="4"/>
  <c r="W1545" i="4"/>
  <c r="A1546" i="4"/>
  <c r="C1546" i="4" s="1"/>
  <c r="B1546" i="4"/>
  <c r="D1546" i="4"/>
  <c r="E1546" i="4"/>
  <c r="L1546" i="4"/>
  <c r="M1546" i="4"/>
  <c r="N1546" i="4"/>
  <c r="S1546" i="4"/>
  <c r="T1546" i="4"/>
  <c r="U1546" i="4"/>
  <c r="V1546" i="4"/>
  <c r="W1546" i="4"/>
  <c r="A1547" i="4"/>
  <c r="C1547" i="4" s="1"/>
  <c r="B1547" i="4"/>
  <c r="D1547" i="4"/>
  <c r="E1547" i="4"/>
  <c r="L1547" i="4"/>
  <c r="M1547" i="4"/>
  <c r="N1547" i="4"/>
  <c r="S1547" i="4"/>
  <c r="T1547" i="4"/>
  <c r="U1547" i="4"/>
  <c r="V1547" i="4"/>
  <c r="W1547" i="4"/>
  <c r="A1548" i="4"/>
  <c r="C1548" i="4" s="1"/>
  <c r="B1548" i="4"/>
  <c r="D1548" i="4"/>
  <c r="E1548" i="4"/>
  <c r="L1548" i="4"/>
  <c r="M1548" i="4"/>
  <c r="N1548" i="4"/>
  <c r="S1548" i="4"/>
  <c r="T1548" i="4"/>
  <c r="U1548" i="4"/>
  <c r="V1548" i="4"/>
  <c r="W1548" i="4"/>
  <c r="A1549" i="4"/>
  <c r="C1549" i="4" s="1"/>
  <c r="B1549" i="4"/>
  <c r="D1549" i="4"/>
  <c r="E1549" i="4"/>
  <c r="L1549" i="4"/>
  <c r="M1549" i="4"/>
  <c r="N1549" i="4"/>
  <c r="S1549" i="4"/>
  <c r="T1549" i="4"/>
  <c r="U1549" i="4"/>
  <c r="V1549" i="4"/>
  <c r="W1549" i="4"/>
  <c r="A1550" i="4"/>
  <c r="C1550" i="4" s="1"/>
  <c r="B1550" i="4"/>
  <c r="D1550" i="4"/>
  <c r="E1550" i="4"/>
  <c r="L1550" i="4"/>
  <c r="M1550" i="4"/>
  <c r="N1550" i="4"/>
  <c r="S1550" i="4"/>
  <c r="T1550" i="4"/>
  <c r="U1550" i="4"/>
  <c r="V1550" i="4"/>
  <c r="W1550" i="4"/>
  <c r="A1551" i="4"/>
  <c r="C1551" i="4" s="1"/>
  <c r="B1551" i="4"/>
  <c r="D1551" i="4"/>
  <c r="E1551" i="4"/>
  <c r="L1551" i="4"/>
  <c r="M1551" i="4"/>
  <c r="N1551" i="4"/>
  <c r="S1551" i="4"/>
  <c r="T1551" i="4"/>
  <c r="U1551" i="4"/>
  <c r="V1551" i="4"/>
  <c r="W1551" i="4"/>
  <c r="A1552" i="4"/>
  <c r="C1552" i="4" s="1"/>
  <c r="B1552" i="4"/>
  <c r="D1552" i="4"/>
  <c r="E1552" i="4"/>
  <c r="L1552" i="4"/>
  <c r="M1552" i="4"/>
  <c r="N1552" i="4"/>
  <c r="S1552" i="4"/>
  <c r="T1552" i="4"/>
  <c r="U1552" i="4"/>
  <c r="V1552" i="4"/>
  <c r="W1552" i="4"/>
  <c r="A1553" i="4"/>
  <c r="C1553" i="4" s="1"/>
  <c r="B1553" i="4"/>
  <c r="D1553" i="4"/>
  <c r="E1553" i="4"/>
  <c r="F1553" i="4"/>
  <c r="L1553" i="4"/>
  <c r="M1553" i="4"/>
  <c r="N1553" i="4"/>
  <c r="S1553" i="4"/>
  <c r="T1553" i="4"/>
  <c r="U1553" i="4"/>
  <c r="V1553" i="4"/>
  <c r="W1553" i="4"/>
  <c r="A1554" i="4"/>
  <c r="C1554" i="4" s="1"/>
  <c r="B1554" i="4"/>
  <c r="D1554" i="4"/>
  <c r="E1554" i="4"/>
  <c r="L1554" i="4"/>
  <c r="M1554" i="4"/>
  <c r="N1554" i="4"/>
  <c r="S1554" i="4"/>
  <c r="T1554" i="4"/>
  <c r="U1554" i="4"/>
  <c r="V1554" i="4"/>
  <c r="W1554" i="4"/>
  <c r="A1555" i="4"/>
  <c r="C1555" i="4" s="1"/>
  <c r="B1555" i="4"/>
  <c r="D1555" i="4"/>
  <c r="E1555" i="4"/>
  <c r="F1555" i="4"/>
  <c r="L1555" i="4"/>
  <c r="M1555" i="4"/>
  <c r="N1555" i="4"/>
  <c r="S1555" i="4"/>
  <c r="T1555" i="4"/>
  <c r="U1555" i="4"/>
  <c r="V1555" i="4"/>
  <c r="W1555" i="4"/>
  <c r="A1556" i="4"/>
  <c r="C1556" i="4" s="1"/>
  <c r="B1556" i="4"/>
  <c r="D1556" i="4"/>
  <c r="E1556" i="4"/>
  <c r="F1556" i="4"/>
  <c r="L1556" i="4"/>
  <c r="M1556" i="4"/>
  <c r="N1556" i="4"/>
  <c r="S1556" i="4"/>
  <c r="T1556" i="4"/>
  <c r="U1556" i="4"/>
  <c r="V1556" i="4"/>
  <c r="W1556" i="4"/>
  <c r="A1557" i="4"/>
  <c r="C1557" i="4" s="1"/>
  <c r="B1557" i="4"/>
  <c r="D1557" i="4"/>
  <c r="E1557" i="4"/>
  <c r="L1557" i="4"/>
  <c r="M1557" i="4"/>
  <c r="N1557" i="4"/>
  <c r="S1557" i="4"/>
  <c r="T1557" i="4"/>
  <c r="U1557" i="4"/>
  <c r="V1557" i="4"/>
  <c r="W1557" i="4"/>
  <c r="A1558" i="4"/>
  <c r="C1558" i="4" s="1"/>
  <c r="B1558" i="4"/>
  <c r="D1558" i="4"/>
  <c r="E1558" i="4"/>
  <c r="L1558" i="4"/>
  <c r="M1558" i="4"/>
  <c r="N1558" i="4"/>
  <c r="S1558" i="4"/>
  <c r="T1558" i="4"/>
  <c r="U1558" i="4"/>
  <c r="V1558" i="4"/>
  <c r="W1558" i="4"/>
  <c r="A1559" i="4"/>
  <c r="C1559" i="4" s="1"/>
  <c r="B1559" i="4"/>
  <c r="D1559" i="4"/>
  <c r="E1559" i="4"/>
  <c r="L1559" i="4"/>
  <c r="M1559" i="4"/>
  <c r="N1559" i="4"/>
  <c r="S1559" i="4"/>
  <c r="T1559" i="4"/>
  <c r="U1559" i="4"/>
  <c r="V1559" i="4"/>
  <c r="W1559" i="4"/>
  <c r="A1560" i="4"/>
  <c r="C1560" i="4" s="1"/>
  <c r="B1560" i="4"/>
  <c r="D1560" i="4"/>
  <c r="E1560" i="4"/>
  <c r="L1560" i="4"/>
  <c r="M1560" i="4"/>
  <c r="N1560" i="4"/>
  <c r="S1560" i="4"/>
  <c r="T1560" i="4"/>
  <c r="U1560" i="4"/>
  <c r="V1560" i="4"/>
  <c r="W1560" i="4"/>
  <c r="A1561" i="4"/>
  <c r="C1561" i="4" s="1"/>
  <c r="B1561" i="4"/>
  <c r="D1561" i="4"/>
  <c r="E1561" i="4"/>
  <c r="L1561" i="4"/>
  <c r="M1561" i="4"/>
  <c r="N1561" i="4"/>
  <c r="S1561" i="4"/>
  <c r="T1561" i="4"/>
  <c r="U1561" i="4"/>
  <c r="V1561" i="4"/>
  <c r="W1561" i="4"/>
  <c r="A1562" i="4"/>
  <c r="C1562" i="4" s="1"/>
  <c r="B1562" i="4"/>
  <c r="D1562" i="4"/>
  <c r="E1562" i="4"/>
  <c r="L1562" i="4"/>
  <c r="M1562" i="4"/>
  <c r="N1562" i="4"/>
  <c r="S1562" i="4"/>
  <c r="T1562" i="4"/>
  <c r="U1562" i="4"/>
  <c r="V1562" i="4"/>
  <c r="W1562" i="4"/>
  <c r="A1563" i="4"/>
  <c r="C1563" i="4" s="1"/>
  <c r="B1563" i="4"/>
  <c r="D1563" i="4"/>
  <c r="E1563" i="4"/>
  <c r="L1563" i="4"/>
  <c r="M1563" i="4"/>
  <c r="N1563" i="4"/>
  <c r="S1563" i="4"/>
  <c r="T1563" i="4"/>
  <c r="U1563" i="4"/>
  <c r="V1563" i="4"/>
  <c r="W1563" i="4"/>
  <c r="A1564" i="4"/>
  <c r="C1564" i="4" s="1"/>
  <c r="B1564" i="4"/>
  <c r="D1564" i="4"/>
  <c r="E1564" i="4"/>
  <c r="L1564" i="4"/>
  <c r="M1564" i="4"/>
  <c r="N1564" i="4"/>
  <c r="S1564" i="4"/>
  <c r="T1564" i="4"/>
  <c r="U1564" i="4"/>
  <c r="V1564" i="4"/>
  <c r="W1564" i="4"/>
  <c r="A1565" i="4"/>
  <c r="C1565" i="4" s="1"/>
  <c r="B1565" i="4"/>
  <c r="D1565" i="4"/>
  <c r="E1565" i="4"/>
  <c r="L1565" i="4"/>
  <c r="M1565" i="4"/>
  <c r="N1565" i="4"/>
  <c r="S1565" i="4"/>
  <c r="T1565" i="4"/>
  <c r="U1565" i="4"/>
  <c r="V1565" i="4"/>
  <c r="W1565" i="4"/>
  <c r="A1566" i="4"/>
  <c r="C1566" i="4" s="1"/>
  <c r="B1566" i="4"/>
  <c r="D1566" i="4"/>
  <c r="E1566" i="4"/>
  <c r="L1566" i="4"/>
  <c r="M1566" i="4"/>
  <c r="N1566" i="4"/>
  <c r="S1566" i="4"/>
  <c r="T1566" i="4"/>
  <c r="U1566" i="4"/>
  <c r="V1566" i="4"/>
  <c r="W1566" i="4"/>
  <c r="A1567" i="4"/>
  <c r="C1567" i="4" s="1"/>
  <c r="B1567" i="4"/>
  <c r="D1567" i="4"/>
  <c r="E1567" i="4"/>
  <c r="L1567" i="4"/>
  <c r="M1567" i="4"/>
  <c r="N1567" i="4"/>
  <c r="S1567" i="4"/>
  <c r="T1567" i="4"/>
  <c r="U1567" i="4"/>
  <c r="V1567" i="4"/>
  <c r="W1567" i="4"/>
  <c r="A1568" i="4"/>
  <c r="C1568" i="4" s="1"/>
  <c r="B1568" i="4"/>
  <c r="D1568" i="4"/>
  <c r="E1568" i="4"/>
  <c r="L1568" i="4"/>
  <c r="M1568" i="4"/>
  <c r="N1568" i="4"/>
  <c r="S1568" i="4"/>
  <c r="T1568" i="4"/>
  <c r="U1568" i="4"/>
  <c r="V1568" i="4"/>
  <c r="W1568" i="4"/>
  <c r="A1569" i="4"/>
  <c r="C1569" i="4" s="1"/>
  <c r="B1569" i="4"/>
  <c r="D1569" i="4"/>
  <c r="E1569" i="4"/>
  <c r="L1569" i="4"/>
  <c r="M1569" i="4"/>
  <c r="N1569" i="4"/>
  <c r="S1569" i="4"/>
  <c r="T1569" i="4"/>
  <c r="U1569" i="4"/>
  <c r="V1569" i="4"/>
  <c r="W1569" i="4"/>
  <c r="A1570" i="4"/>
  <c r="C1570" i="4" s="1"/>
  <c r="B1570" i="4"/>
  <c r="D1570" i="4"/>
  <c r="E1570" i="4"/>
  <c r="L1570" i="4"/>
  <c r="M1570" i="4"/>
  <c r="N1570" i="4"/>
  <c r="S1570" i="4"/>
  <c r="T1570" i="4"/>
  <c r="U1570" i="4"/>
  <c r="V1570" i="4"/>
  <c r="W1570" i="4"/>
  <c r="A1571" i="4"/>
  <c r="C1571" i="4" s="1"/>
  <c r="B1571" i="4"/>
  <c r="D1571" i="4"/>
  <c r="E1571" i="4"/>
  <c r="L1571" i="4"/>
  <c r="M1571" i="4"/>
  <c r="N1571" i="4"/>
  <c r="S1571" i="4"/>
  <c r="T1571" i="4"/>
  <c r="U1571" i="4"/>
  <c r="V1571" i="4"/>
  <c r="W1571" i="4"/>
  <c r="A1572" i="4"/>
  <c r="C1572" i="4" s="1"/>
  <c r="B1572" i="4"/>
  <c r="D1572" i="4"/>
  <c r="E1572" i="4"/>
  <c r="F1572" i="4"/>
  <c r="L1572" i="4"/>
  <c r="M1572" i="4"/>
  <c r="N1572" i="4"/>
  <c r="S1572" i="4"/>
  <c r="T1572" i="4"/>
  <c r="U1572" i="4"/>
  <c r="V1572" i="4"/>
  <c r="W1572" i="4"/>
  <c r="A1573" i="4"/>
  <c r="C1573" i="4" s="1"/>
  <c r="B1573" i="4"/>
  <c r="D1573" i="4"/>
  <c r="E1573" i="4"/>
  <c r="L1573" i="4"/>
  <c r="M1573" i="4"/>
  <c r="N1573" i="4"/>
  <c r="S1573" i="4"/>
  <c r="T1573" i="4"/>
  <c r="U1573" i="4"/>
  <c r="V1573" i="4"/>
  <c r="W1573" i="4"/>
  <c r="A1574" i="4"/>
  <c r="C1574" i="4" s="1"/>
  <c r="B1574" i="4"/>
  <c r="D1574" i="4"/>
  <c r="E1574" i="4"/>
  <c r="L1574" i="4"/>
  <c r="M1574" i="4"/>
  <c r="N1574" i="4"/>
  <c r="S1574" i="4"/>
  <c r="T1574" i="4"/>
  <c r="U1574" i="4"/>
  <c r="V1574" i="4"/>
  <c r="W1574" i="4"/>
  <c r="A1575" i="4"/>
  <c r="C1575" i="4" s="1"/>
  <c r="B1575" i="4"/>
  <c r="D1575" i="4"/>
  <c r="E1575" i="4"/>
  <c r="L1575" i="4"/>
  <c r="M1575" i="4"/>
  <c r="N1575" i="4"/>
  <c r="S1575" i="4"/>
  <c r="T1575" i="4"/>
  <c r="U1575" i="4"/>
  <c r="V1575" i="4"/>
  <c r="W1575" i="4"/>
  <c r="A1576" i="4"/>
  <c r="C1576" i="4" s="1"/>
  <c r="B1576" i="4"/>
  <c r="D1576" i="4"/>
  <c r="E1576" i="4"/>
  <c r="L1576" i="4"/>
  <c r="M1576" i="4"/>
  <c r="N1576" i="4"/>
  <c r="S1576" i="4"/>
  <c r="T1576" i="4"/>
  <c r="U1576" i="4"/>
  <c r="V1576" i="4"/>
  <c r="W1576" i="4"/>
  <c r="A1577" i="4"/>
  <c r="C1577" i="4" s="1"/>
  <c r="B1577" i="4"/>
  <c r="D1577" i="4"/>
  <c r="E1577" i="4"/>
  <c r="L1577" i="4"/>
  <c r="M1577" i="4"/>
  <c r="N1577" i="4"/>
  <c r="S1577" i="4"/>
  <c r="T1577" i="4"/>
  <c r="U1577" i="4"/>
  <c r="V1577" i="4"/>
  <c r="W1577" i="4"/>
  <c r="A1578" i="4"/>
  <c r="C1578" i="4" s="1"/>
  <c r="B1578" i="4"/>
  <c r="D1578" i="4"/>
  <c r="E1578" i="4"/>
  <c r="L1578" i="4"/>
  <c r="M1578" i="4"/>
  <c r="N1578" i="4"/>
  <c r="S1578" i="4"/>
  <c r="T1578" i="4"/>
  <c r="U1578" i="4"/>
  <c r="V1578" i="4"/>
  <c r="W1578" i="4"/>
  <c r="A1579" i="4"/>
  <c r="C1579" i="4" s="1"/>
  <c r="B1579" i="4"/>
  <c r="D1579" i="4"/>
  <c r="E1579" i="4"/>
  <c r="L1579" i="4"/>
  <c r="M1579" i="4"/>
  <c r="N1579" i="4"/>
  <c r="S1579" i="4"/>
  <c r="T1579" i="4"/>
  <c r="U1579" i="4"/>
  <c r="V1579" i="4"/>
  <c r="W1579" i="4"/>
  <c r="A1580" i="4"/>
  <c r="C1580" i="4" s="1"/>
  <c r="B1580" i="4"/>
  <c r="D1580" i="4"/>
  <c r="E1580" i="4"/>
  <c r="L1580" i="4"/>
  <c r="M1580" i="4"/>
  <c r="N1580" i="4"/>
  <c r="S1580" i="4"/>
  <c r="T1580" i="4"/>
  <c r="U1580" i="4"/>
  <c r="V1580" i="4"/>
  <c r="W1580" i="4"/>
  <c r="A1581" i="4"/>
  <c r="C1581" i="4" s="1"/>
  <c r="B1581" i="4"/>
  <c r="D1581" i="4"/>
  <c r="E1581" i="4"/>
  <c r="L1581" i="4"/>
  <c r="M1581" i="4"/>
  <c r="N1581" i="4"/>
  <c r="S1581" i="4"/>
  <c r="T1581" i="4"/>
  <c r="U1581" i="4"/>
  <c r="V1581" i="4"/>
  <c r="W1581" i="4"/>
  <c r="A1582" i="4"/>
  <c r="C1582" i="4" s="1"/>
  <c r="B1582" i="4"/>
  <c r="D1582" i="4"/>
  <c r="E1582" i="4"/>
  <c r="L1582" i="4"/>
  <c r="M1582" i="4"/>
  <c r="N1582" i="4"/>
  <c r="S1582" i="4"/>
  <c r="T1582" i="4"/>
  <c r="U1582" i="4"/>
  <c r="V1582" i="4"/>
  <c r="W1582" i="4"/>
  <c r="A1583" i="4"/>
  <c r="C1583" i="4" s="1"/>
  <c r="B1583" i="4"/>
  <c r="D1583" i="4"/>
  <c r="E1583" i="4"/>
  <c r="L1583" i="4"/>
  <c r="M1583" i="4"/>
  <c r="N1583" i="4"/>
  <c r="S1583" i="4"/>
  <c r="T1583" i="4"/>
  <c r="U1583" i="4"/>
  <c r="V1583" i="4"/>
  <c r="W1583" i="4"/>
  <c r="A1584" i="4"/>
  <c r="C1584" i="4" s="1"/>
  <c r="B1584" i="4"/>
  <c r="D1584" i="4"/>
  <c r="E1584" i="4"/>
  <c r="L1584" i="4"/>
  <c r="M1584" i="4"/>
  <c r="N1584" i="4"/>
  <c r="S1584" i="4"/>
  <c r="T1584" i="4"/>
  <c r="U1584" i="4"/>
  <c r="V1584" i="4"/>
  <c r="W1584" i="4"/>
  <c r="A1585" i="4"/>
  <c r="C1585" i="4" s="1"/>
  <c r="B1585" i="4"/>
  <c r="D1585" i="4"/>
  <c r="E1585" i="4"/>
  <c r="L1585" i="4"/>
  <c r="M1585" i="4"/>
  <c r="N1585" i="4"/>
  <c r="S1585" i="4"/>
  <c r="T1585" i="4"/>
  <c r="U1585" i="4"/>
  <c r="V1585" i="4"/>
  <c r="W1585" i="4"/>
  <c r="A1586" i="4"/>
  <c r="C1586" i="4" s="1"/>
  <c r="B1586" i="4"/>
  <c r="D1586" i="4"/>
  <c r="E1586" i="4"/>
  <c r="L1586" i="4"/>
  <c r="M1586" i="4"/>
  <c r="N1586" i="4"/>
  <c r="S1586" i="4"/>
  <c r="T1586" i="4"/>
  <c r="U1586" i="4"/>
  <c r="V1586" i="4"/>
  <c r="W1586" i="4"/>
  <c r="A1587" i="4"/>
  <c r="C1587" i="4" s="1"/>
  <c r="B1587" i="4"/>
  <c r="D1587" i="4"/>
  <c r="E1587" i="4"/>
  <c r="L1587" i="4"/>
  <c r="M1587" i="4"/>
  <c r="N1587" i="4"/>
  <c r="S1587" i="4"/>
  <c r="T1587" i="4"/>
  <c r="U1587" i="4"/>
  <c r="V1587" i="4"/>
  <c r="W1587" i="4"/>
  <c r="A1588" i="4"/>
  <c r="C1588" i="4" s="1"/>
  <c r="B1588" i="4"/>
  <c r="D1588" i="4"/>
  <c r="E1588" i="4"/>
  <c r="F1588" i="4"/>
  <c r="L1588" i="4"/>
  <c r="M1588" i="4"/>
  <c r="N1588" i="4"/>
  <c r="S1588" i="4"/>
  <c r="T1588" i="4"/>
  <c r="U1588" i="4"/>
  <c r="V1588" i="4"/>
  <c r="W1588" i="4"/>
  <c r="A1589" i="4"/>
  <c r="C1589" i="4" s="1"/>
  <c r="B1589" i="4"/>
  <c r="D1589" i="4"/>
  <c r="E1589" i="4"/>
  <c r="L1589" i="4"/>
  <c r="M1589" i="4"/>
  <c r="N1589" i="4"/>
  <c r="S1589" i="4"/>
  <c r="T1589" i="4"/>
  <c r="U1589" i="4"/>
  <c r="V1589" i="4"/>
  <c r="W1589" i="4"/>
  <c r="A1590" i="4"/>
  <c r="C1590" i="4" s="1"/>
  <c r="B1590" i="4"/>
  <c r="D1590" i="4"/>
  <c r="E1590" i="4"/>
  <c r="L1590" i="4"/>
  <c r="M1590" i="4"/>
  <c r="N1590" i="4"/>
  <c r="S1590" i="4"/>
  <c r="T1590" i="4"/>
  <c r="U1590" i="4"/>
  <c r="V1590" i="4"/>
  <c r="W1590" i="4"/>
  <c r="A1591" i="4"/>
  <c r="C1591" i="4" s="1"/>
  <c r="B1591" i="4"/>
  <c r="D1591" i="4"/>
  <c r="E1591" i="4"/>
  <c r="L1591" i="4"/>
  <c r="M1591" i="4"/>
  <c r="N1591" i="4"/>
  <c r="S1591" i="4"/>
  <c r="T1591" i="4"/>
  <c r="U1591" i="4"/>
  <c r="V1591" i="4"/>
  <c r="W1591" i="4"/>
  <c r="A1592" i="4"/>
  <c r="C1592" i="4" s="1"/>
  <c r="B1592" i="4"/>
  <c r="D1592" i="4"/>
  <c r="E1592" i="4"/>
  <c r="L1592" i="4"/>
  <c r="M1592" i="4"/>
  <c r="N1592" i="4"/>
  <c r="S1592" i="4"/>
  <c r="T1592" i="4"/>
  <c r="U1592" i="4"/>
  <c r="V1592" i="4"/>
  <c r="W1592" i="4"/>
  <c r="A1593" i="4"/>
  <c r="C1593" i="4" s="1"/>
  <c r="B1593" i="4"/>
  <c r="D1593" i="4"/>
  <c r="E1593" i="4"/>
  <c r="L1593" i="4"/>
  <c r="M1593" i="4"/>
  <c r="N1593" i="4"/>
  <c r="S1593" i="4"/>
  <c r="T1593" i="4"/>
  <c r="U1593" i="4"/>
  <c r="V1593" i="4"/>
  <c r="W1593" i="4"/>
  <c r="A1594" i="4"/>
  <c r="C1594" i="4" s="1"/>
  <c r="B1594" i="4"/>
  <c r="D1594" i="4"/>
  <c r="E1594" i="4"/>
  <c r="L1594" i="4"/>
  <c r="M1594" i="4"/>
  <c r="N1594" i="4"/>
  <c r="S1594" i="4"/>
  <c r="T1594" i="4"/>
  <c r="U1594" i="4"/>
  <c r="V1594" i="4"/>
  <c r="W1594" i="4"/>
  <c r="A1595" i="4"/>
  <c r="C1595" i="4" s="1"/>
  <c r="B1595" i="4"/>
  <c r="D1595" i="4"/>
  <c r="E1595" i="4"/>
  <c r="L1595" i="4"/>
  <c r="M1595" i="4"/>
  <c r="N1595" i="4"/>
  <c r="S1595" i="4"/>
  <c r="T1595" i="4"/>
  <c r="U1595" i="4"/>
  <c r="V1595" i="4"/>
  <c r="W1595" i="4"/>
  <c r="A1596" i="4"/>
  <c r="C1596" i="4" s="1"/>
  <c r="B1596" i="4"/>
  <c r="D1596" i="4"/>
  <c r="E1596" i="4"/>
  <c r="L1596" i="4"/>
  <c r="M1596" i="4"/>
  <c r="N1596" i="4"/>
  <c r="S1596" i="4"/>
  <c r="T1596" i="4"/>
  <c r="U1596" i="4"/>
  <c r="V1596" i="4"/>
  <c r="W1596" i="4"/>
  <c r="A1597" i="4"/>
  <c r="C1597" i="4" s="1"/>
  <c r="B1597" i="4"/>
  <c r="D1597" i="4"/>
  <c r="E1597" i="4"/>
  <c r="L1597" i="4"/>
  <c r="M1597" i="4"/>
  <c r="N1597" i="4"/>
  <c r="S1597" i="4"/>
  <c r="T1597" i="4"/>
  <c r="U1597" i="4"/>
  <c r="V1597" i="4"/>
  <c r="W1597" i="4"/>
  <c r="A1598" i="4"/>
  <c r="C1598" i="4" s="1"/>
  <c r="B1598" i="4"/>
  <c r="D1598" i="4"/>
  <c r="E1598" i="4"/>
  <c r="L1598" i="4"/>
  <c r="M1598" i="4"/>
  <c r="N1598" i="4"/>
  <c r="S1598" i="4"/>
  <c r="T1598" i="4"/>
  <c r="U1598" i="4"/>
  <c r="V1598" i="4"/>
  <c r="W1598" i="4"/>
  <c r="A1599" i="4"/>
  <c r="C1599" i="4" s="1"/>
  <c r="B1599" i="4"/>
  <c r="D1599" i="4"/>
  <c r="E1599" i="4"/>
  <c r="L1599" i="4"/>
  <c r="M1599" i="4"/>
  <c r="N1599" i="4"/>
  <c r="S1599" i="4"/>
  <c r="T1599" i="4"/>
  <c r="U1599" i="4"/>
  <c r="V1599" i="4"/>
  <c r="W1599" i="4"/>
  <c r="A1600" i="4"/>
  <c r="C1600" i="4" s="1"/>
  <c r="B1600" i="4"/>
  <c r="D1600" i="4"/>
  <c r="E1600" i="4"/>
  <c r="L1600" i="4"/>
  <c r="M1600" i="4"/>
  <c r="N1600" i="4"/>
  <c r="S1600" i="4"/>
  <c r="T1600" i="4"/>
  <c r="U1600" i="4"/>
  <c r="V1600" i="4"/>
  <c r="W1600" i="4"/>
  <c r="A1601" i="4"/>
  <c r="C1601" i="4" s="1"/>
  <c r="B1601" i="4"/>
  <c r="D1601" i="4"/>
  <c r="E1601" i="4"/>
  <c r="L1601" i="4"/>
  <c r="M1601" i="4"/>
  <c r="N1601" i="4"/>
  <c r="S1601" i="4"/>
  <c r="T1601" i="4"/>
  <c r="U1601" i="4"/>
  <c r="V1601" i="4"/>
  <c r="W1601" i="4"/>
  <c r="A1602" i="4"/>
  <c r="C1602" i="4" s="1"/>
  <c r="B1602" i="4"/>
  <c r="D1602" i="4"/>
  <c r="E1602" i="4"/>
  <c r="L1602" i="4"/>
  <c r="M1602" i="4"/>
  <c r="N1602" i="4"/>
  <c r="S1602" i="4"/>
  <c r="T1602" i="4"/>
  <c r="U1602" i="4"/>
  <c r="V1602" i="4"/>
  <c r="W1602" i="4"/>
  <c r="A1603" i="4"/>
  <c r="C1603" i="4" s="1"/>
  <c r="B1603" i="4"/>
  <c r="D1603" i="4"/>
  <c r="E1603" i="4"/>
  <c r="L1603" i="4"/>
  <c r="M1603" i="4"/>
  <c r="N1603" i="4"/>
  <c r="S1603" i="4"/>
  <c r="T1603" i="4"/>
  <c r="U1603" i="4"/>
  <c r="V1603" i="4"/>
  <c r="W1603" i="4"/>
  <c r="A1604" i="4"/>
  <c r="C1604" i="4" s="1"/>
  <c r="B1604" i="4"/>
  <c r="D1604" i="4"/>
  <c r="E1604" i="4"/>
  <c r="F1604" i="4"/>
  <c r="L1604" i="4"/>
  <c r="M1604" i="4"/>
  <c r="N1604" i="4"/>
  <c r="S1604" i="4"/>
  <c r="T1604" i="4"/>
  <c r="U1604" i="4"/>
  <c r="V1604" i="4"/>
  <c r="W1604" i="4"/>
  <c r="A1605" i="4"/>
  <c r="C1605" i="4" s="1"/>
  <c r="B1605" i="4"/>
  <c r="D1605" i="4"/>
  <c r="E1605" i="4"/>
  <c r="L1605" i="4"/>
  <c r="M1605" i="4"/>
  <c r="N1605" i="4"/>
  <c r="S1605" i="4"/>
  <c r="T1605" i="4"/>
  <c r="U1605" i="4"/>
  <c r="V1605" i="4"/>
  <c r="W1605" i="4"/>
  <c r="A1606" i="4"/>
  <c r="C1606" i="4" s="1"/>
  <c r="B1606" i="4"/>
  <c r="D1606" i="4"/>
  <c r="E1606" i="4"/>
  <c r="L1606" i="4"/>
  <c r="M1606" i="4"/>
  <c r="N1606" i="4"/>
  <c r="S1606" i="4"/>
  <c r="T1606" i="4"/>
  <c r="U1606" i="4"/>
  <c r="V1606" i="4"/>
  <c r="W1606" i="4"/>
  <c r="A1607" i="4"/>
  <c r="C1607" i="4" s="1"/>
  <c r="B1607" i="4"/>
  <c r="D1607" i="4"/>
  <c r="E1607" i="4"/>
  <c r="L1607" i="4"/>
  <c r="M1607" i="4"/>
  <c r="N1607" i="4"/>
  <c r="S1607" i="4"/>
  <c r="T1607" i="4"/>
  <c r="U1607" i="4"/>
  <c r="V1607" i="4"/>
  <c r="W1607" i="4"/>
  <c r="A1608" i="4"/>
  <c r="C1608" i="4" s="1"/>
  <c r="B1608" i="4"/>
  <c r="D1608" i="4"/>
  <c r="E1608" i="4"/>
  <c r="L1608" i="4"/>
  <c r="M1608" i="4"/>
  <c r="N1608" i="4"/>
  <c r="S1608" i="4"/>
  <c r="T1608" i="4"/>
  <c r="U1608" i="4"/>
  <c r="V1608" i="4"/>
  <c r="W1608" i="4"/>
  <c r="A1609" i="4"/>
  <c r="C1609" i="4" s="1"/>
  <c r="B1609" i="4"/>
  <c r="D1609" i="4"/>
  <c r="E1609" i="4"/>
  <c r="L1609" i="4"/>
  <c r="M1609" i="4"/>
  <c r="N1609" i="4"/>
  <c r="S1609" i="4"/>
  <c r="T1609" i="4"/>
  <c r="U1609" i="4"/>
  <c r="V1609" i="4"/>
  <c r="W1609" i="4"/>
  <c r="A1610" i="4"/>
  <c r="C1610" i="4" s="1"/>
  <c r="B1610" i="4"/>
  <c r="D1610" i="4"/>
  <c r="E1610" i="4"/>
  <c r="L1610" i="4"/>
  <c r="M1610" i="4"/>
  <c r="N1610" i="4"/>
  <c r="S1610" i="4"/>
  <c r="T1610" i="4"/>
  <c r="U1610" i="4"/>
  <c r="V1610" i="4"/>
  <c r="W1610" i="4"/>
  <c r="A1611" i="4"/>
  <c r="C1611" i="4" s="1"/>
  <c r="B1611" i="4"/>
  <c r="D1611" i="4"/>
  <c r="E1611" i="4"/>
  <c r="L1611" i="4"/>
  <c r="M1611" i="4"/>
  <c r="N1611" i="4"/>
  <c r="S1611" i="4"/>
  <c r="T1611" i="4"/>
  <c r="U1611" i="4"/>
  <c r="V1611" i="4"/>
  <c r="W1611" i="4"/>
  <c r="A1612" i="4"/>
  <c r="C1612" i="4" s="1"/>
  <c r="B1612" i="4"/>
  <c r="D1612" i="4"/>
  <c r="E1612" i="4"/>
  <c r="L1612" i="4"/>
  <c r="M1612" i="4"/>
  <c r="N1612" i="4"/>
  <c r="S1612" i="4"/>
  <c r="T1612" i="4"/>
  <c r="U1612" i="4"/>
  <c r="V1612" i="4"/>
  <c r="W1612" i="4"/>
  <c r="A1613" i="4"/>
  <c r="C1613" i="4" s="1"/>
  <c r="B1613" i="4"/>
  <c r="D1613" i="4"/>
  <c r="E1613" i="4"/>
  <c r="L1613" i="4"/>
  <c r="M1613" i="4"/>
  <c r="N1613" i="4"/>
  <c r="S1613" i="4"/>
  <c r="T1613" i="4"/>
  <c r="U1613" i="4"/>
  <c r="V1613" i="4"/>
  <c r="W1613" i="4"/>
  <c r="A1614" i="4"/>
  <c r="C1614" i="4" s="1"/>
  <c r="B1614" i="4"/>
  <c r="D1614" i="4"/>
  <c r="E1614" i="4"/>
  <c r="L1614" i="4"/>
  <c r="M1614" i="4"/>
  <c r="N1614" i="4"/>
  <c r="S1614" i="4"/>
  <c r="T1614" i="4"/>
  <c r="U1614" i="4"/>
  <c r="V1614" i="4"/>
  <c r="W1614" i="4"/>
  <c r="A1615" i="4"/>
  <c r="C1615" i="4" s="1"/>
  <c r="B1615" i="4"/>
  <c r="D1615" i="4"/>
  <c r="E1615" i="4"/>
  <c r="L1615" i="4"/>
  <c r="M1615" i="4"/>
  <c r="N1615" i="4"/>
  <c r="S1615" i="4"/>
  <c r="T1615" i="4"/>
  <c r="U1615" i="4"/>
  <c r="V1615" i="4"/>
  <c r="W1615" i="4"/>
  <c r="A1616" i="4"/>
  <c r="C1616" i="4" s="1"/>
  <c r="B1616" i="4"/>
  <c r="D1616" i="4"/>
  <c r="E1616" i="4"/>
  <c r="L1616" i="4"/>
  <c r="M1616" i="4"/>
  <c r="N1616" i="4"/>
  <c r="S1616" i="4"/>
  <c r="T1616" i="4"/>
  <c r="U1616" i="4"/>
  <c r="V1616" i="4"/>
  <c r="W1616" i="4"/>
  <c r="A1617" i="4"/>
  <c r="C1617" i="4" s="1"/>
  <c r="B1617" i="4"/>
  <c r="D1617" i="4"/>
  <c r="E1617" i="4"/>
  <c r="F1617" i="4"/>
  <c r="L1617" i="4"/>
  <c r="M1617" i="4"/>
  <c r="N1617" i="4"/>
  <c r="S1617" i="4"/>
  <c r="T1617" i="4"/>
  <c r="U1617" i="4"/>
  <c r="V1617" i="4"/>
  <c r="W1617" i="4"/>
  <c r="A1618" i="4"/>
  <c r="C1618" i="4" s="1"/>
  <c r="B1618" i="4"/>
  <c r="D1618" i="4"/>
  <c r="E1618" i="4"/>
  <c r="L1618" i="4"/>
  <c r="M1618" i="4"/>
  <c r="N1618" i="4"/>
  <c r="S1618" i="4"/>
  <c r="T1618" i="4"/>
  <c r="U1618" i="4"/>
  <c r="V1618" i="4"/>
  <c r="W1618" i="4"/>
  <c r="A1619" i="4"/>
  <c r="C1619" i="4" s="1"/>
  <c r="B1619" i="4"/>
  <c r="D1619" i="4"/>
  <c r="E1619" i="4"/>
  <c r="F1619" i="4"/>
  <c r="L1619" i="4"/>
  <c r="M1619" i="4"/>
  <c r="N1619" i="4"/>
  <c r="S1619" i="4"/>
  <c r="T1619" i="4"/>
  <c r="U1619" i="4"/>
  <c r="V1619" i="4"/>
  <c r="W1619" i="4"/>
  <c r="A1620" i="4"/>
  <c r="C1620" i="4" s="1"/>
  <c r="B1620" i="4"/>
  <c r="D1620" i="4"/>
  <c r="E1620" i="4"/>
  <c r="F1620" i="4"/>
  <c r="L1620" i="4"/>
  <c r="M1620" i="4"/>
  <c r="N1620" i="4"/>
  <c r="S1620" i="4"/>
  <c r="T1620" i="4"/>
  <c r="U1620" i="4"/>
  <c r="V1620" i="4"/>
  <c r="W1620" i="4"/>
  <c r="A1621" i="4"/>
  <c r="C1621" i="4" s="1"/>
  <c r="B1621" i="4"/>
  <c r="D1621" i="4"/>
  <c r="E1621" i="4"/>
  <c r="L1621" i="4"/>
  <c r="M1621" i="4"/>
  <c r="N1621" i="4"/>
  <c r="S1621" i="4"/>
  <c r="T1621" i="4"/>
  <c r="U1621" i="4"/>
  <c r="V1621" i="4"/>
  <c r="W1621" i="4"/>
  <c r="A1622" i="4"/>
  <c r="C1622" i="4" s="1"/>
  <c r="B1622" i="4"/>
  <c r="D1622" i="4"/>
  <c r="E1622" i="4"/>
  <c r="L1622" i="4"/>
  <c r="M1622" i="4"/>
  <c r="N1622" i="4"/>
  <c r="S1622" i="4"/>
  <c r="T1622" i="4"/>
  <c r="U1622" i="4"/>
  <c r="V1622" i="4"/>
  <c r="W1622" i="4"/>
  <c r="A1623" i="4"/>
  <c r="C1623" i="4" s="1"/>
  <c r="B1623" i="4"/>
  <c r="D1623" i="4"/>
  <c r="E1623" i="4"/>
  <c r="L1623" i="4"/>
  <c r="M1623" i="4"/>
  <c r="N1623" i="4"/>
  <c r="S1623" i="4"/>
  <c r="T1623" i="4"/>
  <c r="U1623" i="4"/>
  <c r="V1623" i="4"/>
  <c r="W1623" i="4"/>
  <c r="A1624" i="4"/>
  <c r="C1624" i="4" s="1"/>
  <c r="B1624" i="4"/>
  <c r="D1624" i="4"/>
  <c r="E1624" i="4"/>
  <c r="L1624" i="4"/>
  <c r="M1624" i="4"/>
  <c r="N1624" i="4"/>
  <c r="S1624" i="4"/>
  <c r="T1624" i="4"/>
  <c r="U1624" i="4"/>
  <c r="V1624" i="4"/>
  <c r="W1624" i="4"/>
  <c r="A1625" i="4"/>
  <c r="C1625" i="4" s="1"/>
  <c r="B1625" i="4"/>
  <c r="D1625" i="4"/>
  <c r="E1625" i="4"/>
  <c r="L1625" i="4"/>
  <c r="M1625" i="4"/>
  <c r="N1625" i="4"/>
  <c r="S1625" i="4"/>
  <c r="T1625" i="4"/>
  <c r="U1625" i="4"/>
  <c r="V1625" i="4"/>
  <c r="W1625" i="4"/>
  <c r="A1626" i="4"/>
  <c r="C1626" i="4" s="1"/>
  <c r="B1626" i="4"/>
  <c r="D1626" i="4"/>
  <c r="E1626" i="4"/>
  <c r="L1626" i="4"/>
  <c r="M1626" i="4"/>
  <c r="N1626" i="4"/>
  <c r="S1626" i="4"/>
  <c r="T1626" i="4"/>
  <c r="U1626" i="4"/>
  <c r="V1626" i="4"/>
  <c r="W1626" i="4"/>
  <c r="A1627" i="4"/>
  <c r="C1627" i="4" s="1"/>
  <c r="B1627" i="4"/>
  <c r="D1627" i="4"/>
  <c r="E1627" i="4"/>
  <c r="L1627" i="4"/>
  <c r="M1627" i="4"/>
  <c r="N1627" i="4"/>
  <c r="S1627" i="4"/>
  <c r="T1627" i="4"/>
  <c r="U1627" i="4"/>
  <c r="V1627" i="4"/>
  <c r="W1627" i="4"/>
  <c r="A1628" i="4"/>
  <c r="C1628" i="4" s="1"/>
  <c r="B1628" i="4"/>
  <c r="D1628" i="4"/>
  <c r="E1628" i="4"/>
  <c r="L1628" i="4"/>
  <c r="M1628" i="4"/>
  <c r="N1628" i="4"/>
  <c r="S1628" i="4"/>
  <c r="T1628" i="4"/>
  <c r="U1628" i="4"/>
  <c r="V1628" i="4"/>
  <c r="W1628" i="4"/>
  <c r="A1629" i="4"/>
  <c r="C1629" i="4" s="1"/>
  <c r="B1629" i="4"/>
  <c r="D1629" i="4"/>
  <c r="E1629" i="4"/>
  <c r="L1629" i="4"/>
  <c r="M1629" i="4"/>
  <c r="N1629" i="4"/>
  <c r="S1629" i="4"/>
  <c r="T1629" i="4"/>
  <c r="U1629" i="4"/>
  <c r="V1629" i="4"/>
  <c r="W1629" i="4"/>
  <c r="A1630" i="4"/>
  <c r="C1630" i="4" s="1"/>
  <c r="B1630" i="4"/>
  <c r="D1630" i="4"/>
  <c r="E1630" i="4"/>
  <c r="L1630" i="4"/>
  <c r="M1630" i="4"/>
  <c r="N1630" i="4"/>
  <c r="S1630" i="4"/>
  <c r="T1630" i="4"/>
  <c r="U1630" i="4"/>
  <c r="V1630" i="4"/>
  <c r="W1630" i="4"/>
  <c r="A1631" i="4"/>
  <c r="C1631" i="4" s="1"/>
  <c r="B1631" i="4"/>
  <c r="D1631" i="4"/>
  <c r="E1631" i="4"/>
  <c r="L1631" i="4"/>
  <c r="M1631" i="4"/>
  <c r="N1631" i="4"/>
  <c r="S1631" i="4"/>
  <c r="T1631" i="4"/>
  <c r="U1631" i="4"/>
  <c r="V1631" i="4"/>
  <c r="W1631" i="4"/>
  <c r="A1632" i="4"/>
  <c r="C1632" i="4" s="1"/>
  <c r="B1632" i="4"/>
  <c r="D1632" i="4"/>
  <c r="E1632" i="4"/>
  <c r="L1632" i="4"/>
  <c r="M1632" i="4"/>
  <c r="N1632" i="4"/>
  <c r="S1632" i="4"/>
  <c r="T1632" i="4"/>
  <c r="U1632" i="4"/>
  <c r="V1632" i="4"/>
  <c r="W1632" i="4"/>
  <c r="A1633" i="4"/>
  <c r="C1633" i="4" s="1"/>
  <c r="B1633" i="4"/>
  <c r="D1633" i="4"/>
  <c r="E1633" i="4"/>
  <c r="L1633" i="4"/>
  <c r="M1633" i="4"/>
  <c r="N1633" i="4"/>
  <c r="S1633" i="4"/>
  <c r="T1633" i="4"/>
  <c r="U1633" i="4"/>
  <c r="V1633" i="4"/>
  <c r="W1633" i="4"/>
  <c r="A1634" i="4"/>
  <c r="C1634" i="4" s="1"/>
  <c r="B1634" i="4"/>
  <c r="D1634" i="4"/>
  <c r="E1634" i="4"/>
  <c r="L1634" i="4"/>
  <c r="M1634" i="4"/>
  <c r="N1634" i="4"/>
  <c r="S1634" i="4"/>
  <c r="T1634" i="4"/>
  <c r="U1634" i="4"/>
  <c r="V1634" i="4"/>
  <c r="W1634" i="4"/>
  <c r="A1635" i="4"/>
  <c r="C1635" i="4" s="1"/>
  <c r="B1635" i="4"/>
  <c r="D1635" i="4"/>
  <c r="E1635" i="4"/>
  <c r="L1635" i="4"/>
  <c r="M1635" i="4"/>
  <c r="N1635" i="4"/>
  <c r="S1635" i="4"/>
  <c r="T1635" i="4"/>
  <c r="U1635" i="4"/>
  <c r="V1635" i="4"/>
  <c r="W1635" i="4"/>
  <c r="A1636" i="4"/>
  <c r="C1636" i="4" s="1"/>
  <c r="B1636" i="4"/>
  <c r="D1636" i="4"/>
  <c r="E1636" i="4"/>
  <c r="F1636" i="4"/>
  <c r="L1636" i="4"/>
  <c r="M1636" i="4"/>
  <c r="N1636" i="4"/>
  <c r="S1636" i="4"/>
  <c r="T1636" i="4"/>
  <c r="U1636" i="4"/>
  <c r="V1636" i="4"/>
  <c r="W1636" i="4"/>
  <c r="A1637" i="4"/>
  <c r="C1637" i="4" s="1"/>
  <c r="B1637" i="4"/>
  <c r="D1637" i="4"/>
  <c r="E1637" i="4"/>
  <c r="L1637" i="4"/>
  <c r="M1637" i="4"/>
  <c r="N1637" i="4"/>
  <c r="S1637" i="4"/>
  <c r="T1637" i="4"/>
  <c r="U1637" i="4"/>
  <c r="V1637" i="4"/>
  <c r="W1637" i="4"/>
  <c r="A1638" i="4"/>
  <c r="C1638" i="4" s="1"/>
  <c r="B1638" i="4"/>
  <c r="D1638" i="4"/>
  <c r="E1638" i="4"/>
  <c r="L1638" i="4"/>
  <c r="M1638" i="4"/>
  <c r="N1638" i="4"/>
  <c r="S1638" i="4"/>
  <c r="T1638" i="4"/>
  <c r="U1638" i="4"/>
  <c r="V1638" i="4"/>
  <c r="W1638" i="4"/>
  <c r="A1639" i="4"/>
  <c r="C1639" i="4" s="1"/>
  <c r="B1639" i="4"/>
  <c r="D1639" i="4"/>
  <c r="E1639" i="4"/>
  <c r="L1639" i="4"/>
  <c r="M1639" i="4"/>
  <c r="N1639" i="4"/>
  <c r="S1639" i="4"/>
  <c r="T1639" i="4"/>
  <c r="U1639" i="4"/>
  <c r="V1639" i="4"/>
  <c r="W1639" i="4"/>
  <c r="A1640" i="4"/>
  <c r="C1640" i="4" s="1"/>
  <c r="B1640" i="4"/>
  <c r="D1640" i="4"/>
  <c r="E1640" i="4"/>
  <c r="L1640" i="4"/>
  <c r="M1640" i="4"/>
  <c r="N1640" i="4"/>
  <c r="S1640" i="4"/>
  <c r="T1640" i="4"/>
  <c r="U1640" i="4"/>
  <c r="V1640" i="4"/>
  <c r="W1640" i="4"/>
  <c r="A1641" i="4"/>
  <c r="C1641" i="4" s="1"/>
  <c r="B1641" i="4"/>
  <c r="D1641" i="4"/>
  <c r="E1641" i="4"/>
  <c r="L1641" i="4"/>
  <c r="M1641" i="4"/>
  <c r="N1641" i="4"/>
  <c r="S1641" i="4"/>
  <c r="T1641" i="4"/>
  <c r="U1641" i="4"/>
  <c r="V1641" i="4"/>
  <c r="W1641" i="4"/>
  <c r="A1642" i="4"/>
  <c r="C1642" i="4" s="1"/>
  <c r="B1642" i="4"/>
  <c r="D1642" i="4"/>
  <c r="E1642" i="4"/>
  <c r="L1642" i="4"/>
  <c r="M1642" i="4"/>
  <c r="N1642" i="4"/>
  <c r="S1642" i="4"/>
  <c r="T1642" i="4"/>
  <c r="U1642" i="4"/>
  <c r="V1642" i="4"/>
  <c r="W1642" i="4"/>
  <c r="A1643" i="4"/>
  <c r="C1643" i="4" s="1"/>
  <c r="B1643" i="4"/>
  <c r="D1643" i="4"/>
  <c r="E1643" i="4"/>
  <c r="L1643" i="4"/>
  <c r="M1643" i="4"/>
  <c r="N1643" i="4"/>
  <c r="S1643" i="4"/>
  <c r="T1643" i="4"/>
  <c r="U1643" i="4"/>
  <c r="V1643" i="4"/>
  <c r="W1643" i="4"/>
  <c r="A1644" i="4"/>
  <c r="C1644" i="4" s="1"/>
  <c r="B1644" i="4"/>
  <c r="D1644" i="4"/>
  <c r="E1644" i="4"/>
  <c r="L1644" i="4"/>
  <c r="M1644" i="4"/>
  <c r="N1644" i="4"/>
  <c r="S1644" i="4"/>
  <c r="T1644" i="4"/>
  <c r="U1644" i="4"/>
  <c r="V1644" i="4"/>
  <c r="W1644" i="4"/>
  <c r="A1645" i="4"/>
  <c r="C1645" i="4" s="1"/>
  <c r="B1645" i="4"/>
  <c r="D1645" i="4"/>
  <c r="E1645" i="4"/>
  <c r="L1645" i="4"/>
  <c r="M1645" i="4"/>
  <c r="N1645" i="4"/>
  <c r="S1645" i="4"/>
  <c r="T1645" i="4"/>
  <c r="U1645" i="4"/>
  <c r="V1645" i="4"/>
  <c r="W1645" i="4"/>
  <c r="A1646" i="4"/>
  <c r="C1646" i="4" s="1"/>
  <c r="B1646" i="4"/>
  <c r="D1646" i="4"/>
  <c r="E1646" i="4"/>
  <c r="L1646" i="4"/>
  <c r="M1646" i="4"/>
  <c r="N1646" i="4"/>
  <c r="S1646" i="4"/>
  <c r="T1646" i="4"/>
  <c r="U1646" i="4"/>
  <c r="V1646" i="4"/>
  <c r="W1646" i="4"/>
  <c r="A1647" i="4"/>
  <c r="C1647" i="4" s="1"/>
  <c r="B1647" i="4"/>
  <c r="D1647" i="4"/>
  <c r="E1647" i="4"/>
  <c r="L1647" i="4"/>
  <c r="M1647" i="4"/>
  <c r="N1647" i="4"/>
  <c r="S1647" i="4"/>
  <c r="T1647" i="4"/>
  <c r="U1647" i="4"/>
  <c r="V1647" i="4"/>
  <c r="W1647" i="4"/>
  <c r="A1648" i="4"/>
  <c r="C1648" i="4" s="1"/>
  <c r="B1648" i="4"/>
  <c r="D1648" i="4"/>
  <c r="E1648" i="4"/>
  <c r="L1648" i="4"/>
  <c r="M1648" i="4"/>
  <c r="N1648" i="4"/>
  <c r="S1648" i="4"/>
  <c r="T1648" i="4"/>
  <c r="U1648" i="4"/>
  <c r="V1648" i="4"/>
  <c r="W1648" i="4"/>
  <c r="A1649" i="4"/>
  <c r="C1649" i="4" s="1"/>
  <c r="B1649" i="4"/>
  <c r="D1649" i="4"/>
  <c r="E1649" i="4"/>
  <c r="L1649" i="4"/>
  <c r="M1649" i="4"/>
  <c r="N1649" i="4"/>
  <c r="S1649" i="4"/>
  <c r="T1649" i="4"/>
  <c r="U1649" i="4"/>
  <c r="V1649" i="4"/>
  <c r="W1649" i="4"/>
  <c r="A1650" i="4"/>
  <c r="C1650" i="4" s="1"/>
  <c r="B1650" i="4"/>
  <c r="D1650" i="4"/>
  <c r="E1650" i="4"/>
  <c r="L1650" i="4"/>
  <c r="M1650" i="4"/>
  <c r="N1650" i="4"/>
  <c r="S1650" i="4"/>
  <c r="T1650" i="4"/>
  <c r="U1650" i="4"/>
  <c r="V1650" i="4"/>
  <c r="W1650" i="4"/>
  <c r="A1651" i="4"/>
  <c r="C1651" i="4" s="1"/>
  <c r="B1651" i="4"/>
  <c r="D1651" i="4"/>
  <c r="E1651" i="4"/>
  <c r="L1651" i="4"/>
  <c r="M1651" i="4"/>
  <c r="N1651" i="4"/>
  <c r="S1651" i="4"/>
  <c r="T1651" i="4"/>
  <c r="U1651" i="4"/>
  <c r="V1651" i="4"/>
  <c r="W1651" i="4"/>
  <c r="A1652" i="4"/>
  <c r="C1652" i="4" s="1"/>
  <c r="B1652" i="4"/>
  <c r="D1652" i="4"/>
  <c r="E1652" i="4"/>
  <c r="F1652" i="4"/>
  <c r="L1652" i="4"/>
  <c r="M1652" i="4"/>
  <c r="N1652" i="4"/>
  <c r="S1652" i="4"/>
  <c r="T1652" i="4"/>
  <c r="U1652" i="4"/>
  <c r="V1652" i="4"/>
  <c r="W1652" i="4"/>
  <c r="A1653" i="4"/>
  <c r="C1653" i="4" s="1"/>
  <c r="B1653" i="4"/>
  <c r="D1653" i="4"/>
  <c r="E1653" i="4"/>
  <c r="L1653" i="4"/>
  <c r="M1653" i="4"/>
  <c r="N1653" i="4"/>
  <c r="S1653" i="4"/>
  <c r="T1653" i="4"/>
  <c r="U1653" i="4"/>
  <c r="V1653" i="4"/>
  <c r="W1653" i="4"/>
  <c r="A1654" i="4"/>
  <c r="C1654" i="4" s="1"/>
  <c r="B1654" i="4"/>
  <c r="D1654" i="4"/>
  <c r="E1654" i="4"/>
  <c r="L1654" i="4"/>
  <c r="M1654" i="4"/>
  <c r="N1654" i="4"/>
  <c r="S1654" i="4"/>
  <c r="T1654" i="4"/>
  <c r="U1654" i="4"/>
  <c r="V1654" i="4"/>
  <c r="W1654" i="4"/>
  <c r="A1655" i="4"/>
  <c r="C1655" i="4" s="1"/>
  <c r="B1655" i="4"/>
  <c r="D1655" i="4"/>
  <c r="E1655" i="4"/>
  <c r="L1655" i="4"/>
  <c r="M1655" i="4"/>
  <c r="N1655" i="4"/>
  <c r="S1655" i="4"/>
  <c r="T1655" i="4"/>
  <c r="U1655" i="4"/>
  <c r="V1655" i="4"/>
  <c r="W1655" i="4"/>
  <c r="A1656" i="4"/>
  <c r="C1656" i="4" s="1"/>
  <c r="B1656" i="4"/>
  <c r="D1656" i="4"/>
  <c r="E1656" i="4"/>
  <c r="L1656" i="4"/>
  <c r="M1656" i="4"/>
  <c r="N1656" i="4"/>
  <c r="S1656" i="4"/>
  <c r="T1656" i="4"/>
  <c r="U1656" i="4"/>
  <c r="V1656" i="4"/>
  <c r="W1656" i="4"/>
  <c r="A1657" i="4"/>
  <c r="C1657" i="4" s="1"/>
  <c r="B1657" i="4"/>
  <c r="D1657" i="4"/>
  <c r="E1657" i="4"/>
  <c r="L1657" i="4"/>
  <c r="M1657" i="4"/>
  <c r="N1657" i="4"/>
  <c r="S1657" i="4"/>
  <c r="T1657" i="4"/>
  <c r="U1657" i="4"/>
  <c r="V1657" i="4"/>
  <c r="W1657" i="4"/>
  <c r="A1658" i="4"/>
  <c r="C1658" i="4" s="1"/>
  <c r="B1658" i="4"/>
  <c r="D1658" i="4"/>
  <c r="E1658" i="4"/>
  <c r="L1658" i="4"/>
  <c r="M1658" i="4"/>
  <c r="N1658" i="4"/>
  <c r="S1658" i="4"/>
  <c r="T1658" i="4"/>
  <c r="U1658" i="4"/>
  <c r="V1658" i="4"/>
  <c r="W1658" i="4"/>
  <c r="A1659" i="4"/>
  <c r="C1659" i="4" s="1"/>
  <c r="B1659" i="4"/>
  <c r="D1659" i="4"/>
  <c r="E1659" i="4"/>
  <c r="L1659" i="4"/>
  <c r="M1659" i="4"/>
  <c r="N1659" i="4"/>
  <c r="S1659" i="4"/>
  <c r="T1659" i="4"/>
  <c r="U1659" i="4"/>
  <c r="V1659" i="4"/>
  <c r="W1659" i="4"/>
  <c r="A1660" i="4"/>
  <c r="C1660" i="4" s="1"/>
  <c r="B1660" i="4"/>
  <c r="D1660" i="4"/>
  <c r="E1660" i="4"/>
  <c r="L1660" i="4"/>
  <c r="M1660" i="4"/>
  <c r="N1660" i="4"/>
  <c r="S1660" i="4"/>
  <c r="T1660" i="4"/>
  <c r="U1660" i="4"/>
  <c r="V1660" i="4"/>
  <c r="W1660" i="4"/>
  <c r="A1661" i="4"/>
  <c r="C1661" i="4" s="1"/>
  <c r="B1661" i="4"/>
  <c r="D1661" i="4"/>
  <c r="E1661" i="4"/>
  <c r="L1661" i="4"/>
  <c r="M1661" i="4"/>
  <c r="N1661" i="4"/>
  <c r="S1661" i="4"/>
  <c r="T1661" i="4"/>
  <c r="U1661" i="4"/>
  <c r="V1661" i="4"/>
  <c r="W1661" i="4"/>
  <c r="A1662" i="4"/>
  <c r="C1662" i="4" s="1"/>
  <c r="B1662" i="4"/>
  <c r="D1662" i="4"/>
  <c r="E1662" i="4"/>
  <c r="L1662" i="4"/>
  <c r="M1662" i="4"/>
  <c r="N1662" i="4"/>
  <c r="S1662" i="4"/>
  <c r="T1662" i="4"/>
  <c r="U1662" i="4"/>
  <c r="V1662" i="4"/>
  <c r="W1662" i="4"/>
  <c r="A1663" i="4"/>
  <c r="C1663" i="4" s="1"/>
  <c r="B1663" i="4"/>
  <c r="D1663" i="4"/>
  <c r="E1663" i="4"/>
  <c r="L1663" i="4"/>
  <c r="M1663" i="4"/>
  <c r="N1663" i="4"/>
  <c r="S1663" i="4"/>
  <c r="T1663" i="4"/>
  <c r="U1663" i="4"/>
  <c r="V1663" i="4"/>
  <c r="W1663" i="4"/>
  <c r="A1664" i="4"/>
  <c r="C1664" i="4" s="1"/>
  <c r="B1664" i="4"/>
  <c r="D1664" i="4"/>
  <c r="E1664" i="4"/>
  <c r="L1664" i="4"/>
  <c r="M1664" i="4"/>
  <c r="N1664" i="4"/>
  <c r="S1664" i="4"/>
  <c r="T1664" i="4"/>
  <c r="U1664" i="4"/>
  <c r="V1664" i="4"/>
  <c r="W1664" i="4"/>
  <c r="A1665" i="4"/>
  <c r="C1665" i="4" s="1"/>
  <c r="B1665" i="4"/>
  <c r="D1665" i="4"/>
  <c r="E1665" i="4"/>
  <c r="L1665" i="4"/>
  <c r="M1665" i="4"/>
  <c r="N1665" i="4"/>
  <c r="S1665" i="4"/>
  <c r="T1665" i="4"/>
  <c r="U1665" i="4"/>
  <c r="V1665" i="4"/>
  <c r="W1665" i="4"/>
  <c r="A1666" i="4"/>
  <c r="C1666" i="4" s="1"/>
  <c r="B1666" i="4"/>
  <c r="D1666" i="4"/>
  <c r="E1666" i="4"/>
  <c r="L1666" i="4"/>
  <c r="M1666" i="4"/>
  <c r="N1666" i="4"/>
  <c r="S1666" i="4"/>
  <c r="T1666" i="4"/>
  <c r="U1666" i="4"/>
  <c r="V1666" i="4"/>
  <c r="W1666" i="4"/>
  <c r="A1667" i="4"/>
  <c r="C1667" i="4" s="1"/>
  <c r="B1667" i="4"/>
  <c r="D1667" i="4"/>
  <c r="E1667" i="4"/>
  <c r="L1667" i="4"/>
  <c r="M1667" i="4"/>
  <c r="N1667" i="4"/>
  <c r="S1667" i="4"/>
  <c r="T1667" i="4"/>
  <c r="U1667" i="4"/>
  <c r="V1667" i="4"/>
  <c r="W1667" i="4"/>
  <c r="A1668" i="4"/>
  <c r="C1668" i="4" s="1"/>
  <c r="B1668" i="4"/>
  <c r="D1668" i="4"/>
  <c r="E1668" i="4"/>
  <c r="F1668" i="4"/>
  <c r="L1668" i="4"/>
  <c r="M1668" i="4"/>
  <c r="N1668" i="4"/>
  <c r="S1668" i="4"/>
  <c r="T1668" i="4"/>
  <c r="U1668" i="4"/>
  <c r="V1668" i="4"/>
  <c r="W1668" i="4"/>
  <c r="A1669" i="4"/>
  <c r="C1669" i="4" s="1"/>
  <c r="B1669" i="4"/>
  <c r="D1669" i="4"/>
  <c r="E1669" i="4"/>
  <c r="L1669" i="4"/>
  <c r="M1669" i="4"/>
  <c r="N1669" i="4"/>
  <c r="S1669" i="4"/>
  <c r="T1669" i="4"/>
  <c r="U1669" i="4"/>
  <c r="V1669" i="4"/>
  <c r="W1669" i="4"/>
  <c r="A1670" i="4"/>
  <c r="C1670" i="4" s="1"/>
  <c r="B1670" i="4"/>
  <c r="D1670" i="4"/>
  <c r="E1670" i="4"/>
  <c r="L1670" i="4"/>
  <c r="M1670" i="4"/>
  <c r="N1670" i="4"/>
  <c r="S1670" i="4"/>
  <c r="T1670" i="4"/>
  <c r="U1670" i="4"/>
  <c r="V1670" i="4"/>
  <c r="W1670" i="4"/>
  <c r="A1671" i="4"/>
  <c r="C1671" i="4" s="1"/>
  <c r="B1671" i="4"/>
  <c r="D1671" i="4"/>
  <c r="E1671" i="4"/>
  <c r="L1671" i="4"/>
  <c r="M1671" i="4"/>
  <c r="N1671" i="4"/>
  <c r="S1671" i="4"/>
  <c r="T1671" i="4"/>
  <c r="U1671" i="4"/>
  <c r="V1671" i="4"/>
  <c r="W1671" i="4"/>
  <c r="A1672" i="4"/>
  <c r="C1672" i="4" s="1"/>
  <c r="B1672" i="4"/>
  <c r="D1672" i="4"/>
  <c r="E1672" i="4"/>
  <c r="L1672" i="4"/>
  <c r="M1672" i="4"/>
  <c r="N1672" i="4"/>
  <c r="S1672" i="4"/>
  <c r="T1672" i="4"/>
  <c r="U1672" i="4"/>
  <c r="V1672" i="4"/>
  <c r="W1672" i="4"/>
  <c r="A1673" i="4"/>
  <c r="C1673" i="4" s="1"/>
  <c r="B1673" i="4"/>
  <c r="D1673" i="4"/>
  <c r="E1673" i="4"/>
  <c r="L1673" i="4"/>
  <c r="M1673" i="4"/>
  <c r="N1673" i="4"/>
  <c r="S1673" i="4"/>
  <c r="T1673" i="4"/>
  <c r="U1673" i="4"/>
  <c r="V1673" i="4"/>
  <c r="W1673" i="4"/>
  <c r="A1674" i="4"/>
  <c r="C1674" i="4" s="1"/>
  <c r="B1674" i="4"/>
  <c r="D1674" i="4"/>
  <c r="E1674" i="4"/>
  <c r="L1674" i="4"/>
  <c r="M1674" i="4"/>
  <c r="N1674" i="4"/>
  <c r="S1674" i="4"/>
  <c r="T1674" i="4"/>
  <c r="U1674" i="4"/>
  <c r="V1674" i="4"/>
  <c r="W1674" i="4"/>
  <c r="A1675" i="4"/>
  <c r="C1675" i="4" s="1"/>
  <c r="B1675" i="4"/>
  <c r="D1675" i="4"/>
  <c r="E1675" i="4"/>
  <c r="L1675" i="4"/>
  <c r="M1675" i="4"/>
  <c r="N1675" i="4"/>
  <c r="S1675" i="4"/>
  <c r="T1675" i="4"/>
  <c r="U1675" i="4"/>
  <c r="V1675" i="4"/>
  <c r="W1675" i="4"/>
  <c r="A1676" i="4"/>
  <c r="C1676" i="4" s="1"/>
  <c r="B1676" i="4"/>
  <c r="D1676" i="4"/>
  <c r="E1676" i="4"/>
  <c r="L1676" i="4"/>
  <c r="M1676" i="4"/>
  <c r="N1676" i="4"/>
  <c r="S1676" i="4"/>
  <c r="T1676" i="4"/>
  <c r="U1676" i="4"/>
  <c r="V1676" i="4"/>
  <c r="W1676" i="4"/>
  <c r="A1677" i="4"/>
  <c r="C1677" i="4" s="1"/>
  <c r="B1677" i="4"/>
  <c r="D1677" i="4"/>
  <c r="E1677" i="4"/>
  <c r="L1677" i="4"/>
  <c r="M1677" i="4"/>
  <c r="N1677" i="4"/>
  <c r="S1677" i="4"/>
  <c r="T1677" i="4"/>
  <c r="U1677" i="4"/>
  <c r="V1677" i="4"/>
  <c r="W1677" i="4"/>
  <c r="A1678" i="4"/>
  <c r="C1678" i="4" s="1"/>
  <c r="B1678" i="4"/>
  <c r="D1678" i="4"/>
  <c r="E1678" i="4"/>
  <c r="L1678" i="4"/>
  <c r="M1678" i="4"/>
  <c r="N1678" i="4"/>
  <c r="S1678" i="4"/>
  <c r="T1678" i="4"/>
  <c r="U1678" i="4"/>
  <c r="V1678" i="4"/>
  <c r="W1678" i="4"/>
  <c r="A1679" i="4"/>
  <c r="C1679" i="4" s="1"/>
  <c r="B1679" i="4"/>
  <c r="D1679" i="4"/>
  <c r="E1679" i="4"/>
  <c r="L1679" i="4"/>
  <c r="M1679" i="4"/>
  <c r="N1679" i="4"/>
  <c r="S1679" i="4"/>
  <c r="T1679" i="4"/>
  <c r="U1679" i="4"/>
  <c r="V1679" i="4"/>
  <c r="W1679" i="4"/>
  <c r="A1680" i="4"/>
  <c r="C1680" i="4" s="1"/>
  <c r="B1680" i="4"/>
  <c r="D1680" i="4"/>
  <c r="E1680" i="4"/>
  <c r="L1680" i="4"/>
  <c r="M1680" i="4"/>
  <c r="N1680" i="4"/>
  <c r="S1680" i="4"/>
  <c r="T1680" i="4"/>
  <c r="U1680" i="4"/>
  <c r="V1680" i="4"/>
  <c r="W1680" i="4"/>
  <c r="A1681" i="4"/>
  <c r="C1681" i="4" s="1"/>
  <c r="B1681" i="4"/>
  <c r="D1681" i="4"/>
  <c r="E1681" i="4"/>
  <c r="F1681" i="4"/>
  <c r="L1681" i="4"/>
  <c r="M1681" i="4"/>
  <c r="N1681" i="4"/>
  <c r="S1681" i="4"/>
  <c r="T1681" i="4"/>
  <c r="U1681" i="4"/>
  <c r="V1681" i="4"/>
  <c r="W1681" i="4"/>
  <c r="A1682" i="4"/>
  <c r="C1682" i="4" s="1"/>
  <c r="B1682" i="4"/>
  <c r="D1682" i="4"/>
  <c r="E1682" i="4"/>
  <c r="L1682" i="4"/>
  <c r="M1682" i="4"/>
  <c r="N1682" i="4"/>
  <c r="S1682" i="4"/>
  <c r="T1682" i="4"/>
  <c r="U1682" i="4"/>
  <c r="V1682" i="4"/>
  <c r="W1682" i="4"/>
  <c r="A1683" i="4"/>
  <c r="C1683" i="4" s="1"/>
  <c r="B1683" i="4"/>
  <c r="D1683" i="4"/>
  <c r="E1683" i="4"/>
  <c r="F1683" i="4"/>
  <c r="L1683" i="4"/>
  <c r="M1683" i="4"/>
  <c r="N1683" i="4"/>
  <c r="S1683" i="4"/>
  <c r="T1683" i="4"/>
  <c r="U1683" i="4"/>
  <c r="V1683" i="4"/>
  <c r="W1683" i="4"/>
  <c r="A1684" i="4"/>
  <c r="C1684" i="4" s="1"/>
  <c r="B1684" i="4"/>
  <c r="D1684" i="4"/>
  <c r="E1684" i="4"/>
  <c r="F1684" i="4"/>
  <c r="L1684" i="4"/>
  <c r="M1684" i="4"/>
  <c r="N1684" i="4"/>
  <c r="S1684" i="4"/>
  <c r="T1684" i="4"/>
  <c r="U1684" i="4"/>
  <c r="V1684" i="4"/>
  <c r="W1684" i="4"/>
  <c r="A1685" i="4"/>
  <c r="C1685" i="4" s="1"/>
  <c r="B1685" i="4"/>
  <c r="D1685" i="4"/>
  <c r="E1685" i="4"/>
  <c r="L1685" i="4"/>
  <c r="M1685" i="4"/>
  <c r="N1685" i="4"/>
  <c r="S1685" i="4"/>
  <c r="T1685" i="4"/>
  <c r="U1685" i="4"/>
  <c r="V1685" i="4"/>
  <c r="W1685" i="4"/>
  <c r="A1686" i="4"/>
  <c r="C1686" i="4" s="1"/>
  <c r="B1686" i="4"/>
  <c r="D1686" i="4"/>
  <c r="E1686" i="4"/>
  <c r="L1686" i="4"/>
  <c r="M1686" i="4"/>
  <c r="N1686" i="4"/>
  <c r="S1686" i="4"/>
  <c r="T1686" i="4"/>
  <c r="U1686" i="4"/>
  <c r="V1686" i="4"/>
  <c r="W1686" i="4"/>
  <c r="A1687" i="4"/>
  <c r="C1687" i="4" s="1"/>
  <c r="B1687" i="4"/>
  <c r="D1687" i="4"/>
  <c r="E1687" i="4"/>
  <c r="L1687" i="4"/>
  <c r="M1687" i="4"/>
  <c r="N1687" i="4"/>
  <c r="S1687" i="4"/>
  <c r="T1687" i="4"/>
  <c r="U1687" i="4"/>
  <c r="V1687" i="4"/>
  <c r="W1687" i="4"/>
  <c r="A1688" i="4"/>
  <c r="C1688" i="4" s="1"/>
  <c r="B1688" i="4"/>
  <c r="D1688" i="4"/>
  <c r="E1688" i="4"/>
  <c r="L1688" i="4"/>
  <c r="M1688" i="4"/>
  <c r="N1688" i="4"/>
  <c r="S1688" i="4"/>
  <c r="T1688" i="4"/>
  <c r="U1688" i="4"/>
  <c r="V1688" i="4"/>
  <c r="W1688" i="4"/>
  <c r="A1689" i="4"/>
  <c r="C1689" i="4" s="1"/>
  <c r="B1689" i="4"/>
  <c r="D1689" i="4"/>
  <c r="E1689" i="4"/>
  <c r="L1689" i="4"/>
  <c r="M1689" i="4"/>
  <c r="N1689" i="4"/>
  <c r="S1689" i="4"/>
  <c r="T1689" i="4"/>
  <c r="U1689" i="4"/>
  <c r="V1689" i="4"/>
  <c r="W1689" i="4"/>
  <c r="A1690" i="4"/>
  <c r="C1690" i="4" s="1"/>
  <c r="B1690" i="4"/>
  <c r="D1690" i="4"/>
  <c r="E1690" i="4"/>
  <c r="L1690" i="4"/>
  <c r="M1690" i="4"/>
  <c r="N1690" i="4"/>
  <c r="S1690" i="4"/>
  <c r="T1690" i="4"/>
  <c r="U1690" i="4"/>
  <c r="V1690" i="4"/>
  <c r="W1690" i="4"/>
  <c r="A1691" i="4"/>
  <c r="C1691" i="4" s="1"/>
  <c r="B1691" i="4"/>
  <c r="D1691" i="4"/>
  <c r="E1691" i="4"/>
  <c r="L1691" i="4"/>
  <c r="M1691" i="4"/>
  <c r="N1691" i="4"/>
  <c r="S1691" i="4"/>
  <c r="T1691" i="4"/>
  <c r="U1691" i="4"/>
  <c r="V1691" i="4"/>
  <c r="W1691" i="4"/>
  <c r="A1692" i="4"/>
  <c r="C1692" i="4" s="1"/>
  <c r="B1692" i="4"/>
  <c r="D1692" i="4"/>
  <c r="E1692" i="4"/>
  <c r="L1692" i="4"/>
  <c r="M1692" i="4"/>
  <c r="N1692" i="4"/>
  <c r="S1692" i="4"/>
  <c r="T1692" i="4"/>
  <c r="U1692" i="4"/>
  <c r="V1692" i="4"/>
  <c r="W1692" i="4"/>
  <c r="A1693" i="4"/>
  <c r="C1693" i="4" s="1"/>
  <c r="B1693" i="4"/>
  <c r="D1693" i="4"/>
  <c r="E1693" i="4"/>
  <c r="L1693" i="4"/>
  <c r="M1693" i="4"/>
  <c r="N1693" i="4"/>
  <c r="S1693" i="4"/>
  <c r="T1693" i="4"/>
  <c r="U1693" i="4"/>
  <c r="V1693" i="4"/>
  <c r="W1693" i="4"/>
  <c r="A1694" i="4"/>
  <c r="C1694" i="4" s="1"/>
  <c r="B1694" i="4"/>
  <c r="D1694" i="4"/>
  <c r="E1694" i="4"/>
  <c r="L1694" i="4"/>
  <c r="M1694" i="4"/>
  <c r="N1694" i="4"/>
  <c r="S1694" i="4"/>
  <c r="T1694" i="4"/>
  <c r="U1694" i="4"/>
  <c r="V1694" i="4"/>
  <c r="W1694" i="4"/>
  <c r="A1695" i="4"/>
  <c r="C1695" i="4" s="1"/>
  <c r="B1695" i="4"/>
  <c r="D1695" i="4"/>
  <c r="E1695" i="4"/>
  <c r="L1695" i="4"/>
  <c r="M1695" i="4"/>
  <c r="N1695" i="4"/>
  <c r="S1695" i="4"/>
  <c r="T1695" i="4"/>
  <c r="U1695" i="4"/>
  <c r="V1695" i="4"/>
  <c r="W1695" i="4"/>
  <c r="A1696" i="4"/>
  <c r="C1696" i="4" s="1"/>
  <c r="B1696" i="4"/>
  <c r="D1696" i="4"/>
  <c r="E1696" i="4"/>
  <c r="L1696" i="4"/>
  <c r="M1696" i="4"/>
  <c r="N1696" i="4"/>
  <c r="S1696" i="4"/>
  <c r="T1696" i="4"/>
  <c r="U1696" i="4"/>
  <c r="V1696" i="4"/>
  <c r="W1696" i="4"/>
  <c r="A1697" i="4"/>
  <c r="C1697" i="4" s="1"/>
  <c r="B1697" i="4"/>
  <c r="D1697" i="4"/>
  <c r="E1697" i="4"/>
  <c r="L1697" i="4"/>
  <c r="M1697" i="4"/>
  <c r="N1697" i="4"/>
  <c r="S1697" i="4"/>
  <c r="T1697" i="4"/>
  <c r="U1697" i="4"/>
  <c r="V1697" i="4"/>
  <c r="W1697" i="4"/>
  <c r="A1698" i="4"/>
  <c r="C1698" i="4" s="1"/>
  <c r="B1698" i="4"/>
  <c r="D1698" i="4"/>
  <c r="E1698" i="4"/>
  <c r="L1698" i="4"/>
  <c r="M1698" i="4"/>
  <c r="N1698" i="4"/>
  <c r="S1698" i="4"/>
  <c r="T1698" i="4"/>
  <c r="U1698" i="4"/>
  <c r="V1698" i="4"/>
  <c r="W1698" i="4"/>
  <c r="A1699" i="4"/>
  <c r="C1699" i="4" s="1"/>
  <c r="B1699" i="4"/>
  <c r="D1699" i="4"/>
  <c r="E1699" i="4"/>
  <c r="L1699" i="4"/>
  <c r="M1699" i="4"/>
  <c r="N1699" i="4"/>
  <c r="S1699" i="4"/>
  <c r="T1699" i="4"/>
  <c r="U1699" i="4"/>
  <c r="V1699" i="4"/>
  <c r="W1699" i="4"/>
  <c r="A1700" i="4"/>
  <c r="C1700" i="4" s="1"/>
  <c r="B1700" i="4"/>
  <c r="D1700" i="4"/>
  <c r="E1700" i="4"/>
  <c r="F1700" i="4"/>
  <c r="L1700" i="4"/>
  <c r="M1700" i="4"/>
  <c r="N1700" i="4"/>
  <c r="S1700" i="4"/>
  <c r="T1700" i="4"/>
  <c r="U1700" i="4"/>
  <c r="V1700" i="4"/>
  <c r="W1700" i="4"/>
  <c r="A1701" i="4"/>
  <c r="C1701" i="4" s="1"/>
  <c r="B1701" i="4"/>
  <c r="D1701" i="4"/>
  <c r="E1701" i="4"/>
  <c r="L1701" i="4"/>
  <c r="M1701" i="4"/>
  <c r="N1701" i="4"/>
  <c r="S1701" i="4"/>
  <c r="T1701" i="4"/>
  <c r="U1701" i="4"/>
  <c r="V1701" i="4"/>
  <c r="W1701" i="4"/>
  <c r="A1702" i="4"/>
  <c r="C1702" i="4" s="1"/>
  <c r="B1702" i="4"/>
  <c r="D1702" i="4"/>
  <c r="E1702" i="4"/>
  <c r="L1702" i="4"/>
  <c r="M1702" i="4"/>
  <c r="N1702" i="4"/>
  <c r="S1702" i="4"/>
  <c r="T1702" i="4"/>
  <c r="U1702" i="4"/>
  <c r="V1702" i="4"/>
  <c r="W1702" i="4"/>
  <c r="A1703" i="4"/>
  <c r="C1703" i="4" s="1"/>
  <c r="B1703" i="4"/>
  <c r="D1703" i="4"/>
  <c r="E1703" i="4"/>
  <c r="L1703" i="4"/>
  <c r="M1703" i="4"/>
  <c r="N1703" i="4"/>
  <c r="S1703" i="4"/>
  <c r="T1703" i="4"/>
  <c r="U1703" i="4"/>
  <c r="V1703" i="4"/>
  <c r="W1703" i="4"/>
  <c r="A1704" i="4"/>
  <c r="C1704" i="4" s="1"/>
  <c r="B1704" i="4"/>
  <c r="D1704" i="4"/>
  <c r="E1704" i="4"/>
  <c r="L1704" i="4"/>
  <c r="M1704" i="4"/>
  <c r="N1704" i="4"/>
  <c r="S1704" i="4"/>
  <c r="T1704" i="4"/>
  <c r="U1704" i="4"/>
  <c r="V1704" i="4"/>
  <c r="W1704" i="4"/>
  <c r="A1705" i="4"/>
  <c r="C1705" i="4" s="1"/>
  <c r="B1705" i="4"/>
  <c r="D1705" i="4"/>
  <c r="E1705" i="4"/>
  <c r="L1705" i="4"/>
  <c r="M1705" i="4"/>
  <c r="N1705" i="4"/>
  <c r="S1705" i="4"/>
  <c r="T1705" i="4"/>
  <c r="U1705" i="4"/>
  <c r="V1705" i="4"/>
  <c r="W1705" i="4"/>
  <c r="A1706" i="4"/>
  <c r="C1706" i="4" s="1"/>
  <c r="B1706" i="4"/>
  <c r="D1706" i="4"/>
  <c r="E1706" i="4"/>
  <c r="L1706" i="4"/>
  <c r="M1706" i="4"/>
  <c r="N1706" i="4"/>
  <c r="S1706" i="4"/>
  <c r="T1706" i="4"/>
  <c r="U1706" i="4"/>
  <c r="V1706" i="4"/>
  <c r="W1706" i="4"/>
  <c r="A1707" i="4"/>
  <c r="C1707" i="4" s="1"/>
  <c r="B1707" i="4"/>
  <c r="D1707" i="4"/>
  <c r="E1707" i="4"/>
  <c r="L1707" i="4"/>
  <c r="M1707" i="4"/>
  <c r="N1707" i="4"/>
  <c r="S1707" i="4"/>
  <c r="T1707" i="4"/>
  <c r="U1707" i="4"/>
  <c r="V1707" i="4"/>
  <c r="W1707" i="4"/>
  <c r="A1708" i="4"/>
  <c r="C1708" i="4" s="1"/>
  <c r="B1708" i="4"/>
  <c r="D1708" i="4"/>
  <c r="E1708" i="4"/>
  <c r="L1708" i="4"/>
  <c r="M1708" i="4"/>
  <c r="N1708" i="4"/>
  <c r="S1708" i="4"/>
  <c r="T1708" i="4"/>
  <c r="U1708" i="4"/>
  <c r="V1708" i="4"/>
  <c r="W1708" i="4"/>
  <c r="A1709" i="4"/>
  <c r="C1709" i="4" s="1"/>
  <c r="B1709" i="4"/>
  <c r="D1709" i="4"/>
  <c r="E1709" i="4"/>
  <c r="L1709" i="4"/>
  <c r="M1709" i="4"/>
  <c r="N1709" i="4"/>
  <c r="S1709" i="4"/>
  <c r="T1709" i="4"/>
  <c r="U1709" i="4"/>
  <c r="V1709" i="4"/>
  <c r="W1709" i="4"/>
  <c r="A1710" i="4"/>
  <c r="C1710" i="4" s="1"/>
  <c r="B1710" i="4"/>
  <c r="D1710" i="4"/>
  <c r="E1710" i="4"/>
  <c r="L1710" i="4"/>
  <c r="M1710" i="4"/>
  <c r="N1710" i="4"/>
  <c r="S1710" i="4"/>
  <c r="T1710" i="4"/>
  <c r="U1710" i="4"/>
  <c r="V1710" i="4"/>
  <c r="W1710" i="4"/>
  <c r="A1711" i="4"/>
  <c r="C1711" i="4" s="1"/>
  <c r="B1711" i="4"/>
  <c r="D1711" i="4"/>
  <c r="E1711" i="4"/>
  <c r="L1711" i="4"/>
  <c r="M1711" i="4"/>
  <c r="N1711" i="4"/>
  <c r="S1711" i="4"/>
  <c r="T1711" i="4"/>
  <c r="U1711" i="4"/>
  <c r="V1711" i="4"/>
  <c r="W1711" i="4"/>
  <c r="A1712" i="4"/>
  <c r="C1712" i="4" s="1"/>
  <c r="B1712" i="4"/>
  <c r="D1712" i="4"/>
  <c r="E1712" i="4"/>
  <c r="F1712" i="4"/>
  <c r="L1712" i="4"/>
  <c r="M1712" i="4"/>
  <c r="N1712" i="4"/>
  <c r="S1712" i="4"/>
  <c r="T1712" i="4"/>
  <c r="U1712" i="4"/>
  <c r="V1712" i="4"/>
  <c r="W1712" i="4"/>
  <c r="A1713" i="4"/>
  <c r="C1713" i="4" s="1"/>
  <c r="B1713" i="4"/>
  <c r="D1713" i="4"/>
  <c r="E1713" i="4"/>
  <c r="L1713" i="4"/>
  <c r="M1713" i="4"/>
  <c r="N1713" i="4"/>
  <c r="S1713" i="4"/>
  <c r="T1713" i="4"/>
  <c r="U1713" i="4"/>
  <c r="V1713" i="4"/>
  <c r="W1713" i="4"/>
  <c r="A1714" i="4"/>
  <c r="C1714" i="4" s="1"/>
  <c r="B1714" i="4"/>
  <c r="D1714" i="4"/>
  <c r="E1714" i="4"/>
  <c r="L1714" i="4"/>
  <c r="M1714" i="4"/>
  <c r="N1714" i="4"/>
  <c r="S1714" i="4"/>
  <c r="T1714" i="4"/>
  <c r="U1714" i="4"/>
  <c r="V1714" i="4"/>
  <c r="W1714" i="4"/>
  <c r="A1715" i="4"/>
  <c r="C1715" i="4" s="1"/>
  <c r="B1715" i="4"/>
  <c r="D1715" i="4"/>
  <c r="E1715" i="4"/>
  <c r="L1715" i="4"/>
  <c r="M1715" i="4"/>
  <c r="N1715" i="4"/>
  <c r="S1715" i="4"/>
  <c r="T1715" i="4"/>
  <c r="U1715" i="4"/>
  <c r="V1715" i="4"/>
  <c r="W1715" i="4"/>
  <c r="A1716" i="4"/>
  <c r="C1716" i="4" s="1"/>
  <c r="B1716" i="4"/>
  <c r="D1716" i="4"/>
  <c r="E1716" i="4"/>
  <c r="F1716" i="4"/>
  <c r="L1716" i="4"/>
  <c r="M1716" i="4"/>
  <c r="N1716" i="4"/>
  <c r="S1716" i="4"/>
  <c r="T1716" i="4"/>
  <c r="U1716" i="4"/>
  <c r="V1716" i="4"/>
  <c r="W1716" i="4"/>
  <c r="A1717" i="4"/>
  <c r="C1717" i="4" s="1"/>
  <c r="B1717" i="4"/>
  <c r="D1717" i="4"/>
  <c r="E1717" i="4"/>
  <c r="L1717" i="4"/>
  <c r="M1717" i="4"/>
  <c r="N1717" i="4"/>
  <c r="S1717" i="4"/>
  <c r="T1717" i="4"/>
  <c r="U1717" i="4"/>
  <c r="V1717" i="4"/>
  <c r="W1717" i="4"/>
  <c r="A1718" i="4"/>
  <c r="C1718" i="4" s="1"/>
  <c r="B1718" i="4"/>
  <c r="D1718" i="4"/>
  <c r="E1718" i="4"/>
  <c r="L1718" i="4"/>
  <c r="M1718" i="4"/>
  <c r="N1718" i="4"/>
  <c r="S1718" i="4"/>
  <c r="T1718" i="4"/>
  <c r="U1718" i="4"/>
  <c r="V1718" i="4"/>
  <c r="W1718" i="4"/>
  <c r="A1719" i="4"/>
  <c r="C1719" i="4" s="1"/>
  <c r="B1719" i="4"/>
  <c r="D1719" i="4"/>
  <c r="E1719" i="4"/>
  <c r="L1719" i="4"/>
  <c r="M1719" i="4"/>
  <c r="N1719" i="4"/>
  <c r="S1719" i="4"/>
  <c r="T1719" i="4"/>
  <c r="U1719" i="4"/>
  <c r="V1719" i="4"/>
  <c r="W1719" i="4"/>
  <c r="A1720" i="4"/>
  <c r="C1720" i="4" s="1"/>
  <c r="B1720" i="4"/>
  <c r="D1720" i="4"/>
  <c r="E1720" i="4"/>
  <c r="F1720" i="4"/>
  <c r="L1720" i="4"/>
  <c r="M1720" i="4"/>
  <c r="N1720" i="4"/>
  <c r="S1720" i="4"/>
  <c r="T1720" i="4"/>
  <c r="U1720" i="4"/>
  <c r="V1720" i="4"/>
  <c r="W1720" i="4"/>
  <c r="A1721" i="4"/>
  <c r="C1721" i="4" s="1"/>
  <c r="B1721" i="4"/>
  <c r="D1721" i="4"/>
  <c r="E1721" i="4"/>
  <c r="L1721" i="4"/>
  <c r="M1721" i="4"/>
  <c r="N1721" i="4"/>
  <c r="S1721" i="4"/>
  <c r="T1721" i="4"/>
  <c r="U1721" i="4"/>
  <c r="V1721" i="4"/>
  <c r="W1721" i="4"/>
  <c r="A1722" i="4"/>
  <c r="C1722" i="4" s="1"/>
  <c r="B1722" i="4"/>
  <c r="D1722" i="4"/>
  <c r="E1722" i="4"/>
  <c r="L1722" i="4"/>
  <c r="M1722" i="4"/>
  <c r="N1722" i="4"/>
  <c r="S1722" i="4"/>
  <c r="T1722" i="4"/>
  <c r="U1722" i="4"/>
  <c r="V1722" i="4"/>
  <c r="W1722" i="4"/>
  <c r="A1723" i="4"/>
  <c r="C1723" i="4" s="1"/>
  <c r="B1723" i="4"/>
  <c r="D1723" i="4"/>
  <c r="E1723" i="4"/>
  <c r="L1723" i="4"/>
  <c r="M1723" i="4"/>
  <c r="N1723" i="4"/>
  <c r="S1723" i="4"/>
  <c r="T1723" i="4"/>
  <c r="U1723" i="4"/>
  <c r="V1723" i="4"/>
  <c r="W1723" i="4"/>
  <c r="A1724" i="4"/>
  <c r="C1724" i="4" s="1"/>
  <c r="B1724" i="4"/>
  <c r="D1724" i="4"/>
  <c r="E1724" i="4"/>
  <c r="F1724" i="4"/>
  <c r="L1724" i="4"/>
  <c r="M1724" i="4"/>
  <c r="N1724" i="4"/>
  <c r="S1724" i="4"/>
  <c r="T1724" i="4"/>
  <c r="U1724" i="4"/>
  <c r="V1724" i="4"/>
  <c r="W1724" i="4"/>
  <c r="A1725" i="4"/>
  <c r="C1725" i="4" s="1"/>
  <c r="B1725" i="4"/>
  <c r="D1725" i="4"/>
  <c r="E1725" i="4"/>
  <c r="L1725" i="4"/>
  <c r="M1725" i="4"/>
  <c r="N1725" i="4"/>
  <c r="S1725" i="4"/>
  <c r="T1725" i="4"/>
  <c r="U1725" i="4"/>
  <c r="V1725" i="4"/>
  <c r="W1725" i="4"/>
  <c r="A1726" i="4"/>
  <c r="C1726" i="4" s="1"/>
  <c r="B1726" i="4"/>
  <c r="D1726" i="4"/>
  <c r="E1726" i="4"/>
  <c r="L1726" i="4"/>
  <c r="M1726" i="4"/>
  <c r="N1726" i="4"/>
  <c r="S1726" i="4"/>
  <c r="T1726" i="4"/>
  <c r="U1726" i="4"/>
  <c r="V1726" i="4"/>
  <c r="W1726" i="4"/>
  <c r="A1727" i="4"/>
  <c r="C1727" i="4" s="1"/>
  <c r="B1727" i="4"/>
  <c r="D1727" i="4"/>
  <c r="E1727" i="4"/>
  <c r="L1727" i="4"/>
  <c r="M1727" i="4"/>
  <c r="N1727" i="4"/>
  <c r="S1727" i="4"/>
  <c r="T1727" i="4"/>
  <c r="U1727" i="4"/>
  <c r="V1727" i="4"/>
  <c r="W1727" i="4"/>
  <c r="A1728" i="4"/>
  <c r="C1728" i="4" s="1"/>
  <c r="B1728" i="4"/>
  <c r="D1728" i="4"/>
  <c r="E1728" i="4"/>
  <c r="F1728" i="4"/>
  <c r="L1728" i="4"/>
  <c r="M1728" i="4"/>
  <c r="N1728" i="4"/>
  <c r="S1728" i="4"/>
  <c r="T1728" i="4"/>
  <c r="U1728" i="4"/>
  <c r="V1728" i="4"/>
  <c r="W1728" i="4"/>
  <c r="A1729" i="4"/>
  <c r="C1729" i="4" s="1"/>
  <c r="B1729" i="4"/>
  <c r="D1729" i="4"/>
  <c r="E1729" i="4"/>
  <c r="L1729" i="4"/>
  <c r="M1729" i="4"/>
  <c r="N1729" i="4"/>
  <c r="S1729" i="4"/>
  <c r="T1729" i="4"/>
  <c r="U1729" i="4"/>
  <c r="V1729" i="4"/>
  <c r="W1729" i="4"/>
  <c r="A1730" i="4"/>
  <c r="C1730" i="4" s="1"/>
  <c r="B1730" i="4"/>
  <c r="D1730" i="4"/>
  <c r="E1730" i="4"/>
  <c r="L1730" i="4"/>
  <c r="M1730" i="4"/>
  <c r="N1730" i="4"/>
  <c r="S1730" i="4"/>
  <c r="T1730" i="4"/>
  <c r="U1730" i="4"/>
  <c r="V1730" i="4"/>
  <c r="W1730" i="4"/>
  <c r="A1731" i="4"/>
  <c r="C1731" i="4" s="1"/>
  <c r="B1731" i="4"/>
  <c r="D1731" i="4"/>
  <c r="E1731" i="4"/>
  <c r="L1731" i="4"/>
  <c r="M1731" i="4"/>
  <c r="N1731" i="4"/>
  <c r="S1731" i="4"/>
  <c r="T1731" i="4"/>
  <c r="U1731" i="4"/>
  <c r="V1731" i="4"/>
  <c r="W1731" i="4"/>
  <c r="A1732" i="4"/>
  <c r="C1732" i="4" s="1"/>
  <c r="B1732" i="4"/>
  <c r="D1732" i="4"/>
  <c r="E1732" i="4"/>
  <c r="F1732" i="4"/>
  <c r="L1732" i="4"/>
  <c r="M1732" i="4"/>
  <c r="N1732" i="4"/>
  <c r="S1732" i="4"/>
  <c r="T1732" i="4"/>
  <c r="U1732" i="4"/>
  <c r="V1732" i="4"/>
  <c r="W1732" i="4"/>
  <c r="A1733" i="4"/>
  <c r="C1733" i="4" s="1"/>
  <c r="B1733" i="4"/>
  <c r="D1733" i="4"/>
  <c r="E1733" i="4"/>
  <c r="L1733" i="4"/>
  <c r="M1733" i="4"/>
  <c r="N1733" i="4"/>
  <c r="S1733" i="4"/>
  <c r="T1733" i="4"/>
  <c r="U1733" i="4"/>
  <c r="V1733" i="4"/>
  <c r="W1733" i="4"/>
  <c r="A1734" i="4"/>
  <c r="C1734" i="4" s="1"/>
  <c r="B1734" i="4"/>
  <c r="D1734" i="4"/>
  <c r="E1734" i="4"/>
  <c r="L1734" i="4"/>
  <c r="M1734" i="4"/>
  <c r="N1734" i="4"/>
  <c r="S1734" i="4"/>
  <c r="T1734" i="4"/>
  <c r="U1734" i="4"/>
  <c r="V1734" i="4"/>
  <c r="W1734" i="4"/>
  <c r="A1735" i="4"/>
  <c r="C1735" i="4" s="1"/>
  <c r="B1735" i="4"/>
  <c r="D1735" i="4"/>
  <c r="E1735" i="4"/>
  <c r="L1735" i="4"/>
  <c r="M1735" i="4"/>
  <c r="N1735" i="4"/>
  <c r="S1735" i="4"/>
  <c r="T1735" i="4"/>
  <c r="U1735" i="4"/>
  <c r="V1735" i="4"/>
  <c r="W1735" i="4"/>
  <c r="A1736" i="4"/>
  <c r="C1736" i="4" s="1"/>
  <c r="B1736" i="4"/>
  <c r="D1736" i="4"/>
  <c r="E1736" i="4"/>
  <c r="F1736" i="4"/>
  <c r="L1736" i="4"/>
  <c r="M1736" i="4"/>
  <c r="N1736" i="4"/>
  <c r="S1736" i="4"/>
  <c r="T1736" i="4"/>
  <c r="U1736" i="4"/>
  <c r="V1736" i="4"/>
  <c r="W1736" i="4"/>
  <c r="A1737" i="4"/>
  <c r="C1737" i="4" s="1"/>
  <c r="B1737" i="4"/>
  <c r="D1737" i="4"/>
  <c r="E1737" i="4"/>
  <c r="L1737" i="4"/>
  <c r="M1737" i="4"/>
  <c r="N1737" i="4"/>
  <c r="S1737" i="4"/>
  <c r="T1737" i="4"/>
  <c r="U1737" i="4"/>
  <c r="V1737" i="4"/>
  <c r="W1737" i="4"/>
  <c r="A1738" i="4"/>
  <c r="C1738" i="4" s="1"/>
  <c r="B1738" i="4"/>
  <c r="D1738" i="4"/>
  <c r="E1738" i="4"/>
  <c r="L1738" i="4"/>
  <c r="M1738" i="4"/>
  <c r="N1738" i="4"/>
  <c r="S1738" i="4"/>
  <c r="T1738" i="4"/>
  <c r="U1738" i="4"/>
  <c r="V1738" i="4"/>
  <c r="W1738" i="4"/>
  <c r="A1739" i="4"/>
  <c r="C1739" i="4" s="1"/>
  <c r="B1739" i="4"/>
  <c r="D1739" i="4"/>
  <c r="E1739" i="4"/>
  <c r="L1739" i="4"/>
  <c r="M1739" i="4"/>
  <c r="N1739" i="4"/>
  <c r="S1739" i="4"/>
  <c r="T1739" i="4"/>
  <c r="U1739" i="4"/>
  <c r="V1739" i="4"/>
  <c r="W1739" i="4"/>
  <c r="A1740" i="4"/>
  <c r="C1740" i="4" s="1"/>
  <c r="B1740" i="4"/>
  <c r="D1740" i="4"/>
  <c r="E1740" i="4"/>
  <c r="F1740" i="4"/>
  <c r="L1740" i="4"/>
  <c r="M1740" i="4"/>
  <c r="N1740" i="4"/>
  <c r="S1740" i="4"/>
  <c r="T1740" i="4"/>
  <c r="U1740" i="4"/>
  <c r="V1740" i="4"/>
  <c r="W1740" i="4"/>
  <c r="A1741" i="4"/>
  <c r="C1741" i="4" s="1"/>
  <c r="B1741" i="4"/>
  <c r="D1741" i="4"/>
  <c r="E1741" i="4"/>
  <c r="L1741" i="4"/>
  <c r="M1741" i="4"/>
  <c r="N1741" i="4"/>
  <c r="S1741" i="4"/>
  <c r="T1741" i="4"/>
  <c r="U1741" i="4"/>
  <c r="V1741" i="4"/>
  <c r="W1741" i="4"/>
  <c r="A1742" i="4"/>
  <c r="C1742" i="4" s="1"/>
  <c r="B1742" i="4"/>
  <c r="D1742" i="4"/>
  <c r="E1742" i="4"/>
  <c r="L1742" i="4"/>
  <c r="M1742" i="4"/>
  <c r="N1742" i="4"/>
  <c r="S1742" i="4"/>
  <c r="T1742" i="4"/>
  <c r="U1742" i="4"/>
  <c r="V1742" i="4"/>
  <c r="W1742" i="4"/>
  <c r="A1743" i="4"/>
  <c r="C1743" i="4" s="1"/>
  <c r="B1743" i="4"/>
  <c r="D1743" i="4"/>
  <c r="E1743" i="4"/>
  <c r="L1743" i="4"/>
  <c r="M1743" i="4"/>
  <c r="N1743" i="4"/>
  <c r="S1743" i="4"/>
  <c r="T1743" i="4"/>
  <c r="U1743" i="4"/>
  <c r="V1743" i="4"/>
  <c r="W1743" i="4"/>
  <c r="A1744" i="4"/>
  <c r="C1744" i="4" s="1"/>
  <c r="B1744" i="4"/>
  <c r="D1744" i="4"/>
  <c r="E1744" i="4"/>
  <c r="F1744" i="4"/>
  <c r="L1744" i="4"/>
  <c r="M1744" i="4"/>
  <c r="N1744" i="4"/>
  <c r="S1744" i="4"/>
  <c r="T1744" i="4"/>
  <c r="U1744" i="4"/>
  <c r="V1744" i="4"/>
  <c r="W1744" i="4"/>
  <c r="A1745" i="4"/>
  <c r="C1745" i="4" s="1"/>
  <c r="B1745" i="4"/>
  <c r="D1745" i="4"/>
  <c r="E1745" i="4"/>
  <c r="L1745" i="4"/>
  <c r="M1745" i="4"/>
  <c r="N1745" i="4"/>
  <c r="S1745" i="4"/>
  <c r="T1745" i="4"/>
  <c r="U1745" i="4"/>
  <c r="V1745" i="4"/>
  <c r="W1745" i="4"/>
  <c r="A1746" i="4"/>
  <c r="C1746" i="4" s="1"/>
  <c r="B1746" i="4"/>
  <c r="D1746" i="4"/>
  <c r="E1746" i="4"/>
  <c r="L1746" i="4"/>
  <c r="M1746" i="4"/>
  <c r="N1746" i="4"/>
  <c r="S1746" i="4"/>
  <c r="T1746" i="4"/>
  <c r="U1746" i="4"/>
  <c r="V1746" i="4"/>
  <c r="W1746" i="4"/>
  <c r="A1747" i="4"/>
  <c r="C1747" i="4" s="1"/>
  <c r="B1747" i="4"/>
  <c r="D1747" i="4"/>
  <c r="E1747" i="4"/>
  <c r="L1747" i="4"/>
  <c r="M1747" i="4"/>
  <c r="N1747" i="4"/>
  <c r="S1747" i="4"/>
  <c r="T1747" i="4"/>
  <c r="U1747" i="4"/>
  <c r="V1747" i="4"/>
  <c r="W1747" i="4"/>
  <c r="A1748" i="4"/>
  <c r="C1748" i="4" s="1"/>
  <c r="B1748" i="4"/>
  <c r="D1748" i="4"/>
  <c r="E1748" i="4"/>
  <c r="F1748" i="4"/>
  <c r="L1748" i="4"/>
  <c r="M1748" i="4"/>
  <c r="N1748" i="4"/>
  <c r="S1748" i="4"/>
  <c r="T1748" i="4"/>
  <c r="U1748" i="4"/>
  <c r="V1748" i="4"/>
  <c r="W1748" i="4"/>
  <c r="A1749" i="4"/>
  <c r="C1749" i="4" s="1"/>
  <c r="B1749" i="4"/>
  <c r="D1749" i="4"/>
  <c r="E1749" i="4"/>
  <c r="L1749" i="4"/>
  <c r="M1749" i="4"/>
  <c r="N1749" i="4"/>
  <c r="S1749" i="4"/>
  <c r="T1749" i="4"/>
  <c r="U1749" i="4"/>
  <c r="V1749" i="4"/>
  <c r="W1749" i="4"/>
  <c r="A1750" i="4"/>
  <c r="C1750" i="4" s="1"/>
  <c r="B1750" i="4"/>
  <c r="D1750" i="4"/>
  <c r="E1750" i="4"/>
  <c r="L1750" i="4"/>
  <c r="M1750" i="4"/>
  <c r="N1750" i="4"/>
  <c r="S1750" i="4"/>
  <c r="T1750" i="4"/>
  <c r="U1750" i="4"/>
  <c r="V1750" i="4"/>
  <c r="W1750" i="4"/>
  <c r="A1751" i="4"/>
  <c r="C1751" i="4" s="1"/>
  <c r="B1751" i="4"/>
  <c r="D1751" i="4"/>
  <c r="E1751" i="4"/>
  <c r="L1751" i="4"/>
  <c r="M1751" i="4"/>
  <c r="N1751" i="4"/>
  <c r="S1751" i="4"/>
  <c r="T1751" i="4"/>
  <c r="U1751" i="4"/>
  <c r="V1751" i="4"/>
  <c r="W1751" i="4"/>
  <c r="A1752" i="4"/>
  <c r="C1752" i="4" s="1"/>
  <c r="B1752" i="4"/>
  <c r="D1752" i="4"/>
  <c r="E1752" i="4"/>
  <c r="F1752" i="4"/>
  <c r="L1752" i="4"/>
  <c r="M1752" i="4"/>
  <c r="N1752" i="4"/>
  <c r="S1752" i="4"/>
  <c r="T1752" i="4"/>
  <c r="U1752" i="4"/>
  <c r="V1752" i="4"/>
  <c r="W1752" i="4"/>
  <c r="A1753" i="4"/>
  <c r="C1753" i="4" s="1"/>
  <c r="B1753" i="4"/>
  <c r="D1753" i="4"/>
  <c r="E1753" i="4"/>
  <c r="L1753" i="4"/>
  <c r="M1753" i="4"/>
  <c r="N1753" i="4"/>
  <c r="S1753" i="4"/>
  <c r="T1753" i="4"/>
  <c r="U1753" i="4"/>
  <c r="V1753" i="4"/>
  <c r="W1753" i="4"/>
  <c r="A1754" i="4"/>
  <c r="C1754" i="4" s="1"/>
  <c r="B1754" i="4"/>
  <c r="D1754" i="4"/>
  <c r="E1754" i="4"/>
  <c r="L1754" i="4"/>
  <c r="M1754" i="4"/>
  <c r="N1754" i="4"/>
  <c r="S1754" i="4"/>
  <c r="T1754" i="4"/>
  <c r="U1754" i="4"/>
  <c r="V1754" i="4"/>
  <c r="W1754" i="4"/>
  <c r="A1755" i="4"/>
  <c r="C1755" i="4" s="1"/>
  <c r="B1755" i="4"/>
  <c r="D1755" i="4"/>
  <c r="E1755" i="4"/>
  <c r="L1755" i="4"/>
  <c r="M1755" i="4"/>
  <c r="N1755" i="4"/>
  <c r="S1755" i="4"/>
  <c r="T1755" i="4"/>
  <c r="U1755" i="4"/>
  <c r="V1755" i="4"/>
  <c r="W1755" i="4"/>
  <c r="A1756" i="4"/>
  <c r="C1756" i="4" s="1"/>
  <c r="B1756" i="4"/>
  <c r="D1756" i="4"/>
  <c r="E1756" i="4"/>
  <c r="F1756" i="4"/>
  <c r="L1756" i="4"/>
  <c r="M1756" i="4"/>
  <c r="N1756" i="4"/>
  <c r="S1756" i="4"/>
  <c r="T1756" i="4"/>
  <c r="U1756" i="4"/>
  <c r="V1756" i="4"/>
  <c r="W1756" i="4"/>
  <c r="A1757" i="4"/>
  <c r="C1757" i="4" s="1"/>
  <c r="B1757" i="4"/>
  <c r="D1757" i="4"/>
  <c r="E1757" i="4"/>
  <c r="L1757" i="4"/>
  <c r="M1757" i="4"/>
  <c r="N1757" i="4"/>
  <c r="S1757" i="4"/>
  <c r="T1757" i="4"/>
  <c r="U1757" i="4"/>
  <c r="V1757" i="4"/>
  <c r="W1757" i="4"/>
  <c r="A1758" i="4"/>
  <c r="C1758" i="4" s="1"/>
  <c r="B1758" i="4"/>
  <c r="D1758" i="4"/>
  <c r="E1758" i="4"/>
  <c r="L1758" i="4"/>
  <c r="M1758" i="4"/>
  <c r="N1758" i="4"/>
  <c r="S1758" i="4"/>
  <c r="T1758" i="4"/>
  <c r="U1758" i="4"/>
  <c r="V1758" i="4"/>
  <c r="W1758" i="4"/>
  <c r="A1759" i="4"/>
  <c r="C1759" i="4" s="1"/>
  <c r="B1759" i="4"/>
  <c r="D1759" i="4"/>
  <c r="E1759" i="4"/>
  <c r="L1759" i="4"/>
  <c r="M1759" i="4"/>
  <c r="N1759" i="4"/>
  <c r="S1759" i="4"/>
  <c r="T1759" i="4"/>
  <c r="U1759" i="4"/>
  <c r="V1759" i="4"/>
  <c r="W1759" i="4"/>
  <c r="A1760" i="4"/>
  <c r="C1760" i="4" s="1"/>
  <c r="B1760" i="4"/>
  <c r="D1760" i="4"/>
  <c r="E1760" i="4"/>
  <c r="F1760" i="4"/>
  <c r="L1760" i="4"/>
  <c r="M1760" i="4"/>
  <c r="N1760" i="4"/>
  <c r="S1760" i="4"/>
  <c r="T1760" i="4"/>
  <c r="U1760" i="4"/>
  <c r="V1760" i="4"/>
  <c r="W1760" i="4"/>
  <c r="A1761" i="4"/>
  <c r="C1761" i="4" s="1"/>
  <c r="B1761" i="4"/>
  <c r="D1761" i="4"/>
  <c r="E1761" i="4"/>
  <c r="L1761" i="4"/>
  <c r="M1761" i="4"/>
  <c r="N1761" i="4"/>
  <c r="S1761" i="4"/>
  <c r="T1761" i="4"/>
  <c r="U1761" i="4"/>
  <c r="V1761" i="4"/>
  <c r="W1761" i="4"/>
  <c r="A1762" i="4"/>
  <c r="C1762" i="4" s="1"/>
  <c r="B1762" i="4"/>
  <c r="D1762" i="4"/>
  <c r="E1762" i="4"/>
  <c r="L1762" i="4"/>
  <c r="M1762" i="4"/>
  <c r="N1762" i="4"/>
  <c r="S1762" i="4"/>
  <c r="T1762" i="4"/>
  <c r="U1762" i="4"/>
  <c r="V1762" i="4"/>
  <c r="W1762" i="4"/>
  <c r="A1763" i="4"/>
  <c r="C1763" i="4" s="1"/>
  <c r="B1763" i="4"/>
  <c r="D1763" i="4"/>
  <c r="E1763" i="4"/>
  <c r="L1763" i="4"/>
  <c r="M1763" i="4"/>
  <c r="N1763" i="4"/>
  <c r="S1763" i="4"/>
  <c r="T1763" i="4"/>
  <c r="U1763" i="4"/>
  <c r="V1763" i="4"/>
  <c r="W1763" i="4"/>
  <c r="A1764" i="4"/>
  <c r="C1764" i="4" s="1"/>
  <c r="B1764" i="4"/>
  <c r="D1764" i="4"/>
  <c r="E1764" i="4"/>
  <c r="F1764" i="4"/>
  <c r="L1764" i="4"/>
  <c r="M1764" i="4"/>
  <c r="N1764" i="4"/>
  <c r="S1764" i="4"/>
  <c r="T1764" i="4"/>
  <c r="U1764" i="4"/>
  <c r="V1764" i="4"/>
  <c r="W1764" i="4"/>
  <c r="A1765" i="4"/>
  <c r="C1765" i="4" s="1"/>
  <c r="B1765" i="4"/>
  <c r="D1765" i="4"/>
  <c r="E1765" i="4"/>
  <c r="L1765" i="4"/>
  <c r="M1765" i="4"/>
  <c r="N1765" i="4"/>
  <c r="S1765" i="4"/>
  <c r="T1765" i="4"/>
  <c r="U1765" i="4"/>
  <c r="V1765" i="4"/>
  <c r="W1765" i="4"/>
  <c r="A1766" i="4"/>
  <c r="C1766" i="4" s="1"/>
  <c r="B1766" i="4"/>
  <c r="D1766" i="4"/>
  <c r="E1766" i="4"/>
  <c r="L1766" i="4"/>
  <c r="M1766" i="4"/>
  <c r="N1766" i="4"/>
  <c r="S1766" i="4"/>
  <c r="T1766" i="4"/>
  <c r="U1766" i="4"/>
  <c r="V1766" i="4"/>
  <c r="W1766" i="4"/>
  <c r="A1767" i="4"/>
  <c r="C1767" i="4" s="1"/>
  <c r="B1767" i="4"/>
  <c r="D1767" i="4"/>
  <c r="E1767" i="4"/>
  <c r="L1767" i="4"/>
  <c r="M1767" i="4"/>
  <c r="N1767" i="4"/>
  <c r="S1767" i="4"/>
  <c r="T1767" i="4"/>
  <c r="U1767" i="4"/>
  <c r="V1767" i="4"/>
  <c r="W1767" i="4"/>
  <c r="A1768" i="4"/>
  <c r="C1768" i="4" s="1"/>
  <c r="B1768" i="4"/>
  <c r="D1768" i="4"/>
  <c r="E1768" i="4"/>
  <c r="F1768" i="4"/>
  <c r="L1768" i="4"/>
  <c r="M1768" i="4"/>
  <c r="N1768" i="4"/>
  <c r="S1768" i="4"/>
  <c r="T1768" i="4"/>
  <c r="U1768" i="4"/>
  <c r="V1768" i="4"/>
  <c r="W1768" i="4"/>
  <c r="A1769" i="4"/>
  <c r="C1769" i="4" s="1"/>
  <c r="B1769" i="4"/>
  <c r="D1769" i="4"/>
  <c r="E1769" i="4"/>
  <c r="L1769" i="4"/>
  <c r="M1769" i="4"/>
  <c r="N1769" i="4"/>
  <c r="S1769" i="4"/>
  <c r="T1769" i="4"/>
  <c r="U1769" i="4"/>
  <c r="V1769" i="4"/>
  <c r="W1769" i="4"/>
  <c r="A1770" i="4"/>
  <c r="C1770" i="4" s="1"/>
  <c r="B1770" i="4"/>
  <c r="D1770" i="4"/>
  <c r="E1770" i="4"/>
  <c r="L1770" i="4"/>
  <c r="M1770" i="4"/>
  <c r="N1770" i="4"/>
  <c r="S1770" i="4"/>
  <c r="T1770" i="4"/>
  <c r="U1770" i="4"/>
  <c r="V1770" i="4"/>
  <c r="W1770" i="4"/>
  <c r="A1771" i="4"/>
  <c r="C1771" i="4" s="1"/>
  <c r="B1771" i="4"/>
  <c r="D1771" i="4"/>
  <c r="E1771" i="4"/>
  <c r="L1771" i="4"/>
  <c r="M1771" i="4"/>
  <c r="N1771" i="4"/>
  <c r="S1771" i="4"/>
  <c r="T1771" i="4"/>
  <c r="U1771" i="4"/>
  <c r="V1771" i="4"/>
  <c r="W1771" i="4"/>
  <c r="A1772" i="4"/>
  <c r="C1772" i="4" s="1"/>
  <c r="B1772" i="4"/>
  <c r="D1772" i="4"/>
  <c r="E1772" i="4"/>
  <c r="F1772" i="4"/>
  <c r="L1772" i="4"/>
  <c r="M1772" i="4"/>
  <c r="N1772" i="4"/>
  <c r="S1772" i="4"/>
  <c r="T1772" i="4"/>
  <c r="U1772" i="4"/>
  <c r="V1772" i="4"/>
  <c r="W1772" i="4"/>
  <c r="A1773" i="4"/>
  <c r="C1773" i="4" s="1"/>
  <c r="B1773" i="4"/>
  <c r="D1773" i="4"/>
  <c r="E1773" i="4"/>
  <c r="L1773" i="4"/>
  <c r="M1773" i="4"/>
  <c r="N1773" i="4"/>
  <c r="S1773" i="4"/>
  <c r="T1773" i="4"/>
  <c r="U1773" i="4"/>
  <c r="V1773" i="4"/>
  <c r="W1773" i="4"/>
  <c r="A1774" i="4"/>
  <c r="C1774" i="4" s="1"/>
  <c r="B1774" i="4"/>
  <c r="D1774" i="4"/>
  <c r="E1774" i="4"/>
  <c r="L1774" i="4"/>
  <c r="M1774" i="4"/>
  <c r="N1774" i="4"/>
  <c r="S1774" i="4"/>
  <c r="T1774" i="4"/>
  <c r="U1774" i="4"/>
  <c r="V1774" i="4"/>
  <c r="W1774" i="4"/>
  <c r="A1775" i="4"/>
  <c r="C1775" i="4" s="1"/>
  <c r="B1775" i="4"/>
  <c r="D1775" i="4"/>
  <c r="E1775" i="4"/>
  <c r="L1775" i="4"/>
  <c r="M1775" i="4"/>
  <c r="N1775" i="4"/>
  <c r="S1775" i="4"/>
  <c r="T1775" i="4"/>
  <c r="U1775" i="4"/>
  <c r="V1775" i="4"/>
  <c r="W1775" i="4"/>
  <c r="A1776" i="4"/>
  <c r="C1776" i="4" s="1"/>
  <c r="B1776" i="4"/>
  <c r="D1776" i="4"/>
  <c r="E1776" i="4"/>
  <c r="F1776" i="4"/>
  <c r="L1776" i="4"/>
  <c r="M1776" i="4"/>
  <c r="N1776" i="4"/>
  <c r="S1776" i="4"/>
  <c r="T1776" i="4"/>
  <c r="U1776" i="4"/>
  <c r="V1776" i="4"/>
  <c r="W1776" i="4"/>
  <c r="A1777" i="4"/>
  <c r="C1777" i="4" s="1"/>
  <c r="B1777" i="4"/>
  <c r="D1777" i="4"/>
  <c r="E1777" i="4"/>
  <c r="L1777" i="4"/>
  <c r="M1777" i="4"/>
  <c r="N1777" i="4"/>
  <c r="S1777" i="4"/>
  <c r="T1777" i="4"/>
  <c r="U1777" i="4"/>
  <c r="V1777" i="4"/>
  <c r="W1777" i="4"/>
  <c r="A1778" i="4"/>
  <c r="C1778" i="4" s="1"/>
  <c r="B1778" i="4"/>
  <c r="D1778" i="4"/>
  <c r="E1778" i="4"/>
  <c r="L1778" i="4"/>
  <c r="M1778" i="4"/>
  <c r="N1778" i="4"/>
  <c r="S1778" i="4"/>
  <c r="T1778" i="4"/>
  <c r="U1778" i="4"/>
  <c r="V1778" i="4"/>
  <c r="W1778" i="4"/>
  <c r="A1779" i="4"/>
  <c r="C1779" i="4" s="1"/>
  <c r="B1779" i="4"/>
  <c r="D1779" i="4"/>
  <c r="E1779" i="4"/>
  <c r="L1779" i="4"/>
  <c r="M1779" i="4"/>
  <c r="N1779" i="4"/>
  <c r="S1779" i="4"/>
  <c r="T1779" i="4"/>
  <c r="U1779" i="4"/>
  <c r="V1779" i="4"/>
  <c r="W1779" i="4"/>
  <c r="A1780" i="4"/>
  <c r="C1780" i="4" s="1"/>
  <c r="B1780" i="4"/>
  <c r="D1780" i="4"/>
  <c r="E1780" i="4"/>
  <c r="F1780" i="4"/>
  <c r="L1780" i="4"/>
  <c r="M1780" i="4"/>
  <c r="N1780" i="4"/>
  <c r="S1780" i="4"/>
  <c r="T1780" i="4"/>
  <c r="U1780" i="4"/>
  <c r="V1780" i="4"/>
  <c r="W1780" i="4"/>
  <c r="A1781" i="4"/>
  <c r="C1781" i="4" s="1"/>
  <c r="B1781" i="4"/>
  <c r="D1781" i="4"/>
  <c r="E1781" i="4"/>
  <c r="L1781" i="4"/>
  <c r="M1781" i="4"/>
  <c r="N1781" i="4"/>
  <c r="S1781" i="4"/>
  <c r="T1781" i="4"/>
  <c r="U1781" i="4"/>
  <c r="V1781" i="4"/>
  <c r="W1781" i="4"/>
  <c r="A1782" i="4"/>
  <c r="C1782" i="4" s="1"/>
  <c r="B1782" i="4"/>
  <c r="D1782" i="4"/>
  <c r="E1782" i="4"/>
  <c r="L1782" i="4"/>
  <c r="M1782" i="4"/>
  <c r="N1782" i="4"/>
  <c r="S1782" i="4"/>
  <c r="T1782" i="4"/>
  <c r="U1782" i="4"/>
  <c r="V1782" i="4"/>
  <c r="W1782" i="4"/>
  <c r="A1783" i="4"/>
  <c r="C1783" i="4" s="1"/>
  <c r="B1783" i="4"/>
  <c r="D1783" i="4"/>
  <c r="E1783" i="4"/>
  <c r="L1783" i="4"/>
  <c r="M1783" i="4"/>
  <c r="N1783" i="4"/>
  <c r="S1783" i="4"/>
  <c r="T1783" i="4"/>
  <c r="U1783" i="4"/>
  <c r="V1783" i="4"/>
  <c r="W1783" i="4"/>
  <c r="A1784" i="4"/>
  <c r="C1784" i="4" s="1"/>
  <c r="B1784" i="4"/>
  <c r="D1784" i="4"/>
  <c r="E1784" i="4"/>
  <c r="F1784" i="4"/>
  <c r="L1784" i="4"/>
  <c r="M1784" i="4"/>
  <c r="N1784" i="4"/>
  <c r="S1784" i="4"/>
  <c r="T1784" i="4"/>
  <c r="U1784" i="4"/>
  <c r="V1784" i="4"/>
  <c r="W1784" i="4"/>
  <c r="A1785" i="4"/>
  <c r="C1785" i="4" s="1"/>
  <c r="B1785" i="4"/>
  <c r="D1785" i="4"/>
  <c r="E1785" i="4"/>
  <c r="L1785" i="4"/>
  <c r="M1785" i="4"/>
  <c r="N1785" i="4"/>
  <c r="S1785" i="4"/>
  <c r="T1785" i="4"/>
  <c r="U1785" i="4"/>
  <c r="V1785" i="4"/>
  <c r="W1785" i="4"/>
  <c r="A1786" i="4"/>
  <c r="C1786" i="4" s="1"/>
  <c r="B1786" i="4"/>
  <c r="D1786" i="4"/>
  <c r="E1786" i="4"/>
  <c r="L1786" i="4"/>
  <c r="M1786" i="4"/>
  <c r="N1786" i="4"/>
  <c r="S1786" i="4"/>
  <c r="T1786" i="4"/>
  <c r="U1786" i="4"/>
  <c r="V1786" i="4"/>
  <c r="W1786" i="4"/>
  <c r="A1787" i="4"/>
  <c r="C1787" i="4" s="1"/>
  <c r="B1787" i="4"/>
  <c r="D1787" i="4"/>
  <c r="E1787" i="4"/>
  <c r="L1787" i="4"/>
  <c r="M1787" i="4"/>
  <c r="N1787" i="4"/>
  <c r="S1787" i="4"/>
  <c r="T1787" i="4"/>
  <c r="U1787" i="4"/>
  <c r="V1787" i="4"/>
  <c r="W1787" i="4"/>
  <c r="A1788" i="4"/>
  <c r="C1788" i="4" s="1"/>
  <c r="B1788" i="4"/>
  <c r="D1788" i="4"/>
  <c r="E1788" i="4"/>
  <c r="F1788" i="4"/>
  <c r="L1788" i="4"/>
  <c r="M1788" i="4"/>
  <c r="N1788" i="4"/>
  <c r="S1788" i="4"/>
  <c r="T1788" i="4"/>
  <c r="U1788" i="4"/>
  <c r="V1788" i="4"/>
  <c r="W1788" i="4"/>
  <c r="A1789" i="4"/>
  <c r="C1789" i="4" s="1"/>
  <c r="B1789" i="4"/>
  <c r="D1789" i="4"/>
  <c r="E1789" i="4"/>
  <c r="L1789" i="4"/>
  <c r="M1789" i="4"/>
  <c r="N1789" i="4"/>
  <c r="S1789" i="4"/>
  <c r="T1789" i="4"/>
  <c r="U1789" i="4"/>
  <c r="V1789" i="4"/>
  <c r="W1789" i="4"/>
  <c r="A1790" i="4"/>
  <c r="C1790" i="4" s="1"/>
  <c r="B1790" i="4"/>
  <c r="D1790" i="4"/>
  <c r="E1790" i="4"/>
  <c r="L1790" i="4"/>
  <c r="M1790" i="4"/>
  <c r="N1790" i="4"/>
  <c r="S1790" i="4"/>
  <c r="T1790" i="4"/>
  <c r="U1790" i="4"/>
  <c r="V1790" i="4"/>
  <c r="W1790" i="4"/>
  <c r="A1791" i="4"/>
  <c r="C1791" i="4" s="1"/>
  <c r="B1791" i="4"/>
  <c r="D1791" i="4"/>
  <c r="E1791" i="4"/>
  <c r="L1791" i="4"/>
  <c r="M1791" i="4"/>
  <c r="N1791" i="4"/>
  <c r="S1791" i="4"/>
  <c r="T1791" i="4"/>
  <c r="U1791" i="4"/>
  <c r="V1791" i="4"/>
  <c r="W1791" i="4"/>
  <c r="A1792" i="4"/>
  <c r="C1792" i="4" s="1"/>
  <c r="B1792" i="4"/>
  <c r="D1792" i="4"/>
  <c r="E1792" i="4"/>
  <c r="F1792" i="4"/>
  <c r="L1792" i="4"/>
  <c r="M1792" i="4"/>
  <c r="N1792" i="4"/>
  <c r="S1792" i="4"/>
  <c r="T1792" i="4"/>
  <c r="U1792" i="4"/>
  <c r="V1792" i="4"/>
  <c r="W1792" i="4"/>
  <c r="A1793" i="4"/>
  <c r="C1793" i="4" s="1"/>
  <c r="B1793" i="4"/>
  <c r="D1793" i="4"/>
  <c r="E1793" i="4"/>
  <c r="L1793" i="4"/>
  <c r="M1793" i="4"/>
  <c r="N1793" i="4"/>
  <c r="S1793" i="4"/>
  <c r="T1793" i="4"/>
  <c r="U1793" i="4"/>
  <c r="V1793" i="4"/>
  <c r="W1793" i="4"/>
  <c r="A1794" i="4"/>
  <c r="C1794" i="4" s="1"/>
  <c r="B1794" i="4"/>
  <c r="D1794" i="4"/>
  <c r="E1794" i="4"/>
  <c r="L1794" i="4"/>
  <c r="M1794" i="4"/>
  <c r="N1794" i="4"/>
  <c r="S1794" i="4"/>
  <c r="T1794" i="4"/>
  <c r="U1794" i="4"/>
  <c r="V1794" i="4"/>
  <c r="W1794" i="4"/>
  <c r="A1795" i="4"/>
  <c r="C1795" i="4" s="1"/>
  <c r="B1795" i="4"/>
  <c r="D1795" i="4"/>
  <c r="E1795" i="4"/>
  <c r="L1795" i="4"/>
  <c r="M1795" i="4"/>
  <c r="N1795" i="4"/>
  <c r="S1795" i="4"/>
  <c r="T1795" i="4"/>
  <c r="U1795" i="4"/>
  <c r="V1795" i="4"/>
  <c r="W1795" i="4"/>
  <c r="A1796" i="4"/>
  <c r="C1796" i="4" s="1"/>
  <c r="B1796" i="4"/>
  <c r="D1796" i="4"/>
  <c r="E1796" i="4"/>
  <c r="F1796" i="4"/>
  <c r="L1796" i="4"/>
  <c r="M1796" i="4"/>
  <c r="N1796" i="4"/>
  <c r="S1796" i="4"/>
  <c r="T1796" i="4"/>
  <c r="U1796" i="4"/>
  <c r="V1796" i="4"/>
  <c r="W1796" i="4"/>
  <c r="A1797" i="4"/>
  <c r="C1797" i="4" s="1"/>
  <c r="B1797" i="4"/>
  <c r="D1797" i="4"/>
  <c r="E1797" i="4"/>
  <c r="L1797" i="4"/>
  <c r="M1797" i="4"/>
  <c r="N1797" i="4"/>
  <c r="S1797" i="4"/>
  <c r="T1797" i="4"/>
  <c r="U1797" i="4"/>
  <c r="V1797" i="4"/>
  <c r="W1797" i="4"/>
  <c r="A1798" i="4"/>
  <c r="C1798" i="4" s="1"/>
  <c r="B1798" i="4"/>
  <c r="D1798" i="4"/>
  <c r="E1798" i="4"/>
  <c r="L1798" i="4"/>
  <c r="M1798" i="4"/>
  <c r="N1798" i="4"/>
  <c r="S1798" i="4"/>
  <c r="T1798" i="4"/>
  <c r="U1798" i="4"/>
  <c r="V1798" i="4"/>
  <c r="W1798" i="4"/>
  <c r="A1799" i="4"/>
  <c r="C1799" i="4" s="1"/>
  <c r="B1799" i="4"/>
  <c r="D1799" i="4"/>
  <c r="E1799" i="4"/>
  <c r="L1799" i="4"/>
  <c r="M1799" i="4"/>
  <c r="N1799" i="4"/>
  <c r="S1799" i="4"/>
  <c r="T1799" i="4"/>
  <c r="U1799" i="4"/>
  <c r="V1799" i="4"/>
  <c r="W1799" i="4"/>
  <c r="A1800" i="4"/>
  <c r="C1800" i="4" s="1"/>
  <c r="B1800" i="4"/>
  <c r="D1800" i="4"/>
  <c r="E1800" i="4"/>
  <c r="F1800" i="4"/>
  <c r="L1800" i="4"/>
  <c r="M1800" i="4"/>
  <c r="N1800" i="4"/>
  <c r="S1800" i="4"/>
  <c r="T1800" i="4"/>
  <c r="U1800" i="4"/>
  <c r="V1800" i="4"/>
  <c r="W1800" i="4"/>
  <c r="A1801" i="4"/>
  <c r="C1801" i="4" s="1"/>
  <c r="B1801" i="4"/>
  <c r="D1801" i="4"/>
  <c r="E1801" i="4"/>
  <c r="L1801" i="4"/>
  <c r="M1801" i="4"/>
  <c r="N1801" i="4"/>
  <c r="S1801" i="4"/>
  <c r="T1801" i="4"/>
  <c r="U1801" i="4"/>
  <c r="V1801" i="4"/>
  <c r="W1801" i="4"/>
  <c r="A1802" i="4"/>
  <c r="C1802" i="4" s="1"/>
  <c r="B1802" i="4"/>
  <c r="D1802" i="4"/>
  <c r="E1802" i="4"/>
  <c r="L1802" i="4"/>
  <c r="M1802" i="4"/>
  <c r="N1802" i="4"/>
  <c r="S1802" i="4"/>
  <c r="T1802" i="4"/>
  <c r="U1802" i="4"/>
  <c r="V1802" i="4"/>
  <c r="W1802" i="4"/>
  <c r="A1803" i="4"/>
  <c r="C1803" i="4" s="1"/>
  <c r="B1803" i="4"/>
  <c r="D1803" i="4"/>
  <c r="E1803" i="4"/>
  <c r="L1803" i="4"/>
  <c r="M1803" i="4"/>
  <c r="N1803" i="4"/>
  <c r="S1803" i="4"/>
  <c r="T1803" i="4"/>
  <c r="U1803" i="4"/>
  <c r="V1803" i="4"/>
  <c r="W1803" i="4"/>
  <c r="A1804" i="4"/>
  <c r="C1804" i="4" s="1"/>
  <c r="B1804" i="4"/>
  <c r="D1804" i="4"/>
  <c r="E1804" i="4"/>
  <c r="F1804" i="4"/>
  <c r="L1804" i="4"/>
  <c r="M1804" i="4"/>
  <c r="N1804" i="4"/>
  <c r="S1804" i="4"/>
  <c r="T1804" i="4"/>
  <c r="U1804" i="4"/>
  <c r="V1804" i="4"/>
  <c r="W1804" i="4"/>
  <c r="A1805" i="4"/>
  <c r="C1805" i="4" s="1"/>
  <c r="B1805" i="4"/>
  <c r="D1805" i="4"/>
  <c r="E1805" i="4"/>
  <c r="L1805" i="4"/>
  <c r="M1805" i="4"/>
  <c r="N1805" i="4"/>
  <c r="S1805" i="4"/>
  <c r="T1805" i="4"/>
  <c r="U1805" i="4"/>
  <c r="V1805" i="4"/>
  <c r="W1805" i="4"/>
  <c r="A1806" i="4"/>
  <c r="C1806" i="4" s="1"/>
  <c r="B1806" i="4"/>
  <c r="D1806" i="4"/>
  <c r="E1806" i="4"/>
  <c r="L1806" i="4"/>
  <c r="M1806" i="4"/>
  <c r="N1806" i="4"/>
  <c r="S1806" i="4"/>
  <c r="T1806" i="4"/>
  <c r="U1806" i="4"/>
  <c r="V1806" i="4"/>
  <c r="W1806" i="4"/>
  <c r="A1807" i="4"/>
  <c r="C1807" i="4" s="1"/>
  <c r="B1807" i="4"/>
  <c r="D1807" i="4"/>
  <c r="E1807" i="4"/>
  <c r="L1807" i="4"/>
  <c r="M1807" i="4"/>
  <c r="N1807" i="4"/>
  <c r="S1807" i="4"/>
  <c r="T1807" i="4"/>
  <c r="U1807" i="4"/>
  <c r="V1807" i="4"/>
  <c r="W1807" i="4"/>
  <c r="A1808" i="4"/>
  <c r="C1808" i="4" s="1"/>
  <c r="B1808" i="4"/>
  <c r="D1808" i="4"/>
  <c r="E1808" i="4"/>
  <c r="F1808" i="4"/>
  <c r="L1808" i="4"/>
  <c r="M1808" i="4"/>
  <c r="N1808" i="4"/>
  <c r="S1808" i="4"/>
  <c r="T1808" i="4"/>
  <c r="U1808" i="4"/>
  <c r="V1808" i="4"/>
  <c r="W1808" i="4"/>
  <c r="A1809" i="4"/>
  <c r="C1809" i="4" s="1"/>
  <c r="B1809" i="4"/>
  <c r="D1809" i="4"/>
  <c r="E1809" i="4"/>
  <c r="L1809" i="4"/>
  <c r="M1809" i="4"/>
  <c r="N1809" i="4"/>
  <c r="S1809" i="4"/>
  <c r="T1809" i="4"/>
  <c r="U1809" i="4"/>
  <c r="V1809" i="4"/>
  <c r="W1809" i="4"/>
  <c r="A1810" i="4"/>
  <c r="C1810" i="4" s="1"/>
  <c r="B1810" i="4"/>
  <c r="D1810" i="4"/>
  <c r="E1810" i="4"/>
  <c r="L1810" i="4"/>
  <c r="M1810" i="4"/>
  <c r="N1810" i="4"/>
  <c r="S1810" i="4"/>
  <c r="T1810" i="4"/>
  <c r="U1810" i="4"/>
  <c r="V1810" i="4"/>
  <c r="W1810" i="4"/>
  <c r="A1811" i="4"/>
  <c r="C1811" i="4" s="1"/>
  <c r="B1811" i="4"/>
  <c r="D1811" i="4"/>
  <c r="E1811" i="4"/>
  <c r="L1811" i="4"/>
  <c r="M1811" i="4"/>
  <c r="N1811" i="4"/>
  <c r="S1811" i="4"/>
  <c r="T1811" i="4"/>
  <c r="U1811" i="4"/>
  <c r="V1811" i="4"/>
  <c r="W1811" i="4"/>
  <c r="A1812" i="4"/>
  <c r="C1812" i="4" s="1"/>
  <c r="B1812" i="4"/>
  <c r="D1812" i="4"/>
  <c r="E1812" i="4"/>
  <c r="F1812" i="4"/>
  <c r="L1812" i="4"/>
  <c r="M1812" i="4"/>
  <c r="N1812" i="4"/>
  <c r="S1812" i="4"/>
  <c r="T1812" i="4"/>
  <c r="U1812" i="4"/>
  <c r="V1812" i="4"/>
  <c r="W1812" i="4"/>
  <c r="A1813" i="4"/>
  <c r="C1813" i="4" s="1"/>
  <c r="B1813" i="4"/>
  <c r="D1813" i="4"/>
  <c r="E1813" i="4"/>
  <c r="L1813" i="4"/>
  <c r="M1813" i="4"/>
  <c r="N1813" i="4"/>
  <c r="S1813" i="4"/>
  <c r="T1813" i="4"/>
  <c r="U1813" i="4"/>
  <c r="V1813" i="4"/>
  <c r="W1813" i="4"/>
  <c r="A1814" i="4"/>
  <c r="C1814" i="4" s="1"/>
  <c r="B1814" i="4"/>
  <c r="D1814" i="4"/>
  <c r="E1814" i="4"/>
  <c r="L1814" i="4"/>
  <c r="M1814" i="4"/>
  <c r="N1814" i="4"/>
  <c r="S1814" i="4"/>
  <c r="T1814" i="4"/>
  <c r="U1814" i="4"/>
  <c r="V1814" i="4"/>
  <c r="W1814" i="4"/>
  <c r="A1815" i="4"/>
  <c r="C1815" i="4" s="1"/>
  <c r="B1815" i="4"/>
  <c r="D1815" i="4"/>
  <c r="E1815" i="4"/>
  <c r="L1815" i="4"/>
  <c r="M1815" i="4"/>
  <c r="N1815" i="4"/>
  <c r="S1815" i="4"/>
  <c r="T1815" i="4"/>
  <c r="U1815" i="4"/>
  <c r="V1815" i="4"/>
  <c r="W1815" i="4"/>
  <c r="A1816" i="4"/>
  <c r="C1816" i="4" s="1"/>
  <c r="B1816" i="4"/>
  <c r="D1816" i="4"/>
  <c r="E1816" i="4"/>
  <c r="F1816" i="4"/>
  <c r="L1816" i="4"/>
  <c r="M1816" i="4"/>
  <c r="N1816" i="4"/>
  <c r="S1816" i="4"/>
  <c r="T1816" i="4"/>
  <c r="U1816" i="4"/>
  <c r="V1816" i="4"/>
  <c r="W1816" i="4"/>
  <c r="A1817" i="4"/>
  <c r="C1817" i="4" s="1"/>
  <c r="B1817" i="4"/>
  <c r="D1817" i="4"/>
  <c r="E1817" i="4"/>
  <c r="L1817" i="4"/>
  <c r="M1817" i="4"/>
  <c r="N1817" i="4"/>
  <c r="S1817" i="4"/>
  <c r="T1817" i="4"/>
  <c r="U1817" i="4"/>
  <c r="V1817" i="4"/>
  <c r="W1817" i="4"/>
  <c r="A1818" i="4"/>
  <c r="C1818" i="4" s="1"/>
  <c r="B1818" i="4"/>
  <c r="D1818" i="4"/>
  <c r="E1818" i="4"/>
  <c r="L1818" i="4"/>
  <c r="M1818" i="4"/>
  <c r="N1818" i="4"/>
  <c r="S1818" i="4"/>
  <c r="T1818" i="4"/>
  <c r="U1818" i="4"/>
  <c r="V1818" i="4"/>
  <c r="W1818" i="4"/>
  <c r="A1819" i="4"/>
  <c r="C1819" i="4" s="1"/>
  <c r="B1819" i="4"/>
  <c r="D1819" i="4"/>
  <c r="E1819" i="4"/>
  <c r="L1819" i="4"/>
  <c r="M1819" i="4"/>
  <c r="N1819" i="4"/>
  <c r="S1819" i="4"/>
  <c r="T1819" i="4"/>
  <c r="U1819" i="4"/>
  <c r="V1819" i="4"/>
  <c r="W1819" i="4"/>
  <c r="A1820" i="4"/>
  <c r="C1820" i="4" s="1"/>
  <c r="B1820" i="4"/>
  <c r="D1820" i="4"/>
  <c r="E1820" i="4"/>
  <c r="F1820" i="4"/>
  <c r="L1820" i="4"/>
  <c r="M1820" i="4"/>
  <c r="N1820" i="4"/>
  <c r="S1820" i="4"/>
  <c r="T1820" i="4"/>
  <c r="U1820" i="4"/>
  <c r="V1820" i="4"/>
  <c r="W1820" i="4"/>
  <c r="A1821" i="4"/>
  <c r="C1821" i="4" s="1"/>
  <c r="B1821" i="4"/>
  <c r="D1821" i="4"/>
  <c r="E1821" i="4"/>
  <c r="L1821" i="4"/>
  <c r="M1821" i="4"/>
  <c r="N1821" i="4"/>
  <c r="S1821" i="4"/>
  <c r="T1821" i="4"/>
  <c r="U1821" i="4"/>
  <c r="V1821" i="4"/>
  <c r="W1821" i="4"/>
  <c r="A1822" i="4"/>
  <c r="C1822" i="4" s="1"/>
  <c r="B1822" i="4"/>
  <c r="D1822" i="4"/>
  <c r="E1822" i="4"/>
  <c r="L1822" i="4"/>
  <c r="M1822" i="4"/>
  <c r="N1822" i="4"/>
  <c r="S1822" i="4"/>
  <c r="T1822" i="4"/>
  <c r="U1822" i="4"/>
  <c r="V1822" i="4"/>
  <c r="W1822" i="4"/>
  <c r="A1823" i="4"/>
  <c r="C1823" i="4" s="1"/>
  <c r="B1823" i="4"/>
  <c r="D1823" i="4"/>
  <c r="E1823" i="4"/>
  <c r="L1823" i="4"/>
  <c r="M1823" i="4"/>
  <c r="N1823" i="4"/>
  <c r="S1823" i="4"/>
  <c r="T1823" i="4"/>
  <c r="U1823" i="4"/>
  <c r="V1823" i="4"/>
  <c r="W1823" i="4"/>
  <c r="A1824" i="4"/>
  <c r="C1824" i="4" s="1"/>
  <c r="B1824" i="4"/>
  <c r="D1824" i="4"/>
  <c r="E1824" i="4"/>
  <c r="F1824" i="4"/>
  <c r="L1824" i="4"/>
  <c r="M1824" i="4"/>
  <c r="N1824" i="4"/>
  <c r="S1824" i="4"/>
  <c r="T1824" i="4"/>
  <c r="U1824" i="4"/>
  <c r="V1824" i="4"/>
  <c r="W1824" i="4"/>
  <c r="A1825" i="4"/>
  <c r="C1825" i="4" s="1"/>
  <c r="B1825" i="4"/>
  <c r="D1825" i="4"/>
  <c r="E1825" i="4"/>
  <c r="L1825" i="4"/>
  <c r="M1825" i="4"/>
  <c r="N1825" i="4"/>
  <c r="S1825" i="4"/>
  <c r="T1825" i="4"/>
  <c r="U1825" i="4"/>
  <c r="V1825" i="4"/>
  <c r="W1825" i="4"/>
  <c r="A1826" i="4"/>
  <c r="C1826" i="4" s="1"/>
  <c r="B1826" i="4"/>
  <c r="D1826" i="4"/>
  <c r="E1826" i="4"/>
  <c r="L1826" i="4"/>
  <c r="M1826" i="4"/>
  <c r="N1826" i="4"/>
  <c r="S1826" i="4"/>
  <c r="T1826" i="4"/>
  <c r="U1826" i="4"/>
  <c r="V1826" i="4"/>
  <c r="W1826" i="4"/>
  <c r="A1827" i="4"/>
  <c r="C1827" i="4" s="1"/>
  <c r="B1827" i="4"/>
  <c r="D1827" i="4"/>
  <c r="E1827" i="4"/>
  <c r="L1827" i="4"/>
  <c r="M1827" i="4"/>
  <c r="N1827" i="4"/>
  <c r="S1827" i="4"/>
  <c r="T1827" i="4"/>
  <c r="U1827" i="4"/>
  <c r="V1827" i="4"/>
  <c r="W1827" i="4"/>
  <c r="A1828" i="4"/>
  <c r="C1828" i="4" s="1"/>
  <c r="B1828" i="4"/>
  <c r="D1828" i="4"/>
  <c r="E1828" i="4"/>
  <c r="F1828" i="4"/>
  <c r="L1828" i="4"/>
  <c r="M1828" i="4"/>
  <c r="N1828" i="4"/>
  <c r="S1828" i="4"/>
  <c r="T1828" i="4"/>
  <c r="U1828" i="4"/>
  <c r="V1828" i="4"/>
  <c r="W1828" i="4"/>
  <c r="A1829" i="4"/>
  <c r="C1829" i="4" s="1"/>
  <c r="B1829" i="4"/>
  <c r="D1829" i="4"/>
  <c r="E1829" i="4"/>
  <c r="L1829" i="4"/>
  <c r="M1829" i="4"/>
  <c r="N1829" i="4"/>
  <c r="S1829" i="4"/>
  <c r="T1829" i="4"/>
  <c r="U1829" i="4"/>
  <c r="V1829" i="4"/>
  <c r="W1829" i="4"/>
  <c r="A1830" i="4"/>
  <c r="C1830" i="4" s="1"/>
  <c r="B1830" i="4"/>
  <c r="D1830" i="4"/>
  <c r="E1830" i="4"/>
  <c r="L1830" i="4"/>
  <c r="M1830" i="4"/>
  <c r="N1830" i="4"/>
  <c r="S1830" i="4"/>
  <c r="T1830" i="4"/>
  <c r="U1830" i="4"/>
  <c r="V1830" i="4"/>
  <c r="W1830" i="4"/>
  <c r="A1831" i="4"/>
  <c r="C1831" i="4" s="1"/>
  <c r="B1831" i="4"/>
  <c r="D1831" i="4"/>
  <c r="E1831" i="4"/>
  <c r="L1831" i="4"/>
  <c r="M1831" i="4"/>
  <c r="N1831" i="4"/>
  <c r="S1831" i="4"/>
  <c r="T1831" i="4"/>
  <c r="U1831" i="4"/>
  <c r="V1831" i="4"/>
  <c r="W1831" i="4"/>
  <c r="A1832" i="4"/>
  <c r="C1832" i="4" s="1"/>
  <c r="B1832" i="4"/>
  <c r="D1832" i="4"/>
  <c r="E1832" i="4"/>
  <c r="F1832" i="4"/>
  <c r="L1832" i="4"/>
  <c r="M1832" i="4"/>
  <c r="N1832" i="4"/>
  <c r="S1832" i="4"/>
  <c r="T1832" i="4"/>
  <c r="U1832" i="4"/>
  <c r="V1832" i="4"/>
  <c r="W1832" i="4"/>
  <c r="A1833" i="4"/>
  <c r="C1833" i="4" s="1"/>
  <c r="B1833" i="4"/>
  <c r="D1833" i="4"/>
  <c r="E1833" i="4"/>
  <c r="L1833" i="4"/>
  <c r="M1833" i="4"/>
  <c r="N1833" i="4"/>
  <c r="S1833" i="4"/>
  <c r="T1833" i="4"/>
  <c r="U1833" i="4"/>
  <c r="V1833" i="4"/>
  <c r="W1833" i="4"/>
  <c r="A1834" i="4"/>
  <c r="C1834" i="4" s="1"/>
  <c r="B1834" i="4"/>
  <c r="D1834" i="4"/>
  <c r="E1834" i="4"/>
  <c r="L1834" i="4"/>
  <c r="M1834" i="4"/>
  <c r="N1834" i="4"/>
  <c r="S1834" i="4"/>
  <c r="T1834" i="4"/>
  <c r="U1834" i="4"/>
  <c r="V1834" i="4"/>
  <c r="W1834" i="4"/>
  <c r="A1835" i="4"/>
  <c r="C1835" i="4" s="1"/>
  <c r="B1835" i="4"/>
  <c r="D1835" i="4"/>
  <c r="E1835" i="4"/>
  <c r="L1835" i="4"/>
  <c r="M1835" i="4"/>
  <c r="N1835" i="4"/>
  <c r="S1835" i="4"/>
  <c r="T1835" i="4"/>
  <c r="U1835" i="4"/>
  <c r="V1835" i="4"/>
  <c r="W1835" i="4"/>
  <c r="A1836" i="4"/>
  <c r="C1836" i="4" s="1"/>
  <c r="B1836" i="4"/>
  <c r="D1836" i="4"/>
  <c r="E1836" i="4"/>
  <c r="F1836" i="4"/>
  <c r="L1836" i="4"/>
  <c r="M1836" i="4"/>
  <c r="N1836" i="4"/>
  <c r="S1836" i="4"/>
  <c r="T1836" i="4"/>
  <c r="U1836" i="4"/>
  <c r="V1836" i="4"/>
  <c r="W1836" i="4"/>
  <c r="A1837" i="4"/>
  <c r="C1837" i="4" s="1"/>
  <c r="B1837" i="4"/>
  <c r="D1837" i="4"/>
  <c r="E1837" i="4"/>
  <c r="L1837" i="4"/>
  <c r="M1837" i="4"/>
  <c r="N1837" i="4"/>
  <c r="S1837" i="4"/>
  <c r="T1837" i="4"/>
  <c r="U1837" i="4"/>
  <c r="V1837" i="4"/>
  <c r="W1837" i="4"/>
  <c r="A1838" i="4"/>
  <c r="C1838" i="4" s="1"/>
  <c r="B1838" i="4"/>
  <c r="D1838" i="4"/>
  <c r="E1838" i="4"/>
  <c r="L1838" i="4"/>
  <c r="M1838" i="4"/>
  <c r="N1838" i="4"/>
  <c r="S1838" i="4"/>
  <c r="T1838" i="4"/>
  <c r="U1838" i="4"/>
  <c r="V1838" i="4"/>
  <c r="W1838" i="4"/>
  <c r="A1839" i="4"/>
  <c r="C1839" i="4" s="1"/>
  <c r="B1839" i="4"/>
  <c r="D1839" i="4"/>
  <c r="E1839" i="4"/>
  <c r="L1839" i="4"/>
  <c r="M1839" i="4"/>
  <c r="N1839" i="4"/>
  <c r="S1839" i="4"/>
  <c r="T1839" i="4"/>
  <c r="U1839" i="4"/>
  <c r="V1839" i="4"/>
  <c r="W1839" i="4"/>
  <c r="A1840" i="4"/>
  <c r="C1840" i="4" s="1"/>
  <c r="B1840" i="4"/>
  <c r="D1840" i="4"/>
  <c r="E1840" i="4"/>
  <c r="F1840" i="4"/>
  <c r="L1840" i="4"/>
  <c r="M1840" i="4"/>
  <c r="N1840" i="4"/>
  <c r="S1840" i="4"/>
  <c r="T1840" i="4"/>
  <c r="U1840" i="4"/>
  <c r="V1840" i="4"/>
  <c r="W1840" i="4"/>
  <c r="A1841" i="4"/>
  <c r="C1841" i="4" s="1"/>
  <c r="B1841" i="4"/>
  <c r="D1841" i="4"/>
  <c r="E1841" i="4"/>
  <c r="L1841" i="4"/>
  <c r="M1841" i="4"/>
  <c r="N1841" i="4"/>
  <c r="S1841" i="4"/>
  <c r="T1841" i="4"/>
  <c r="U1841" i="4"/>
  <c r="V1841" i="4"/>
  <c r="W1841" i="4"/>
  <c r="A1842" i="4"/>
  <c r="C1842" i="4" s="1"/>
  <c r="B1842" i="4"/>
  <c r="D1842" i="4"/>
  <c r="E1842" i="4"/>
  <c r="L1842" i="4"/>
  <c r="M1842" i="4"/>
  <c r="N1842" i="4"/>
  <c r="S1842" i="4"/>
  <c r="T1842" i="4"/>
  <c r="U1842" i="4"/>
  <c r="V1842" i="4"/>
  <c r="W1842" i="4"/>
  <c r="A1843" i="4"/>
  <c r="C1843" i="4" s="1"/>
  <c r="B1843" i="4"/>
  <c r="D1843" i="4"/>
  <c r="E1843" i="4"/>
  <c r="L1843" i="4"/>
  <c r="M1843" i="4"/>
  <c r="N1843" i="4"/>
  <c r="S1843" i="4"/>
  <c r="T1843" i="4"/>
  <c r="U1843" i="4"/>
  <c r="V1843" i="4"/>
  <c r="W1843" i="4"/>
  <c r="A1844" i="4"/>
  <c r="C1844" i="4" s="1"/>
  <c r="B1844" i="4"/>
  <c r="D1844" i="4"/>
  <c r="E1844" i="4"/>
  <c r="F1844" i="4"/>
  <c r="L1844" i="4"/>
  <c r="M1844" i="4"/>
  <c r="N1844" i="4"/>
  <c r="S1844" i="4"/>
  <c r="T1844" i="4"/>
  <c r="U1844" i="4"/>
  <c r="V1844" i="4"/>
  <c r="W1844" i="4"/>
  <c r="A1845" i="4"/>
  <c r="C1845" i="4" s="1"/>
  <c r="B1845" i="4"/>
  <c r="D1845" i="4"/>
  <c r="E1845" i="4"/>
  <c r="L1845" i="4"/>
  <c r="M1845" i="4"/>
  <c r="N1845" i="4"/>
  <c r="S1845" i="4"/>
  <c r="T1845" i="4"/>
  <c r="U1845" i="4"/>
  <c r="V1845" i="4"/>
  <c r="W1845" i="4"/>
  <c r="A1846" i="4"/>
  <c r="C1846" i="4" s="1"/>
  <c r="B1846" i="4"/>
  <c r="D1846" i="4"/>
  <c r="E1846" i="4"/>
  <c r="L1846" i="4"/>
  <c r="M1846" i="4"/>
  <c r="N1846" i="4"/>
  <c r="S1846" i="4"/>
  <c r="T1846" i="4"/>
  <c r="U1846" i="4"/>
  <c r="V1846" i="4"/>
  <c r="W1846" i="4"/>
  <c r="A1847" i="4"/>
  <c r="C1847" i="4" s="1"/>
  <c r="B1847" i="4"/>
  <c r="D1847" i="4"/>
  <c r="E1847" i="4"/>
  <c r="L1847" i="4"/>
  <c r="M1847" i="4"/>
  <c r="N1847" i="4"/>
  <c r="S1847" i="4"/>
  <c r="T1847" i="4"/>
  <c r="U1847" i="4"/>
  <c r="V1847" i="4"/>
  <c r="W1847" i="4"/>
  <c r="A1848" i="4"/>
  <c r="C1848" i="4" s="1"/>
  <c r="B1848" i="4"/>
  <c r="D1848" i="4"/>
  <c r="E1848" i="4"/>
  <c r="F1848" i="4"/>
  <c r="L1848" i="4"/>
  <c r="M1848" i="4"/>
  <c r="N1848" i="4"/>
  <c r="S1848" i="4"/>
  <c r="T1848" i="4"/>
  <c r="U1848" i="4"/>
  <c r="V1848" i="4"/>
  <c r="W1848" i="4"/>
  <c r="A1849" i="4"/>
  <c r="C1849" i="4" s="1"/>
  <c r="B1849" i="4"/>
  <c r="D1849" i="4"/>
  <c r="E1849" i="4"/>
  <c r="L1849" i="4"/>
  <c r="M1849" i="4"/>
  <c r="N1849" i="4"/>
  <c r="S1849" i="4"/>
  <c r="T1849" i="4"/>
  <c r="U1849" i="4"/>
  <c r="V1849" i="4"/>
  <c r="W1849" i="4"/>
  <c r="A1850" i="4"/>
  <c r="C1850" i="4" s="1"/>
  <c r="B1850" i="4"/>
  <c r="D1850" i="4"/>
  <c r="E1850" i="4"/>
  <c r="L1850" i="4"/>
  <c r="M1850" i="4"/>
  <c r="N1850" i="4"/>
  <c r="S1850" i="4"/>
  <c r="T1850" i="4"/>
  <c r="U1850" i="4"/>
  <c r="V1850" i="4"/>
  <c r="W1850" i="4"/>
  <c r="A1851" i="4"/>
  <c r="C1851" i="4" s="1"/>
  <c r="B1851" i="4"/>
  <c r="D1851" i="4"/>
  <c r="E1851" i="4"/>
  <c r="L1851" i="4"/>
  <c r="M1851" i="4"/>
  <c r="N1851" i="4"/>
  <c r="S1851" i="4"/>
  <c r="T1851" i="4"/>
  <c r="U1851" i="4"/>
  <c r="V1851" i="4"/>
  <c r="W1851" i="4"/>
  <c r="A1852" i="4"/>
  <c r="C1852" i="4" s="1"/>
  <c r="B1852" i="4"/>
  <c r="D1852" i="4"/>
  <c r="E1852" i="4"/>
  <c r="F1852" i="4"/>
  <c r="L1852" i="4"/>
  <c r="M1852" i="4"/>
  <c r="N1852" i="4"/>
  <c r="S1852" i="4"/>
  <c r="T1852" i="4"/>
  <c r="U1852" i="4"/>
  <c r="V1852" i="4"/>
  <c r="W1852" i="4"/>
  <c r="A1853" i="4"/>
  <c r="C1853" i="4" s="1"/>
  <c r="B1853" i="4"/>
  <c r="D1853" i="4"/>
  <c r="E1853" i="4"/>
  <c r="L1853" i="4"/>
  <c r="M1853" i="4"/>
  <c r="N1853" i="4"/>
  <c r="S1853" i="4"/>
  <c r="T1853" i="4"/>
  <c r="U1853" i="4"/>
  <c r="V1853" i="4"/>
  <c r="W1853" i="4"/>
  <c r="A1854" i="4"/>
  <c r="C1854" i="4" s="1"/>
  <c r="B1854" i="4"/>
  <c r="D1854" i="4"/>
  <c r="E1854" i="4"/>
  <c r="L1854" i="4"/>
  <c r="M1854" i="4"/>
  <c r="N1854" i="4"/>
  <c r="S1854" i="4"/>
  <c r="T1854" i="4"/>
  <c r="U1854" i="4"/>
  <c r="V1854" i="4"/>
  <c r="W1854" i="4"/>
  <c r="A1855" i="4"/>
  <c r="C1855" i="4" s="1"/>
  <c r="B1855" i="4"/>
  <c r="D1855" i="4"/>
  <c r="E1855" i="4"/>
  <c r="L1855" i="4"/>
  <c r="M1855" i="4"/>
  <c r="N1855" i="4"/>
  <c r="S1855" i="4"/>
  <c r="T1855" i="4"/>
  <c r="U1855" i="4"/>
  <c r="V1855" i="4"/>
  <c r="W1855" i="4"/>
  <c r="A1856" i="4"/>
  <c r="C1856" i="4" s="1"/>
  <c r="B1856" i="4"/>
  <c r="D1856" i="4"/>
  <c r="E1856" i="4"/>
  <c r="F1856" i="4"/>
  <c r="L1856" i="4"/>
  <c r="M1856" i="4"/>
  <c r="N1856" i="4"/>
  <c r="S1856" i="4"/>
  <c r="T1856" i="4"/>
  <c r="U1856" i="4"/>
  <c r="V1856" i="4"/>
  <c r="W1856" i="4"/>
  <c r="A1857" i="4"/>
  <c r="C1857" i="4" s="1"/>
  <c r="B1857" i="4"/>
  <c r="D1857" i="4"/>
  <c r="E1857" i="4"/>
  <c r="L1857" i="4"/>
  <c r="M1857" i="4"/>
  <c r="N1857" i="4"/>
  <c r="S1857" i="4"/>
  <c r="T1857" i="4"/>
  <c r="U1857" i="4"/>
  <c r="V1857" i="4"/>
  <c r="W1857" i="4"/>
  <c r="A1858" i="4"/>
  <c r="C1858" i="4" s="1"/>
  <c r="B1858" i="4"/>
  <c r="D1858" i="4"/>
  <c r="E1858" i="4"/>
  <c r="L1858" i="4"/>
  <c r="M1858" i="4"/>
  <c r="N1858" i="4"/>
  <c r="S1858" i="4"/>
  <c r="T1858" i="4"/>
  <c r="U1858" i="4"/>
  <c r="V1858" i="4"/>
  <c r="W1858" i="4"/>
  <c r="A1859" i="4"/>
  <c r="C1859" i="4" s="1"/>
  <c r="B1859" i="4"/>
  <c r="D1859" i="4"/>
  <c r="E1859" i="4"/>
  <c r="L1859" i="4"/>
  <c r="M1859" i="4"/>
  <c r="N1859" i="4"/>
  <c r="S1859" i="4"/>
  <c r="T1859" i="4"/>
  <c r="U1859" i="4"/>
  <c r="V1859" i="4"/>
  <c r="W1859" i="4"/>
  <c r="A1860" i="4"/>
  <c r="C1860" i="4" s="1"/>
  <c r="B1860" i="4"/>
  <c r="D1860" i="4"/>
  <c r="E1860" i="4"/>
  <c r="F1860" i="4"/>
  <c r="L1860" i="4"/>
  <c r="M1860" i="4"/>
  <c r="N1860" i="4"/>
  <c r="S1860" i="4"/>
  <c r="T1860" i="4"/>
  <c r="U1860" i="4"/>
  <c r="V1860" i="4"/>
  <c r="W1860" i="4"/>
  <c r="A1861" i="4"/>
  <c r="C1861" i="4" s="1"/>
  <c r="B1861" i="4"/>
  <c r="D1861" i="4"/>
  <c r="E1861" i="4"/>
  <c r="L1861" i="4"/>
  <c r="M1861" i="4"/>
  <c r="N1861" i="4"/>
  <c r="S1861" i="4"/>
  <c r="T1861" i="4"/>
  <c r="U1861" i="4"/>
  <c r="V1861" i="4"/>
  <c r="W1861" i="4"/>
  <c r="A1862" i="4"/>
  <c r="C1862" i="4" s="1"/>
  <c r="B1862" i="4"/>
  <c r="D1862" i="4"/>
  <c r="E1862" i="4"/>
  <c r="L1862" i="4"/>
  <c r="M1862" i="4"/>
  <c r="N1862" i="4"/>
  <c r="S1862" i="4"/>
  <c r="T1862" i="4"/>
  <c r="U1862" i="4"/>
  <c r="V1862" i="4"/>
  <c r="W1862" i="4"/>
  <c r="A1863" i="4"/>
  <c r="C1863" i="4" s="1"/>
  <c r="B1863" i="4"/>
  <c r="D1863" i="4"/>
  <c r="E1863" i="4"/>
  <c r="L1863" i="4"/>
  <c r="M1863" i="4"/>
  <c r="N1863" i="4"/>
  <c r="S1863" i="4"/>
  <c r="T1863" i="4"/>
  <c r="U1863" i="4"/>
  <c r="V1863" i="4"/>
  <c r="W1863" i="4"/>
  <c r="A1864" i="4"/>
  <c r="C1864" i="4" s="1"/>
  <c r="B1864" i="4"/>
  <c r="D1864" i="4"/>
  <c r="E1864" i="4"/>
  <c r="F1864" i="4"/>
  <c r="L1864" i="4"/>
  <c r="M1864" i="4"/>
  <c r="N1864" i="4"/>
  <c r="S1864" i="4"/>
  <c r="T1864" i="4"/>
  <c r="U1864" i="4"/>
  <c r="V1864" i="4"/>
  <c r="W1864" i="4"/>
  <c r="A1865" i="4"/>
  <c r="C1865" i="4" s="1"/>
  <c r="B1865" i="4"/>
  <c r="D1865" i="4"/>
  <c r="E1865" i="4"/>
  <c r="L1865" i="4"/>
  <c r="M1865" i="4"/>
  <c r="N1865" i="4"/>
  <c r="S1865" i="4"/>
  <c r="T1865" i="4"/>
  <c r="U1865" i="4"/>
  <c r="V1865" i="4"/>
  <c r="W1865" i="4"/>
  <c r="A1866" i="4"/>
  <c r="C1866" i="4" s="1"/>
  <c r="B1866" i="4"/>
  <c r="D1866" i="4"/>
  <c r="E1866" i="4"/>
  <c r="L1866" i="4"/>
  <c r="M1866" i="4"/>
  <c r="N1866" i="4"/>
  <c r="S1866" i="4"/>
  <c r="T1866" i="4"/>
  <c r="U1866" i="4"/>
  <c r="V1866" i="4"/>
  <c r="W1866" i="4"/>
  <c r="A1867" i="4"/>
  <c r="C1867" i="4" s="1"/>
  <c r="B1867" i="4"/>
  <c r="D1867" i="4"/>
  <c r="E1867" i="4"/>
  <c r="L1867" i="4"/>
  <c r="M1867" i="4"/>
  <c r="N1867" i="4"/>
  <c r="S1867" i="4"/>
  <c r="T1867" i="4"/>
  <c r="U1867" i="4"/>
  <c r="V1867" i="4"/>
  <c r="W1867" i="4"/>
  <c r="A1868" i="4"/>
  <c r="C1868" i="4" s="1"/>
  <c r="B1868" i="4"/>
  <c r="D1868" i="4"/>
  <c r="E1868" i="4"/>
  <c r="F1868" i="4"/>
  <c r="L1868" i="4"/>
  <c r="M1868" i="4"/>
  <c r="N1868" i="4"/>
  <c r="S1868" i="4"/>
  <c r="T1868" i="4"/>
  <c r="U1868" i="4"/>
  <c r="V1868" i="4"/>
  <c r="W1868" i="4"/>
  <c r="A1869" i="4"/>
  <c r="C1869" i="4" s="1"/>
  <c r="B1869" i="4"/>
  <c r="D1869" i="4"/>
  <c r="E1869" i="4"/>
  <c r="L1869" i="4"/>
  <c r="M1869" i="4"/>
  <c r="N1869" i="4"/>
  <c r="S1869" i="4"/>
  <c r="T1869" i="4"/>
  <c r="U1869" i="4"/>
  <c r="V1869" i="4"/>
  <c r="W1869" i="4"/>
  <c r="A1870" i="4"/>
  <c r="C1870" i="4" s="1"/>
  <c r="B1870" i="4"/>
  <c r="D1870" i="4"/>
  <c r="E1870" i="4"/>
  <c r="L1870" i="4"/>
  <c r="M1870" i="4"/>
  <c r="N1870" i="4"/>
  <c r="S1870" i="4"/>
  <c r="T1870" i="4"/>
  <c r="U1870" i="4"/>
  <c r="V1870" i="4"/>
  <c r="W1870" i="4"/>
  <c r="A1871" i="4"/>
  <c r="C1871" i="4" s="1"/>
  <c r="B1871" i="4"/>
  <c r="D1871" i="4"/>
  <c r="E1871" i="4"/>
  <c r="L1871" i="4"/>
  <c r="M1871" i="4"/>
  <c r="N1871" i="4"/>
  <c r="S1871" i="4"/>
  <c r="T1871" i="4"/>
  <c r="U1871" i="4"/>
  <c r="V1871" i="4"/>
  <c r="W1871" i="4"/>
  <c r="A1872" i="4"/>
  <c r="C1872" i="4" s="1"/>
  <c r="B1872" i="4"/>
  <c r="D1872" i="4"/>
  <c r="E1872" i="4"/>
  <c r="F1872" i="4"/>
  <c r="L1872" i="4"/>
  <c r="M1872" i="4"/>
  <c r="N1872" i="4"/>
  <c r="S1872" i="4"/>
  <c r="T1872" i="4"/>
  <c r="U1872" i="4"/>
  <c r="V1872" i="4"/>
  <c r="W1872" i="4"/>
  <c r="A1873" i="4"/>
  <c r="C1873" i="4" s="1"/>
  <c r="B1873" i="4"/>
  <c r="D1873" i="4"/>
  <c r="E1873" i="4"/>
  <c r="L1873" i="4"/>
  <c r="M1873" i="4"/>
  <c r="N1873" i="4"/>
  <c r="S1873" i="4"/>
  <c r="T1873" i="4"/>
  <c r="U1873" i="4"/>
  <c r="V1873" i="4"/>
  <c r="W1873" i="4"/>
  <c r="A1874" i="4"/>
  <c r="C1874" i="4" s="1"/>
  <c r="B1874" i="4"/>
  <c r="D1874" i="4"/>
  <c r="E1874" i="4"/>
  <c r="L1874" i="4"/>
  <c r="M1874" i="4"/>
  <c r="N1874" i="4"/>
  <c r="S1874" i="4"/>
  <c r="T1874" i="4"/>
  <c r="U1874" i="4"/>
  <c r="V1874" i="4"/>
  <c r="W1874" i="4"/>
  <c r="A1875" i="4"/>
  <c r="C1875" i="4" s="1"/>
  <c r="B1875" i="4"/>
  <c r="D1875" i="4"/>
  <c r="E1875" i="4"/>
  <c r="L1875" i="4"/>
  <c r="M1875" i="4"/>
  <c r="N1875" i="4"/>
  <c r="S1875" i="4"/>
  <c r="T1875" i="4"/>
  <c r="U1875" i="4"/>
  <c r="V1875" i="4"/>
  <c r="W1875" i="4"/>
  <c r="A1876" i="4"/>
  <c r="C1876" i="4" s="1"/>
  <c r="B1876" i="4"/>
  <c r="D1876" i="4"/>
  <c r="E1876" i="4"/>
  <c r="F1876" i="4"/>
  <c r="L1876" i="4"/>
  <c r="M1876" i="4"/>
  <c r="N1876" i="4"/>
  <c r="S1876" i="4"/>
  <c r="T1876" i="4"/>
  <c r="U1876" i="4"/>
  <c r="V1876" i="4"/>
  <c r="W1876" i="4"/>
  <c r="A1877" i="4"/>
  <c r="C1877" i="4" s="1"/>
  <c r="B1877" i="4"/>
  <c r="D1877" i="4"/>
  <c r="E1877" i="4"/>
  <c r="L1877" i="4"/>
  <c r="M1877" i="4"/>
  <c r="N1877" i="4"/>
  <c r="S1877" i="4"/>
  <c r="T1877" i="4"/>
  <c r="U1877" i="4"/>
  <c r="V1877" i="4"/>
  <c r="W1877" i="4"/>
  <c r="A1878" i="4"/>
  <c r="C1878" i="4" s="1"/>
  <c r="B1878" i="4"/>
  <c r="D1878" i="4"/>
  <c r="E1878" i="4"/>
  <c r="L1878" i="4"/>
  <c r="M1878" i="4"/>
  <c r="N1878" i="4"/>
  <c r="S1878" i="4"/>
  <c r="T1878" i="4"/>
  <c r="U1878" i="4"/>
  <c r="V1878" i="4"/>
  <c r="W1878" i="4"/>
  <c r="A1879" i="4"/>
  <c r="C1879" i="4" s="1"/>
  <c r="B1879" i="4"/>
  <c r="D1879" i="4"/>
  <c r="E1879" i="4"/>
  <c r="L1879" i="4"/>
  <c r="M1879" i="4"/>
  <c r="N1879" i="4"/>
  <c r="S1879" i="4"/>
  <c r="T1879" i="4"/>
  <c r="U1879" i="4"/>
  <c r="V1879" i="4"/>
  <c r="W1879" i="4"/>
  <c r="A1880" i="4"/>
  <c r="C1880" i="4" s="1"/>
  <c r="B1880" i="4"/>
  <c r="D1880" i="4"/>
  <c r="E1880" i="4"/>
  <c r="F1880" i="4"/>
  <c r="L1880" i="4"/>
  <c r="M1880" i="4"/>
  <c r="N1880" i="4"/>
  <c r="S1880" i="4"/>
  <c r="T1880" i="4"/>
  <c r="U1880" i="4"/>
  <c r="V1880" i="4"/>
  <c r="W1880" i="4"/>
  <c r="A1881" i="4"/>
  <c r="C1881" i="4" s="1"/>
  <c r="B1881" i="4"/>
  <c r="D1881" i="4"/>
  <c r="E1881" i="4"/>
  <c r="L1881" i="4"/>
  <c r="M1881" i="4"/>
  <c r="N1881" i="4"/>
  <c r="S1881" i="4"/>
  <c r="T1881" i="4"/>
  <c r="U1881" i="4"/>
  <c r="V1881" i="4"/>
  <c r="W1881" i="4"/>
  <c r="A1882" i="4"/>
  <c r="C1882" i="4" s="1"/>
  <c r="B1882" i="4"/>
  <c r="D1882" i="4"/>
  <c r="E1882" i="4"/>
  <c r="L1882" i="4"/>
  <c r="M1882" i="4"/>
  <c r="N1882" i="4"/>
  <c r="S1882" i="4"/>
  <c r="T1882" i="4"/>
  <c r="U1882" i="4"/>
  <c r="V1882" i="4"/>
  <c r="W1882" i="4"/>
  <c r="A1883" i="4"/>
  <c r="C1883" i="4" s="1"/>
  <c r="B1883" i="4"/>
  <c r="D1883" i="4"/>
  <c r="E1883" i="4"/>
  <c r="L1883" i="4"/>
  <c r="M1883" i="4"/>
  <c r="N1883" i="4"/>
  <c r="S1883" i="4"/>
  <c r="T1883" i="4"/>
  <c r="U1883" i="4"/>
  <c r="V1883" i="4"/>
  <c r="W1883" i="4"/>
  <c r="A1884" i="4"/>
  <c r="C1884" i="4" s="1"/>
  <c r="B1884" i="4"/>
  <c r="D1884" i="4"/>
  <c r="E1884" i="4"/>
  <c r="F1884" i="4"/>
  <c r="L1884" i="4"/>
  <c r="M1884" i="4"/>
  <c r="N1884" i="4"/>
  <c r="S1884" i="4"/>
  <c r="T1884" i="4"/>
  <c r="U1884" i="4"/>
  <c r="V1884" i="4"/>
  <c r="W1884" i="4"/>
  <c r="A1885" i="4"/>
  <c r="C1885" i="4" s="1"/>
  <c r="B1885" i="4"/>
  <c r="D1885" i="4"/>
  <c r="E1885" i="4"/>
  <c r="L1885" i="4"/>
  <c r="M1885" i="4"/>
  <c r="N1885" i="4"/>
  <c r="S1885" i="4"/>
  <c r="T1885" i="4"/>
  <c r="U1885" i="4"/>
  <c r="V1885" i="4"/>
  <c r="W1885" i="4"/>
  <c r="A1886" i="4"/>
  <c r="C1886" i="4" s="1"/>
  <c r="B1886" i="4"/>
  <c r="D1886" i="4"/>
  <c r="E1886" i="4"/>
  <c r="L1886" i="4"/>
  <c r="M1886" i="4"/>
  <c r="N1886" i="4"/>
  <c r="S1886" i="4"/>
  <c r="T1886" i="4"/>
  <c r="U1886" i="4"/>
  <c r="V1886" i="4"/>
  <c r="W1886" i="4"/>
  <c r="A1887" i="4"/>
  <c r="C1887" i="4" s="1"/>
  <c r="B1887" i="4"/>
  <c r="D1887" i="4"/>
  <c r="E1887" i="4"/>
  <c r="L1887" i="4"/>
  <c r="M1887" i="4"/>
  <c r="N1887" i="4"/>
  <c r="S1887" i="4"/>
  <c r="T1887" i="4"/>
  <c r="U1887" i="4"/>
  <c r="V1887" i="4"/>
  <c r="W1887" i="4"/>
  <c r="A1888" i="4"/>
  <c r="C1888" i="4" s="1"/>
  <c r="B1888" i="4"/>
  <c r="D1888" i="4"/>
  <c r="E1888" i="4"/>
  <c r="F1888" i="4"/>
  <c r="L1888" i="4"/>
  <c r="M1888" i="4"/>
  <c r="N1888" i="4"/>
  <c r="S1888" i="4"/>
  <c r="T1888" i="4"/>
  <c r="U1888" i="4"/>
  <c r="V1888" i="4"/>
  <c r="W1888" i="4"/>
  <c r="A1889" i="4"/>
  <c r="C1889" i="4" s="1"/>
  <c r="B1889" i="4"/>
  <c r="D1889" i="4"/>
  <c r="E1889" i="4"/>
  <c r="L1889" i="4"/>
  <c r="M1889" i="4"/>
  <c r="N1889" i="4"/>
  <c r="S1889" i="4"/>
  <c r="T1889" i="4"/>
  <c r="U1889" i="4"/>
  <c r="V1889" i="4"/>
  <c r="W1889" i="4"/>
  <c r="A1890" i="4"/>
  <c r="C1890" i="4" s="1"/>
  <c r="B1890" i="4"/>
  <c r="D1890" i="4"/>
  <c r="E1890" i="4"/>
  <c r="L1890" i="4"/>
  <c r="M1890" i="4"/>
  <c r="N1890" i="4"/>
  <c r="S1890" i="4"/>
  <c r="T1890" i="4"/>
  <c r="U1890" i="4"/>
  <c r="V1890" i="4"/>
  <c r="W1890" i="4"/>
  <c r="A1891" i="4"/>
  <c r="C1891" i="4" s="1"/>
  <c r="B1891" i="4"/>
  <c r="D1891" i="4"/>
  <c r="E1891" i="4"/>
  <c r="L1891" i="4"/>
  <c r="M1891" i="4"/>
  <c r="N1891" i="4"/>
  <c r="S1891" i="4"/>
  <c r="T1891" i="4"/>
  <c r="U1891" i="4"/>
  <c r="V1891" i="4"/>
  <c r="W1891" i="4"/>
  <c r="A1892" i="4"/>
  <c r="C1892" i="4" s="1"/>
  <c r="B1892" i="4"/>
  <c r="D1892" i="4"/>
  <c r="E1892" i="4"/>
  <c r="F1892" i="4"/>
  <c r="L1892" i="4"/>
  <c r="M1892" i="4"/>
  <c r="N1892" i="4"/>
  <c r="S1892" i="4"/>
  <c r="T1892" i="4"/>
  <c r="U1892" i="4"/>
  <c r="V1892" i="4"/>
  <c r="W1892" i="4"/>
  <c r="A1893" i="4"/>
  <c r="C1893" i="4" s="1"/>
  <c r="B1893" i="4"/>
  <c r="D1893" i="4"/>
  <c r="E1893" i="4"/>
  <c r="L1893" i="4"/>
  <c r="M1893" i="4"/>
  <c r="N1893" i="4"/>
  <c r="S1893" i="4"/>
  <c r="T1893" i="4"/>
  <c r="U1893" i="4"/>
  <c r="V1893" i="4"/>
  <c r="W1893" i="4"/>
  <c r="A1894" i="4"/>
  <c r="C1894" i="4" s="1"/>
  <c r="B1894" i="4"/>
  <c r="D1894" i="4"/>
  <c r="E1894" i="4"/>
  <c r="L1894" i="4"/>
  <c r="M1894" i="4"/>
  <c r="N1894" i="4"/>
  <c r="S1894" i="4"/>
  <c r="T1894" i="4"/>
  <c r="U1894" i="4"/>
  <c r="V1894" i="4"/>
  <c r="W1894" i="4"/>
  <c r="A1895" i="4"/>
  <c r="C1895" i="4" s="1"/>
  <c r="B1895" i="4"/>
  <c r="D1895" i="4"/>
  <c r="E1895" i="4"/>
  <c r="L1895" i="4"/>
  <c r="M1895" i="4"/>
  <c r="N1895" i="4"/>
  <c r="S1895" i="4"/>
  <c r="T1895" i="4"/>
  <c r="U1895" i="4"/>
  <c r="V1895" i="4"/>
  <c r="W1895" i="4"/>
  <c r="A1896" i="4"/>
  <c r="C1896" i="4" s="1"/>
  <c r="B1896" i="4"/>
  <c r="D1896" i="4"/>
  <c r="E1896" i="4"/>
  <c r="F1896" i="4"/>
  <c r="L1896" i="4"/>
  <c r="M1896" i="4"/>
  <c r="N1896" i="4"/>
  <c r="S1896" i="4"/>
  <c r="T1896" i="4"/>
  <c r="U1896" i="4"/>
  <c r="V1896" i="4"/>
  <c r="W1896" i="4"/>
  <c r="A1897" i="4"/>
  <c r="C1897" i="4" s="1"/>
  <c r="B1897" i="4"/>
  <c r="D1897" i="4"/>
  <c r="E1897" i="4"/>
  <c r="L1897" i="4"/>
  <c r="M1897" i="4"/>
  <c r="N1897" i="4"/>
  <c r="S1897" i="4"/>
  <c r="T1897" i="4"/>
  <c r="U1897" i="4"/>
  <c r="V1897" i="4"/>
  <c r="W1897" i="4"/>
  <c r="A1898" i="4"/>
  <c r="C1898" i="4" s="1"/>
  <c r="B1898" i="4"/>
  <c r="D1898" i="4"/>
  <c r="E1898" i="4"/>
  <c r="L1898" i="4"/>
  <c r="M1898" i="4"/>
  <c r="N1898" i="4"/>
  <c r="S1898" i="4"/>
  <c r="T1898" i="4"/>
  <c r="U1898" i="4"/>
  <c r="V1898" i="4"/>
  <c r="W1898" i="4"/>
  <c r="A1899" i="4"/>
  <c r="C1899" i="4" s="1"/>
  <c r="B1899" i="4"/>
  <c r="D1899" i="4"/>
  <c r="E1899" i="4"/>
  <c r="L1899" i="4"/>
  <c r="M1899" i="4"/>
  <c r="N1899" i="4"/>
  <c r="S1899" i="4"/>
  <c r="T1899" i="4"/>
  <c r="U1899" i="4"/>
  <c r="V1899" i="4"/>
  <c r="W1899" i="4"/>
  <c r="A1900" i="4"/>
  <c r="C1900" i="4" s="1"/>
  <c r="B1900" i="4"/>
  <c r="D1900" i="4"/>
  <c r="E1900" i="4"/>
  <c r="F1900" i="4"/>
  <c r="L1900" i="4"/>
  <c r="M1900" i="4"/>
  <c r="N1900" i="4"/>
  <c r="S1900" i="4"/>
  <c r="T1900" i="4"/>
  <c r="U1900" i="4"/>
  <c r="V1900" i="4"/>
  <c r="W1900" i="4"/>
  <c r="A1901" i="4"/>
  <c r="C1901" i="4" s="1"/>
  <c r="B1901" i="4"/>
  <c r="D1901" i="4"/>
  <c r="E1901" i="4"/>
  <c r="L1901" i="4"/>
  <c r="M1901" i="4"/>
  <c r="N1901" i="4"/>
  <c r="S1901" i="4"/>
  <c r="T1901" i="4"/>
  <c r="U1901" i="4"/>
  <c r="V1901" i="4"/>
  <c r="W1901" i="4"/>
  <c r="A1902" i="4"/>
  <c r="C1902" i="4" s="1"/>
  <c r="B1902" i="4"/>
  <c r="D1902" i="4"/>
  <c r="E1902" i="4"/>
  <c r="L1902" i="4"/>
  <c r="M1902" i="4"/>
  <c r="N1902" i="4"/>
  <c r="S1902" i="4"/>
  <c r="T1902" i="4"/>
  <c r="U1902" i="4"/>
  <c r="V1902" i="4"/>
  <c r="W1902" i="4"/>
  <c r="A1903" i="4"/>
  <c r="C1903" i="4" s="1"/>
  <c r="B1903" i="4"/>
  <c r="D1903" i="4"/>
  <c r="E1903" i="4"/>
  <c r="L1903" i="4"/>
  <c r="M1903" i="4"/>
  <c r="N1903" i="4"/>
  <c r="S1903" i="4"/>
  <c r="T1903" i="4"/>
  <c r="U1903" i="4"/>
  <c r="V1903" i="4"/>
  <c r="W1903" i="4"/>
  <c r="A1904" i="4"/>
  <c r="C1904" i="4" s="1"/>
  <c r="B1904" i="4"/>
  <c r="D1904" i="4"/>
  <c r="E1904" i="4"/>
  <c r="F1904" i="4"/>
  <c r="L1904" i="4"/>
  <c r="M1904" i="4"/>
  <c r="N1904" i="4"/>
  <c r="S1904" i="4"/>
  <c r="T1904" i="4"/>
  <c r="U1904" i="4"/>
  <c r="V1904" i="4"/>
  <c r="W1904" i="4"/>
  <c r="A1905" i="4"/>
  <c r="C1905" i="4" s="1"/>
  <c r="B1905" i="4"/>
  <c r="D1905" i="4"/>
  <c r="E1905" i="4"/>
  <c r="L1905" i="4"/>
  <c r="M1905" i="4"/>
  <c r="N1905" i="4"/>
  <c r="S1905" i="4"/>
  <c r="T1905" i="4"/>
  <c r="U1905" i="4"/>
  <c r="V1905" i="4"/>
  <c r="W1905" i="4"/>
  <c r="A1906" i="4"/>
  <c r="C1906" i="4" s="1"/>
  <c r="B1906" i="4"/>
  <c r="D1906" i="4"/>
  <c r="E1906" i="4"/>
  <c r="L1906" i="4"/>
  <c r="M1906" i="4"/>
  <c r="N1906" i="4"/>
  <c r="S1906" i="4"/>
  <c r="T1906" i="4"/>
  <c r="U1906" i="4"/>
  <c r="V1906" i="4"/>
  <c r="W1906" i="4"/>
  <c r="A1907" i="4"/>
  <c r="C1907" i="4" s="1"/>
  <c r="B1907" i="4"/>
  <c r="D1907" i="4"/>
  <c r="E1907" i="4"/>
  <c r="L1907" i="4"/>
  <c r="M1907" i="4"/>
  <c r="N1907" i="4"/>
  <c r="S1907" i="4"/>
  <c r="T1907" i="4"/>
  <c r="U1907" i="4"/>
  <c r="V1907" i="4"/>
  <c r="W1907" i="4"/>
  <c r="A1908" i="4"/>
  <c r="C1908" i="4" s="1"/>
  <c r="B1908" i="4"/>
  <c r="D1908" i="4"/>
  <c r="E1908" i="4"/>
  <c r="F1908" i="4"/>
  <c r="L1908" i="4"/>
  <c r="M1908" i="4"/>
  <c r="N1908" i="4"/>
  <c r="S1908" i="4"/>
  <c r="T1908" i="4"/>
  <c r="U1908" i="4"/>
  <c r="V1908" i="4"/>
  <c r="W1908" i="4"/>
  <c r="A1909" i="4"/>
  <c r="C1909" i="4" s="1"/>
  <c r="B1909" i="4"/>
  <c r="D1909" i="4"/>
  <c r="E1909" i="4"/>
  <c r="L1909" i="4"/>
  <c r="M1909" i="4"/>
  <c r="N1909" i="4"/>
  <c r="S1909" i="4"/>
  <c r="T1909" i="4"/>
  <c r="U1909" i="4"/>
  <c r="V1909" i="4"/>
  <c r="W1909" i="4"/>
  <c r="A1910" i="4"/>
  <c r="C1910" i="4" s="1"/>
  <c r="B1910" i="4"/>
  <c r="D1910" i="4"/>
  <c r="E1910" i="4"/>
  <c r="L1910" i="4"/>
  <c r="M1910" i="4"/>
  <c r="N1910" i="4"/>
  <c r="S1910" i="4"/>
  <c r="T1910" i="4"/>
  <c r="U1910" i="4"/>
  <c r="V1910" i="4"/>
  <c r="W1910" i="4"/>
  <c r="A1911" i="4"/>
  <c r="C1911" i="4" s="1"/>
  <c r="B1911" i="4"/>
  <c r="D1911" i="4"/>
  <c r="E1911" i="4"/>
  <c r="L1911" i="4"/>
  <c r="M1911" i="4"/>
  <c r="N1911" i="4"/>
  <c r="S1911" i="4"/>
  <c r="T1911" i="4"/>
  <c r="U1911" i="4"/>
  <c r="V1911" i="4"/>
  <c r="W1911" i="4"/>
  <c r="A1912" i="4"/>
  <c r="C1912" i="4" s="1"/>
  <c r="B1912" i="4"/>
  <c r="D1912" i="4"/>
  <c r="E1912" i="4"/>
  <c r="F1912" i="4"/>
  <c r="L1912" i="4"/>
  <c r="M1912" i="4"/>
  <c r="N1912" i="4"/>
  <c r="S1912" i="4"/>
  <c r="T1912" i="4"/>
  <c r="U1912" i="4"/>
  <c r="V1912" i="4"/>
  <c r="W1912" i="4"/>
  <c r="A1913" i="4"/>
  <c r="C1913" i="4" s="1"/>
  <c r="B1913" i="4"/>
  <c r="D1913" i="4"/>
  <c r="E1913" i="4"/>
  <c r="L1913" i="4"/>
  <c r="M1913" i="4"/>
  <c r="N1913" i="4"/>
  <c r="S1913" i="4"/>
  <c r="T1913" i="4"/>
  <c r="U1913" i="4"/>
  <c r="V1913" i="4"/>
  <c r="W1913" i="4"/>
  <c r="A1914" i="4"/>
  <c r="C1914" i="4" s="1"/>
  <c r="B1914" i="4"/>
  <c r="D1914" i="4"/>
  <c r="E1914" i="4"/>
  <c r="L1914" i="4"/>
  <c r="M1914" i="4"/>
  <c r="N1914" i="4"/>
  <c r="S1914" i="4"/>
  <c r="T1914" i="4"/>
  <c r="U1914" i="4"/>
  <c r="V1914" i="4"/>
  <c r="W1914" i="4"/>
  <c r="A1915" i="4"/>
  <c r="C1915" i="4" s="1"/>
  <c r="B1915" i="4"/>
  <c r="D1915" i="4"/>
  <c r="E1915" i="4"/>
  <c r="L1915" i="4"/>
  <c r="M1915" i="4"/>
  <c r="N1915" i="4"/>
  <c r="S1915" i="4"/>
  <c r="T1915" i="4"/>
  <c r="U1915" i="4"/>
  <c r="V1915" i="4"/>
  <c r="W1915" i="4"/>
  <c r="A1916" i="4"/>
  <c r="C1916" i="4" s="1"/>
  <c r="B1916" i="4"/>
  <c r="D1916" i="4"/>
  <c r="E1916" i="4"/>
  <c r="F1916" i="4"/>
  <c r="L1916" i="4"/>
  <c r="M1916" i="4"/>
  <c r="N1916" i="4"/>
  <c r="S1916" i="4"/>
  <c r="T1916" i="4"/>
  <c r="U1916" i="4"/>
  <c r="V1916" i="4"/>
  <c r="W1916" i="4"/>
  <c r="A1917" i="4"/>
  <c r="C1917" i="4" s="1"/>
  <c r="B1917" i="4"/>
  <c r="D1917" i="4"/>
  <c r="E1917" i="4"/>
  <c r="L1917" i="4"/>
  <c r="M1917" i="4"/>
  <c r="N1917" i="4"/>
  <c r="S1917" i="4"/>
  <c r="T1917" i="4"/>
  <c r="U1917" i="4"/>
  <c r="V1917" i="4"/>
  <c r="W1917" i="4"/>
  <c r="A1918" i="4"/>
  <c r="C1918" i="4" s="1"/>
  <c r="B1918" i="4"/>
  <c r="D1918" i="4"/>
  <c r="E1918" i="4"/>
  <c r="L1918" i="4"/>
  <c r="M1918" i="4"/>
  <c r="N1918" i="4"/>
  <c r="S1918" i="4"/>
  <c r="T1918" i="4"/>
  <c r="U1918" i="4"/>
  <c r="V1918" i="4"/>
  <c r="W1918" i="4"/>
  <c r="A1919" i="4"/>
  <c r="C1919" i="4" s="1"/>
  <c r="B1919" i="4"/>
  <c r="D1919" i="4"/>
  <c r="E1919" i="4"/>
  <c r="L1919" i="4"/>
  <c r="M1919" i="4"/>
  <c r="N1919" i="4"/>
  <c r="S1919" i="4"/>
  <c r="T1919" i="4"/>
  <c r="U1919" i="4"/>
  <c r="V1919" i="4"/>
  <c r="W1919" i="4"/>
  <c r="A1920" i="4"/>
  <c r="C1920" i="4" s="1"/>
  <c r="B1920" i="4"/>
  <c r="D1920" i="4"/>
  <c r="E1920" i="4"/>
  <c r="F1920" i="4"/>
  <c r="L1920" i="4"/>
  <c r="M1920" i="4"/>
  <c r="N1920" i="4"/>
  <c r="S1920" i="4"/>
  <c r="T1920" i="4"/>
  <c r="U1920" i="4"/>
  <c r="V1920" i="4"/>
  <c r="W1920" i="4"/>
  <c r="A1921" i="4"/>
  <c r="C1921" i="4" s="1"/>
  <c r="B1921" i="4"/>
  <c r="D1921" i="4"/>
  <c r="E1921" i="4"/>
  <c r="L1921" i="4"/>
  <c r="M1921" i="4"/>
  <c r="N1921" i="4"/>
  <c r="S1921" i="4"/>
  <c r="T1921" i="4"/>
  <c r="U1921" i="4"/>
  <c r="V1921" i="4"/>
  <c r="W1921" i="4"/>
  <c r="A1922" i="4"/>
  <c r="C1922" i="4" s="1"/>
  <c r="B1922" i="4"/>
  <c r="D1922" i="4"/>
  <c r="E1922" i="4"/>
  <c r="L1922" i="4"/>
  <c r="M1922" i="4"/>
  <c r="N1922" i="4"/>
  <c r="S1922" i="4"/>
  <c r="T1922" i="4"/>
  <c r="U1922" i="4"/>
  <c r="V1922" i="4"/>
  <c r="W1922" i="4"/>
  <c r="A1923" i="4"/>
  <c r="C1923" i="4" s="1"/>
  <c r="B1923" i="4"/>
  <c r="D1923" i="4"/>
  <c r="E1923" i="4"/>
  <c r="L1923" i="4"/>
  <c r="M1923" i="4"/>
  <c r="N1923" i="4"/>
  <c r="S1923" i="4"/>
  <c r="T1923" i="4"/>
  <c r="U1923" i="4"/>
  <c r="V1923" i="4"/>
  <c r="W1923" i="4"/>
  <c r="A1924" i="4"/>
  <c r="C1924" i="4" s="1"/>
  <c r="B1924" i="4"/>
  <c r="D1924" i="4"/>
  <c r="E1924" i="4"/>
  <c r="F1924" i="4"/>
  <c r="L1924" i="4"/>
  <c r="M1924" i="4"/>
  <c r="N1924" i="4"/>
  <c r="S1924" i="4"/>
  <c r="T1924" i="4"/>
  <c r="U1924" i="4"/>
  <c r="V1924" i="4"/>
  <c r="W1924" i="4"/>
  <c r="A1925" i="4"/>
  <c r="C1925" i="4" s="1"/>
  <c r="B1925" i="4"/>
  <c r="D1925" i="4"/>
  <c r="E1925" i="4"/>
  <c r="L1925" i="4"/>
  <c r="M1925" i="4"/>
  <c r="N1925" i="4"/>
  <c r="S1925" i="4"/>
  <c r="T1925" i="4"/>
  <c r="U1925" i="4"/>
  <c r="V1925" i="4"/>
  <c r="W1925" i="4"/>
  <c r="A1926" i="4"/>
  <c r="C1926" i="4" s="1"/>
  <c r="B1926" i="4"/>
  <c r="D1926" i="4"/>
  <c r="E1926" i="4"/>
  <c r="L1926" i="4"/>
  <c r="M1926" i="4"/>
  <c r="N1926" i="4"/>
  <c r="S1926" i="4"/>
  <c r="T1926" i="4"/>
  <c r="U1926" i="4"/>
  <c r="V1926" i="4"/>
  <c r="W1926" i="4"/>
  <c r="A1927" i="4"/>
  <c r="C1927" i="4" s="1"/>
  <c r="B1927" i="4"/>
  <c r="D1927" i="4"/>
  <c r="E1927" i="4"/>
  <c r="L1927" i="4"/>
  <c r="M1927" i="4"/>
  <c r="N1927" i="4"/>
  <c r="S1927" i="4"/>
  <c r="T1927" i="4"/>
  <c r="U1927" i="4"/>
  <c r="V1927" i="4"/>
  <c r="W1927" i="4"/>
  <c r="A1928" i="4"/>
  <c r="C1928" i="4" s="1"/>
  <c r="B1928" i="4"/>
  <c r="D1928" i="4"/>
  <c r="E1928" i="4"/>
  <c r="F1928" i="4"/>
  <c r="L1928" i="4"/>
  <c r="M1928" i="4"/>
  <c r="N1928" i="4"/>
  <c r="S1928" i="4"/>
  <c r="T1928" i="4"/>
  <c r="U1928" i="4"/>
  <c r="V1928" i="4"/>
  <c r="W1928" i="4"/>
  <c r="A1929" i="4"/>
  <c r="C1929" i="4" s="1"/>
  <c r="B1929" i="4"/>
  <c r="D1929" i="4"/>
  <c r="E1929" i="4"/>
  <c r="L1929" i="4"/>
  <c r="M1929" i="4"/>
  <c r="N1929" i="4"/>
  <c r="S1929" i="4"/>
  <c r="T1929" i="4"/>
  <c r="U1929" i="4"/>
  <c r="V1929" i="4"/>
  <c r="W1929" i="4"/>
  <c r="A1930" i="4"/>
  <c r="C1930" i="4" s="1"/>
  <c r="B1930" i="4"/>
  <c r="D1930" i="4"/>
  <c r="E1930" i="4"/>
  <c r="L1930" i="4"/>
  <c r="M1930" i="4"/>
  <c r="N1930" i="4"/>
  <c r="S1930" i="4"/>
  <c r="T1930" i="4"/>
  <c r="U1930" i="4"/>
  <c r="V1930" i="4"/>
  <c r="W1930" i="4"/>
  <c r="A1931" i="4"/>
  <c r="C1931" i="4" s="1"/>
  <c r="B1931" i="4"/>
  <c r="D1931" i="4"/>
  <c r="E1931" i="4"/>
  <c r="L1931" i="4"/>
  <c r="M1931" i="4"/>
  <c r="N1931" i="4"/>
  <c r="S1931" i="4"/>
  <c r="T1931" i="4"/>
  <c r="U1931" i="4"/>
  <c r="V1931" i="4"/>
  <c r="W1931" i="4"/>
  <c r="A1932" i="4"/>
  <c r="C1932" i="4" s="1"/>
  <c r="B1932" i="4"/>
  <c r="D1932" i="4"/>
  <c r="E1932" i="4"/>
  <c r="F1932" i="4"/>
  <c r="L1932" i="4"/>
  <c r="M1932" i="4"/>
  <c r="N1932" i="4"/>
  <c r="S1932" i="4"/>
  <c r="T1932" i="4"/>
  <c r="U1932" i="4"/>
  <c r="V1932" i="4"/>
  <c r="W1932" i="4"/>
  <c r="A1933" i="4"/>
  <c r="C1933" i="4" s="1"/>
  <c r="B1933" i="4"/>
  <c r="D1933" i="4"/>
  <c r="E1933" i="4"/>
  <c r="L1933" i="4"/>
  <c r="M1933" i="4"/>
  <c r="N1933" i="4"/>
  <c r="S1933" i="4"/>
  <c r="T1933" i="4"/>
  <c r="U1933" i="4"/>
  <c r="V1933" i="4"/>
  <c r="W1933" i="4"/>
  <c r="A1934" i="4"/>
  <c r="C1934" i="4" s="1"/>
  <c r="B1934" i="4"/>
  <c r="D1934" i="4"/>
  <c r="E1934" i="4"/>
  <c r="L1934" i="4"/>
  <c r="M1934" i="4"/>
  <c r="N1934" i="4"/>
  <c r="S1934" i="4"/>
  <c r="T1934" i="4"/>
  <c r="U1934" i="4"/>
  <c r="V1934" i="4"/>
  <c r="W1934" i="4"/>
  <c r="A1935" i="4"/>
  <c r="C1935" i="4" s="1"/>
  <c r="B1935" i="4"/>
  <c r="D1935" i="4"/>
  <c r="E1935" i="4"/>
  <c r="L1935" i="4"/>
  <c r="M1935" i="4"/>
  <c r="N1935" i="4"/>
  <c r="S1935" i="4"/>
  <c r="T1935" i="4"/>
  <c r="U1935" i="4"/>
  <c r="V1935" i="4"/>
  <c r="W1935" i="4"/>
  <c r="A1936" i="4"/>
  <c r="C1936" i="4" s="1"/>
  <c r="B1936" i="4"/>
  <c r="D1936" i="4"/>
  <c r="E1936" i="4"/>
  <c r="F1936" i="4"/>
  <c r="L1936" i="4"/>
  <c r="M1936" i="4"/>
  <c r="N1936" i="4"/>
  <c r="S1936" i="4"/>
  <c r="T1936" i="4"/>
  <c r="U1936" i="4"/>
  <c r="V1936" i="4"/>
  <c r="W1936" i="4"/>
  <c r="A1937" i="4"/>
  <c r="C1937" i="4" s="1"/>
  <c r="B1937" i="4"/>
  <c r="D1937" i="4"/>
  <c r="E1937" i="4"/>
  <c r="L1937" i="4"/>
  <c r="M1937" i="4"/>
  <c r="N1937" i="4"/>
  <c r="S1937" i="4"/>
  <c r="T1937" i="4"/>
  <c r="U1937" i="4"/>
  <c r="V1937" i="4"/>
  <c r="W1937" i="4"/>
  <c r="A1938" i="4"/>
  <c r="C1938" i="4" s="1"/>
  <c r="B1938" i="4"/>
  <c r="D1938" i="4"/>
  <c r="E1938" i="4"/>
  <c r="L1938" i="4"/>
  <c r="M1938" i="4"/>
  <c r="N1938" i="4"/>
  <c r="S1938" i="4"/>
  <c r="T1938" i="4"/>
  <c r="U1938" i="4"/>
  <c r="V1938" i="4"/>
  <c r="W1938" i="4"/>
  <c r="A1939" i="4"/>
  <c r="C1939" i="4" s="1"/>
  <c r="B1939" i="4"/>
  <c r="D1939" i="4"/>
  <c r="E1939" i="4"/>
  <c r="L1939" i="4"/>
  <c r="M1939" i="4"/>
  <c r="N1939" i="4"/>
  <c r="S1939" i="4"/>
  <c r="T1939" i="4"/>
  <c r="U1939" i="4"/>
  <c r="V1939" i="4"/>
  <c r="W1939" i="4"/>
  <c r="A1940" i="4"/>
  <c r="C1940" i="4" s="1"/>
  <c r="B1940" i="4"/>
  <c r="D1940" i="4"/>
  <c r="E1940" i="4"/>
  <c r="F1940" i="4"/>
  <c r="L1940" i="4"/>
  <c r="M1940" i="4"/>
  <c r="N1940" i="4"/>
  <c r="S1940" i="4"/>
  <c r="T1940" i="4"/>
  <c r="U1940" i="4"/>
  <c r="V1940" i="4"/>
  <c r="W1940" i="4"/>
  <c r="A1941" i="4"/>
  <c r="C1941" i="4" s="1"/>
  <c r="B1941" i="4"/>
  <c r="D1941" i="4"/>
  <c r="E1941" i="4"/>
  <c r="L1941" i="4"/>
  <c r="M1941" i="4"/>
  <c r="N1941" i="4"/>
  <c r="S1941" i="4"/>
  <c r="T1941" i="4"/>
  <c r="U1941" i="4"/>
  <c r="V1941" i="4"/>
  <c r="W1941" i="4"/>
  <c r="A1942" i="4"/>
  <c r="C1942" i="4" s="1"/>
  <c r="B1942" i="4"/>
  <c r="D1942" i="4"/>
  <c r="E1942" i="4"/>
  <c r="L1942" i="4"/>
  <c r="M1942" i="4"/>
  <c r="N1942" i="4"/>
  <c r="S1942" i="4"/>
  <c r="T1942" i="4"/>
  <c r="U1942" i="4"/>
  <c r="V1942" i="4"/>
  <c r="W1942" i="4"/>
  <c r="A1943" i="4"/>
  <c r="C1943" i="4" s="1"/>
  <c r="B1943" i="4"/>
  <c r="D1943" i="4"/>
  <c r="E1943" i="4"/>
  <c r="L1943" i="4"/>
  <c r="M1943" i="4"/>
  <c r="N1943" i="4"/>
  <c r="S1943" i="4"/>
  <c r="T1943" i="4"/>
  <c r="U1943" i="4"/>
  <c r="V1943" i="4"/>
  <c r="W1943" i="4"/>
  <c r="A1944" i="4"/>
  <c r="C1944" i="4" s="1"/>
  <c r="B1944" i="4"/>
  <c r="D1944" i="4"/>
  <c r="E1944" i="4"/>
  <c r="F1944" i="4"/>
  <c r="L1944" i="4"/>
  <c r="M1944" i="4"/>
  <c r="N1944" i="4"/>
  <c r="S1944" i="4"/>
  <c r="T1944" i="4"/>
  <c r="U1944" i="4"/>
  <c r="V1944" i="4"/>
  <c r="W1944" i="4"/>
  <c r="A1945" i="4"/>
  <c r="C1945" i="4" s="1"/>
  <c r="B1945" i="4"/>
  <c r="D1945" i="4"/>
  <c r="E1945" i="4"/>
  <c r="L1945" i="4"/>
  <c r="M1945" i="4"/>
  <c r="N1945" i="4"/>
  <c r="S1945" i="4"/>
  <c r="T1945" i="4"/>
  <c r="U1945" i="4"/>
  <c r="V1945" i="4"/>
  <c r="W1945" i="4"/>
  <c r="A1946" i="4"/>
  <c r="C1946" i="4" s="1"/>
  <c r="B1946" i="4"/>
  <c r="D1946" i="4"/>
  <c r="E1946" i="4"/>
  <c r="L1946" i="4"/>
  <c r="M1946" i="4"/>
  <c r="N1946" i="4"/>
  <c r="S1946" i="4"/>
  <c r="T1946" i="4"/>
  <c r="U1946" i="4"/>
  <c r="V1946" i="4"/>
  <c r="W1946" i="4"/>
  <c r="A1947" i="4"/>
  <c r="C1947" i="4" s="1"/>
  <c r="B1947" i="4"/>
  <c r="D1947" i="4"/>
  <c r="E1947" i="4"/>
  <c r="L1947" i="4"/>
  <c r="M1947" i="4"/>
  <c r="N1947" i="4"/>
  <c r="S1947" i="4"/>
  <c r="T1947" i="4"/>
  <c r="U1947" i="4"/>
  <c r="V1947" i="4"/>
  <c r="W1947" i="4"/>
  <c r="A1948" i="4"/>
  <c r="C1948" i="4" s="1"/>
  <c r="B1948" i="4"/>
  <c r="D1948" i="4"/>
  <c r="E1948" i="4"/>
  <c r="F1948" i="4"/>
  <c r="L1948" i="4"/>
  <c r="M1948" i="4"/>
  <c r="N1948" i="4"/>
  <c r="S1948" i="4"/>
  <c r="T1948" i="4"/>
  <c r="U1948" i="4"/>
  <c r="V1948" i="4"/>
  <c r="W1948" i="4"/>
  <c r="A1949" i="4"/>
  <c r="C1949" i="4" s="1"/>
  <c r="B1949" i="4"/>
  <c r="D1949" i="4"/>
  <c r="E1949" i="4"/>
  <c r="L1949" i="4"/>
  <c r="M1949" i="4"/>
  <c r="N1949" i="4"/>
  <c r="S1949" i="4"/>
  <c r="T1949" i="4"/>
  <c r="U1949" i="4"/>
  <c r="V1949" i="4"/>
  <c r="W1949" i="4"/>
  <c r="A1950" i="4"/>
  <c r="C1950" i="4" s="1"/>
  <c r="B1950" i="4"/>
  <c r="D1950" i="4"/>
  <c r="E1950" i="4"/>
  <c r="L1950" i="4"/>
  <c r="M1950" i="4"/>
  <c r="N1950" i="4"/>
  <c r="S1950" i="4"/>
  <c r="T1950" i="4"/>
  <c r="U1950" i="4"/>
  <c r="V1950" i="4"/>
  <c r="W1950" i="4"/>
  <c r="A1951" i="4"/>
  <c r="C1951" i="4" s="1"/>
  <c r="B1951" i="4"/>
  <c r="D1951" i="4"/>
  <c r="E1951" i="4"/>
  <c r="L1951" i="4"/>
  <c r="M1951" i="4"/>
  <c r="N1951" i="4"/>
  <c r="S1951" i="4"/>
  <c r="T1951" i="4"/>
  <c r="U1951" i="4"/>
  <c r="V1951" i="4"/>
  <c r="W1951" i="4"/>
  <c r="A1952" i="4"/>
  <c r="C1952" i="4" s="1"/>
  <c r="B1952" i="4"/>
  <c r="D1952" i="4"/>
  <c r="E1952" i="4"/>
  <c r="F1952" i="4"/>
  <c r="L1952" i="4"/>
  <c r="M1952" i="4"/>
  <c r="N1952" i="4"/>
  <c r="S1952" i="4"/>
  <c r="T1952" i="4"/>
  <c r="U1952" i="4"/>
  <c r="V1952" i="4"/>
  <c r="W1952" i="4"/>
  <c r="A1953" i="4"/>
  <c r="C1953" i="4" s="1"/>
  <c r="B1953" i="4"/>
  <c r="D1953" i="4"/>
  <c r="E1953" i="4"/>
  <c r="L1953" i="4"/>
  <c r="M1953" i="4"/>
  <c r="N1953" i="4"/>
  <c r="S1953" i="4"/>
  <c r="T1953" i="4"/>
  <c r="U1953" i="4"/>
  <c r="V1953" i="4"/>
  <c r="W1953" i="4"/>
  <c r="A1954" i="4"/>
  <c r="C1954" i="4" s="1"/>
  <c r="B1954" i="4"/>
  <c r="D1954" i="4"/>
  <c r="E1954" i="4"/>
  <c r="L1954" i="4"/>
  <c r="M1954" i="4"/>
  <c r="N1954" i="4"/>
  <c r="S1954" i="4"/>
  <c r="T1954" i="4"/>
  <c r="U1954" i="4"/>
  <c r="V1954" i="4"/>
  <c r="W1954" i="4"/>
  <c r="A1955" i="4"/>
  <c r="C1955" i="4" s="1"/>
  <c r="B1955" i="4"/>
  <c r="D1955" i="4"/>
  <c r="E1955" i="4"/>
  <c r="L1955" i="4"/>
  <c r="M1955" i="4"/>
  <c r="N1955" i="4"/>
  <c r="S1955" i="4"/>
  <c r="T1955" i="4"/>
  <c r="U1955" i="4"/>
  <c r="V1955" i="4"/>
  <c r="W1955" i="4"/>
  <c r="A1956" i="4"/>
  <c r="C1956" i="4" s="1"/>
  <c r="B1956" i="4"/>
  <c r="D1956" i="4"/>
  <c r="E1956" i="4"/>
  <c r="F1956" i="4"/>
  <c r="L1956" i="4"/>
  <c r="M1956" i="4"/>
  <c r="N1956" i="4"/>
  <c r="S1956" i="4"/>
  <c r="T1956" i="4"/>
  <c r="U1956" i="4"/>
  <c r="V1956" i="4"/>
  <c r="W1956" i="4"/>
  <c r="A1957" i="4"/>
  <c r="C1957" i="4" s="1"/>
  <c r="B1957" i="4"/>
  <c r="D1957" i="4"/>
  <c r="E1957" i="4"/>
  <c r="L1957" i="4"/>
  <c r="M1957" i="4"/>
  <c r="N1957" i="4"/>
  <c r="S1957" i="4"/>
  <c r="T1957" i="4"/>
  <c r="U1957" i="4"/>
  <c r="V1957" i="4"/>
  <c r="W1957" i="4"/>
  <c r="A1958" i="4"/>
  <c r="C1958" i="4" s="1"/>
  <c r="B1958" i="4"/>
  <c r="D1958" i="4"/>
  <c r="E1958" i="4"/>
  <c r="L1958" i="4"/>
  <c r="M1958" i="4"/>
  <c r="N1958" i="4"/>
  <c r="S1958" i="4"/>
  <c r="T1958" i="4"/>
  <c r="U1958" i="4"/>
  <c r="V1958" i="4"/>
  <c r="W1958" i="4"/>
  <c r="A1959" i="4"/>
  <c r="C1959" i="4" s="1"/>
  <c r="B1959" i="4"/>
  <c r="D1959" i="4"/>
  <c r="E1959" i="4"/>
  <c r="L1959" i="4"/>
  <c r="M1959" i="4"/>
  <c r="N1959" i="4"/>
  <c r="S1959" i="4"/>
  <c r="T1959" i="4"/>
  <c r="U1959" i="4"/>
  <c r="V1959" i="4"/>
  <c r="W1959" i="4"/>
  <c r="A1960" i="4"/>
  <c r="C1960" i="4" s="1"/>
  <c r="B1960" i="4"/>
  <c r="D1960" i="4"/>
  <c r="E1960" i="4"/>
  <c r="F1960" i="4"/>
  <c r="L1960" i="4"/>
  <c r="M1960" i="4"/>
  <c r="N1960" i="4"/>
  <c r="S1960" i="4"/>
  <c r="T1960" i="4"/>
  <c r="U1960" i="4"/>
  <c r="V1960" i="4"/>
  <c r="W1960" i="4"/>
  <c r="A1961" i="4"/>
  <c r="C1961" i="4" s="1"/>
  <c r="B1961" i="4"/>
  <c r="D1961" i="4"/>
  <c r="E1961" i="4"/>
  <c r="L1961" i="4"/>
  <c r="M1961" i="4"/>
  <c r="N1961" i="4"/>
  <c r="S1961" i="4"/>
  <c r="T1961" i="4"/>
  <c r="U1961" i="4"/>
  <c r="V1961" i="4"/>
  <c r="W1961" i="4"/>
  <c r="A1962" i="4"/>
  <c r="C1962" i="4" s="1"/>
  <c r="B1962" i="4"/>
  <c r="D1962" i="4"/>
  <c r="E1962" i="4"/>
  <c r="L1962" i="4"/>
  <c r="M1962" i="4"/>
  <c r="N1962" i="4"/>
  <c r="S1962" i="4"/>
  <c r="T1962" i="4"/>
  <c r="U1962" i="4"/>
  <c r="V1962" i="4"/>
  <c r="W1962" i="4"/>
  <c r="A1963" i="4"/>
  <c r="C1963" i="4" s="1"/>
  <c r="B1963" i="4"/>
  <c r="D1963" i="4"/>
  <c r="E1963" i="4"/>
  <c r="L1963" i="4"/>
  <c r="M1963" i="4"/>
  <c r="N1963" i="4"/>
  <c r="S1963" i="4"/>
  <c r="T1963" i="4"/>
  <c r="U1963" i="4"/>
  <c r="V1963" i="4"/>
  <c r="W1963" i="4"/>
  <c r="A1964" i="4"/>
  <c r="C1964" i="4" s="1"/>
  <c r="B1964" i="4"/>
  <c r="D1964" i="4"/>
  <c r="E1964" i="4"/>
  <c r="F1964" i="4"/>
  <c r="L1964" i="4"/>
  <c r="M1964" i="4"/>
  <c r="N1964" i="4"/>
  <c r="S1964" i="4"/>
  <c r="T1964" i="4"/>
  <c r="U1964" i="4"/>
  <c r="V1964" i="4"/>
  <c r="W1964" i="4"/>
  <c r="A1965" i="4"/>
  <c r="C1965" i="4" s="1"/>
  <c r="B1965" i="4"/>
  <c r="D1965" i="4"/>
  <c r="E1965" i="4"/>
  <c r="L1965" i="4"/>
  <c r="M1965" i="4"/>
  <c r="N1965" i="4"/>
  <c r="S1965" i="4"/>
  <c r="T1965" i="4"/>
  <c r="U1965" i="4"/>
  <c r="V1965" i="4"/>
  <c r="W1965" i="4"/>
  <c r="A1966" i="4"/>
  <c r="C1966" i="4" s="1"/>
  <c r="B1966" i="4"/>
  <c r="D1966" i="4"/>
  <c r="E1966" i="4"/>
  <c r="L1966" i="4"/>
  <c r="M1966" i="4"/>
  <c r="N1966" i="4"/>
  <c r="S1966" i="4"/>
  <c r="T1966" i="4"/>
  <c r="U1966" i="4"/>
  <c r="V1966" i="4"/>
  <c r="W1966" i="4"/>
  <c r="A1967" i="4"/>
  <c r="C1967" i="4" s="1"/>
  <c r="B1967" i="4"/>
  <c r="D1967" i="4"/>
  <c r="E1967" i="4"/>
  <c r="L1967" i="4"/>
  <c r="M1967" i="4"/>
  <c r="N1967" i="4"/>
  <c r="S1967" i="4"/>
  <c r="T1967" i="4"/>
  <c r="U1967" i="4"/>
  <c r="V1967" i="4"/>
  <c r="W1967" i="4"/>
  <c r="A1968" i="4"/>
  <c r="C1968" i="4" s="1"/>
  <c r="B1968" i="4"/>
  <c r="D1968" i="4"/>
  <c r="E1968" i="4"/>
  <c r="F1968" i="4"/>
  <c r="L1968" i="4"/>
  <c r="M1968" i="4"/>
  <c r="N1968" i="4"/>
  <c r="S1968" i="4"/>
  <c r="T1968" i="4"/>
  <c r="U1968" i="4"/>
  <c r="V1968" i="4"/>
  <c r="W1968" i="4"/>
  <c r="A1969" i="4"/>
  <c r="C1969" i="4" s="1"/>
  <c r="B1969" i="4"/>
  <c r="D1969" i="4"/>
  <c r="E1969" i="4"/>
  <c r="L1969" i="4"/>
  <c r="M1969" i="4"/>
  <c r="N1969" i="4"/>
  <c r="S1969" i="4"/>
  <c r="T1969" i="4"/>
  <c r="U1969" i="4"/>
  <c r="V1969" i="4"/>
  <c r="W1969" i="4"/>
  <c r="A1970" i="4"/>
  <c r="C1970" i="4" s="1"/>
  <c r="B1970" i="4"/>
  <c r="D1970" i="4"/>
  <c r="E1970" i="4"/>
  <c r="L1970" i="4"/>
  <c r="M1970" i="4"/>
  <c r="N1970" i="4"/>
  <c r="S1970" i="4"/>
  <c r="T1970" i="4"/>
  <c r="U1970" i="4"/>
  <c r="V1970" i="4"/>
  <c r="W1970" i="4"/>
  <c r="A1971" i="4"/>
  <c r="C1971" i="4" s="1"/>
  <c r="B1971" i="4"/>
  <c r="D1971" i="4"/>
  <c r="E1971" i="4"/>
  <c r="L1971" i="4"/>
  <c r="M1971" i="4"/>
  <c r="N1971" i="4"/>
  <c r="S1971" i="4"/>
  <c r="T1971" i="4"/>
  <c r="U1971" i="4"/>
  <c r="V1971" i="4"/>
  <c r="W1971" i="4"/>
  <c r="A1972" i="4"/>
  <c r="C1972" i="4" s="1"/>
  <c r="B1972" i="4"/>
  <c r="D1972" i="4"/>
  <c r="E1972" i="4"/>
  <c r="F1972" i="4"/>
  <c r="L1972" i="4"/>
  <c r="M1972" i="4"/>
  <c r="N1972" i="4"/>
  <c r="S1972" i="4"/>
  <c r="T1972" i="4"/>
  <c r="U1972" i="4"/>
  <c r="V1972" i="4"/>
  <c r="W1972" i="4"/>
  <c r="A1973" i="4"/>
  <c r="C1973" i="4" s="1"/>
  <c r="B1973" i="4"/>
  <c r="D1973" i="4"/>
  <c r="E1973" i="4"/>
  <c r="L1973" i="4"/>
  <c r="M1973" i="4"/>
  <c r="N1973" i="4"/>
  <c r="S1973" i="4"/>
  <c r="T1973" i="4"/>
  <c r="U1973" i="4"/>
  <c r="V1973" i="4"/>
  <c r="W1973" i="4"/>
  <c r="A1974" i="4"/>
  <c r="C1974" i="4" s="1"/>
  <c r="B1974" i="4"/>
  <c r="D1974" i="4"/>
  <c r="E1974" i="4"/>
  <c r="L1974" i="4"/>
  <c r="M1974" i="4"/>
  <c r="N1974" i="4"/>
  <c r="S1974" i="4"/>
  <c r="T1974" i="4"/>
  <c r="U1974" i="4"/>
  <c r="V1974" i="4"/>
  <c r="W1974" i="4"/>
  <c r="A1975" i="4"/>
  <c r="C1975" i="4" s="1"/>
  <c r="B1975" i="4"/>
  <c r="D1975" i="4"/>
  <c r="E1975" i="4"/>
  <c r="L1975" i="4"/>
  <c r="M1975" i="4"/>
  <c r="N1975" i="4"/>
  <c r="S1975" i="4"/>
  <c r="T1975" i="4"/>
  <c r="U1975" i="4"/>
  <c r="V1975" i="4"/>
  <c r="W1975" i="4"/>
  <c r="A1976" i="4"/>
  <c r="C1976" i="4" s="1"/>
  <c r="B1976" i="4"/>
  <c r="D1976" i="4"/>
  <c r="E1976" i="4"/>
  <c r="F1976" i="4"/>
  <c r="L1976" i="4"/>
  <c r="M1976" i="4"/>
  <c r="N1976" i="4"/>
  <c r="S1976" i="4"/>
  <c r="T1976" i="4"/>
  <c r="U1976" i="4"/>
  <c r="V1976" i="4"/>
  <c r="W1976" i="4"/>
  <c r="A1977" i="4"/>
  <c r="C1977" i="4" s="1"/>
  <c r="B1977" i="4"/>
  <c r="D1977" i="4"/>
  <c r="E1977" i="4"/>
  <c r="L1977" i="4"/>
  <c r="M1977" i="4"/>
  <c r="N1977" i="4"/>
  <c r="S1977" i="4"/>
  <c r="T1977" i="4"/>
  <c r="U1977" i="4"/>
  <c r="V1977" i="4"/>
  <c r="W1977" i="4"/>
  <c r="A1978" i="4"/>
  <c r="C1978" i="4" s="1"/>
  <c r="B1978" i="4"/>
  <c r="D1978" i="4"/>
  <c r="E1978" i="4"/>
  <c r="L1978" i="4"/>
  <c r="M1978" i="4"/>
  <c r="N1978" i="4"/>
  <c r="S1978" i="4"/>
  <c r="T1978" i="4"/>
  <c r="U1978" i="4"/>
  <c r="V1978" i="4"/>
  <c r="W1978" i="4"/>
  <c r="A1979" i="4"/>
  <c r="C1979" i="4" s="1"/>
  <c r="B1979" i="4"/>
  <c r="D1979" i="4"/>
  <c r="E1979" i="4"/>
  <c r="L1979" i="4"/>
  <c r="M1979" i="4"/>
  <c r="N1979" i="4"/>
  <c r="S1979" i="4"/>
  <c r="T1979" i="4"/>
  <c r="U1979" i="4"/>
  <c r="V1979" i="4"/>
  <c r="W1979" i="4"/>
  <c r="A1980" i="4"/>
  <c r="C1980" i="4" s="1"/>
  <c r="B1980" i="4"/>
  <c r="D1980" i="4"/>
  <c r="E1980" i="4"/>
  <c r="F1980" i="4"/>
  <c r="L1980" i="4"/>
  <c r="M1980" i="4"/>
  <c r="N1980" i="4"/>
  <c r="S1980" i="4"/>
  <c r="T1980" i="4"/>
  <c r="U1980" i="4"/>
  <c r="V1980" i="4"/>
  <c r="W1980" i="4"/>
  <c r="A1981" i="4"/>
  <c r="C1981" i="4" s="1"/>
  <c r="B1981" i="4"/>
  <c r="D1981" i="4"/>
  <c r="E1981" i="4"/>
  <c r="L1981" i="4"/>
  <c r="M1981" i="4"/>
  <c r="N1981" i="4"/>
  <c r="S1981" i="4"/>
  <c r="T1981" i="4"/>
  <c r="U1981" i="4"/>
  <c r="V1981" i="4"/>
  <c r="W1981" i="4"/>
  <c r="A1982" i="4"/>
  <c r="C1982" i="4" s="1"/>
  <c r="B1982" i="4"/>
  <c r="D1982" i="4"/>
  <c r="E1982" i="4"/>
  <c r="L1982" i="4"/>
  <c r="M1982" i="4"/>
  <c r="N1982" i="4"/>
  <c r="S1982" i="4"/>
  <c r="T1982" i="4"/>
  <c r="U1982" i="4"/>
  <c r="V1982" i="4"/>
  <c r="W1982" i="4"/>
  <c r="A1983" i="4"/>
  <c r="C1983" i="4" s="1"/>
  <c r="B1983" i="4"/>
  <c r="D1983" i="4"/>
  <c r="E1983" i="4"/>
  <c r="L1983" i="4"/>
  <c r="M1983" i="4"/>
  <c r="N1983" i="4"/>
  <c r="S1983" i="4"/>
  <c r="T1983" i="4"/>
  <c r="U1983" i="4"/>
  <c r="V1983" i="4"/>
  <c r="W1983" i="4"/>
  <c r="A1984" i="4"/>
  <c r="C1984" i="4" s="1"/>
  <c r="B1984" i="4"/>
  <c r="D1984" i="4"/>
  <c r="E1984" i="4"/>
  <c r="F1984" i="4"/>
  <c r="L1984" i="4"/>
  <c r="M1984" i="4"/>
  <c r="N1984" i="4"/>
  <c r="S1984" i="4"/>
  <c r="T1984" i="4"/>
  <c r="U1984" i="4"/>
  <c r="V1984" i="4"/>
  <c r="W1984" i="4"/>
  <c r="A1985" i="4"/>
  <c r="C1985" i="4" s="1"/>
  <c r="B1985" i="4"/>
  <c r="D1985" i="4"/>
  <c r="E1985" i="4"/>
  <c r="L1985" i="4"/>
  <c r="M1985" i="4"/>
  <c r="N1985" i="4"/>
  <c r="S1985" i="4"/>
  <c r="T1985" i="4"/>
  <c r="U1985" i="4"/>
  <c r="V1985" i="4"/>
  <c r="W1985" i="4"/>
  <c r="A1986" i="4"/>
  <c r="C1986" i="4" s="1"/>
  <c r="B1986" i="4"/>
  <c r="D1986" i="4"/>
  <c r="E1986" i="4"/>
  <c r="L1986" i="4"/>
  <c r="M1986" i="4"/>
  <c r="N1986" i="4"/>
  <c r="S1986" i="4"/>
  <c r="T1986" i="4"/>
  <c r="U1986" i="4"/>
  <c r="V1986" i="4"/>
  <c r="W1986" i="4"/>
  <c r="A1987" i="4"/>
  <c r="C1987" i="4" s="1"/>
  <c r="B1987" i="4"/>
  <c r="D1987" i="4"/>
  <c r="E1987" i="4"/>
  <c r="L1987" i="4"/>
  <c r="M1987" i="4"/>
  <c r="N1987" i="4"/>
  <c r="S1987" i="4"/>
  <c r="T1987" i="4"/>
  <c r="U1987" i="4"/>
  <c r="V1987" i="4"/>
  <c r="W1987" i="4"/>
  <c r="A1988" i="4"/>
  <c r="C1988" i="4" s="1"/>
  <c r="B1988" i="4"/>
  <c r="D1988" i="4"/>
  <c r="E1988" i="4"/>
  <c r="F1988" i="4"/>
  <c r="L1988" i="4"/>
  <c r="M1988" i="4"/>
  <c r="N1988" i="4"/>
  <c r="S1988" i="4"/>
  <c r="T1988" i="4"/>
  <c r="U1988" i="4"/>
  <c r="V1988" i="4"/>
  <c r="W1988" i="4"/>
  <c r="A1989" i="4"/>
  <c r="C1989" i="4" s="1"/>
  <c r="B1989" i="4"/>
  <c r="D1989" i="4"/>
  <c r="E1989" i="4"/>
  <c r="L1989" i="4"/>
  <c r="M1989" i="4"/>
  <c r="N1989" i="4"/>
  <c r="S1989" i="4"/>
  <c r="T1989" i="4"/>
  <c r="U1989" i="4"/>
  <c r="V1989" i="4"/>
  <c r="W1989" i="4"/>
  <c r="A1990" i="4"/>
  <c r="C1990" i="4" s="1"/>
  <c r="B1990" i="4"/>
  <c r="D1990" i="4"/>
  <c r="E1990" i="4"/>
  <c r="L1990" i="4"/>
  <c r="M1990" i="4"/>
  <c r="N1990" i="4"/>
  <c r="S1990" i="4"/>
  <c r="T1990" i="4"/>
  <c r="U1990" i="4"/>
  <c r="V1990" i="4"/>
  <c r="W1990" i="4"/>
  <c r="A1991" i="4"/>
  <c r="C1991" i="4" s="1"/>
  <c r="B1991" i="4"/>
  <c r="D1991" i="4"/>
  <c r="E1991" i="4"/>
  <c r="L1991" i="4"/>
  <c r="M1991" i="4"/>
  <c r="N1991" i="4"/>
  <c r="S1991" i="4"/>
  <c r="T1991" i="4"/>
  <c r="U1991" i="4"/>
  <c r="V1991" i="4"/>
  <c r="W1991" i="4"/>
  <c r="A1992" i="4"/>
  <c r="C1992" i="4" s="1"/>
  <c r="B1992" i="4"/>
  <c r="D1992" i="4"/>
  <c r="E1992" i="4"/>
  <c r="F1992" i="4"/>
  <c r="L1992" i="4"/>
  <c r="M1992" i="4"/>
  <c r="N1992" i="4"/>
  <c r="S1992" i="4"/>
  <c r="T1992" i="4"/>
  <c r="U1992" i="4"/>
  <c r="V1992" i="4"/>
  <c r="W1992" i="4"/>
  <c r="A1993" i="4"/>
  <c r="C1993" i="4" s="1"/>
  <c r="B1993" i="4"/>
  <c r="D1993" i="4"/>
  <c r="E1993" i="4"/>
  <c r="L1993" i="4"/>
  <c r="M1993" i="4"/>
  <c r="N1993" i="4"/>
  <c r="S1993" i="4"/>
  <c r="T1993" i="4"/>
  <c r="U1993" i="4"/>
  <c r="V1993" i="4"/>
  <c r="W1993" i="4"/>
  <c r="A1994" i="4"/>
  <c r="C1994" i="4" s="1"/>
  <c r="B1994" i="4"/>
  <c r="D1994" i="4"/>
  <c r="E1994" i="4"/>
  <c r="L1994" i="4"/>
  <c r="M1994" i="4"/>
  <c r="N1994" i="4"/>
  <c r="S1994" i="4"/>
  <c r="T1994" i="4"/>
  <c r="U1994" i="4"/>
  <c r="V1994" i="4"/>
  <c r="W1994" i="4"/>
  <c r="A1995" i="4"/>
  <c r="C1995" i="4" s="1"/>
  <c r="B1995" i="4"/>
  <c r="D1995" i="4"/>
  <c r="E1995" i="4"/>
  <c r="L1995" i="4"/>
  <c r="M1995" i="4"/>
  <c r="N1995" i="4"/>
  <c r="S1995" i="4"/>
  <c r="T1995" i="4"/>
  <c r="U1995" i="4"/>
  <c r="V1995" i="4"/>
  <c r="W1995" i="4"/>
  <c r="A1996" i="4"/>
  <c r="C1996" i="4" s="1"/>
  <c r="B1996" i="4"/>
  <c r="D1996" i="4"/>
  <c r="E1996" i="4"/>
  <c r="F1996" i="4"/>
  <c r="L1996" i="4"/>
  <c r="M1996" i="4"/>
  <c r="N1996" i="4"/>
  <c r="S1996" i="4"/>
  <c r="T1996" i="4"/>
  <c r="U1996" i="4"/>
  <c r="V1996" i="4"/>
  <c r="W1996" i="4"/>
  <c r="A1997" i="4"/>
  <c r="C1997" i="4" s="1"/>
  <c r="B1997" i="4"/>
  <c r="D1997" i="4"/>
  <c r="E1997" i="4"/>
  <c r="L1997" i="4"/>
  <c r="M1997" i="4"/>
  <c r="N1997" i="4"/>
  <c r="S1997" i="4"/>
  <c r="T1997" i="4"/>
  <c r="U1997" i="4"/>
  <c r="V1997" i="4"/>
  <c r="W1997" i="4"/>
  <c r="A1998" i="4"/>
  <c r="C1998" i="4" s="1"/>
  <c r="B1998" i="4"/>
  <c r="D1998" i="4"/>
  <c r="E1998" i="4"/>
  <c r="L1998" i="4"/>
  <c r="M1998" i="4"/>
  <c r="N1998" i="4"/>
  <c r="S1998" i="4"/>
  <c r="T1998" i="4"/>
  <c r="U1998" i="4"/>
  <c r="V1998" i="4"/>
  <c r="W1998" i="4"/>
  <c r="A1999" i="4"/>
  <c r="C1999" i="4" s="1"/>
  <c r="B1999" i="4"/>
  <c r="D1999" i="4"/>
  <c r="E1999" i="4"/>
  <c r="L1999" i="4"/>
  <c r="M1999" i="4"/>
  <c r="N1999" i="4"/>
  <c r="S1999" i="4"/>
  <c r="T1999" i="4"/>
  <c r="U1999" i="4"/>
  <c r="V1999" i="4"/>
  <c r="W1999" i="4"/>
  <c r="A2000" i="4"/>
  <c r="C2000" i="4" s="1"/>
  <c r="B2000" i="4"/>
  <c r="D2000" i="4"/>
  <c r="E2000" i="4"/>
  <c r="F2000" i="4"/>
  <c r="L2000" i="4"/>
  <c r="M2000" i="4"/>
  <c r="N2000" i="4"/>
  <c r="S2000" i="4"/>
  <c r="T2000" i="4"/>
  <c r="U2000" i="4"/>
  <c r="V2000" i="4"/>
  <c r="W2000" i="4"/>
  <c r="A2001" i="4"/>
  <c r="C2001" i="4" s="1"/>
  <c r="B2001" i="4"/>
  <c r="D2001" i="4"/>
  <c r="E2001" i="4"/>
  <c r="L2001" i="4"/>
  <c r="M2001" i="4"/>
  <c r="N2001" i="4"/>
  <c r="S2001" i="4"/>
  <c r="T2001" i="4"/>
  <c r="U2001" i="4"/>
  <c r="V2001" i="4"/>
  <c r="W2001" i="4"/>
  <c r="A2002" i="4"/>
  <c r="C2002" i="4" s="1"/>
  <c r="B2002" i="4"/>
  <c r="D2002" i="4"/>
  <c r="E2002" i="4"/>
  <c r="L2002" i="4"/>
  <c r="M2002" i="4"/>
  <c r="N2002" i="4"/>
  <c r="S2002" i="4"/>
  <c r="T2002" i="4"/>
  <c r="U2002" i="4"/>
  <c r="V2002" i="4"/>
  <c r="W2002" i="4"/>
  <c r="A2003" i="4"/>
  <c r="C2003" i="4" s="1"/>
  <c r="B2003" i="4"/>
  <c r="D2003" i="4"/>
  <c r="E2003" i="4"/>
  <c r="L2003" i="4"/>
  <c r="M2003" i="4"/>
  <c r="N2003" i="4"/>
  <c r="S2003" i="4"/>
  <c r="T2003" i="4"/>
  <c r="U2003" i="4"/>
  <c r="V2003" i="4"/>
  <c r="W2003" i="4"/>
  <c r="A2004" i="4"/>
  <c r="C2004" i="4" s="1"/>
  <c r="B2004" i="4"/>
  <c r="D2004" i="4"/>
  <c r="E2004" i="4"/>
  <c r="F2004" i="4"/>
  <c r="L2004" i="4"/>
  <c r="M2004" i="4"/>
  <c r="N2004" i="4"/>
  <c r="S2004" i="4"/>
  <c r="T2004" i="4"/>
  <c r="U2004" i="4"/>
  <c r="V2004" i="4"/>
  <c r="W2004" i="4"/>
  <c r="A2005" i="4"/>
  <c r="C2005" i="4" s="1"/>
  <c r="B2005" i="4"/>
  <c r="D2005" i="4"/>
  <c r="E2005" i="4"/>
  <c r="L2005" i="4"/>
  <c r="M2005" i="4"/>
  <c r="N2005" i="4"/>
  <c r="S2005" i="4"/>
  <c r="T2005" i="4"/>
  <c r="U2005" i="4"/>
  <c r="V2005" i="4"/>
  <c r="W2005" i="4"/>
  <c r="A2006" i="4"/>
  <c r="C2006" i="4" s="1"/>
  <c r="B2006" i="4"/>
  <c r="D2006" i="4"/>
  <c r="E2006" i="4"/>
  <c r="L2006" i="4"/>
  <c r="M2006" i="4"/>
  <c r="N2006" i="4"/>
  <c r="S2006" i="4"/>
  <c r="T2006" i="4"/>
  <c r="U2006" i="4"/>
  <c r="V2006" i="4"/>
  <c r="W2006" i="4"/>
  <c r="A2007" i="4"/>
  <c r="C2007" i="4" s="1"/>
  <c r="B2007" i="4"/>
  <c r="D2007" i="4"/>
  <c r="E2007" i="4"/>
  <c r="L2007" i="4"/>
  <c r="M2007" i="4"/>
  <c r="N2007" i="4"/>
  <c r="S2007" i="4"/>
  <c r="T2007" i="4"/>
  <c r="U2007" i="4"/>
  <c r="V2007" i="4"/>
  <c r="W2007" i="4"/>
  <c r="A2008" i="4"/>
  <c r="C2008" i="4" s="1"/>
  <c r="B2008" i="4"/>
  <c r="D2008" i="4"/>
  <c r="E2008" i="4"/>
  <c r="F2008" i="4"/>
  <c r="L2008" i="4"/>
  <c r="M2008" i="4"/>
  <c r="N2008" i="4"/>
  <c r="S2008" i="4"/>
  <c r="T2008" i="4"/>
  <c r="U2008" i="4"/>
  <c r="V2008" i="4"/>
  <c r="W2008" i="4"/>
  <c r="A2009" i="4"/>
  <c r="C2009" i="4" s="1"/>
  <c r="B2009" i="4"/>
  <c r="D2009" i="4"/>
  <c r="E2009" i="4"/>
  <c r="L2009" i="4"/>
  <c r="M2009" i="4"/>
  <c r="N2009" i="4"/>
  <c r="S2009" i="4"/>
  <c r="T2009" i="4"/>
  <c r="U2009" i="4"/>
  <c r="V2009" i="4"/>
  <c r="W2009" i="4"/>
  <c r="A2010" i="4"/>
  <c r="C2010" i="4" s="1"/>
  <c r="B2010" i="4"/>
  <c r="D2010" i="4"/>
  <c r="E2010" i="4"/>
  <c r="L2010" i="4"/>
  <c r="M2010" i="4"/>
  <c r="N2010" i="4"/>
  <c r="S2010" i="4"/>
  <c r="T2010" i="4"/>
  <c r="U2010" i="4"/>
  <c r="V2010" i="4"/>
  <c r="W2010" i="4"/>
  <c r="A2011" i="4"/>
  <c r="C2011" i="4" s="1"/>
  <c r="B2011" i="4"/>
  <c r="D2011" i="4"/>
  <c r="E2011" i="4"/>
  <c r="L2011" i="4"/>
  <c r="M2011" i="4"/>
  <c r="N2011" i="4"/>
  <c r="S2011" i="4"/>
  <c r="T2011" i="4"/>
  <c r="U2011" i="4"/>
  <c r="V2011" i="4"/>
  <c r="W2011" i="4"/>
  <c r="A2012" i="4"/>
  <c r="C2012" i="4" s="1"/>
  <c r="B2012" i="4"/>
  <c r="D2012" i="4"/>
  <c r="E2012" i="4"/>
  <c r="F2012" i="4"/>
  <c r="L2012" i="4"/>
  <c r="M2012" i="4"/>
  <c r="N2012" i="4"/>
  <c r="S2012" i="4"/>
  <c r="T2012" i="4"/>
  <c r="U2012" i="4"/>
  <c r="V2012" i="4"/>
  <c r="W2012" i="4"/>
  <c r="A2013" i="4"/>
  <c r="C2013" i="4" s="1"/>
  <c r="B2013" i="4"/>
  <c r="D2013" i="4"/>
  <c r="E2013" i="4"/>
  <c r="L2013" i="4"/>
  <c r="M2013" i="4"/>
  <c r="N2013" i="4"/>
  <c r="S2013" i="4"/>
  <c r="T2013" i="4"/>
  <c r="U2013" i="4"/>
  <c r="V2013" i="4"/>
  <c r="W2013" i="4"/>
  <c r="A2014" i="4"/>
  <c r="C2014" i="4" s="1"/>
  <c r="B2014" i="4"/>
  <c r="D2014" i="4"/>
  <c r="E2014" i="4"/>
  <c r="L2014" i="4"/>
  <c r="M2014" i="4"/>
  <c r="N2014" i="4"/>
  <c r="S2014" i="4"/>
  <c r="T2014" i="4"/>
  <c r="U2014" i="4"/>
  <c r="V2014" i="4"/>
  <c r="W2014" i="4"/>
  <c r="A2015" i="4"/>
  <c r="C2015" i="4" s="1"/>
  <c r="B2015" i="4"/>
  <c r="D2015" i="4"/>
  <c r="E2015" i="4"/>
  <c r="L2015" i="4"/>
  <c r="M2015" i="4"/>
  <c r="N2015" i="4"/>
  <c r="S2015" i="4"/>
  <c r="T2015" i="4"/>
  <c r="U2015" i="4"/>
  <c r="V2015" i="4"/>
  <c r="W2015" i="4"/>
  <c r="A2016" i="4"/>
  <c r="C2016" i="4" s="1"/>
  <c r="B2016" i="4"/>
  <c r="D2016" i="4"/>
  <c r="E2016" i="4"/>
  <c r="F2016" i="4"/>
  <c r="L2016" i="4"/>
  <c r="M2016" i="4"/>
  <c r="N2016" i="4"/>
  <c r="S2016" i="4"/>
  <c r="T2016" i="4"/>
  <c r="U2016" i="4"/>
  <c r="V2016" i="4"/>
  <c r="W2016" i="4"/>
  <c r="A2017" i="4"/>
  <c r="C2017" i="4" s="1"/>
  <c r="B2017" i="4"/>
  <c r="D2017" i="4"/>
  <c r="E2017" i="4"/>
  <c r="L2017" i="4"/>
  <c r="M2017" i="4"/>
  <c r="N2017" i="4"/>
  <c r="S2017" i="4"/>
  <c r="T2017" i="4"/>
  <c r="U2017" i="4"/>
  <c r="V2017" i="4"/>
  <c r="W2017" i="4"/>
  <c r="A2018" i="4"/>
  <c r="C2018" i="4" s="1"/>
  <c r="B2018" i="4"/>
  <c r="D2018" i="4"/>
  <c r="E2018" i="4"/>
  <c r="L2018" i="4"/>
  <c r="M2018" i="4"/>
  <c r="N2018" i="4"/>
  <c r="S2018" i="4"/>
  <c r="T2018" i="4"/>
  <c r="U2018" i="4"/>
  <c r="V2018" i="4"/>
  <c r="W2018" i="4"/>
  <c r="A2019" i="4"/>
  <c r="C2019" i="4" s="1"/>
  <c r="B2019" i="4"/>
  <c r="D2019" i="4"/>
  <c r="E2019" i="4"/>
  <c r="L2019" i="4"/>
  <c r="M2019" i="4"/>
  <c r="N2019" i="4"/>
  <c r="S2019" i="4"/>
  <c r="T2019" i="4"/>
  <c r="U2019" i="4"/>
  <c r="V2019" i="4"/>
  <c r="W2019" i="4"/>
  <c r="A2020" i="4"/>
  <c r="C2020" i="4" s="1"/>
  <c r="B2020" i="4"/>
  <c r="D2020" i="4"/>
  <c r="E2020" i="4"/>
  <c r="F2020" i="4"/>
  <c r="L2020" i="4"/>
  <c r="M2020" i="4"/>
  <c r="N2020" i="4"/>
  <c r="S2020" i="4"/>
  <c r="T2020" i="4"/>
  <c r="U2020" i="4"/>
  <c r="V2020" i="4"/>
  <c r="W2020" i="4"/>
  <c r="A2021" i="4"/>
  <c r="C2021" i="4" s="1"/>
  <c r="B2021" i="4"/>
  <c r="D2021" i="4"/>
  <c r="E2021" i="4"/>
  <c r="L2021" i="4"/>
  <c r="M2021" i="4"/>
  <c r="N2021" i="4"/>
  <c r="S2021" i="4"/>
  <c r="T2021" i="4"/>
  <c r="U2021" i="4"/>
  <c r="V2021" i="4"/>
  <c r="W2021" i="4"/>
  <c r="A2022" i="4"/>
  <c r="C2022" i="4" s="1"/>
  <c r="B2022" i="4"/>
  <c r="D2022" i="4"/>
  <c r="E2022" i="4"/>
  <c r="L2022" i="4"/>
  <c r="M2022" i="4"/>
  <c r="N2022" i="4"/>
  <c r="S2022" i="4"/>
  <c r="T2022" i="4"/>
  <c r="U2022" i="4"/>
  <c r="V2022" i="4"/>
  <c r="W2022" i="4"/>
  <c r="A2023" i="4"/>
  <c r="C2023" i="4" s="1"/>
  <c r="B2023" i="4"/>
  <c r="D2023" i="4"/>
  <c r="E2023" i="4"/>
  <c r="L2023" i="4"/>
  <c r="M2023" i="4"/>
  <c r="N2023" i="4"/>
  <c r="S2023" i="4"/>
  <c r="T2023" i="4"/>
  <c r="U2023" i="4"/>
  <c r="V2023" i="4"/>
  <c r="W2023" i="4"/>
  <c r="A2024" i="4"/>
  <c r="C2024" i="4" s="1"/>
  <c r="B2024" i="4"/>
  <c r="D2024" i="4"/>
  <c r="E2024" i="4"/>
  <c r="F2024" i="4"/>
  <c r="L2024" i="4"/>
  <c r="M2024" i="4"/>
  <c r="N2024" i="4"/>
  <c r="S2024" i="4"/>
  <c r="T2024" i="4"/>
  <c r="U2024" i="4"/>
  <c r="V2024" i="4"/>
  <c r="W2024" i="4"/>
  <c r="A2025" i="4"/>
  <c r="C2025" i="4" s="1"/>
  <c r="B2025" i="4"/>
  <c r="D2025" i="4"/>
  <c r="E2025" i="4"/>
  <c r="L2025" i="4"/>
  <c r="M2025" i="4"/>
  <c r="N2025" i="4"/>
  <c r="S2025" i="4"/>
  <c r="T2025" i="4"/>
  <c r="U2025" i="4"/>
  <c r="V2025" i="4"/>
  <c r="W2025" i="4"/>
  <c r="A2026" i="4"/>
  <c r="C2026" i="4" s="1"/>
  <c r="B2026" i="4"/>
  <c r="D2026" i="4"/>
  <c r="E2026" i="4"/>
  <c r="L2026" i="4"/>
  <c r="M2026" i="4"/>
  <c r="N2026" i="4"/>
  <c r="S2026" i="4"/>
  <c r="T2026" i="4"/>
  <c r="U2026" i="4"/>
  <c r="V2026" i="4"/>
  <c r="W2026" i="4"/>
  <c r="A2027" i="4"/>
  <c r="C2027" i="4" s="1"/>
  <c r="B2027" i="4"/>
  <c r="D2027" i="4"/>
  <c r="E2027" i="4"/>
  <c r="L2027" i="4"/>
  <c r="M2027" i="4"/>
  <c r="N2027" i="4"/>
  <c r="S2027" i="4"/>
  <c r="T2027" i="4"/>
  <c r="U2027" i="4"/>
  <c r="V2027" i="4"/>
  <c r="W2027" i="4"/>
  <c r="A2028" i="4"/>
  <c r="C2028" i="4" s="1"/>
  <c r="B2028" i="4"/>
  <c r="D2028" i="4"/>
  <c r="E2028" i="4"/>
  <c r="F2028" i="4"/>
  <c r="L2028" i="4"/>
  <c r="M2028" i="4"/>
  <c r="N2028" i="4"/>
  <c r="S2028" i="4"/>
  <c r="T2028" i="4"/>
  <c r="U2028" i="4"/>
  <c r="V2028" i="4"/>
  <c r="W2028" i="4"/>
  <c r="A2029" i="4"/>
  <c r="C2029" i="4" s="1"/>
  <c r="B2029" i="4"/>
  <c r="D2029" i="4"/>
  <c r="E2029" i="4"/>
  <c r="L2029" i="4"/>
  <c r="M2029" i="4"/>
  <c r="N2029" i="4"/>
  <c r="S2029" i="4"/>
  <c r="T2029" i="4"/>
  <c r="U2029" i="4"/>
  <c r="V2029" i="4"/>
  <c r="W2029" i="4"/>
  <c r="A2030" i="4"/>
  <c r="C2030" i="4" s="1"/>
  <c r="B2030" i="4"/>
  <c r="D2030" i="4"/>
  <c r="E2030" i="4"/>
  <c r="L2030" i="4"/>
  <c r="M2030" i="4"/>
  <c r="N2030" i="4"/>
  <c r="S2030" i="4"/>
  <c r="T2030" i="4"/>
  <c r="U2030" i="4"/>
  <c r="V2030" i="4"/>
  <c r="W2030" i="4"/>
  <c r="A2031" i="4"/>
  <c r="C2031" i="4" s="1"/>
  <c r="B2031" i="4"/>
  <c r="D2031" i="4"/>
  <c r="E2031" i="4"/>
  <c r="L2031" i="4"/>
  <c r="M2031" i="4"/>
  <c r="N2031" i="4"/>
  <c r="S2031" i="4"/>
  <c r="T2031" i="4"/>
  <c r="U2031" i="4"/>
  <c r="V2031" i="4"/>
  <c r="W2031" i="4"/>
  <c r="A2032" i="4"/>
  <c r="C2032" i="4" s="1"/>
  <c r="B2032" i="4"/>
  <c r="D2032" i="4"/>
  <c r="E2032" i="4"/>
  <c r="F2032" i="4"/>
  <c r="L2032" i="4"/>
  <c r="M2032" i="4"/>
  <c r="N2032" i="4"/>
  <c r="S2032" i="4"/>
  <c r="T2032" i="4"/>
  <c r="U2032" i="4"/>
  <c r="V2032" i="4"/>
  <c r="W2032" i="4"/>
  <c r="A2033" i="4"/>
  <c r="C2033" i="4" s="1"/>
  <c r="B2033" i="4"/>
  <c r="D2033" i="4"/>
  <c r="E2033" i="4"/>
  <c r="L2033" i="4"/>
  <c r="M2033" i="4"/>
  <c r="N2033" i="4"/>
  <c r="S2033" i="4"/>
  <c r="T2033" i="4"/>
  <c r="U2033" i="4"/>
  <c r="V2033" i="4"/>
  <c r="W2033" i="4"/>
  <c r="A2034" i="4"/>
  <c r="C2034" i="4" s="1"/>
  <c r="B2034" i="4"/>
  <c r="D2034" i="4"/>
  <c r="E2034" i="4"/>
  <c r="L2034" i="4"/>
  <c r="M2034" i="4"/>
  <c r="N2034" i="4"/>
  <c r="S2034" i="4"/>
  <c r="T2034" i="4"/>
  <c r="U2034" i="4"/>
  <c r="V2034" i="4"/>
  <c r="W2034" i="4"/>
  <c r="A2035" i="4"/>
  <c r="C2035" i="4" s="1"/>
  <c r="B2035" i="4"/>
  <c r="D2035" i="4"/>
  <c r="E2035" i="4"/>
  <c r="L2035" i="4"/>
  <c r="M2035" i="4"/>
  <c r="N2035" i="4"/>
  <c r="S2035" i="4"/>
  <c r="T2035" i="4"/>
  <c r="U2035" i="4"/>
  <c r="V2035" i="4"/>
  <c r="W2035" i="4"/>
  <c r="A2036" i="4"/>
  <c r="C2036" i="4" s="1"/>
  <c r="B2036" i="4"/>
  <c r="D2036" i="4"/>
  <c r="E2036" i="4"/>
  <c r="F2036" i="4"/>
  <c r="L2036" i="4"/>
  <c r="M2036" i="4"/>
  <c r="N2036" i="4"/>
  <c r="S2036" i="4"/>
  <c r="T2036" i="4"/>
  <c r="U2036" i="4"/>
  <c r="V2036" i="4"/>
  <c r="W2036" i="4"/>
  <c r="A2037" i="4"/>
  <c r="C2037" i="4" s="1"/>
  <c r="B2037" i="4"/>
  <c r="D2037" i="4"/>
  <c r="E2037" i="4"/>
  <c r="L2037" i="4"/>
  <c r="M2037" i="4"/>
  <c r="N2037" i="4"/>
  <c r="S2037" i="4"/>
  <c r="T2037" i="4"/>
  <c r="U2037" i="4"/>
  <c r="V2037" i="4"/>
  <c r="W2037" i="4"/>
  <c r="A2038" i="4"/>
  <c r="C2038" i="4" s="1"/>
  <c r="B2038" i="4"/>
  <c r="D2038" i="4"/>
  <c r="E2038" i="4"/>
  <c r="L2038" i="4"/>
  <c r="M2038" i="4"/>
  <c r="N2038" i="4"/>
  <c r="S2038" i="4"/>
  <c r="T2038" i="4"/>
  <c r="U2038" i="4"/>
  <c r="V2038" i="4"/>
  <c r="W2038" i="4"/>
  <c r="A2039" i="4"/>
  <c r="C2039" i="4" s="1"/>
  <c r="B2039" i="4"/>
  <c r="D2039" i="4"/>
  <c r="E2039" i="4"/>
  <c r="L2039" i="4"/>
  <c r="M2039" i="4"/>
  <c r="N2039" i="4"/>
  <c r="S2039" i="4"/>
  <c r="T2039" i="4"/>
  <c r="U2039" i="4"/>
  <c r="V2039" i="4"/>
  <c r="W2039" i="4"/>
  <c r="A2040" i="4"/>
  <c r="C2040" i="4" s="1"/>
  <c r="B2040" i="4"/>
  <c r="D2040" i="4"/>
  <c r="E2040" i="4"/>
  <c r="F2040" i="4"/>
  <c r="L2040" i="4"/>
  <c r="M2040" i="4"/>
  <c r="N2040" i="4"/>
  <c r="S2040" i="4"/>
  <c r="T2040" i="4"/>
  <c r="U2040" i="4"/>
  <c r="V2040" i="4"/>
  <c r="W2040" i="4"/>
  <c r="A2041" i="4"/>
  <c r="C2041" i="4" s="1"/>
  <c r="B2041" i="4"/>
  <c r="D2041" i="4"/>
  <c r="E2041" i="4"/>
  <c r="L2041" i="4"/>
  <c r="M2041" i="4"/>
  <c r="N2041" i="4"/>
  <c r="S2041" i="4"/>
  <c r="T2041" i="4"/>
  <c r="U2041" i="4"/>
  <c r="V2041" i="4"/>
  <c r="W2041" i="4"/>
  <c r="A2042" i="4"/>
  <c r="C2042" i="4" s="1"/>
  <c r="B2042" i="4"/>
  <c r="D2042" i="4"/>
  <c r="E2042" i="4"/>
  <c r="L2042" i="4"/>
  <c r="M2042" i="4"/>
  <c r="N2042" i="4"/>
  <c r="S2042" i="4"/>
  <c r="T2042" i="4"/>
  <c r="U2042" i="4"/>
  <c r="V2042" i="4"/>
  <c r="W2042" i="4"/>
  <c r="A2043" i="4"/>
  <c r="C2043" i="4" s="1"/>
  <c r="B2043" i="4"/>
  <c r="D2043" i="4"/>
  <c r="E2043" i="4"/>
  <c r="L2043" i="4"/>
  <c r="M2043" i="4"/>
  <c r="N2043" i="4"/>
  <c r="S2043" i="4"/>
  <c r="T2043" i="4"/>
  <c r="U2043" i="4"/>
  <c r="V2043" i="4"/>
  <c r="W2043" i="4"/>
  <c r="A2044" i="4"/>
  <c r="C2044" i="4" s="1"/>
  <c r="B2044" i="4"/>
  <c r="D2044" i="4"/>
  <c r="E2044" i="4"/>
  <c r="F2044" i="4"/>
  <c r="L2044" i="4"/>
  <c r="M2044" i="4"/>
  <c r="N2044" i="4"/>
  <c r="S2044" i="4"/>
  <c r="T2044" i="4"/>
  <c r="U2044" i="4"/>
  <c r="V2044" i="4"/>
  <c r="W2044" i="4"/>
  <c r="A2045" i="4"/>
  <c r="C2045" i="4" s="1"/>
  <c r="B2045" i="4"/>
  <c r="D2045" i="4"/>
  <c r="E2045" i="4"/>
  <c r="L2045" i="4"/>
  <c r="M2045" i="4"/>
  <c r="N2045" i="4"/>
  <c r="S2045" i="4"/>
  <c r="T2045" i="4"/>
  <c r="U2045" i="4"/>
  <c r="V2045" i="4"/>
  <c r="W2045" i="4"/>
  <c r="A2046" i="4"/>
  <c r="C2046" i="4" s="1"/>
  <c r="B2046" i="4"/>
  <c r="D2046" i="4"/>
  <c r="E2046" i="4"/>
  <c r="L2046" i="4"/>
  <c r="M2046" i="4"/>
  <c r="N2046" i="4"/>
  <c r="S2046" i="4"/>
  <c r="T2046" i="4"/>
  <c r="U2046" i="4"/>
  <c r="V2046" i="4"/>
  <c r="W2046" i="4"/>
  <c r="A2047" i="4"/>
  <c r="C2047" i="4" s="1"/>
  <c r="B2047" i="4"/>
  <c r="D2047" i="4"/>
  <c r="E2047" i="4"/>
  <c r="L2047" i="4"/>
  <c r="M2047" i="4"/>
  <c r="N2047" i="4"/>
  <c r="S2047" i="4"/>
  <c r="T2047" i="4"/>
  <c r="U2047" i="4"/>
  <c r="V2047" i="4"/>
  <c r="W2047" i="4"/>
  <c r="A2048" i="4"/>
  <c r="C2048" i="4" s="1"/>
  <c r="B2048" i="4"/>
  <c r="D2048" i="4"/>
  <c r="E2048" i="4"/>
  <c r="F2048" i="4"/>
  <c r="L2048" i="4"/>
  <c r="M2048" i="4"/>
  <c r="N2048" i="4"/>
  <c r="S2048" i="4"/>
  <c r="T2048" i="4"/>
  <c r="U2048" i="4"/>
  <c r="V2048" i="4"/>
  <c r="W2048" i="4"/>
  <c r="A2049" i="4"/>
  <c r="C2049" i="4" s="1"/>
  <c r="B2049" i="4"/>
  <c r="D2049" i="4"/>
  <c r="E2049" i="4"/>
  <c r="L2049" i="4"/>
  <c r="M2049" i="4"/>
  <c r="N2049" i="4"/>
  <c r="S2049" i="4"/>
  <c r="T2049" i="4"/>
  <c r="U2049" i="4"/>
  <c r="V2049" i="4"/>
  <c r="W2049" i="4"/>
  <c r="A2050" i="4"/>
  <c r="C2050" i="4" s="1"/>
  <c r="B2050" i="4"/>
  <c r="D2050" i="4"/>
  <c r="E2050" i="4"/>
  <c r="L2050" i="4"/>
  <c r="M2050" i="4"/>
  <c r="N2050" i="4"/>
  <c r="S2050" i="4"/>
  <c r="T2050" i="4"/>
  <c r="U2050" i="4"/>
  <c r="V2050" i="4"/>
  <c r="W2050" i="4"/>
  <c r="A2051" i="4"/>
  <c r="C2051" i="4" s="1"/>
  <c r="B2051" i="4"/>
  <c r="D2051" i="4"/>
  <c r="E2051" i="4"/>
  <c r="L2051" i="4"/>
  <c r="M2051" i="4"/>
  <c r="N2051" i="4"/>
  <c r="S2051" i="4"/>
  <c r="T2051" i="4"/>
  <c r="U2051" i="4"/>
  <c r="V2051" i="4"/>
  <c r="W2051" i="4"/>
  <c r="A2052" i="4"/>
  <c r="C2052" i="4" s="1"/>
  <c r="B2052" i="4"/>
  <c r="D2052" i="4"/>
  <c r="E2052" i="4"/>
  <c r="F2052" i="4"/>
  <c r="L2052" i="4"/>
  <c r="M2052" i="4"/>
  <c r="N2052" i="4"/>
  <c r="S2052" i="4"/>
  <c r="T2052" i="4"/>
  <c r="U2052" i="4"/>
  <c r="V2052" i="4"/>
  <c r="W2052" i="4"/>
  <c r="A2053" i="4"/>
  <c r="C2053" i="4" s="1"/>
  <c r="B2053" i="4"/>
  <c r="D2053" i="4"/>
  <c r="E2053" i="4"/>
  <c r="L2053" i="4"/>
  <c r="M2053" i="4"/>
  <c r="N2053" i="4"/>
  <c r="S2053" i="4"/>
  <c r="T2053" i="4"/>
  <c r="U2053" i="4"/>
  <c r="V2053" i="4"/>
  <c r="W2053" i="4"/>
  <c r="A2054" i="4"/>
  <c r="C2054" i="4" s="1"/>
  <c r="B2054" i="4"/>
  <c r="D2054" i="4"/>
  <c r="E2054" i="4"/>
  <c r="L2054" i="4"/>
  <c r="M2054" i="4"/>
  <c r="N2054" i="4"/>
  <c r="S2054" i="4"/>
  <c r="T2054" i="4"/>
  <c r="U2054" i="4"/>
  <c r="V2054" i="4"/>
  <c r="W2054" i="4"/>
  <c r="A2055" i="4"/>
  <c r="C2055" i="4" s="1"/>
  <c r="B2055" i="4"/>
  <c r="D2055" i="4"/>
  <c r="E2055" i="4"/>
  <c r="L2055" i="4"/>
  <c r="M2055" i="4"/>
  <c r="N2055" i="4"/>
  <c r="S2055" i="4"/>
  <c r="T2055" i="4"/>
  <c r="U2055" i="4"/>
  <c r="V2055" i="4"/>
  <c r="W2055" i="4"/>
  <c r="A2056" i="4"/>
  <c r="C2056" i="4" s="1"/>
  <c r="B2056" i="4"/>
  <c r="D2056" i="4"/>
  <c r="E2056" i="4"/>
  <c r="F2056" i="4"/>
  <c r="L2056" i="4"/>
  <c r="M2056" i="4"/>
  <c r="N2056" i="4"/>
  <c r="S2056" i="4"/>
  <c r="T2056" i="4"/>
  <c r="U2056" i="4"/>
  <c r="V2056" i="4"/>
  <c r="W2056" i="4"/>
  <c r="A2057" i="4"/>
  <c r="C2057" i="4" s="1"/>
  <c r="B2057" i="4"/>
  <c r="D2057" i="4"/>
  <c r="E2057" i="4"/>
  <c r="L2057" i="4"/>
  <c r="M2057" i="4"/>
  <c r="N2057" i="4"/>
  <c r="S2057" i="4"/>
  <c r="T2057" i="4"/>
  <c r="U2057" i="4"/>
  <c r="V2057" i="4"/>
  <c r="W2057" i="4"/>
  <c r="A2058" i="4"/>
  <c r="C2058" i="4" s="1"/>
  <c r="B2058" i="4"/>
  <c r="D2058" i="4"/>
  <c r="E2058" i="4"/>
  <c r="L2058" i="4"/>
  <c r="M2058" i="4"/>
  <c r="N2058" i="4"/>
  <c r="S2058" i="4"/>
  <c r="T2058" i="4"/>
  <c r="U2058" i="4"/>
  <c r="V2058" i="4"/>
  <c r="W2058" i="4"/>
  <c r="A2059" i="4"/>
  <c r="C2059" i="4" s="1"/>
  <c r="B2059" i="4"/>
  <c r="D2059" i="4"/>
  <c r="E2059" i="4"/>
  <c r="L2059" i="4"/>
  <c r="M2059" i="4"/>
  <c r="N2059" i="4"/>
  <c r="S2059" i="4"/>
  <c r="T2059" i="4"/>
  <c r="U2059" i="4"/>
  <c r="V2059" i="4"/>
  <c r="W2059" i="4"/>
  <c r="A2060" i="4"/>
  <c r="C2060" i="4" s="1"/>
  <c r="B2060" i="4"/>
  <c r="D2060" i="4"/>
  <c r="E2060" i="4"/>
  <c r="F2060" i="4"/>
  <c r="L2060" i="4"/>
  <c r="M2060" i="4"/>
  <c r="N2060" i="4"/>
  <c r="S2060" i="4"/>
  <c r="T2060" i="4"/>
  <c r="U2060" i="4"/>
  <c r="V2060" i="4"/>
  <c r="W2060" i="4"/>
  <c r="A2061" i="4"/>
  <c r="C2061" i="4" s="1"/>
  <c r="B2061" i="4"/>
  <c r="D2061" i="4"/>
  <c r="E2061" i="4"/>
  <c r="L2061" i="4"/>
  <c r="M2061" i="4"/>
  <c r="N2061" i="4"/>
  <c r="S2061" i="4"/>
  <c r="T2061" i="4"/>
  <c r="U2061" i="4"/>
  <c r="V2061" i="4"/>
  <c r="W2061" i="4"/>
  <c r="A2062" i="4"/>
  <c r="C2062" i="4" s="1"/>
  <c r="B2062" i="4"/>
  <c r="D2062" i="4"/>
  <c r="E2062" i="4"/>
  <c r="L2062" i="4"/>
  <c r="M2062" i="4"/>
  <c r="N2062" i="4"/>
  <c r="S2062" i="4"/>
  <c r="T2062" i="4"/>
  <c r="U2062" i="4"/>
  <c r="V2062" i="4"/>
  <c r="W2062" i="4"/>
  <c r="A2063" i="4"/>
  <c r="C2063" i="4" s="1"/>
  <c r="B2063" i="4"/>
  <c r="D2063" i="4"/>
  <c r="E2063" i="4"/>
  <c r="L2063" i="4"/>
  <c r="M2063" i="4"/>
  <c r="N2063" i="4"/>
  <c r="S2063" i="4"/>
  <c r="T2063" i="4"/>
  <c r="U2063" i="4"/>
  <c r="V2063" i="4"/>
  <c r="W2063" i="4"/>
  <c r="A2064" i="4"/>
  <c r="C2064" i="4" s="1"/>
  <c r="B2064" i="4"/>
  <c r="D2064" i="4"/>
  <c r="E2064" i="4"/>
  <c r="F2064" i="4"/>
  <c r="L2064" i="4"/>
  <c r="M2064" i="4"/>
  <c r="N2064" i="4"/>
  <c r="S2064" i="4"/>
  <c r="T2064" i="4"/>
  <c r="U2064" i="4"/>
  <c r="V2064" i="4"/>
  <c r="W2064" i="4"/>
  <c r="A2065" i="4"/>
  <c r="C2065" i="4" s="1"/>
  <c r="B2065" i="4"/>
  <c r="D2065" i="4"/>
  <c r="E2065" i="4"/>
  <c r="L2065" i="4"/>
  <c r="M2065" i="4"/>
  <c r="N2065" i="4"/>
  <c r="S2065" i="4"/>
  <c r="T2065" i="4"/>
  <c r="U2065" i="4"/>
  <c r="V2065" i="4"/>
  <c r="W2065" i="4"/>
  <c r="A2066" i="4"/>
  <c r="C2066" i="4" s="1"/>
  <c r="B2066" i="4"/>
  <c r="D2066" i="4"/>
  <c r="E2066" i="4"/>
  <c r="L2066" i="4"/>
  <c r="M2066" i="4"/>
  <c r="N2066" i="4"/>
  <c r="S2066" i="4"/>
  <c r="T2066" i="4"/>
  <c r="U2066" i="4"/>
  <c r="V2066" i="4"/>
  <c r="W2066" i="4"/>
  <c r="A2067" i="4"/>
  <c r="C2067" i="4" s="1"/>
  <c r="B2067" i="4"/>
  <c r="D2067" i="4"/>
  <c r="E2067" i="4"/>
  <c r="L2067" i="4"/>
  <c r="M2067" i="4"/>
  <c r="N2067" i="4"/>
  <c r="S2067" i="4"/>
  <c r="T2067" i="4"/>
  <c r="U2067" i="4"/>
  <c r="V2067" i="4"/>
  <c r="W2067" i="4"/>
  <c r="A2068" i="4"/>
  <c r="C2068" i="4" s="1"/>
  <c r="B2068" i="4"/>
  <c r="D2068" i="4"/>
  <c r="E2068" i="4"/>
  <c r="F2068" i="4"/>
  <c r="L2068" i="4"/>
  <c r="M2068" i="4"/>
  <c r="N2068" i="4"/>
  <c r="S2068" i="4"/>
  <c r="T2068" i="4"/>
  <c r="U2068" i="4"/>
  <c r="V2068" i="4"/>
  <c r="W2068" i="4"/>
  <c r="A2069" i="4"/>
  <c r="C2069" i="4" s="1"/>
  <c r="B2069" i="4"/>
  <c r="D2069" i="4"/>
  <c r="E2069" i="4"/>
  <c r="L2069" i="4"/>
  <c r="M2069" i="4"/>
  <c r="N2069" i="4"/>
  <c r="S2069" i="4"/>
  <c r="T2069" i="4"/>
  <c r="U2069" i="4"/>
  <c r="V2069" i="4"/>
  <c r="W2069" i="4"/>
  <c r="A2070" i="4"/>
  <c r="C2070" i="4" s="1"/>
  <c r="B2070" i="4"/>
  <c r="D2070" i="4"/>
  <c r="E2070" i="4"/>
  <c r="L2070" i="4"/>
  <c r="M2070" i="4"/>
  <c r="N2070" i="4"/>
  <c r="S2070" i="4"/>
  <c r="T2070" i="4"/>
  <c r="U2070" i="4"/>
  <c r="V2070" i="4"/>
  <c r="W2070" i="4"/>
  <c r="A2071" i="4"/>
  <c r="C2071" i="4" s="1"/>
  <c r="B2071" i="4"/>
  <c r="D2071" i="4"/>
  <c r="E2071" i="4"/>
  <c r="L2071" i="4"/>
  <c r="M2071" i="4"/>
  <c r="N2071" i="4"/>
  <c r="S2071" i="4"/>
  <c r="T2071" i="4"/>
  <c r="U2071" i="4"/>
  <c r="V2071" i="4"/>
  <c r="W2071" i="4"/>
  <c r="A2072" i="4"/>
  <c r="C2072" i="4" s="1"/>
  <c r="B2072" i="4"/>
  <c r="D2072" i="4"/>
  <c r="E2072" i="4"/>
  <c r="F2072" i="4"/>
  <c r="L2072" i="4"/>
  <c r="M2072" i="4"/>
  <c r="N2072" i="4"/>
  <c r="S2072" i="4"/>
  <c r="T2072" i="4"/>
  <c r="U2072" i="4"/>
  <c r="V2072" i="4"/>
  <c r="W2072" i="4"/>
  <c r="A2073" i="4"/>
  <c r="C2073" i="4" s="1"/>
  <c r="B2073" i="4"/>
  <c r="D2073" i="4"/>
  <c r="E2073" i="4"/>
  <c r="L2073" i="4"/>
  <c r="M2073" i="4"/>
  <c r="N2073" i="4"/>
  <c r="S2073" i="4"/>
  <c r="T2073" i="4"/>
  <c r="U2073" i="4"/>
  <c r="V2073" i="4"/>
  <c r="W2073" i="4"/>
  <c r="A2074" i="4"/>
  <c r="C2074" i="4" s="1"/>
  <c r="B2074" i="4"/>
  <c r="D2074" i="4"/>
  <c r="E2074" i="4"/>
  <c r="L2074" i="4"/>
  <c r="M2074" i="4"/>
  <c r="N2074" i="4"/>
  <c r="S2074" i="4"/>
  <c r="T2074" i="4"/>
  <c r="U2074" i="4"/>
  <c r="V2074" i="4"/>
  <c r="W2074" i="4"/>
  <c r="A2075" i="4"/>
  <c r="C2075" i="4" s="1"/>
  <c r="B2075" i="4"/>
  <c r="D2075" i="4"/>
  <c r="E2075" i="4"/>
  <c r="L2075" i="4"/>
  <c r="M2075" i="4"/>
  <c r="N2075" i="4"/>
  <c r="S2075" i="4"/>
  <c r="T2075" i="4"/>
  <c r="U2075" i="4"/>
  <c r="V2075" i="4"/>
  <c r="W2075" i="4"/>
  <c r="A2076" i="4"/>
  <c r="C2076" i="4" s="1"/>
  <c r="B2076" i="4"/>
  <c r="D2076" i="4"/>
  <c r="E2076" i="4"/>
  <c r="F2076" i="4"/>
  <c r="L2076" i="4"/>
  <c r="M2076" i="4"/>
  <c r="N2076" i="4"/>
  <c r="S2076" i="4"/>
  <c r="T2076" i="4"/>
  <c r="U2076" i="4"/>
  <c r="V2076" i="4"/>
  <c r="W2076" i="4"/>
  <c r="A2077" i="4"/>
  <c r="C2077" i="4" s="1"/>
  <c r="B2077" i="4"/>
  <c r="D2077" i="4"/>
  <c r="E2077" i="4"/>
  <c r="L2077" i="4"/>
  <c r="M2077" i="4"/>
  <c r="N2077" i="4"/>
  <c r="S2077" i="4"/>
  <c r="T2077" i="4"/>
  <c r="U2077" i="4"/>
  <c r="V2077" i="4"/>
  <c r="W2077" i="4"/>
  <c r="A2078" i="4"/>
  <c r="C2078" i="4" s="1"/>
  <c r="B2078" i="4"/>
  <c r="D2078" i="4"/>
  <c r="E2078" i="4"/>
  <c r="L2078" i="4"/>
  <c r="M2078" i="4"/>
  <c r="N2078" i="4"/>
  <c r="S2078" i="4"/>
  <c r="T2078" i="4"/>
  <c r="U2078" i="4"/>
  <c r="V2078" i="4"/>
  <c r="W2078" i="4"/>
  <c r="A2079" i="4"/>
  <c r="C2079" i="4" s="1"/>
  <c r="B2079" i="4"/>
  <c r="D2079" i="4"/>
  <c r="E2079" i="4"/>
  <c r="L2079" i="4"/>
  <c r="M2079" i="4"/>
  <c r="N2079" i="4"/>
  <c r="S2079" i="4"/>
  <c r="T2079" i="4"/>
  <c r="U2079" i="4"/>
  <c r="V2079" i="4"/>
  <c r="W2079" i="4"/>
  <c r="A2080" i="4"/>
  <c r="C2080" i="4" s="1"/>
  <c r="B2080" i="4"/>
  <c r="D2080" i="4"/>
  <c r="E2080" i="4"/>
  <c r="F2080" i="4"/>
  <c r="L2080" i="4"/>
  <c r="M2080" i="4"/>
  <c r="N2080" i="4"/>
  <c r="S2080" i="4"/>
  <c r="T2080" i="4"/>
  <c r="U2080" i="4"/>
  <c r="V2080" i="4"/>
  <c r="W2080" i="4"/>
  <c r="A2081" i="4"/>
  <c r="C2081" i="4" s="1"/>
  <c r="B2081" i="4"/>
  <c r="D2081" i="4"/>
  <c r="E2081" i="4"/>
  <c r="L2081" i="4"/>
  <c r="M2081" i="4"/>
  <c r="N2081" i="4"/>
  <c r="S2081" i="4"/>
  <c r="T2081" i="4"/>
  <c r="U2081" i="4"/>
  <c r="V2081" i="4"/>
  <c r="W2081" i="4"/>
  <c r="A2082" i="4"/>
  <c r="C2082" i="4" s="1"/>
  <c r="B2082" i="4"/>
  <c r="D2082" i="4"/>
  <c r="E2082" i="4"/>
  <c r="L2082" i="4"/>
  <c r="M2082" i="4"/>
  <c r="N2082" i="4"/>
  <c r="S2082" i="4"/>
  <c r="T2082" i="4"/>
  <c r="U2082" i="4"/>
  <c r="V2082" i="4"/>
  <c r="W2082" i="4"/>
  <c r="A2083" i="4"/>
  <c r="C2083" i="4" s="1"/>
  <c r="B2083" i="4"/>
  <c r="D2083" i="4"/>
  <c r="E2083" i="4"/>
  <c r="L2083" i="4"/>
  <c r="M2083" i="4"/>
  <c r="N2083" i="4"/>
  <c r="S2083" i="4"/>
  <c r="T2083" i="4"/>
  <c r="U2083" i="4"/>
  <c r="V2083" i="4"/>
  <c r="W2083" i="4"/>
  <c r="A2084" i="4"/>
  <c r="C2084" i="4" s="1"/>
  <c r="B2084" i="4"/>
  <c r="D2084" i="4"/>
  <c r="E2084" i="4"/>
  <c r="F2084" i="4"/>
  <c r="L2084" i="4"/>
  <c r="M2084" i="4"/>
  <c r="N2084" i="4"/>
  <c r="S2084" i="4"/>
  <c r="T2084" i="4"/>
  <c r="U2084" i="4"/>
  <c r="V2084" i="4"/>
  <c r="W2084" i="4"/>
  <c r="A2085" i="4"/>
  <c r="C2085" i="4" s="1"/>
  <c r="B2085" i="4"/>
  <c r="D2085" i="4"/>
  <c r="E2085" i="4"/>
  <c r="L2085" i="4"/>
  <c r="M2085" i="4"/>
  <c r="N2085" i="4"/>
  <c r="S2085" i="4"/>
  <c r="T2085" i="4"/>
  <c r="U2085" i="4"/>
  <c r="V2085" i="4"/>
  <c r="W2085" i="4"/>
  <c r="A2086" i="4"/>
  <c r="C2086" i="4" s="1"/>
  <c r="B2086" i="4"/>
  <c r="D2086" i="4"/>
  <c r="E2086" i="4"/>
  <c r="L2086" i="4"/>
  <c r="M2086" i="4"/>
  <c r="N2086" i="4"/>
  <c r="S2086" i="4"/>
  <c r="T2086" i="4"/>
  <c r="U2086" i="4"/>
  <c r="V2086" i="4"/>
  <c r="W2086" i="4"/>
  <c r="A2087" i="4"/>
  <c r="C2087" i="4" s="1"/>
  <c r="B2087" i="4"/>
  <c r="D2087" i="4"/>
  <c r="E2087" i="4"/>
  <c r="L2087" i="4"/>
  <c r="M2087" i="4"/>
  <c r="N2087" i="4"/>
  <c r="S2087" i="4"/>
  <c r="T2087" i="4"/>
  <c r="U2087" i="4"/>
  <c r="V2087" i="4"/>
  <c r="W2087" i="4"/>
  <c r="A2088" i="4"/>
  <c r="C2088" i="4" s="1"/>
  <c r="B2088" i="4"/>
  <c r="D2088" i="4"/>
  <c r="E2088" i="4"/>
  <c r="F2088" i="4"/>
  <c r="L2088" i="4"/>
  <c r="M2088" i="4"/>
  <c r="N2088" i="4"/>
  <c r="S2088" i="4"/>
  <c r="T2088" i="4"/>
  <c r="U2088" i="4"/>
  <c r="V2088" i="4"/>
  <c r="W2088" i="4"/>
  <c r="A2089" i="4"/>
  <c r="C2089" i="4" s="1"/>
  <c r="B2089" i="4"/>
  <c r="D2089" i="4"/>
  <c r="E2089" i="4"/>
  <c r="L2089" i="4"/>
  <c r="M2089" i="4"/>
  <c r="N2089" i="4"/>
  <c r="S2089" i="4"/>
  <c r="T2089" i="4"/>
  <c r="U2089" i="4"/>
  <c r="V2089" i="4"/>
  <c r="W2089" i="4"/>
  <c r="A2090" i="4"/>
  <c r="C2090" i="4" s="1"/>
  <c r="B2090" i="4"/>
  <c r="D2090" i="4"/>
  <c r="E2090" i="4"/>
  <c r="L2090" i="4"/>
  <c r="M2090" i="4"/>
  <c r="N2090" i="4"/>
  <c r="S2090" i="4"/>
  <c r="T2090" i="4"/>
  <c r="U2090" i="4"/>
  <c r="V2090" i="4"/>
  <c r="W2090" i="4"/>
  <c r="A2091" i="4"/>
  <c r="C2091" i="4" s="1"/>
  <c r="B2091" i="4"/>
  <c r="D2091" i="4"/>
  <c r="E2091" i="4"/>
  <c r="L2091" i="4"/>
  <c r="M2091" i="4"/>
  <c r="N2091" i="4"/>
  <c r="S2091" i="4"/>
  <c r="T2091" i="4"/>
  <c r="U2091" i="4"/>
  <c r="V2091" i="4"/>
  <c r="W2091" i="4"/>
  <c r="A2092" i="4"/>
  <c r="C2092" i="4" s="1"/>
  <c r="B2092" i="4"/>
  <c r="D2092" i="4"/>
  <c r="E2092" i="4"/>
  <c r="F2092" i="4"/>
  <c r="L2092" i="4"/>
  <c r="M2092" i="4"/>
  <c r="N2092" i="4"/>
  <c r="S2092" i="4"/>
  <c r="T2092" i="4"/>
  <c r="U2092" i="4"/>
  <c r="V2092" i="4"/>
  <c r="W2092" i="4"/>
  <c r="A2093" i="4"/>
  <c r="C2093" i="4" s="1"/>
  <c r="B2093" i="4"/>
  <c r="D2093" i="4"/>
  <c r="E2093" i="4"/>
  <c r="L2093" i="4"/>
  <c r="M2093" i="4"/>
  <c r="N2093" i="4"/>
  <c r="S2093" i="4"/>
  <c r="T2093" i="4"/>
  <c r="U2093" i="4"/>
  <c r="V2093" i="4"/>
  <c r="W2093" i="4"/>
  <c r="A2094" i="4"/>
  <c r="C2094" i="4" s="1"/>
  <c r="B2094" i="4"/>
  <c r="D2094" i="4"/>
  <c r="E2094" i="4"/>
  <c r="L2094" i="4"/>
  <c r="M2094" i="4"/>
  <c r="N2094" i="4"/>
  <c r="S2094" i="4"/>
  <c r="T2094" i="4"/>
  <c r="U2094" i="4"/>
  <c r="V2094" i="4"/>
  <c r="W2094" i="4"/>
  <c r="A2095" i="4"/>
  <c r="C2095" i="4" s="1"/>
  <c r="B2095" i="4"/>
  <c r="D2095" i="4"/>
  <c r="E2095" i="4"/>
  <c r="L2095" i="4"/>
  <c r="M2095" i="4"/>
  <c r="N2095" i="4"/>
  <c r="S2095" i="4"/>
  <c r="T2095" i="4"/>
  <c r="U2095" i="4"/>
  <c r="V2095" i="4"/>
  <c r="W2095" i="4"/>
  <c r="A2096" i="4"/>
  <c r="C2096" i="4" s="1"/>
  <c r="B2096" i="4"/>
  <c r="D2096" i="4"/>
  <c r="E2096" i="4"/>
  <c r="F2096" i="4"/>
  <c r="L2096" i="4"/>
  <c r="M2096" i="4"/>
  <c r="N2096" i="4"/>
  <c r="S2096" i="4"/>
  <c r="T2096" i="4"/>
  <c r="U2096" i="4"/>
  <c r="V2096" i="4"/>
  <c r="W2096" i="4"/>
  <c r="A2097" i="4"/>
  <c r="C2097" i="4" s="1"/>
  <c r="B2097" i="4"/>
  <c r="D2097" i="4"/>
  <c r="E2097" i="4"/>
  <c r="L2097" i="4"/>
  <c r="M2097" i="4"/>
  <c r="N2097" i="4"/>
  <c r="S2097" i="4"/>
  <c r="T2097" i="4"/>
  <c r="U2097" i="4"/>
  <c r="V2097" i="4"/>
  <c r="W2097" i="4"/>
  <c r="A2098" i="4"/>
  <c r="C2098" i="4" s="1"/>
  <c r="B2098" i="4"/>
  <c r="D2098" i="4"/>
  <c r="E2098" i="4"/>
  <c r="L2098" i="4"/>
  <c r="M2098" i="4"/>
  <c r="N2098" i="4"/>
  <c r="S2098" i="4"/>
  <c r="T2098" i="4"/>
  <c r="U2098" i="4"/>
  <c r="V2098" i="4"/>
  <c r="W2098" i="4"/>
  <c r="A2099" i="4"/>
  <c r="C2099" i="4" s="1"/>
  <c r="B2099" i="4"/>
  <c r="D2099" i="4"/>
  <c r="E2099" i="4"/>
  <c r="L2099" i="4"/>
  <c r="M2099" i="4"/>
  <c r="N2099" i="4"/>
  <c r="S2099" i="4"/>
  <c r="T2099" i="4"/>
  <c r="U2099" i="4"/>
  <c r="V2099" i="4"/>
  <c r="W2099" i="4"/>
  <c r="A2100" i="4"/>
  <c r="C2100" i="4" s="1"/>
  <c r="B2100" i="4"/>
  <c r="D2100" i="4"/>
  <c r="E2100" i="4"/>
  <c r="F2100" i="4"/>
  <c r="L2100" i="4"/>
  <c r="M2100" i="4"/>
  <c r="N2100" i="4"/>
  <c r="S2100" i="4"/>
  <c r="T2100" i="4"/>
  <c r="U2100" i="4"/>
  <c r="V2100" i="4"/>
  <c r="W2100" i="4"/>
  <c r="A2101" i="4"/>
  <c r="C2101" i="4" s="1"/>
  <c r="B2101" i="4"/>
  <c r="D2101" i="4"/>
  <c r="E2101" i="4"/>
  <c r="L2101" i="4"/>
  <c r="M2101" i="4"/>
  <c r="N2101" i="4"/>
  <c r="S2101" i="4"/>
  <c r="T2101" i="4"/>
  <c r="U2101" i="4"/>
  <c r="V2101" i="4"/>
  <c r="W2101" i="4"/>
  <c r="A2102" i="4"/>
  <c r="C2102" i="4" s="1"/>
  <c r="B2102" i="4"/>
  <c r="D2102" i="4"/>
  <c r="E2102" i="4"/>
  <c r="L2102" i="4"/>
  <c r="M2102" i="4"/>
  <c r="N2102" i="4"/>
  <c r="S2102" i="4"/>
  <c r="T2102" i="4"/>
  <c r="U2102" i="4"/>
  <c r="V2102" i="4"/>
  <c r="W2102" i="4"/>
  <c r="A2103" i="4"/>
  <c r="C2103" i="4" s="1"/>
  <c r="B2103" i="4"/>
  <c r="D2103" i="4"/>
  <c r="E2103" i="4"/>
  <c r="L2103" i="4"/>
  <c r="M2103" i="4"/>
  <c r="N2103" i="4"/>
  <c r="S2103" i="4"/>
  <c r="T2103" i="4"/>
  <c r="U2103" i="4"/>
  <c r="V2103" i="4"/>
  <c r="W2103" i="4"/>
  <c r="A2104" i="4"/>
  <c r="C2104" i="4" s="1"/>
  <c r="B2104" i="4"/>
  <c r="D2104" i="4"/>
  <c r="E2104" i="4"/>
  <c r="F2104" i="4"/>
  <c r="L2104" i="4"/>
  <c r="M2104" i="4"/>
  <c r="N2104" i="4"/>
  <c r="S2104" i="4"/>
  <c r="T2104" i="4"/>
  <c r="U2104" i="4"/>
  <c r="V2104" i="4"/>
  <c r="W2104" i="4"/>
  <c r="A2105" i="4"/>
  <c r="C2105" i="4" s="1"/>
  <c r="B2105" i="4"/>
  <c r="D2105" i="4"/>
  <c r="E2105" i="4"/>
  <c r="L2105" i="4"/>
  <c r="M2105" i="4"/>
  <c r="N2105" i="4"/>
  <c r="S2105" i="4"/>
  <c r="T2105" i="4"/>
  <c r="U2105" i="4"/>
  <c r="V2105" i="4"/>
  <c r="W2105" i="4"/>
  <c r="A2106" i="4"/>
  <c r="C2106" i="4" s="1"/>
  <c r="B2106" i="4"/>
  <c r="D2106" i="4"/>
  <c r="E2106" i="4"/>
  <c r="L2106" i="4"/>
  <c r="M2106" i="4"/>
  <c r="N2106" i="4"/>
  <c r="S2106" i="4"/>
  <c r="T2106" i="4"/>
  <c r="U2106" i="4"/>
  <c r="V2106" i="4"/>
  <c r="W2106" i="4"/>
  <c r="A2107" i="4"/>
  <c r="C2107" i="4" s="1"/>
  <c r="B2107" i="4"/>
  <c r="D2107" i="4"/>
  <c r="E2107" i="4"/>
  <c r="L2107" i="4"/>
  <c r="M2107" i="4"/>
  <c r="N2107" i="4"/>
  <c r="S2107" i="4"/>
  <c r="T2107" i="4"/>
  <c r="U2107" i="4"/>
  <c r="V2107" i="4"/>
  <c r="W2107" i="4"/>
  <c r="A2108" i="4"/>
  <c r="C2108" i="4" s="1"/>
  <c r="B2108" i="4"/>
  <c r="D2108" i="4"/>
  <c r="E2108" i="4"/>
  <c r="F2108" i="4"/>
  <c r="L2108" i="4"/>
  <c r="M2108" i="4"/>
  <c r="N2108" i="4"/>
  <c r="S2108" i="4"/>
  <c r="T2108" i="4"/>
  <c r="U2108" i="4"/>
  <c r="V2108" i="4"/>
  <c r="W2108" i="4"/>
  <c r="A2109" i="4"/>
  <c r="C2109" i="4" s="1"/>
  <c r="B2109" i="4"/>
  <c r="D2109" i="4"/>
  <c r="E2109" i="4"/>
  <c r="L2109" i="4"/>
  <c r="M2109" i="4"/>
  <c r="N2109" i="4"/>
  <c r="S2109" i="4"/>
  <c r="T2109" i="4"/>
  <c r="U2109" i="4"/>
  <c r="V2109" i="4"/>
  <c r="W2109" i="4"/>
  <c r="A2110" i="4"/>
  <c r="C2110" i="4" s="1"/>
  <c r="B2110" i="4"/>
  <c r="D2110" i="4"/>
  <c r="E2110" i="4"/>
  <c r="L2110" i="4"/>
  <c r="M2110" i="4"/>
  <c r="N2110" i="4"/>
  <c r="S2110" i="4"/>
  <c r="T2110" i="4"/>
  <c r="U2110" i="4"/>
  <c r="V2110" i="4"/>
  <c r="W2110" i="4"/>
  <c r="C19" i="3"/>
  <c r="F19" i="4"/>
  <c r="C20" i="3"/>
  <c r="F20" i="4"/>
  <c r="C21" i="3"/>
  <c r="F21" i="4"/>
  <c r="C22" i="3"/>
  <c r="F22" i="4"/>
  <c r="C23" i="3"/>
  <c r="F23" i="4"/>
  <c r="C24" i="3"/>
  <c r="F24" i="4"/>
  <c r="C25" i="3"/>
  <c r="F25" i="4"/>
  <c r="C26" i="3"/>
  <c r="F26" i="4"/>
  <c r="C27" i="3"/>
  <c r="F27" i="4"/>
  <c r="C28" i="3"/>
  <c r="F28" i="4"/>
  <c r="C29" i="3"/>
  <c r="F29" i="4"/>
  <c r="C30" i="3"/>
  <c r="F30" i="4"/>
  <c r="C31" i="3"/>
  <c r="F31" i="4"/>
  <c r="C32" i="3"/>
  <c r="F32" i="4"/>
  <c r="C33" i="3"/>
  <c r="F33" i="4"/>
  <c r="C34" i="3"/>
  <c r="F34" i="4"/>
  <c r="C35" i="3"/>
  <c r="F35" i="4"/>
  <c r="C36" i="3"/>
  <c r="F36" i="4"/>
  <c r="C37" i="3"/>
  <c r="F37" i="4"/>
  <c r="C38" i="3"/>
  <c r="F38" i="4"/>
  <c r="C39" i="3"/>
  <c r="F39" i="4"/>
  <c r="C40" i="3"/>
  <c r="F40" i="4"/>
  <c r="C41" i="3"/>
  <c r="F41" i="4"/>
  <c r="C42" i="3"/>
  <c r="F42" i="4"/>
  <c r="C43" i="3"/>
  <c r="F43" i="4"/>
  <c r="C44" i="3"/>
  <c r="F44" i="4"/>
  <c r="C45" i="3"/>
  <c r="F45" i="4"/>
  <c r="C46" i="3"/>
  <c r="F46" i="4"/>
  <c r="C47" i="3"/>
  <c r="F47" i="4"/>
  <c r="C48" i="3"/>
  <c r="F48" i="4"/>
  <c r="C49" i="3"/>
  <c r="F49" i="4"/>
  <c r="C50" i="3"/>
  <c r="F50" i="4"/>
  <c r="C51" i="3"/>
  <c r="F51" i="4"/>
  <c r="C52" i="3"/>
  <c r="F52" i="4"/>
  <c r="C53" i="3"/>
  <c r="F53" i="4"/>
  <c r="C54" i="3"/>
  <c r="F54" i="4"/>
  <c r="C55" i="3"/>
  <c r="F55" i="4"/>
  <c r="C56" i="3"/>
  <c r="F56" i="4"/>
  <c r="C57" i="3"/>
  <c r="F57" i="4"/>
  <c r="C58" i="3"/>
  <c r="F58" i="4"/>
  <c r="C59" i="3"/>
  <c r="F59" i="4"/>
  <c r="C60" i="3"/>
  <c r="F60" i="4"/>
  <c r="C61" i="3"/>
  <c r="F61" i="4"/>
  <c r="C62" i="3"/>
  <c r="F62" i="4"/>
  <c r="C63" i="3"/>
  <c r="F63" i="4"/>
  <c r="C64" i="3"/>
  <c r="F64" i="4"/>
  <c r="C65" i="3"/>
  <c r="F65" i="4"/>
  <c r="C66" i="3"/>
  <c r="F66" i="4"/>
  <c r="C67" i="3"/>
  <c r="F67" i="4"/>
  <c r="C68" i="3"/>
  <c r="F68" i="4"/>
  <c r="C69" i="3"/>
  <c r="F69" i="4"/>
  <c r="C70" i="3"/>
  <c r="F70" i="4"/>
  <c r="C71" i="3"/>
  <c r="F71" i="4"/>
  <c r="C72" i="3"/>
  <c r="F72" i="4"/>
  <c r="C73" i="3"/>
  <c r="F73" i="4"/>
  <c r="C74" i="3"/>
  <c r="F74" i="4"/>
  <c r="C75" i="3"/>
  <c r="F75" i="4"/>
  <c r="C76" i="3"/>
  <c r="F76" i="4"/>
  <c r="C77" i="3"/>
  <c r="F77" i="4"/>
  <c r="C78" i="3"/>
  <c r="F78" i="4"/>
  <c r="C79" i="3"/>
  <c r="F79" i="4"/>
  <c r="C80" i="3"/>
  <c r="F80" i="4"/>
  <c r="C81" i="3"/>
  <c r="F81" i="4"/>
  <c r="C82" i="3"/>
  <c r="F82" i="4"/>
  <c r="C83" i="3"/>
  <c r="F83" i="4"/>
  <c r="C84" i="3"/>
  <c r="F84" i="4"/>
  <c r="C85" i="3"/>
  <c r="F85" i="4"/>
  <c r="C86" i="3"/>
  <c r="F86" i="4"/>
  <c r="C87" i="3"/>
  <c r="F87" i="4"/>
  <c r="C88" i="3"/>
  <c r="F88" i="4"/>
  <c r="C89" i="3"/>
  <c r="F89" i="4"/>
  <c r="C90" i="3"/>
  <c r="F90" i="4"/>
  <c r="C91" i="3"/>
  <c r="F91" i="4"/>
  <c r="C92" i="3"/>
  <c r="F92" i="4"/>
  <c r="C93" i="3"/>
  <c r="F93" i="4"/>
  <c r="C94" i="3"/>
  <c r="F94" i="4"/>
  <c r="C95" i="3"/>
  <c r="F95" i="4"/>
  <c r="C96" i="3"/>
  <c r="F96" i="4"/>
  <c r="C97" i="3"/>
  <c r="F97" i="4"/>
  <c r="C98" i="3"/>
  <c r="F98" i="4"/>
  <c r="C99" i="3"/>
  <c r="F99" i="4"/>
  <c r="C100" i="3"/>
  <c r="F100" i="4"/>
  <c r="C101" i="3"/>
  <c r="F101" i="4"/>
  <c r="C102" i="3"/>
  <c r="F102" i="4"/>
  <c r="C103" i="3"/>
  <c r="F103" i="4"/>
  <c r="C104" i="3"/>
  <c r="F104" i="4"/>
  <c r="C105" i="3"/>
  <c r="F105" i="4"/>
  <c r="C106" i="3"/>
  <c r="F106" i="4"/>
  <c r="C107" i="3"/>
  <c r="F107" i="4"/>
  <c r="C108" i="3"/>
  <c r="F108" i="4"/>
  <c r="C109" i="3"/>
  <c r="F109" i="4"/>
  <c r="C110" i="3"/>
  <c r="F110" i="4"/>
  <c r="C111" i="3"/>
  <c r="F111" i="4"/>
  <c r="C112" i="3"/>
  <c r="F112" i="4"/>
  <c r="C113" i="3"/>
  <c r="F113" i="4"/>
  <c r="C114" i="3"/>
  <c r="F114" i="4"/>
  <c r="C115" i="3"/>
  <c r="F115" i="4"/>
  <c r="C116" i="3"/>
  <c r="F116" i="4"/>
  <c r="C117" i="3"/>
  <c r="F117" i="4"/>
  <c r="C118" i="3"/>
  <c r="F118" i="4"/>
  <c r="C119" i="3"/>
  <c r="F119" i="4"/>
  <c r="C120" i="3"/>
  <c r="F120" i="4"/>
  <c r="C121" i="3"/>
  <c r="F121" i="4"/>
  <c r="C122" i="3"/>
  <c r="F122" i="4"/>
  <c r="C123" i="3"/>
  <c r="F123" i="4"/>
  <c r="C124" i="3"/>
  <c r="F124" i="4"/>
  <c r="C125" i="3"/>
  <c r="F125" i="4"/>
  <c r="C126" i="3"/>
  <c r="F126" i="4"/>
  <c r="C127" i="3"/>
  <c r="F127" i="4"/>
  <c r="C128" i="3"/>
  <c r="F128" i="4"/>
  <c r="C129" i="3"/>
  <c r="F129" i="4"/>
  <c r="C130" i="3"/>
  <c r="F130" i="4"/>
  <c r="C131" i="3"/>
  <c r="F131" i="4"/>
  <c r="C132" i="3"/>
  <c r="F132" i="4"/>
  <c r="C133" i="3"/>
  <c r="F133" i="4"/>
  <c r="C134" i="3"/>
  <c r="F134" i="4"/>
  <c r="C135" i="3"/>
  <c r="F135" i="4"/>
  <c r="C136" i="3"/>
  <c r="F136" i="4"/>
  <c r="C137" i="3"/>
  <c r="F137" i="4"/>
  <c r="C138" i="3"/>
  <c r="F138" i="4"/>
  <c r="C139" i="3"/>
  <c r="F139" i="4"/>
  <c r="C140" i="3"/>
  <c r="F140" i="4"/>
  <c r="C141" i="3"/>
  <c r="F141" i="4"/>
  <c r="C142" i="3"/>
  <c r="F142" i="4"/>
  <c r="C143" i="3"/>
  <c r="F143" i="4"/>
  <c r="C144" i="3"/>
  <c r="F144" i="4"/>
  <c r="C145" i="3"/>
  <c r="F145" i="4"/>
  <c r="C146" i="3"/>
  <c r="F146" i="4"/>
  <c r="C147" i="3"/>
  <c r="F147" i="4"/>
  <c r="C148" i="3"/>
  <c r="F148" i="4"/>
  <c r="C149" i="3"/>
  <c r="F149" i="4"/>
  <c r="C150" i="3"/>
  <c r="F150" i="4"/>
  <c r="C151" i="3"/>
  <c r="F151" i="4"/>
  <c r="C152" i="3"/>
  <c r="F152" i="4"/>
  <c r="C153" i="3"/>
  <c r="F153" i="4"/>
  <c r="C154" i="3"/>
  <c r="F154" i="4"/>
  <c r="C155" i="3"/>
  <c r="F155" i="4"/>
  <c r="C156" i="3"/>
  <c r="F156" i="4"/>
  <c r="C157" i="3"/>
  <c r="F157" i="4"/>
  <c r="C158" i="3"/>
  <c r="F158" i="4"/>
  <c r="C159" i="3"/>
  <c r="F159" i="4"/>
  <c r="C160" i="3"/>
  <c r="F160" i="4"/>
  <c r="C161" i="3"/>
  <c r="F161" i="4"/>
  <c r="C162" i="3"/>
  <c r="F162" i="4"/>
  <c r="C163" i="3"/>
  <c r="F163" i="4"/>
  <c r="C164" i="3"/>
  <c r="F164" i="4"/>
  <c r="C165" i="3"/>
  <c r="F165" i="4"/>
  <c r="C166" i="3"/>
  <c r="F166" i="4"/>
  <c r="C167" i="3"/>
  <c r="F167" i="4"/>
  <c r="C168" i="3"/>
  <c r="F168" i="4"/>
  <c r="C169" i="3"/>
  <c r="F169" i="4"/>
  <c r="C170" i="3"/>
  <c r="F170" i="4"/>
  <c r="C171" i="3"/>
  <c r="F171" i="4"/>
  <c r="C172" i="3"/>
  <c r="F172" i="4"/>
  <c r="C173" i="3"/>
  <c r="F173" i="4"/>
  <c r="C174" i="3"/>
  <c r="F174" i="4"/>
  <c r="C175" i="3"/>
  <c r="F175" i="4"/>
  <c r="C176" i="3"/>
  <c r="F176" i="4"/>
  <c r="C177" i="3"/>
  <c r="F177" i="4"/>
  <c r="C178" i="3"/>
  <c r="F178" i="4"/>
  <c r="C179" i="3"/>
  <c r="F179" i="4"/>
  <c r="C180" i="3"/>
  <c r="F180" i="4"/>
  <c r="C181" i="3"/>
  <c r="F181" i="4"/>
  <c r="C182" i="3"/>
  <c r="F182" i="4"/>
  <c r="C183" i="3"/>
  <c r="F183" i="4"/>
  <c r="C184" i="3"/>
  <c r="F184" i="4"/>
  <c r="C185" i="3"/>
  <c r="F185" i="4"/>
  <c r="C186" i="3"/>
  <c r="F186" i="4"/>
  <c r="C187" i="3"/>
  <c r="F187" i="4"/>
  <c r="C188" i="3"/>
  <c r="F188" i="4"/>
  <c r="C189" i="3"/>
  <c r="F189" i="4"/>
  <c r="C190" i="3"/>
  <c r="F190" i="4"/>
  <c r="C191" i="3"/>
  <c r="F191" i="4"/>
  <c r="C192" i="3"/>
  <c r="F192" i="4"/>
  <c r="C193" i="3"/>
  <c r="F193" i="4"/>
  <c r="C194" i="3"/>
  <c r="F194" i="4"/>
  <c r="C195" i="3"/>
  <c r="F195" i="4"/>
  <c r="C196" i="3"/>
  <c r="F196" i="4"/>
  <c r="C197" i="3"/>
  <c r="F197" i="4"/>
  <c r="C198" i="3"/>
  <c r="F198" i="4"/>
  <c r="C199" i="3"/>
  <c r="F199" i="4"/>
  <c r="C200" i="3"/>
  <c r="F200" i="4"/>
  <c r="C201" i="3"/>
  <c r="F201" i="4"/>
  <c r="C202" i="3"/>
  <c r="F202" i="4"/>
  <c r="C203" i="3"/>
  <c r="F203" i="4"/>
  <c r="C204" i="3"/>
  <c r="F204" i="4"/>
  <c r="C205" i="3"/>
  <c r="F205" i="4"/>
  <c r="C206" i="3"/>
  <c r="F206" i="4"/>
  <c r="C207" i="3"/>
  <c r="F207" i="4"/>
  <c r="C208" i="3"/>
  <c r="F208" i="4"/>
  <c r="C209" i="3"/>
  <c r="F209" i="4"/>
  <c r="C210" i="3"/>
  <c r="F210" i="4"/>
  <c r="C211" i="3"/>
  <c r="F211" i="4"/>
  <c r="C212" i="3"/>
  <c r="F212" i="4"/>
  <c r="C213" i="3"/>
  <c r="F213" i="4"/>
  <c r="C214" i="3"/>
  <c r="F214" i="4"/>
  <c r="C215" i="3"/>
  <c r="F215" i="4"/>
  <c r="C216" i="3"/>
  <c r="F216" i="4"/>
  <c r="C217" i="3"/>
  <c r="F217" i="4"/>
  <c r="C218" i="3"/>
  <c r="F218" i="4"/>
  <c r="C219" i="3"/>
  <c r="F219" i="4"/>
  <c r="C220" i="3"/>
  <c r="F220" i="4"/>
  <c r="C221" i="3"/>
  <c r="F221" i="4"/>
  <c r="C222" i="3"/>
  <c r="F222" i="4"/>
  <c r="C223" i="3"/>
  <c r="F223" i="4"/>
  <c r="C224" i="3"/>
  <c r="F224" i="4"/>
  <c r="C225" i="3"/>
  <c r="F225" i="4"/>
  <c r="C226" i="3"/>
  <c r="F226" i="4"/>
  <c r="C227" i="3"/>
  <c r="F227" i="4"/>
  <c r="C228" i="3"/>
  <c r="F228" i="4"/>
  <c r="C229" i="3"/>
  <c r="F229" i="4"/>
  <c r="C230" i="3"/>
  <c r="F230" i="4"/>
  <c r="C231" i="3"/>
  <c r="F231" i="4"/>
  <c r="C232" i="3"/>
  <c r="F232" i="4"/>
  <c r="C233" i="3"/>
  <c r="F233" i="4"/>
  <c r="C234" i="3"/>
  <c r="F234" i="4"/>
  <c r="C235" i="3"/>
  <c r="F235" i="4"/>
  <c r="C236" i="3"/>
  <c r="F236" i="4"/>
  <c r="C237" i="3"/>
  <c r="F237" i="4"/>
  <c r="C238" i="3"/>
  <c r="F238" i="4"/>
  <c r="C239" i="3"/>
  <c r="F239" i="4"/>
  <c r="C240" i="3"/>
  <c r="F240" i="4"/>
  <c r="C241" i="3"/>
  <c r="F241" i="4"/>
  <c r="C242" i="3"/>
  <c r="F242" i="4"/>
  <c r="C243" i="3"/>
  <c r="F243" i="4"/>
  <c r="C244" i="3"/>
  <c r="F244" i="4"/>
  <c r="C245" i="3"/>
  <c r="F245" i="4"/>
  <c r="C246" i="3"/>
  <c r="F246" i="4"/>
  <c r="C247" i="3"/>
  <c r="F247" i="4"/>
  <c r="C248" i="3"/>
  <c r="F248" i="4"/>
  <c r="C249" i="3"/>
  <c r="F249" i="4"/>
  <c r="C250" i="3"/>
  <c r="F250" i="4"/>
  <c r="C251" i="3"/>
  <c r="F251" i="4"/>
  <c r="C252" i="3"/>
  <c r="F252" i="4"/>
  <c r="C253" i="3"/>
  <c r="F253" i="4"/>
  <c r="C254" i="3"/>
  <c r="F254" i="4"/>
  <c r="C255" i="3"/>
  <c r="F255" i="4"/>
  <c r="C256" i="3"/>
  <c r="F256" i="4"/>
  <c r="C257" i="3"/>
  <c r="F257" i="4"/>
  <c r="C258" i="3"/>
  <c r="F258" i="4"/>
  <c r="C259" i="3"/>
  <c r="F259" i="4"/>
  <c r="C260" i="3"/>
  <c r="F260" i="4"/>
  <c r="C261" i="3"/>
  <c r="F261" i="4"/>
  <c r="C262" i="3"/>
  <c r="F262" i="4"/>
  <c r="C263" i="3"/>
  <c r="F263" i="4"/>
  <c r="C264" i="3"/>
  <c r="F264" i="4"/>
  <c r="C265" i="3"/>
  <c r="F265" i="4"/>
  <c r="C266" i="3"/>
  <c r="F266" i="4"/>
  <c r="C267" i="3"/>
  <c r="F267" i="4"/>
  <c r="C268" i="3"/>
  <c r="F268" i="4"/>
  <c r="C269" i="3"/>
  <c r="F269" i="4"/>
  <c r="C270" i="3"/>
  <c r="F270" i="4"/>
  <c r="C271" i="3"/>
  <c r="F271" i="4"/>
  <c r="C272" i="3"/>
  <c r="F272" i="4"/>
  <c r="C273" i="3"/>
  <c r="F273" i="4"/>
  <c r="C274" i="3"/>
  <c r="F274" i="4"/>
  <c r="C275" i="3"/>
  <c r="F275" i="4"/>
  <c r="C276" i="3"/>
  <c r="F276" i="4"/>
  <c r="C277" i="3"/>
  <c r="F277" i="4"/>
  <c r="C278" i="3"/>
  <c r="F278" i="4"/>
  <c r="C279" i="3"/>
  <c r="F279" i="4"/>
  <c r="C280" i="3"/>
  <c r="F280" i="4"/>
  <c r="C281" i="3"/>
  <c r="F281" i="4"/>
  <c r="C282" i="3"/>
  <c r="F282" i="4"/>
  <c r="C283" i="3"/>
  <c r="F283" i="4"/>
  <c r="C284" i="3"/>
  <c r="F284" i="4"/>
  <c r="C285" i="3"/>
  <c r="F285" i="4"/>
  <c r="C286" i="3"/>
  <c r="F286" i="4"/>
  <c r="C287" i="3"/>
  <c r="F287" i="4"/>
  <c r="C288" i="3"/>
  <c r="F288" i="4"/>
  <c r="C289" i="3"/>
  <c r="F289" i="4"/>
  <c r="C290" i="3"/>
  <c r="F290" i="4"/>
  <c r="C291" i="3"/>
  <c r="F291" i="4"/>
  <c r="C292" i="3"/>
  <c r="F292" i="4"/>
  <c r="C293" i="3"/>
  <c r="F293" i="4"/>
  <c r="C294" i="3"/>
  <c r="F294" i="4"/>
  <c r="C295" i="3"/>
  <c r="F295" i="4"/>
  <c r="C296" i="3"/>
  <c r="F296" i="4"/>
  <c r="C297" i="3"/>
  <c r="F297" i="4"/>
  <c r="C298" i="3"/>
  <c r="F298" i="4"/>
  <c r="C299" i="3"/>
  <c r="F299" i="4"/>
  <c r="C300" i="3"/>
  <c r="F300" i="4"/>
  <c r="C301" i="3"/>
  <c r="F301" i="4"/>
  <c r="C302" i="3"/>
  <c r="F302" i="4"/>
  <c r="C303" i="3"/>
  <c r="F303" i="4"/>
  <c r="C304" i="3"/>
  <c r="F304" i="4"/>
  <c r="C305" i="3"/>
  <c r="F305" i="4"/>
  <c r="C306" i="3"/>
  <c r="F306" i="4"/>
  <c r="C307" i="3"/>
  <c r="F307" i="4"/>
  <c r="C308" i="3"/>
  <c r="F308" i="4"/>
  <c r="C309" i="3"/>
  <c r="F309" i="4"/>
  <c r="C310" i="3"/>
  <c r="F310" i="4"/>
  <c r="C311" i="3"/>
  <c r="F311" i="4"/>
  <c r="C312" i="3"/>
  <c r="F312" i="4"/>
  <c r="C313" i="3"/>
  <c r="F313" i="4"/>
  <c r="C314" i="3"/>
  <c r="F314" i="4"/>
  <c r="C315" i="3"/>
  <c r="F315" i="4"/>
  <c r="C316" i="3"/>
  <c r="F316" i="4"/>
  <c r="C317" i="3"/>
  <c r="F317" i="4"/>
  <c r="C318" i="3"/>
  <c r="F318" i="4"/>
  <c r="C319" i="3"/>
  <c r="F319" i="4"/>
  <c r="C320" i="3"/>
  <c r="F320" i="4"/>
  <c r="C321" i="3"/>
  <c r="F321" i="4"/>
  <c r="C322" i="3"/>
  <c r="F322" i="4"/>
  <c r="C323" i="3"/>
  <c r="F323" i="4"/>
  <c r="C324" i="3"/>
  <c r="F324" i="4"/>
  <c r="C325" i="3"/>
  <c r="F325" i="4"/>
  <c r="C326" i="3"/>
  <c r="F326" i="4"/>
  <c r="C327" i="3"/>
  <c r="F327" i="4"/>
  <c r="C328" i="3"/>
  <c r="F328" i="4"/>
  <c r="C329" i="3"/>
  <c r="F329" i="4"/>
  <c r="C330" i="3"/>
  <c r="F330" i="4"/>
  <c r="C331" i="3"/>
  <c r="F331" i="4"/>
  <c r="C332" i="3"/>
  <c r="F332" i="4"/>
  <c r="C333" i="3"/>
  <c r="F333" i="4"/>
  <c r="C334" i="3"/>
  <c r="F334" i="4"/>
  <c r="C335" i="3"/>
  <c r="F335" i="4"/>
  <c r="C336" i="3"/>
  <c r="F336" i="4"/>
  <c r="C337" i="3"/>
  <c r="F337" i="4"/>
  <c r="C338" i="3"/>
  <c r="F338" i="4"/>
  <c r="C339" i="3"/>
  <c r="F339" i="4"/>
  <c r="C340" i="3"/>
  <c r="F340" i="4"/>
  <c r="C341" i="3"/>
  <c r="F341" i="4"/>
  <c r="C342" i="3"/>
  <c r="F342" i="4"/>
  <c r="C343" i="3"/>
  <c r="F343" i="4"/>
  <c r="C344" i="3"/>
  <c r="F344" i="4"/>
  <c r="C345" i="3"/>
  <c r="F345" i="4"/>
  <c r="C346" i="3"/>
  <c r="F346" i="4"/>
  <c r="C347" i="3"/>
  <c r="F347" i="4"/>
  <c r="C348" i="3"/>
  <c r="F348" i="4"/>
  <c r="C349" i="3"/>
  <c r="F349" i="4"/>
  <c r="C350" i="3"/>
  <c r="F350" i="4"/>
  <c r="C351" i="3"/>
  <c r="F351" i="4"/>
  <c r="C352" i="3"/>
  <c r="F352" i="4"/>
  <c r="C353" i="3"/>
  <c r="F353" i="4"/>
  <c r="C354" i="3"/>
  <c r="F354" i="4"/>
  <c r="C355" i="3"/>
  <c r="F355" i="4"/>
  <c r="C356" i="3"/>
  <c r="F356" i="4"/>
  <c r="C357" i="3"/>
  <c r="F357" i="4"/>
  <c r="C358" i="3"/>
  <c r="F358" i="4"/>
  <c r="C359" i="3"/>
  <c r="F359" i="4"/>
  <c r="C360" i="3"/>
  <c r="F360" i="4"/>
  <c r="C361" i="3"/>
  <c r="F361" i="4"/>
  <c r="C362" i="3"/>
  <c r="F362" i="4"/>
  <c r="C363" i="3"/>
  <c r="F363" i="4"/>
  <c r="C364" i="3"/>
  <c r="F364" i="4"/>
  <c r="C365" i="3"/>
  <c r="F365" i="4"/>
  <c r="C366" i="3"/>
  <c r="F366" i="4"/>
  <c r="C367" i="3"/>
  <c r="F367" i="4"/>
  <c r="C368" i="3"/>
  <c r="F368" i="4"/>
  <c r="C369" i="3"/>
  <c r="F369" i="4"/>
  <c r="C370" i="3"/>
  <c r="F370" i="4"/>
  <c r="C371" i="3"/>
  <c r="F371" i="4"/>
  <c r="C372" i="3"/>
  <c r="F372" i="4"/>
  <c r="C373" i="3"/>
  <c r="F373" i="4"/>
  <c r="C374" i="3"/>
  <c r="F374" i="4"/>
  <c r="C375" i="3"/>
  <c r="F375" i="4"/>
  <c r="C376" i="3"/>
  <c r="F376" i="4"/>
  <c r="C377" i="3"/>
  <c r="F377" i="4"/>
  <c r="C378" i="3"/>
  <c r="F378" i="4"/>
  <c r="C379" i="3"/>
  <c r="F379" i="4"/>
  <c r="C380" i="3"/>
  <c r="F380" i="4"/>
  <c r="C381" i="3"/>
  <c r="F381" i="4"/>
  <c r="C382" i="3"/>
  <c r="F382" i="4"/>
  <c r="C383" i="3"/>
  <c r="F383" i="4"/>
  <c r="C384" i="3"/>
  <c r="F384" i="4"/>
  <c r="C385" i="3"/>
  <c r="F385" i="4"/>
  <c r="C386" i="3"/>
  <c r="F386" i="4"/>
  <c r="C387" i="3"/>
  <c r="F387" i="4"/>
  <c r="C388" i="3"/>
  <c r="F388" i="4"/>
  <c r="C389" i="3"/>
  <c r="F389" i="4"/>
  <c r="C390" i="3"/>
  <c r="F390" i="4"/>
  <c r="C391" i="3"/>
  <c r="F391" i="4"/>
  <c r="C392" i="3"/>
  <c r="F392" i="4"/>
  <c r="C393" i="3"/>
  <c r="F393" i="4"/>
  <c r="C394" i="3"/>
  <c r="F394" i="4"/>
  <c r="C395" i="3"/>
  <c r="F395" i="4"/>
  <c r="C396" i="3"/>
  <c r="F396" i="4"/>
  <c r="C397" i="3"/>
  <c r="F397" i="4"/>
  <c r="C398" i="3"/>
  <c r="F398" i="4"/>
  <c r="C399" i="3"/>
  <c r="F399" i="4"/>
  <c r="C400" i="3"/>
  <c r="F400" i="4"/>
  <c r="C401" i="3"/>
  <c r="F401" i="4"/>
  <c r="C402" i="3"/>
  <c r="F402" i="4"/>
  <c r="C403" i="3"/>
  <c r="F403" i="4"/>
  <c r="C404" i="3"/>
  <c r="C405" i="3"/>
  <c r="F405" i="4"/>
  <c r="C406" i="3"/>
  <c r="F406" i="4"/>
  <c r="C407" i="3"/>
  <c r="F407" i="4"/>
  <c r="C408" i="3"/>
  <c r="F408" i="4"/>
  <c r="C409" i="3"/>
  <c r="F409" i="4"/>
  <c r="C410" i="3"/>
  <c r="F410" i="4"/>
  <c r="C411" i="3"/>
  <c r="F411" i="4"/>
  <c r="C412" i="3"/>
  <c r="F412" i="4"/>
  <c r="C413" i="3"/>
  <c r="F413" i="4"/>
  <c r="C414" i="3"/>
  <c r="F414" i="4"/>
  <c r="C415" i="3"/>
  <c r="F415" i="4"/>
  <c r="C416" i="3"/>
  <c r="F416" i="4"/>
  <c r="C417" i="3"/>
  <c r="F417" i="4"/>
  <c r="C418" i="3"/>
  <c r="F418" i="4"/>
  <c r="C419" i="3"/>
  <c r="F419" i="4"/>
  <c r="C420" i="3"/>
  <c r="F420" i="4"/>
  <c r="C421" i="3"/>
  <c r="F421" i="4"/>
  <c r="C422" i="3"/>
  <c r="F422" i="4"/>
  <c r="C423" i="3"/>
  <c r="F423" i="4"/>
  <c r="C424" i="3"/>
  <c r="F424" i="4"/>
  <c r="C425" i="3"/>
  <c r="F425" i="4"/>
  <c r="C426" i="3"/>
  <c r="F426" i="4"/>
  <c r="C427" i="3"/>
  <c r="F427" i="4"/>
  <c r="C428" i="3"/>
  <c r="F428" i="4"/>
  <c r="C429" i="3"/>
  <c r="F429" i="4"/>
  <c r="C430" i="3"/>
  <c r="F430" i="4"/>
  <c r="C431" i="3"/>
  <c r="F431" i="4"/>
  <c r="C432" i="3"/>
  <c r="F432" i="4"/>
  <c r="C433" i="3"/>
  <c r="F433" i="4"/>
  <c r="C434" i="3"/>
  <c r="F434" i="4"/>
  <c r="C435" i="3"/>
  <c r="F435" i="4"/>
  <c r="C436" i="3"/>
  <c r="F436" i="4"/>
  <c r="C437" i="3"/>
  <c r="F437" i="4"/>
  <c r="C438" i="3"/>
  <c r="F438" i="4"/>
  <c r="C439" i="3"/>
  <c r="F439" i="4"/>
  <c r="C440" i="3"/>
  <c r="F440" i="4"/>
  <c r="C441" i="3"/>
  <c r="F441" i="4"/>
  <c r="C442" i="3"/>
  <c r="F442" i="4"/>
  <c r="C443" i="3"/>
  <c r="F443" i="4"/>
  <c r="C444" i="3"/>
  <c r="F444" i="4"/>
  <c r="C445" i="3"/>
  <c r="F445" i="4"/>
  <c r="C446" i="3"/>
  <c r="F446" i="4"/>
  <c r="C447" i="3"/>
  <c r="F447" i="4"/>
  <c r="C448" i="3"/>
  <c r="F448" i="4"/>
  <c r="C449" i="3"/>
  <c r="F449" i="4"/>
  <c r="C450" i="3"/>
  <c r="F450" i="4"/>
  <c r="C451" i="3"/>
  <c r="F451" i="4"/>
  <c r="C452" i="3"/>
  <c r="F452" i="4"/>
  <c r="C453" i="3"/>
  <c r="F453" i="4"/>
  <c r="C454" i="3"/>
  <c r="F454" i="4"/>
  <c r="C455" i="3"/>
  <c r="F455" i="4"/>
  <c r="C456" i="3"/>
  <c r="F456" i="4"/>
  <c r="C457" i="3"/>
  <c r="F457" i="4"/>
  <c r="C458" i="3"/>
  <c r="F458" i="4"/>
  <c r="C459" i="3"/>
  <c r="F459" i="4"/>
  <c r="C460" i="3"/>
  <c r="F460" i="4"/>
  <c r="C461" i="3"/>
  <c r="F461" i="4"/>
  <c r="C462" i="3"/>
  <c r="F462" i="4"/>
  <c r="C463" i="3"/>
  <c r="F463" i="4"/>
  <c r="C464" i="3"/>
  <c r="F464" i="4"/>
  <c r="C465" i="3"/>
  <c r="F465" i="4"/>
  <c r="C466" i="3"/>
  <c r="F466" i="4"/>
  <c r="C467" i="3"/>
  <c r="F467" i="4"/>
  <c r="C468" i="3"/>
  <c r="F468" i="4"/>
  <c r="C469" i="3"/>
  <c r="F469" i="4"/>
  <c r="C470" i="3"/>
  <c r="F470" i="4"/>
  <c r="C471" i="3"/>
  <c r="F471" i="4"/>
  <c r="C472" i="3"/>
  <c r="F472" i="4"/>
  <c r="C473" i="3"/>
  <c r="F473" i="4"/>
  <c r="C474" i="3"/>
  <c r="F474" i="4"/>
  <c r="C475" i="3"/>
  <c r="F475" i="4"/>
  <c r="C476" i="3"/>
  <c r="F476" i="4"/>
  <c r="C477" i="3"/>
  <c r="F477" i="4"/>
  <c r="C478" i="3"/>
  <c r="F478" i="4"/>
  <c r="C479" i="3"/>
  <c r="F479" i="4"/>
  <c r="C480" i="3"/>
  <c r="F480" i="4"/>
  <c r="C481" i="3"/>
  <c r="F481" i="4"/>
  <c r="C482" i="3"/>
  <c r="F482" i="4"/>
  <c r="C483" i="3"/>
  <c r="F483" i="4"/>
  <c r="C484" i="3"/>
  <c r="F484" i="4"/>
  <c r="C485" i="3"/>
  <c r="F485" i="4"/>
  <c r="C486" i="3"/>
  <c r="F486" i="4"/>
  <c r="C487" i="3"/>
  <c r="F487" i="4"/>
  <c r="C488" i="3"/>
  <c r="F488" i="4"/>
  <c r="C489" i="3"/>
  <c r="F489" i="4"/>
  <c r="C490" i="3"/>
  <c r="F490" i="4"/>
  <c r="C491" i="3"/>
  <c r="F491" i="4"/>
  <c r="C492" i="3"/>
  <c r="F492" i="4"/>
  <c r="C493" i="3"/>
  <c r="F493" i="4"/>
  <c r="C494" i="3"/>
  <c r="F494" i="4"/>
  <c r="C495" i="3"/>
  <c r="F495" i="4"/>
  <c r="C496" i="3"/>
  <c r="F496" i="4"/>
  <c r="C497" i="3"/>
  <c r="F497" i="4"/>
  <c r="C498" i="3"/>
  <c r="F498" i="4"/>
  <c r="C499" i="3"/>
  <c r="F499" i="4"/>
  <c r="C500" i="3"/>
  <c r="F500" i="4"/>
  <c r="C501" i="3"/>
  <c r="F501" i="4"/>
  <c r="C502" i="3"/>
  <c r="F502" i="4"/>
  <c r="C503" i="3"/>
  <c r="F503" i="4"/>
  <c r="C504" i="3"/>
  <c r="F504" i="4"/>
  <c r="C505" i="3"/>
  <c r="F505" i="4"/>
  <c r="C506" i="3"/>
  <c r="F506" i="4"/>
  <c r="C507" i="3"/>
  <c r="F507" i="4"/>
  <c r="C508" i="3"/>
  <c r="F508" i="4"/>
  <c r="C509" i="3"/>
  <c r="F509" i="4"/>
  <c r="C510" i="3"/>
  <c r="F510" i="4"/>
  <c r="C511" i="3"/>
  <c r="F511" i="4"/>
  <c r="C512" i="3"/>
  <c r="F512" i="4"/>
  <c r="C513" i="3"/>
  <c r="F513" i="4"/>
  <c r="C514" i="3"/>
  <c r="F514" i="4"/>
  <c r="C515" i="3"/>
  <c r="F515" i="4"/>
  <c r="C516" i="3"/>
  <c r="F516" i="4"/>
  <c r="C517" i="3"/>
  <c r="F517" i="4"/>
  <c r="C518" i="3"/>
  <c r="F518" i="4"/>
  <c r="C519" i="3"/>
  <c r="F519" i="4"/>
  <c r="C520" i="3"/>
  <c r="F520" i="4"/>
  <c r="C521" i="3"/>
  <c r="F521" i="4"/>
  <c r="C522" i="3"/>
  <c r="F522" i="4"/>
  <c r="C523" i="3"/>
  <c r="F523" i="4"/>
  <c r="C524" i="3"/>
  <c r="F524" i="4"/>
  <c r="C525" i="3"/>
  <c r="F525" i="4"/>
  <c r="C526" i="3"/>
  <c r="F526" i="4"/>
  <c r="C527" i="3"/>
  <c r="F527" i="4"/>
  <c r="C528" i="3"/>
  <c r="F528" i="4"/>
  <c r="C529" i="3"/>
  <c r="F529" i="4"/>
  <c r="C530" i="3"/>
  <c r="F530" i="4"/>
  <c r="C531" i="3"/>
  <c r="F531" i="4"/>
  <c r="C532" i="3"/>
  <c r="F532" i="4"/>
  <c r="C533" i="3"/>
  <c r="F533" i="4"/>
  <c r="C534" i="3"/>
  <c r="F534" i="4"/>
  <c r="C535" i="3"/>
  <c r="F535" i="4"/>
  <c r="C536" i="3"/>
  <c r="F536" i="4"/>
  <c r="C537" i="3"/>
  <c r="F537" i="4"/>
  <c r="C538" i="3"/>
  <c r="F538" i="4"/>
  <c r="C539" i="3"/>
  <c r="F539" i="4"/>
  <c r="C540" i="3"/>
  <c r="F540" i="4"/>
  <c r="C541" i="3"/>
  <c r="F541" i="4"/>
  <c r="C542" i="3"/>
  <c r="F542" i="4"/>
  <c r="C543" i="3"/>
  <c r="F543" i="4"/>
  <c r="C544" i="3"/>
  <c r="F544" i="4"/>
  <c r="C545" i="3"/>
  <c r="F545" i="4"/>
  <c r="C546" i="3"/>
  <c r="F546" i="4"/>
  <c r="C547" i="3"/>
  <c r="F547" i="4"/>
  <c r="C548" i="3"/>
  <c r="F548" i="4"/>
  <c r="C549" i="3"/>
  <c r="F549" i="4"/>
  <c r="C550" i="3"/>
  <c r="F550" i="4"/>
  <c r="C551" i="3"/>
  <c r="F551" i="4"/>
  <c r="C552" i="3"/>
  <c r="F552" i="4"/>
  <c r="C553" i="3"/>
  <c r="F553" i="4"/>
  <c r="C554" i="3"/>
  <c r="F554" i="4"/>
  <c r="C555" i="3"/>
  <c r="F555" i="4"/>
  <c r="C556" i="3"/>
  <c r="F556" i="4"/>
  <c r="C557" i="3"/>
  <c r="F557" i="4"/>
  <c r="C558" i="3"/>
  <c r="F558" i="4"/>
  <c r="C559" i="3"/>
  <c r="F559" i="4"/>
  <c r="C560" i="3"/>
  <c r="F560" i="4"/>
  <c r="C561" i="3"/>
  <c r="F561" i="4"/>
  <c r="C562" i="3"/>
  <c r="F562" i="4"/>
  <c r="C563" i="3"/>
  <c r="F563" i="4"/>
  <c r="C564" i="3"/>
  <c r="F564" i="4"/>
  <c r="C565" i="3"/>
  <c r="F565" i="4"/>
  <c r="C566" i="3"/>
  <c r="F566" i="4"/>
  <c r="C567" i="3"/>
  <c r="F567" i="4"/>
  <c r="C568" i="3"/>
  <c r="F568" i="4"/>
  <c r="C569" i="3"/>
  <c r="F569" i="4"/>
  <c r="C570" i="3"/>
  <c r="F570" i="4"/>
  <c r="C571" i="3"/>
  <c r="F571" i="4"/>
  <c r="C572" i="3"/>
  <c r="F572" i="4"/>
  <c r="C573" i="3"/>
  <c r="F573" i="4"/>
  <c r="C574" i="3"/>
  <c r="F574" i="4"/>
  <c r="C575" i="3"/>
  <c r="F575" i="4"/>
  <c r="C576" i="3"/>
  <c r="F576" i="4"/>
  <c r="C577" i="3"/>
  <c r="F577" i="4"/>
  <c r="C578" i="3"/>
  <c r="F578" i="4"/>
  <c r="C579" i="3"/>
  <c r="F579" i="4"/>
  <c r="C580" i="3"/>
  <c r="F580" i="4"/>
  <c r="C581" i="3"/>
  <c r="F581" i="4"/>
  <c r="C582" i="3"/>
  <c r="F582" i="4"/>
  <c r="C583" i="3"/>
  <c r="F583" i="4"/>
  <c r="C584" i="3"/>
  <c r="F584" i="4"/>
  <c r="C585" i="3"/>
  <c r="F585" i="4"/>
  <c r="C586" i="3"/>
  <c r="F586" i="4"/>
  <c r="C587" i="3"/>
  <c r="F587" i="4"/>
  <c r="C588" i="3"/>
  <c r="F588" i="4"/>
  <c r="C589" i="3"/>
  <c r="F589" i="4"/>
  <c r="C590" i="3"/>
  <c r="F590" i="4"/>
  <c r="C591" i="3"/>
  <c r="F591" i="4"/>
  <c r="C592" i="3"/>
  <c r="F592" i="4"/>
  <c r="C593" i="3"/>
  <c r="F593" i="4"/>
  <c r="C594" i="3"/>
  <c r="F594" i="4"/>
  <c r="C595" i="3"/>
  <c r="F595" i="4"/>
  <c r="C596" i="3"/>
  <c r="F596" i="4"/>
  <c r="C597" i="3"/>
  <c r="F597" i="4"/>
  <c r="C598" i="3"/>
  <c r="F598" i="4"/>
  <c r="C599" i="3"/>
  <c r="F599" i="4"/>
  <c r="C600" i="3"/>
  <c r="F600" i="4"/>
  <c r="C601" i="3"/>
  <c r="F601" i="4"/>
  <c r="C602" i="3"/>
  <c r="F602" i="4"/>
  <c r="C603" i="3"/>
  <c r="F603" i="4"/>
  <c r="C604" i="3"/>
  <c r="F604" i="4"/>
  <c r="C605" i="3"/>
  <c r="F605" i="4"/>
  <c r="C606" i="3"/>
  <c r="F606" i="4"/>
  <c r="C607" i="3"/>
  <c r="F607" i="4"/>
  <c r="C608" i="3"/>
  <c r="F608" i="4"/>
  <c r="C609" i="3"/>
  <c r="F609" i="4"/>
  <c r="C610" i="3"/>
  <c r="F610" i="4"/>
  <c r="C611" i="3"/>
  <c r="F611" i="4"/>
  <c r="C612" i="3"/>
  <c r="F612" i="4"/>
  <c r="C613" i="3"/>
  <c r="F613" i="4"/>
  <c r="C614" i="3"/>
  <c r="F614" i="4"/>
  <c r="C615" i="3"/>
  <c r="F615" i="4"/>
  <c r="C616" i="3"/>
  <c r="F616" i="4"/>
  <c r="C617" i="3"/>
  <c r="F617" i="4"/>
  <c r="C618" i="3"/>
  <c r="F618" i="4"/>
  <c r="C619" i="3"/>
  <c r="F619" i="4"/>
  <c r="C620" i="3"/>
  <c r="F620" i="4"/>
  <c r="C621" i="3"/>
  <c r="F621" i="4"/>
  <c r="C622" i="3"/>
  <c r="F622" i="4"/>
  <c r="C623" i="3"/>
  <c r="F623" i="4"/>
  <c r="C624" i="3"/>
  <c r="F624" i="4"/>
  <c r="C625" i="3"/>
  <c r="F625" i="4"/>
  <c r="C626" i="3"/>
  <c r="F626" i="4"/>
  <c r="C627" i="3"/>
  <c r="F627" i="4"/>
  <c r="C628" i="3"/>
  <c r="F628" i="4"/>
  <c r="C629" i="3"/>
  <c r="F629" i="4"/>
  <c r="C630" i="3"/>
  <c r="F630" i="4"/>
  <c r="C631" i="3"/>
  <c r="F631" i="4"/>
  <c r="C632" i="3"/>
  <c r="F632" i="4"/>
  <c r="C633" i="3"/>
  <c r="F633" i="4"/>
  <c r="C634" i="3"/>
  <c r="F634" i="4"/>
  <c r="C635" i="3"/>
  <c r="F635" i="4"/>
  <c r="C636" i="3"/>
  <c r="F636" i="4"/>
  <c r="C637" i="3"/>
  <c r="F637" i="4"/>
  <c r="C638" i="3"/>
  <c r="F638" i="4"/>
  <c r="C639" i="3"/>
  <c r="F639" i="4"/>
  <c r="C640" i="3"/>
  <c r="F640" i="4"/>
  <c r="C641" i="3"/>
  <c r="F641" i="4"/>
  <c r="C642" i="3"/>
  <c r="F642" i="4"/>
  <c r="C643" i="3"/>
  <c r="F643" i="4"/>
  <c r="C644" i="3"/>
  <c r="F644" i="4"/>
  <c r="C645" i="3"/>
  <c r="F645" i="4"/>
  <c r="C646" i="3"/>
  <c r="F646" i="4"/>
  <c r="C647" i="3"/>
  <c r="F647" i="4"/>
  <c r="C648" i="3"/>
  <c r="F648" i="4"/>
  <c r="C649" i="3"/>
  <c r="F649" i="4"/>
  <c r="C650" i="3"/>
  <c r="F650" i="4"/>
  <c r="C651" i="3"/>
  <c r="F651" i="4"/>
  <c r="C652" i="3"/>
  <c r="F652" i="4"/>
  <c r="C653" i="3"/>
  <c r="F653" i="4"/>
  <c r="C654" i="3"/>
  <c r="F654" i="4"/>
  <c r="C655" i="3"/>
  <c r="F655" i="4"/>
  <c r="C656" i="3"/>
  <c r="F656" i="4"/>
  <c r="C657" i="3"/>
  <c r="F657" i="4"/>
  <c r="C658" i="3"/>
  <c r="F658" i="4"/>
  <c r="C659" i="3"/>
  <c r="F659" i="4"/>
  <c r="C660" i="3"/>
  <c r="F660" i="4"/>
  <c r="C661" i="3"/>
  <c r="F661" i="4"/>
  <c r="C662" i="3"/>
  <c r="F662" i="4"/>
  <c r="C663" i="3"/>
  <c r="F663" i="4"/>
  <c r="C664" i="3"/>
  <c r="F664" i="4"/>
  <c r="C665" i="3"/>
  <c r="F665" i="4"/>
  <c r="C666" i="3"/>
  <c r="F666" i="4"/>
  <c r="C667" i="3"/>
  <c r="F667" i="4"/>
  <c r="C668" i="3"/>
  <c r="F668" i="4"/>
  <c r="C669" i="3"/>
  <c r="F669" i="4"/>
  <c r="C670" i="3"/>
  <c r="F670" i="4"/>
  <c r="C671" i="3"/>
  <c r="F671" i="4"/>
  <c r="C672" i="3"/>
  <c r="F672" i="4"/>
  <c r="C673" i="3"/>
  <c r="F673" i="4"/>
  <c r="C674" i="3"/>
  <c r="F674" i="4"/>
  <c r="C675" i="3"/>
  <c r="F675" i="4"/>
  <c r="C676" i="3"/>
  <c r="F676" i="4"/>
  <c r="C677" i="3"/>
  <c r="F677" i="4"/>
  <c r="C678" i="3"/>
  <c r="F678" i="4"/>
  <c r="C679" i="3"/>
  <c r="F679" i="4"/>
  <c r="C680" i="3"/>
  <c r="F680" i="4"/>
  <c r="C681" i="3"/>
  <c r="F681" i="4"/>
  <c r="C682" i="3"/>
  <c r="F682" i="4"/>
  <c r="C683" i="3"/>
  <c r="F683" i="4"/>
  <c r="C684" i="3"/>
  <c r="F684" i="4"/>
  <c r="C685" i="3"/>
  <c r="F685" i="4"/>
  <c r="C686" i="3"/>
  <c r="F686" i="4"/>
  <c r="C687" i="3"/>
  <c r="F687" i="4"/>
  <c r="C688" i="3"/>
  <c r="F688" i="4"/>
  <c r="C689" i="3"/>
  <c r="F689" i="4"/>
  <c r="C690" i="3"/>
  <c r="F690" i="4"/>
  <c r="C691" i="3"/>
  <c r="F691" i="4"/>
  <c r="C692" i="3"/>
  <c r="F692" i="4"/>
  <c r="C693" i="3"/>
  <c r="F693" i="4"/>
  <c r="C694" i="3"/>
  <c r="F694" i="4"/>
  <c r="C695" i="3"/>
  <c r="F695" i="4"/>
  <c r="C696" i="3"/>
  <c r="F696" i="4"/>
  <c r="C697" i="3"/>
  <c r="F697" i="4"/>
  <c r="C698" i="3"/>
  <c r="F698" i="4"/>
  <c r="C699" i="3"/>
  <c r="F699" i="4"/>
  <c r="C700" i="3"/>
  <c r="F700" i="4"/>
  <c r="C701" i="3"/>
  <c r="F701" i="4"/>
  <c r="C702" i="3"/>
  <c r="F702" i="4"/>
  <c r="C703" i="3"/>
  <c r="F703" i="4"/>
  <c r="C704" i="3"/>
  <c r="F704" i="4"/>
  <c r="C705" i="3"/>
  <c r="F705" i="4"/>
  <c r="C706" i="3"/>
  <c r="F706" i="4"/>
  <c r="C707" i="3"/>
  <c r="F707" i="4"/>
  <c r="C708" i="3"/>
  <c r="F708" i="4"/>
  <c r="C709" i="3"/>
  <c r="F709" i="4"/>
  <c r="C710" i="3"/>
  <c r="F710" i="4"/>
  <c r="C711" i="3"/>
  <c r="F711" i="4"/>
  <c r="C712" i="3"/>
  <c r="F712" i="4"/>
  <c r="C713" i="3"/>
  <c r="F713" i="4"/>
  <c r="C714" i="3"/>
  <c r="F714" i="4"/>
  <c r="C715" i="3"/>
  <c r="F715" i="4"/>
  <c r="C716" i="3"/>
  <c r="F716" i="4"/>
  <c r="C717" i="3"/>
  <c r="F717" i="4"/>
  <c r="C718" i="3"/>
  <c r="F718" i="4"/>
  <c r="C719" i="3"/>
  <c r="F719" i="4"/>
  <c r="C720" i="3"/>
  <c r="F720" i="4"/>
  <c r="C721" i="3"/>
  <c r="F721" i="4"/>
  <c r="C722" i="3"/>
  <c r="F722" i="4"/>
  <c r="C723" i="3"/>
  <c r="F723" i="4"/>
  <c r="C724" i="3"/>
  <c r="F724" i="4"/>
  <c r="C725" i="3"/>
  <c r="F725" i="4"/>
  <c r="C726" i="3"/>
  <c r="F726" i="4"/>
  <c r="C727" i="3"/>
  <c r="F727" i="4"/>
  <c r="C728" i="3"/>
  <c r="F728" i="4"/>
  <c r="C729" i="3"/>
  <c r="F729" i="4"/>
  <c r="C730" i="3"/>
  <c r="F730" i="4"/>
  <c r="C731" i="3"/>
  <c r="F731" i="4"/>
  <c r="C732" i="3"/>
  <c r="F732" i="4"/>
  <c r="C733" i="3"/>
  <c r="F733" i="4"/>
  <c r="C734" i="3"/>
  <c r="F734" i="4"/>
  <c r="C735" i="3"/>
  <c r="F735" i="4"/>
  <c r="C736" i="3"/>
  <c r="F736" i="4"/>
  <c r="C737" i="3"/>
  <c r="F737" i="4"/>
  <c r="C738" i="3"/>
  <c r="F738" i="4"/>
  <c r="C739" i="3"/>
  <c r="F739" i="4"/>
  <c r="C740" i="3"/>
  <c r="F740" i="4"/>
  <c r="C741" i="3"/>
  <c r="F741" i="4"/>
  <c r="C742" i="3"/>
  <c r="F742" i="4"/>
  <c r="C743" i="3"/>
  <c r="F743" i="4"/>
  <c r="C744" i="3"/>
  <c r="F744" i="4"/>
  <c r="C745" i="3"/>
  <c r="F745" i="4"/>
  <c r="C746" i="3"/>
  <c r="F746" i="4"/>
  <c r="C747" i="3"/>
  <c r="F747" i="4"/>
  <c r="C748" i="3"/>
  <c r="F748" i="4"/>
  <c r="C749" i="3"/>
  <c r="F749" i="4"/>
  <c r="C750" i="3"/>
  <c r="F750" i="4"/>
  <c r="C751" i="3"/>
  <c r="F751" i="4"/>
  <c r="C752" i="3"/>
  <c r="F752" i="4"/>
  <c r="C753" i="3"/>
  <c r="F753" i="4"/>
  <c r="C754" i="3"/>
  <c r="F754" i="4"/>
  <c r="C755" i="3"/>
  <c r="F755" i="4"/>
  <c r="C756" i="3"/>
  <c r="F756" i="4"/>
  <c r="C757" i="3"/>
  <c r="F757" i="4"/>
  <c r="C758" i="3"/>
  <c r="F758" i="4"/>
  <c r="C759" i="3"/>
  <c r="F759" i="4"/>
  <c r="C760" i="3"/>
  <c r="F760" i="4"/>
  <c r="C761" i="3"/>
  <c r="F761" i="4"/>
  <c r="C762" i="3"/>
  <c r="F762" i="4"/>
  <c r="C763" i="3"/>
  <c r="F763" i="4"/>
  <c r="C764" i="3"/>
  <c r="F764" i="4"/>
  <c r="C765" i="3"/>
  <c r="F765" i="4"/>
  <c r="C766" i="3"/>
  <c r="F766" i="4"/>
  <c r="C767" i="3"/>
  <c r="F767" i="4"/>
  <c r="C768" i="3"/>
  <c r="F768" i="4"/>
  <c r="C769" i="3"/>
  <c r="F769" i="4"/>
  <c r="C770" i="3"/>
  <c r="F770" i="4"/>
  <c r="C771" i="3"/>
  <c r="F771" i="4"/>
  <c r="C772" i="3"/>
  <c r="F772" i="4"/>
  <c r="C773" i="3"/>
  <c r="F773" i="4"/>
  <c r="C774" i="3"/>
  <c r="F774" i="4"/>
  <c r="C775" i="3"/>
  <c r="F775" i="4"/>
  <c r="C776" i="3"/>
  <c r="F776" i="4"/>
  <c r="C777" i="3"/>
  <c r="F777" i="4"/>
  <c r="C778" i="3"/>
  <c r="F778" i="4"/>
  <c r="C779" i="3"/>
  <c r="F779" i="4"/>
  <c r="C780" i="3"/>
  <c r="F780" i="4"/>
  <c r="C781" i="3"/>
  <c r="F781" i="4"/>
  <c r="C782" i="3"/>
  <c r="F782" i="4"/>
  <c r="C783" i="3"/>
  <c r="F783" i="4"/>
  <c r="C784" i="3"/>
  <c r="F784" i="4"/>
  <c r="C785" i="3"/>
  <c r="F785" i="4"/>
  <c r="C786" i="3"/>
  <c r="F786" i="4"/>
  <c r="C787" i="3"/>
  <c r="F787" i="4"/>
  <c r="C788" i="3"/>
  <c r="F788" i="4"/>
  <c r="C789" i="3"/>
  <c r="F789" i="4"/>
  <c r="C790" i="3"/>
  <c r="F790" i="4"/>
  <c r="C791" i="3"/>
  <c r="F791" i="4"/>
  <c r="C792" i="3"/>
  <c r="F792" i="4"/>
  <c r="C793" i="3"/>
  <c r="F793" i="4"/>
  <c r="C794" i="3"/>
  <c r="F794" i="4"/>
  <c r="C795" i="3"/>
  <c r="F795" i="4"/>
  <c r="C796" i="3"/>
  <c r="F796" i="4"/>
  <c r="C797" i="3"/>
  <c r="F797" i="4"/>
  <c r="C798" i="3"/>
  <c r="F798" i="4"/>
  <c r="C799" i="3"/>
  <c r="F799" i="4"/>
  <c r="C800" i="3"/>
  <c r="F800" i="4"/>
  <c r="C801" i="3"/>
  <c r="F801" i="4"/>
  <c r="C802" i="3"/>
  <c r="F802" i="4"/>
  <c r="C803" i="3"/>
  <c r="F803" i="4"/>
  <c r="C804" i="3"/>
  <c r="F804" i="4"/>
  <c r="C805" i="3"/>
  <c r="F805" i="4"/>
  <c r="C806" i="3"/>
  <c r="F806" i="4"/>
  <c r="C807" i="3"/>
  <c r="F807" i="4"/>
  <c r="C808" i="3"/>
  <c r="F808" i="4"/>
  <c r="C809" i="3"/>
  <c r="F809" i="4"/>
  <c r="C810" i="3"/>
  <c r="F810" i="4"/>
  <c r="C811" i="3"/>
  <c r="F811" i="4"/>
  <c r="C812" i="3"/>
  <c r="F812" i="4"/>
  <c r="C813" i="3"/>
  <c r="F813" i="4"/>
  <c r="C814" i="3"/>
  <c r="F814" i="4"/>
  <c r="C815" i="3"/>
  <c r="F815" i="4"/>
  <c r="C816" i="3"/>
  <c r="F816" i="4"/>
  <c r="C817" i="3"/>
  <c r="F817" i="4"/>
  <c r="C818" i="3"/>
  <c r="F818" i="4"/>
  <c r="C819" i="3"/>
  <c r="F819" i="4"/>
  <c r="C820" i="3"/>
  <c r="F820" i="4"/>
  <c r="C821" i="3"/>
  <c r="F821" i="4"/>
  <c r="C822" i="3"/>
  <c r="F822" i="4"/>
  <c r="C823" i="3"/>
  <c r="F823" i="4"/>
  <c r="C824" i="3"/>
  <c r="F824" i="4"/>
  <c r="C825" i="3"/>
  <c r="F825" i="4"/>
  <c r="C826" i="3"/>
  <c r="F826" i="4"/>
  <c r="C827" i="3"/>
  <c r="F827" i="4"/>
  <c r="C828" i="3"/>
  <c r="F828" i="4"/>
  <c r="C829" i="3"/>
  <c r="F829" i="4"/>
  <c r="C830" i="3"/>
  <c r="F830" i="4"/>
  <c r="C831" i="3"/>
  <c r="F831" i="4"/>
  <c r="C832" i="3"/>
  <c r="F832" i="4"/>
  <c r="C833" i="3"/>
  <c r="F833" i="4"/>
  <c r="C834" i="3"/>
  <c r="F834" i="4"/>
  <c r="C835" i="3"/>
  <c r="F835" i="4"/>
  <c r="C836" i="3"/>
  <c r="F836" i="4"/>
  <c r="C837" i="3"/>
  <c r="F837" i="4"/>
  <c r="C838" i="3"/>
  <c r="F838" i="4"/>
  <c r="C839" i="3"/>
  <c r="F839" i="4"/>
  <c r="C840" i="3"/>
  <c r="F840" i="4"/>
  <c r="C841" i="3"/>
  <c r="F841" i="4"/>
  <c r="C842" i="3"/>
  <c r="F842" i="4"/>
  <c r="C843" i="3"/>
  <c r="F843" i="4"/>
  <c r="C844" i="3"/>
  <c r="F844" i="4"/>
  <c r="C845" i="3"/>
  <c r="F845" i="4"/>
  <c r="C846" i="3"/>
  <c r="F846" i="4"/>
  <c r="C847" i="3"/>
  <c r="F847" i="4"/>
  <c r="C848" i="3"/>
  <c r="F848" i="4"/>
  <c r="C849" i="3"/>
  <c r="F849" i="4"/>
  <c r="C850" i="3"/>
  <c r="F850" i="4"/>
  <c r="C851" i="3"/>
  <c r="F851" i="4"/>
  <c r="C852" i="3"/>
  <c r="F852" i="4"/>
  <c r="C853" i="3"/>
  <c r="F853" i="4"/>
  <c r="C854" i="3"/>
  <c r="F854" i="4"/>
  <c r="C855" i="3"/>
  <c r="F855" i="4"/>
  <c r="C856" i="3"/>
  <c r="F856" i="4"/>
  <c r="C857" i="3"/>
  <c r="F857" i="4"/>
  <c r="C858" i="3"/>
  <c r="F858" i="4"/>
  <c r="C859" i="3"/>
  <c r="F859" i="4"/>
  <c r="C860" i="3"/>
  <c r="F860" i="4"/>
  <c r="C861" i="3"/>
  <c r="F861" i="4"/>
  <c r="C862" i="3"/>
  <c r="F862" i="4"/>
  <c r="C863" i="3"/>
  <c r="F863" i="4"/>
  <c r="C864" i="3"/>
  <c r="F864" i="4"/>
  <c r="C865" i="3"/>
  <c r="F865" i="4"/>
  <c r="C866" i="3"/>
  <c r="F866" i="4"/>
  <c r="C867" i="3"/>
  <c r="F867" i="4"/>
  <c r="C868" i="3"/>
  <c r="F868" i="4"/>
  <c r="C869" i="3"/>
  <c r="F869" i="4"/>
  <c r="C870" i="3"/>
  <c r="F870" i="4"/>
  <c r="C871" i="3"/>
  <c r="F871" i="4"/>
  <c r="C872" i="3"/>
  <c r="F872" i="4"/>
  <c r="C873" i="3"/>
  <c r="F873" i="4"/>
  <c r="C874" i="3"/>
  <c r="F874" i="4"/>
  <c r="C875" i="3"/>
  <c r="F875" i="4"/>
  <c r="C876" i="3"/>
  <c r="F876" i="4"/>
  <c r="C877" i="3"/>
  <c r="F877" i="4"/>
  <c r="C878" i="3"/>
  <c r="F878" i="4"/>
  <c r="C879" i="3"/>
  <c r="F879" i="4"/>
  <c r="C880" i="3"/>
  <c r="F880" i="4"/>
  <c r="C881" i="3"/>
  <c r="F881" i="4"/>
  <c r="C882" i="3"/>
  <c r="F882" i="4"/>
  <c r="C883" i="3"/>
  <c r="F883" i="4"/>
  <c r="C884" i="3"/>
  <c r="F884" i="4"/>
  <c r="C885" i="3"/>
  <c r="F885" i="4"/>
  <c r="C886" i="3"/>
  <c r="F886" i="4"/>
  <c r="C887" i="3"/>
  <c r="F887" i="4"/>
  <c r="C888" i="3"/>
  <c r="F888" i="4"/>
  <c r="C889" i="3"/>
  <c r="F889" i="4"/>
  <c r="C890" i="3"/>
  <c r="F890" i="4"/>
  <c r="C891" i="3"/>
  <c r="F891" i="4"/>
  <c r="C892" i="3"/>
  <c r="F892" i="4"/>
  <c r="C893" i="3"/>
  <c r="F893" i="4"/>
  <c r="C894" i="3"/>
  <c r="F894" i="4"/>
  <c r="C895" i="3"/>
  <c r="F895" i="4"/>
  <c r="C896" i="3"/>
  <c r="F896" i="4"/>
  <c r="C897" i="3"/>
  <c r="F897" i="4"/>
  <c r="C898" i="3"/>
  <c r="F898" i="4"/>
  <c r="C899" i="3"/>
  <c r="F899" i="4"/>
  <c r="C900" i="3"/>
  <c r="F900" i="4"/>
  <c r="C901" i="3"/>
  <c r="F901" i="4"/>
  <c r="C902" i="3"/>
  <c r="F902" i="4"/>
  <c r="C903" i="3"/>
  <c r="F903" i="4"/>
  <c r="C904" i="3"/>
  <c r="F904" i="4"/>
  <c r="C905" i="3"/>
  <c r="F905" i="4"/>
  <c r="C906" i="3"/>
  <c r="F906" i="4"/>
  <c r="C907" i="3"/>
  <c r="F907" i="4"/>
  <c r="C908" i="3"/>
  <c r="F908" i="4"/>
  <c r="C909" i="3"/>
  <c r="F909" i="4"/>
  <c r="C910" i="3"/>
  <c r="F910" i="4"/>
  <c r="C911" i="3"/>
  <c r="F911" i="4"/>
  <c r="C912" i="3"/>
  <c r="F912" i="4"/>
  <c r="C913" i="3"/>
  <c r="F913" i="4"/>
  <c r="C914" i="3"/>
  <c r="F914" i="4"/>
  <c r="C915" i="3"/>
  <c r="F915" i="4"/>
  <c r="C916" i="3"/>
  <c r="F916" i="4"/>
  <c r="C917" i="3"/>
  <c r="F917" i="4"/>
  <c r="C918" i="3"/>
  <c r="F918" i="4"/>
  <c r="C919" i="3"/>
  <c r="F919" i="4"/>
  <c r="C920" i="3"/>
  <c r="F920" i="4"/>
  <c r="C921" i="3"/>
  <c r="F921" i="4"/>
  <c r="C922" i="3"/>
  <c r="F922" i="4"/>
  <c r="C923" i="3"/>
  <c r="F923" i="4"/>
  <c r="C924" i="3"/>
  <c r="F924" i="4"/>
  <c r="C925" i="3"/>
  <c r="F925" i="4"/>
  <c r="C926" i="3"/>
  <c r="F926" i="4"/>
  <c r="C927" i="3"/>
  <c r="F927" i="4"/>
  <c r="C928" i="3"/>
  <c r="F928" i="4"/>
  <c r="C929" i="3"/>
  <c r="F929" i="4"/>
  <c r="C930" i="3"/>
  <c r="F930" i="4"/>
  <c r="C931" i="3"/>
  <c r="F931" i="4"/>
  <c r="C932" i="3"/>
  <c r="F932" i="4"/>
  <c r="C933" i="3"/>
  <c r="F933" i="4"/>
  <c r="C934" i="3"/>
  <c r="F934" i="4"/>
  <c r="C935" i="3"/>
  <c r="F935" i="4"/>
  <c r="C936" i="3"/>
  <c r="F936" i="4"/>
  <c r="C937" i="3"/>
  <c r="F937" i="4"/>
  <c r="C938" i="3"/>
  <c r="F938" i="4"/>
  <c r="C939" i="3"/>
  <c r="F939" i="4"/>
  <c r="C940" i="3"/>
  <c r="F940" i="4"/>
  <c r="C941" i="3"/>
  <c r="F941" i="4"/>
  <c r="C942" i="3"/>
  <c r="F942" i="4"/>
  <c r="C943" i="3"/>
  <c r="F943" i="4"/>
  <c r="C944" i="3"/>
  <c r="F944" i="4"/>
  <c r="C945" i="3"/>
  <c r="F945" i="4"/>
  <c r="C946" i="3"/>
  <c r="F946" i="4"/>
  <c r="C947" i="3"/>
  <c r="F947" i="4"/>
  <c r="C948" i="3"/>
  <c r="F948" i="4"/>
  <c r="C949" i="3"/>
  <c r="F949" i="4"/>
  <c r="C950" i="3"/>
  <c r="F950" i="4"/>
  <c r="C951" i="3"/>
  <c r="F951" i="4"/>
  <c r="C952" i="3"/>
  <c r="F952" i="4"/>
  <c r="C953" i="3"/>
  <c r="F953" i="4"/>
  <c r="C954" i="3"/>
  <c r="F954" i="4"/>
  <c r="C955" i="3"/>
  <c r="F955" i="4"/>
  <c r="C956" i="3"/>
  <c r="F956" i="4"/>
  <c r="C957" i="3"/>
  <c r="F957" i="4"/>
  <c r="C958" i="3"/>
  <c r="F958" i="4"/>
  <c r="C959" i="3"/>
  <c r="F959" i="4"/>
  <c r="C960" i="3"/>
  <c r="F960" i="4"/>
  <c r="C961" i="3"/>
  <c r="F961" i="4"/>
  <c r="C962" i="3"/>
  <c r="F962" i="4"/>
  <c r="C963" i="3"/>
  <c r="F963" i="4"/>
  <c r="C964" i="3"/>
  <c r="F964" i="4"/>
  <c r="C965" i="3"/>
  <c r="F965" i="4"/>
  <c r="C966" i="3"/>
  <c r="F966" i="4"/>
  <c r="C967" i="3"/>
  <c r="F967" i="4"/>
  <c r="C968" i="3"/>
  <c r="F968" i="4"/>
  <c r="C969" i="3"/>
  <c r="F969" i="4"/>
  <c r="C970" i="3"/>
  <c r="F970" i="4"/>
  <c r="C971" i="3"/>
  <c r="F971" i="4"/>
  <c r="C972" i="3"/>
  <c r="F972" i="4"/>
  <c r="C973" i="3"/>
  <c r="F973" i="4"/>
  <c r="C974" i="3"/>
  <c r="F974" i="4"/>
  <c r="C975" i="3"/>
  <c r="F975" i="4"/>
  <c r="C976" i="3"/>
  <c r="F976" i="4"/>
  <c r="C977" i="3"/>
  <c r="F977" i="4"/>
  <c r="C978" i="3"/>
  <c r="F978" i="4"/>
  <c r="C979" i="3"/>
  <c r="F979" i="4"/>
  <c r="C980" i="3"/>
  <c r="F980" i="4"/>
  <c r="C981" i="3"/>
  <c r="F981" i="4"/>
  <c r="C982" i="3"/>
  <c r="F982" i="4"/>
  <c r="C983" i="3"/>
  <c r="F983" i="4"/>
  <c r="C984" i="3"/>
  <c r="F984" i="4"/>
  <c r="C985" i="3"/>
  <c r="F985" i="4"/>
  <c r="C986" i="3"/>
  <c r="F986" i="4"/>
  <c r="C987" i="3"/>
  <c r="F987" i="4"/>
  <c r="C988" i="3"/>
  <c r="F988" i="4"/>
  <c r="C989" i="3"/>
  <c r="F989" i="4"/>
  <c r="C990" i="3"/>
  <c r="F990" i="4"/>
  <c r="C991" i="3"/>
  <c r="F991" i="4"/>
  <c r="C992" i="3"/>
  <c r="F992" i="4"/>
  <c r="C993" i="3"/>
  <c r="F993" i="4"/>
  <c r="C994" i="3"/>
  <c r="F994" i="4"/>
  <c r="C995" i="3"/>
  <c r="F995" i="4"/>
  <c r="C996" i="3"/>
  <c r="F996" i="4"/>
  <c r="C997" i="3"/>
  <c r="F997" i="4"/>
  <c r="C998" i="3"/>
  <c r="F998" i="4"/>
  <c r="C999" i="3"/>
  <c r="F999" i="4"/>
  <c r="C1000" i="3"/>
  <c r="F1000" i="4"/>
  <c r="C1001" i="3"/>
  <c r="F1001" i="4"/>
  <c r="C1002" i="3"/>
  <c r="F1002" i="4"/>
  <c r="C1003" i="3"/>
  <c r="F1003" i="4"/>
  <c r="C1004" i="3"/>
  <c r="F1004" i="4"/>
  <c r="C1005" i="3"/>
  <c r="F1005" i="4"/>
  <c r="C1006" i="3"/>
  <c r="F1006" i="4"/>
  <c r="C1007" i="3"/>
  <c r="F1007" i="4"/>
  <c r="C1008" i="3"/>
  <c r="F1008" i="4"/>
  <c r="C1009" i="3"/>
  <c r="F1009" i="4"/>
  <c r="C1010" i="3"/>
  <c r="F1010" i="4"/>
  <c r="C1011" i="3"/>
  <c r="F1011" i="4"/>
  <c r="C1012" i="3"/>
  <c r="F1012" i="4"/>
  <c r="C1013" i="3"/>
  <c r="F1013" i="4"/>
  <c r="C1014" i="3"/>
  <c r="F1014" i="4"/>
  <c r="C1015" i="3"/>
  <c r="F1015" i="4"/>
  <c r="C1016" i="3"/>
  <c r="F1016" i="4"/>
  <c r="C1017" i="3"/>
  <c r="F1017" i="4"/>
  <c r="C1018" i="3"/>
  <c r="F1018" i="4"/>
  <c r="C1019" i="3"/>
  <c r="F1019" i="4"/>
  <c r="C1020" i="3"/>
  <c r="F1020" i="4"/>
  <c r="C1021" i="3"/>
  <c r="F1021" i="4"/>
  <c r="C1022" i="3"/>
  <c r="F1022" i="4"/>
  <c r="C1023" i="3"/>
  <c r="F1023" i="4"/>
  <c r="C1024" i="3"/>
  <c r="F1024" i="4"/>
  <c r="C1025" i="3"/>
  <c r="F1025" i="4"/>
  <c r="C1026" i="3"/>
  <c r="F1026" i="4"/>
  <c r="C1027" i="3"/>
  <c r="F1027" i="4"/>
  <c r="C1028" i="3"/>
  <c r="F1028" i="4"/>
  <c r="C1029" i="3"/>
  <c r="F1029" i="4"/>
  <c r="C1030" i="3"/>
  <c r="F1030" i="4"/>
  <c r="C1031" i="3"/>
  <c r="F1031" i="4"/>
  <c r="C1032" i="3"/>
  <c r="F1032" i="4"/>
  <c r="C1033" i="3"/>
  <c r="F1033" i="4"/>
  <c r="C1034" i="3"/>
  <c r="F1034" i="4"/>
  <c r="C1035" i="3"/>
  <c r="F1035" i="4"/>
  <c r="C1036" i="3"/>
  <c r="F1036" i="4"/>
  <c r="C1037" i="3"/>
  <c r="F1037" i="4"/>
  <c r="C1038" i="3"/>
  <c r="F1038" i="4"/>
  <c r="C1039" i="3"/>
  <c r="F1039" i="4"/>
  <c r="C1040" i="3"/>
  <c r="C1041" i="3"/>
  <c r="F1041" i="4"/>
  <c r="C1042" i="3"/>
  <c r="F1042" i="4"/>
  <c r="C1043" i="3"/>
  <c r="F1043" i="4"/>
  <c r="C1044" i="3"/>
  <c r="F1044" i="4"/>
  <c r="C1045" i="3"/>
  <c r="F1045" i="4"/>
  <c r="C1046" i="3"/>
  <c r="F1046" i="4"/>
  <c r="C1047" i="3"/>
  <c r="F1047" i="4"/>
  <c r="C1048" i="3"/>
  <c r="F1048" i="4"/>
  <c r="C1049" i="3"/>
  <c r="F1049" i="4"/>
  <c r="C1050" i="3"/>
  <c r="F1050" i="4"/>
  <c r="C1051" i="3"/>
  <c r="F1051" i="4"/>
  <c r="C1052" i="3"/>
  <c r="F1052" i="4"/>
  <c r="C1053" i="3"/>
  <c r="F1053" i="4"/>
  <c r="C1054" i="3"/>
  <c r="F1054" i="4"/>
  <c r="C1055" i="3"/>
  <c r="F1055" i="4"/>
  <c r="C1056" i="3"/>
  <c r="C1057" i="3"/>
  <c r="F1057" i="4"/>
  <c r="C1058" i="3"/>
  <c r="F1058" i="4"/>
  <c r="C1059" i="3"/>
  <c r="F1059" i="4"/>
  <c r="C1060" i="3"/>
  <c r="F1060" i="4"/>
  <c r="C1061" i="3"/>
  <c r="F1061" i="4"/>
  <c r="C1062" i="3"/>
  <c r="F1062" i="4"/>
  <c r="C1063" i="3"/>
  <c r="F1063" i="4"/>
  <c r="C1064" i="3"/>
  <c r="F1064" i="4"/>
  <c r="C1065" i="3"/>
  <c r="F1065" i="4"/>
  <c r="C1066" i="3"/>
  <c r="F1066" i="4"/>
  <c r="C1067" i="3"/>
  <c r="F1067" i="4"/>
  <c r="C1068" i="3"/>
  <c r="F1068" i="4"/>
  <c r="C1069" i="3"/>
  <c r="F1069" i="4"/>
  <c r="C1070" i="3"/>
  <c r="F1070" i="4"/>
  <c r="C1071" i="3"/>
  <c r="F1071" i="4"/>
  <c r="C1072" i="3"/>
  <c r="C1073" i="3"/>
  <c r="F1073" i="4"/>
  <c r="C1074" i="3"/>
  <c r="F1074" i="4"/>
  <c r="C1075" i="3"/>
  <c r="F1075" i="4"/>
  <c r="C1076" i="3"/>
  <c r="F1076" i="4"/>
  <c r="C1077" i="3"/>
  <c r="F1077" i="4"/>
  <c r="C1078" i="3"/>
  <c r="F1078" i="4"/>
  <c r="C1079" i="3"/>
  <c r="F1079" i="4"/>
  <c r="C1080" i="3"/>
  <c r="F1080" i="4"/>
  <c r="C1081" i="3"/>
  <c r="F1081" i="4"/>
  <c r="C1082" i="3"/>
  <c r="F1082" i="4"/>
  <c r="C1083" i="3"/>
  <c r="F1083" i="4"/>
  <c r="C1084" i="3"/>
  <c r="F1084" i="4"/>
  <c r="C1085" i="3"/>
  <c r="F1085" i="4"/>
  <c r="C1086" i="3"/>
  <c r="F1086" i="4"/>
  <c r="C1087" i="3"/>
  <c r="F1087" i="4"/>
  <c r="C1088" i="3"/>
  <c r="C1089" i="3"/>
  <c r="F1089" i="4"/>
  <c r="C1090" i="3"/>
  <c r="F1090" i="4"/>
  <c r="C1091" i="3"/>
  <c r="F1091" i="4"/>
  <c r="C1092" i="3"/>
  <c r="F1092" i="4"/>
  <c r="C1093" i="3"/>
  <c r="F1093" i="4"/>
  <c r="C1094" i="3"/>
  <c r="F1094" i="4"/>
  <c r="C1095" i="3"/>
  <c r="F1095" i="4"/>
  <c r="C1096" i="3"/>
  <c r="F1096" i="4"/>
  <c r="C1097" i="3"/>
  <c r="F1097" i="4"/>
  <c r="C1098" i="3"/>
  <c r="F1098" i="4"/>
  <c r="C1099" i="3"/>
  <c r="F1099" i="4"/>
  <c r="C1100" i="3"/>
  <c r="F1100" i="4"/>
  <c r="C1101" i="3"/>
  <c r="F1101" i="4"/>
  <c r="C1102" i="3"/>
  <c r="F1102" i="4"/>
  <c r="C1103" i="3"/>
  <c r="F1103" i="4"/>
  <c r="C1104" i="3"/>
  <c r="C1105" i="3"/>
  <c r="F1105" i="4"/>
  <c r="C1106" i="3"/>
  <c r="F1106" i="4"/>
  <c r="C1107" i="3"/>
  <c r="F1107" i="4"/>
  <c r="C1108" i="3"/>
  <c r="F1108" i="4"/>
  <c r="C1109" i="3"/>
  <c r="F1109" i="4"/>
  <c r="C1110" i="3"/>
  <c r="F1110" i="4"/>
  <c r="C1111" i="3"/>
  <c r="F1111" i="4"/>
  <c r="C1112" i="3"/>
  <c r="F1112" i="4"/>
  <c r="C1113" i="3"/>
  <c r="F1113" i="4"/>
  <c r="C1114" i="3"/>
  <c r="F1114" i="4"/>
  <c r="C1115" i="3"/>
  <c r="F1115" i="4"/>
  <c r="C1116" i="3"/>
  <c r="F1116" i="4"/>
  <c r="C1117" i="3"/>
  <c r="F1117" i="4"/>
  <c r="C1118" i="3"/>
  <c r="F1118" i="4"/>
  <c r="C1119" i="3"/>
  <c r="F1119" i="4"/>
  <c r="C1120" i="3"/>
  <c r="C1121" i="3"/>
  <c r="F1121" i="4"/>
  <c r="C1122" i="3"/>
  <c r="F1122" i="4"/>
  <c r="C1123" i="3"/>
  <c r="F1123" i="4"/>
  <c r="C1124" i="3"/>
  <c r="F1124" i="4"/>
  <c r="C1125" i="3"/>
  <c r="F1125" i="4"/>
  <c r="C1126" i="3"/>
  <c r="F1126" i="4"/>
  <c r="C1127" i="3"/>
  <c r="F1127" i="4"/>
  <c r="C1128" i="3"/>
  <c r="F1128" i="4"/>
  <c r="C1129" i="3"/>
  <c r="F1129" i="4"/>
  <c r="C1130" i="3"/>
  <c r="F1130" i="4"/>
  <c r="C1131" i="3"/>
  <c r="F1131" i="4"/>
  <c r="C1132" i="3"/>
  <c r="F1132" i="4"/>
  <c r="C1133" i="3"/>
  <c r="F1133" i="4"/>
  <c r="C1134" i="3"/>
  <c r="F1134" i="4"/>
  <c r="C1135" i="3"/>
  <c r="F1135" i="4"/>
  <c r="C1136" i="3"/>
  <c r="C1137" i="3"/>
  <c r="F1137" i="4"/>
  <c r="C1138" i="3"/>
  <c r="F1138" i="4"/>
  <c r="C1139" i="3"/>
  <c r="F1139" i="4"/>
  <c r="C1140" i="3"/>
  <c r="F1140" i="4"/>
  <c r="C1141" i="3"/>
  <c r="F1141" i="4"/>
  <c r="C1142" i="3"/>
  <c r="F1142" i="4"/>
  <c r="C1143" i="3"/>
  <c r="F1143" i="4"/>
  <c r="C1144" i="3"/>
  <c r="F1144" i="4"/>
  <c r="C1145" i="3"/>
  <c r="F1145" i="4"/>
  <c r="C1146" i="3"/>
  <c r="F1146" i="4"/>
  <c r="C1147" i="3"/>
  <c r="F1147" i="4"/>
  <c r="C1148" i="3"/>
  <c r="F1148" i="4"/>
  <c r="C1149" i="3"/>
  <c r="F1149" i="4"/>
  <c r="C1150" i="3"/>
  <c r="F1150" i="4"/>
  <c r="C1151" i="3"/>
  <c r="F1151" i="4"/>
  <c r="C1152" i="3"/>
  <c r="C1153" i="3"/>
  <c r="F1153" i="4"/>
  <c r="C1154" i="3"/>
  <c r="F1154" i="4"/>
  <c r="C1155" i="3"/>
  <c r="F1155" i="4"/>
  <c r="C1156" i="3"/>
  <c r="F1156" i="4"/>
  <c r="C1157" i="3"/>
  <c r="F1157" i="4"/>
  <c r="C1158" i="3"/>
  <c r="F1158" i="4"/>
  <c r="C1159" i="3"/>
  <c r="F1159" i="4"/>
  <c r="C1160" i="3"/>
  <c r="F1160" i="4"/>
  <c r="C1161" i="3"/>
  <c r="F1161" i="4"/>
  <c r="C1162" i="3"/>
  <c r="F1162" i="4"/>
  <c r="C1163" i="3"/>
  <c r="F1163" i="4"/>
  <c r="C1164" i="3"/>
  <c r="F1164" i="4"/>
  <c r="C1165" i="3"/>
  <c r="F1165" i="4"/>
  <c r="C1166" i="3"/>
  <c r="F1166" i="4"/>
  <c r="C1167" i="3"/>
  <c r="F1167" i="4"/>
  <c r="C1168" i="3"/>
  <c r="C1169" i="3"/>
  <c r="F1169" i="4"/>
  <c r="C1170" i="3"/>
  <c r="F1170" i="4"/>
  <c r="C1171" i="3"/>
  <c r="F1171" i="4"/>
  <c r="C1172" i="3"/>
  <c r="F1172" i="4"/>
  <c r="C1173" i="3"/>
  <c r="F1173" i="4"/>
  <c r="C1174" i="3"/>
  <c r="F1174" i="4"/>
  <c r="C1175" i="3"/>
  <c r="F1175" i="4"/>
  <c r="C1176" i="3"/>
  <c r="F1176" i="4"/>
  <c r="C1177" i="3"/>
  <c r="F1177" i="4"/>
  <c r="C1178" i="3"/>
  <c r="F1178" i="4"/>
  <c r="C1179" i="3"/>
  <c r="F1179" i="4"/>
  <c r="C1180" i="3"/>
  <c r="F1180" i="4"/>
  <c r="C1181" i="3"/>
  <c r="F1181" i="4"/>
  <c r="C1182" i="3"/>
  <c r="F1182" i="4"/>
  <c r="C1183" i="3"/>
  <c r="F1183" i="4"/>
  <c r="C1184" i="3"/>
  <c r="C1185" i="3"/>
  <c r="F1185" i="4"/>
  <c r="C1186" i="3"/>
  <c r="F1186" i="4"/>
  <c r="C1187" i="3"/>
  <c r="F1187" i="4"/>
  <c r="C1188" i="3"/>
  <c r="F1188" i="4"/>
  <c r="C1189" i="3"/>
  <c r="F1189" i="4"/>
  <c r="C1190" i="3"/>
  <c r="F1190" i="4"/>
  <c r="C1191" i="3"/>
  <c r="F1191" i="4"/>
  <c r="C1192" i="3"/>
  <c r="F1192" i="4"/>
  <c r="C1193" i="3"/>
  <c r="F1193" i="4"/>
  <c r="C1194" i="3"/>
  <c r="F1194" i="4"/>
  <c r="C1195" i="3"/>
  <c r="F1195" i="4"/>
  <c r="C1196" i="3"/>
  <c r="F1196" i="4"/>
  <c r="C1197" i="3"/>
  <c r="F1197" i="4"/>
  <c r="C1198" i="3"/>
  <c r="F1198" i="4"/>
  <c r="C1199" i="3"/>
  <c r="F1199" i="4"/>
  <c r="C1200" i="3"/>
  <c r="C1201" i="3"/>
  <c r="F1201" i="4"/>
  <c r="C1202" i="3"/>
  <c r="F1202" i="4"/>
  <c r="C1203" i="3"/>
  <c r="F1203" i="4"/>
  <c r="C1204" i="3"/>
  <c r="F1204" i="4"/>
  <c r="C1205" i="3"/>
  <c r="F1205" i="4"/>
  <c r="C1206" i="3"/>
  <c r="F1206" i="4"/>
  <c r="C1207" i="3"/>
  <c r="F1207" i="4"/>
  <c r="C1208" i="3"/>
  <c r="F1208" i="4"/>
  <c r="C1209" i="3"/>
  <c r="F1209" i="4"/>
  <c r="C1210" i="3"/>
  <c r="F1210" i="4"/>
  <c r="C1211" i="3"/>
  <c r="F1211" i="4"/>
  <c r="C1212" i="3"/>
  <c r="F1212" i="4"/>
  <c r="C1213" i="3"/>
  <c r="F1213" i="4"/>
  <c r="C1214" i="3"/>
  <c r="F1214" i="4"/>
  <c r="C1215" i="3"/>
  <c r="F1215" i="4"/>
  <c r="C1216" i="3"/>
  <c r="C1217" i="3"/>
  <c r="F1217" i="4"/>
  <c r="C1218" i="3"/>
  <c r="F1218" i="4"/>
  <c r="C1219" i="3"/>
  <c r="F1219" i="4"/>
  <c r="C1220" i="3"/>
  <c r="F1220" i="4"/>
  <c r="C1221" i="3"/>
  <c r="F1221" i="4"/>
  <c r="C1222" i="3"/>
  <c r="F1222" i="4"/>
  <c r="C1223" i="3"/>
  <c r="F1223" i="4"/>
  <c r="C1224" i="3"/>
  <c r="F1224" i="4"/>
  <c r="C1225" i="3"/>
  <c r="F1225" i="4"/>
  <c r="C1226" i="3"/>
  <c r="F1226" i="4"/>
  <c r="C1227" i="3"/>
  <c r="F1227" i="4"/>
  <c r="C1228" i="3"/>
  <c r="F1228" i="4"/>
  <c r="C1229" i="3"/>
  <c r="F1229" i="4"/>
  <c r="C1230" i="3"/>
  <c r="F1230" i="4"/>
  <c r="C1231" i="3"/>
  <c r="F1231" i="4"/>
  <c r="C1232" i="3"/>
  <c r="C1233" i="3"/>
  <c r="F1233" i="4"/>
  <c r="C1234" i="3"/>
  <c r="F1234" i="4"/>
  <c r="C1235" i="3"/>
  <c r="F1235" i="4"/>
  <c r="C1236" i="3"/>
  <c r="F1236" i="4"/>
  <c r="C1237" i="3"/>
  <c r="F1237" i="4"/>
  <c r="C1238" i="3"/>
  <c r="F1238" i="4"/>
  <c r="C1239" i="3"/>
  <c r="F1239" i="4"/>
  <c r="C1240" i="3"/>
  <c r="F1240" i="4"/>
  <c r="C1241" i="3"/>
  <c r="F1241" i="4"/>
  <c r="C1242" i="3"/>
  <c r="F1242" i="4"/>
  <c r="C1243" i="3"/>
  <c r="F1243" i="4"/>
  <c r="C1244" i="3"/>
  <c r="F1244" i="4"/>
  <c r="C1245" i="3"/>
  <c r="F1245" i="4"/>
  <c r="C1246" i="3"/>
  <c r="F1246" i="4"/>
  <c r="C1247" i="3"/>
  <c r="F1247" i="4"/>
  <c r="C1248" i="3"/>
  <c r="C1249" i="3"/>
  <c r="F1249" i="4"/>
  <c r="C1250" i="3"/>
  <c r="F1250" i="4"/>
  <c r="C1251" i="3"/>
  <c r="F1251" i="4"/>
  <c r="C1252" i="3"/>
  <c r="F1252" i="4"/>
  <c r="C1253" i="3"/>
  <c r="F1253" i="4"/>
  <c r="C1254" i="3"/>
  <c r="F1254" i="4"/>
  <c r="C1255" i="3"/>
  <c r="F1255" i="4"/>
  <c r="C1256" i="3"/>
  <c r="F1256" i="4"/>
  <c r="C1257" i="3"/>
  <c r="F1257" i="4"/>
  <c r="C1258" i="3"/>
  <c r="F1258" i="4"/>
  <c r="C1259" i="3"/>
  <c r="F1259" i="4"/>
  <c r="C1260" i="3"/>
  <c r="F1260" i="4"/>
  <c r="C1261" i="3"/>
  <c r="F1261" i="4"/>
  <c r="C1262" i="3"/>
  <c r="F1262" i="4"/>
  <c r="C1263" i="3"/>
  <c r="F1263" i="4"/>
  <c r="C1264" i="3"/>
  <c r="C1265" i="3"/>
  <c r="F1265" i="4"/>
  <c r="C1266" i="3"/>
  <c r="F1266" i="4"/>
  <c r="C1267" i="3"/>
  <c r="F1267" i="4"/>
  <c r="C1268" i="3"/>
  <c r="F1268" i="4"/>
  <c r="C1269" i="3"/>
  <c r="F1269" i="4"/>
  <c r="C1270" i="3"/>
  <c r="F1270" i="4"/>
  <c r="C1271" i="3"/>
  <c r="F1271" i="4"/>
  <c r="C1272" i="3"/>
  <c r="F1272" i="4"/>
  <c r="C1273" i="3"/>
  <c r="F1273" i="4"/>
  <c r="C1274" i="3"/>
  <c r="F1274" i="4"/>
  <c r="C1275" i="3"/>
  <c r="F1275" i="4"/>
  <c r="C1276" i="3"/>
  <c r="F1276" i="4"/>
  <c r="C1277" i="3"/>
  <c r="F1277" i="4"/>
  <c r="C1278" i="3"/>
  <c r="F1278" i="4"/>
  <c r="C1279" i="3"/>
  <c r="F1279" i="4"/>
  <c r="C1280" i="3"/>
  <c r="C1281" i="3"/>
  <c r="F1281" i="4"/>
  <c r="C1282" i="3"/>
  <c r="F1282" i="4"/>
  <c r="C1283" i="3"/>
  <c r="F1283" i="4"/>
  <c r="C1284" i="3"/>
  <c r="F1284" i="4"/>
  <c r="C1285" i="3"/>
  <c r="F1285" i="4"/>
  <c r="C1286" i="3"/>
  <c r="F1286" i="4"/>
  <c r="C1287" i="3"/>
  <c r="F1287" i="4"/>
  <c r="C1288" i="3"/>
  <c r="F1288" i="4"/>
  <c r="C1289" i="3"/>
  <c r="F1289" i="4"/>
  <c r="C1290" i="3"/>
  <c r="F1290" i="4"/>
  <c r="C1291" i="3"/>
  <c r="F1291" i="4"/>
  <c r="C1292" i="3"/>
  <c r="F1292" i="4"/>
  <c r="C1293" i="3"/>
  <c r="F1293" i="4"/>
  <c r="C1294" i="3"/>
  <c r="F1294" i="4"/>
  <c r="C1295" i="3"/>
  <c r="F1295" i="4"/>
  <c r="C1296" i="3"/>
  <c r="C1297" i="3"/>
  <c r="F1297" i="4"/>
  <c r="C1298" i="3"/>
  <c r="F1298" i="4"/>
  <c r="C1299" i="3"/>
  <c r="F1299" i="4"/>
  <c r="C1300" i="3"/>
  <c r="F1300" i="4"/>
  <c r="C1301" i="3"/>
  <c r="F1301" i="4"/>
  <c r="C1302" i="3"/>
  <c r="F1302" i="4"/>
  <c r="C1303" i="3"/>
  <c r="F1303" i="4"/>
  <c r="C1304" i="3"/>
  <c r="F1304" i="4"/>
  <c r="C1305" i="3"/>
  <c r="F1305" i="4"/>
  <c r="C1306" i="3"/>
  <c r="F1306" i="4"/>
  <c r="C1307" i="3"/>
  <c r="F1307" i="4"/>
  <c r="C1308" i="3"/>
  <c r="F1308" i="4"/>
  <c r="C1309" i="3"/>
  <c r="F1309" i="4"/>
  <c r="C1310" i="3"/>
  <c r="F1310" i="4"/>
  <c r="C1311" i="3"/>
  <c r="F1311" i="4"/>
  <c r="C1312" i="3"/>
  <c r="C1313" i="3"/>
  <c r="F1313" i="4"/>
  <c r="C1314" i="3"/>
  <c r="F1314" i="4"/>
  <c r="C1315" i="3"/>
  <c r="F1315" i="4"/>
  <c r="C1316" i="3"/>
  <c r="F1316" i="4"/>
  <c r="C1317" i="3"/>
  <c r="F1317" i="4"/>
  <c r="C1318" i="3"/>
  <c r="F1318" i="4"/>
  <c r="C1319" i="3"/>
  <c r="F1319" i="4"/>
  <c r="C1320" i="3"/>
  <c r="F1320" i="4"/>
  <c r="C1321" i="3"/>
  <c r="F1321" i="4"/>
  <c r="C1322" i="3"/>
  <c r="F1322" i="4"/>
  <c r="C1323" i="3"/>
  <c r="F1323" i="4"/>
  <c r="C1324" i="3"/>
  <c r="F1324" i="4"/>
  <c r="C1325" i="3"/>
  <c r="F1325" i="4"/>
  <c r="C1326" i="3"/>
  <c r="F1326" i="4"/>
  <c r="C1327" i="3"/>
  <c r="F1327" i="4"/>
  <c r="C1328" i="3"/>
  <c r="C1329" i="3"/>
  <c r="F1329" i="4"/>
  <c r="C1330" i="3"/>
  <c r="F1330" i="4"/>
  <c r="C1331" i="3"/>
  <c r="F1331" i="4"/>
  <c r="C1332" i="3"/>
  <c r="F1332" i="4"/>
  <c r="C1333" i="3"/>
  <c r="F1333" i="4"/>
  <c r="C1334" i="3"/>
  <c r="F1334" i="4"/>
  <c r="C1335" i="3"/>
  <c r="F1335" i="4"/>
  <c r="C1336" i="3"/>
  <c r="F1336" i="4"/>
  <c r="C1337" i="3"/>
  <c r="F1337" i="4"/>
  <c r="C1338" i="3"/>
  <c r="F1338" i="4"/>
  <c r="C1339" i="3"/>
  <c r="F1339" i="4"/>
  <c r="C1340" i="3"/>
  <c r="F1340" i="4"/>
  <c r="C1341" i="3"/>
  <c r="F1341" i="4"/>
  <c r="C1342" i="3"/>
  <c r="F1342" i="4"/>
  <c r="C1343" i="3"/>
  <c r="F1343" i="4"/>
  <c r="C1344" i="3"/>
  <c r="C1345" i="3"/>
  <c r="F1345" i="4"/>
  <c r="C1346" i="3"/>
  <c r="F1346" i="4"/>
  <c r="C1347" i="3"/>
  <c r="F1347" i="4"/>
  <c r="C1348" i="3"/>
  <c r="F1348" i="4"/>
  <c r="C1349" i="3"/>
  <c r="F1349" i="4"/>
  <c r="C1350" i="3"/>
  <c r="F1350" i="4"/>
  <c r="C1351" i="3"/>
  <c r="F1351" i="4"/>
  <c r="C1352" i="3"/>
  <c r="F1352" i="4"/>
  <c r="C1353" i="3"/>
  <c r="F1353" i="4"/>
  <c r="C1354" i="3"/>
  <c r="F1354" i="4"/>
  <c r="C1355" i="3"/>
  <c r="F1355" i="4"/>
  <c r="C1356" i="3"/>
  <c r="F1356" i="4"/>
  <c r="C1357" i="3"/>
  <c r="F1357" i="4"/>
  <c r="C1358" i="3"/>
  <c r="F1358" i="4"/>
  <c r="C1359" i="3"/>
  <c r="F1359" i="4"/>
  <c r="C1360" i="3"/>
  <c r="C1361" i="3"/>
  <c r="F1361" i="4"/>
  <c r="C1362" i="3"/>
  <c r="F1362" i="4"/>
  <c r="C1363" i="3"/>
  <c r="F1363" i="4"/>
  <c r="C1364" i="3"/>
  <c r="F1364" i="4"/>
  <c r="C1365" i="3"/>
  <c r="F1365" i="4"/>
  <c r="C1366" i="3"/>
  <c r="F1366" i="4"/>
  <c r="C1367" i="3"/>
  <c r="F1367" i="4"/>
  <c r="C1368" i="3"/>
  <c r="F1368" i="4"/>
  <c r="C1369" i="3"/>
  <c r="F1369" i="4"/>
  <c r="C1370" i="3"/>
  <c r="F1370" i="4"/>
  <c r="C1371" i="3"/>
  <c r="F1371" i="4"/>
  <c r="C1372" i="3"/>
  <c r="F1372" i="4"/>
  <c r="C1373" i="3"/>
  <c r="F1373" i="4"/>
  <c r="C1374" i="3"/>
  <c r="F1374" i="4"/>
  <c r="C1375" i="3"/>
  <c r="F1375" i="4"/>
  <c r="C1376" i="3"/>
  <c r="C1377" i="3"/>
  <c r="F1377" i="4"/>
  <c r="C1378" i="3"/>
  <c r="F1378" i="4"/>
  <c r="C1379" i="3"/>
  <c r="F1379" i="4"/>
  <c r="C1380" i="3"/>
  <c r="F1380" i="4"/>
  <c r="C1381" i="3"/>
  <c r="F1381" i="4"/>
  <c r="C1382" i="3"/>
  <c r="F1382" i="4"/>
  <c r="C1383" i="3"/>
  <c r="F1383" i="4"/>
  <c r="C1384" i="3"/>
  <c r="F1384" i="4"/>
  <c r="C1385" i="3"/>
  <c r="F1385" i="4"/>
  <c r="C1386" i="3"/>
  <c r="F1386" i="4"/>
  <c r="C1387" i="3"/>
  <c r="F1387" i="4"/>
  <c r="C1388" i="3"/>
  <c r="F1388" i="4"/>
  <c r="C1389" i="3"/>
  <c r="F1389" i="4"/>
  <c r="C1390" i="3"/>
  <c r="F1390" i="4"/>
  <c r="C1391" i="3"/>
  <c r="F1391" i="4"/>
  <c r="C1392" i="3"/>
  <c r="C1393" i="3"/>
  <c r="F1393" i="4"/>
  <c r="C1394" i="3"/>
  <c r="F1394" i="4"/>
  <c r="C1395" i="3"/>
  <c r="F1395" i="4"/>
  <c r="C1396" i="3"/>
  <c r="F1396" i="4"/>
  <c r="C1397" i="3"/>
  <c r="F1397" i="4"/>
  <c r="C1398" i="3"/>
  <c r="F1398" i="4"/>
  <c r="C1399" i="3"/>
  <c r="F1399" i="4"/>
  <c r="C1400" i="3"/>
  <c r="F1400" i="4"/>
  <c r="C1401" i="3"/>
  <c r="F1401" i="4"/>
  <c r="C1402" i="3"/>
  <c r="F1402" i="4"/>
  <c r="C1403" i="3"/>
  <c r="F1403" i="4"/>
  <c r="C1404" i="3"/>
  <c r="F1404" i="4"/>
  <c r="C1405" i="3"/>
  <c r="F1405" i="4"/>
  <c r="C1406" i="3"/>
  <c r="F1406" i="4"/>
  <c r="C1407" i="3"/>
  <c r="F1407" i="4"/>
  <c r="C1408" i="3"/>
  <c r="C1409" i="3"/>
  <c r="F1409" i="4"/>
  <c r="C1410" i="3"/>
  <c r="F1410" i="4"/>
  <c r="C1411" i="3"/>
  <c r="F1411" i="4"/>
  <c r="C1412" i="3"/>
  <c r="F1412" i="4"/>
  <c r="C1413" i="3"/>
  <c r="F1413" i="4"/>
  <c r="C1414" i="3"/>
  <c r="F1414" i="4"/>
  <c r="C1415" i="3"/>
  <c r="F1415" i="4"/>
  <c r="C1416" i="3"/>
  <c r="F1416" i="4"/>
  <c r="C1417" i="3"/>
  <c r="F1417" i="4"/>
  <c r="C1418" i="3"/>
  <c r="F1418" i="4"/>
  <c r="C1419" i="3"/>
  <c r="F1419" i="4"/>
  <c r="C1420" i="3"/>
  <c r="F1420" i="4"/>
  <c r="C1421" i="3"/>
  <c r="F1421" i="4"/>
  <c r="C1422" i="3"/>
  <c r="F1422" i="4"/>
  <c r="C1423" i="3"/>
  <c r="F1423" i="4"/>
  <c r="C1424" i="3"/>
  <c r="C1425" i="3"/>
  <c r="F1425" i="4"/>
  <c r="C1426" i="3"/>
  <c r="F1426" i="4"/>
  <c r="C1427" i="3"/>
  <c r="F1427" i="4"/>
  <c r="C1428" i="3"/>
  <c r="F1428" i="4"/>
  <c r="C1429" i="3"/>
  <c r="F1429" i="4"/>
  <c r="C1430" i="3"/>
  <c r="F1430" i="4"/>
  <c r="C1431" i="3"/>
  <c r="F1431" i="4"/>
  <c r="C1432" i="3"/>
  <c r="F1432" i="4"/>
  <c r="C1433" i="3"/>
  <c r="F1433" i="4"/>
  <c r="C1434" i="3"/>
  <c r="F1434" i="4"/>
  <c r="C1435" i="3"/>
  <c r="F1435" i="4"/>
  <c r="C1436" i="3"/>
  <c r="F1436" i="4"/>
  <c r="C1437" i="3"/>
  <c r="F1437" i="4"/>
  <c r="C1438" i="3"/>
  <c r="F1438" i="4"/>
  <c r="C1439" i="3"/>
  <c r="F1439" i="4"/>
  <c r="C1440" i="3"/>
  <c r="C1441" i="3"/>
  <c r="F1441" i="4"/>
  <c r="C1442" i="3"/>
  <c r="F1442" i="4"/>
  <c r="C1443" i="3"/>
  <c r="F1443" i="4"/>
  <c r="C1444" i="3"/>
  <c r="F1444" i="4"/>
  <c r="C1445" i="3"/>
  <c r="F1445" i="4"/>
  <c r="C1446" i="3"/>
  <c r="F1446" i="4"/>
  <c r="C1447" i="3"/>
  <c r="F1447" i="4"/>
  <c r="C1448" i="3"/>
  <c r="F1448" i="4"/>
  <c r="C1449" i="3"/>
  <c r="F1449" i="4"/>
  <c r="C1450" i="3"/>
  <c r="F1450" i="4"/>
  <c r="C1451" i="3"/>
  <c r="F1451" i="4"/>
  <c r="C1452" i="3"/>
  <c r="F1452" i="4"/>
  <c r="C1453" i="3"/>
  <c r="F1453" i="4"/>
  <c r="C1454" i="3"/>
  <c r="F1454" i="4"/>
  <c r="C1455" i="3"/>
  <c r="F1455" i="4"/>
  <c r="C1456" i="3"/>
  <c r="C1457" i="3"/>
  <c r="F1457" i="4"/>
  <c r="C1458" i="3"/>
  <c r="F1458" i="4"/>
  <c r="C1459" i="3"/>
  <c r="F1459" i="4"/>
  <c r="C1460" i="3"/>
  <c r="F1460" i="4"/>
  <c r="C1461" i="3"/>
  <c r="F1461" i="4"/>
  <c r="C1462" i="3"/>
  <c r="F1462" i="4"/>
  <c r="C1463" i="3"/>
  <c r="F1463" i="4"/>
  <c r="C1464" i="3"/>
  <c r="F1464" i="4"/>
  <c r="C1465" i="3"/>
  <c r="F1465" i="4"/>
  <c r="C1466" i="3"/>
  <c r="F1466" i="4"/>
  <c r="C1467" i="3"/>
  <c r="F1467" i="4"/>
  <c r="C1468" i="3"/>
  <c r="F1468" i="4"/>
  <c r="C1469" i="3"/>
  <c r="F1469" i="4"/>
  <c r="C1470" i="3"/>
  <c r="F1470" i="4"/>
  <c r="C1471" i="3"/>
  <c r="F1471" i="4"/>
  <c r="C1472" i="3"/>
  <c r="C1473" i="3"/>
  <c r="F1473" i="4"/>
  <c r="C1474" i="3"/>
  <c r="F1474" i="4"/>
  <c r="C1475" i="3"/>
  <c r="F1475" i="4"/>
  <c r="C1476" i="3"/>
  <c r="F1476" i="4"/>
  <c r="C1477" i="3"/>
  <c r="F1477" i="4"/>
  <c r="C1478" i="3"/>
  <c r="F1478" i="4"/>
  <c r="C1479" i="3"/>
  <c r="F1479" i="4"/>
  <c r="C1480" i="3"/>
  <c r="F1480" i="4"/>
  <c r="C1481" i="3"/>
  <c r="F1481" i="4"/>
  <c r="C1482" i="3"/>
  <c r="F1482" i="4"/>
  <c r="C1483" i="3"/>
  <c r="F1483" i="4"/>
  <c r="C1484" i="3"/>
  <c r="F1484" i="4"/>
  <c r="C1485" i="3"/>
  <c r="F1485" i="4"/>
  <c r="C1486" i="3"/>
  <c r="F1486" i="4"/>
  <c r="C1487" i="3"/>
  <c r="F1487" i="4"/>
  <c r="C1488" i="3"/>
  <c r="F1488" i="4"/>
  <c r="C1489" i="3"/>
  <c r="F1489" i="4"/>
  <c r="C1490" i="3"/>
  <c r="F1490" i="4"/>
  <c r="C1491" i="3"/>
  <c r="F1491" i="4"/>
  <c r="C1492" i="3"/>
  <c r="F1492" i="4"/>
  <c r="C1493" i="3"/>
  <c r="F1493" i="4"/>
  <c r="C1494" i="3"/>
  <c r="F1494" i="4"/>
  <c r="C1495" i="3"/>
  <c r="F1495" i="4"/>
  <c r="C1496" i="3"/>
  <c r="F1496" i="4"/>
  <c r="C1497" i="3"/>
  <c r="F1497" i="4"/>
  <c r="C1498" i="3"/>
  <c r="F1498" i="4"/>
  <c r="C1499" i="3"/>
  <c r="F1499" i="4"/>
  <c r="C1500" i="3"/>
  <c r="F1500" i="4"/>
  <c r="C1501" i="3"/>
  <c r="F1501" i="4"/>
  <c r="C1502" i="3"/>
  <c r="F1502" i="4"/>
  <c r="C1503" i="3"/>
  <c r="F1503" i="4"/>
  <c r="C1504" i="3"/>
  <c r="F1504" i="4"/>
  <c r="C1505" i="3"/>
  <c r="F1505" i="4"/>
  <c r="C1506" i="3"/>
  <c r="F1506" i="4"/>
  <c r="C1507" i="3"/>
  <c r="F1507" i="4"/>
  <c r="C1508" i="3"/>
  <c r="F1508" i="4"/>
  <c r="C1509" i="3"/>
  <c r="F1509" i="4"/>
  <c r="C1510" i="3"/>
  <c r="F1510" i="4"/>
  <c r="C1511" i="3"/>
  <c r="F1511" i="4"/>
  <c r="C1512" i="3"/>
  <c r="F1512" i="4"/>
  <c r="C1513" i="3"/>
  <c r="F1513" i="4"/>
  <c r="C1514" i="3"/>
  <c r="F1514" i="4"/>
  <c r="C1515" i="3"/>
  <c r="F1515" i="4"/>
  <c r="C1516" i="3"/>
  <c r="F1516" i="4"/>
  <c r="C1517" i="3"/>
  <c r="F1517" i="4"/>
  <c r="C1518" i="3"/>
  <c r="F1518" i="4"/>
  <c r="C1519" i="3"/>
  <c r="F1519" i="4"/>
  <c r="C1520" i="3"/>
  <c r="F1520" i="4"/>
  <c r="C1521" i="3"/>
  <c r="F1521" i="4"/>
  <c r="C1522" i="3"/>
  <c r="F1522" i="4"/>
  <c r="C1523" i="3"/>
  <c r="F1523" i="4"/>
  <c r="C1524" i="3"/>
  <c r="C1525" i="3"/>
  <c r="F1525" i="4"/>
  <c r="C1526" i="3"/>
  <c r="F1526" i="4"/>
  <c r="C1527" i="3"/>
  <c r="F1527" i="4"/>
  <c r="C1528" i="3"/>
  <c r="F1528" i="4"/>
  <c r="C1529" i="3"/>
  <c r="F1529" i="4"/>
  <c r="C1530" i="3"/>
  <c r="F1530" i="4"/>
  <c r="C1531" i="3"/>
  <c r="F1531" i="4"/>
  <c r="C1532" i="3"/>
  <c r="F1532" i="4"/>
  <c r="C1533" i="3"/>
  <c r="F1533" i="4"/>
  <c r="C1534" i="3"/>
  <c r="F1534" i="4"/>
  <c r="G1534" i="4" s="1"/>
  <c r="C1535" i="3"/>
  <c r="F1535" i="4"/>
  <c r="C1536" i="3"/>
  <c r="F1536" i="4"/>
  <c r="C1537" i="3"/>
  <c r="F1537" i="4"/>
  <c r="C1538" i="3"/>
  <c r="F1538" i="4"/>
  <c r="C1539" i="3"/>
  <c r="F1539" i="4"/>
  <c r="C1540" i="3"/>
  <c r="C1541" i="3"/>
  <c r="F1541" i="4"/>
  <c r="C1542" i="3"/>
  <c r="F1542" i="4"/>
  <c r="C1543" i="3"/>
  <c r="F1543" i="4"/>
  <c r="C1544" i="3"/>
  <c r="F1544" i="4"/>
  <c r="C1545" i="3"/>
  <c r="F1545" i="4"/>
  <c r="C1546" i="3"/>
  <c r="F1546" i="4"/>
  <c r="C1547" i="3"/>
  <c r="F1547" i="4"/>
  <c r="C1548" i="3"/>
  <c r="F1548" i="4"/>
  <c r="C1549" i="3"/>
  <c r="F1549" i="4"/>
  <c r="C1550" i="3"/>
  <c r="F1550" i="4"/>
  <c r="C1551" i="3"/>
  <c r="F1551" i="4"/>
  <c r="C1552" i="3"/>
  <c r="F1552" i="4"/>
  <c r="C1553" i="3"/>
  <c r="C1554" i="3"/>
  <c r="F1554" i="4"/>
  <c r="C1555" i="3"/>
  <c r="C1556" i="3"/>
  <c r="C1557" i="3"/>
  <c r="F1557" i="4"/>
  <c r="C1558" i="3"/>
  <c r="F1558" i="4"/>
  <c r="C1559" i="3"/>
  <c r="F1559" i="4"/>
  <c r="C1560" i="3"/>
  <c r="F1560" i="4"/>
  <c r="C1561" i="3"/>
  <c r="F1561" i="4"/>
  <c r="C1562" i="3"/>
  <c r="F1562" i="4"/>
  <c r="C1563" i="3"/>
  <c r="F1563" i="4"/>
  <c r="C1564" i="3"/>
  <c r="F1564" i="4"/>
  <c r="C1565" i="3"/>
  <c r="F1565" i="4"/>
  <c r="C1566" i="3"/>
  <c r="F1566" i="4"/>
  <c r="C1567" i="3"/>
  <c r="F1567" i="4"/>
  <c r="C1568" i="3"/>
  <c r="F1568" i="4"/>
  <c r="C1569" i="3"/>
  <c r="F1569" i="4"/>
  <c r="C1570" i="3"/>
  <c r="F1570" i="4"/>
  <c r="C1571" i="3"/>
  <c r="F1571" i="4"/>
  <c r="C1572" i="3"/>
  <c r="C1573" i="3"/>
  <c r="F1573" i="4"/>
  <c r="C1574" i="3"/>
  <c r="F1574" i="4"/>
  <c r="C1575" i="3"/>
  <c r="F1575" i="4"/>
  <c r="C1576" i="3"/>
  <c r="F1576" i="4"/>
  <c r="C1577" i="3"/>
  <c r="F1577" i="4"/>
  <c r="C1578" i="3"/>
  <c r="F1578" i="4"/>
  <c r="C1579" i="3"/>
  <c r="F1579" i="4"/>
  <c r="C1580" i="3"/>
  <c r="F1580" i="4"/>
  <c r="C1581" i="3"/>
  <c r="F1581" i="4"/>
  <c r="C1582" i="3"/>
  <c r="F1582" i="4"/>
  <c r="C1583" i="3"/>
  <c r="F1583" i="4"/>
  <c r="C1584" i="3"/>
  <c r="F1584" i="4"/>
  <c r="C1585" i="3"/>
  <c r="F1585" i="4"/>
  <c r="C1586" i="3"/>
  <c r="F1586" i="4"/>
  <c r="C1587" i="3"/>
  <c r="F1587" i="4"/>
  <c r="C1588" i="3"/>
  <c r="C1589" i="3"/>
  <c r="F1589" i="4"/>
  <c r="C1590" i="3"/>
  <c r="F1590" i="4"/>
  <c r="C1591" i="3"/>
  <c r="F1591" i="4"/>
  <c r="C1592" i="3"/>
  <c r="F1592" i="4"/>
  <c r="C1593" i="3"/>
  <c r="F1593" i="4"/>
  <c r="C1594" i="3"/>
  <c r="F1594" i="4"/>
  <c r="C1595" i="3"/>
  <c r="F1595" i="4"/>
  <c r="C1596" i="3"/>
  <c r="F1596" i="4"/>
  <c r="C1597" i="3"/>
  <c r="F1597" i="4"/>
  <c r="C1598" i="3"/>
  <c r="F1598" i="4"/>
  <c r="C1599" i="3"/>
  <c r="F1599" i="4"/>
  <c r="C1600" i="3"/>
  <c r="F1600" i="4"/>
  <c r="C1601" i="3"/>
  <c r="F1601" i="4"/>
  <c r="C1602" i="3"/>
  <c r="F1602" i="4"/>
  <c r="C1603" i="3"/>
  <c r="F1603" i="4"/>
  <c r="C1604" i="3"/>
  <c r="C1605" i="3"/>
  <c r="F1605" i="4"/>
  <c r="C1606" i="3"/>
  <c r="F1606" i="4"/>
  <c r="C1607" i="3"/>
  <c r="F1607" i="4"/>
  <c r="C1608" i="3"/>
  <c r="F1608" i="4"/>
  <c r="C1609" i="3"/>
  <c r="F1609" i="4"/>
  <c r="C1610" i="3"/>
  <c r="F1610" i="4"/>
  <c r="C1611" i="3"/>
  <c r="F1611" i="4"/>
  <c r="C1612" i="3"/>
  <c r="F1612" i="4"/>
  <c r="C1613" i="3"/>
  <c r="F1613" i="4"/>
  <c r="C1614" i="3"/>
  <c r="F1614" i="4"/>
  <c r="C1615" i="3"/>
  <c r="F1615" i="4"/>
  <c r="C1616" i="3"/>
  <c r="F1616" i="4"/>
  <c r="C1617" i="3"/>
  <c r="C1618" i="3"/>
  <c r="F1618" i="4"/>
  <c r="C1619" i="3"/>
  <c r="C1620" i="3"/>
  <c r="C1621" i="3"/>
  <c r="F1621" i="4"/>
  <c r="C1622" i="3"/>
  <c r="F1622" i="4"/>
  <c r="C1623" i="3"/>
  <c r="F1623" i="4"/>
  <c r="C1624" i="3"/>
  <c r="F1624" i="4"/>
  <c r="C1625" i="3"/>
  <c r="F1625" i="4"/>
  <c r="C1626" i="3"/>
  <c r="F1626" i="4"/>
  <c r="C1627" i="3"/>
  <c r="F1627" i="4"/>
  <c r="C1628" i="3"/>
  <c r="F1628" i="4"/>
  <c r="C1629" i="3"/>
  <c r="F1629" i="4"/>
  <c r="C1630" i="3"/>
  <c r="F1630" i="4"/>
  <c r="C1631" i="3"/>
  <c r="F1631" i="4"/>
  <c r="C1632" i="3"/>
  <c r="F1632" i="4"/>
  <c r="C1633" i="3"/>
  <c r="F1633" i="4"/>
  <c r="C1634" i="3"/>
  <c r="F1634" i="4"/>
  <c r="C1635" i="3"/>
  <c r="F1635" i="4"/>
  <c r="C1636" i="3"/>
  <c r="C1637" i="3"/>
  <c r="F1637" i="4"/>
  <c r="C1638" i="3"/>
  <c r="F1638" i="4"/>
  <c r="C1639" i="3"/>
  <c r="F1639" i="4"/>
  <c r="C1640" i="3"/>
  <c r="F1640" i="4"/>
  <c r="C1641" i="3"/>
  <c r="F1641" i="4"/>
  <c r="C1642" i="3"/>
  <c r="F1642" i="4"/>
  <c r="C1643" i="3"/>
  <c r="F1643" i="4"/>
  <c r="C1644" i="3"/>
  <c r="F1644" i="4"/>
  <c r="C1645" i="3"/>
  <c r="F1645" i="4"/>
  <c r="G1645" i="4" s="1"/>
  <c r="C1646" i="3"/>
  <c r="F1646" i="4"/>
  <c r="C1647" i="3"/>
  <c r="F1647" i="4"/>
  <c r="C1648" i="3"/>
  <c r="F1648" i="4"/>
  <c r="C1649" i="3"/>
  <c r="F1649" i="4"/>
  <c r="C1650" i="3"/>
  <c r="F1650" i="4"/>
  <c r="C1651" i="3"/>
  <c r="F1651" i="4"/>
  <c r="C1652" i="3"/>
  <c r="C1653" i="3"/>
  <c r="F1653" i="4"/>
  <c r="C1654" i="3"/>
  <c r="F1654" i="4"/>
  <c r="C1655" i="3"/>
  <c r="F1655" i="4"/>
  <c r="C1656" i="3"/>
  <c r="F1656" i="4"/>
  <c r="C1657" i="3"/>
  <c r="F1657" i="4"/>
  <c r="C1658" i="3"/>
  <c r="F1658" i="4"/>
  <c r="C1659" i="3"/>
  <c r="F1659" i="4"/>
  <c r="C1660" i="3"/>
  <c r="F1660" i="4"/>
  <c r="C1661" i="3"/>
  <c r="F1661" i="4"/>
  <c r="C1662" i="3"/>
  <c r="F1662" i="4"/>
  <c r="C1663" i="3"/>
  <c r="F1663" i="4"/>
  <c r="C1664" i="3"/>
  <c r="F1664" i="4"/>
  <c r="C1665" i="3"/>
  <c r="F1665" i="4"/>
  <c r="C1666" i="3"/>
  <c r="F1666" i="4"/>
  <c r="C1667" i="3"/>
  <c r="F1667" i="4"/>
  <c r="C1668" i="3"/>
  <c r="C1669" i="3"/>
  <c r="F1669" i="4"/>
  <c r="C1670" i="3"/>
  <c r="F1670" i="4"/>
  <c r="C1671" i="3"/>
  <c r="F1671" i="4"/>
  <c r="C1672" i="3"/>
  <c r="F1672" i="4"/>
  <c r="C1673" i="3"/>
  <c r="F1673" i="4"/>
  <c r="C1674" i="3"/>
  <c r="F1674" i="4"/>
  <c r="C1675" i="3"/>
  <c r="F1675" i="4"/>
  <c r="C1676" i="3"/>
  <c r="F1676" i="4"/>
  <c r="C1677" i="3"/>
  <c r="F1677" i="4"/>
  <c r="C1678" i="3"/>
  <c r="F1678" i="4"/>
  <c r="C1679" i="3"/>
  <c r="F1679" i="4"/>
  <c r="C1680" i="3"/>
  <c r="F1680" i="4"/>
  <c r="C1681" i="3"/>
  <c r="C1682" i="3"/>
  <c r="F1682" i="4"/>
  <c r="C1683" i="3"/>
  <c r="C1684" i="3"/>
  <c r="C1685" i="3"/>
  <c r="F1685" i="4"/>
  <c r="C1686" i="3"/>
  <c r="F1686" i="4"/>
  <c r="C1687" i="3"/>
  <c r="F1687" i="4"/>
  <c r="C1688" i="3"/>
  <c r="F1688" i="4"/>
  <c r="C1689" i="3"/>
  <c r="F1689" i="4"/>
  <c r="C1690" i="3"/>
  <c r="F1690" i="4"/>
  <c r="C1691" i="3"/>
  <c r="F1691" i="4"/>
  <c r="C1692" i="3"/>
  <c r="F1692" i="4"/>
  <c r="C1693" i="3"/>
  <c r="F1693" i="4"/>
  <c r="C1694" i="3"/>
  <c r="F1694" i="4"/>
  <c r="C1695" i="3"/>
  <c r="F1695" i="4"/>
  <c r="C1696" i="3"/>
  <c r="F1696" i="4"/>
  <c r="C1697" i="3"/>
  <c r="F1697" i="4"/>
  <c r="C1698" i="3"/>
  <c r="F1698" i="4"/>
  <c r="C1699" i="3"/>
  <c r="F1699" i="4"/>
  <c r="C1700" i="3"/>
  <c r="C1701" i="3"/>
  <c r="F1701" i="4"/>
  <c r="C1702" i="3"/>
  <c r="F1702" i="4"/>
  <c r="C1703" i="3"/>
  <c r="F1703" i="4"/>
  <c r="C1704" i="3"/>
  <c r="F1704" i="4"/>
  <c r="C1705" i="3"/>
  <c r="F1705" i="4"/>
  <c r="C1706" i="3"/>
  <c r="F1706" i="4"/>
  <c r="C1707" i="3"/>
  <c r="F1707" i="4"/>
  <c r="C1708" i="3"/>
  <c r="F1708" i="4"/>
  <c r="C1709" i="3"/>
  <c r="F1709" i="4"/>
  <c r="C1710" i="3"/>
  <c r="F1710" i="4"/>
  <c r="C1711" i="3"/>
  <c r="F1711" i="4"/>
  <c r="C1712" i="3"/>
  <c r="C1713" i="3"/>
  <c r="F1713" i="4"/>
  <c r="C1714" i="3"/>
  <c r="F1714" i="4"/>
  <c r="C1715" i="3"/>
  <c r="F1715" i="4"/>
  <c r="C1716" i="3"/>
  <c r="C1717" i="3"/>
  <c r="F1717" i="4"/>
  <c r="C1718" i="3"/>
  <c r="F1718" i="4"/>
  <c r="C1719" i="3"/>
  <c r="F1719" i="4"/>
  <c r="C1720" i="3"/>
  <c r="C1721" i="3"/>
  <c r="F1721" i="4"/>
  <c r="C1722" i="3"/>
  <c r="F1722" i="4"/>
  <c r="C1723" i="3"/>
  <c r="F1723" i="4"/>
  <c r="C1724" i="3"/>
  <c r="C1725" i="3"/>
  <c r="F1725" i="4"/>
  <c r="C1726" i="3"/>
  <c r="F1726" i="4"/>
  <c r="C1727" i="3"/>
  <c r="F1727" i="4"/>
  <c r="C1728" i="3"/>
  <c r="C1729" i="3"/>
  <c r="F1729" i="4"/>
  <c r="C1730" i="3"/>
  <c r="F1730" i="4"/>
  <c r="C1731" i="3"/>
  <c r="F1731" i="4"/>
  <c r="C1732" i="3"/>
  <c r="C1733" i="3"/>
  <c r="F1733" i="4"/>
  <c r="C1734" i="3"/>
  <c r="F1734" i="4"/>
  <c r="C1735" i="3"/>
  <c r="F1735" i="4"/>
  <c r="C1736" i="3"/>
  <c r="C1737" i="3"/>
  <c r="F1737" i="4"/>
  <c r="C1738" i="3"/>
  <c r="F1738" i="4"/>
  <c r="C1739" i="3"/>
  <c r="F1739" i="4"/>
  <c r="C1740" i="3"/>
  <c r="C1741" i="3"/>
  <c r="F1741" i="4"/>
  <c r="C1742" i="3"/>
  <c r="F1742" i="4"/>
  <c r="C1743" i="3"/>
  <c r="F1743" i="4"/>
  <c r="C1744" i="3"/>
  <c r="C1745" i="3"/>
  <c r="F1745" i="4"/>
  <c r="C1746" i="3"/>
  <c r="F1746" i="4"/>
  <c r="C1747" i="3"/>
  <c r="F1747" i="4"/>
  <c r="C1748" i="3"/>
  <c r="C1749" i="3"/>
  <c r="F1749" i="4"/>
  <c r="C1750" i="3"/>
  <c r="F1750" i="4"/>
  <c r="C1751" i="3"/>
  <c r="F1751" i="4"/>
  <c r="C1752" i="3"/>
  <c r="C1753" i="3"/>
  <c r="F1753" i="4"/>
  <c r="C1754" i="3"/>
  <c r="F1754" i="4"/>
  <c r="C1755" i="3"/>
  <c r="F1755" i="4"/>
  <c r="C1756" i="3"/>
  <c r="C1757" i="3"/>
  <c r="F1757" i="4"/>
  <c r="C1758" i="3"/>
  <c r="F1758" i="4"/>
  <c r="C1759" i="3"/>
  <c r="F1759" i="4"/>
  <c r="C1760" i="3"/>
  <c r="C1761" i="3"/>
  <c r="F1761" i="4"/>
  <c r="C1762" i="3"/>
  <c r="F1762" i="4"/>
  <c r="C1763" i="3"/>
  <c r="F1763" i="4"/>
  <c r="C1764" i="3"/>
  <c r="C1765" i="3"/>
  <c r="F1765" i="4"/>
  <c r="C1766" i="3"/>
  <c r="F1766" i="4"/>
  <c r="C1767" i="3"/>
  <c r="F1767" i="4"/>
  <c r="C1768" i="3"/>
  <c r="C1769" i="3"/>
  <c r="F1769" i="4"/>
  <c r="C1770" i="3"/>
  <c r="F1770" i="4"/>
  <c r="C1771" i="3"/>
  <c r="F1771" i="4"/>
  <c r="C1772" i="3"/>
  <c r="C1773" i="3"/>
  <c r="F1773" i="4"/>
  <c r="C1774" i="3"/>
  <c r="F1774" i="4"/>
  <c r="C1775" i="3"/>
  <c r="F1775" i="4"/>
  <c r="C1776" i="3"/>
  <c r="C1777" i="3"/>
  <c r="F1777" i="4"/>
  <c r="C1778" i="3"/>
  <c r="F1778" i="4"/>
  <c r="C1779" i="3"/>
  <c r="F1779" i="4"/>
  <c r="C1780" i="3"/>
  <c r="C1781" i="3"/>
  <c r="F1781" i="4"/>
  <c r="G1781" i="4" s="1"/>
  <c r="C1782" i="3"/>
  <c r="F1782" i="4"/>
  <c r="C1783" i="3"/>
  <c r="F1783" i="4"/>
  <c r="C1784" i="3"/>
  <c r="C1785" i="3"/>
  <c r="F1785" i="4"/>
  <c r="C1786" i="3"/>
  <c r="F1786" i="4"/>
  <c r="C1787" i="3"/>
  <c r="F1787" i="4"/>
  <c r="C1788" i="3"/>
  <c r="C1789" i="3"/>
  <c r="F1789" i="4"/>
  <c r="C1790" i="3"/>
  <c r="F1790" i="4"/>
  <c r="C1791" i="3"/>
  <c r="F1791" i="4"/>
  <c r="C1792" i="3"/>
  <c r="C1793" i="3"/>
  <c r="F1793" i="4"/>
  <c r="C1794" i="3"/>
  <c r="F1794" i="4"/>
  <c r="C1795" i="3"/>
  <c r="F1795" i="4"/>
  <c r="C1796" i="3"/>
  <c r="C1797" i="3"/>
  <c r="F1797" i="4"/>
  <c r="C1798" i="3"/>
  <c r="F1798" i="4"/>
  <c r="C1799" i="3"/>
  <c r="F1799" i="4"/>
  <c r="C1800" i="3"/>
  <c r="C1801" i="3"/>
  <c r="F1801" i="4"/>
  <c r="C1802" i="3"/>
  <c r="F1802" i="4"/>
  <c r="C1803" i="3"/>
  <c r="F1803" i="4"/>
  <c r="C1804" i="3"/>
  <c r="C1805" i="3"/>
  <c r="F1805" i="4"/>
  <c r="C1806" i="3"/>
  <c r="F1806" i="4"/>
  <c r="C1807" i="3"/>
  <c r="F1807" i="4"/>
  <c r="C1808" i="3"/>
  <c r="C1809" i="3"/>
  <c r="F1809" i="4"/>
  <c r="C1810" i="3"/>
  <c r="F1810" i="4"/>
  <c r="C1811" i="3"/>
  <c r="F1811" i="4"/>
  <c r="C1812" i="3"/>
  <c r="C1813" i="3"/>
  <c r="F1813" i="4"/>
  <c r="C1814" i="3"/>
  <c r="F1814" i="4"/>
  <c r="C1815" i="3"/>
  <c r="F1815" i="4"/>
  <c r="C1816" i="3"/>
  <c r="C1817" i="3"/>
  <c r="F1817" i="4"/>
  <c r="C1818" i="3"/>
  <c r="F1818" i="4"/>
  <c r="C1819" i="3"/>
  <c r="F1819" i="4"/>
  <c r="C1820" i="3"/>
  <c r="C1821" i="3"/>
  <c r="F1821" i="4"/>
  <c r="C1822" i="3"/>
  <c r="F1822" i="4"/>
  <c r="C1823" i="3"/>
  <c r="F1823" i="4"/>
  <c r="C1824" i="3"/>
  <c r="C1825" i="3"/>
  <c r="F1825" i="4"/>
  <c r="C1826" i="3"/>
  <c r="F1826" i="4"/>
  <c r="C1827" i="3"/>
  <c r="F1827" i="4"/>
  <c r="C1828" i="3"/>
  <c r="C1829" i="3"/>
  <c r="F1829" i="4"/>
  <c r="C1830" i="3"/>
  <c r="F1830" i="4"/>
  <c r="C1831" i="3"/>
  <c r="F1831" i="4"/>
  <c r="C1832" i="3"/>
  <c r="C1833" i="3"/>
  <c r="F1833" i="4"/>
  <c r="C1834" i="3"/>
  <c r="F1834" i="4"/>
  <c r="C1835" i="3"/>
  <c r="F1835" i="4"/>
  <c r="C1836" i="3"/>
  <c r="C1837" i="3"/>
  <c r="F1837" i="4"/>
  <c r="C1838" i="3"/>
  <c r="F1838" i="4"/>
  <c r="C1839" i="3"/>
  <c r="F1839" i="4"/>
  <c r="C1840" i="3"/>
  <c r="C1841" i="3"/>
  <c r="F1841" i="4"/>
  <c r="C1842" i="3"/>
  <c r="F1842" i="4"/>
  <c r="C1843" i="3"/>
  <c r="F1843" i="4"/>
  <c r="C1844" i="3"/>
  <c r="C1845" i="3"/>
  <c r="F1845" i="4"/>
  <c r="C1846" i="3"/>
  <c r="F1846" i="4"/>
  <c r="C1847" i="3"/>
  <c r="F1847" i="4"/>
  <c r="C1848" i="3"/>
  <c r="C1849" i="3"/>
  <c r="F1849" i="4"/>
  <c r="C1850" i="3"/>
  <c r="F1850" i="4"/>
  <c r="C1851" i="3"/>
  <c r="F1851" i="4"/>
  <c r="C1852" i="3"/>
  <c r="C1853" i="3"/>
  <c r="F1853" i="4"/>
  <c r="C1854" i="3"/>
  <c r="F1854" i="4"/>
  <c r="C1855" i="3"/>
  <c r="F1855" i="4"/>
  <c r="C1856" i="3"/>
  <c r="C1857" i="3"/>
  <c r="F1857" i="4"/>
  <c r="C1858" i="3"/>
  <c r="F1858" i="4"/>
  <c r="C1859" i="3"/>
  <c r="F1859" i="4"/>
  <c r="C1860" i="3"/>
  <c r="C1861" i="3"/>
  <c r="F1861" i="4"/>
  <c r="C1862" i="3"/>
  <c r="F1862" i="4"/>
  <c r="C1863" i="3"/>
  <c r="F1863" i="4"/>
  <c r="C1864" i="3"/>
  <c r="C1865" i="3"/>
  <c r="F1865" i="4"/>
  <c r="C1866" i="3"/>
  <c r="F1866" i="4"/>
  <c r="C1867" i="3"/>
  <c r="F1867" i="4"/>
  <c r="C1868" i="3"/>
  <c r="C1869" i="3"/>
  <c r="F1869" i="4"/>
  <c r="C1870" i="3"/>
  <c r="F1870" i="4"/>
  <c r="C1871" i="3"/>
  <c r="F1871" i="4"/>
  <c r="C1872" i="3"/>
  <c r="C1873" i="3"/>
  <c r="F1873" i="4"/>
  <c r="C1874" i="3"/>
  <c r="F1874" i="4"/>
  <c r="C1875" i="3"/>
  <c r="F1875" i="4"/>
  <c r="C1876" i="3"/>
  <c r="C1877" i="3"/>
  <c r="F1877" i="4"/>
  <c r="C1878" i="3"/>
  <c r="F1878" i="4"/>
  <c r="C1879" i="3"/>
  <c r="F1879" i="4"/>
  <c r="C1880" i="3"/>
  <c r="C1881" i="3"/>
  <c r="F1881" i="4"/>
  <c r="C1882" i="3"/>
  <c r="F1882" i="4"/>
  <c r="C1883" i="3"/>
  <c r="F1883" i="4"/>
  <c r="C1884" i="3"/>
  <c r="C1885" i="3"/>
  <c r="F1885" i="4"/>
  <c r="C1886" i="3"/>
  <c r="F1886" i="4"/>
  <c r="C1887" i="3"/>
  <c r="F1887" i="4"/>
  <c r="C1888" i="3"/>
  <c r="C1889" i="3"/>
  <c r="F1889" i="4"/>
  <c r="C1890" i="3"/>
  <c r="F1890" i="4"/>
  <c r="C1891" i="3"/>
  <c r="F1891" i="4"/>
  <c r="C1892" i="3"/>
  <c r="C1893" i="3"/>
  <c r="F1893" i="4"/>
  <c r="C1894" i="3"/>
  <c r="F1894" i="4"/>
  <c r="C1895" i="3"/>
  <c r="F1895" i="4"/>
  <c r="C1896" i="3"/>
  <c r="C1897" i="3"/>
  <c r="F1897" i="4"/>
  <c r="C1898" i="3"/>
  <c r="F1898" i="4"/>
  <c r="C1899" i="3"/>
  <c r="F1899" i="4"/>
  <c r="C1900" i="3"/>
  <c r="C1901" i="3"/>
  <c r="F1901" i="4"/>
  <c r="C1902" i="3"/>
  <c r="F1902" i="4"/>
  <c r="C1903" i="3"/>
  <c r="F1903" i="4"/>
  <c r="C1904" i="3"/>
  <c r="C1905" i="3"/>
  <c r="F1905" i="4"/>
  <c r="C1906" i="3"/>
  <c r="F1906" i="4"/>
  <c r="C1907" i="3"/>
  <c r="F1907" i="4"/>
  <c r="C1908" i="3"/>
  <c r="C1909" i="3"/>
  <c r="F1909" i="4"/>
  <c r="C1910" i="3"/>
  <c r="F1910" i="4"/>
  <c r="C1911" i="3"/>
  <c r="F1911" i="4"/>
  <c r="C1912" i="3"/>
  <c r="C1913" i="3"/>
  <c r="F1913" i="4"/>
  <c r="C1914" i="3"/>
  <c r="F1914" i="4"/>
  <c r="C1915" i="3"/>
  <c r="F1915" i="4"/>
  <c r="C1916" i="3"/>
  <c r="C1917" i="3"/>
  <c r="F1917" i="4"/>
  <c r="C1918" i="3"/>
  <c r="F1918" i="4"/>
  <c r="C1919" i="3"/>
  <c r="F1919" i="4"/>
  <c r="C1920" i="3"/>
  <c r="C1921" i="3"/>
  <c r="F1921" i="4"/>
  <c r="C1922" i="3"/>
  <c r="F1922" i="4"/>
  <c r="C1923" i="3"/>
  <c r="F1923" i="4"/>
  <c r="C1924" i="3"/>
  <c r="C1925" i="3"/>
  <c r="F1925" i="4"/>
  <c r="C1926" i="3"/>
  <c r="F1926" i="4"/>
  <c r="C1927" i="3"/>
  <c r="F1927" i="4"/>
  <c r="C1928" i="3"/>
  <c r="C1929" i="3"/>
  <c r="F1929" i="4"/>
  <c r="C1930" i="3"/>
  <c r="F1930" i="4"/>
  <c r="C1931" i="3"/>
  <c r="F1931" i="4"/>
  <c r="C1932" i="3"/>
  <c r="C1933" i="3"/>
  <c r="F1933" i="4"/>
  <c r="C1934" i="3"/>
  <c r="F1934" i="4"/>
  <c r="C1935" i="3"/>
  <c r="F1935" i="4"/>
  <c r="C1936" i="3"/>
  <c r="C1937" i="3"/>
  <c r="F1937" i="4"/>
  <c r="C1938" i="3"/>
  <c r="F1938" i="4"/>
  <c r="C1939" i="3"/>
  <c r="F1939" i="4"/>
  <c r="C1940" i="3"/>
  <c r="C1941" i="3"/>
  <c r="F1941" i="4"/>
  <c r="C1942" i="3"/>
  <c r="F1942" i="4"/>
  <c r="C1943" i="3"/>
  <c r="F1943" i="4"/>
  <c r="C1944" i="3"/>
  <c r="C1945" i="3"/>
  <c r="F1945" i="4"/>
  <c r="C1946" i="3"/>
  <c r="F1946" i="4"/>
  <c r="C1947" i="3"/>
  <c r="F1947" i="4"/>
  <c r="C1948" i="3"/>
  <c r="C1949" i="3"/>
  <c r="F1949" i="4"/>
  <c r="C1950" i="3"/>
  <c r="F1950" i="4"/>
  <c r="C1951" i="3"/>
  <c r="F1951" i="4"/>
  <c r="C1952" i="3"/>
  <c r="C1953" i="3"/>
  <c r="F1953" i="4"/>
  <c r="C1954" i="3"/>
  <c r="F1954" i="4"/>
  <c r="C1955" i="3"/>
  <c r="F1955" i="4"/>
  <c r="C1956" i="3"/>
  <c r="C1957" i="3"/>
  <c r="F1957" i="4"/>
  <c r="C1958" i="3"/>
  <c r="F1958" i="4"/>
  <c r="C1959" i="3"/>
  <c r="F1959" i="4"/>
  <c r="C1960" i="3"/>
  <c r="C1961" i="3"/>
  <c r="F1961" i="4"/>
  <c r="C1962" i="3"/>
  <c r="F1962" i="4"/>
  <c r="C1963" i="3"/>
  <c r="F1963" i="4"/>
  <c r="C1964" i="3"/>
  <c r="C1965" i="3"/>
  <c r="F1965" i="4"/>
  <c r="C1966" i="3"/>
  <c r="F1966" i="4"/>
  <c r="C1967" i="3"/>
  <c r="F1967" i="4"/>
  <c r="C1968" i="3"/>
  <c r="C1969" i="3"/>
  <c r="F1969" i="4"/>
  <c r="C1970" i="3"/>
  <c r="F1970" i="4"/>
  <c r="C1971" i="3"/>
  <c r="F1971" i="4"/>
  <c r="C1972" i="3"/>
  <c r="C1973" i="3"/>
  <c r="F1973" i="4"/>
  <c r="C1974" i="3"/>
  <c r="F1974" i="4"/>
  <c r="C1975" i="3"/>
  <c r="F1975" i="4"/>
  <c r="C1976" i="3"/>
  <c r="C1977" i="3"/>
  <c r="F1977" i="4"/>
  <c r="C1978" i="3"/>
  <c r="F1978" i="4"/>
  <c r="C1979" i="3"/>
  <c r="F1979" i="4"/>
  <c r="C1980" i="3"/>
  <c r="C1981" i="3"/>
  <c r="F1981" i="4"/>
  <c r="C1982" i="3"/>
  <c r="F1982" i="4"/>
  <c r="C1983" i="3"/>
  <c r="F1983" i="4"/>
  <c r="C1984" i="3"/>
  <c r="C1985" i="3"/>
  <c r="F1985" i="4"/>
  <c r="C1986" i="3"/>
  <c r="F1986" i="4"/>
  <c r="C1987" i="3"/>
  <c r="F1987" i="4"/>
  <c r="C1988" i="3"/>
  <c r="C1989" i="3"/>
  <c r="F1989" i="4"/>
  <c r="C1990" i="3"/>
  <c r="F1990" i="4"/>
  <c r="C1991" i="3"/>
  <c r="F1991" i="4"/>
  <c r="C1992" i="3"/>
  <c r="C1993" i="3"/>
  <c r="F1993" i="4"/>
  <c r="C1994" i="3"/>
  <c r="F1994" i="4"/>
  <c r="C1995" i="3"/>
  <c r="F1995" i="4"/>
  <c r="C1996" i="3"/>
  <c r="C1997" i="3"/>
  <c r="F1997" i="4"/>
  <c r="C1998" i="3"/>
  <c r="F1998" i="4"/>
  <c r="C1999" i="3"/>
  <c r="F1999" i="4"/>
  <c r="C2000" i="3"/>
  <c r="C2001" i="3"/>
  <c r="F2001" i="4"/>
  <c r="C2002" i="3"/>
  <c r="F2002" i="4"/>
  <c r="C2003" i="3"/>
  <c r="F2003" i="4"/>
  <c r="C2004" i="3"/>
  <c r="C2005" i="3"/>
  <c r="F2005" i="4"/>
  <c r="C2006" i="3"/>
  <c r="F2006" i="4"/>
  <c r="C2007" i="3"/>
  <c r="F2007" i="4"/>
  <c r="C2008" i="3"/>
  <c r="C2009" i="3"/>
  <c r="F2009" i="4"/>
  <c r="C2010" i="3"/>
  <c r="F2010" i="4"/>
  <c r="C2011" i="3"/>
  <c r="F2011" i="4"/>
  <c r="C2012" i="3"/>
  <c r="C2013" i="3"/>
  <c r="F2013" i="4"/>
  <c r="C2014" i="3"/>
  <c r="F2014" i="4"/>
  <c r="C2015" i="3"/>
  <c r="F2015" i="4"/>
  <c r="C2016" i="3"/>
  <c r="C2017" i="3"/>
  <c r="F2017" i="4"/>
  <c r="C2018" i="3"/>
  <c r="F2018" i="4"/>
  <c r="C2019" i="3"/>
  <c r="F2019" i="4"/>
  <c r="C2020" i="3"/>
  <c r="C2021" i="3"/>
  <c r="F2021" i="4"/>
  <c r="C2022" i="3"/>
  <c r="F2022" i="4"/>
  <c r="C2023" i="3"/>
  <c r="F2023" i="4"/>
  <c r="C2024" i="3"/>
  <c r="C2025" i="3"/>
  <c r="F2025" i="4"/>
  <c r="C2026" i="3"/>
  <c r="F2026" i="4"/>
  <c r="C2027" i="3"/>
  <c r="F2027" i="4"/>
  <c r="C2028" i="3"/>
  <c r="C2029" i="3"/>
  <c r="F2029" i="4"/>
  <c r="C2030" i="3"/>
  <c r="F2030" i="4"/>
  <c r="C2031" i="3"/>
  <c r="F2031" i="4"/>
  <c r="C2032" i="3"/>
  <c r="C2033" i="3"/>
  <c r="F2033" i="4"/>
  <c r="C2034" i="3"/>
  <c r="F2034" i="4"/>
  <c r="C2035" i="3"/>
  <c r="F2035" i="4"/>
  <c r="C2036" i="3"/>
  <c r="C2037" i="3"/>
  <c r="F2037" i="4"/>
  <c r="G2037" i="4" s="1"/>
  <c r="C2038" i="3"/>
  <c r="F2038" i="4"/>
  <c r="C2039" i="3"/>
  <c r="F2039" i="4"/>
  <c r="C2040" i="3"/>
  <c r="C2041" i="3"/>
  <c r="F2041" i="4"/>
  <c r="C2042" i="3"/>
  <c r="F2042" i="4"/>
  <c r="C2043" i="3"/>
  <c r="F2043" i="4"/>
  <c r="C2044" i="3"/>
  <c r="C2045" i="3"/>
  <c r="F2045" i="4"/>
  <c r="C2046" i="3"/>
  <c r="F2046" i="4"/>
  <c r="C2047" i="3"/>
  <c r="F2047" i="4"/>
  <c r="C2048" i="3"/>
  <c r="C2049" i="3"/>
  <c r="F2049" i="4"/>
  <c r="C2050" i="3"/>
  <c r="F2050" i="4"/>
  <c r="C2051" i="3"/>
  <c r="F2051" i="4"/>
  <c r="C2052" i="3"/>
  <c r="C2053" i="3"/>
  <c r="F2053" i="4"/>
  <c r="C2054" i="3"/>
  <c r="F2054" i="4"/>
  <c r="C2055" i="3"/>
  <c r="F2055" i="4"/>
  <c r="C2056" i="3"/>
  <c r="C2057" i="3"/>
  <c r="F2057" i="4"/>
  <c r="C2058" i="3"/>
  <c r="F2058" i="4"/>
  <c r="C2059" i="3"/>
  <c r="F2059" i="4"/>
  <c r="C2060" i="3"/>
  <c r="C2061" i="3"/>
  <c r="F2061" i="4"/>
  <c r="C2062" i="3"/>
  <c r="F2062" i="4"/>
  <c r="C2063" i="3"/>
  <c r="F2063" i="4"/>
  <c r="C2064" i="3"/>
  <c r="C2065" i="3"/>
  <c r="F2065" i="4"/>
  <c r="C2066" i="3"/>
  <c r="F2066" i="4"/>
  <c r="C2067" i="3"/>
  <c r="F2067" i="4"/>
  <c r="C2068" i="3"/>
  <c r="C2069" i="3"/>
  <c r="F2069" i="4"/>
  <c r="G2069" i="4" s="1"/>
  <c r="C2070" i="3"/>
  <c r="F2070" i="4"/>
  <c r="C2071" i="3"/>
  <c r="F2071" i="4"/>
  <c r="C2072" i="3"/>
  <c r="C2073" i="3"/>
  <c r="F2073" i="4"/>
  <c r="C2074" i="3"/>
  <c r="F2074" i="4"/>
  <c r="C2075" i="3"/>
  <c r="F2075" i="4"/>
  <c r="C2076" i="3"/>
  <c r="C2077" i="3"/>
  <c r="F2077" i="4"/>
  <c r="C2078" i="3"/>
  <c r="F2078" i="4"/>
  <c r="C2079" i="3"/>
  <c r="F2079" i="4"/>
  <c r="C2080" i="3"/>
  <c r="C2081" i="3"/>
  <c r="F2081" i="4"/>
  <c r="C2082" i="3"/>
  <c r="F2082" i="4"/>
  <c r="C2083" i="3"/>
  <c r="F2083" i="4"/>
  <c r="C2084" i="3"/>
  <c r="C2085" i="3"/>
  <c r="F2085" i="4"/>
  <c r="C2086" i="3"/>
  <c r="F2086" i="4"/>
  <c r="C2087" i="3"/>
  <c r="F2087" i="4"/>
  <c r="C2088" i="3"/>
  <c r="C2089" i="3"/>
  <c r="F2089" i="4"/>
  <c r="C2090" i="3"/>
  <c r="F2090" i="4"/>
  <c r="C2091" i="3"/>
  <c r="F2091" i="4"/>
  <c r="C2092" i="3"/>
  <c r="C2093" i="3"/>
  <c r="F2093" i="4"/>
  <c r="C2094" i="3"/>
  <c r="F2094" i="4"/>
  <c r="C2095" i="3"/>
  <c r="F2095" i="4"/>
  <c r="C2096" i="3"/>
  <c r="C2097" i="3"/>
  <c r="F2097" i="4"/>
  <c r="C2098" i="3"/>
  <c r="F2098" i="4"/>
  <c r="C2099" i="3"/>
  <c r="F2099" i="4"/>
  <c r="C2100" i="3"/>
  <c r="C2101" i="3"/>
  <c r="F2101" i="4"/>
  <c r="C2102" i="3"/>
  <c r="F2102" i="4"/>
  <c r="C2103" i="3"/>
  <c r="F2103" i="4"/>
  <c r="C2104" i="3"/>
  <c r="C2105" i="3"/>
  <c r="F2105" i="4"/>
  <c r="C2106" i="3"/>
  <c r="F2106" i="4"/>
  <c r="C2107" i="3"/>
  <c r="F2107" i="4"/>
  <c r="C2108" i="3"/>
  <c r="C2109" i="3"/>
  <c r="F2109" i="4"/>
  <c r="C2110" i="3"/>
  <c r="F2110" i="4"/>
  <c r="E2112" i="3"/>
  <c r="F2112" i="3"/>
  <c r="L2112" i="3"/>
  <c r="B23" i="2"/>
  <c r="D23" i="2"/>
  <c r="G1313" i="4" l="1"/>
  <c r="G1185" i="4"/>
  <c r="G1517" i="4"/>
  <c r="G1925" i="4"/>
  <c r="G1249" i="4"/>
  <c r="H1249" i="4" s="1"/>
  <c r="G1678" i="4"/>
  <c r="G2109" i="4"/>
  <c r="H2109" i="4" s="1"/>
  <c r="G1981" i="4"/>
  <c r="H1981" i="4" s="1"/>
  <c r="G1965" i="4"/>
  <c r="H1965" i="4" s="1"/>
  <c r="G1917" i="4"/>
  <c r="G1805" i="4"/>
  <c r="G1757" i="4"/>
  <c r="H1757" i="4" s="1"/>
  <c r="G1377" i="4"/>
  <c r="H1377" i="4" s="1"/>
  <c r="F2100" i="5"/>
  <c r="F2089" i="5"/>
  <c r="F2078" i="5"/>
  <c r="F2073" i="5"/>
  <c r="F2052" i="5"/>
  <c r="F2050" i="5"/>
  <c r="F2036" i="5"/>
  <c r="F2017" i="5"/>
  <c r="F2012" i="5"/>
  <c r="F2010" i="5"/>
  <c r="F2002" i="5"/>
  <c r="F1985" i="5"/>
  <c r="F1982" i="5"/>
  <c r="F1978" i="5"/>
  <c r="F1977" i="5"/>
  <c r="F1969" i="5"/>
  <c r="F1966" i="5"/>
  <c r="F1960" i="5"/>
  <c r="F1958" i="5"/>
  <c r="F1902" i="5"/>
  <c r="F1844" i="5"/>
  <c r="F1842" i="5"/>
  <c r="F1792" i="5"/>
  <c r="F1790" i="5"/>
  <c r="F1788" i="5"/>
  <c r="F1786" i="5"/>
  <c r="F1760" i="5"/>
  <c r="F1758" i="5"/>
  <c r="F1756" i="5"/>
  <c r="F1754" i="5"/>
  <c r="F1728" i="5"/>
  <c r="F1726" i="5"/>
  <c r="F1708" i="5"/>
  <c r="F1706" i="5"/>
  <c r="F1692" i="5"/>
  <c r="F1690" i="5"/>
  <c r="F1676" i="5"/>
  <c r="F1674" i="5"/>
  <c r="F1542" i="5"/>
  <c r="F1513" i="5"/>
  <c r="F1511" i="5"/>
  <c r="F1505" i="5"/>
  <c r="F1499" i="5"/>
  <c r="F1385" i="5"/>
  <c r="F1383" i="5"/>
  <c r="F1369" i="5"/>
  <c r="F1367" i="5"/>
  <c r="F1353" i="5"/>
  <c r="F1351" i="5"/>
  <c r="F1337" i="5"/>
  <c r="F1335" i="5"/>
  <c r="F1291" i="5"/>
  <c r="F1290" i="5"/>
  <c r="F1288" i="5"/>
  <c r="F1282" i="5"/>
  <c r="F1280" i="5"/>
  <c r="F1271" i="5"/>
  <c r="F1268" i="5"/>
  <c r="F1260" i="5"/>
  <c r="F1256" i="5"/>
  <c r="F1247" i="5"/>
  <c r="F1246" i="5"/>
  <c r="F1144" i="5"/>
  <c r="F1139" i="5"/>
  <c r="F1131" i="5"/>
  <c r="F984" i="5"/>
  <c r="F980" i="5"/>
  <c r="F966" i="5"/>
  <c r="F958" i="5"/>
  <c r="F954" i="5"/>
  <c r="F952" i="5"/>
  <c r="F948" i="5"/>
  <c r="F936" i="5"/>
  <c r="F934" i="5"/>
  <c r="F932" i="5"/>
  <c r="F922" i="5"/>
  <c r="F918" i="5"/>
  <c r="F906" i="5"/>
  <c r="F904" i="5"/>
  <c r="F900" i="5"/>
  <c r="F886" i="5"/>
  <c r="F874" i="5"/>
  <c r="F872" i="5"/>
  <c r="F868" i="5"/>
  <c r="F376" i="5"/>
  <c r="F350" i="5"/>
  <c r="F347" i="5"/>
  <c r="F288" i="5"/>
  <c r="F262" i="5"/>
  <c r="F258" i="5"/>
  <c r="F256" i="5"/>
  <c r="F230" i="5"/>
  <c r="F226" i="5"/>
  <c r="F224" i="5"/>
  <c r="F214" i="5"/>
  <c r="F210" i="5"/>
  <c r="F208" i="5"/>
  <c r="F111" i="5"/>
  <c r="F109" i="5"/>
  <c r="F93" i="5"/>
  <c r="F44" i="5"/>
  <c r="F28" i="5"/>
  <c r="F27" i="5"/>
  <c r="F24" i="5"/>
  <c r="O1877" i="4"/>
  <c r="M2112" i="3"/>
  <c r="AJ224" i="4"/>
  <c r="AJ220" i="4"/>
  <c r="AJ1235" i="4"/>
  <c r="AJ1233" i="4"/>
  <c r="AJ1168" i="4"/>
  <c r="AJ506" i="4"/>
  <c r="AJ1758" i="4"/>
  <c r="AJ1622" i="4"/>
  <c r="AJ1578" i="4"/>
  <c r="AJ1576" i="4"/>
  <c r="AJ1575" i="4"/>
  <c r="AJ2002" i="4"/>
  <c r="AJ1514" i="4"/>
  <c r="AJ1154" i="4"/>
  <c r="AJ1000" i="4"/>
  <c r="AJ992" i="4"/>
  <c r="AJ690" i="4"/>
  <c r="AJ658" i="4"/>
  <c r="AJ656" i="4"/>
  <c r="AJ630" i="4"/>
  <c r="AJ628" i="4"/>
  <c r="AJ602" i="4"/>
  <c r="AJ1927" i="4"/>
  <c r="AJ1895" i="4"/>
  <c r="AJ1086" i="4"/>
  <c r="AJ542" i="4"/>
  <c r="AJ527" i="4"/>
  <c r="AJ2011" i="4"/>
  <c r="AJ2010" i="4"/>
  <c r="AJ1978" i="4"/>
  <c r="O1417" i="4"/>
  <c r="O1413" i="4"/>
  <c r="O1409" i="4"/>
  <c r="G1614" i="4"/>
  <c r="H1614" i="4" s="1"/>
  <c r="G1612" i="4"/>
  <c r="G1022" i="4"/>
  <c r="G990" i="4"/>
  <c r="H990" i="4" s="1"/>
  <c r="G974" i="4"/>
  <c r="H974" i="4" s="1"/>
  <c r="G958" i="4"/>
  <c r="H958" i="4" s="1"/>
  <c r="G942" i="4"/>
  <c r="H942" i="4" s="1"/>
  <c r="G930" i="4"/>
  <c r="H930" i="4" s="1"/>
  <c r="G910" i="4"/>
  <c r="G850" i="4"/>
  <c r="G830" i="4"/>
  <c r="G818" i="4"/>
  <c r="H818" i="4" s="1"/>
  <c r="G814" i="4"/>
  <c r="H814" i="4" s="1"/>
  <c r="G762" i="4"/>
  <c r="H762" i="4" s="1"/>
  <c r="AJ1564" i="4"/>
  <c r="AJ1545" i="4"/>
  <c r="AJ1443" i="4"/>
  <c r="AJ1442" i="4"/>
  <c r="AJ1441" i="4"/>
  <c r="AJ1434" i="4"/>
  <c r="AJ1427" i="4"/>
  <c r="AJ1119" i="4"/>
  <c r="AJ1107" i="4"/>
  <c r="AJ1043" i="4"/>
  <c r="AJ1042" i="4"/>
  <c r="AJ1041" i="4"/>
  <c r="AJ347" i="4"/>
  <c r="AJ1359" i="4"/>
  <c r="AJ1358" i="4"/>
  <c r="AJ1357" i="4"/>
  <c r="AJ1211" i="4"/>
  <c r="AJ970" i="4"/>
  <c r="AJ966" i="4"/>
  <c r="AJ916" i="4"/>
  <c r="AJ912" i="4"/>
  <c r="AJ736" i="4"/>
  <c r="O1869" i="4"/>
  <c r="O1213" i="4"/>
  <c r="F1860" i="5"/>
  <c r="F191" i="5"/>
  <c r="AJ1478" i="4"/>
  <c r="AJ1476" i="4"/>
  <c r="O1449" i="4"/>
  <c r="O1447" i="4"/>
  <c r="AJ1411" i="4"/>
  <c r="AJ1299" i="4"/>
  <c r="AJ1195" i="4"/>
  <c r="AJ1191" i="4"/>
  <c r="AJ1190" i="4"/>
  <c r="O1181" i="4"/>
  <c r="AJ1152" i="4"/>
  <c r="F391" i="5"/>
  <c r="F385" i="5"/>
  <c r="F384" i="5"/>
  <c r="AJ2063" i="4"/>
  <c r="AJ2062" i="4"/>
  <c r="O2057" i="4"/>
  <c r="O2053" i="4"/>
  <c r="AJ2046" i="4"/>
  <c r="AJ1983" i="4"/>
  <c r="AJ1951" i="4"/>
  <c r="AJ1863" i="4"/>
  <c r="AJ1862" i="4"/>
  <c r="O1721" i="4"/>
  <c r="AJ1456" i="4"/>
  <c r="O752" i="4"/>
  <c r="O751" i="4"/>
  <c r="O740" i="4"/>
  <c r="O722" i="4"/>
  <c r="O720" i="4"/>
  <c r="O704" i="4"/>
  <c r="AJ578" i="4"/>
  <c r="AJ497" i="4"/>
  <c r="AJ454" i="4"/>
  <c r="AJ189" i="4"/>
  <c r="AJ188" i="4"/>
  <c r="AJ134" i="4"/>
  <c r="AJ118" i="4"/>
  <c r="AJ116" i="4"/>
  <c r="F1948" i="5"/>
  <c r="F1928" i="5"/>
  <c r="F1926" i="5"/>
  <c r="F1916" i="5"/>
  <c r="F1914" i="5"/>
  <c r="F1818" i="5"/>
  <c r="F1644" i="5"/>
  <c r="F1642" i="5"/>
  <c r="F1628" i="5"/>
  <c r="F1626" i="5"/>
  <c r="F1614" i="5"/>
  <c r="F1599" i="5"/>
  <c r="F1490" i="5"/>
  <c r="F1489" i="5"/>
  <c r="F1487" i="5"/>
  <c r="F1482" i="5"/>
  <c r="F1474" i="5"/>
  <c r="F1473" i="5"/>
  <c r="F1471" i="5"/>
  <c r="F1466" i="5"/>
  <c r="F1458" i="5"/>
  <c r="F1457" i="5"/>
  <c r="F1455" i="5"/>
  <c r="F1449" i="5"/>
  <c r="F1447" i="5"/>
  <c r="F1433" i="5"/>
  <c r="F1431" i="5"/>
  <c r="F1330" i="5"/>
  <c r="F1329" i="5"/>
  <c r="F1327" i="5"/>
  <c r="F1314" i="5"/>
  <c r="F1313" i="5"/>
  <c r="F1311" i="5"/>
  <c r="F1234" i="5"/>
  <c r="F1215" i="5"/>
  <c r="F1214" i="5"/>
  <c r="F1212" i="5"/>
  <c r="F1211" i="5"/>
  <c r="F1195" i="5"/>
  <c r="F1179" i="5"/>
  <c r="F1172" i="5"/>
  <c r="F1164" i="5"/>
  <c r="F1115" i="5"/>
  <c r="F1108" i="5"/>
  <c r="F1096" i="5"/>
  <c r="F859" i="5"/>
  <c r="F1832" i="5"/>
  <c r="F1831" i="5"/>
  <c r="F1590" i="5"/>
  <c r="F1587" i="5"/>
  <c r="F1585" i="5"/>
  <c r="F1417" i="5"/>
  <c r="F1415" i="5"/>
  <c r="F1401" i="5"/>
  <c r="F1399" i="5"/>
  <c r="F1155" i="5"/>
  <c r="F1152" i="5"/>
  <c r="F1080" i="5"/>
  <c r="F1076" i="5"/>
  <c r="F1074" i="5"/>
  <c r="F1058" i="5"/>
  <c r="F1048" i="5"/>
  <c r="F1044" i="5"/>
  <c r="F1016" i="5"/>
  <c r="F1012" i="5"/>
  <c r="F1010" i="5"/>
  <c r="F994" i="5"/>
  <c r="F837" i="5"/>
  <c r="F821" i="5"/>
  <c r="F813" i="5"/>
  <c r="F811" i="5"/>
  <c r="F805" i="5"/>
  <c r="F795" i="5"/>
  <c r="F789" i="5"/>
  <c r="F785" i="5"/>
  <c r="F773" i="5"/>
  <c r="F765" i="5"/>
  <c r="F760" i="5"/>
  <c r="F757" i="5"/>
  <c r="F749" i="5"/>
  <c r="F747" i="5"/>
  <c r="F741" i="5"/>
  <c r="F737" i="5"/>
  <c r="F725" i="5"/>
  <c r="F723" i="5"/>
  <c r="F721" i="5"/>
  <c r="F711" i="5"/>
  <c r="F709" i="5"/>
  <c r="F699" i="5"/>
  <c r="F691" i="5"/>
  <c r="F689" i="5"/>
  <c r="F675" i="5"/>
  <c r="F667" i="5"/>
  <c r="F661" i="5"/>
  <c r="F657" i="5"/>
  <c r="F649" i="5"/>
  <c r="F643" i="5"/>
  <c r="F637" i="5"/>
  <c r="F635" i="5"/>
  <c r="F617" i="5"/>
  <c r="F611" i="5"/>
  <c r="F605" i="5"/>
  <c r="F603" i="5"/>
  <c r="F585" i="5"/>
  <c r="F579" i="5"/>
  <c r="F566" i="5"/>
  <c r="F342" i="5"/>
  <c r="F339" i="5"/>
  <c r="AJ2098" i="4"/>
  <c r="AJ2055" i="4"/>
  <c r="AJ2039" i="4"/>
  <c r="AJ1992" i="4"/>
  <c r="AJ1990" i="4"/>
  <c r="AJ1974" i="4"/>
  <c r="AJ1958" i="4"/>
  <c r="AJ1684" i="4"/>
  <c r="O1469" i="4"/>
  <c r="AJ984" i="4"/>
  <c r="AJ972" i="4"/>
  <c r="AJ824" i="4"/>
  <c r="AJ776" i="4"/>
  <c r="AJ741" i="4"/>
  <c r="O636" i="4"/>
  <c r="AJ403" i="4"/>
  <c r="AJ350" i="4"/>
  <c r="AJ349" i="4"/>
  <c r="AJ96" i="4"/>
  <c r="AJ68" i="4"/>
  <c r="F1660" i="5"/>
  <c r="F554" i="5"/>
  <c r="F551" i="5"/>
  <c r="F550" i="5"/>
  <c r="F543" i="5"/>
  <c r="F522" i="5"/>
  <c r="F510" i="5"/>
  <c r="F505" i="5"/>
  <c r="F502" i="5"/>
  <c r="F481" i="5"/>
  <c r="F472" i="5"/>
  <c r="F469" i="5"/>
  <c r="F461" i="5"/>
  <c r="F453" i="5"/>
  <c r="F440" i="5"/>
  <c r="F436" i="5"/>
  <c r="F433" i="5"/>
  <c r="F429" i="5"/>
  <c r="F424" i="5"/>
  <c r="F411" i="5"/>
  <c r="F331" i="5"/>
  <c r="F330" i="5"/>
  <c r="F323" i="5"/>
  <c r="F304" i="5"/>
  <c r="F174" i="5"/>
  <c r="F163" i="5"/>
  <c r="F160" i="5"/>
  <c r="F158" i="5"/>
  <c r="F155" i="5"/>
  <c r="F152" i="5"/>
  <c r="F149" i="5"/>
  <c r="F148" i="5"/>
  <c r="F145" i="5"/>
  <c r="F137" i="5"/>
  <c r="F136" i="5"/>
  <c r="F124" i="5"/>
  <c r="F121" i="5"/>
  <c r="F120" i="5"/>
  <c r="F116" i="5"/>
  <c r="AJ2102" i="4"/>
  <c r="AJ1879" i="4"/>
  <c r="AJ1694" i="4"/>
  <c r="AJ1435" i="4"/>
  <c r="AJ1170" i="4"/>
  <c r="AJ740" i="4"/>
  <c r="AJ190" i="4"/>
  <c r="AJ81" i="4"/>
  <c r="AJ78" i="4"/>
  <c r="AJ75" i="4"/>
  <c r="AJ1591" i="4"/>
  <c r="AJ1458" i="4"/>
  <c r="AJ1356" i="4"/>
  <c r="AJ1346" i="4"/>
  <c r="AJ1283" i="4"/>
  <c r="AJ808" i="4"/>
  <c r="AJ796" i="4"/>
  <c r="AJ772" i="4"/>
  <c r="AJ485" i="4"/>
  <c r="AJ425" i="4"/>
  <c r="AJ407" i="4"/>
  <c r="AJ405" i="4"/>
  <c r="AJ304" i="4"/>
  <c r="AJ264" i="4"/>
  <c r="AJ250" i="4"/>
  <c r="AJ1831" i="4"/>
  <c r="AJ625" i="4"/>
  <c r="AJ130" i="4"/>
  <c r="AJ1871" i="4"/>
  <c r="AJ1616" i="4"/>
  <c r="AJ1544" i="4"/>
  <c r="AJ1543" i="4"/>
  <c r="AJ1542" i="4"/>
  <c r="AJ1518" i="4"/>
  <c r="AJ1004" i="4"/>
  <c r="AJ990" i="4"/>
  <c r="AJ900" i="4"/>
  <c r="AJ888" i="4"/>
  <c r="AJ872" i="4"/>
  <c r="AJ499" i="4"/>
  <c r="AJ335" i="4"/>
  <c r="AJ331" i="4"/>
  <c r="O902" i="4"/>
  <c r="O1664" i="4"/>
  <c r="O2037" i="4"/>
  <c r="O1713" i="4"/>
  <c r="O1437" i="4"/>
  <c r="O1429" i="4"/>
  <c r="O782" i="4"/>
  <c r="O766" i="4"/>
  <c r="O744" i="4"/>
  <c r="O726" i="4"/>
  <c r="O567" i="4"/>
  <c r="G1598" i="4"/>
  <c r="H1598" i="4" s="1"/>
  <c r="G1425" i="4"/>
  <c r="H1425" i="4" s="1"/>
  <c r="F1933" i="5"/>
  <c r="F1816" i="5"/>
  <c r="F1815" i="5"/>
  <c r="F1652" i="5"/>
  <c r="F1300" i="5"/>
  <c r="F815" i="5"/>
  <c r="F814" i="5"/>
  <c r="F783" i="5"/>
  <c r="F782" i="5"/>
  <c r="F2025" i="5"/>
  <c r="F1976" i="5"/>
  <c r="F1975" i="5"/>
  <c r="F1974" i="5"/>
  <c r="I7" i="3"/>
  <c r="O1556" i="4"/>
  <c r="O1433" i="4"/>
  <c r="O1399" i="4"/>
  <c r="O1369" i="4"/>
  <c r="O1365" i="4"/>
  <c r="O1333" i="4"/>
  <c r="O1329" i="4"/>
  <c r="O1125" i="4"/>
  <c r="G1564" i="4"/>
  <c r="H1564" i="4" s="1"/>
  <c r="G1532" i="4"/>
  <c r="H1532" i="4" s="1"/>
  <c r="O2065" i="4"/>
  <c r="AJ2059" i="4"/>
  <c r="AJ2051" i="4"/>
  <c r="AJ2043" i="4"/>
  <c r="O1985" i="4"/>
  <c r="AJ1963" i="4"/>
  <c r="AJ1955" i="4"/>
  <c r="AJ1900" i="4"/>
  <c r="AJ1875" i="4"/>
  <c r="AJ1874" i="4"/>
  <c r="AJ1867" i="4"/>
  <c r="AJ1835" i="4"/>
  <c r="O1809" i="4"/>
  <c r="AJ1711" i="4"/>
  <c r="AJ1611" i="4"/>
  <c r="AJ1547" i="4"/>
  <c r="AJ1506" i="4"/>
  <c r="AJ1504" i="4"/>
  <c r="AJ1502" i="4"/>
  <c r="O1492" i="4"/>
  <c r="AJ1467" i="4"/>
  <c r="AJ1466" i="4"/>
  <c r="G1466" i="4"/>
  <c r="H1466" i="4" s="1"/>
  <c r="AJ1386" i="4"/>
  <c r="AJ1384" i="4"/>
  <c r="AJ1379" i="4"/>
  <c r="AJ1378" i="4"/>
  <c r="AJ1351" i="4"/>
  <c r="AJ1347" i="4"/>
  <c r="AJ1339" i="4"/>
  <c r="AJ1334" i="4"/>
  <c r="AJ1290" i="4"/>
  <c r="AJ1278" i="4"/>
  <c r="AJ1277" i="4"/>
  <c r="AJ1276" i="4"/>
  <c r="AJ1274" i="4"/>
  <c r="AJ1247" i="4"/>
  <c r="AJ1245" i="4"/>
  <c r="G1242" i="4"/>
  <c r="H1242" i="4" s="1"/>
  <c r="AJ1198" i="4"/>
  <c r="AJ1183" i="4"/>
  <c r="AJ1182" i="4"/>
  <c r="G1178" i="4"/>
  <c r="H1178" i="4" s="1"/>
  <c r="AJ1163" i="4"/>
  <c r="AJ1159" i="4"/>
  <c r="O192" i="4"/>
  <c r="O1917" i="4"/>
  <c r="O1825" i="4"/>
  <c r="X1585" i="4"/>
  <c r="X133" i="4"/>
  <c r="O1961" i="4"/>
  <c r="O1953" i="4"/>
  <c r="AJ1920" i="4"/>
  <c r="AJ1832" i="4"/>
  <c r="AJ1795" i="4"/>
  <c r="AJ1794" i="4"/>
  <c r="AJ1755" i="4"/>
  <c r="AJ1747" i="4"/>
  <c r="O1684" i="4"/>
  <c r="AJ1667" i="4"/>
  <c r="AJ1666" i="4"/>
  <c r="AJ1638" i="4"/>
  <c r="AJ1598" i="4"/>
  <c r="AJ1595" i="4"/>
  <c r="O1540" i="4"/>
  <c r="AJ1534" i="4"/>
  <c r="AJ1495" i="4"/>
  <c r="AJ1494" i="4"/>
  <c r="G1434" i="4"/>
  <c r="AJ1418" i="4"/>
  <c r="AJ1391" i="4"/>
  <c r="AJ1327" i="4"/>
  <c r="AJ1326" i="4"/>
  <c r="AJ1311" i="4"/>
  <c r="G1233" i="4"/>
  <c r="H1233" i="4" s="1"/>
  <c r="AJ1219" i="4"/>
  <c r="AJ1218" i="4"/>
  <c r="AJ1202" i="4"/>
  <c r="O778" i="4"/>
  <c r="AJ1147" i="4"/>
  <c r="AJ1131" i="4"/>
  <c r="AJ1130" i="4"/>
  <c r="AJ1128" i="4"/>
  <c r="AJ1051" i="4"/>
  <c r="AJ922" i="4"/>
  <c r="AJ919" i="4"/>
  <c r="AJ880" i="4"/>
  <c r="O866" i="4"/>
  <c r="AJ848" i="4"/>
  <c r="AJ844" i="4"/>
  <c r="AJ843" i="4"/>
  <c r="AJ790" i="4"/>
  <c r="AJ614" i="4"/>
  <c r="AJ582" i="4"/>
  <c r="X573" i="4"/>
  <c r="AJ478" i="4"/>
  <c r="AJ477" i="4"/>
  <c r="AJ458" i="4"/>
  <c r="AJ433" i="4"/>
  <c r="AJ316" i="4"/>
  <c r="O295" i="4"/>
  <c r="AJ280" i="4"/>
  <c r="AJ240" i="4"/>
  <c r="AJ198" i="4"/>
  <c r="AJ164" i="4"/>
  <c r="AJ146" i="4"/>
  <c r="AJ143" i="4"/>
  <c r="AJ57" i="4"/>
  <c r="AJ54" i="4"/>
  <c r="AJ32" i="4"/>
  <c r="O22" i="4"/>
  <c r="F2106" i="5"/>
  <c r="F2105" i="5"/>
  <c r="F2076" i="5"/>
  <c r="F2074" i="5"/>
  <c r="F2042" i="5"/>
  <c r="F2041" i="5"/>
  <c r="F2014" i="5"/>
  <c r="F1924" i="5"/>
  <c r="F1920" i="5"/>
  <c r="F1800" i="5"/>
  <c r="F1798" i="5"/>
  <c r="F1768" i="5"/>
  <c r="F1766" i="5"/>
  <c r="AJ1118" i="4"/>
  <c r="AJ1115" i="4"/>
  <c r="AJ1114" i="4"/>
  <c r="AJ1102" i="4"/>
  <c r="AJ1095" i="4"/>
  <c r="AJ1070" i="4"/>
  <c r="AJ1067" i="4"/>
  <c r="AJ1030" i="4"/>
  <c r="O1014" i="4"/>
  <c r="AJ1012" i="4"/>
  <c r="AJ904" i="4"/>
  <c r="O898" i="4"/>
  <c r="O882" i="4"/>
  <c r="AJ868" i="4"/>
  <c r="O790" i="4"/>
  <c r="AJ784" i="4"/>
  <c r="AJ702" i="4"/>
  <c r="AJ664" i="4"/>
  <c r="O640" i="4"/>
  <c r="AJ638" i="4"/>
  <c r="AJ567" i="4"/>
  <c r="O452" i="4"/>
  <c r="AJ387" i="4"/>
  <c r="AJ369" i="4"/>
  <c r="AJ367" i="4"/>
  <c r="AJ359" i="4"/>
  <c r="AJ300" i="4"/>
  <c r="AJ276" i="4"/>
  <c r="AJ274" i="4"/>
  <c r="AJ238" i="4"/>
  <c r="AJ228" i="4"/>
  <c r="AJ205" i="4"/>
  <c r="AJ204" i="4"/>
  <c r="AJ192" i="4"/>
  <c r="X175" i="4"/>
  <c r="AJ171" i="4"/>
  <c r="AJ166" i="4"/>
  <c r="AJ150" i="4"/>
  <c r="AJ98" i="4"/>
  <c r="AJ62" i="4"/>
  <c r="AJ58" i="4"/>
  <c r="F2110" i="5"/>
  <c r="F2097" i="5"/>
  <c r="F2094" i="5"/>
  <c r="F2081" i="5"/>
  <c r="F2066" i="5"/>
  <c r="F2049" i="5"/>
  <c r="F2046" i="5"/>
  <c r="F2033" i="5"/>
  <c r="F2030" i="5"/>
  <c r="F2009" i="5"/>
  <c r="F1988" i="5"/>
  <c r="F1986" i="5"/>
  <c r="F1972" i="5"/>
  <c r="F1956" i="5"/>
  <c r="F1954" i="5"/>
  <c r="F1952" i="5"/>
  <c r="F1950" i="5"/>
  <c r="F1932" i="5"/>
  <c r="F1930" i="5"/>
  <c r="F1912" i="5"/>
  <c r="F1892" i="5"/>
  <c r="F1890" i="5"/>
  <c r="F1888" i="5"/>
  <c r="F1886" i="5"/>
  <c r="F1864" i="5"/>
  <c r="F1828" i="5"/>
  <c r="F1819" i="5"/>
  <c r="F1810" i="5"/>
  <c r="F1803" i="5"/>
  <c r="F1796" i="5"/>
  <c r="F1778" i="5"/>
  <c r="F1764" i="5"/>
  <c r="F1736" i="5"/>
  <c r="F1734" i="5"/>
  <c r="F1720" i="5"/>
  <c r="F1718" i="5"/>
  <c r="F1658" i="5"/>
  <c r="F1650" i="5"/>
  <c r="F1636" i="5"/>
  <c r="F1634" i="5"/>
  <c r="F1620" i="5"/>
  <c r="F1617" i="5"/>
  <c r="F1601" i="5"/>
  <c r="F1569" i="5"/>
  <c r="F1518" i="5"/>
  <c r="F1503" i="5"/>
  <c r="F1502" i="5"/>
  <c r="F1486" i="5"/>
  <c r="F1485" i="5"/>
  <c r="F1483" i="5"/>
  <c r="F1470" i="5"/>
  <c r="F1469" i="5"/>
  <c r="F1467" i="5"/>
  <c r="F1454" i="5"/>
  <c r="F1338" i="5"/>
  <c r="F1326" i="5"/>
  <c r="F1310" i="5"/>
  <c r="F1294" i="5"/>
  <c r="F1292" i="5"/>
  <c r="F1272" i="5"/>
  <c r="F1244" i="5"/>
  <c r="F1231" i="5"/>
  <c r="F1230" i="5"/>
  <c r="F1228" i="5"/>
  <c r="F1210" i="5"/>
  <c r="F1192" i="5"/>
  <c r="F1128" i="5"/>
  <c r="F1124" i="5"/>
  <c r="F1084" i="5"/>
  <c r="F1052" i="5"/>
  <c r="F1020" i="5"/>
  <c r="F988" i="5"/>
  <c r="F956" i="5"/>
  <c r="F924" i="5"/>
  <c r="F910" i="5"/>
  <c r="F892" i="5"/>
  <c r="F870" i="5"/>
  <c r="F869" i="5"/>
  <c r="F862" i="5"/>
  <c r="F861" i="5"/>
  <c r="F835" i="5"/>
  <c r="F833" i="5"/>
  <c r="F832" i="5"/>
  <c r="F816" i="5"/>
  <c r="F771" i="5"/>
  <c r="F1746" i="5"/>
  <c r="F1732" i="5"/>
  <c r="F1730" i="5"/>
  <c r="F1716" i="5"/>
  <c r="F1714" i="5"/>
  <c r="F1700" i="5"/>
  <c r="F1698" i="5"/>
  <c r="F1691" i="5"/>
  <c r="F1684" i="5"/>
  <c r="F1682" i="5"/>
  <c r="F1679" i="5"/>
  <c r="F1677" i="5"/>
  <c r="F1668" i="5"/>
  <c r="F1666" i="5"/>
  <c r="F1595" i="5"/>
  <c r="F1582" i="5"/>
  <c r="F1577" i="5"/>
  <c r="F1575" i="5"/>
  <c r="F1526" i="5"/>
  <c r="F1494" i="5"/>
  <c r="F1478" i="5"/>
  <c r="F1462" i="5"/>
  <c r="F1445" i="5"/>
  <c r="F1443" i="5"/>
  <c r="F1429" i="5"/>
  <c r="F1427" i="5"/>
  <c r="F1413" i="5"/>
  <c r="F1411" i="5"/>
  <c r="F1397" i="5"/>
  <c r="F1395" i="5"/>
  <c r="F1381" i="5"/>
  <c r="F1379" i="5"/>
  <c r="F1365" i="5"/>
  <c r="F1363" i="5"/>
  <c r="F1349" i="5"/>
  <c r="F1347" i="5"/>
  <c r="F1333" i="5"/>
  <c r="F1331" i="5"/>
  <c r="F1317" i="5"/>
  <c r="F1315" i="5"/>
  <c r="F1301" i="5"/>
  <c r="F1299" i="5"/>
  <c r="F1287" i="5"/>
  <c r="F1266" i="5"/>
  <c r="F1250" i="5"/>
  <c r="F1240" i="5"/>
  <c r="F1223" i="5"/>
  <c r="F1200" i="5"/>
  <c r="F1199" i="5"/>
  <c r="F1198" i="5"/>
  <c r="F1180" i="5"/>
  <c r="F1136" i="5"/>
  <c r="F1116" i="5"/>
  <c r="F1087" i="5"/>
  <c r="F1072" i="5"/>
  <c r="F1056" i="5"/>
  <c r="F1055" i="5"/>
  <c r="F1023" i="5"/>
  <c r="F1008" i="5"/>
  <c r="F992" i="5"/>
  <c r="F991" i="5"/>
  <c r="F962" i="5"/>
  <c r="F960" i="5"/>
  <c r="F930" i="5"/>
  <c r="F928" i="5"/>
  <c r="F914" i="5"/>
  <c r="F912" i="5"/>
  <c r="F896" i="5"/>
  <c r="F882" i="5"/>
  <c r="F880" i="5"/>
  <c r="F866" i="5"/>
  <c r="F864" i="5"/>
  <c r="F843" i="5"/>
  <c r="F808" i="5"/>
  <c r="F779" i="5"/>
  <c r="F769" i="5"/>
  <c r="F768" i="5"/>
  <c r="F752" i="5"/>
  <c r="F719" i="5"/>
  <c r="F717" i="5"/>
  <c r="F687" i="5"/>
  <c r="F685" i="5"/>
  <c r="F655" i="5"/>
  <c r="F653" i="5"/>
  <c r="F641" i="5"/>
  <c r="F625" i="5"/>
  <c r="F623" i="5"/>
  <c r="F591" i="5"/>
  <c r="F577" i="5"/>
  <c r="F571" i="5"/>
  <c r="F563" i="5"/>
  <c r="F546" i="5"/>
  <c r="F501" i="5"/>
  <c r="F465" i="5"/>
  <c r="F427" i="5"/>
  <c r="F425" i="5"/>
  <c r="F408" i="5"/>
  <c r="F407" i="5"/>
  <c r="F405" i="5"/>
  <c r="F388" i="5"/>
  <c r="F373" i="5"/>
  <c r="F353" i="5"/>
  <c r="F351" i="5"/>
  <c r="F349" i="5"/>
  <c r="F334" i="5"/>
  <c r="F322" i="5"/>
  <c r="F321" i="5"/>
  <c r="F319" i="5"/>
  <c r="F270" i="5"/>
  <c r="F269" i="5"/>
  <c r="F238" i="5"/>
  <c r="F237" i="5"/>
  <c r="F221" i="5"/>
  <c r="F206" i="5"/>
  <c r="F171" i="5"/>
  <c r="F147" i="5"/>
  <c r="F146" i="5"/>
  <c r="F144" i="5"/>
  <c r="F132" i="5"/>
  <c r="F92" i="5"/>
  <c r="F75" i="5"/>
  <c r="F73" i="5"/>
  <c r="F55" i="5"/>
  <c r="F43" i="5"/>
  <c r="F40" i="5"/>
  <c r="F759" i="5"/>
  <c r="F758" i="5"/>
  <c r="F744" i="5"/>
  <c r="F728" i="5"/>
  <c r="F713" i="5"/>
  <c r="F665" i="5"/>
  <c r="F663" i="5"/>
  <c r="F647" i="5"/>
  <c r="F645" i="5"/>
  <c r="F615" i="5"/>
  <c r="F613" i="5"/>
  <c r="F583" i="5"/>
  <c r="F581" i="5"/>
  <c r="F558" i="5"/>
  <c r="F555" i="5"/>
  <c r="F526" i="5"/>
  <c r="F509" i="5"/>
  <c r="F506" i="5"/>
  <c r="F488" i="5"/>
  <c r="F456" i="5"/>
  <c r="F439" i="5"/>
  <c r="F437" i="5"/>
  <c r="F417" i="5"/>
  <c r="F346" i="5"/>
  <c r="F345" i="5"/>
  <c r="F343" i="5"/>
  <c r="F329" i="5"/>
  <c r="F282" i="5"/>
  <c r="F266" i="5"/>
  <c r="F250" i="5"/>
  <c r="F234" i="5"/>
  <c r="F218" i="5"/>
  <c r="F190" i="5"/>
  <c r="F180" i="5"/>
  <c r="F179" i="5"/>
  <c r="F168" i="5"/>
  <c r="F166" i="5"/>
  <c r="F164" i="5"/>
  <c r="F143" i="5"/>
  <c r="F141" i="5"/>
  <c r="F128" i="5"/>
  <c r="F97" i="5"/>
  <c r="F79" i="5"/>
  <c r="F63" i="5"/>
  <c r="F48" i="5"/>
  <c r="F32" i="5"/>
  <c r="F20" i="5"/>
  <c r="F19" i="5"/>
  <c r="AJ1960" i="4"/>
  <c r="AJ1538" i="4"/>
  <c r="AJ1451" i="4"/>
  <c r="AJ1446" i="4"/>
  <c r="AJ1400" i="4"/>
  <c r="AJ1314" i="4"/>
  <c r="AJ1270" i="4"/>
  <c r="AJ1268" i="4"/>
  <c r="AJ1050" i="4"/>
  <c r="X1050" i="4"/>
  <c r="AJ864" i="4"/>
  <c r="AJ829" i="4"/>
  <c r="AJ828" i="4"/>
  <c r="AJ129" i="4"/>
  <c r="AJ2103" i="4"/>
  <c r="AJ2095" i="4"/>
  <c r="X2022" i="4"/>
  <c r="AJ1967" i="4"/>
  <c r="AJ1731" i="4"/>
  <c r="AJ1550" i="4"/>
  <c r="AJ1031" i="4"/>
  <c r="AJ963" i="4"/>
  <c r="AJ962" i="4"/>
  <c r="X867" i="4"/>
  <c r="AJ622" i="4"/>
  <c r="AJ169" i="4"/>
  <c r="AJ1471" i="4"/>
  <c r="AJ1444" i="4"/>
  <c r="AJ1398" i="4"/>
  <c r="AJ1244" i="4"/>
  <c r="AJ1242" i="4"/>
  <c r="AJ826" i="4"/>
  <c r="X820" i="4"/>
  <c r="AJ1855" i="4"/>
  <c r="AJ1854" i="4"/>
  <c r="AJ1643" i="4"/>
  <c r="AJ1642" i="4"/>
  <c r="AJ1613" i="4"/>
  <c r="X791" i="4"/>
  <c r="X421" i="4"/>
  <c r="AJ744" i="4"/>
  <c r="AJ549" i="4"/>
  <c r="AJ545" i="4"/>
  <c r="AJ522" i="4"/>
  <c r="AJ431" i="4"/>
  <c r="AJ358" i="4"/>
  <c r="AJ354" i="4"/>
  <c r="AJ336" i="4"/>
  <c r="AJ322" i="4"/>
  <c r="AJ289" i="4"/>
  <c r="AJ2100" i="4"/>
  <c r="AJ1980" i="4"/>
  <c r="AJ1819" i="4"/>
  <c r="AJ1783" i="4"/>
  <c r="AJ1759" i="4"/>
  <c r="AJ1743" i="4"/>
  <c r="AJ1735" i="4"/>
  <c r="AJ1720" i="4"/>
  <c r="AJ1712" i="4"/>
  <c r="AJ1629" i="4"/>
  <c r="X1493" i="4"/>
  <c r="AJ1486" i="4"/>
  <c r="AJ1426" i="4"/>
  <c r="AJ1425" i="4"/>
  <c r="AJ1424" i="4"/>
  <c r="AJ1224" i="4"/>
  <c r="AJ1123" i="4"/>
  <c r="AJ1091" i="4"/>
  <c r="AJ1088" i="4"/>
  <c r="AJ1075" i="4"/>
  <c r="AJ1028" i="4"/>
  <c r="AJ996" i="4"/>
  <c r="AJ842" i="4"/>
  <c r="AJ841" i="4"/>
  <c r="AJ838" i="4"/>
  <c r="AJ789" i="4"/>
  <c r="AJ722" i="4"/>
  <c r="AJ604" i="4"/>
  <c r="AJ453" i="4"/>
  <c r="AJ416" i="4"/>
  <c r="AJ415" i="4"/>
  <c r="AJ414" i="4"/>
  <c r="AJ320" i="4"/>
  <c r="AJ284" i="4"/>
  <c r="AJ251" i="4"/>
  <c r="AJ217" i="4"/>
  <c r="AJ212" i="4"/>
  <c r="AJ132" i="4"/>
  <c r="X113" i="4"/>
  <c r="AJ86" i="4"/>
  <c r="X83" i="4"/>
  <c r="AJ82" i="4"/>
  <c r="AJ48" i="4"/>
  <c r="X19" i="4"/>
  <c r="AJ743" i="4"/>
  <c r="AJ731" i="4"/>
  <c r="AJ682" i="4"/>
  <c r="AJ670" i="4"/>
  <c r="AJ662" i="4"/>
  <c r="AJ650" i="4"/>
  <c r="AJ634" i="4"/>
  <c r="AJ594" i="4"/>
  <c r="AJ550" i="4"/>
  <c r="AJ543" i="4"/>
  <c r="AJ509" i="4"/>
  <c r="AJ490" i="4"/>
  <c r="AJ465" i="4"/>
  <c r="AJ401" i="4"/>
  <c r="AJ288" i="4"/>
  <c r="AJ269" i="4"/>
  <c r="AJ154" i="4"/>
  <c r="AJ140" i="4"/>
  <c r="AJ71" i="4"/>
  <c r="AJ2003" i="4"/>
  <c r="AJ1987" i="4"/>
  <c r="AJ1979" i="4"/>
  <c r="AJ1962" i="4"/>
  <c r="AJ1926" i="4"/>
  <c r="AJ1918" i="4"/>
  <c r="AJ1903" i="4"/>
  <c r="AJ1902" i="4"/>
  <c r="AJ1886" i="4"/>
  <c r="X1810" i="4"/>
  <c r="AJ1807" i="4"/>
  <c r="AJ1806" i="4"/>
  <c r="AJ1779" i="4"/>
  <c r="AJ1771" i="4"/>
  <c r="AJ1738" i="4"/>
  <c r="AJ1708" i="4"/>
  <c r="AJ1700" i="4"/>
  <c r="AJ1680" i="4"/>
  <c r="AJ1636" i="4"/>
  <c r="AJ1624" i="4"/>
  <c r="AJ1623" i="4"/>
  <c r="AJ1608" i="4"/>
  <c r="AJ1586" i="4"/>
  <c r="AJ1493" i="4"/>
  <c r="AJ1402" i="4"/>
  <c r="AJ1343" i="4"/>
  <c r="AJ1342" i="4"/>
  <c r="AJ1295" i="4"/>
  <c r="AJ1291" i="4"/>
  <c r="AJ1135" i="4"/>
  <c r="AJ1134" i="4"/>
  <c r="AJ1103" i="4"/>
  <c r="X860" i="4"/>
  <c r="AJ792" i="4"/>
  <c r="AJ768" i="4"/>
  <c r="AJ748" i="4"/>
  <c r="AJ686" i="4"/>
  <c r="AJ674" i="4"/>
  <c r="X653" i="4"/>
  <c r="AJ624" i="4"/>
  <c r="AJ610" i="4"/>
  <c r="AJ574" i="4"/>
  <c r="AJ553" i="4"/>
  <c r="AJ537" i="4"/>
  <c r="AJ526" i="4"/>
  <c r="AJ483" i="4"/>
  <c r="AJ435" i="4"/>
  <c r="AJ338" i="4"/>
  <c r="AJ337" i="4"/>
  <c r="AJ294" i="4"/>
  <c r="AJ270" i="4"/>
  <c r="AJ142" i="4"/>
  <c r="X827" i="4"/>
  <c r="X598" i="4"/>
  <c r="X342" i="4"/>
  <c r="X259" i="4"/>
  <c r="X55" i="4"/>
  <c r="X39" i="4"/>
  <c r="X2054" i="4"/>
  <c r="X1894" i="4"/>
  <c r="X1645" i="4"/>
  <c r="X1258" i="4"/>
  <c r="X1034" i="4"/>
  <c r="X980" i="4"/>
  <c r="X831" i="4"/>
  <c r="X787" i="4"/>
  <c r="X780" i="4"/>
  <c r="X713" i="4"/>
  <c r="X325" i="4"/>
  <c r="X233" i="4"/>
  <c r="X2098" i="4"/>
  <c r="X2030" i="4"/>
  <c r="X1914" i="4"/>
  <c r="X1882" i="4"/>
  <c r="X1774" i="4"/>
  <c r="X1710" i="4"/>
  <c r="X1698" i="4"/>
  <c r="X1677" i="4"/>
  <c r="X1482" i="4"/>
  <c r="X767" i="4"/>
  <c r="X757" i="4"/>
  <c r="X673" i="4"/>
  <c r="O2093" i="4"/>
  <c r="O2085" i="4"/>
  <c r="O2077" i="4"/>
  <c r="O1805" i="4"/>
  <c r="O1785" i="4"/>
  <c r="O1696" i="4"/>
  <c r="O1681" i="4"/>
  <c r="O1570" i="4"/>
  <c r="O1457" i="4"/>
  <c r="O946" i="4"/>
  <c r="O942" i="4"/>
  <c r="O930" i="4"/>
  <c r="O914" i="4"/>
  <c r="O894" i="4"/>
  <c r="O656" i="4"/>
  <c r="O644" i="4"/>
  <c r="O632" i="4"/>
  <c r="O535" i="4"/>
  <c r="O531" i="4"/>
  <c r="O515" i="4"/>
  <c r="O2105" i="4"/>
  <c r="O2097" i="4"/>
  <c r="O2005" i="4"/>
  <c r="O1925" i="4"/>
  <c r="O1885" i="4"/>
  <c r="O1845" i="4"/>
  <c r="O1797" i="4"/>
  <c r="O1632" i="4"/>
  <c r="O1584" i="4"/>
  <c r="O1558" i="4"/>
  <c r="O1555" i="4"/>
  <c r="O1554" i="4"/>
  <c r="O1553" i="4"/>
  <c r="O1539" i="4"/>
  <c r="O1538" i="4"/>
  <c r="O1245" i="4"/>
  <c r="O1233" i="4"/>
  <c r="O1121" i="4"/>
  <c r="O1109" i="4"/>
  <c r="O1105" i="4"/>
  <c r="O1089" i="4"/>
  <c r="O1028" i="4"/>
  <c r="O1002" i="4"/>
  <c r="O962" i="4"/>
  <c r="O958" i="4"/>
  <c r="O886" i="4"/>
  <c r="O874" i="4"/>
  <c r="O858" i="4"/>
  <c r="O846" i="4"/>
  <c r="O822" i="4"/>
  <c r="O806" i="4"/>
  <c r="O672" i="4"/>
  <c r="O660" i="4"/>
  <c r="O624" i="4"/>
  <c r="O487" i="4"/>
  <c r="O485" i="4"/>
  <c r="O484" i="4"/>
  <c r="O451" i="4"/>
  <c r="O429" i="4"/>
  <c r="O421" i="4"/>
  <c r="O420" i="4"/>
  <c r="O360" i="4"/>
  <c r="O353" i="4"/>
  <c r="O322" i="4"/>
  <c r="O306" i="4"/>
  <c r="O294" i="4"/>
  <c r="O272" i="4"/>
  <c r="O261" i="4"/>
  <c r="O258" i="4"/>
  <c r="O256" i="4"/>
  <c r="O170" i="4"/>
  <c r="O167" i="4"/>
  <c r="O166" i="4"/>
  <c r="O162" i="4"/>
  <c r="O159" i="4"/>
  <c r="O130" i="4"/>
  <c r="O104" i="4"/>
  <c r="O1682" i="4"/>
  <c r="O1512" i="4"/>
  <c r="O1493" i="4"/>
  <c r="O1488" i="4"/>
  <c r="O1461" i="4"/>
  <c r="O838" i="4"/>
  <c r="O798" i="4"/>
  <c r="O135" i="4"/>
  <c r="O114" i="4"/>
  <c r="O2009" i="4"/>
  <c r="O1905" i="4"/>
  <c r="O1897" i="4"/>
  <c r="O1893" i="4"/>
  <c r="O1889" i="4"/>
  <c r="O1881" i="4"/>
  <c r="O1652" i="4"/>
  <c r="O1385" i="4"/>
  <c r="O1381" i="4"/>
  <c r="O1337" i="4"/>
  <c r="O1317" i="4"/>
  <c r="O1297" i="4"/>
  <c r="O1291" i="4"/>
  <c r="O1275" i="4"/>
  <c r="O1257" i="4"/>
  <c r="O1229" i="4"/>
  <c r="O1225" i="4"/>
  <c r="O1149" i="4"/>
  <c r="O1141" i="4"/>
  <c r="O1133" i="4"/>
  <c r="O1099" i="4"/>
  <c r="O1049" i="4"/>
  <c r="O1033" i="4"/>
  <c r="O1025" i="4"/>
  <c r="O982" i="4"/>
  <c r="O870" i="4"/>
  <c r="O854" i="4"/>
  <c r="O850" i="4"/>
  <c r="O770" i="4"/>
  <c r="O692" i="4"/>
  <c r="O596" i="4"/>
  <c r="O576" i="4"/>
  <c r="O566" i="4"/>
  <c r="O565" i="4"/>
  <c r="O563" i="4"/>
  <c r="O483" i="4"/>
  <c r="O471" i="4"/>
  <c r="O469" i="4"/>
  <c r="O439" i="4"/>
  <c r="O438" i="4"/>
  <c r="O419" i="4"/>
  <c r="O372" i="4"/>
  <c r="O364" i="4"/>
  <c r="O345" i="4"/>
  <c r="O344" i="4"/>
  <c r="O340" i="4"/>
  <c r="O329" i="4"/>
  <c r="O327" i="4"/>
  <c r="O320" i="4"/>
  <c r="O304" i="4"/>
  <c r="O303" i="4"/>
  <c r="O287" i="4"/>
  <c r="O279" i="4"/>
  <c r="O278" i="4"/>
  <c r="O263" i="4"/>
  <c r="O262" i="4"/>
  <c r="O252" i="4"/>
  <c r="O243" i="4"/>
  <c r="O234" i="4"/>
  <c r="O231" i="4"/>
  <c r="O194" i="4"/>
  <c r="O26" i="4"/>
  <c r="O98" i="4"/>
  <c r="O82" i="4"/>
  <c r="O80" i="4"/>
  <c r="O78" i="4"/>
  <c r="O64" i="4"/>
  <c r="O62" i="4"/>
  <c r="O2029" i="4"/>
  <c r="O2021" i="4"/>
  <c r="O1668" i="4"/>
  <c r="O1658" i="4"/>
  <c r="O1654" i="4"/>
  <c r="O1651" i="4"/>
  <c r="O1636" i="4"/>
  <c r="O1603" i="4"/>
  <c r="O1588" i="4"/>
  <c r="O1523" i="4"/>
  <c r="O1520" i="4"/>
  <c r="O1507" i="4"/>
  <c r="O1465" i="4"/>
  <c r="O1435" i="4"/>
  <c r="O1373" i="4"/>
  <c r="O1313" i="4"/>
  <c r="O1301" i="4"/>
  <c r="O1253" i="4"/>
  <c r="O1217" i="4"/>
  <c r="O1209" i="4"/>
  <c r="O1205" i="4"/>
  <c r="O1177" i="4"/>
  <c r="O1163" i="4"/>
  <c r="O1159" i="4"/>
  <c r="O1147" i="4"/>
  <c r="O1143" i="4"/>
  <c r="O1097" i="4"/>
  <c r="O1093" i="4"/>
  <c r="O1077" i="4"/>
  <c r="O1022" i="4"/>
  <c r="O978" i="4"/>
  <c r="O966" i="4"/>
  <c r="O922" i="4"/>
  <c r="O890" i="4"/>
  <c r="O878" i="4"/>
  <c r="O680" i="4"/>
  <c r="O620" i="4"/>
  <c r="O517" i="4"/>
  <c r="O467" i="4"/>
  <c r="O423" i="4"/>
  <c r="O405" i="4"/>
  <c r="O404" i="4"/>
  <c r="O391" i="4"/>
  <c r="O389" i="4"/>
  <c r="O388" i="4"/>
  <c r="O375" i="4"/>
  <c r="O374" i="4"/>
  <c r="O356" i="4"/>
  <c r="O248" i="4"/>
  <c r="O238" i="4"/>
  <c r="O198" i="4"/>
  <c r="O151" i="4"/>
  <c r="O72" i="4"/>
  <c r="O54" i="4"/>
  <c r="O2089" i="4"/>
  <c r="O2081" i="4"/>
  <c r="O1977" i="4"/>
  <c r="O1969" i="4"/>
  <c r="O1957" i="4"/>
  <c r="O1949" i="4"/>
  <c r="O1941" i="4"/>
  <c r="O1933" i="4"/>
  <c r="O1921" i="4"/>
  <c r="O1833" i="4"/>
  <c r="O1813" i="4"/>
  <c r="O1769" i="4"/>
  <c r="O1711" i="4"/>
  <c r="O1700" i="4"/>
  <c r="O1536" i="4"/>
  <c r="O1524" i="4"/>
  <c r="O1393" i="4"/>
  <c r="O1377" i="4"/>
  <c r="O1371" i="4"/>
  <c r="O1357" i="4"/>
  <c r="O1353" i="4"/>
  <c r="O1341" i="4"/>
  <c r="O1241" i="4"/>
  <c r="O1237" i="4"/>
  <c r="O1185" i="4"/>
  <c r="O1061" i="4"/>
  <c r="O1055" i="4"/>
  <c r="O1051" i="4"/>
  <c r="O1041" i="4"/>
  <c r="O994" i="4"/>
  <c r="O990" i="4"/>
  <c r="O974" i="4"/>
  <c r="O934" i="4"/>
  <c r="O830" i="4"/>
  <c r="O826" i="4"/>
  <c r="O814" i="4"/>
  <c r="O767" i="4"/>
  <c r="O584" i="4"/>
  <c r="O580" i="4"/>
  <c r="O532" i="4"/>
  <c r="O415" i="4"/>
  <c r="O318" i="4"/>
  <c r="O309" i="4"/>
  <c r="O308" i="4"/>
  <c r="O292" i="4"/>
  <c r="O276" i="4"/>
  <c r="O274" i="4"/>
  <c r="O191" i="4"/>
  <c r="O180" i="4"/>
  <c r="O146" i="4"/>
  <c r="O143" i="4"/>
  <c r="O142" i="4"/>
  <c r="O100" i="4"/>
  <c r="O2061" i="4"/>
  <c r="O2001" i="4"/>
  <c r="O1993" i="4"/>
  <c r="O1989" i="4"/>
  <c r="O1853" i="4"/>
  <c r="O1817" i="4"/>
  <c r="O1789" i="4"/>
  <c r="O1537" i="4"/>
  <c r="O1504" i="4"/>
  <c r="O1485" i="4"/>
  <c r="O1481" i="4"/>
  <c r="O1405" i="4"/>
  <c r="O1401" i="4"/>
  <c r="O1305" i="4"/>
  <c r="O1273" i="4"/>
  <c r="O1261" i="4"/>
  <c r="O1197" i="4"/>
  <c r="O1085" i="4"/>
  <c r="O1084" i="4"/>
  <c r="O1080" i="4"/>
  <c r="O1068" i="4"/>
  <c r="O1064" i="4"/>
  <c r="O1035" i="4"/>
  <c r="O1006" i="4"/>
  <c r="O728" i="4"/>
  <c r="O604" i="4"/>
  <c r="O551" i="4"/>
  <c r="O549" i="4"/>
  <c r="O548" i="4"/>
  <c r="O537" i="4"/>
  <c r="O436" i="4"/>
  <c r="O392" i="4"/>
  <c r="O183" i="4"/>
  <c r="O46" i="4"/>
  <c r="O2109" i="4"/>
  <c r="O2069" i="4"/>
  <c r="O2049" i="4"/>
  <c r="O2041" i="4"/>
  <c r="O1929" i="4"/>
  <c r="O1913" i="4"/>
  <c r="O1865" i="4"/>
  <c r="O1837" i="4"/>
  <c r="O1821" i="4"/>
  <c r="O1777" i="4"/>
  <c r="O1765" i="4"/>
  <c r="O1761" i="4"/>
  <c r="O1753" i="4"/>
  <c r="O1745" i="4"/>
  <c r="O1737" i="4"/>
  <c r="O1729" i="4"/>
  <c r="O1702" i="4"/>
  <c r="O1701" i="4"/>
  <c r="O1698" i="4"/>
  <c r="O1697" i="4"/>
  <c r="O1680" i="4"/>
  <c r="O1669" i="4"/>
  <c r="O1666" i="4"/>
  <c r="O1665" i="4"/>
  <c r="O1648" i="4"/>
  <c r="O1637" i="4"/>
  <c r="O1634" i="4"/>
  <c r="O1633" i="4"/>
  <c r="O1622" i="4"/>
  <c r="O1616" i="4"/>
  <c r="O1612" i="4"/>
  <c r="O1600" i="4"/>
  <c r="O1589" i="4"/>
  <c r="O1586" i="4"/>
  <c r="O1515" i="4"/>
  <c r="O1483" i="4"/>
  <c r="O1467" i="4"/>
  <c r="O1453" i="4"/>
  <c r="O1441" i="4"/>
  <c r="O1425" i="4"/>
  <c r="O1421" i="4"/>
  <c r="O1415" i="4"/>
  <c r="O1367" i="4"/>
  <c r="O1018" i="4"/>
  <c r="O572" i="4"/>
  <c r="O212" i="4"/>
  <c r="O128" i="4"/>
  <c r="O2073" i="4"/>
  <c r="O2045" i="4"/>
  <c r="O2017" i="4"/>
  <c r="O1981" i="4"/>
  <c r="O1973" i="4"/>
  <c r="O1965" i="4"/>
  <c r="O1945" i="4"/>
  <c r="O1937" i="4"/>
  <c r="O1909" i="4"/>
  <c r="O1873" i="4"/>
  <c r="O1861" i="4"/>
  <c r="O1849" i="4"/>
  <c r="O1829" i="4"/>
  <c r="O1781" i="4"/>
  <c r="O1773" i="4"/>
  <c r="O1757" i="4"/>
  <c r="O1749" i="4"/>
  <c r="O1741" i="4"/>
  <c r="O1733" i="4"/>
  <c r="O1686" i="4"/>
  <c r="O1685" i="4"/>
  <c r="O1683" i="4"/>
  <c r="O1620" i="4"/>
  <c r="O1604" i="4"/>
  <c r="O1585" i="4"/>
  <c r="O1572" i="4"/>
  <c r="O1569" i="4"/>
  <c r="O1568" i="4"/>
  <c r="O1552" i="4"/>
  <c r="O1522" i="4"/>
  <c r="O1521" i="4"/>
  <c r="O1509" i="4"/>
  <c r="O1508" i="4"/>
  <c r="O1502" i="4"/>
  <c r="O1501" i="4"/>
  <c r="O1477" i="4"/>
  <c r="O1473" i="4"/>
  <c r="O1451" i="4"/>
  <c r="O1445" i="4"/>
  <c r="O1431" i="4"/>
  <c r="O1419" i="4"/>
  <c r="O1389" i="4"/>
  <c r="O1201" i="4"/>
  <c r="O802" i="4"/>
  <c r="O668" i="4"/>
  <c r="O616" i="4"/>
  <c r="O519" i="4"/>
  <c r="O516" i="4"/>
  <c r="O455" i="4"/>
  <c r="O2101" i="4"/>
  <c r="O2033" i="4"/>
  <c r="O2025" i="4"/>
  <c r="O2013" i="4"/>
  <c r="O1997" i="4"/>
  <c r="O1901" i="4"/>
  <c r="O1857" i="4"/>
  <c r="O1841" i="4"/>
  <c r="O1801" i="4"/>
  <c r="O1793" i="4"/>
  <c r="O1725" i="4"/>
  <c r="O1717" i="4"/>
  <c r="O1676" i="4"/>
  <c r="O1650" i="4"/>
  <c r="O1649" i="4"/>
  <c r="O1618" i="4"/>
  <c r="O1617" i="4"/>
  <c r="O1602" i="4"/>
  <c r="O1601" i="4"/>
  <c r="O1573" i="4"/>
  <c r="O1564" i="4"/>
  <c r="O1526" i="4"/>
  <c r="O1525" i="4"/>
  <c r="O1496" i="4"/>
  <c r="O1397" i="4"/>
  <c r="O1361" i="4"/>
  <c r="O1339" i="4"/>
  <c r="O1325" i="4"/>
  <c r="O1321" i="4"/>
  <c r="O1285" i="4"/>
  <c r="O1259" i="4"/>
  <c r="O1227" i="4"/>
  <c r="O1173" i="4"/>
  <c r="O1169" i="4"/>
  <c r="O1153" i="4"/>
  <c r="O1129" i="4"/>
  <c r="O1053" i="4"/>
  <c r="O1030" i="4"/>
  <c r="O1029" i="4"/>
  <c r="O1026" i="4"/>
  <c r="O1010" i="4"/>
  <c r="O998" i="4"/>
  <c r="O986" i="4"/>
  <c r="O970" i="4"/>
  <c r="O954" i="4"/>
  <c r="O926" i="4"/>
  <c r="O910" i="4"/>
  <c r="O834" i="4"/>
  <c r="O810" i="4"/>
  <c r="O794" i="4"/>
  <c r="O786" i="4"/>
  <c r="O754" i="4"/>
  <c r="O708" i="4"/>
  <c r="O700" i="4"/>
  <c r="O664" i="4"/>
  <c r="O592" i="4"/>
  <c r="O550" i="4"/>
  <c r="O547" i="4"/>
  <c r="O518" i="4"/>
  <c r="O503" i="4"/>
  <c r="O501" i="4"/>
  <c r="O500" i="4"/>
  <c r="O468" i="4"/>
  <c r="O453" i="4"/>
  <c r="O445" i="4"/>
  <c r="O441" i="4"/>
  <c r="O440" i="4"/>
  <c r="O409" i="4"/>
  <c r="O403" i="4"/>
  <c r="O387" i="4"/>
  <c r="O321" i="4"/>
  <c r="O319" i="4"/>
  <c r="O284" i="4"/>
  <c r="O268" i="4"/>
  <c r="O257" i="4"/>
  <c r="O255" i="4"/>
  <c r="O242" i="4"/>
  <c r="O223" i="4"/>
  <c r="O220" i="4"/>
  <c r="O179" i="4"/>
  <c r="O178" i="4"/>
  <c r="O129" i="4"/>
  <c r="O127" i="4"/>
  <c r="O120" i="4"/>
  <c r="O112" i="4"/>
  <c r="O110" i="4"/>
  <c r="O84" i="4"/>
  <c r="O50" i="4"/>
  <c r="O1349" i="4"/>
  <c r="O1323" i="4"/>
  <c r="O1319" i="4"/>
  <c r="O1309" i="4"/>
  <c r="O1281" i="4"/>
  <c r="O1269" i="4"/>
  <c r="O1265" i="4"/>
  <c r="O1221" i="4"/>
  <c r="O1193" i="4"/>
  <c r="O1189" i="4"/>
  <c r="O1137" i="4"/>
  <c r="O1127" i="4"/>
  <c r="O1117" i="4"/>
  <c r="O1113" i="4"/>
  <c r="O1108" i="4"/>
  <c r="O1101" i="4"/>
  <c r="O1088" i="4"/>
  <c r="O1076" i="4"/>
  <c r="O1072" i="4"/>
  <c r="O1048" i="4"/>
  <c r="O1044" i="4"/>
  <c r="O1037" i="4"/>
  <c r="O1032" i="4"/>
  <c r="O1027" i="4"/>
  <c r="O950" i="4"/>
  <c r="O938" i="4"/>
  <c r="O906" i="4"/>
  <c r="O862" i="4"/>
  <c r="O774" i="4"/>
  <c r="O762" i="4"/>
  <c r="O750" i="4"/>
  <c r="O738" i="4"/>
  <c r="O724" i="4"/>
  <c r="O712" i="4"/>
  <c r="O696" i="4"/>
  <c r="O684" i="4"/>
  <c r="O652" i="4"/>
  <c r="O612" i="4"/>
  <c r="O588" i="4"/>
  <c r="O533" i="4"/>
  <c r="O499" i="4"/>
  <c r="O473" i="4"/>
  <c r="O454" i="4"/>
  <c r="O435" i="4"/>
  <c r="O407" i="4"/>
  <c r="O371" i="4"/>
  <c r="O366" i="4"/>
  <c r="O361" i="4"/>
  <c r="O337" i="4"/>
  <c r="O332" i="4"/>
  <c r="O324" i="4"/>
  <c r="O211" i="4"/>
  <c r="O185" i="4"/>
  <c r="O184" i="4"/>
  <c r="O132" i="4"/>
  <c r="O96" i="4"/>
  <c r="O68" i="4"/>
  <c r="O66" i="4"/>
  <c r="O30" i="4"/>
  <c r="O1345" i="4"/>
  <c r="O1307" i="4"/>
  <c r="O1293" i="4"/>
  <c r="O1289" i="4"/>
  <c r="O1277" i="4"/>
  <c r="O1249" i="4"/>
  <c r="O1179" i="4"/>
  <c r="O1161" i="4"/>
  <c r="O1157" i="4"/>
  <c r="O1145" i="4"/>
  <c r="O1087" i="4"/>
  <c r="O1057" i="4"/>
  <c r="O918" i="4"/>
  <c r="O842" i="4"/>
  <c r="O818" i="4"/>
  <c r="O716" i="4"/>
  <c r="O688" i="4"/>
  <c r="O648" i="4"/>
  <c r="O628" i="4"/>
  <c r="O608" i="4"/>
  <c r="O600" i="4"/>
  <c r="O564" i="4"/>
  <c r="O437" i="4"/>
  <c r="O399" i="4"/>
  <c r="O373" i="4"/>
  <c r="O349" i="4"/>
  <c r="O347" i="4"/>
  <c r="O302" i="4"/>
  <c r="O271" i="4"/>
  <c r="O247" i="4"/>
  <c r="O232" i="4"/>
  <c r="O230" i="4"/>
  <c r="O199" i="4"/>
  <c r="O116" i="4"/>
  <c r="O88" i="4"/>
  <c r="O42" i="4"/>
  <c r="G1169" i="4"/>
  <c r="H1169" i="4" s="1"/>
  <c r="G1684" i="4"/>
  <c r="H1684" i="4" s="1"/>
  <c r="G1630" i="4"/>
  <c r="H1630" i="4" s="1"/>
  <c r="G1590" i="4"/>
  <c r="H1590" i="4" s="1"/>
  <c r="G1524" i="4"/>
  <c r="G1402" i="4"/>
  <c r="H1402" i="4" s="1"/>
  <c r="G1556" i="4"/>
  <c r="H1556" i="4" s="1"/>
  <c r="G1297" i="4"/>
  <c r="H1297" i="4" s="1"/>
  <c r="G1114" i="4"/>
  <c r="H1114" i="4" s="1"/>
  <c r="G1082" i="4"/>
  <c r="H1082" i="4" s="1"/>
  <c r="G1969" i="4"/>
  <c r="H1969" i="4" s="1"/>
  <c r="G1662" i="4"/>
  <c r="H1662" i="4" s="1"/>
  <c r="G1664" i="4"/>
  <c r="G1957" i="4"/>
  <c r="H1957" i="4" s="1"/>
  <c r="G1941" i="4"/>
  <c r="H1941" i="4" s="1"/>
  <c r="G1497" i="4"/>
  <c r="H1497" i="4" s="1"/>
  <c r="F1481" i="5"/>
  <c r="F1208" i="5"/>
  <c r="F1083" i="5"/>
  <c r="F1068" i="5"/>
  <c r="F1067" i="5"/>
  <c r="F990" i="5"/>
  <c r="F471" i="5"/>
  <c r="F314" i="5"/>
  <c r="G1629" i="4"/>
  <c r="H1629" i="4" s="1"/>
  <c r="F1911" i="5"/>
  <c r="F1909" i="5"/>
  <c r="F1887" i="5"/>
  <c r="F1885" i="5"/>
  <c r="F1884" i="5"/>
  <c r="F1780" i="5"/>
  <c r="F1342" i="5"/>
  <c r="F1259" i="5"/>
  <c r="F804" i="5"/>
  <c r="F803" i="5"/>
  <c r="F791" i="5"/>
  <c r="F790" i="5"/>
  <c r="F745" i="5"/>
  <c r="F483" i="5"/>
  <c r="G1710" i="4"/>
  <c r="H1710" i="4" s="1"/>
  <c r="G1550" i="4"/>
  <c r="G1693" i="4"/>
  <c r="H1693" i="4" s="1"/>
  <c r="G1628" i="4"/>
  <c r="H1628" i="4" s="1"/>
  <c r="G1565" i="4"/>
  <c r="H1565" i="4" s="1"/>
  <c r="F1519" i="5"/>
  <c r="F1406" i="5"/>
  <c r="F1114" i="5"/>
  <c r="F1112" i="5"/>
  <c r="F1063" i="5"/>
  <c r="F1062" i="5"/>
  <c r="F1061" i="5"/>
  <c r="F1059" i="5"/>
  <c r="F1047" i="5"/>
  <c r="F1046" i="5"/>
  <c r="F1045" i="5"/>
  <c r="F1043" i="5"/>
  <c r="F1042" i="5"/>
  <c r="F955" i="5"/>
  <c r="F940" i="5"/>
  <c r="F939" i="5"/>
  <c r="F923" i="5"/>
  <c r="F911" i="5"/>
  <c r="F881" i="5"/>
  <c r="F865" i="5"/>
  <c r="F857" i="5"/>
  <c r="F841" i="5"/>
  <c r="F707" i="5"/>
  <c r="F561" i="5"/>
  <c r="F560" i="5"/>
  <c r="F545" i="5"/>
  <c r="F544" i="5"/>
  <c r="F529" i="5"/>
  <c r="F528" i="5"/>
  <c r="F513" i="5"/>
  <c r="F512" i="5"/>
  <c r="F511" i="5"/>
  <c r="F497" i="5"/>
  <c r="F496" i="5"/>
  <c r="F495" i="5"/>
  <c r="F494" i="5"/>
  <c r="F493" i="5"/>
  <c r="F364" i="5"/>
  <c r="F178" i="5"/>
  <c r="F177" i="5"/>
  <c r="G1582" i="4"/>
  <c r="H1582" i="4" s="1"/>
  <c r="G1725" i="4"/>
  <c r="H1725" i="4" s="1"/>
  <c r="G1709" i="4"/>
  <c r="H1709" i="4" s="1"/>
  <c r="G1677" i="4"/>
  <c r="H1677" i="4" s="1"/>
  <c r="G1646" i="4"/>
  <c r="H1646" i="4" s="1"/>
  <c r="G1644" i="4"/>
  <c r="H1644" i="4" s="1"/>
  <c r="G1581" i="4"/>
  <c r="H1581" i="4" s="1"/>
  <c r="G1549" i="4"/>
  <c r="H1549" i="4" s="1"/>
  <c r="G1518" i="4"/>
  <c r="H1518" i="4" s="1"/>
  <c r="G1441" i="4"/>
  <c r="H1441" i="4" s="1"/>
  <c r="G1006" i="4"/>
  <c r="H1006" i="4" s="1"/>
  <c r="G926" i="4"/>
  <c r="H926" i="4" s="1"/>
  <c r="G894" i="4"/>
  <c r="H894" i="4" s="1"/>
  <c r="G862" i="4"/>
  <c r="H862" i="4" s="1"/>
  <c r="F2072" i="5"/>
  <c r="F2071" i="5"/>
  <c r="F2053" i="5"/>
  <c r="F1627" i="5"/>
  <c r="F1501" i="5"/>
  <c r="F1500" i="5"/>
  <c r="F1402" i="5"/>
  <c r="F1183" i="5"/>
  <c r="F1182" i="5"/>
  <c r="F1181" i="5"/>
  <c r="F1171" i="5"/>
  <c r="F1170" i="5"/>
  <c r="F1111" i="5"/>
  <c r="F1110" i="5"/>
  <c r="F1109" i="5"/>
  <c r="F965" i="5"/>
  <c r="F950" i="5"/>
  <c r="F949" i="5"/>
  <c r="F937" i="5"/>
  <c r="F933" i="5"/>
  <c r="F921" i="5"/>
  <c r="F920" i="5"/>
  <c r="F919" i="5"/>
  <c r="F557" i="5"/>
  <c r="F556" i="5"/>
  <c r="F542" i="5"/>
  <c r="F541" i="5"/>
  <c r="F540" i="5"/>
  <c r="F460" i="5"/>
  <c r="F459" i="5"/>
  <c r="G882" i="4"/>
  <c r="H882" i="4" s="1"/>
  <c r="G878" i="4"/>
  <c r="H878" i="4" s="1"/>
  <c r="G846" i="4"/>
  <c r="H846" i="4" s="1"/>
  <c r="G798" i="4"/>
  <c r="H798" i="4" s="1"/>
  <c r="G782" i="4"/>
  <c r="G770" i="4"/>
  <c r="H770" i="4" s="1"/>
  <c r="G680" i="4"/>
  <c r="H680" i="4" s="1"/>
  <c r="F2104" i="5"/>
  <c r="F2103" i="5"/>
  <c r="F2102" i="5"/>
  <c r="F2032" i="5"/>
  <c r="F2031" i="5"/>
  <c r="F2022" i="5"/>
  <c r="F1965" i="5"/>
  <c r="F1947" i="5"/>
  <c r="F1919" i="5"/>
  <c r="F1907" i="5"/>
  <c r="F1905" i="5"/>
  <c r="F1904" i="5"/>
  <c r="F1900" i="5"/>
  <c r="F1899" i="5"/>
  <c r="F1881" i="5"/>
  <c r="F1863" i="5"/>
  <c r="F1851" i="5"/>
  <c r="F1755" i="5"/>
  <c r="F1739" i="5"/>
  <c r="F1659" i="5"/>
  <c r="F1593" i="5"/>
  <c r="F1579" i="5"/>
  <c r="F1578" i="5"/>
  <c r="F1534" i="5"/>
  <c r="F1477" i="5"/>
  <c r="F1438" i="5"/>
  <c r="F1374" i="5"/>
  <c r="F1322" i="5"/>
  <c r="F1321" i="5"/>
  <c r="F1298" i="5"/>
  <c r="F1233" i="5"/>
  <c r="F1222" i="5"/>
  <c r="F1221" i="5"/>
  <c r="F1220" i="5"/>
  <c r="F1146" i="5"/>
  <c r="F1138" i="5"/>
  <c r="F1123" i="5"/>
  <c r="F1019" i="5"/>
  <c r="F1004" i="5"/>
  <c r="F1003" i="5"/>
  <c r="F917" i="5"/>
  <c r="F894" i="5"/>
  <c r="F553" i="5"/>
  <c r="F552" i="5"/>
  <c r="F492" i="5"/>
  <c r="F480" i="5"/>
  <c r="F404" i="5"/>
  <c r="F403" i="5"/>
  <c r="F394" i="5"/>
  <c r="F375" i="5"/>
  <c r="F361" i="5"/>
  <c r="F196" i="5"/>
  <c r="F195" i="5"/>
  <c r="F186" i="5"/>
  <c r="F185" i="5"/>
  <c r="F78" i="5"/>
  <c r="F62" i="5"/>
  <c r="F47" i="5"/>
  <c r="F31" i="5"/>
  <c r="F2058" i="5"/>
  <c r="F2057" i="5"/>
  <c r="F2005" i="5"/>
  <c r="F2004" i="5"/>
  <c r="F2001" i="5"/>
  <c r="F2000" i="5"/>
  <c r="F1999" i="5"/>
  <c r="F1961" i="5"/>
  <c r="F1767" i="5"/>
  <c r="F1752" i="5"/>
  <c r="F1751" i="5"/>
  <c r="F1727" i="5"/>
  <c r="F1725" i="5"/>
  <c r="F1724" i="5"/>
  <c r="F1723" i="5"/>
  <c r="F1711" i="5"/>
  <c r="F1709" i="5"/>
  <c r="F1647" i="5"/>
  <c r="F1645" i="5"/>
  <c r="F1606" i="5"/>
  <c r="F1565" i="5"/>
  <c r="F1564" i="5"/>
  <c r="F1563" i="5"/>
  <c r="F1550" i="5"/>
  <c r="F1434" i="5"/>
  <c r="F1370" i="5"/>
  <c r="F1255" i="5"/>
  <c r="F1054" i="5"/>
  <c r="F999" i="5"/>
  <c r="F998" i="5"/>
  <c r="F997" i="5"/>
  <c r="F995" i="5"/>
  <c r="F925" i="5"/>
  <c r="F820" i="5"/>
  <c r="F819" i="5"/>
  <c r="F793" i="5"/>
  <c r="F777" i="5"/>
  <c r="F722" i="5"/>
  <c r="F712" i="5"/>
  <c r="F697" i="5"/>
  <c r="F696" i="5"/>
  <c r="F633" i="5"/>
  <c r="F621" i="5"/>
  <c r="F593" i="5"/>
  <c r="F565" i="5"/>
  <c r="F564" i="5"/>
  <c r="F504" i="5"/>
  <c r="F503" i="5"/>
  <c r="F435" i="5"/>
  <c r="F420" i="5"/>
  <c r="F419" i="5"/>
  <c r="F338" i="5"/>
  <c r="F317" i="5"/>
  <c r="F315" i="5"/>
  <c r="F183" i="5"/>
  <c r="F119" i="5"/>
  <c r="X1394" i="4"/>
  <c r="AJ2048" i="4"/>
  <c r="AJ1991" i="4"/>
  <c r="AJ1964" i="4"/>
  <c r="AJ1959" i="4"/>
  <c r="AJ1928" i="4"/>
  <c r="AJ1919" i="4"/>
  <c r="AJ1899" i="4"/>
  <c r="AJ1824" i="4"/>
  <c r="AJ1732" i="4"/>
  <c r="X1730" i="4"/>
  <c r="AJ1719" i="4"/>
  <c r="X1671" i="4"/>
  <c r="AJ1645" i="4"/>
  <c r="AJ1628" i="4"/>
  <c r="AJ1626" i="4"/>
  <c r="AJ1263" i="4"/>
  <c r="AJ2091" i="4"/>
  <c r="AJ2083" i="4"/>
  <c r="AJ2075" i="4"/>
  <c r="AJ2060" i="4"/>
  <c r="AJ2052" i="4"/>
  <c r="AJ2047" i="4"/>
  <c r="AJ2027" i="4"/>
  <c r="X2006" i="4"/>
  <c r="X1994" i="4"/>
  <c r="AJ1976" i="4"/>
  <c r="AJ1943" i="4"/>
  <c r="X1942" i="4"/>
  <c r="AJ1935" i="4"/>
  <c r="X1934" i="4"/>
  <c r="AJ1911" i="4"/>
  <c r="AJ1904" i="4"/>
  <c r="AJ1872" i="4"/>
  <c r="AJ1864" i="4"/>
  <c r="AJ1834" i="4"/>
  <c r="AJ1823" i="4"/>
  <c r="AJ1811" i="4"/>
  <c r="X1790" i="4"/>
  <c r="AJ1763" i="4"/>
  <c r="AJ1756" i="4"/>
  <c r="AJ1751" i="4"/>
  <c r="AJ1744" i="4"/>
  <c r="AJ1739" i="4"/>
  <c r="AJ1722" i="4"/>
  <c r="AJ1715" i="4"/>
  <c r="AJ1714" i="4"/>
  <c r="AJ1678" i="4"/>
  <c r="AJ1661" i="4"/>
  <c r="AJ1660" i="4"/>
  <c r="X1649" i="4"/>
  <c r="AJ1641" i="4"/>
  <c r="AJ1640" i="4"/>
  <c r="AJ1639" i="4"/>
  <c r="AJ1635" i="4"/>
  <c r="AJ1634" i="4"/>
  <c r="AJ1632" i="4"/>
  <c r="AJ1607" i="4"/>
  <c r="X1086" i="4"/>
  <c r="AJ1079" i="4"/>
  <c r="X1058" i="4"/>
  <c r="X378" i="4"/>
  <c r="X358" i="4"/>
  <c r="X2106" i="4"/>
  <c r="AJ1971" i="4"/>
  <c r="AJ1803" i="4"/>
  <c r="X1786" i="4"/>
  <c r="AJ1740" i="4"/>
  <c r="X1703" i="4"/>
  <c r="X1619" i="4"/>
  <c r="X2083" i="4"/>
  <c r="AJ2071" i="4"/>
  <c r="AJ2058" i="4"/>
  <c r="AJ2050" i="4"/>
  <c r="X2027" i="4"/>
  <c r="AJ1975" i="4"/>
  <c r="AJ1939" i="4"/>
  <c r="AJ1931" i="4"/>
  <c r="AJ1930" i="4"/>
  <c r="X1906" i="4"/>
  <c r="AJ1868" i="4"/>
  <c r="AJ1847" i="4"/>
  <c r="AJ1846" i="4"/>
  <c r="X1826" i="4"/>
  <c r="AJ1815" i="4"/>
  <c r="AJ1814" i="4"/>
  <c r="AJ1766" i="4"/>
  <c r="AJ1754" i="4"/>
  <c r="AJ1742" i="4"/>
  <c r="AJ1734" i="4"/>
  <c r="AJ1702" i="4"/>
  <c r="X1682" i="4"/>
  <c r="X1659" i="4"/>
  <c r="AJ1646" i="4"/>
  <c r="X1479" i="4"/>
  <c r="X1028" i="4"/>
  <c r="X224" i="4"/>
  <c r="X43" i="4"/>
  <c r="X31" i="4"/>
  <c r="AJ1604" i="4"/>
  <c r="AJ1592" i="4"/>
  <c r="AJ1559" i="4"/>
  <c r="AJ1533" i="4"/>
  <c r="AJ1527" i="4"/>
  <c r="X1521" i="4"/>
  <c r="AJ1510" i="4"/>
  <c r="X1490" i="4"/>
  <c r="AJ1482" i="4"/>
  <c r="AJ1474" i="4"/>
  <c r="AJ1455" i="4"/>
  <c r="AJ1454" i="4"/>
  <c r="AJ1453" i="4"/>
  <c r="AJ1452" i="4"/>
  <c r="AJ1414" i="4"/>
  <c r="AJ1406" i="4"/>
  <c r="AJ1405" i="4"/>
  <c r="AJ1404" i="4"/>
  <c r="AJ1392" i="4"/>
  <c r="AJ1367" i="4"/>
  <c r="AJ1331" i="4"/>
  <c r="AJ1330" i="4"/>
  <c r="AJ1329" i="4"/>
  <c r="AJ1310" i="4"/>
  <c r="AJ1309" i="4"/>
  <c r="X1306" i="4"/>
  <c r="AJ1264" i="4"/>
  <c r="AJ1231" i="4"/>
  <c r="AJ1230" i="4"/>
  <c r="AJ1229" i="4"/>
  <c r="AJ1228" i="4"/>
  <c r="AJ1210" i="4"/>
  <c r="AJ1208" i="4"/>
  <c r="AJ1206" i="4"/>
  <c r="AJ1203" i="4"/>
  <c r="AJ1199" i="4"/>
  <c r="AJ1187" i="4"/>
  <c r="AJ1186" i="4"/>
  <c r="AJ1179" i="4"/>
  <c r="AJ1178" i="4"/>
  <c r="AJ1162" i="4"/>
  <c r="AJ1160" i="4"/>
  <c r="AJ1158" i="4"/>
  <c r="AJ1155" i="4"/>
  <c r="AJ1151" i="4"/>
  <c r="AJ1150" i="4"/>
  <c r="AJ1149" i="4"/>
  <c r="AJ1139" i="4"/>
  <c r="AJ1138" i="4"/>
  <c r="AJ1137" i="4"/>
  <c r="AJ1136" i="4"/>
  <c r="AJ1126" i="4"/>
  <c r="AJ1098" i="4"/>
  <c r="X1066" i="4"/>
  <c r="AJ1058" i="4"/>
  <c r="AJ1047" i="4"/>
  <c r="AJ1034" i="4"/>
  <c r="AJ1024" i="4"/>
  <c r="AJ1015" i="4"/>
  <c r="AJ1014" i="4"/>
  <c r="AJ956" i="4"/>
  <c r="AJ892" i="4"/>
  <c r="AJ873" i="4"/>
  <c r="X803" i="4"/>
  <c r="X453" i="4"/>
  <c r="AJ437" i="4"/>
  <c r="AJ1584" i="4"/>
  <c r="AJ1582" i="4"/>
  <c r="AJ1570" i="4"/>
  <c r="AJ1566" i="4"/>
  <c r="AJ1546" i="4"/>
  <c r="X1537" i="4"/>
  <c r="AJ1536" i="4"/>
  <c r="X1533" i="4"/>
  <c r="AJ1522" i="4"/>
  <c r="X1506" i="4"/>
  <c r="AJ1503" i="4"/>
  <c r="AJ1487" i="4"/>
  <c r="AJ1483" i="4"/>
  <c r="AJ1472" i="4"/>
  <c r="X1463" i="4"/>
  <c r="AJ1462" i="4"/>
  <c r="AJ1460" i="4"/>
  <c r="AJ1447" i="4"/>
  <c r="AJ1432" i="4"/>
  <c r="AJ1430" i="4"/>
  <c r="AJ1423" i="4"/>
  <c r="AJ1422" i="4"/>
  <c r="AJ1421" i="4"/>
  <c r="AJ1420" i="4"/>
  <c r="AJ1410" i="4"/>
  <c r="AJ1409" i="4"/>
  <c r="AJ1375" i="4"/>
  <c r="AJ1374" i="4"/>
  <c r="AJ1373" i="4"/>
  <c r="AJ1371" i="4"/>
  <c r="AJ1364" i="4"/>
  <c r="AJ1362" i="4"/>
  <c r="AJ1352" i="4"/>
  <c r="AJ1344" i="4"/>
  <c r="AJ1335" i="4"/>
  <c r="AJ1302" i="4"/>
  <c r="AJ1296" i="4"/>
  <c r="AJ1288" i="4"/>
  <c r="AJ1262" i="4"/>
  <c r="AJ1261" i="4"/>
  <c r="AJ1260" i="4"/>
  <c r="AJ1256" i="4"/>
  <c r="AJ1251" i="4"/>
  <c r="AJ1250" i="4"/>
  <c r="AJ1184" i="4"/>
  <c r="AJ1176" i="4"/>
  <c r="AJ1175" i="4"/>
  <c r="AJ1171" i="4"/>
  <c r="AJ1167" i="4"/>
  <c r="AJ1166" i="4"/>
  <c r="AJ1165" i="4"/>
  <c r="AJ1164" i="4"/>
  <c r="AJ1144" i="4"/>
  <c r="AJ1142" i="4"/>
  <c r="AJ1121" i="4"/>
  <c r="AJ1111" i="4"/>
  <c r="AJ1110" i="4"/>
  <c r="AJ1109" i="4"/>
  <c r="AJ1101" i="4"/>
  <c r="AJ1078" i="4"/>
  <c r="X1074" i="4"/>
  <c r="AJ1063" i="4"/>
  <c r="AJ1062" i="4"/>
  <c r="AJ1059" i="4"/>
  <c r="AJ1039" i="4"/>
  <c r="AJ1038" i="4"/>
  <c r="AJ1036" i="4"/>
  <c r="AJ1035" i="4"/>
  <c r="AJ1022" i="4"/>
  <c r="AJ1019" i="4"/>
  <c r="AJ1018" i="4"/>
  <c r="AJ1008" i="4"/>
  <c r="AJ978" i="4"/>
  <c r="AJ975" i="4"/>
  <c r="AJ964" i="4"/>
  <c r="AJ952" i="4"/>
  <c r="AJ948" i="4"/>
  <c r="AJ944" i="4"/>
  <c r="AJ932" i="4"/>
  <c r="AJ924" i="4"/>
  <c r="AJ910" i="4"/>
  <c r="AJ907" i="4"/>
  <c r="AJ896" i="4"/>
  <c r="AJ883" i="4"/>
  <c r="AJ606" i="4"/>
  <c r="X560" i="4"/>
  <c r="X264" i="4"/>
  <c r="X229" i="4"/>
  <c r="X87" i="4"/>
  <c r="AJ863" i="4"/>
  <c r="AJ854" i="4"/>
  <c r="AJ853" i="4"/>
  <c r="AJ852" i="4"/>
  <c r="AJ850" i="4"/>
  <c r="AJ822" i="4"/>
  <c r="AJ821" i="4"/>
  <c r="AJ816" i="4"/>
  <c r="AJ815" i="4"/>
  <c r="AJ806" i="4"/>
  <c r="AJ805" i="4"/>
  <c r="AJ782" i="4"/>
  <c r="AJ781" i="4"/>
  <c r="AJ778" i="4"/>
  <c r="AJ750" i="4"/>
  <c r="AJ738" i="4"/>
  <c r="X731" i="4"/>
  <c r="AJ717" i="4"/>
  <c r="AJ700" i="4"/>
  <c r="AJ677" i="4"/>
  <c r="AJ588" i="4"/>
  <c r="AJ585" i="4"/>
  <c r="AJ566" i="4"/>
  <c r="AJ547" i="4"/>
  <c r="X541" i="4"/>
  <c r="AJ529" i="4"/>
  <c r="AJ517" i="4"/>
  <c r="AJ510" i="4"/>
  <c r="X506" i="4"/>
  <c r="AJ501" i="4"/>
  <c r="AJ491" i="4"/>
  <c r="AJ473" i="4"/>
  <c r="AJ449" i="4"/>
  <c r="AJ439" i="4"/>
  <c r="AJ410" i="4"/>
  <c r="AJ385" i="4"/>
  <c r="AJ378" i="4"/>
  <c r="AJ355" i="4"/>
  <c r="AJ314" i="4"/>
  <c r="AJ312" i="4"/>
  <c r="AJ310" i="4"/>
  <c r="AJ282" i="4"/>
  <c r="AJ272" i="4"/>
  <c r="AJ265" i="4"/>
  <c r="AJ257" i="4"/>
  <c r="AJ248" i="4"/>
  <c r="AJ232" i="4"/>
  <c r="X227" i="4"/>
  <c r="X217" i="4"/>
  <c r="AJ200" i="4"/>
  <c r="AJ194" i="4"/>
  <c r="X183" i="4"/>
  <c r="AJ160" i="4"/>
  <c r="AJ148" i="4"/>
  <c r="AJ138" i="4"/>
  <c r="AJ105" i="4"/>
  <c r="AJ104" i="4"/>
  <c r="AJ103" i="4"/>
  <c r="AJ102" i="4"/>
  <c r="AJ80" i="4"/>
  <c r="X71" i="4"/>
  <c r="AJ64" i="4"/>
  <c r="AJ50" i="4"/>
  <c r="AJ31" i="4"/>
  <c r="AJ26" i="4"/>
  <c r="U2112" i="4"/>
  <c r="AJ862" i="4"/>
  <c r="AJ861" i="4"/>
  <c r="AJ860" i="4"/>
  <c r="AJ856" i="4"/>
  <c r="AJ855" i="4"/>
  <c r="AJ846" i="4"/>
  <c r="AJ836" i="4"/>
  <c r="AJ823" i="4"/>
  <c r="AJ813" i="4"/>
  <c r="AJ810" i="4"/>
  <c r="AJ800" i="4"/>
  <c r="AJ799" i="4"/>
  <c r="AJ783" i="4"/>
  <c r="AJ766" i="4"/>
  <c r="AJ763" i="4"/>
  <c r="AJ762" i="4"/>
  <c r="AJ760" i="4"/>
  <c r="AJ759" i="4"/>
  <c r="AJ754" i="4"/>
  <c r="AJ752" i="4"/>
  <c r="AJ732" i="4"/>
  <c r="AJ728" i="4"/>
  <c r="AJ720" i="4"/>
  <c r="AJ713" i="4"/>
  <c r="AJ709" i="4"/>
  <c r="AJ704" i="4"/>
  <c r="AJ694" i="4"/>
  <c r="AJ693" i="4"/>
  <c r="AJ660" i="4"/>
  <c r="AJ600" i="4"/>
  <c r="AJ597" i="4"/>
  <c r="AJ596" i="4"/>
  <c r="AJ590" i="4"/>
  <c r="X566" i="4"/>
  <c r="AJ561" i="4"/>
  <c r="AJ557" i="4"/>
  <c r="AJ555" i="4"/>
  <c r="AJ554" i="4"/>
  <c r="AJ489" i="4"/>
  <c r="AJ481" i="4"/>
  <c r="AJ479" i="4"/>
  <c r="AJ462" i="4"/>
  <c r="AJ459" i="4"/>
  <c r="AJ445" i="4"/>
  <c r="AJ444" i="4"/>
  <c r="X436" i="4"/>
  <c r="AJ426" i="4"/>
  <c r="AJ398" i="4"/>
  <c r="AJ397" i="4"/>
  <c r="AJ396" i="4"/>
  <c r="X382" i="4"/>
  <c r="X374" i="4"/>
  <c r="AJ371" i="4"/>
  <c r="AJ352" i="4"/>
  <c r="AJ306" i="4"/>
  <c r="X304" i="4"/>
  <c r="AJ303" i="4"/>
  <c r="AJ297" i="4"/>
  <c r="AJ296" i="4"/>
  <c r="AJ258" i="4"/>
  <c r="AJ253" i="4"/>
  <c r="AJ244" i="4"/>
  <c r="AJ216" i="4"/>
  <c r="AJ214" i="4"/>
  <c r="X192" i="4"/>
  <c r="AJ182" i="4"/>
  <c r="AJ173" i="4"/>
  <c r="AJ153" i="4"/>
  <c r="X127" i="4"/>
  <c r="AJ124" i="4"/>
  <c r="AJ122" i="4"/>
  <c r="AJ120" i="4"/>
  <c r="AJ106" i="4"/>
  <c r="AJ72" i="4"/>
  <c r="AJ22" i="4"/>
  <c r="X1691" i="4"/>
  <c r="AJ1691" i="4"/>
  <c r="X1387" i="4"/>
  <c r="AJ1387" i="4"/>
  <c r="AJ1246" i="4"/>
  <c r="X1246" i="4"/>
  <c r="AJ2104" i="4"/>
  <c r="X2086" i="4"/>
  <c r="X2078" i="4"/>
  <c r="X2067" i="4"/>
  <c r="AJ2040" i="4"/>
  <c r="X2014" i="4"/>
  <c r="AJ2012" i="4"/>
  <c r="AJ2004" i="4"/>
  <c r="AJ1968" i="4"/>
  <c r="X1950" i="4"/>
  <c r="X1922" i="4"/>
  <c r="AJ1887" i="4"/>
  <c r="AJ1767" i="4"/>
  <c r="AJ1760" i="4"/>
  <c r="AJ1748" i="4"/>
  <c r="X1707" i="4"/>
  <c r="AJ1707" i="4"/>
  <c r="AJ1689" i="4"/>
  <c r="AJ1687" i="4"/>
  <c r="X1683" i="4"/>
  <c r="AJ1618" i="4"/>
  <c r="X1618" i="4"/>
  <c r="AJ1593" i="4"/>
  <c r="AJ1548" i="4"/>
  <c r="AJ697" i="4"/>
  <c r="X697" i="4"/>
  <c r="X27" i="4"/>
  <c r="AJ2107" i="4"/>
  <c r="X2102" i="4"/>
  <c r="AJ2096" i="4"/>
  <c r="X2094" i="4"/>
  <c r="AJ2092" i="4"/>
  <c r="X2087" i="4"/>
  <c r="X2079" i="4"/>
  <c r="X2070" i="4"/>
  <c r="AJ2044" i="4"/>
  <c r="AJ2038" i="4"/>
  <c r="AJ2035" i="4"/>
  <c r="X2034" i="4"/>
  <c r="X2015" i="4"/>
  <c r="X1998" i="4"/>
  <c r="AJ1988" i="4"/>
  <c r="AJ1982" i="4"/>
  <c r="AJ1972" i="4"/>
  <c r="AJ1966" i="4"/>
  <c r="AJ1956" i="4"/>
  <c r="X1947" i="4"/>
  <c r="X1938" i="4"/>
  <c r="X1923" i="4"/>
  <c r="X1910" i="4"/>
  <c r="X1890" i="4"/>
  <c r="X1858" i="4"/>
  <c r="AJ1856" i="4"/>
  <c r="AJ1848" i="4"/>
  <c r="X1839" i="4"/>
  <c r="AJ1836" i="4"/>
  <c r="AJ1830" i="4"/>
  <c r="AJ1820" i="4"/>
  <c r="X1818" i="4"/>
  <c r="AJ1816" i="4"/>
  <c r="AJ1808" i="4"/>
  <c r="AJ1796" i="4"/>
  <c r="X1791" i="4"/>
  <c r="AJ1784" i="4"/>
  <c r="X1782" i="4"/>
  <c r="X1778" i="4"/>
  <c r="AJ1770" i="4"/>
  <c r="AJ1764" i="4"/>
  <c r="AJ1723" i="4"/>
  <c r="AJ1716" i="4"/>
  <c r="AJ1699" i="4"/>
  <c r="X1666" i="4"/>
  <c r="AJ1659" i="4"/>
  <c r="AJ1648" i="4"/>
  <c r="AJ1630" i="4"/>
  <c r="AJ1610" i="4"/>
  <c r="AJ1609" i="4"/>
  <c r="X1579" i="4"/>
  <c r="AJ1579" i="4"/>
  <c r="AJ1574" i="4"/>
  <c r="AJ1572" i="4"/>
  <c r="AJ1565" i="4"/>
  <c r="X1494" i="4"/>
  <c r="AJ1479" i="4"/>
  <c r="AJ1463" i="4"/>
  <c r="X1451" i="4"/>
  <c r="AJ1450" i="4"/>
  <c r="X1450" i="4"/>
  <c r="AJ1436" i="4"/>
  <c r="AJ1395" i="4"/>
  <c r="AJ1366" i="4"/>
  <c r="X1366" i="4"/>
  <c r="X1271" i="4"/>
  <c r="AJ1271" i="4"/>
  <c r="X1259" i="4"/>
  <c r="AJ1259" i="4"/>
  <c r="X1239" i="4"/>
  <c r="AJ1239" i="4"/>
  <c r="AJ1238" i="4"/>
  <c r="AJ1097" i="4"/>
  <c r="AJ979" i="4"/>
  <c r="X979" i="4"/>
  <c r="AJ920" i="4"/>
  <c r="AJ877" i="4"/>
  <c r="AJ876" i="4"/>
  <c r="X875" i="4"/>
  <c r="X764" i="4"/>
  <c r="AJ706" i="4"/>
  <c r="AJ569" i="4"/>
  <c r="X569" i="4"/>
  <c r="X532" i="4"/>
  <c r="AJ1234" i="4"/>
  <c r="X1234" i="4"/>
  <c r="AJ2099" i="4"/>
  <c r="AJ2087" i="4"/>
  <c r="AJ2079" i="4"/>
  <c r="AJ1952" i="4"/>
  <c r="X1946" i="4"/>
  <c r="AJ1706" i="4"/>
  <c r="X1614" i="4"/>
  <c r="AJ1594" i="4"/>
  <c r="AJ1554" i="4"/>
  <c r="AJ1530" i="4"/>
  <c r="AJ1438" i="4"/>
  <c r="AJ1360" i="4"/>
  <c r="X1319" i="4"/>
  <c r="AJ1319" i="4"/>
  <c r="AJ1318" i="4"/>
  <c r="X1318" i="4"/>
  <c r="X1303" i="4"/>
  <c r="AJ1303" i="4"/>
  <c r="AJ1286" i="4"/>
  <c r="AJ1212" i="4"/>
  <c r="X2082" i="4"/>
  <c r="X2071" i="4"/>
  <c r="AJ2067" i="4"/>
  <c r="AJ2066" i="4"/>
  <c r="AJ2042" i="4"/>
  <c r="X2035" i="4"/>
  <c r="X2026" i="4"/>
  <c r="AJ2019" i="4"/>
  <c r="AJ2018" i="4"/>
  <c r="X1999" i="4"/>
  <c r="AJ1995" i="4"/>
  <c r="AJ1986" i="4"/>
  <c r="AJ1970" i="4"/>
  <c r="AJ1954" i="4"/>
  <c r="X1939" i="4"/>
  <c r="X1911" i="4"/>
  <c r="AJ1898" i="4"/>
  <c r="X1842" i="4"/>
  <c r="X1802" i="4"/>
  <c r="AJ1787" i="4"/>
  <c r="X1779" i="4"/>
  <c r="AJ1750" i="4"/>
  <c r="AJ1727" i="4"/>
  <c r="AJ1726" i="4"/>
  <c r="AJ1690" i="4"/>
  <c r="X1675" i="4"/>
  <c r="AJ1675" i="4"/>
  <c r="X1662" i="4"/>
  <c r="AJ1650" i="4"/>
  <c r="X1570" i="4"/>
  <c r="X1569" i="4"/>
  <c r="X1566" i="4"/>
  <c r="X1559" i="4"/>
  <c r="X1547" i="4"/>
  <c r="AJ1524" i="4"/>
  <c r="AJ1511" i="4"/>
  <c r="AJ1498" i="4"/>
  <c r="X1498" i="4"/>
  <c r="AJ1475" i="4"/>
  <c r="AJ1459" i="4"/>
  <c r="X1446" i="4"/>
  <c r="AJ1419" i="4"/>
  <c r="AJ1407" i="4"/>
  <c r="AJ1403" i="4"/>
  <c r="AJ1338" i="4"/>
  <c r="X1338" i="4"/>
  <c r="X1307" i="4"/>
  <c r="AJ1307" i="4"/>
  <c r="X1127" i="4"/>
  <c r="AJ1127" i="4"/>
  <c r="AJ1106" i="4"/>
  <c r="X1106" i="4"/>
  <c r="AJ1026" i="4"/>
  <c r="X1020" i="4"/>
  <c r="AJ1016" i="4"/>
  <c r="AJ987" i="4"/>
  <c r="X987" i="4"/>
  <c r="AJ931" i="4"/>
  <c r="X931" i="4"/>
  <c r="AJ266" i="4"/>
  <c r="X1915" i="4"/>
  <c r="AJ1888" i="4"/>
  <c r="AJ1880" i="4"/>
  <c r="AJ1866" i="4"/>
  <c r="AJ1851" i="4"/>
  <c r="AJ1850" i="4"/>
  <c r="X1843" i="4"/>
  <c r="AJ1839" i="4"/>
  <c r="AJ1838" i="4"/>
  <c r="AJ1822" i="4"/>
  <c r="X1803" i="4"/>
  <c r="AJ1799" i="4"/>
  <c r="AJ1798" i="4"/>
  <c r="AJ1775" i="4"/>
  <c r="AJ1768" i="4"/>
  <c r="AJ1762" i="4"/>
  <c r="AJ1752" i="4"/>
  <c r="AJ1746" i="4"/>
  <c r="AJ1736" i="4"/>
  <c r="X1727" i="4"/>
  <c r="AJ1724" i="4"/>
  <c r="AJ1718" i="4"/>
  <c r="AJ1703" i="4"/>
  <c r="AJ1698" i="4"/>
  <c r="AJ1696" i="4"/>
  <c r="AJ1692" i="4"/>
  <c r="AJ1682" i="4"/>
  <c r="AJ1677" i="4"/>
  <c r="AJ1676" i="4"/>
  <c r="AJ1671" i="4"/>
  <c r="AJ1668" i="4"/>
  <c r="AJ1662" i="4"/>
  <c r="AJ1655" i="4"/>
  <c r="AJ1652" i="4"/>
  <c r="X1643" i="4"/>
  <c r="X1630" i="4"/>
  <c r="AJ1614" i="4"/>
  <c r="AJ1606" i="4"/>
  <c r="AJ1603" i="4"/>
  <c r="AJ1602" i="4"/>
  <c r="AJ1600" i="4"/>
  <c r="AJ1590" i="4"/>
  <c r="AJ1580" i="4"/>
  <c r="AJ1571" i="4"/>
  <c r="AJ1568" i="4"/>
  <c r="AJ1562" i="4"/>
  <c r="AJ1561" i="4"/>
  <c r="AJ1558" i="4"/>
  <c r="AJ1555" i="4"/>
  <c r="X1554" i="4"/>
  <c r="AJ1552" i="4"/>
  <c r="AJ1540" i="4"/>
  <c r="AJ1520" i="4"/>
  <c r="AJ1490" i="4"/>
  <c r="X1483" i="4"/>
  <c r="AJ1468" i="4"/>
  <c r="X1447" i="4"/>
  <c r="AJ1439" i="4"/>
  <c r="AJ1431" i="4"/>
  <c r="AJ1399" i="4"/>
  <c r="AJ1394" i="4"/>
  <c r="AJ1393" i="4"/>
  <c r="AJ1390" i="4"/>
  <c r="AJ1389" i="4"/>
  <c r="AJ1388" i="4"/>
  <c r="AJ1376" i="4"/>
  <c r="X1371" i="4"/>
  <c r="AJ1370" i="4"/>
  <c r="AJ1363" i="4"/>
  <c r="AJ1355" i="4"/>
  <c r="AJ1354" i="4"/>
  <c r="X1351" i="4"/>
  <c r="AJ1350" i="4"/>
  <c r="AJ1348" i="4"/>
  <c r="AJ1336" i="4"/>
  <c r="AJ1323" i="4"/>
  <c r="AJ1322" i="4"/>
  <c r="AJ1315" i="4"/>
  <c r="AJ1306" i="4"/>
  <c r="AJ1304" i="4"/>
  <c r="AJ1298" i="4"/>
  <c r="AJ1297" i="4"/>
  <c r="AJ1294" i="4"/>
  <c r="AJ1293" i="4"/>
  <c r="AJ1292" i="4"/>
  <c r="AJ1282" i="4"/>
  <c r="AJ1281" i="4"/>
  <c r="AJ1258" i="4"/>
  <c r="AJ1232" i="4"/>
  <c r="AJ1227" i="4"/>
  <c r="AJ1226" i="4"/>
  <c r="AJ1083" i="4"/>
  <c r="AJ1082" i="4"/>
  <c r="AJ1080" i="4"/>
  <c r="AJ1055" i="4"/>
  <c r="AJ1054" i="4"/>
  <c r="AJ1053" i="4"/>
  <c r="AJ1046" i="4"/>
  <c r="X1046" i="4"/>
  <c r="AJ1044" i="4"/>
  <c r="X964" i="4"/>
  <c r="AJ960" i="4"/>
  <c r="AJ895" i="4"/>
  <c r="X895" i="4"/>
  <c r="X888" i="4"/>
  <c r="AJ884" i="4"/>
  <c r="AJ795" i="4"/>
  <c r="AJ788" i="4"/>
  <c r="X779" i="4"/>
  <c r="AJ770" i="4"/>
  <c r="AJ769" i="4"/>
  <c r="X751" i="4"/>
  <c r="AJ742" i="4"/>
  <c r="AJ734" i="4"/>
  <c r="AJ724" i="4"/>
  <c r="AJ723" i="4"/>
  <c r="AJ689" i="4"/>
  <c r="X689" i="4"/>
  <c r="AJ645" i="4"/>
  <c r="X645" i="4"/>
  <c r="AJ609" i="4"/>
  <c r="AJ493" i="4"/>
  <c r="AJ469" i="4"/>
  <c r="AJ413" i="4"/>
  <c r="AJ411" i="4"/>
  <c r="X361" i="4"/>
  <c r="AJ225" i="4"/>
  <c r="AJ208" i="4"/>
  <c r="AJ207" i="4"/>
  <c r="AJ206" i="4"/>
  <c r="AJ201" i="4"/>
  <c r="AJ1383" i="4"/>
  <c r="AJ1382" i="4"/>
  <c r="X1339" i="4"/>
  <c r="AJ1287" i="4"/>
  <c r="AJ1279" i="4"/>
  <c r="AJ1275" i="4"/>
  <c r="AJ1267" i="4"/>
  <c r="AJ1266" i="4"/>
  <c r="AJ1255" i="4"/>
  <c r="AJ1254" i="4"/>
  <c r="AJ1223" i="4"/>
  <c r="AJ1222" i="4"/>
  <c r="AJ1215" i="4"/>
  <c r="AJ1214" i="4"/>
  <c r="X1211" i="4"/>
  <c r="AJ1146" i="4"/>
  <c r="X1146" i="4"/>
  <c r="AJ1122" i="4"/>
  <c r="X1122" i="4"/>
  <c r="AJ1090" i="4"/>
  <c r="X1090" i="4"/>
  <c r="AJ1069" i="4"/>
  <c r="AJ1011" i="4"/>
  <c r="X1011" i="4"/>
  <c r="AJ976" i="4"/>
  <c r="AJ967" i="4"/>
  <c r="X967" i="4"/>
  <c r="AJ939" i="4"/>
  <c r="X939" i="4"/>
  <c r="AJ908" i="4"/>
  <c r="X896" i="4"/>
  <c r="X871" i="4"/>
  <c r="X859" i="4"/>
  <c r="X852" i="4"/>
  <c r="X839" i="4"/>
  <c r="AJ835" i="4"/>
  <c r="X819" i="4"/>
  <c r="AJ804" i="4"/>
  <c r="X753" i="4"/>
  <c r="X149" i="4"/>
  <c r="X144" i="4"/>
  <c r="AJ144" i="4"/>
  <c r="X117" i="4"/>
  <c r="AJ90" i="4"/>
  <c r="X1195" i="4"/>
  <c r="AJ1194" i="4"/>
  <c r="AJ1192" i="4"/>
  <c r="X1175" i="4"/>
  <c r="AJ1174" i="4"/>
  <c r="AJ1172" i="4"/>
  <c r="AJ1094" i="4"/>
  <c r="AJ1092" i="4"/>
  <c r="AJ1087" i="4"/>
  <c r="AJ1074" i="4"/>
  <c r="AJ1072" i="4"/>
  <c r="AJ1066" i="4"/>
  <c r="AJ1064" i="4"/>
  <c r="AJ1040" i="4"/>
  <c r="AJ1029" i="4"/>
  <c r="AJ1020" i="4"/>
  <c r="X1016" i="4"/>
  <c r="AJ1002" i="4"/>
  <c r="AJ999" i="4"/>
  <c r="X976" i="4"/>
  <c r="AJ958" i="4"/>
  <c r="AJ955" i="4"/>
  <c r="AJ954" i="4"/>
  <c r="AJ946" i="4"/>
  <c r="AJ943" i="4"/>
  <c r="AJ942" i="4"/>
  <c r="AJ936" i="4"/>
  <c r="AJ928" i="4"/>
  <c r="AJ927" i="4"/>
  <c r="X920" i="4"/>
  <c r="X908" i="4"/>
  <c r="AJ891" i="4"/>
  <c r="AJ882" i="4"/>
  <c r="X876" i="4"/>
  <c r="AJ869" i="4"/>
  <c r="AJ834" i="4"/>
  <c r="AJ833" i="4"/>
  <c r="X828" i="4"/>
  <c r="AJ812" i="4"/>
  <c r="AJ794" i="4"/>
  <c r="AJ793" i="4"/>
  <c r="X788" i="4"/>
  <c r="AJ777" i="4"/>
  <c r="X775" i="4"/>
  <c r="X768" i="4"/>
  <c r="AJ757" i="4"/>
  <c r="AJ710" i="4"/>
  <c r="AJ685" i="4"/>
  <c r="AJ669" i="4"/>
  <c r="X669" i="4"/>
  <c r="AJ654" i="4"/>
  <c r="AJ618" i="4"/>
  <c r="AJ538" i="4"/>
  <c r="X538" i="4"/>
  <c r="AJ502" i="4"/>
  <c r="X500" i="4"/>
  <c r="AJ474" i="4"/>
  <c r="X474" i="4"/>
  <c r="X470" i="4"/>
  <c r="X430" i="4"/>
  <c r="AJ422" i="4"/>
  <c r="X417" i="4"/>
  <c r="AJ384" i="4"/>
  <c r="X384" i="4"/>
  <c r="X372" i="4"/>
  <c r="AJ346" i="4"/>
  <c r="X346" i="4"/>
  <c r="X319" i="4"/>
  <c r="AJ318" i="4"/>
  <c r="X256" i="4"/>
  <c r="AJ256" i="4"/>
  <c r="X237" i="4"/>
  <c r="AJ237" i="4"/>
  <c r="AJ235" i="4"/>
  <c r="AJ186" i="4"/>
  <c r="AJ185" i="4"/>
  <c r="AJ184" i="4"/>
  <c r="X69" i="4"/>
  <c r="AJ67" i="4"/>
  <c r="AJ36" i="4"/>
  <c r="AJ35" i="4"/>
  <c r="AJ1207" i="4"/>
  <c r="AJ1188" i="4"/>
  <c r="AJ1180" i="4"/>
  <c r="X1163" i="4"/>
  <c r="X1147" i="4"/>
  <c r="AJ1143" i="4"/>
  <c r="X1131" i="4"/>
  <c r="AJ1099" i="4"/>
  <c r="AJ1071" i="4"/>
  <c r="X1000" i="4"/>
  <c r="AJ988" i="4"/>
  <c r="AJ980" i="4"/>
  <c r="AJ968" i="4"/>
  <c r="X956" i="4"/>
  <c r="X944" i="4"/>
  <c r="AJ940" i="4"/>
  <c r="AJ934" i="4"/>
  <c r="X928" i="4"/>
  <c r="X892" i="4"/>
  <c r="X887" i="4"/>
  <c r="AJ879" i="4"/>
  <c r="X851" i="4"/>
  <c r="AJ847" i="4"/>
  <c r="AJ840" i="4"/>
  <c r="AJ820" i="4"/>
  <c r="X811" i="4"/>
  <c r="AJ807" i="4"/>
  <c r="AJ780" i="4"/>
  <c r="AJ771" i="4"/>
  <c r="AJ764" i="4"/>
  <c r="AJ726" i="4"/>
  <c r="AJ721" i="4"/>
  <c r="AJ718" i="4"/>
  <c r="AJ698" i="4"/>
  <c r="AJ680" i="4"/>
  <c r="X586" i="4"/>
  <c r="X528" i="4"/>
  <c r="AJ518" i="4"/>
  <c r="X512" i="4"/>
  <c r="X404" i="4"/>
  <c r="AJ395" i="4"/>
  <c r="AJ394" i="4"/>
  <c r="AJ393" i="4"/>
  <c r="AJ391" i="4"/>
  <c r="AJ351" i="4"/>
  <c r="AJ343" i="4"/>
  <c r="AJ299" i="4"/>
  <c r="AJ298" i="4"/>
  <c r="AJ247" i="4"/>
  <c r="X247" i="4"/>
  <c r="X195" i="4"/>
  <c r="X141" i="4"/>
  <c r="X136" i="4"/>
  <c r="AJ136" i="4"/>
  <c r="AJ44" i="4"/>
  <c r="AJ678" i="4"/>
  <c r="AJ673" i="4"/>
  <c r="AJ666" i="4"/>
  <c r="AJ653" i="4"/>
  <c r="AJ642" i="4"/>
  <c r="X610" i="4"/>
  <c r="AJ598" i="4"/>
  <c r="AJ586" i="4"/>
  <c r="X574" i="4"/>
  <c r="AJ573" i="4"/>
  <c r="AJ565" i="4"/>
  <c r="AJ551" i="4"/>
  <c r="AJ541" i="4"/>
  <c r="AJ535" i="4"/>
  <c r="X526" i="4"/>
  <c r="X516" i="4"/>
  <c r="X502" i="4"/>
  <c r="X486" i="4"/>
  <c r="X484" i="4"/>
  <c r="AJ471" i="4"/>
  <c r="AJ457" i="4"/>
  <c r="AJ446" i="4"/>
  <c r="AJ421" i="4"/>
  <c r="AJ419" i="4"/>
  <c r="AJ409" i="4"/>
  <c r="AJ390" i="4"/>
  <c r="AJ389" i="4"/>
  <c r="AJ380" i="4"/>
  <c r="AJ342" i="4"/>
  <c r="AJ340" i="4"/>
  <c r="AJ334" i="4"/>
  <c r="AJ332" i="4"/>
  <c r="X330" i="4"/>
  <c r="AJ293" i="4"/>
  <c r="AJ292" i="4"/>
  <c r="AJ278" i="4"/>
  <c r="AJ262" i="4"/>
  <c r="AJ233" i="4"/>
  <c r="AJ193" i="4"/>
  <c r="AJ178" i="4"/>
  <c r="AJ168" i="4"/>
  <c r="AJ167" i="4"/>
  <c r="AJ158" i="4"/>
  <c r="AJ128" i="4"/>
  <c r="AJ112" i="4"/>
  <c r="AJ110" i="4"/>
  <c r="AJ107" i="4"/>
  <c r="AJ101" i="4"/>
  <c r="AJ99" i="4"/>
  <c r="AJ89" i="4"/>
  <c r="AJ73" i="4"/>
  <c r="X67" i="4"/>
  <c r="AJ65" i="4"/>
  <c r="AJ60" i="4"/>
  <c r="AJ52" i="4"/>
  <c r="AJ43" i="4"/>
  <c r="AJ19" i="4"/>
  <c r="AJ646" i="4"/>
  <c r="AJ626" i="4"/>
  <c r="AJ612" i="4"/>
  <c r="AJ570" i="4"/>
  <c r="AJ563" i="4"/>
  <c r="AJ558" i="4"/>
  <c r="X542" i="4"/>
  <c r="AJ534" i="4"/>
  <c r="AJ533" i="4"/>
  <c r="X525" i="4"/>
  <c r="AJ519" i="4"/>
  <c r="AJ513" i="4"/>
  <c r="X478" i="4"/>
  <c r="AJ470" i="4"/>
  <c r="AJ443" i="4"/>
  <c r="AJ442" i="4"/>
  <c r="AJ441" i="4"/>
  <c r="AJ417" i="4"/>
  <c r="AJ375" i="4"/>
  <c r="AJ373" i="4"/>
  <c r="AJ366" i="4"/>
  <c r="AJ365" i="4"/>
  <c r="AJ362" i="4"/>
  <c r="AJ356" i="4"/>
  <c r="AJ353" i="4"/>
  <c r="AJ326" i="4"/>
  <c r="AJ324" i="4"/>
  <c r="AJ302" i="4"/>
  <c r="X272" i="4"/>
  <c r="AJ271" i="4"/>
  <c r="AJ268" i="4"/>
  <c r="AJ260" i="4"/>
  <c r="X253" i="4"/>
  <c r="AJ249" i="4"/>
  <c r="X240" i="4"/>
  <c r="AJ229" i="4"/>
  <c r="AJ210" i="4"/>
  <c r="AJ180" i="4"/>
  <c r="AJ156" i="4"/>
  <c r="X153" i="4"/>
  <c r="AJ145" i="4"/>
  <c r="AJ137" i="4"/>
  <c r="AJ126" i="4"/>
  <c r="AJ121" i="4"/>
  <c r="AJ94" i="4"/>
  <c r="AJ92" i="4"/>
  <c r="AJ84" i="4"/>
  <c r="AJ76" i="4"/>
  <c r="AJ38" i="4"/>
  <c r="AJ24" i="4"/>
  <c r="X2110" i="4"/>
  <c r="X2090" i="4"/>
  <c r="X2068" i="4"/>
  <c r="X2061" i="4"/>
  <c r="X2055" i="4"/>
  <c r="X2038" i="4"/>
  <c r="X2037" i="4"/>
  <c r="X2031" i="4"/>
  <c r="X2028" i="4"/>
  <c r="X2007" i="4"/>
  <c r="X2005" i="4"/>
  <c r="X1997" i="4"/>
  <c r="X1996" i="4"/>
  <c r="X1966" i="4"/>
  <c r="X1945" i="4"/>
  <c r="X1944" i="4"/>
  <c r="X1931" i="4"/>
  <c r="X1907" i="4"/>
  <c r="X1905" i="4"/>
  <c r="X1896" i="4"/>
  <c r="X1878" i="4"/>
  <c r="X1866" i="4"/>
  <c r="X1865" i="4"/>
  <c r="X1841" i="4"/>
  <c r="X1840" i="4"/>
  <c r="X1834" i="4"/>
  <c r="X1814" i="4"/>
  <c r="X1806" i="4"/>
  <c r="X1799" i="4"/>
  <c r="X1788" i="4"/>
  <c r="X1771" i="4"/>
  <c r="X1762" i="4"/>
  <c r="X1746" i="4"/>
  <c r="X1718" i="4"/>
  <c r="X1685" i="4"/>
  <c r="X1681" i="4"/>
  <c r="X1658" i="4"/>
  <c r="X1657" i="4"/>
  <c r="X1629" i="4"/>
  <c r="X1586" i="4"/>
  <c r="X1575" i="4"/>
  <c r="X1549" i="4"/>
  <c r="X1539" i="4"/>
  <c r="X1529" i="4"/>
  <c r="X1480" i="4"/>
  <c r="X1466" i="4"/>
  <c r="X1465" i="4"/>
  <c r="X1454" i="4"/>
  <c r="X1426" i="4"/>
  <c r="X1382" i="4"/>
  <c r="X1380" i="4"/>
  <c r="X1370" i="4"/>
  <c r="X1367" i="4"/>
  <c r="X1354" i="4"/>
  <c r="X1322" i="4"/>
  <c r="X1320" i="4"/>
  <c r="X1310" i="4"/>
  <c r="X1298" i="4"/>
  <c r="X1270" i="4"/>
  <c r="X1236" i="4"/>
  <c r="X1218" i="4"/>
  <c r="X1194" i="4"/>
  <c r="X1166" i="4"/>
  <c r="X1134" i="4"/>
  <c r="X1078" i="4"/>
  <c r="X995" i="4"/>
  <c r="X940" i="4"/>
  <c r="X932" i="4"/>
  <c r="X907" i="4"/>
  <c r="X855" i="4"/>
  <c r="X840" i="4"/>
  <c r="X832" i="4"/>
  <c r="X807" i="4"/>
  <c r="X792" i="4"/>
  <c r="X776" i="4"/>
  <c r="X752" i="4"/>
  <c r="X727" i="4"/>
  <c r="X501" i="4"/>
  <c r="X480" i="4"/>
  <c r="X461" i="4"/>
  <c r="X442" i="4"/>
  <c r="X438" i="4"/>
  <c r="X373" i="4"/>
  <c r="X362" i="4"/>
  <c r="X355" i="4"/>
  <c r="X339" i="4"/>
  <c r="AJ330" i="4"/>
  <c r="X297" i="4"/>
  <c r="X296" i="4"/>
  <c r="X295" i="4"/>
  <c r="X200" i="4"/>
  <c r="AJ165" i="4"/>
  <c r="X165" i="4"/>
  <c r="AJ97" i="4"/>
  <c r="X97" i="4"/>
  <c r="X35" i="4"/>
  <c r="AJ2110" i="4"/>
  <c r="AJ2106" i="4"/>
  <c r="X2105" i="4"/>
  <c r="AJ2094" i="4"/>
  <c r="X2093" i="4"/>
  <c r="AJ2090" i="4"/>
  <c r="AJ2086" i="4"/>
  <c r="X2085" i="4"/>
  <c r="AJ2082" i="4"/>
  <c r="AJ2078" i="4"/>
  <c r="X2077" i="4"/>
  <c r="X2072" i="4"/>
  <c r="X2056" i="4"/>
  <c r="X2042" i="4"/>
  <c r="X2033" i="4"/>
  <c r="X2032" i="4"/>
  <c r="AJ2023" i="4"/>
  <c r="X2019" i="4"/>
  <c r="AJ2015" i="4"/>
  <c r="X2008" i="4"/>
  <c r="X2000" i="4"/>
  <c r="X1986" i="4"/>
  <c r="X1985" i="4"/>
  <c r="X1970" i="4"/>
  <c r="X1969" i="4"/>
  <c r="X1954" i="4"/>
  <c r="X1953" i="4"/>
  <c r="X1948" i="4"/>
  <c r="X1935" i="4"/>
  <c r="X1932" i="4"/>
  <c r="X1926" i="4"/>
  <c r="X1925" i="4"/>
  <c r="AJ1923" i="4"/>
  <c r="X1918" i="4"/>
  <c r="X1917" i="4"/>
  <c r="AJ1915" i="4"/>
  <c r="X1908" i="4"/>
  <c r="AJ1891" i="4"/>
  <c r="X1886" i="4"/>
  <c r="X1885" i="4"/>
  <c r="AJ1883" i="4"/>
  <c r="X1875" i="4"/>
  <c r="X1870" i="4"/>
  <c r="AJ1859" i="4"/>
  <c r="X1844" i="4"/>
  <c r="X1837" i="4"/>
  <c r="AJ1827" i="4"/>
  <c r="X1822" i="4"/>
  <c r="X1821" i="4"/>
  <c r="X1811" i="4"/>
  <c r="X1800" i="4"/>
  <c r="X1794" i="4"/>
  <c r="X1793" i="4"/>
  <c r="X1792" i="4"/>
  <c r="X1775" i="4"/>
  <c r="X1772" i="4"/>
  <c r="X1766" i="4"/>
  <c r="X1765" i="4"/>
  <c r="X1750" i="4"/>
  <c r="X1749" i="4"/>
  <c r="X1734" i="4"/>
  <c r="X1733" i="4"/>
  <c r="X1728" i="4"/>
  <c r="X1722" i="4"/>
  <c r="X1721" i="4"/>
  <c r="X1706" i="4"/>
  <c r="X1690" i="4"/>
  <c r="X1678" i="4"/>
  <c r="AJ1664" i="4"/>
  <c r="X1661" i="4"/>
  <c r="AJ1658" i="4"/>
  <c r="X1655" i="4"/>
  <c r="X1640" i="4"/>
  <c r="X1634" i="4"/>
  <c r="X1613" i="4"/>
  <c r="X1597" i="4"/>
  <c r="X1591" i="4"/>
  <c r="X1587" i="4"/>
  <c r="X1581" i="4"/>
  <c r="X1565" i="4"/>
  <c r="AJ1563" i="4"/>
  <c r="X1534" i="4"/>
  <c r="X1527" i="4"/>
  <c r="X1509" i="4"/>
  <c r="X1486" i="4"/>
  <c r="X1478" i="4"/>
  <c r="X1458" i="4"/>
  <c r="X1448" i="4"/>
  <c r="X1442" i="4"/>
  <c r="X1438" i="4"/>
  <c r="X1430" i="4"/>
  <c r="X1418" i="4"/>
  <c r="X1414" i="4"/>
  <c r="X1412" i="4"/>
  <c r="X1406" i="4"/>
  <c r="X1398" i="4"/>
  <c r="X1396" i="4"/>
  <c r="X1374" i="4"/>
  <c r="X1346" i="4"/>
  <c r="X1334" i="4"/>
  <c r="X1332" i="4"/>
  <c r="X1314" i="4"/>
  <c r="X1282" i="4"/>
  <c r="X1266" i="4"/>
  <c r="X1254" i="4"/>
  <c r="X1252" i="4"/>
  <c r="X1230" i="4"/>
  <c r="X1190" i="4"/>
  <c r="X1182" i="4"/>
  <c r="X1150" i="4"/>
  <c r="X1138" i="4"/>
  <c r="X1124" i="4"/>
  <c r="X1112" i="4"/>
  <c r="X1012" i="4"/>
  <c r="X1003" i="4"/>
  <c r="X649" i="4"/>
  <c r="X585" i="4"/>
  <c r="X570" i="4"/>
  <c r="X2109" i="4"/>
  <c r="X2108" i="4"/>
  <c r="X2107" i="4"/>
  <c r="X2097" i="4"/>
  <c r="X2089" i="4"/>
  <c r="X2088" i="4"/>
  <c r="X2084" i="4"/>
  <c r="X2081" i="4"/>
  <c r="X2080" i="4"/>
  <c r="X2076" i="4"/>
  <c r="X2063" i="4"/>
  <c r="X2046" i="4"/>
  <c r="X2045" i="4"/>
  <c r="X2036" i="4"/>
  <c r="X2023" i="4"/>
  <c r="X2020" i="4"/>
  <c r="X1990" i="4"/>
  <c r="X1983" i="4"/>
  <c r="X1974" i="4"/>
  <c r="X1958" i="4"/>
  <c r="X1937" i="4"/>
  <c r="X1936" i="4"/>
  <c r="X1921" i="4"/>
  <c r="X1913" i="4"/>
  <c r="X1912" i="4"/>
  <c r="X1898" i="4"/>
  <c r="X1891" i="4"/>
  <c r="X1889" i="4"/>
  <c r="X1883" i="4"/>
  <c r="X1881" i="4"/>
  <c r="X1876" i="4"/>
  <c r="X1859" i="4"/>
  <c r="X1851" i="4"/>
  <c r="X1827" i="4"/>
  <c r="X1812" i="4"/>
  <c r="X1804" i="4"/>
  <c r="X1777" i="4"/>
  <c r="X1776" i="4"/>
  <c r="X1754" i="4"/>
  <c r="X1738" i="4"/>
  <c r="X1709" i="4"/>
  <c r="X1687" i="4"/>
  <c r="X1674" i="4"/>
  <c r="X1673" i="4"/>
  <c r="X1650" i="4"/>
  <c r="X1639" i="4"/>
  <c r="X1633" i="4"/>
  <c r="X1623" i="4"/>
  <c r="X1617" i="4"/>
  <c r="X1602" i="4"/>
  <c r="X1557" i="4"/>
  <c r="X1543" i="4"/>
  <c r="X1542" i="4"/>
  <c r="X1522" i="4"/>
  <c r="X1517" i="4"/>
  <c r="X1516" i="4"/>
  <c r="X1501" i="4"/>
  <c r="X1464" i="4"/>
  <c r="X1410" i="4"/>
  <c r="X1386" i="4"/>
  <c r="X1378" i="4"/>
  <c r="X1368" i="4"/>
  <c r="X1358" i="4"/>
  <c r="X1330" i="4"/>
  <c r="X1326" i="4"/>
  <c r="X1250" i="4"/>
  <c r="X1238" i="4"/>
  <c r="X1226" i="4"/>
  <c r="X1186" i="4"/>
  <c r="X1178" i="4"/>
  <c r="X1110" i="4"/>
  <c r="X1108" i="4"/>
  <c r="X1094" i="4"/>
  <c r="X1076" i="4"/>
  <c r="X1032" i="4"/>
  <c r="X1019" i="4"/>
  <c r="X988" i="4"/>
  <c r="X915" i="4"/>
  <c r="X899" i="4"/>
  <c r="X891" i="4"/>
  <c r="X879" i="4"/>
  <c r="X847" i="4"/>
  <c r="X815" i="4"/>
  <c r="X799" i="4"/>
  <c r="X548" i="4"/>
  <c r="X518" i="4"/>
  <c r="X468" i="4"/>
  <c r="X448" i="4"/>
  <c r="X388" i="4"/>
  <c r="X351" i="4"/>
  <c r="X279" i="4"/>
  <c r="X248" i="4"/>
  <c r="X232" i="4"/>
  <c r="X228" i="4"/>
  <c r="X196" i="4"/>
  <c r="X173" i="4"/>
  <c r="X161" i="4"/>
  <c r="AJ161" i="4"/>
  <c r="X23" i="4"/>
  <c r="AJ2108" i="4"/>
  <c r="X2104" i="4"/>
  <c r="X2103" i="4"/>
  <c r="X2101" i="4"/>
  <c r="X2100" i="4"/>
  <c r="X2099" i="4"/>
  <c r="X2096" i="4"/>
  <c r="X2095" i="4"/>
  <c r="X2092" i="4"/>
  <c r="X2091" i="4"/>
  <c r="AJ2088" i="4"/>
  <c r="AJ2084" i="4"/>
  <c r="AJ2080" i="4"/>
  <c r="AJ2076" i="4"/>
  <c r="X2074" i="4"/>
  <c r="X2064" i="4"/>
  <c r="X2058" i="4"/>
  <c r="X2050" i="4"/>
  <c r="AJ2031" i="4"/>
  <c r="X2025" i="4"/>
  <c r="X2024" i="4"/>
  <c r="X2017" i="4"/>
  <c r="X2016" i="4"/>
  <c r="X2010" i="4"/>
  <c r="AJ2007" i="4"/>
  <c r="X2002" i="4"/>
  <c r="X2001" i="4"/>
  <c r="AJ1999" i="4"/>
  <c r="X1995" i="4"/>
  <c r="X1984" i="4"/>
  <c r="X1978" i="4"/>
  <c r="X1977" i="4"/>
  <c r="X1962" i="4"/>
  <c r="X1961" i="4"/>
  <c r="AJ1947" i="4"/>
  <c r="X1943" i="4"/>
  <c r="X1940" i="4"/>
  <c r="X1924" i="4"/>
  <c r="X1916" i="4"/>
  <c r="AJ1907" i="4"/>
  <c r="X1902" i="4"/>
  <c r="X1901" i="4"/>
  <c r="X1895" i="4"/>
  <c r="X1892" i="4"/>
  <c r="X1884" i="4"/>
  <c r="X1873" i="4"/>
  <c r="X1862" i="4"/>
  <c r="X1860" i="4"/>
  <c r="X1854" i="4"/>
  <c r="X1853" i="4"/>
  <c r="X1852" i="4"/>
  <c r="X1846" i="4"/>
  <c r="X1845" i="4"/>
  <c r="AJ1843" i="4"/>
  <c r="X1830" i="4"/>
  <c r="X1829" i="4"/>
  <c r="X1828" i="4"/>
  <c r="AJ1791" i="4"/>
  <c r="X1787" i="4"/>
  <c r="X1780" i="4"/>
  <c r="X1758" i="4"/>
  <c r="X1757" i="4"/>
  <c r="X1742" i="4"/>
  <c r="X1741" i="4"/>
  <c r="X1714" i="4"/>
  <c r="X1713" i="4"/>
  <c r="X1697" i="4"/>
  <c r="X1693" i="4"/>
  <c r="AJ1674" i="4"/>
  <c r="X1665" i="4"/>
  <c r="X1651" i="4"/>
  <c r="X1646" i="4"/>
  <c r="AJ1644" i="4"/>
  <c r="X1642" i="4"/>
  <c r="X1607" i="4"/>
  <c r="X1606" i="4"/>
  <c r="X1601" i="4"/>
  <c r="X1578" i="4"/>
  <c r="X1576" i="4"/>
  <c r="X1553" i="4"/>
  <c r="X1546" i="4"/>
  <c r="X1538" i="4"/>
  <c r="AJ1531" i="4"/>
  <c r="X1523" i="4"/>
  <c r="X1514" i="4"/>
  <c r="X1474" i="4"/>
  <c r="AJ1470" i="4"/>
  <c r="X1462" i="4"/>
  <c r="X1434" i="4"/>
  <c r="X1428" i="4"/>
  <c r="X1422" i="4"/>
  <c r="X1416" i="4"/>
  <c r="X1402" i="4"/>
  <c r="X1390" i="4"/>
  <c r="X1362" i="4"/>
  <c r="X1350" i="4"/>
  <c r="X1316" i="4"/>
  <c r="X1222" i="4"/>
  <c r="X1220" i="4"/>
  <c r="X1214" i="4"/>
  <c r="X1126" i="4"/>
  <c r="X1114" i="4"/>
  <c r="X1054" i="4"/>
  <c r="X1042" i="4"/>
  <c r="X971" i="4"/>
  <c r="X963" i="4"/>
  <c r="X955" i="4"/>
  <c r="X947" i="4"/>
  <c r="X923" i="4"/>
  <c r="X593" i="4"/>
  <c r="X577" i="4"/>
  <c r="AJ2074" i="4"/>
  <c r="X2073" i="4"/>
  <c r="AJ2070" i="4"/>
  <c r="X2060" i="4"/>
  <c r="X2059" i="4"/>
  <c r="X2057" i="4"/>
  <c r="AJ2054" i="4"/>
  <c r="X2053" i="4"/>
  <c r="AJ2036" i="4"/>
  <c r="AJ2032" i="4"/>
  <c r="AJ2028" i="4"/>
  <c r="AJ2024" i="4"/>
  <c r="AJ2020" i="4"/>
  <c r="X2018" i="4"/>
  <c r="AJ2014" i="4"/>
  <c r="X2013" i="4"/>
  <c r="X2012" i="4"/>
  <c r="X2011" i="4"/>
  <c r="AJ2006" i="4"/>
  <c r="AJ2000" i="4"/>
  <c r="AJ1996" i="4"/>
  <c r="X1992" i="4"/>
  <c r="X1991" i="4"/>
  <c r="X1989" i="4"/>
  <c r="X1988" i="4"/>
  <c r="X1987" i="4"/>
  <c r="X1981" i="4"/>
  <c r="X1980" i="4"/>
  <c r="X1979" i="4"/>
  <c r="X1976" i="4"/>
  <c r="X1975" i="4"/>
  <c r="X1973" i="4"/>
  <c r="X1972" i="4"/>
  <c r="X1971" i="4"/>
  <c r="X1968" i="4"/>
  <c r="X1967" i="4"/>
  <c r="X1965" i="4"/>
  <c r="X1964" i="4"/>
  <c r="X1963" i="4"/>
  <c r="X1960" i="4"/>
  <c r="X1959" i="4"/>
  <c r="X1957" i="4"/>
  <c r="X1956" i="4"/>
  <c r="X1955" i="4"/>
  <c r="X1952" i="4"/>
  <c r="X1951" i="4"/>
  <c r="AJ1948" i="4"/>
  <c r="AJ1944" i="4"/>
  <c r="AJ1940" i="4"/>
  <c r="AJ1936" i="4"/>
  <c r="AJ1932" i="4"/>
  <c r="X1930" i="4"/>
  <c r="AJ1924" i="4"/>
  <c r="X1920" i="4"/>
  <c r="X1919" i="4"/>
  <c r="AJ1914" i="4"/>
  <c r="AJ1910" i="4"/>
  <c r="X1909" i="4"/>
  <c r="AJ1906" i="4"/>
  <c r="AJ1896" i="4"/>
  <c r="AJ1892" i="4"/>
  <c r="X1888" i="4"/>
  <c r="X1887" i="4"/>
  <c r="AJ1882" i="4"/>
  <c r="AJ1878" i="4"/>
  <c r="X1877" i="4"/>
  <c r="X1872" i="4"/>
  <c r="X1871" i="4"/>
  <c r="AJ1858" i="4"/>
  <c r="X1857" i="4"/>
  <c r="X1856" i="4"/>
  <c r="X1855" i="4"/>
  <c r="AJ1852" i="4"/>
  <c r="X1850" i="4"/>
  <c r="AJ1844" i="4"/>
  <c r="AJ1840" i="4"/>
  <c r="X1838" i="4"/>
  <c r="AJ1826" i="4"/>
  <c r="AJ1818" i="4"/>
  <c r="X1817" i="4"/>
  <c r="AJ1812" i="4"/>
  <c r="X1808" i="4"/>
  <c r="X1807" i="4"/>
  <c r="AJ1802" i="4"/>
  <c r="X1801" i="4"/>
  <c r="X1796" i="4"/>
  <c r="X1795" i="4"/>
  <c r="AJ1792" i="4"/>
  <c r="AJ1788" i="4"/>
  <c r="X1784" i="4"/>
  <c r="X1783" i="4"/>
  <c r="AJ1780" i="4"/>
  <c r="AJ1776" i="4"/>
  <c r="AJ1772" i="4"/>
  <c r="X1770" i="4"/>
  <c r="AJ1730" i="4"/>
  <c r="X1729" i="4"/>
  <c r="X1725" i="4"/>
  <c r="X1724" i="4"/>
  <c r="X1723" i="4"/>
  <c r="X1720" i="4"/>
  <c r="X1719" i="4"/>
  <c r="X1717" i="4"/>
  <c r="X1716" i="4"/>
  <c r="X1715" i="4"/>
  <c r="X1712" i="4"/>
  <c r="X1711" i="4"/>
  <c r="AJ1709" i="4"/>
  <c r="AJ1705" i="4"/>
  <c r="AJ1704" i="4"/>
  <c r="X1704" i="4"/>
  <c r="X1699" i="4"/>
  <c r="X1694" i="4"/>
  <c r="AJ1693" i="4"/>
  <c r="AJ1688" i="4"/>
  <c r="AJ1670" i="4"/>
  <c r="X1670" i="4"/>
  <c r="X1667" i="4"/>
  <c r="AJ1654" i="4"/>
  <c r="AJ1651" i="4"/>
  <c r="X1627" i="4"/>
  <c r="X1626" i="4"/>
  <c r="X1621" i="4"/>
  <c r="AJ1620" i="4"/>
  <c r="AJ1612" i="4"/>
  <c r="X1598" i="4"/>
  <c r="AJ1597" i="4"/>
  <c r="AJ1596" i="4"/>
  <c r="AJ1587" i="4"/>
  <c r="X1582" i="4"/>
  <c r="AJ1581" i="4"/>
  <c r="AJ1577" i="4"/>
  <c r="AJ1532" i="4"/>
  <c r="AJ1529" i="4"/>
  <c r="AJ1528" i="4"/>
  <c r="AJ1512" i="4"/>
  <c r="X1510" i="4"/>
  <c r="AJ1509" i="4"/>
  <c r="X1502" i="4"/>
  <c r="AJ1501" i="4"/>
  <c r="AJ1496" i="4"/>
  <c r="AJ1488" i="4"/>
  <c r="AJ1485" i="4"/>
  <c r="AJ1484" i="4"/>
  <c r="AJ1480" i="4"/>
  <c r="X1470" i="4"/>
  <c r="X1467" i="4"/>
  <c r="AJ1464" i="4"/>
  <c r="AJ1448" i="4"/>
  <c r="AJ1440" i="4"/>
  <c r="AJ1437" i="4"/>
  <c r="X1432" i="4"/>
  <c r="X1415" i="4"/>
  <c r="X1400" i="4"/>
  <c r="AJ1396" i="4"/>
  <c r="X1384" i="4"/>
  <c r="AJ1380" i="4"/>
  <c r="AJ1377" i="4"/>
  <c r="X1355" i="4"/>
  <c r="X1342" i="4"/>
  <c r="X1335" i="4"/>
  <c r="X1323" i="4"/>
  <c r="AJ1308" i="4"/>
  <c r="X1302" i="4"/>
  <c r="X1294" i="4"/>
  <c r="X1286" i="4"/>
  <c r="X1284" i="4"/>
  <c r="X1278" i="4"/>
  <c r="X1272" i="4"/>
  <c r="X1210" i="4"/>
  <c r="X1202" i="4"/>
  <c r="X1198" i="4"/>
  <c r="X1174" i="4"/>
  <c r="X1162" i="4"/>
  <c r="X1154" i="4"/>
  <c r="X1142" i="4"/>
  <c r="X1130" i="4"/>
  <c r="X1115" i="4"/>
  <c r="X1102" i="4"/>
  <c r="X1082" i="4"/>
  <c r="X1060" i="4"/>
  <c r="X1048" i="4"/>
  <c r="X1007" i="4"/>
  <c r="X999" i="4"/>
  <c r="X975" i="4"/>
  <c r="X943" i="4"/>
  <c r="X863" i="4"/>
  <c r="X705" i="4"/>
  <c r="X681" i="4"/>
  <c r="X665" i="4"/>
  <c r="X657" i="4"/>
  <c r="X641" i="4"/>
  <c r="X617" i="4"/>
  <c r="X609" i="4"/>
  <c r="X565" i="4"/>
  <c r="X561" i="4"/>
  <c r="X513" i="4"/>
  <c r="X429" i="4"/>
  <c r="X2075" i="4"/>
  <c r="AJ2072" i="4"/>
  <c r="AJ2068" i="4"/>
  <c r="X2066" i="4"/>
  <c r="AJ2064" i="4"/>
  <c r="X2062" i="4"/>
  <c r="AJ2056" i="4"/>
  <c r="X2052" i="4"/>
  <c r="X2051" i="4"/>
  <c r="X2049" i="4"/>
  <c r="X2048" i="4"/>
  <c r="X2047" i="4"/>
  <c r="X2044" i="4"/>
  <c r="X2043" i="4"/>
  <c r="X2041" i="4"/>
  <c r="X2040" i="4"/>
  <c r="X2039" i="4"/>
  <c r="AJ2034" i="4"/>
  <c r="AJ2030" i="4"/>
  <c r="X2029" i="4"/>
  <c r="AJ2026" i="4"/>
  <c r="AJ2022" i="4"/>
  <c r="X2021" i="4"/>
  <c r="AJ2016" i="4"/>
  <c r="AJ2008" i="4"/>
  <c r="X2004" i="4"/>
  <c r="X2003" i="4"/>
  <c r="AJ1998" i="4"/>
  <c r="AJ1994" i="4"/>
  <c r="X1993" i="4"/>
  <c r="AJ1984" i="4"/>
  <c r="X1982" i="4"/>
  <c r="AJ1950" i="4"/>
  <c r="X1949" i="4"/>
  <c r="AJ1946" i="4"/>
  <c r="AJ1942" i="4"/>
  <c r="X1941" i="4"/>
  <c r="AJ1938" i="4"/>
  <c r="AJ1934" i="4"/>
  <c r="X1929" i="4"/>
  <c r="X1928" i="4"/>
  <c r="X1927" i="4"/>
  <c r="AJ1922" i="4"/>
  <c r="AJ1916" i="4"/>
  <c r="AJ1912" i="4"/>
  <c r="AJ1908" i="4"/>
  <c r="X1904" i="4"/>
  <c r="X1903" i="4"/>
  <c r="X1900" i="4"/>
  <c r="X1899" i="4"/>
  <c r="X1897" i="4"/>
  <c r="AJ1894" i="4"/>
  <c r="X1893" i="4"/>
  <c r="AJ1890" i="4"/>
  <c r="AJ1884" i="4"/>
  <c r="X1880" i="4"/>
  <c r="X1879" i="4"/>
  <c r="AJ1876" i="4"/>
  <c r="X1874" i="4"/>
  <c r="AJ1870" i="4"/>
  <c r="X1869" i="4"/>
  <c r="X1868" i="4"/>
  <c r="X1867" i="4"/>
  <c r="X1864" i="4"/>
  <c r="X1863" i="4"/>
  <c r="AJ1860" i="4"/>
  <c r="X1848" i="4"/>
  <c r="X1847" i="4"/>
  <c r="AJ1842" i="4"/>
  <c r="X1836" i="4"/>
  <c r="X1835" i="4"/>
  <c r="X1832" i="4"/>
  <c r="X1831" i="4"/>
  <c r="AJ1828" i="4"/>
  <c r="X1824" i="4"/>
  <c r="X1823" i="4"/>
  <c r="X1820" i="4"/>
  <c r="X1819" i="4"/>
  <c r="X1816" i="4"/>
  <c r="X1815" i="4"/>
  <c r="X1813" i="4"/>
  <c r="AJ1810" i="4"/>
  <c r="X1809" i="4"/>
  <c r="AJ1804" i="4"/>
  <c r="AJ1800" i="4"/>
  <c r="X1798" i="4"/>
  <c r="AJ1790" i="4"/>
  <c r="X1789" i="4"/>
  <c r="AJ1786" i="4"/>
  <c r="AJ1782" i="4"/>
  <c r="X1781" i="4"/>
  <c r="AJ1778" i="4"/>
  <c r="AJ1774" i="4"/>
  <c r="X1773" i="4"/>
  <c r="X1768" i="4"/>
  <c r="X1767" i="4"/>
  <c r="X1764" i="4"/>
  <c r="X1763" i="4"/>
  <c r="X1761" i="4"/>
  <c r="X1760" i="4"/>
  <c r="X1759" i="4"/>
  <c r="X1756" i="4"/>
  <c r="X1755" i="4"/>
  <c r="X1753" i="4"/>
  <c r="X1752" i="4"/>
  <c r="X1751" i="4"/>
  <c r="X1748" i="4"/>
  <c r="X1747" i="4"/>
  <c r="X1745" i="4"/>
  <c r="X1744" i="4"/>
  <c r="X1743" i="4"/>
  <c r="X1740" i="4"/>
  <c r="X1739" i="4"/>
  <c r="X1737" i="4"/>
  <c r="X1736" i="4"/>
  <c r="X1735" i="4"/>
  <c r="X1732" i="4"/>
  <c r="X1731" i="4"/>
  <c r="AJ1728" i="4"/>
  <c r="X1726" i="4"/>
  <c r="AJ1710" i="4"/>
  <c r="AJ1686" i="4"/>
  <c r="AJ1683" i="4"/>
  <c r="AJ1673" i="4"/>
  <c r="AJ1672" i="4"/>
  <c r="AJ1657" i="4"/>
  <c r="AJ1656" i="4"/>
  <c r="X1635" i="4"/>
  <c r="AJ1627" i="4"/>
  <c r="AJ1625" i="4"/>
  <c r="AJ1619" i="4"/>
  <c r="X1611" i="4"/>
  <c r="X1610" i="4"/>
  <c r="X1609" i="4"/>
  <c r="X1603" i="4"/>
  <c r="X1595" i="4"/>
  <c r="X1594" i="4"/>
  <c r="X1593" i="4"/>
  <c r="AJ1588" i="4"/>
  <c r="X1571" i="4"/>
  <c r="X1563" i="4"/>
  <c r="X1562" i="4"/>
  <c r="AJ1560" i="4"/>
  <c r="AJ1556" i="4"/>
  <c r="X1555" i="4"/>
  <c r="X1550" i="4"/>
  <c r="AJ1549" i="4"/>
  <c r="X1545" i="4"/>
  <c r="AJ1539" i="4"/>
  <c r="X1531" i="4"/>
  <c r="X1530" i="4"/>
  <c r="AJ1526" i="4"/>
  <c r="AJ1523" i="4"/>
  <c r="X1518" i="4"/>
  <c r="AJ1517" i="4"/>
  <c r="X1505" i="4"/>
  <c r="X1476" i="4"/>
  <c r="AJ1473" i="4"/>
  <c r="AJ1469" i="4"/>
  <c r="X1460" i="4"/>
  <c r="AJ1457" i="4"/>
  <c r="X1444" i="4"/>
  <c r="X1435" i="4"/>
  <c r="X1431" i="4"/>
  <c r="AJ1428" i="4"/>
  <c r="X1419" i="4"/>
  <c r="AJ1416" i="4"/>
  <c r="AJ1415" i="4"/>
  <c r="AJ1412" i="4"/>
  <c r="AJ1408" i="4"/>
  <c r="X1403" i="4"/>
  <c r="X1399" i="4"/>
  <c r="X1383" i="4"/>
  <c r="AJ1372" i="4"/>
  <c r="AJ1368" i="4"/>
  <c r="X1364" i="4"/>
  <c r="AJ1361" i="4"/>
  <c r="X1352" i="4"/>
  <c r="X1348" i="4"/>
  <c r="AJ1345" i="4"/>
  <c r="AJ1341" i="4"/>
  <c r="AJ1340" i="4"/>
  <c r="X1336" i="4"/>
  <c r="AJ1332" i="4"/>
  <c r="AJ1328" i="4"/>
  <c r="AJ1325" i="4"/>
  <c r="AJ1324" i="4"/>
  <c r="AJ1320" i="4"/>
  <c r="AJ1316" i="4"/>
  <c r="AJ1313" i="4"/>
  <c r="AJ1312" i="4"/>
  <c r="X1304" i="4"/>
  <c r="X1300" i="4"/>
  <c r="X1290" i="4"/>
  <c r="X1274" i="4"/>
  <c r="X1262" i="4"/>
  <c r="AJ1243" i="4"/>
  <c r="X1242" i="4"/>
  <c r="X1240" i="4"/>
  <c r="X1206" i="4"/>
  <c r="X1204" i="4"/>
  <c r="X1170" i="4"/>
  <c r="X1158" i="4"/>
  <c r="X1156" i="4"/>
  <c r="X1140" i="4"/>
  <c r="X1118" i="4"/>
  <c r="X1111" i="4"/>
  <c r="X1098" i="4"/>
  <c r="X1097" i="4"/>
  <c r="X1096" i="4"/>
  <c r="X1070" i="4"/>
  <c r="X1062" i="4"/>
  <c r="X1038" i="4"/>
  <c r="X1023" i="4"/>
  <c r="X1015" i="4"/>
  <c r="X991" i="4"/>
  <c r="X983" i="4"/>
  <c r="X968" i="4"/>
  <c r="X959" i="4"/>
  <c r="X951" i="4"/>
  <c r="X935" i="4"/>
  <c r="X927" i="4"/>
  <c r="X919" i="4"/>
  <c r="X911" i="4"/>
  <c r="X903" i="4"/>
  <c r="X872" i="4"/>
  <c r="X823" i="4"/>
  <c r="X783" i="4"/>
  <c r="X633" i="4"/>
  <c r="X625" i="4"/>
  <c r="X601" i="4"/>
  <c r="X554" i="4"/>
  <c r="X533" i="4"/>
  <c r="X1291" i="4"/>
  <c r="X1287" i="4"/>
  <c r="X1268" i="4"/>
  <c r="AJ1265" i="4"/>
  <c r="X1255" i="4"/>
  <c r="AJ1240" i="4"/>
  <c r="AJ1236" i="4"/>
  <c r="X1224" i="4"/>
  <c r="AJ1220" i="4"/>
  <c r="AJ1217" i="4"/>
  <c r="X1207" i="4"/>
  <c r="AJ1200" i="4"/>
  <c r="AJ1197" i="4"/>
  <c r="X1192" i="4"/>
  <c r="X1188" i="4"/>
  <c r="AJ1185" i="4"/>
  <c r="X1179" i="4"/>
  <c r="X1159" i="4"/>
  <c r="AJ1148" i="4"/>
  <c r="X1143" i="4"/>
  <c r="AJ1140" i="4"/>
  <c r="AJ1133" i="4"/>
  <c r="AJ1132" i="4"/>
  <c r="AJ1124" i="4"/>
  <c r="AJ1120" i="4"/>
  <c r="AJ1117" i="4"/>
  <c r="AJ1116" i="4"/>
  <c r="AJ1112" i="4"/>
  <c r="AJ1108" i="4"/>
  <c r="X1107" i="4"/>
  <c r="AJ1104" i="4"/>
  <c r="AJ1100" i="4"/>
  <c r="AJ1096" i="4"/>
  <c r="X1095" i="4"/>
  <c r="X1091" i="4"/>
  <c r="AJ1084" i="4"/>
  <c r="X1079" i="4"/>
  <c r="AJ1076" i="4"/>
  <c r="X1075" i="4"/>
  <c r="AJ1068" i="4"/>
  <c r="X1063" i="4"/>
  <c r="AJ1060" i="4"/>
  <c r="AJ1056" i="4"/>
  <c r="AJ1052" i="4"/>
  <c r="AJ1048" i="4"/>
  <c r="X1047" i="4"/>
  <c r="AJ1032" i="4"/>
  <c r="X1031" i="4"/>
  <c r="X1008" i="4"/>
  <c r="AJ1007" i="4"/>
  <c r="AJ1006" i="4"/>
  <c r="X1004" i="4"/>
  <c r="AJ1003" i="4"/>
  <c r="AJ998" i="4"/>
  <c r="X984" i="4"/>
  <c r="AJ983" i="4"/>
  <c r="AJ982" i="4"/>
  <c r="X972" i="4"/>
  <c r="AJ971" i="4"/>
  <c r="X952" i="4"/>
  <c r="AJ951" i="4"/>
  <c r="AJ950" i="4"/>
  <c r="X936" i="4"/>
  <c r="AJ935" i="4"/>
  <c r="AJ930" i="4"/>
  <c r="AJ926" i="4"/>
  <c r="X916" i="4"/>
  <c r="AJ915" i="4"/>
  <c r="AJ914" i="4"/>
  <c r="X904" i="4"/>
  <c r="AJ903" i="4"/>
  <c r="AJ902" i="4"/>
  <c r="X900" i="4"/>
  <c r="AJ899" i="4"/>
  <c r="AJ898" i="4"/>
  <c r="AJ894" i="4"/>
  <c r="X843" i="4"/>
  <c r="X835" i="4"/>
  <c r="X795" i="4"/>
  <c r="AJ761" i="4"/>
  <c r="X747" i="4"/>
  <c r="X741" i="4"/>
  <c r="X725" i="4"/>
  <c r="X717" i="4"/>
  <c r="AJ714" i="4"/>
  <c r="X709" i="4"/>
  <c r="X693" i="4"/>
  <c r="X661" i="4"/>
  <c r="X637" i="4"/>
  <c r="X613" i="4"/>
  <c r="X605" i="4"/>
  <c r="X597" i="4"/>
  <c r="X589" i="4"/>
  <c r="X581" i="4"/>
  <c r="X564" i="4"/>
  <c r="X544" i="4"/>
  <c r="AJ525" i="4"/>
  <c r="X522" i="4"/>
  <c r="X517" i="4"/>
  <c r="X496" i="4"/>
  <c r="X490" i="4"/>
  <c r="AJ486" i="4"/>
  <c r="X485" i="4"/>
  <c r="X477" i="4"/>
  <c r="X469" i="4"/>
  <c r="X464" i="4"/>
  <c r="X437" i="4"/>
  <c r="X432" i="4"/>
  <c r="AJ429" i="4"/>
  <c r="X426" i="4"/>
  <c r="X420" i="4"/>
  <c r="X413" i="4"/>
  <c r="X394" i="4"/>
  <c r="X393" i="4"/>
  <c r="X381" i="4"/>
  <c r="AJ1300" i="4"/>
  <c r="X1288" i="4"/>
  <c r="AJ1284" i="4"/>
  <c r="AJ1280" i="4"/>
  <c r="X1275" i="4"/>
  <c r="AJ1272" i="4"/>
  <c r="X1256" i="4"/>
  <c r="AJ1252" i="4"/>
  <c r="AJ1249" i="4"/>
  <c r="AJ1248" i="4"/>
  <c r="X1243" i="4"/>
  <c r="X1227" i="4"/>
  <c r="X1223" i="4"/>
  <c r="AJ1216" i="4"/>
  <c r="AJ1213" i="4"/>
  <c r="X1209" i="4"/>
  <c r="X1208" i="4"/>
  <c r="AJ1204" i="4"/>
  <c r="AJ1201" i="4"/>
  <c r="AJ1196" i="4"/>
  <c r="X1191" i="4"/>
  <c r="AJ1181" i="4"/>
  <c r="X1176" i="4"/>
  <c r="X1172" i="4"/>
  <c r="AJ1169" i="4"/>
  <c r="X1160" i="4"/>
  <c r="AJ1156" i="4"/>
  <c r="AJ1153" i="4"/>
  <c r="X1145" i="4"/>
  <c r="X1144" i="4"/>
  <c r="X1128" i="4"/>
  <c r="AJ1113" i="4"/>
  <c r="AJ1105" i="4"/>
  <c r="AJ1093" i="4"/>
  <c r="X1092" i="4"/>
  <c r="AJ1089" i="4"/>
  <c r="AJ1085" i="4"/>
  <c r="AJ1081" i="4"/>
  <c r="X1081" i="4"/>
  <c r="X1080" i="4"/>
  <c r="AJ1077" i="4"/>
  <c r="AJ1073" i="4"/>
  <c r="AJ1065" i="4"/>
  <c r="X1064" i="4"/>
  <c r="AJ1061" i="4"/>
  <c r="AJ1057" i="4"/>
  <c r="AJ1049" i="4"/>
  <c r="X1049" i="4"/>
  <c r="AJ1045" i="4"/>
  <c r="X1044" i="4"/>
  <c r="AJ1037" i="4"/>
  <c r="AJ1033" i="4"/>
  <c r="X1033" i="4"/>
  <c r="AJ1027" i="4"/>
  <c r="X1024" i="4"/>
  <c r="AJ1023" i="4"/>
  <c r="AJ1010" i="4"/>
  <c r="X996" i="4"/>
  <c r="AJ995" i="4"/>
  <c r="AJ994" i="4"/>
  <c r="X992" i="4"/>
  <c r="AJ991" i="4"/>
  <c r="AJ986" i="4"/>
  <c r="AJ974" i="4"/>
  <c r="X960" i="4"/>
  <c r="AJ959" i="4"/>
  <c r="X948" i="4"/>
  <c r="AJ947" i="4"/>
  <c r="AJ938" i="4"/>
  <c r="X924" i="4"/>
  <c r="AJ923" i="4"/>
  <c r="AJ918" i="4"/>
  <c r="X912" i="4"/>
  <c r="AJ911" i="4"/>
  <c r="AJ906" i="4"/>
  <c r="X883" i="4"/>
  <c r="X868" i="4"/>
  <c r="AJ832" i="4"/>
  <c r="X812" i="4"/>
  <c r="X804" i="4"/>
  <c r="X771" i="4"/>
  <c r="X763" i="4"/>
  <c r="X729" i="4"/>
  <c r="X701" i="4"/>
  <c r="X685" i="4"/>
  <c r="X677" i="4"/>
  <c r="X629" i="4"/>
  <c r="X621" i="4"/>
  <c r="X549" i="4"/>
  <c r="X534" i="4"/>
  <c r="X529" i="4"/>
  <c r="AJ494" i="4"/>
  <c r="X462" i="4"/>
  <c r="AJ461" i="4"/>
  <c r="X458" i="4"/>
  <c r="X452" i="4"/>
  <c r="AJ430" i="4"/>
  <c r="X416" i="4"/>
  <c r="X405" i="4"/>
  <c r="X400" i="4"/>
  <c r="X368" i="4"/>
  <c r="AJ890" i="4"/>
  <c r="AJ886" i="4"/>
  <c r="AJ885" i="4"/>
  <c r="AJ881" i="4"/>
  <c r="AJ875" i="4"/>
  <c r="AJ871" i="4"/>
  <c r="AJ867" i="4"/>
  <c r="AJ865" i="4"/>
  <c r="AJ859" i="4"/>
  <c r="X856" i="4"/>
  <c r="AJ849" i="4"/>
  <c r="AJ845" i="4"/>
  <c r="AJ839" i="4"/>
  <c r="X836" i="4"/>
  <c r="AJ830" i="4"/>
  <c r="AJ825" i="4"/>
  <c r="AJ819" i="4"/>
  <c r="X816" i="4"/>
  <c r="AJ814" i="4"/>
  <c r="AJ809" i="4"/>
  <c r="AJ803" i="4"/>
  <c r="AJ801" i="4"/>
  <c r="AJ797" i="4"/>
  <c r="AJ791" i="4"/>
  <c r="AJ787" i="4"/>
  <c r="X784" i="4"/>
  <c r="AJ774" i="4"/>
  <c r="AJ773" i="4"/>
  <c r="AJ756" i="4"/>
  <c r="X745" i="4"/>
  <c r="X744" i="4"/>
  <c r="X743" i="4"/>
  <c r="AJ739" i="4"/>
  <c r="AJ729" i="4"/>
  <c r="AJ725" i="4"/>
  <c r="AJ708" i="4"/>
  <c r="AJ705" i="4"/>
  <c r="AJ701" i="4"/>
  <c r="AJ692" i="4"/>
  <c r="AJ688" i="4"/>
  <c r="AJ684" i="4"/>
  <c r="AJ681" i="4"/>
  <c r="AJ661" i="4"/>
  <c r="AJ657" i="4"/>
  <c r="AJ652" i="4"/>
  <c r="AJ649" i="4"/>
  <c r="AJ648" i="4"/>
  <c r="AJ621" i="4"/>
  <c r="AJ620" i="4"/>
  <c r="AJ617" i="4"/>
  <c r="AJ616" i="4"/>
  <c r="AJ613" i="4"/>
  <c r="AJ608" i="4"/>
  <c r="X594" i="4"/>
  <c r="AJ593" i="4"/>
  <c r="AJ592" i="4"/>
  <c r="X582" i="4"/>
  <c r="AJ581" i="4"/>
  <c r="AJ580" i="4"/>
  <c r="X578" i="4"/>
  <c r="AJ577" i="4"/>
  <c r="AJ576" i="4"/>
  <c r="AJ572" i="4"/>
  <c r="X558" i="4"/>
  <c r="X550" i="4"/>
  <c r="X545" i="4"/>
  <c r="AJ539" i="4"/>
  <c r="AJ531" i="4"/>
  <c r="AJ521" i="4"/>
  <c r="AJ515" i="4"/>
  <c r="AJ511" i="4"/>
  <c r="X509" i="4"/>
  <c r="AJ507" i="4"/>
  <c r="AJ503" i="4"/>
  <c r="X497" i="4"/>
  <c r="AJ495" i="4"/>
  <c r="X493" i="4"/>
  <c r="AJ487" i="4"/>
  <c r="X481" i="4"/>
  <c r="AJ475" i="4"/>
  <c r="AJ467" i="4"/>
  <c r="X465" i="4"/>
  <c r="AJ463" i="4"/>
  <c r="AJ455" i="4"/>
  <c r="X454" i="4"/>
  <c r="X446" i="4"/>
  <c r="X445" i="4"/>
  <c r="X444" i="4"/>
  <c r="X414" i="4"/>
  <c r="X410" i="4"/>
  <c r="X406" i="4"/>
  <c r="X389" i="4"/>
  <c r="X385" i="4"/>
  <c r="AJ382" i="4"/>
  <c r="X366" i="4"/>
  <c r="X354" i="4"/>
  <c r="AJ339" i="4"/>
  <c r="X338" i="4"/>
  <c r="X255" i="4"/>
  <c r="X245" i="4"/>
  <c r="X243" i="4"/>
  <c r="X191" i="4"/>
  <c r="X160" i="4"/>
  <c r="X152" i="4"/>
  <c r="AJ119" i="4"/>
  <c r="X119" i="4"/>
  <c r="X51" i="4"/>
  <c r="AJ887" i="4"/>
  <c r="X884" i="4"/>
  <c r="X880" i="4"/>
  <c r="AJ878" i="4"/>
  <c r="AJ874" i="4"/>
  <c r="AJ870" i="4"/>
  <c r="AJ866" i="4"/>
  <c r="X864" i="4"/>
  <c r="AJ858" i="4"/>
  <c r="AJ857" i="4"/>
  <c r="AJ851" i="4"/>
  <c r="X848" i="4"/>
  <c r="X844" i="4"/>
  <c r="AJ837" i="4"/>
  <c r="AJ831" i="4"/>
  <c r="AJ827" i="4"/>
  <c r="X824" i="4"/>
  <c r="AJ818" i="4"/>
  <c r="AJ817" i="4"/>
  <c r="AJ811" i="4"/>
  <c r="X808" i="4"/>
  <c r="AJ802" i="4"/>
  <c r="X800" i="4"/>
  <c r="AJ798" i="4"/>
  <c r="X796" i="4"/>
  <c r="AJ786" i="4"/>
  <c r="AJ785" i="4"/>
  <c r="AJ779" i="4"/>
  <c r="AJ775" i="4"/>
  <c r="X772" i="4"/>
  <c r="X761" i="4"/>
  <c r="X760" i="4"/>
  <c r="X759" i="4"/>
  <c r="AJ758" i="4"/>
  <c r="AJ753" i="4"/>
  <c r="X748" i="4"/>
  <c r="AJ747" i="4"/>
  <c r="AJ746" i="4"/>
  <c r="AJ745" i="4"/>
  <c r="AJ737" i="4"/>
  <c r="AJ730" i="4"/>
  <c r="AJ727" i="4"/>
  <c r="AJ716" i="4"/>
  <c r="AJ712" i="4"/>
  <c r="AJ696" i="4"/>
  <c r="AJ676" i="4"/>
  <c r="AJ672" i="4"/>
  <c r="AJ668" i="4"/>
  <c r="AJ665" i="4"/>
  <c r="AJ644" i="4"/>
  <c r="AJ641" i="4"/>
  <c r="AJ640" i="4"/>
  <c r="AJ637" i="4"/>
  <c r="AJ636" i="4"/>
  <c r="AJ633" i="4"/>
  <c r="AJ632" i="4"/>
  <c r="AJ629" i="4"/>
  <c r="X606" i="4"/>
  <c r="AJ605" i="4"/>
  <c r="X602" i="4"/>
  <c r="AJ601" i="4"/>
  <c r="X590" i="4"/>
  <c r="AJ589" i="4"/>
  <c r="AJ584" i="4"/>
  <c r="AJ559" i="4"/>
  <c r="X557" i="4"/>
  <c r="AJ523" i="4"/>
  <c r="X510" i="4"/>
  <c r="AJ505" i="4"/>
  <c r="X494" i="4"/>
  <c r="AJ451" i="4"/>
  <c r="X449" i="4"/>
  <c r="AJ448" i="4"/>
  <c r="AJ447" i="4"/>
  <c r="AJ438" i="4"/>
  <c r="X433" i="4"/>
  <c r="AJ432" i="4"/>
  <c r="AJ428" i="4"/>
  <c r="AJ427" i="4"/>
  <c r="AJ381" i="4"/>
  <c r="X365" i="4"/>
  <c r="X363" i="4"/>
  <c r="X350" i="4"/>
  <c r="X313" i="4"/>
  <c r="X261" i="4"/>
  <c r="X260" i="4"/>
  <c r="X181" i="4"/>
  <c r="X157" i="4"/>
  <c r="X85" i="4"/>
  <c r="AJ423" i="4"/>
  <c r="AJ412" i="4"/>
  <c r="AJ406" i="4"/>
  <c r="X401" i="4"/>
  <c r="AJ400" i="4"/>
  <c r="AJ399" i="4"/>
  <c r="X390" i="4"/>
  <c r="X380" i="4"/>
  <c r="AJ379" i="4"/>
  <c r="AJ374" i="4"/>
  <c r="X369" i="4"/>
  <c r="AJ368" i="4"/>
  <c r="AJ361" i="4"/>
  <c r="AJ357" i="4"/>
  <c r="X356" i="4"/>
  <c r="X352" i="4"/>
  <c r="AJ348" i="4"/>
  <c r="AJ344" i="4"/>
  <c r="X335" i="4"/>
  <c r="X334" i="4"/>
  <c r="AJ333" i="4"/>
  <c r="AJ328" i="4"/>
  <c r="X320" i="4"/>
  <c r="X315" i="4"/>
  <c r="AJ309" i="4"/>
  <c r="X309" i="4"/>
  <c r="AJ308" i="4"/>
  <c r="AJ305" i="4"/>
  <c r="X288" i="4"/>
  <c r="AJ286" i="4"/>
  <c r="AJ281" i="4"/>
  <c r="AJ279" i="4"/>
  <c r="X271" i="4"/>
  <c r="X265" i="4"/>
  <c r="AJ261" i="4"/>
  <c r="AJ239" i="4"/>
  <c r="X239" i="4"/>
  <c r="AJ203" i="4"/>
  <c r="AJ196" i="4"/>
  <c r="X189" i="4"/>
  <c r="X185" i="4"/>
  <c r="AJ176" i="4"/>
  <c r="X168" i="4"/>
  <c r="AJ157" i="4"/>
  <c r="AJ108" i="4"/>
  <c r="X101" i="4"/>
  <c r="X99" i="4"/>
  <c r="AJ85" i="4"/>
  <c r="X65" i="4"/>
  <c r="AJ56" i="4"/>
  <c r="AJ47" i="4"/>
  <c r="X47" i="4"/>
  <c r="AJ46" i="4"/>
  <c r="AJ40" i="4"/>
  <c r="AJ20" i="4"/>
  <c r="X422" i="4"/>
  <c r="X398" i="4"/>
  <c r="X397" i="4"/>
  <c r="X396" i="4"/>
  <c r="AJ383" i="4"/>
  <c r="AJ377" i="4"/>
  <c r="AJ363" i="4"/>
  <c r="AJ360" i="4"/>
  <c r="AJ345" i="4"/>
  <c r="AJ341" i="4"/>
  <c r="X340" i="4"/>
  <c r="X336" i="4"/>
  <c r="AJ313" i="4"/>
  <c r="X312" i="4"/>
  <c r="X303" i="4"/>
  <c r="X292" i="4"/>
  <c r="X291" i="4"/>
  <c r="AJ273" i="4"/>
  <c r="X269" i="4"/>
  <c r="AJ255" i="4"/>
  <c r="X249" i="4"/>
  <c r="AJ242" i="4"/>
  <c r="X208" i="4"/>
  <c r="X201" i="4"/>
  <c r="X184" i="4"/>
  <c r="AJ181" i="4"/>
  <c r="X179" i="4"/>
  <c r="AJ170" i="4"/>
  <c r="X169" i="4"/>
  <c r="AJ152" i="4"/>
  <c r="AJ151" i="4"/>
  <c r="X128" i="4"/>
  <c r="AJ115" i="4"/>
  <c r="X115" i="4"/>
  <c r="AJ114" i="4"/>
  <c r="X103" i="4"/>
  <c r="AJ88" i="4"/>
  <c r="X81" i="4"/>
  <c r="AJ70" i="4"/>
  <c r="AJ51" i="4"/>
  <c r="AJ34" i="4"/>
  <c r="AJ28" i="4"/>
  <c r="AJ327" i="4"/>
  <c r="AJ315" i="4"/>
  <c r="AJ295" i="4"/>
  <c r="AJ290" i="4"/>
  <c r="X281" i="4"/>
  <c r="AJ267" i="4"/>
  <c r="AJ254" i="4"/>
  <c r="AJ245" i="4"/>
  <c r="AJ236" i="4"/>
  <c r="AJ226" i="4"/>
  <c r="AJ218" i="4"/>
  <c r="AJ191" i="4"/>
  <c r="X176" i="4"/>
  <c r="AJ175" i="4"/>
  <c r="AJ174" i="4"/>
  <c r="AJ162" i="4"/>
  <c r="AJ159" i="4"/>
  <c r="X145" i="4"/>
  <c r="AJ91" i="4"/>
  <c r="AJ87" i="4"/>
  <c r="AJ83" i="4"/>
  <c r="AJ69" i="4"/>
  <c r="AJ55" i="4"/>
  <c r="AJ42" i="4"/>
  <c r="AJ39" i="4"/>
  <c r="AJ27" i="4"/>
  <c r="AJ23" i="4"/>
  <c r="AJ329" i="4"/>
  <c r="AJ325" i="4"/>
  <c r="AJ321" i="4"/>
  <c r="AJ319" i="4"/>
  <c r="AJ311" i="4"/>
  <c r="X299" i="4"/>
  <c r="AJ252" i="4"/>
  <c r="AJ246" i="4"/>
  <c r="AJ234" i="4"/>
  <c r="X231" i="4"/>
  <c r="AJ230" i="4"/>
  <c r="X209" i="4"/>
  <c r="X205" i="4"/>
  <c r="AJ197" i="4"/>
  <c r="AJ183" i="4"/>
  <c r="AJ172" i="4"/>
  <c r="AJ149" i="4"/>
  <c r="AJ141" i="4"/>
  <c r="X139" i="4"/>
  <c r="X137" i="4"/>
  <c r="AJ133" i="4"/>
  <c r="AJ127" i="4"/>
  <c r="X124" i="4"/>
  <c r="X123" i="4"/>
  <c r="X121" i="4"/>
  <c r="AJ117" i="4"/>
  <c r="AJ113" i="4"/>
  <c r="AJ100" i="4"/>
  <c r="AJ74" i="4"/>
  <c r="AJ66" i="4"/>
  <c r="AJ59" i="4"/>
  <c r="AJ30" i="4"/>
  <c r="O1100" i="4"/>
  <c r="O1081" i="4"/>
  <c r="O1045" i="4"/>
  <c r="O676" i="4"/>
  <c r="O218" i="4"/>
  <c r="O197" i="4"/>
  <c r="O1692" i="4"/>
  <c r="O1516" i="4"/>
  <c r="O1073" i="4"/>
  <c r="O1065" i="4"/>
  <c r="O1056" i="4"/>
  <c r="O281" i="4"/>
  <c r="O244" i="4"/>
  <c r="O1165" i="4"/>
  <c r="O1069" i="4"/>
  <c r="O1036" i="4"/>
  <c r="O307" i="4"/>
  <c r="O298" i="4"/>
  <c r="O94" i="4"/>
  <c r="O38" i="4"/>
  <c r="O1670" i="4"/>
  <c r="O1667" i="4"/>
  <c r="O1642" i="4"/>
  <c r="O1638" i="4"/>
  <c r="O1635" i="4"/>
  <c r="O1621" i="4"/>
  <c r="O1619" i="4"/>
  <c r="O1594" i="4"/>
  <c r="O1578" i="4"/>
  <c r="O1557" i="4"/>
  <c r="O1548" i="4"/>
  <c r="O1542" i="4"/>
  <c r="O1541" i="4"/>
  <c r="O1530" i="4"/>
  <c r="O1500" i="4"/>
  <c r="O1494" i="4"/>
  <c r="O1491" i="4"/>
  <c r="O1463" i="4"/>
  <c r="O1403" i="4"/>
  <c r="O1387" i="4"/>
  <c r="O1383" i="4"/>
  <c r="O1351" i="4"/>
  <c r="O1271" i="4"/>
  <c r="O1255" i="4"/>
  <c r="O1243" i="4"/>
  <c r="O1239" i="4"/>
  <c r="O1223" i="4"/>
  <c r="O1211" i="4"/>
  <c r="O1207" i="4"/>
  <c r="O1195" i="4"/>
  <c r="O1191" i="4"/>
  <c r="O1175" i="4"/>
  <c r="O1115" i="4"/>
  <c r="O1104" i="4"/>
  <c r="O1052" i="4"/>
  <c r="O1039" i="4"/>
  <c r="O357" i="4"/>
  <c r="O341" i="4"/>
  <c r="O333" i="4"/>
  <c r="O323" i="4"/>
  <c r="O264" i="4"/>
  <c r="O34" i="4"/>
  <c r="O1706" i="4"/>
  <c r="O1699" i="4"/>
  <c r="O1653" i="4"/>
  <c r="O1628" i="4"/>
  <c r="O1606" i="4"/>
  <c r="O1605" i="4"/>
  <c r="O1590" i="4"/>
  <c r="O1587" i="4"/>
  <c r="O1574" i="4"/>
  <c r="O1571" i="4"/>
  <c r="O1510" i="4"/>
  <c r="O1499" i="4"/>
  <c r="O1355" i="4"/>
  <c r="O1335" i="4"/>
  <c r="O1303" i="4"/>
  <c r="O1287" i="4"/>
  <c r="O1131" i="4"/>
  <c r="O1112" i="4"/>
  <c r="O1103" i="4"/>
  <c r="O1096" i="4"/>
  <c r="O1092" i="4"/>
  <c r="O1083" i="4"/>
  <c r="O1071" i="4"/>
  <c r="O1067" i="4"/>
  <c r="O1060" i="4"/>
  <c r="O1040" i="4"/>
  <c r="O756" i="4"/>
  <c r="O755" i="4"/>
  <c r="O521" i="4"/>
  <c r="O509" i="4"/>
  <c r="O505" i="4"/>
  <c r="O502" i="4"/>
  <c r="O493" i="4"/>
  <c r="O489" i="4"/>
  <c r="O486" i="4"/>
  <c r="O425" i="4"/>
  <c r="O424" i="4"/>
  <c r="O422" i="4"/>
  <c r="O381" i="4"/>
  <c r="O343" i="4"/>
  <c r="O336" i="4"/>
  <c r="O296" i="4"/>
  <c r="O282" i="4"/>
  <c r="O275" i="4"/>
  <c r="O215" i="4"/>
  <c r="O214" i="4"/>
  <c r="O208" i="4"/>
  <c r="O201" i="4"/>
  <c r="O188" i="4"/>
  <c r="O158" i="4"/>
  <c r="O150" i="4"/>
  <c r="O126" i="4"/>
  <c r="O118" i="4"/>
  <c r="O102" i="4"/>
  <c r="O86" i="4"/>
  <c r="O70" i="4"/>
  <c r="O557" i="4"/>
  <c r="O553" i="4"/>
  <c r="O457" i="4"/>
  <c r="O408" i="4"/>
  <c r="O406" i="4"/>
  <c r="O393" i="4"/>
  <c r="O377" i="4"/>
  <c r="O376" i="4"/>
  <c r="O367" i="4"/>
  <c r="O359" i="4"/>
  <c r="O352" i="4"/>
  <c r="O348" i="4"/>
  <c r="O331" i="4"/>
  <c r="O328" i="4"/>
  <c r="O325" i="4"/>
  <c r="O314" i="4"/>
  <c r="O311" i="4"/>
  <c r="O265" i="4"/>
  <c r="O259" i="4"/>
  <c r="O229" i="4"/>
  <c r="O174" i="4"/>
  <c r="G2005" i="4"/>
  <c r="H2005" i="4" s="1"/>
  <c r="G1692" i="4"/>
  <c r="H1692" i="4" s="1"/>
  <c r="G1893" i="4"/>
  <c r="H1893" i="4" s="1"/>
  <c r="G1845" i="4"/>
  <c r="H1845" i="4" s="1"/>
  <c r="G1733" i="4"/>
  <c r="H1733" i="4" s="1"/>
  <c r="G1708" i="4"/>
  <c r="H1708" i="4" s="1"/>
  <c r="G1676" i="4"/>
  <c r="G1580" i="4"/>
  <c r="H1580" i="4" s="1"/>
  <c r="G1548" i="4"/>
  <c r="H1548" i="4" s="1"/>
  <c r="G1489" i="4"/>
  <c r="H1489" i="4" s="1"/>
  <c r="F2069" i="5"/>
  <c r="F2068" i="5"/>
  <c r="F2065" i="5"/>
  <c r="F2064" i="5"/>
  <c r="F2063" i="5"/>
  <c r="F1994" i="5"/>
  <c r="F1993" i="5"/>
  <c r="F1943" i="5"/>
  <c r="F1941" i="5"/>
  <c r="F1929" i="5"/>
  <c r="F1915" i="5"/>
  <c r="F1895" i="5"/>
  <c r="F1877" i="5"/>
  <c r="F1848" i="5"/>
  <c r="F1847" i="5"/>
  <c r="F1835" i="5"/>
  <c r="F1799" i="5"/>
  <c r="F1787" i="5"/>
  <c r="F1771" i="5"/>
  <c r="F1733" i="5"/>
  <c r="F1719" i="5"/>
  <c r="F1707" i="5"/>
  <c r="F1675" i="5"/>
  <c r="F1643" i="5"/>
  <c r="F1586" i="5"/>
  <c r="F1573" i="5"/>
  <c r="F1572" i="5"/>
  <c r="F1570" i="5"/>
  <c r="F1558" i="5"/>
  <c r="F1557" i="5"/>
  <c r="F1556" i="5"/>
  <c r="F1545" i="5"/>
  <c r="F1529" i="5"/>
  <c r="F1498" i="5"/>
  <c r="F1497" i="5"/>
  <c r="F1465" i="5"/>
  <c r="F1422" i="5"/>
  <c r="F1390" i="5"/>
  <c r="F1358" i="5"/>
  <c r="F1306" i="5"/>
  <c r="F1305" i="5"/>
  <c r="F1286" i="5"/>
  <c r="F1285" i="5"/>
  <c r="F1249" i="5"/>
  <c r="F1229" i="5"/>
  <c r="F1191" i="5"/>
  <c r="F1190" i="5"/>
  <c r="F1189" i="5"/>
  <c r="F1188" i="5"/>
  <c r="F1178" i="5"/>
  <c r="F1176" i="5"/>
  <c r="F1143" i="5"/>
  <c r="F1142" i="5"/>
  <c r="F1141" i="5"/>
  <c r="F1132" i="5"/>
  <c r="F1107" i="5"/>
  <c r="F1106" i="5"/>
  <c r="F824" i="5"/>
  <c r="F823" i="5"/>
  <c r="F822" i="5"/>
  <c r="F809" i="5"/>
  <c r="F698" i="5"/>
  <c r="F2096" i="5"/>
  <c r="F2095" i="5"/>
  <c r="F2086" i="5"/>
  <c r="F2040" i="5"/>
  <c r="F2039" i="5"/>
  <c r="F2038" i="5"/>
  <c r="F2008" i="5"/>
  <c r="F2007" i="5"/>
  <c r="F1989" i="5"/>
  <c r="F1968" i="5"/>
  <c r="F1951" i="5"/>
  <c r="F1940" i="5"/>
  <c r="F1939" i="5"/>
  <c r="F1937" i="5"/>
  <c r="F1876" i="5"/>
  <c r="F1875" i="5"/>
  <c r="F1873" i="5"/>
  <c r="F1867" i="5"/>
  <c r="F1812" i="5"/>
  <c r="F1784" i="5"/>
  <c r="F1783" i="5"/>
  <c r="F1748" i="5"/>
  <c r="F1695" i="5"/>
  <c r="F1693" i="5"/>
  <c r="F1663" i="5"/>
  <c r="F1661" i="5"/>
  <c r="F1631" i="5"/>
  <c r="F1629" i="5"/>
  <c r="F1598" i="5"/>
  <c r="F1583" i="5"/>
  <c r="F1514" i="5"/>
  <c r="F1493" i="5"/>
  <c r="F1461" i="5"/>
  <c r="F1450" i="5"/>
  <c r="F1418" i="5"/>
  <c r="F1386" i="5"/>
  <c r="F1354" i="5"/>
  <c r="F1281" i="5"/>
  <c r="F1279" i="5"/>
  <c r="F1278" i="5"/>
  <c r="F1267" i="5"/>
  <c r="F1245" i="5"/>
  <c r="F1239" i="5"/>
  <c r="F1227" i="5"/>
  <c r="F1203" i="5"/>
  <c r="F1202" i="5"/>
  <c r="F1197" i="5"/>
  <c r="F1163" i="5"/>
  <c r="F1162" i="5"/>
  <c r="F1148" i="5"/>
  <c r="F1130" i="5"/>
  <c r="F1104" i="5"/>
  <c r="F1103" i="5"/>
  <c r="F1102" i="5"/>
  <c r="F1101" i="5"/>
  <c r="F983" i="5"/>
  <c r="F982" i="5"/>
  <c r="F981" i="5"/>
  <c r="F979" i="5"/>
  <c r="F978" i="5"/>
  <c r="F885" i="5"/>
  <c r="F847" i="5"/>
  <c r="F846" i="5"/>
  <c r="F756" i="5"/>
  <c r="F755" i="5"/>
  <c r="F729" i="5"/>
  <c r="F710" i="5"/>
  <c r="F706" i="5"/>
  <c r="F694" i="5"/>
  <c r="F549" i="5"/>
  <c r="F548" i="5"/>
  <c r="F537" i="5"/>
  <c r="F536" i="5"/>
  <c r="F525" i="5"/>
  <c r="F524" i="5"/>
  <c r="F487" i="5"/>
  <c r="F477" i="5"/>
  <c r="F476" i="5"/>
  <c r="F452" i="5"/>
  <c r="F428" i="5"/>
  <c r="F416" i="5"/>
  <c r="F415" i="5"/>
  <c r="F414" i="5"/>
  <c r="F412" i="5"/>
  <c r="F372" i="5"/>
  <c r="F369" i="5"/>
  <c r="F310" i="5"/>
  <c r="F154" i="5"/>
  <c r="F153" i="5"/>
  <c r="F140" i="5"/>
  <c r="F127" i="5"/>
  <c r="F126" i="5"/>
  <c r="F115" i="5"/>
  <c r="F114" i="5"/>
  <c r="F104" i="5"/>
  <c r="F1105" i="5"/>
  <c r="F1095" i="5"/>
  <c r="F1094" i="5"/>
  <c r="F1093" i="5"/>
  <c r="F1071" i="5"/>
  <c r="F1051" i="5"/>
  <c r="F1036" i="5"/>
  <c r="F1035" i="5"/>
  <c r="F1007" i="5"/>
  <c r="F987" i="5"/>
  <c r="F972" i="5"/>
  <c r="F971" i="5"/>
  <c r="F905" i="5"/>
  <c r="F903" i="5"/>
  <c r="F902" i="5"/>
  <c r="F901" i="5"/>
  <c r="F855" i="5"/>
  <c r="F854" i="5"/>
  <c r="F853" i="5"/>
  <c r="F851" i="5"/>
  <c r="F787" i="5"/>
  <c r="F751" i="5"/>
  <c r="F750" i="5"/>
  <c r="F740" i="5"/>
  <c r="F739" i="5"/>
  <c r="F727" i="5"/>
  <c r="F714" i="5"/>
  <c r="F690" i="5"/>
  <c r="F677" i="5"/>
  <c r="F673" i="5"/>
  <c r="F601" i="5"/>
  <c r="F569" i="5"/>
  <c r="F568" i="5"/>
  <c r="F533" i="5"/>
  <c r="F532" i="5"/>
  <c r="F530" i="5"/>
  <c r="F521" i="5"/>
  <c r="F520" i="5"/>
  <c r="F518" i="5"/>
  <c r="F464" i="5"/>
  <c r="F463" i="5"/>
  <c r="F462" i="5"/>
  <c r="F451" i="5"/>
  <c r="F442" i="5"/>
  <c r="F392" i="5"/>
  <c r="F381" i="5"/>
  <c r="F368" i="5"/>
  <c r="F366" i="5"/>
  <c r="F333" i="5"/>
  <c r="F294" i="5"/>
  <c r="F248" i="5"/>
  <c r="F199" i="5"/>
  <c r="F182" i="5"/>
  <c r="F162" i="5"/>
  <c r="F161" i="5"/>
  <c r="F159" i="5"/>
  <c r="F151" i="5"/>
  <c r="F123" i="5"/>
  <c r="F122" i="5"/>
  <c r="F112" i="5"/>
  <c r="F96" i="5"/>
  <c r="G1574" i="4"/>
  <c r="H1574" i="4" s="1"/>
  <c r="G1505" i="4"/>
  <c r="H1505" i="4" s="1"/>
  <c r="G1482" i="4"/>
  <c r="H1482" i="4" s="1"/>
  <c r="G1386" i="4"/>
  <c r="H1386" i="4" s="1"/>
  <c r="G1226" i="4"/>
  <c r="H1226" i="4" s="1"/>
  <c r="G1130" i="4"/>
  <c r="H1130" i="4" s="1"/>
  <c r="G994" i="4"/>
  <c r="H994" i="4" s="1"/>
  <c r="G802" i="4"/>
  <c r="H802" i="4" s="1"/>
  <c r="G1694" i="4"/>
  <c r="H1694" i="4" s="1"/>
  <c r="G1686" i="4"/>
  <c r="H1686" i="4" s="1"/>
  <c r="G1636" i="4"/>
  <c r="H1636" i="4" s="1"/>
  <c r="G1620" i="4"/>
  <c r="H1620" i="4" s="1"/>
  <c r="G1606" i="4"/>
  <c r="H1606" i="4" s="1"/>
  <c r="G1418" i="4"/>
  <c r="H1418" i="4" s="1"/>
  <c r="G1361" i="4"/>
  <c r="G1338" i="4"/>
  <c r="H1338" i="4" s="1"/>
  <c r="G1322" i="4"/>
  <c r="H1322" i="4" s="1"/>
  <c r="G1306" i="4"/>
  <c r="H1306" i="4" s="1"/>
  <c r="G1290" i="4"/>
  <c r="H1290" i="4" s="1"/>
  <c r="G1210" i="4"/>
  <c r="H1210" i="4" s="1"/>
  <c r="G1194" i="4"/>
  <c r="H1194" i="4" s="1"/>
  <c r="G1162" i="4"/>
  <c r="H1162" i="4" s="1"/>
  <c r="G1146" i="4"/>
  <c r="H1146" i="4" s="1"/>
  <c r="G1050" i="4"/>
  <c r="H1050" i="4" s="1"/>
  <c r="G1034" i="4"/>
  <c r="H1034" i="4" s="1"/>
  <c r="G1010" i="4"/>
  <c r="H1010" i="4" s="1"/>
  <c r="G946" i="4"/>
  <c r="H946" i="4" s="1"/>
  <c r="G898" i="4"/>
  <c r="H898" i="4" s="1"/>
  <c r="G786" i="4"/>
  <c r="H786" i="4" s="1"/>
  <c r="G1638" i="4"/>
  <c r="H1638" i="4" s="1"/>
  <c r="G1450" i="4"/>
  <c r="H1450" i="4" s="1"/>
  <c r="G1354" i="4"/>
  <c r="H1354" i="4" s="1"/>
  <c r="G1066" i="4"/>
  <c r="H1066" i="4" s="1"/>
  <c r="G962" i="4"/>
  <c r="H962" i="4" s="1"/>
  <c r="G914" i="4"/>
  <c r="H914" i="4" s="1"/>
  <c r="G866" i="4"/>
  <c r="H866" i="4" s="1"/>
  <c r="G712" i="4"/>
  <c r="H712" i="4" s="1"/>
  <c r="G1702" i="4"/>
  <c r="H1702" i="4" s="1"/>
  <c r="G1700" i="4"/>
  <c r="H1700" i="4" s="1"/>
  <c r="G1670" i="4"/>
  <c r="H1670" i="4" s="1"/>
  <c r="G1654" i="4"/>
  <c r="H1654" i="4" s="1"/>
  <c r="G1622" i="4"/>
  <c r="H1622" i="4" s="1"/>
  <c r="G1572" i="4"/>
  <c r="H1572" i="4" s="1"/>
  <c r="G1566" i="4"/>
  <c r="H1566" i="4" s="1"/>
  <c r="G1558" i="4"/>
  <c r="H1558" i="4" s="1"/>
  <c r="G1542" i="4"/>
  <c r="H1542" i="4" s="1"/>
  <c r="G1526" i="4"/>
  <c r="H1526" i="4" s="1"/>
  <c r="G1370" i="4"/>
  <c r="H1370" i="4" s="1"/>
  <c r="G1274" i="4"/>
  <c r="H1274" i="4" s="1"/>
  <c r="G1258" i="4"/>
  <c r="H1258" i="4" s="1"/>
  <c r="G1098" i="4"/>
  <c r="H1098" i="4" s="1"/>
  <c r="G978" i="4"/>
  <c r="H978" i="4" s="1"/>
  <c r="G834" i="4"/>
  <c r="H834" i="4" s="1"/>
  <c r="F2108" i="5"/>
  <c r="F2084" i="5"/>
  <c r="F2082" i="5"/>
  <c r="F2028" i="5"/>
  <c r="F2026" i="5"/>
  <c r="F2020" i="5"/>
  <c r="F1964" i="5"/>
  <c r="F1962" i="5"/>
  <c r="F1938" i="5"/>
  <c r="F1882" i="5"/>
  <c r="F1874" i="5"/>
  <c r="F1872" i="5"/>
  <c r="F1870" i="5"/>
  <c r="F1868" i="5"/>
  <c r="F1866" i="5"/>
  <c r="F1840" i="5"/>
  <c r="F1838" i="5"/>
  <c r="F1836" i="5"/>
  <c r="F1834" i="5"/>
  <c r="F1814" i="5"/>
  <c r="F1782" i="5"/>
  <c r="F1776" i="5"/>
  <c r="F1774" i="5"/>
  <c r="F1772" i="5"/>
  <c r="F1770" i="5"/>
  <c r="F1750" i="5"/>
  <c r="F1744" i="5"/>
  <c r="F1944" i="5"/>
  <c r="F1942" i="5"/>
  <c r="F1918" i="5"/>
  <c r="F1908" i="5"/>
  <c r="F1906" i="5"/>
  <c r="F1862" i="5"/>
  <c r="F1856" i="5"/>
  <c r="F1854" i="5"/>
  <c r="F1852" i="5"/>
  <c r="F1850" i="5"/>
  <c r="F1830" i="5"/>
  <c r="F1824" i="5"/>
  <c r="F1822" i="5"/>
  <c r="F1820" i="5"/>
  <c r="F2092" i="5"/>
  <c r="F2090" i="5"/>
  <c r="F2044" i="5"/>
  <c r="F2018" i="5"/>
  <c r="F1980" i="5"/>
  <c r="F1936" i="5"/>
  <c r="F1934" i="5"/>
  <c r="F1898" i="5"/>
  <c r="F1846" i="5"/>
  <c r="F1808" i="5"/>
  <c r="F1806" i="5"/>
  <c r="F1804" i="5"/>
  <c r="F1802" i="5"/>
  <c r="F1742" i="5"/>
  <c r="F2098" i="5"/>
  <c r="F2070" i="5"/>
  <c r="F2062" i="5"/>
  <c r="F2060" i="5"/>
  <c r="F2054" i="5"/>
  <c r="F2034" i="5"/>
  <c r="F2006" i="5"/>
  <c r="F1998" i="5"/>
  <c r="F1996" i="5"/>
  <c r="F1990" i="5"/>
  <c r="F1970" i="5"/>
  <c r="F1946" i="5"/>
  <c r="F1922" i="5"/>
  <c r="F1910" i="5"/>
  <c r="F1896" i="5"/>
  <c r="F1894" i="5"/>
  <c r="F1880" i="5"/>
  <c r="F1878" i="5"/>
  <c r="F1858" i="5"/>
  <c r="F1826" i="5"/>
  <c r="F1794" i="5"/>
  <c r="F1762" i="5"/>
  <c r="F1722" i="5"/>
  <c r="F1712" i="5"/>
  <c r="F1710" i="5"/>
  <c r="F1688" i="5"/>
  <c r="F1686" i="5"/>
  <c r="F1680" i="5"/>
  <c r="F1678" i="5"/>
  <c r="F1656" i="5"/>
  <c r="F1654" i="5"/>
  <c r="F1648" i="5"/>
  <c r="F1646" i="5"/>
  <c r="F1624" i="5"/>
  <c r="F1622" i="5"/>
  <c r="F1615" i="5"/>
  <c r="F1603" i="5"/>
  <c r="F1567" i="5"/>
  <c r="F1566" i="5"/>
  <c r="F1555" i="5"/>
  <c r="F1547" i="5"/>
  <c r="F1539" i="5"/>
  <c r="F1537" i="5"/>
  <c r="F1535" i="5"/>
  <c r="F1527" i="5"/>
  <c r="F1510" i="5"/>
  <c r="F1507" i="5"/>
  <c r="F1491" i="5"/>
  <c r="F1475" i="5"/>
  <c r="F1459" i="5"/>
  <c r="F1740" i="5"/>
  <c r="F1738" i="5"/>
  <c r="F1704" i="5"/>
  <c r="F1702" i="5"/>
  <c r="F1696" i="5"/>
  <c r="F1694" i="5"/>
  <c r="F1672" i="5"/>
  <c r="F1670" i="5"/>
  <c r="F1664" i="5"/>
  <c r="F1662" i="5"/>
  <c r="F1640" i="5"/>
  <c r="F1638" i="5"/>
  <c r="F1632" i="5"/>
  <c r="F1630" i="5"/>
  <c r="F1611" i="5"/>
  <c r="F1609" i="5"/>
  <c r="F1607" i="5"/>
  <c r="F1591" i="5"/>
  <c r="F1574" i="5"/>
  <c r="F1571" i="5"/>
  <c r="F1561" i="5"/>
  <c r="F1559" i="5"/>
  <c r="F1553" i="5"/>
  <c r="F1551" i="5"/>
  <c r="F1543" i="5"/>
  <c r="F1531" i="5"/>
  <c r="F1523" i="5"/>
  <c r="F1521" i="5"/>
  <c r="F1515" i="5"/>
  <c r="F1495" i="5"/>
  <c r="F1479" i="5"/>
  <c r="F1463" i="5"/>
  <c r="F1453" i="5"/>
  <c r="F1451" i="5"/>
  <c r="F1446" i="5"/>
  <c r="F1437" i="5"/>
  <c r="F1435" i="5"/>
  <c r="F1430" i="5"/>
  <c r="F1421" i="5"/>
  <c r="F1419" i="5"/>
  <c r="F1414" i="5"/>
  <c r="F1405" i="5"/>
  <c r="F1403" i="5"/>
  <c r="F1398" i="5"/>
  <c r="F1389" i="5"/>
  <c r="F1387" i="5"/>
  <c r="F1382" i="5"/>
  <c r="F1373" i="5"/>
  <c r="F1371" i="5"/>
  <c r="F1366" i="5"/>
  <c r="F1357" i="5"/>
  <c r="F1355" i="5"/>
  <c r="F1350" i="5"/>
  <c r="F1341" i="5"/>
  <c r="F1339" i="5"/>
  <c r="F1442" i="5"/>
  <c r="F1441" i="5"/>
  <c r="F1439" i="5"/>
  <c r="F1426" i="5"/>
  <c r="F1425" i="5"/>
  <c r="F1423" i="5"/>
  <c r="F1410" i="5"/>
  <c r="F1409" i="5"/>
  <c r="F1407" i="5"/>
  <c r="F1394" i="5"/>
  <c r="F1393" i="5"/>
  <c r="F1391" i="5"/>
  <c r="F1378" i="5"/>
  <c r="F1377" i="5"/>
  <c r="F1375" i="5"/>
  <c r="F1362" i="5"/>
  <c r="F1361" i="5"/>
  <c r="F1359" i="5"/>
  <c r="F1346" i="5"/>
  <c r="F1345" i="5"/>
  <c r="F1343" i="5"/>
  <c r="F1303" i="5"/>
  <c r="F1236" i="5"/>
  <c r="F1226" i="5"/>
  <c r="F1224" i="5"/>
  <c r="F1187" i="5"/>
  <c r="F1184" i="5"/>
  <c r="F1160" i="5"/>
  <c r="F1156" i="5"/>
  <c r="F1140" i="5"/>
  <c r="F1092" i="5"/>
  <c r="F1040" i="5"/>
  <c r="F1032" i="5"/>
  <c r="F1028" i="5"/>
  <c r="F975" i="5"/>
  <c r="F968" i="5"/>
  <c r="F1334" i="5"/>
  <c r="F1325" i="5"/>
  <c r="F1323" i="5"/>
  <c r="F1318" i="5"/>
  <c r="F1309" i="5"/>
  <c r="F1307" i="5"/>
  <c r="F1302" i="5"/>
  <c r="F1284" i="5"/>
  <c r="F1274" i="5"/>
  <c r="F1264" i="5"/>
  <c r="F1263" i="5"/>
  <c r="F1262" i="5"/>
  <c r="F1248" i="5"/>
  <c r="F1232" i="5"/>
  <c r="F1207" i="5"/>
  <c r="F1204" i="5"/>
  <c r="F1147" i="5"/>
  <c r="F1088" i="5"/>
  <c r="F1024" i="5"/>
  <c r="F974" i="5"/>
  <c r="F964" i="5"/>
  <c r="F942" i="5"/>
  <c r="F916" i="5"/>
  <c r="F908" i="5"/>
  <c r="F1319" i="5"/>
  <c r="F1297" i="5"/>
  <c r="F1295" i="5"/>
  <c r="F1276" i="5"/>
  <c r="F1275" i="5"/>
  <c r="F1258" i="5"/>
  <c r="F1252" i="5"/>
  <c r="F1243" i="5"/>
  <c r="F1242" i="5"/>
  <c r="F1218" i="5"/>
  <c r="F1216" i="5"/>
  <c r="F1196" i="5"/>
  <c r="F1168" i="5"/>
  <c r="F1120" i="5"/>
  <c r="F1100" i="5"/>
  <c r="F1090" i="5"/>
  <c r="F1064" i="5"/>
  <c r="F1060" i="5"/>
  <c r="F1039" i="5"/>
  <c r="F1026" i="5"/>
  <c r="F1000" i="5"/>
  <c r="F996" i="5"/>
  <c r="F976" i="5"/>
  <c r="F970" i="5"/>
  <c r="F946" i="5"/>
  <c r="F944" i="5"/>
  <c r="F938" i="5"/>
  <c r="F926" i="5"/>
  <c r="F898" i="5"/>
  <c r="F890" i="5"/>
  <c r="F888" i="5"/>
  <c r="F878" i="5"/>
  <c r="F876" i="5"/>
  <c r="F829" i="5"/>
  <c r="F849" i="5"/>
  <c r="F801" i="5"/>
  <c r="F792" i="5"/>
  <c r="F781" i="5"/>
  <c r="F736" i="5"/>
  <c r="F715" i="5"/>
  <c r="F683" i="5"/>
  <c r="F651" i="5"/>
  <c r="F629" i="5"/>
  <c r="F597" i="5"/>
  <c r="F562" i="5"/>
  <c r="F559" i="5"/>
  <c r="F539" i="5"/>
  <c r="F457" i="5"/>
  <c r="F445" i="5"/>
  <c r="F413" i="5"/>
  <c r="F401" i="5"/>
  <c r="F397" i="5"/>
  <c r="F389" i="5"/>
  <c r="F884" i="5"/>
  <c r="F856" i="5"/>
  <c r="F848" i="5"/>
  <c r="F845" i="5"/>
  <c r="F840" i="5"/>
  <c r="F827" i="5"/>
  <c r="F825" i="5"/>
  <c r="F817" i="5"/>
  <c r="F800" i="5"/>
  <c r="F797" i="5"/>
  <c r="F731" i="5"/>
  <c r="F703" i="5"/>
  <c r="F701" i="5"/>
  <c r="F695" i="5"/>
  <c r="F693" i="5"/>
  <c r="F681" i="5"/>
  <c r="F679" i="5"/>
  <c r="F671" i="5"/>
  <c r="F669" i="5"/>
  <c r="F659" i="5"/>
  <c r="F639" i="5"/>
  <c r="F627" i="5"/>
  <c r="F595" i="5"/>
  <c r="F575" i="5"/>
  <c r="F574" i="5"/>
  <c r="F567" i="5"/>
  <c r="F538" i="5"/>
  <c r="F534" i="5"/>
  <c r="F517" i="5"/>
  <c r="F514" i="5"/>
  <c r="F498" i="5"/>
  <c r="F491" i="5"/>
  <c r="F489" i="5"/>
  <c r="F455" i="5"/>
  <c r="F441" i="5"/>
  <c r="F423" i="5"/>
  <c r="F421" i="5"/>
  <c r="F409" i="5"/>
  <c r="F393" i="5"/>
  <c r="F377" i="5"/>
  <c r="F365" i="5"/>
  <c r="F357" i="5"/>
  <c r="F337" i="5"/>
  <c r="F335" i="5"/>
  <c r="F327" i="5"/>
  <c r="F326" i="5"/>
  <c r="F784" i="5"/>
  <c r="F776" i="5"/>
  <c r="F763" i="5"/>
  <c r="F761" i="5"/>
  <c r="F753" i="5"/>
  <c r="F733" i="5"/>
  <c r="F705" i="5"/>
  <c r="F631" i="5"/>
  <c r="F619" i="5"/>
  <c r="F609" i="5"/>
  <c r="F607" i="5"/>
  <c r="F599" i="5"/>
  <c r="F589" i="5"/>
  <c r="F587" i="5"/>
  <c r="F547" i="5"/>
  <c r="F485" i="5"/>
  <c r="F484" i="5"/>
  <c r="F475" i="5"/>
  <c r="F473" i="5"/>
  <c r="F468" i="5"/>
  <c r="F449" i="5"/>
  <c r="F443" i="5"/>
  <c r="F395" i="5"/>
  <c r="F318" i="5"/>
  <c r="F306" i="5"/>
  <c r="F298" i="5"/>
  <c r="F286" i="5"/>
  <c r="F285" i="5"/>
  <c r="F278" i="5"/>
  <c r="F274" i="5"/>
  <c r="F272" i="5"/>
  <c r="F222" i="5"/>
  <c r="F204" i="5"/>
  <c r="F203" i="5"/>
  <c r="F194" i="5"/>
  <c r="F192" i="5"/>
  <c r="F313" i="5"/>
  <c r="F302" i="5"/>
  <c r="F301" i="5"/>
  <c r="F290" i="5"/>
  <c r="F254" i="5"/>
  <c r="F253" i="5"/>
  <c r="F246" i="5"/>
  <c r="F242" i="5"/>
  <c r="F240" i="5"/>
  <c r="F207" i="5"/>
  <c r="F200" i="5"/>
  <c r="F184" i="5"/>
  <c r="F176" i="5"/>
  <c r="F156" i="5"/>
  <c r="F129" i="5"/>
  <c r="F117" i="5"/>
  <c r="F101" i="5"/>
  <c r="F100" i="5"/>
  <c r="F71" i="5"/>
  <c r="F67" i="5"/>
  <c r="F65" i="5"/>
  <c r="F59" i="5"/>
  <c r="F56" i="5"/>
  <c r="F39" i="5"/>
  <c r="F36" i="5"/>
  <c r="F35" i="5"/>
  <c r="F188" i="5"/>
  <c r="F187" i="5"/>
  <c r="F172" i="5"/>
  <c r="F133" i="5"/>
  <c r="F125" i="5"/>
  <c r="F113" i="5"/>
  <c r="F108" i="5"/>
  <c r="F105" i="5"/>
  <c r="F87" i="5"/>
  <c r="F83" i="5"/>
  <c r="F81" i="5"/>
  <c r="F52" i="5"/>
  <c r="F51" i="5"/>
  <c r="F23" i="5"/>
  <c r="G1825" i="4"/>
  <c r="H1825" i="4" s="1"/>
  <c r="G1809" i="4"/>
  <c r="H1809" i="4" s="1"/>
  <c r="G1761" i="4"/>
  <c r="H1761" i="4" s="1"/>
  <c r="G1660" i="4"/>
  <c r="H1660" i="4" s="1"/>
  <c r="G1393" i="4"/>
  <c r="H1393" i="4" s="1"/>
  <c r="G1329" i="4"/>
  <c r="H1329" i="4" s="1"/>
  <c r="F2101" i="5"/>
  <c r="F2093" i="5"/>
  <c r="F2088" i="5"/>
  <c r="F2087" i="5"/>
  <c r="F2080" i="5"/>
  <c r="F2079" i="5"/>
  <c r="F2037" i="5"/>
  <c r="F2029" i="5"/>
  <c r="F2024" i="5"/>
  <c r="F2023" i="5"/>
  <c r="F2016" i="5"/>
  <c r="F2015" i="5"/>
  <c r="F1973" i="5"/>
  <c r="F1967" i="5"/>
  <c r="F1959" i="5"/>
  <c r="F1957" i="5"/>
  <c r="F1949" i="5"/>
  <c r="F1931" i="5"/>
  <c r="F1923" i="5"/>
  <c r="F1921" i="5"/>
  <c r="F1913" i="5"/>
  <c r="F1903" i="5"/>
  <c r="F1901" i="5"/>
  <c r="F1893" i="5"/>
  <c r="F1883" i="5"/>
  <c r="F1865" i="5"/>
  <c r="F1859" i="5"/>
  <c r="F1857" i="5"/>
  <c r="F1849" i="5"/>
  <c r="F1843" i="5"/>
  <c r="F1841" i="5"/>
  <c r="F1833" i="5"/>
  <c r="F1827" i="5"/>
  <c r="F1825" i="5"/>
  <c r="F1817" i="5"/>
  <c r="F1811" i="5"/>
  <c r="F1809" i="5"/>
  <c r="F1801" i="5"/>
  <c r="F1795" i="5"/>
  <c r="F1793" i="5"/>
  <c r="F1785" i="5"/>
  <c r="F1779" i="5"/>
  <c r="F1777" i="5"/>
  <c r="F1769" i="5"/>
  <c r="F1763" i="5"/>
  <c r="F1761" i="5"/>
  <c r="F1753" i="5"/>
  <c r="F1747" i="5"/>
  <c r="F1745" i="5"/>
  <c r="F1737" i="5"/>
  <c r="F1735" i="5"/>
  <c r="F1717" i="5"/>
  <c r="F1685" i="5"/>
  <c r="F1653" i="5"/>
  <c r="F1621" i="5"/>
  <c r="F1594" i="5"/>
  <c r="F1546" i="5"/>
  <c r="G1849" i="4"/>
  <c r="H1849" i="4" s="1"/>
  <c r="G1596" i="4"/>
  <c r="H1596" i="4" s="1"/>
  <c r="F2109" i="5"/>
  <c r="F2085" i="5"/>
  <c r="F2077" i="5"/>
  <c r="F2061" i="5"/>
  <c r="F2056" i="5"/>
  <c r="F2055" i="5"/>
  <c r="F2048" i="5"/>
  <c r="F2047" i="5"/>
  <c r="F2045" i="5"/>
  <c r="F2021" i="5"/>
  <c r="F2013" i="5"/>
  <c r="F1997" i="5"/>
  <c r="F1992" i="5"/>
  <c r="F1991" i="5"/>
  <c r="F1984" i="5"/>
  <c r="F1983" i="5"/>
  <c r="F1981" i="5"/>
  <c r="F1963" i="5"/>
  <c r="F1955" i="5"/>
  <c r="F1953" i="5"/>
  <c r="F1945" i="5"/>
  <c r="F1935" i="5"/>
  <c r="F1927" i="5"/>
  <c r="F1925" i="5"/>
  <c r="F1917" i="5"/>
  <c r="F1897" i="5"/>
  <c r="F1891" i="5"/>
  <c r="F1889" i="5"/>
  <c r="F1879" i="5"/>
  <c r="F1871" i="5"/>
  <c r="F1869" i="5"/>
  <c r="F1861" i="5"/>
  <c r="F1855" i="5"/>
  <c r="F1853" i="5"/>
  <c r="F1845" i="5"/>
  <c r="F1839" i="5"/>
  <c r="F1837" i="5"/>
  <c r="F1829" i="5"/>
  <c r="F1823" i="5"/>
  <c r="F1821" i="5"/>
  <c r="F1813" i="5"/>
  <c r="F1807" i="5"/>
  <c r="F1805" i="5"/>
  <c r="F1797" i="5"/>
  <c r="F1791" i="5"/>
  <c r="F1789" i="5"/>
  <c r="F1781" i="5"/>
  <c r="F1775" i="5"/>
  <c r="F1773" i="5"/>
  <c r="F1765" i="5"/>
  <c r="F1759" i="5"/>
  <c r="F1757" i="5"/>
  <c r="F1749" i="5"/>
  <c r="F1743" i="5"/>
  <c r="F1741" i="5"/>
  <c r="F1701" i="5"/>
  <c r="F1669" i="5"/>
  <c r="F1637" i="5"/>
  <c r="F1581" i="5"/>
  <c r="F1580" i="5"/>
  <c r="F1530" i="5"/>
  <c r="F1731" i="5"/>
  <c r="F1729" i="5"/>
  <c r="F1721" i="5"/>
  <c r="F1715" i="5"/>
  <c r="F1713" i="5"/>
  <c r="F1705" i="5"/>
  <c r="F1699" i="5"/>
  <c r="F1697" i="5"/>
  <c r="F1689" i="5"/>
  <c r="F1683" i="5"/>
  <c r="F1681" i="5"/>
  <c r="F1673" i="5"/>
  <c r="F1667" i="5"/>
  <c r="F1665" i="5"/>
  <c r="F1657" i="5"/>
  <c r="F1651" i="5"/>
  <c r="F1649" i="5"/>
  <c r="F1641" i="5"/>
  <c r="F1635" i="5"/>
  <c r="F1633" i="5"/>
  <c r="F1625" i="5"/>
  <c r="F1619" i="5"/>
  <c r="F1618" i="5"/>
  <c r="F1613" i="5"/>
  <c r="F1612" i="5"/>
  <c r="F1605" i="5"/>
  <c r="F1604" i="5"/>
  <c r="F1602" i="5"/>
  <c r="F1562" i="5"/>
  <c r="F1554" i="5"/>
  <c r="F1549" i="5"/>
  <c r="F1548" i="5"/>
  <c r="F1541" i="5"/>
  <c r="F1540" i="5"/>
  <c r="F1533" i="5"/>
  <c r="F1532" i="5"/>
  <c r="F1525" i="5"/>
  <c r="F1524" i="5"/>
  <c r="F1304" i="5"/>
  <c r="F1293" i="5"/>
  <c r="F1251" i="5"/>
  <c r="F1235" i="5"/>
  <c r="F1217" i="5"/>
  <c r="F967" i="5"/>
  <c r="F1703" i="5"/>
  <c r="F1687" i="5"/>
  <c r="F1671" i="5"/>
  <c r="F1655" i="5"/>
  <c r="F1639" i="5"/>
  <c r="F1623" i="5"/>
  <c r="F1610" i="5"/>
  <c r="F1597" i="5"/>
  <c r="F1596" i="5"/>
  <c r="F1589" i="5"/>
  <c r="F1588" i="5"/>
  <c r="F1538" i="5"/>
  <c r="F1522" i="5"/>
  <c r="F1517" i="5"/>
  <c r="F1516" i="5"/>
  <c r="F1509" i="5"/>
  <c r="F1508" i="5"/>
  <c r="F1506" i="5"/>
  <c r="F1308" i="5"/>
  <c r="F1261" i="5"/>
  <c r="F1099" i="5"/>
  <c r="F1098" i="5"/>
  <c r="F1097" i="5"/>
  <c r="F1038" i="5"/>
  <c r="F973" i="5"/>
  <c r="F1296" i="5"/>
  <c r="F1277" i="5"/>
  <c r="F1265" i="5"/>
  <c r="F1213" i="5"/>
  <c r="F1201" i="5"/>
  <c r="F1194" i="5"/>
  <c r="F1175" i="5"/>
  <c r="F1174" i="5"/>
  <c r="F1173" i="5"/>
  <c r="F1079" i="5"/>
  <c r="F1078" i="5"/>
  <c r="F1077" i="5"/>
  <c r="F1075" i="5"/>
  <c r="F1070" i="5"/>
  <c r="F1015" i="5"/>
  <c r="F1014" i="5"/>
  <c r="F1013" i="5"/>
  <c r="F1011" i="5"/>
  <c r="F1006" i="5"/>
  <c r="F953" i="5"/>
  <c r="F941" i="5"/>
  <c r="F935" i="5"/>
  <c r="F897" i="5"/>
  <c r="F1283" i="5"/>
  <c r="F1270" i="5"/>
  <c r="F1269" i="5"/>
  <c r="F1254" i="5"/>
  <c r="F1253" i="5"/>
  <c r="F1238" i="5"/>
  <c r="F1237" i="5"/>
  <c r="F1219" i="5"/>
  <c r="F1206" i="5"/>
  <c r="F1205" i="5"/>
  <c r="F1186" i="5"/>
  <c r="F1167" i="5"/>
  <c r="F1166" i="5"/>
  <c r="F1159" i="5"/>
  <c r="F1158" i="5"/>
  <c r="F1157" i="5"/>
  <c r="F1151" i="5"/>
  <c r="F1150" i="5"/>
  <c r="F1149" i="5"/>
  <c r="F1127" i="5"/>
  <c r="F1126" i="5"/>
  <c r="F1125" i="5"/>
  <c r="F1119" i="5"/>
  <c r="F1118" i="5"/>
  <c r="F1117" i="5"/>
  <c r="F1091" i="5"/>
  <c r="F1086" i="5"/>
  <c r="F1031" i="5"/>
  <c r="F1030" i="5"/>
  <c r="F1029" i="5"/>
  <c r="F1027" i="5"/>
  <c r="F1022" i="5"/>
  <c r="F969" i="5"/>
  <c r="F957" i="5"/>
  <c r="F951" i="5"/>
  <c r="F913" i="5"/>
  <c r="F895" i="5"/>
  <c r="F889" i="5"/>
  <c r="F887" i="5"/>
  <c r="F1165" i="5"/>
  <c r="F1154" i="5"/>
  <c r="F1135" i="5"/>
  <c r="F1134" i="5"/>
  <c r="F1133" i="5"/>
  <c r="F1122" i="5"/>
  <c r="F1082" i="5"/>
  <c r="F1066" i="5"/>
  <c r="F1034" i="5"/>
  <c r="F1018" i="5"/>
  <c r="F1002" i="5"/>
  <c r="F963" i="5"/>
  <c r="F961" i="5"/>
  <c r="F959" i="5"/>
  <c r="F947" i="5"/>
  <c r="F945" i="5"/>
  <c r="F943" i="5"/>
  <c r="F931" i="5"/>
  <c r="F929" i="5"/>
  <c r="F927" i="5"/>
  <c r="F915" i="5"/>
  <c r="F909" i="5"/>
  <c r="F907" i="5"/>
  <c r="F899" i="5"/>
  <c r="F893" i="5"/>
  <c r="F891" i="5"/>
  <c r="F883" i="5"/>
  <c r="F877" i="5"/>
  <c r="F875" i="5"/>
  <c r="F867" i="5"/>
  <c r="F860" i="5"/>
  <c r="F836" i="5"/>
  <c r="F828" i="5"/>
  <c r="F812" i="5"/>
  <c r="F807" i="5"/>
  <c r="F806" i="5"/>
  <c r="F799" i="5"/>
  <c r="F798" i="5"/>
  <c r="F796" i="5"/>
  <c r="F772" i="5"/>
  <c r="F764" i="5"/>
  <c r="F748" i="5"/>
  <c r="F743" i="5"/>
  <c r="F742" i="5"/>
  <c r="F735" i="5"/>
  <c r="F734" i="5"/>
  <c r="F732" i="5"/>
  <c r="F720" i="5"/>
  <c r="F718" i="5"/>
  <c r="F716" i="5"/>
  <c r="F704" i="5"/>
  <c r="F702" i="5"/>
  <c r="F700" i="5"/>
  <c r="F688" i="5"/>
  <c r="F686" i="5"/>
  <c r="F680" i="5"/>
  <c r="F678" i="5"/>
  <c r="F672" i="5"/>
  <c r="F670" i="5"/>
  <c r="F664" i="5"/>
  <c r="F662" i="5"/>
  <c r="F656" i="5"/>
  <c r="F654" i="5"/>
  <c r="F648" i="5"/>
  <c r="F646" i="5"/>
  <c r="F640" i="5"/>
  <c r="F638" i="5"/>
  <c r="F632" i="5"/>
  <c r="F630" i="5"/>
  <c r="F624" i="5"/>
  <c r="F622" i="5"/>
  <c r="F616" i="5"/>
  <c r="F614" i="5"/>
  <c r="F608" i="5"/>
  <c r="F606" i="5"/>
  <c r="F600" i="5"/>
  <c r="F598" i="5"/>
  <c r="F592" i="5"/>
  <c r="F590" i="5"/>
  <c r="F584" i="5"/>
  <c r="F582" i="5"/>
  <c r="F576" i="5"/>
  <c r="F570" i="5"/>
  <c r="F516" i="5"/>
  <c r="F500" i="5"/>
  <c r="F474" i="5"/>
  <c r="F448" i="5"/>
  <c r="F447" i="5"/>
  <c r="F446" i="5"/>
  <c r="F444" i="5"/>
  <c r="F432" i="5"/>
  <c r="F431" i="5"/>
  <c r="F430" i="5"/>
  <c r="F400" i="5"/>
  <c r="F399" i="5"/>
  <c r="F398" i="5"/>
  <c r="F396" i="5"/>
  <c r="F387" i="5"/>
  <c r="F380" i="5"/>
  <c r="F378" i="5"/>
  <c r="F879" i="5"/>
  <c r="F873" i="5"/>
  <c r="F871" i="5"/>
  <c r="F863" i="5"/>
  <c r="F852" i="5"/>
  <c r="F844" i="5"/>
  <c r="F839" i="5"/>
  <c r="F838" i="5"/>
  <c r="F831" i="5"/>
  <c r="F830" i="5"/>
  <c r="F788" i="5"/>
  <c r="F780" i="5"/>
  <c r="F775" i="5"/>
  <c r="F774" i="5"/>
  <c r="F767" i="5"/>
  <c r="F766" i="5"/>
  <c r="F724" i="5"/>
  <c r="F708" i="5"/>
  <c r="F692" i="5"/>
  <c r="F684" i="5"/>
  <c r="F682" i="5"/>
  <c r="F676" i="5"/>
  <c r="F674" i="5"/>
  <c r="F668" i="5"/>
  <c r="F666" i="5"/>
  <c r="F660" i="5"/>
  <c r="F658" i="5"/>
  <c r="F652" i="5"/>
  <c r="F650" i="5"/>
  <c r="F644" i="5"/>
  <c r="F642" i="5"/>
  <c r="F636" i="5"/>
  <c r="F634" i="5"/>
  <c r="F628" i="5"/>
  <c r="F626" i="5"/>
  <c r="F620" i="5"/>
  <c r="F618" i="5"/>
  <c r="F612" i="5"/>
  <c r="F610" i="5"/>
  <c r="F604" i="5"/>
  <c r="F602" i="5"/>
  <c r="F596" i="5"/>
  <c r="F594" i="5"/>
  <c r="F588" i="5"/>
  <c r="F586" i="5"/>
  <c r="F580" i="5"/>
  <c r="F578" i="5"/>
  <c r="F573" i="5"/>
  <c r="F572" i="5"/>
  <c r="F508" i="5"/>
  <c r="F490" i="5"/>
  <c r="F479" i="5"/>
  <c r="F478" i="5"/>
  <c r="F458" i="5"/>
  <c r="F426" i="5"/>
  <c r="F410" i="5"/>
  <c r="F383" i="5"/>
  <c r="F362" i="5"/>
  <c r="F356" i="5"/>
  <c r="F354" i="5"/>
  <c r="F341" i="5"/>
  <c r="F309" i="5"/>
  <c r="F308" i="5"/>
  <c r="F307" i="5"/>
  <c r="F305" i="5"/>
  <c r="F300" i="5"/>
  <c r="F293" i="5"/>
  <c r="F292" i="5"/>
  <c r="F291" i="5"/>
  <c r="F289" i="5"/>
  <c r="F284" i="5"/>
  <c r="F277" i="5"/>
  <c r="F276" i="5"/>
  <c r="F275" i="5"/>
  <c r="F273" i="5"/>
  <c r="F268" i="5"/>
  <c r="F261" i="5"/>
  <c r="F260" i="5"/>
  <c r="F259" i="5"/>
  <c r="F257" i="5"/>
  <c r="F252" i="5"/>
  <c r="F245" i="5"/>
  <c r="F244" i="5"/>
  <c r="F243" i="5"/>
  <c r="F241" i="5"/>
  <c r="F236" i="5"/>
  <c r="F229" i="5"/>
  <c r="F228" i="5"/>
  <c r="F227" i="5"/>
  <c r="F225" i="5"/>
  <c r="F220" i="5"/>
  <c r="F213" i="5"/>
  <c r="F212" i="5"/>
  <c r="F211" i="5"/>
  <c r="F209" i="5"/>
  <c r="F193" i="5"/>
  <c r="F167" i="5"/>
  <c r="F139" i="5"/>
  <c r="F138" i="5"/>
  <c r="F131" i="5"/>
  <c r="F130" i="5"/>
  <c r="F110" i="5"/>
  <c r="F103" i="5"/>
  <c r="F95" i="5"/>
  <c r="F86" i="5"/>
  <c r="F85" i="5"/>
  <c r="F84" i="5"/>
  <c r="F82" i="5"/>
  <c r="F77" i="5"/>
  <c r="F70" i="5"/>
  <c r="F69" i="5"/>
  <c r="F68" i="5"/>
  <c r="F66" i="5"/>
  <c r="F61" i="5"/>
  <c r="F54" i="5"/>
  <c r="F53" i="5"/>
  <c r="F46" i="5"/>
  <c r="F38" i="5"/>
  <c r="F30" i="5"/>
  <c r="F29" i="5"/>
  <c r="F22" i="5"/>
  <c r="F360" i="5"/>
  <c r="F358" i="5"/>
  <c r="F325" i="5"/>
  <c r="F297" i="5"/>
  <c r="F281" i="5"/>
  <c r="F265" i="5"/>
  <c r="F249" i="5"/>
  <c r="F233" i="5"/>
  <c r="F217" i="5"/>
  <c r="F198" i="5"/>
  <c r="F175" i="5"/>
  <c r="F170" i="5"/>
  <c r="F169" i="5"/>
  <c r="F142" i="5"/>
  <c r="F135" i="5"/>
  <c r="F107" i="5"/>
  <c r="F106" i="5"/>
  <c r="F99" i="5"/>
  <c r="F98" i="5"/>
  <c r="F91" i="5"/>
  <c r="F90" i="5"/>
  <c r="F74" i="5"/>
  <c r="F58" i="5"/>
  <c r="F57" i="5"/>
  <c r="F50" i="5"/>
  <c r="F49" i="5"/>
  <c r="F42" i="5"/>
  <c r="F34" i="5"/>
  <c r="F33" i="5"/>
  <c r="F26" i="5"/>
  <c r="E2112" i="4"/>
  <c r="E13" i="3"/>
  <c r="I11" i="3"/>
  <c r="M15" i="3"/>
  <c r="G14" i="3"/>
  <c r="K12" i="3"/>
  <c r="E11" i="3"/>
  <c r="I9" i="3"/>
  <c r="M7" i="3"/>
  <c r="K14" i="3"/>
  <c r="M9" i="3"/>
  <c r="I15" i="3"/>
  <c r="M13" i="3"/>
  <c r="G12" i="3"/>
  <c r="K10" i="3"/>
  <c r="E9" i="3"/>
  <c r="F7" i="3"/>
  <c r="G8" i="3"/>
  <c r="E15" i="3"/>
  <c r="I13" i="3"/>
  <c r="M11" i="3"/>
  <c r="G10" i="3"/>
  <c r="K8" i="3"/>
  <c r="E7" i="3"/>
  <c r="O1479" i="4"/>
  <c r="H1664" i="4"/>
  <c r="H2069" i="4"/>
  <c r="H2037" i="4"/>
  <c r="H1925" i="4"/>
  <c r="H1917" i="4"/>
  <c r="H1805" i="4"/>
  <c r="H1781" i="4"/>
  <c r="G1697" i="4"/>
  <c r="G1665" i="4"/>
  <c r="G1649" i="4"/>
  <c r="G1633" i="4"/>
  <c r="G1601" i="4"/>
  <c r="G1585" i="4"/>
  <c r="G1569" i="4"/>
  <c r="G1537" i="4"/>
  <c r="G1521" i="4"/>
  <c r="H1313" i="4"/>
  <c r="H1185" i="4"/>
  <c r="G2102" i="4"/>
  <c r="G2094" i="4"/>
  <c r="G2086" i="4"/>
  <c r="G2078" i="4"/>
  <c r="G2066" i="4"/>
  <c r="G2058" i="4"/>
  <c r="G2050" i="4"/>
  <c r="G2038" i="4"/>
  <c r="G2030" i="4"/>
  <c r="G2022" i="4"/>
  <c r="G2014" i="4"/>
  <c r="G2006" i="4"/>
  <c r="G1998" i="4"/>
  <c r="G1990" i="4"/>
  <c r="G1982" i="4"/>
  <c r="G1974" i="4"/>
  <c r="G1966" i="4"/>
  <c r="G1958" i="4"/>
  <c r="G1946" i="4"/>
  <c r="G1938" i="4"/>
  <c r="G1930" i="4"/>
  <c r="G1922" i="4"/>
  <c r="G1910" i="4"/>
  <c r="G1902" i="4"/>
  <c r="G1894" i="4"/>
  <c r="G1886" i="4"/>
  <c r="G1878" i="4"/>
  <c r="G1866" i="4"/>
  <c r="G1858" i="4"/>
  <c r="G1850" i="4"/>
  <c r="G1842" i="4"/>
  <c r="G1834" i="4"/>
  <c r="G1826" i="4"/>
  <c r="G1818" i="4"/>
  <c r="G1810" i="4"/>
  <c r="G1798" i="4"/>
  <c r="G1794" i="4"/>
  <c r="G1782" i="4"/>
  <c r="G1774" i="4"/>
  <c r="G1766" i="4"/>
  <c r="G1758" i="4"/>
  <c r="G1750" i="4"/>
  <c r="G1742" i="4"/>
  <c r="G1734" i="4"/>
  <c r="G1722" i="4"/>
  <c r="G1714" i="4"/>
  <c r="H1612" i="4"/>
  <c r="G1512" i="4"/>
  <c r="G1504" i="4"/>
  <c r="G1496" i="4"/>
  <c r="G1488" i="4"/>
  <c r="G1484" i="4"/>
  <c r="G1480" i="4"/>
  <c r="G1476" i="4"/>
  <c r="G1468" i="4"/>
  <c r="G1464" i="4"/>
  <c r="G1460" i="4"/>
  <c r="G1452" i="4"/>
  <c r="G1448" i="4"/>
  <c r="G1444" i="4"/>
  <c r="G1436" i="4"/>
  <c r="G1432" i="4"/>
  <c r="G1428" i="4"/>
  <c r="G1420" i="4"/>
  <c r="G1416" i="4"/>
  <c r="G1412" i="4"/>
  <c r="G1404" i="4"/>
  <c r="G1400" i="4"/>
  <c r="G1396" i="4"/>
  <c r="G1388" i="4"/>
  <c r="G1384" i="4"/>
  <c r="G1380" i="4"/>
  <c r="G1372" i="4"/>
  <c r="G1368" i="4"/>
  <c r="G1364" i="4"/>
  <c r="G1356" i="4"/>
  <c r="G1352" i="4"/>
  <c r="G1348" i="4"/>
  <c r="G1340" i="4"/>
  <c r="G1336" i="4"/>
  <c r="G1332" i="4"/>
  <c r="G1324" i="4"/>
  <c r="G1320" i="4"/>
  <c r="G1316" i="4"/>
  <c r="G1308" i="4"/>
  <c r="G1304" i="4"/>
  <c r="G1300" i="4"/>
  <c r="G1292" i="4"/>
  <c r="G1288" i="4"/>
  <c r="G1284" i="4"/>
  <c r="G1276" i="4"/>
  <c r="G1272" i="4"/>
  <c r="G1268" i="4"/>
  <c r="G1260" i="4"/>
  <c r="G1256" i="4"/>
  <c r="G1252" i="4"/>
  <c r="G1244" i="4"/>
  <c r="G1240" i="4"/>
  <c r="G1236" i="4"/>
  <c r="G1228" i="4"/>
  <c r="G1224" i="4"/>
  <c r="G1220" i="4"/>
  <c r="G1212" i="4"/>
  <c r="G1208" i="4"/>
  <c r="G1204" i="4"/>
  <c r="G1196" i="4"/>
  <c r="G1192" i="4"/>
  <c r="G1188" i="4"/>
  <c r="G1180" i="4"/>
  <c r="G1176" i="4"/>
  <c r="G1172" i="4"/>
  <c r="G1164" i="4"/>
  <c r="G1160" i="4"/>
  <c r="G1156" i="4"/>
  <c r="G1148" i="4"/>
  <c r="G1144" i="4"/>
  <c r="G1140" i="4"/>
  <c r="G1132" i="4"/>
  <c r="G1128" i="4"/>
  <c r="G1124" i="4"/>
  <c r="G1116" i="4"/>
  <c r="G1112" i="4"/>
  <c r="G1108" i="4"/>
  <c r="G1100" i="4"/>
  <c r="G1096" i="4"/>
  <c r="G1092" i="4"/>
  <c r="G1084" i="4"/>
  <c r="G1080" i="4"/>
  <c r="G1076" i="4"/>
  <c r="G1068" i="4"/>
  <c r="G1064" i="4"/>
  <c r="G1060" i="4"/>
  <c r="G1052" i="4"/>
  <c r="G1048" i="4"/>
  <c r="G1044" i="4"/>
  <c r="G1036" i="4"/>
  <c r="G1032" i="4"/>
  <c r="G1030" i="4"/>
  <c r="H1022" i="4"/>
  <c r="H910" i="4"/>
  <c r="H830" i="4"/>
  <c r="H782" i="4"/>
  <c r="X2069" i="4"/>
  <c r="X2065" i="4"/>
  <c r="X1933" i="4"/>
  <c r="G1680" i="4"/>
  <c r="G1666" i="4"/>
  <c r="O1662" i="4"/>
  <c r="G1656" i="4"/>
  <c r="H1645" i="4"/>
  <c r="G1623" i="4"/>
  <c r="G1602" i="4"/>
  <c r="AJ1583" i="4"/>
  <c r="X1583" i="4"/>
  <c r="G1559" i="4"/>
  <c r="G1552" i="4"/>
  <c r="G1538" i="4"/>
  <c r="O1528" i="4"/>
  <c r="AJ1519" i="4"/>
  <c r="X1519" i="4"/>
  <c r="G1516" i="4"/>
  <c r="G1490" i="4"/>
  <c r="O1474" i="4"/>
  <c r="G1439" i="4"/>
  <c r="O1424" i="4"/>
  <c r="O1410" i="4"/>
  <c r="X1401" i="4"/>
  <c r="G1376" i="4"/>
  <c r="X1337" i="4"/>
  <c r="G1312" i="4"/>
  <c r="G1311" i="4"/>
  <c r="G1248" i="4"/>
  <c r="O1232" i="4"/>
  <c r="O1168" i="4"/>
  <c r="O2110" i="4"/>
  <c r="AJ2109" i="4"/>
  <c r="G2107" i="4"/>
  <c r="O2106" i="4"/>
  <c r="AJ2105" i="4"/>
  <c r="G2103" i="4"/>
  <c r="O2102" i="4"/>
  <c r="AJ2101" i="4"/>
  <c r="G2099" i="4"/>
  <c r="O2098" i="4"/>
  <c r="AJ2097" i="4"/>
  <c r="G2095" i="4"/>
  <c r="O2094" i="4"/>
  <c r="AJ2093" i="4"/>
  <c r="G2091" i="4"/>
  <c r="O2090" i="4"/>
  <c r="AJ2089" i="4"/>
  <c r="G2087" i="4"/>
  <c r="O2086" i="4"/>
  <c r="AJ2085" i="4"/>
  <c r="G2083" i="4"/>
  <c r="O2082" i="4"/>
  <c r="AJ2081" i="4"/>
  <c r="G2079" i="4"/>
  <c r="O2078" i="4"/>
  <c r="AJ2077" i="4"/>
  <c r="G2075" i="4"/>
  <c r="O2074" i="4"/>
  <c r="AJ2073" i="4"/>
  <c r="G2071" i="4"/>
  <c r="O2070" i="4"/>
  <c r="AJ2069" i="4"/>
  <c r="G2067" i="4"/>
  <c r="O2066" i="4"/>
  <c r="AJ2065" i="4"/>
  <c r="G2063" i="4"/>
  <c r="O2062" i="4"/>
  <c r="AJ2061" i="4"/>
  <c r="G2059" i="4"/>
  <c r="O2058" i="4"/>
  <c r="AJ2057" i="4"/>
  <c r="G2055" i="4"/>
  <c r="O2054" i="4"/>
  <c r="AJ2053" i="4"/>
  <c r="G2051" i="4"/>
  <c r="O2050" i="4"/>
  <c r="AJ2049" i="4"/>
  <c r="G2047" i="4"/>
  <c r="O2046" i="4"/>
  <c r="AJ2045" i="4"/>
  <c r="G2043" i="4"/>
  <c r="O2042" i="4"/>
  <c r="AJ2041" i="4"/>
  <c r="G2039" i="4"/>
  <c r="O2038" i="4"/>
  <c r="AJ2037" i="4"/>
  <c r="G2035" i="4"/>
  <c r="O2034" i="4"/>
  <c r="AJ2033" i="4"/>
  <c r="G2031" i="4"/>
  <c r="O2030" i="4"/>
  <c r="AJ2029" i="4"/>
  <c r="G2027" i="4"/>
  <c r="O2026" i="4"/>
  <c r="AJ2025" i="4"/>
  <c r="G2023" i="4"/>
  <c r="O2022" i="4"/>
  <c r="AJ2021" i="4"/>
  <c r="G2019" i="4"/>
  <c r="O2018" i="4"/>
  <c r="AJ2017" i="4"/>
  <c r="G2015" i="4"/>
  <c r="O2014" i="4"/>
  <c r="AJ2013" i="4"/>
  <c r="G2011" i="4"/>
  <c r="O2010" i="4"/>
  <c r="AJ2009" i="4"/>
  <c r="G2007" i="4"/>
  <c r="O2006" i="4"/>
  <c r="AJ2005" i="4"/>
  <c r="G2003" i="4"/>
  <c r="O2002" i="4"/>
  <c r="AJ2001" i="4"/>
  <c r="G1999" i="4"/>
  <c r="O1998" i="4"/>
  <c r="AJ1997" i="4"/>
  <c r="G1995" i="4"/>
  <c r="O1994" i="4"/>
  <c r="AJ1993" i="4"/>
  <c r="G1991" i="4"/>
  <c r="O1990" i="4"/>
  <c r="AJ1989" i="4"/>
  <c r="G1987" i="4"/>
  <c r="O1986" i="4"/>
  <c r="AJ1985" i="4"/>
  <c r="G1983" i="4"/>
  <c r="O1982" i="4"/>
  <c r="AJ1981" i="4"/>
  <c r="G1979" i="4"/>
  <c r="O1978" i="4"/>
  <c r="AJ1977" i="4"/>
  <c r="G1975" i="4"/>
  <c r="O1974" i="4"/>
  <c r="AJ1973" i="4"/>
  <c r="G1971" i="4"/>
  <c r="O1970" i="4"/>
  <c r="AJ1969" i="4"/>
  <c r="G1967" i="4"/>
  <c r="O1966" i="4"/>
  <c r="AJ1965" i="4"/>
  <c r="G1963" i="4"/>
  <c r="O1962" i="4"/>
  <c r="AJ1961" i="4"/>
  <c r="G1959" i="4"/>
  <c r="O1958" i="4"/>
  <c r="AJ1957" i="4"/>
  <c r="G1955" i="4"/>
  <c r="O1954" i="4"/>
  <c r="AJ1953" i="4"/>
  <c r="G1951" i="4"/>
  <c r="O1950" i="4"/>
  <c r="AJ1949" i="4"/>
  <c r="G1947" i="4"/>
  <c r="O1946" i="4"/>
  <c r="AJ1945" i="4"/>
  <c r="G1943" i="4"/>
  <c r="O1942" i="4"/>
  <c r="AJ1941" i="4"/>
  <c r="G1939" i="4"/>
  <c r="O1938" i="4"/>
  <c r="AJ1937" i="4"/>
  <c r="G1935" i="4"/>
  <c r="O1934" i="4"/>
  <c r="AJ1933" i="4"/>
  <c r="G1931" i="4"/>
  <c r="O1930" i="4"/>
  <c r="AJ1929" i="4"/>
  <c r="G1927" i="4"/>
  <c r="O1926" i="4"/>
  <c r="AJ1925" i="4"/>
  <c r="G1923" i="4"/>
  <c r="O1922" i="4"/>
  <c r="AJ1921" i="4"/>
  <c r="G1919" i="4"/>
  <c r="O1918" i="4"/>
  <c r="AJ1917" i="4"/>
  <c r="G1915" i="4"/>
  <c r="O1914" i="4"/>
  <c r="AJ1913" i="4"/>
  <c r="G1911" i="4"/>
  <c r="O1910" i="4"/>
  <c r="AJ1909" i="4"/>
  <c r="G1907" i="4"/>
  <c r="O1906" i="4"/>
  <c r="AJ1905" i="4"/>
  <c r="G1903" i="4"/>
  <c r="O1902" i="4"/>
  <c r="AJ1901" i="4"/>
  <c r="G1899" i="4"/>
  <c r="O1898" i="4"/>
  <c r="AJ1897" i="4"/>
  <c r="G1895" i="4"/>
  <c r="O1894" i="4"/>
  <c r="AJ1893" i="4"/>
  <c r="G1891" i="4"/>
  <c r="O1890" i="4"/>
  <c r="AJ1889" i="4"/>
  <c r="G1887" i="4"/>
  <c r="O1886" i="4"/>
  <c r="AJ1885" i="4"/>
  <c r="G1883" i="4"/>
  <c r="O1882" i="4"/>
  <c r="AJ1881" i="4"/>
  <c r="G1879" i="4"/>
  <c r="O1878" i="4"/>
  <c r="AJ1877" i="4"/>
  <c r="G1875" i="4"/>
  <c r="O1874" i="4"/>
  <c r="AJ1873" i="4"/>
  <c r="G1871" i="4"/>
  <c r="O1870" i="4"/>
  <c r="AJ1869" i="4"/>
  <c r="G1867" i="4"/>
  <c r="O1866" i="4"/>
  <c r="AJ1865" i="4"/>
  <c r="G1863" i="4"/>
  <c r="O1862" i="4"/>
  <c r="AJ1861" i="4"/>
  <c r="G1859" i="4"/>
  <c r="O1858" i="4"/>
  <c r="AJ1857" i="4"/>
  <c r="G1855" i="4"/>
  <c r="O1854" i="4"/>
  <c r="AJ1853" i="4"/>
  <c r="G1851" i="4"/>
  <c r="O1850" i="4"/>
  <c r="AJ1849" i="4"/>
  <c r="G1847" i="4"/>
  <c r="O1846" i="4"/>
  <c r="AJ1845" i="4"/>
  <c r="G1843" i="4"/>
  <c r="O1842" i="4"/>
  <c r="AJ1841" i="4"/>
  <c r="G1839" i="4"/>
  <c r="O1838" i="4"/>
  <c r="AJ1837" i="4"/>
  <c r="G1835" i="4"/>
  <c r="O1834" i="4"/>
  <c r="AJ1833" i="4"/>
  <c r="G1831" i="4"/>
  <c r="O1830" i="4"/>
  <c r="AJ1829" i="4"/>
  <c r="G1827" i="4"/>
  <c r="O1826" i="4"/>
  <c r="AJ1825" i="4"/>
  <c r="G1823" i="4"/>
  <c r="O1822" i="4"/>
  <c r="AJ1821" i="4"/>
  <c r="G1819" i="4"/>
  <c r="O1818" i="4"/>
  <c r="AJ1817" i="4"/>
  <c r="G1815" i="4"/>
  <c r="O1814" i="4"/>
  <c r="AJ1813" i="4"/>
  <c r="G1811" i="4"/>
  <c r="O1810" i="4"/>
  <c r="AJ1809" i="4"/>
  <c r="G1807" i="4"/>
  <c r="O1806" i="4"/>
  <c r="AJ1805" i="4"/>
  <c r="G1803" i="4"/>
  <c r="O1802" i="4"/>
  <c r="AJ1801" i="4"/>
  <c r="G1799" i="4"/>
  <c r="O1798" i="4"/>
  <c r="AJ1797" i="4"/>
  <c r="G1795" i="4"/>
  <c r="O1794" i="4"/>
  <c r="AJ1793" i="4"/>
  <c r="G1791" i="4"/>
  <c r="O1790" i="4"/>
  <c r="AJ1789" i="4"/>
  <c r="G1787" i="4"/>
  <c r="O1786" i="4"/>
  <c r="AJ1785" i="4"/>
  <c r="G1783" i="4"/>
  <c r="O1782" i="4"/>
  <c r="AJ1781" i="4"/>
  <c r="G1779" i="4"/>
  <c r="O1778" i="4"/>
  <c r="AJ1777" i="4"/>
  <c r="G1775" i="4"/>
  <c r="O1774" i="4"/>
  <c r="AJ1773" i="4"/>
  <c r="G1771" i="4"/>
  <c r="O1770" i="4"/>
  <c r="AJ1769" i="4"/>
  <c r="G1767" i="4"/>
  <c r="O1766" i="4"/>
  <c r="AJ1765" i="4"/>
  <c r="G1763" i="4"/>
  <c r="O1762" i="4"/>
  <c r="AJ1761" i="4"/>
  <c r="G1759" i="4"/>
  <c r="O1758" i="4"/>
  <c r="AJ1757" i="4"/>
  <c r="G1755" i="4"/>
  <c r="O1754" i="4"/>
  <c r="AJ1753" i="4"/>
  <c r="G1751" i="4"/>
  <c r="O1750" i="4"/>
  <c r="AJ1749" i="4"/>
  <c r="G1747" i="4"/>
  <c r="O1746" i="4"/>
  <c r="AJ1745" i="4"/>
  <c r="G1743" i="4"/>
  <c r="O1742" i="4"/>
  <c r="AJ1741" i="4"/>
  <c r="G1739" i="4"/>
  <c r="O1738" i="4"/>
  <c r="AJ1737" i="4"/>
  <c r="G1735" i="4"/>
  <c r="O1734" i="4"/>
  <c r="AJ1733" i="4"/>
  <c r="G1731" i="4"/>
  <c r="O1730" i="4"/>
  <c r="AJ1729" i="4"/>
  <c r="G1727" i="4"/>
  <c r="O1726" i="4"/>
  <c r="AJ1725" i="4"/>
  <c r="G1723" i="4"/>
  <c r="O1722" i="4"/>
  <c r="AJ1721" i="4"/>
  <c r="G1719" i="4"/>
  <c r="O1718" i="4"/>
  <c r="AJ1717" i="4"/>
  <c r="G1715" i="4"/>
  <c r="O1714" i="4"/>
  <c r="AJ1713" i="4"/>
  <c r="G1711" i="4"/>
  <c r="O1710" i="4"/>
  <c r="O1704" i="4"/>
  <c r="G1704" i="4"/>
  <c r="AJ1695" i="4"/>
  <c r="X1695" i="4"/>
  <c r="O1690" i="4"/>
  <c r="X1688" i="4"/>
  <c r="O1677" i="4"/>
  <c r="G1671" i="4"/>
  <c r="X1669" i="4"/>
  <c r="G1668" i="4"/>
  <c r="X1654" i="4"/>
  <c r="G1650" i="4"/>
  <c r="O1646" i="4"/>
  <c r="O1640" i="4"/>
  <c r="G1640" i="4"/>
  <c r="AJ1631" i="4"/>
  <c r="X1631" i="4"/>
  <c r="O1626" i="4"/>
  <c r="X1624" i="4"/>
  <c r="O1613" i="4"/>
  <c r="G1607" i="4"/>
  <c r="X1605" i="4"/>
  <c r="G1604" i="4"/>
  <c r="G1600" i="4"/>
  <c r="X1590" i="4"/>
  <c r="G1586" i="4"/>
  <c r="O1582" i="4"/>
  <c r="O1576" i="4"/>
  <c r="G1576" i="4"/>
  <c r="AJ1567" i="4"/>
  <c r="X1567" i="4"/>
  <c r="O1562" i="4"/>
  <c r="X1560" i="4"/>
  <c r="O1549" i="4"/>
  <c r="G1543" i="4"/>
  <c r="X1541" i="4"/>
  <c r="G1540" i="4"/>
  <c r="G1536" i="4"/>
  <c r="H1534" i="4"/>
  <c r="X1526" i="4"/>
  <c r="G1522" i="4"/>
  <c r="O1518" i="4"/>
  <c r="X1515" i="4"/>
  <c r="AJ1515" i="4"/>
  <c r="G1515" i="4"/>
  <c r="G1514" i="4"/>
  <c r="X1508" i="4"/>
  <c r="G1508" i="4"/>
  <c r="X1497" i="4"/>
  <c r="X1481" i="4"/>
  <c r="G1456" i="4"/>
  <c r="G1455" i="4"/>
  <c r="O1440" i="4"/>
  <c r="H1434" i="4"/>
  <c r="O1426" i="4"/>
  <c r="X1417" i="4"/>
  <c r="G1392" i="4"/>
  <c r="G1391" i="4"/>
  <c r="O1376" i="4"/>
  <c r="O1362" i="4"/>
  <c r="X1353" i="4"/>
  <c r="G1328" i="4"/>
  <c r="G1327" i="4"/>
  <c r="O1312" i="4"/>
  <c r="O1298" i="4"/>
  <c r="X1289" i="4"/>
  <c r="G1264" i="4"/>
  <c r="G1263" i="4"/>
  <c r="O1248" i="4"/>
  <c r="O1234" i="4"/>
  <c r="X1225" i="4"/>
  <c r="G1200" i="4"/>
  <c r="G1199" i="4"/>
  <c r="O1184" i="4"/>
  <c r="O1170" i="4"/>
  <c r="X1161" i="4"/>
  <c r="G1136" i="4"/>
  <c r="G1135" i="4"/>
  <c r="N2112" i="4"/>
  <c r="G2110" i="4"/>
  <c r="G2106" i="4"/>
  <c r="G2098" i="4"/>
  <c r="G2090" i="4"/>
  <c r="G2082" i="4"/>
  <c r="G2074" i="4"/>
  <c r="G2070" i="4"/>
  <c r="G2062" i="4"/>
  <c r="G2054" i="4"/>
  <c r="G2046" i="4"/>
  <c r="G2042" i="4"/>
  <c r="G2034" i="4"/>
  <c r="G2026" i="4"/>
  <c r="G2018" i="4"/>
  <c r="G2010" i="4"/>
  <c r="G2002" i="4"/>
  <c r="G1994" i="4"/>
  <c r="G1986" i="4"/>
  <c r="G1978" i="4"/>
  <c r="G1970" i="4"/>
  <c r="G1962" i="4"/>
  <c r="G1954" i="4"/>
  <c r="G1950" i="4"/>
  <c r="G1942" i="4"/>
  <c r="G1934" i="4"/>
  <c r="G1926" i="4"/>
  <c r="G1918" i="4"/>
  <c r="G1914" i="4"/>
  <c r="G1906" i="4"/>
  <c r="G1898" i="4"/>
  <c r="G1890" i="4"/>
  <c r="G1882" i="4"/>
  <c r="G1874" i="4"/>
  <c r="G1870" i="4"/>
  <c r="G1862" i="4"/>
  <c r="G1854" i="4"/>
  <c r="G1846" i="4"/>
  <c r="G1838" i="4"/>
  <c r="G1830" i="4"/>
  <c r="G1822" i="4"/>
  <c r="G1814" i="4"/>
  <c r="G1806" i="4"/>
  <c r="G1802" i="4"/>
  <c r="G1790" i="4"/>
  <c r="G1786" i="4"/>
  <c r="G1778" i="4"/>
  <c r="G1770" i="4"/>
  <c r="G1762" i="4"/>
  <c r="G1754" i="4"/>
  <c r="G1746" i="4"/>
  <c r="G1738" i="4"/>
  <c r="G1730" i="4"/>
  <c r="G1726" i="4"/>
  <c r="G1718" i="4"/>
  <c r="H1676" i="4"/>
  <c r="X1849" i="4"/>
  <c r="X1805" i="4"/>
  <c r="X1797" i="4"/>
  <c r="X1785" i="4"/>
  <c r="G1687" i="4"/>
  <c r="O1656" i="4"/>
  <c r="AJ1647" i="4"/>
  <c r="X1647" i="4"/>
  <c r="G1617" i="4"/>
  <c r="O1598" i="4"/>
  <c r="O1592" i="4"/>
  <c r="O1565" i="4"/>
  <c r="G1553" i="4"/>
  <c r="H1517" i="4"/>
  <c r="G1491" i="4"/>
  <c r="O1360" i="4"/>
  <c r="O1296" i="4"/>
  <c r="O1218" i="4"/>
  <c r="G1184" i="4"/>
  <c r="G1705" i="4"/>
  <c r="G1701" i="4"/>
  <c r="G1673" i="4"/>
  <c r="G1669" i="4"/>
  <c r="G1657" i="4"/>
  <c r="G1641" i="4"/>
  <c r="G1637" i="4"/>
  <c r="G1609" i="4"/>
  <c r="G1605" i="4"/>
  <c r="G1593" i="4"/>
  <c r="G1589" i="4"/>
  <c r="G1577" i="4"/>
  <c r="G1573" i="4"/>
  <c r="G1561" i="4"/>
  <c r="G1557" i="4"/>
  <c r="G1501" i="4"/>
  <c r="G1493" i="4"/>
  <c r="G1461" i="4"/>
  <c r="G1453" i="4"/>
  <c r="G1437" i="4"/>
  <c r="G1433" i="4"/>
  <c r="G1429" i="4"/>
  <c r="G1369" i="4"/>
  <c r="G1365" i="4"/>
  <c r="G1353" i="4"/>
  <c r="G1349" i="4"/>
  <c r="G1341" i="4"/>
  <c r="G1337" i="4"/>
  <c r="G1333" i="4"/>
  <c r="G1325" i="4"/>
  <c r="G1321" i="4"/>
  <c r="G1317" i="4"/>
  <c r="G1309" i="4"/>
  <c r="G1305" i="4"/>
  <c r="G1301" i="4"/>
  <c r="G1293" i="4"/>
  <c r="G1289" i="4"/>
  <c r="G1285" i="4"/>
  <c r="G1277" i="4"/>
  <c r="G1273" i="4"/>
  <c r="G1269" i="4"/>
  <c r="G1261" i="4"/>
  <c r="G1257" i="4"/>
  <c r="G1253" i="4"/>
  <c r="G1245" i="4"/>
  <c r="G1241" i="4"/>
  <c r="G1237" i="4"/>
  <c r="G1229" i="4"/>
  <c r="G1225" i="4"/>
  <c r="G1221" i="4"/>
  <c r="G1213" i="4"/>
  <c r="G1209" i="4"/>
  <c r="G1205" i="4"/>
  <c r="G1197" i="4"/>
  <c r="G1193" i="4"/>
  <c r="G1189" i="4"/>
  <c r="G1181" i="4"/>
  <c r="G1177" i="4"/>
  <c r="G1173" i="4"/>
  <c r="G1165" i="4"/>
  <c r="G1161" i="4"/>
  <c r="G1157" i="4"/>
  <c r="G1149" i="4"/>
  <c r="G1145" i="4"/>
  <c r="G1141" i="4"/>
  <c r="G1133" i="4"/>
  <c r="G1129" i="4"/>
  <c r="G1125" i="4"/>
  <c r="G1121" i="4"/>
  <c r="G1117" i="4"/>
  <c r="G1113" i="4"/>
  <c r="G1109" i="4"/>
  <c r="G1105" i="4"/>
  <c r="G1101" i="4"/>
  <c r="G1097" i="4"/>
  <c r="G1093" i="4"/>
  <c r="G1089" i="4"/>
  <c r="G1085" i="4"/>
  <c r="G1081" i="4"/>
  <c r="G1077" i="4"/>
  <c r="G1073" i="4"/>
  <c r="G1069" i="4"/>
  <c r="G1065" i="4"/>
  <c r="G1061" i="4"/>
  <c r="G1057" i="4"/>
  <c r="G1053" i="4"/>
  <c r="G1049" i="4"/>
  <c r="G1045" i="4"/>
  <c r="G1041" i="4"/>
  <c r="G1037" i="4"/>
  <c r="G1033" i="4"/>
  <c r="G1027" i="4"/>
  <c r="G1023" i="4"/>
  <c r="G1019" i="4"/>
  <c r="G1015" i="4"/>
  <c r="G1011" i="4"/>
  <c r="G1007" i="4"/>
  <c r="G1003" i="4"/>
  <c r="G999" i="4"/>
  <c r="G995" i="4"/>
  <c r="G991" i="4"/>
  <c r="G987" i="4"/>
  <c r="G983" i="4"/>
  <c r="G979" i="4"/>
  <c r="G975" i="4"/>
  <c r="G971" i="4"/>
  <c r="G967" i="4"/>
  <c r="G963" i="4"/>
  <c r="G959" i="4"/>
  <c r="G955" i="4"/>
  <c r="G951" i="4"/>
  <c r="G947" i="4"/>
  <c r="G943" i="4"/>
  <c r="G939" i="4"/>
  <c r="G935" i="4"/>
  <c r="G931" i="4"/>
  <c r="G927" i="4"/>
  <c r="G923" i="4"/>
  <c r="G919" i="4"/>
  <c r="G915" i="4"/>
  <c r="G911" i="4"/>
  <c r="G907" i="4"/>
  <c r="G903" i="4"/>
  <c r="G899" i="4"/>
  <c r="G895" i="4"/>
  <c r="G891" i="4"/>
  <c r="G887" i="4"/>
  <c r="G883" i="4"/>
  <c r="G879" i="4"/>
  <c r="G875" i="4"/>
  <c r="G871" i="4"/>
  <c r="G867" i="4"/>
  <c r="G863" i="4"/>
  <c r="G859" i="4"/>
  <c r="G855" i="4"/>
  <c r="G851" i="4"/>
  <c r="G847" i="4"/>
  <c r="G843" i="4"/>
  <c r="G839" i="4"/>
  <c r="G835" i="4"/>
  <c r="G831" i="4"/>
  <c r="G827" i="4"/>
  <c r="G823" i="4"/>
  <c r="G819" i="4"/>
  <c r="G815" i="4"/>
  <c r="G811" i="4"/>
  <c r="G807" i="4"/>
  <c r="G803" i="4"/>
  <c r="G799" i="4"/>
  <c r="G795" i="4"/>
  <c r="G791" i="4"/>
  <c r="G787" i="4"/>
  <c r="G783" i="4"/>
  <c r="G779" i="4"/>
  <c r="G775" i="4"/>
  <c r="G771" i="4"/>
  <c r="G767" i="4"/>
  <c r="G763" i="4"/>
  <c r="G759" i="4"/>
  <c r="G755" i="4"/>
  <c r="G751" i="4"/>
  <c r="G747" i="4"/>
  <c r="G743" i="4"/>
  <c r="G739" i="4"/>
  <c r="G735" i="4"/>
  <c r="G731" i="4"/>
  <c r="G727" i="4"/>
  <c r="G723" i="4"/>
  <c r="G719" i="4"/>
  <c r="G715" i="4"/>
  <c r="G711" i="4"/>
  <c r="G707" i="4"/>
  <c r="G703" i="4"/>
  <c r="G699" i="4"/>
  <c r="G695" i="4"/>
  <c r="G691" i="4"/>
  <c r="G687" i="4"/>
  <c r="G683" i="4"/>
  <c r="G679" i="4"/>
  <c r="G675" i="4"/>
  <c r="G671" i="4"/>
  <c r="G667" i="4"/>
  <c r="G663" i="4"/>
  <c r="G659" i="4"/>
  <c r="G655" i="4"/>
  <c r="G651" i="4"/>
  <c r="G649" i="4"/>
  <c r="G645" i="4"/>
  <c r="G641" i="4"/>
  <c r="G637" i="4"/>
  <c r="G633" i="4"/>
  <c r="G629" i="4"/>
  <c r="G625" i="4"/>
  <c r="G621" i="4"/>
  <c r="G617" i="4"/>
  <c r="G613" i="4"/>
  <c r="G609" i="4"/>
  <c r="G605" i="4"/>
  <c r="G601" i="4"/>
  <c r="G597" i="4"/>
  <c r="G593" i="4"/>
  <c r="G589" i="4"/>
  <c r="G585" i="4"/>
  <c r="G581" i="4"/>
  <c r="G577" i="4"/>
  <c r="G573" i="4"/>
  <c r="G569" i="4"/>
  <c r="G563" i="4"/>
  <c r="G561" i="4"/>
  <c r="G559" i="4"/>
  <c r="G557" i="4"/>
  <c r="G553" i="4"/>
  <c r="G547" i="4"/>
  <c r="G545" i="4"/>
  <c r="G543" i="4"/>
  <c r="G541" i="4"/>
  <c r="G537" i="4"/>
  <c r="G531" i="4"/>
  <c r="G529" i="4"/>
  <c r="G527" i="4"/>
  <c r="G525" i="4"/>
  <c r="G521" i="4"/>
  <c r="G515" i="4"/>
  <c r="G513" i="4"/>
  <c r="G511" i="4"/>
  <c r="G509" i="4"/>
  <c r="G505" i="4"/>
  <c r="G499" i="4"/>
  <c r="G497" i="4"/>
  <c r="G495" i="4"/>
  <c r="G493" i="4"/>
  <c r="G489" i="4"/>
  <c r="G483" i="4"/>
  <c r="G481" i="4"/>
  <c r="G479" i="4"/>
  <c r="G477" i="4"/>
  <c r="G473" i="4"/>
  <c r="G467" i="4"/>
  <c r="G465" i="4"/>
  <c r="G463" i="4"/>
  <c r="G461" i="4"/>
  <c r="G457" i="4"/>
  <c r="G451" i="4"/>
  <c r="G449" i="4"/>
  <c r="G447" i="4"/>
  <c r="G445" i="4"/>
  <c r="G435" i="4"/>
  <c r="G433" i="4"/>
  <c r="G431" i="4"/>
  <c r="G429" i="4"/>
  <c r="G419" i="4"/>
  <c r="G417" i="4"/>
  <c r="G415" i="4"/>
  <c r="G413" i="4"/>
  <c r="G403" i="4"/>
  <c r="G401" i="4"/>
  <c r="G399" i="4"/>
  <c r="G397" i="4"/>
  <c r="G387" i="4"/>
  <c r="G385" i="4"/>
  <c r="G383" i="4"/>
  <c r="G381" i="4"/>
  <c r="G371" i="4"/>
  <c r="G369" i="4"/>
  <c r="G365" i="4"/>
  <c r="G361" i="4"/>
  <c r="G357" i="4"/>
  <c r="G353" i="4"/>
  <c r="G349" i="4"/>
  <c r="G345" i="4"/>
  <c r="G341" i="4"/>
  <c r="G337" i="4"/>
  <c r="G333" i="4"/>
  <c r="G329" i="4"/>
  <c r="G327" i="4"/>
  <c r="G323" i="4"/>
  <c r="G319" i="4"/>
  <c r="G315" i="4"/>
  <c r="G311" i="4"/>
  <c r="G307" i="4"/>
  <c r="G303" i="4"/>
  <c r="G299" i="4"/>
  <c r="G295" i="4"/>
  <c r="G291" i="4"/>
  <c r="G287" i="4"/>
  <c r="G283" i="4"/>
  <c r="G279" i="4"/>
  <c r="G275" i="4"/>
  <c r="G271" i="4"/>
  <c r="G267" i="4"/>
  <c r="G263" i="4"/>
  <c r="G259" i="4"/>
  <c r="G255" i="4"/>
  <c r="G251" i="4"/>
  <c r="G247" i="4"/>
  <c r="G243" i="4"/>
  <c r="G239" i="4"/>
  <c r="G235" i="4"/>
  <c r="G231" i="4"/>
  <c r="G227" i="4"/>
  <c r="G223" i="4"/>
  <c r="G219" i="4"/>
  <c r="G215" i="4"/>
  <c r="G211" i="4"/>
  <c r="G207" i="4"/>
  <c r="G203" i="4"/>
  <c r="G199" i="4"/>
  <c r="G195" i="4"/>
  <c r="G191" i="4"/>
  <c r="G187" i="4"/>
  <c r="G183" i="4"/>
  <c r="G179" i="4"/>
  <c r="G175" i="4"/>
  <c r="G171" i="4"/>
  <c r="G167" i="4"/>
  <c r="G163" i="4"/>
  <c r="G159" i="4"/>
  <c r="G155" i="4"/>
  <c r="G151" i="4"/>
  <c r="G147" i="4"/>
  <c r="G143" i="4"/>
  <c r="G139" i="4"/>
  <c r="G135" i="4"/>
  <c r="G131" i="4"/>
  <c r="G127" i="4"/>
  <c r="G123" i="4"/>
  <c r="G119" i="4"/>
  <c r="G115" i="4"/>
  <c r="G111" i="4"/>
  <c r="G107" i="4"/>
  <c r="G103" i="4"/>
  <c r="G99" i="4"/>
  <c r="G95" i="4"/>
  <c r="G91" i="4"/>
  <c r="G87" i="4"/>
  <c r="G83" i="4"/>
  <c r="G79" i="4"/>
  <c r="G75" i="4"/>
  <c r="G71" i="4"/>
  <c r="G67" i="4"/>
  <c r="G63" i="4"/>
  <c r="G59" i="4"/>
  <c r="G55" i="4"/>
  <c r="G51" i="4"/>
  <c r="G47" i="4"/>
  <c r="G43" i="4"/>
  <c r="G39" i="4"/>
  <c r="G35" i="4"/>
  <c r="G31" i="4"/>
  <c r="G27" i="4"/>
  <c r="G23" i="4"/>
  <c r="G19" i="4"/>
  <c r="F7" i="4"/>
  <c r="F2112" i="4"/>
  <c r="M2112" i="4"/>
  <c r="O2108" i="4"/>
  <c r="G2105" i="4"/>
  <c r="O2104" i="4"/>
  <c r="G2101" i="4"/>
  <c r="O2100" i="4"/>
  <c r="G2097" i="4"/>
  <c r="O2096" i="4"/>
  <c r="G2093" i="4"/>
  <c r="O2092" i="4"/>
  <c r="G2089" i="4"/>
  <c r="O2088" i="4"/>
  <c r="G2085" i="4"/>
  <c r="O2084" i="4"/>
  <c r="G2081" i="4"/>
  <c r="O2080" i="4"/>
  <c r="G2077" i="4"/>
  <c r="O2076" i="4"/>
  <c r="G2073" i="4"/>
  <c r="O2072" i="4"/>
  <c r="O2068" i="4"/>
  <c r="G2065" i="4"/>
  <c r="O2064" i="4"/>
  <c r="G2061" i="4"/>
  <c r="O2060" i="4"/>
  <c r="G2057" i="4"/>
  <c r="O2056" i="4"/>
  <c r="G2053" i="4"/>
  <c r="O2052" i="4"/>
  <c r="G2049" i="4"/>
  <c r="O2048" i="4"/>
  <c r="G2045" i="4"/>
  <c r="O2044" i="4"/>
  <c r="G2041" i="4"/>
  <c r="O2040" i="4"/>
  <c r="O2036" i="4"/>
  <c r="G2033" i="4"/>
  <c r="O2032" i="4"/>
  <c r="G2029" i="4"/>
  <c r="O2028" i="4"/>
  <c r="G2025" i="4"/>
  <c r="O2024" i="4"/>
  <c r="G2021" i="4"/>
  <c r="O2020" i="4"/>
  <c r="G2017" i="4"/>
  <c r="O2016" i="4"/>
  <c r="G2013" i="4"/>
  <c r="O2012" i="4"/>
  <c r="G2009" i="4"/>
  <c r="O2008" i="4"/>
  <c r="O2004" i="4"/>
  <c r="G2001" i="4"/>
  <c r="O2000" i="4"/>
  <c r="G1997" i="4"/>
  <c r="O1996" i="4"/>
  <c r="G1993" i="4"/>
  <c r="O1992" i="4"/>
  <c r="G1989" i="4"/>
  <c r="O1988" i="4"/>
  <c r="G1985" i="4"/>
  <c r="O1984" i="4"/>
  <c r="O1980" i="4"/>
  <c r="G1977" i="4"/>
  <c r="O1976" i="4"/>
  <c r="G1973" i="4"/>
  <c r="O1972" i="4"/>
  <c r="O1968" i="4"/>
  <c r="O1964" i="4"/>
  <c r="G1961" i="4"/>
  <c r="O1960" i="4"/>
  <c r="O1956" i="4"/>
  <c r="G1953" i="4"/>
  <c r="O1952" i="4"/>
  <c r="G1949" i="4"/>
  <c r="O1948" i="4"/>
  <c r="G1945" i="4"/>
  <c r="O1944" i="4"/>
  <c r="O1940" i="4"/>
  <c r="G1937" i="4"/>
  <c r="O1936" i="4"/>
  <c r="G1933" i="4"/>
  <c r="O1932" i="4"/>
  <c r="G1929" i="4"/>
  <c r="O1928" i="4"/>
  <c r="O1924" i="4"/>
  <c r="G1921" i="4"/>
  <c r="O1920" i="4"/>
  <c r="O1916" i="4"/>
  <c r="G1913" i="4"/>
  <c r="O1912" i="4"/>
  <c r="G1909" i="4"/>
  <c r="O1908" i="4"/>
  <c r="G1905" i="4"/>
  <c r="O1904" i="4"/>
  <c r="G1901" i="4"/>
  <c r="O1900" i="4"/>
  <c r="G1897" i="4"/>
  <c r="O1896" i="4"/>
  <c r="O1892" i="4"/>
  <c r="G1889" i="4"/>
  <c r="O1888" i="4"/>
  <c r="G1885" i="4"/>
  <c r="O1884" i="4"/>
  <c r="G1881" i="4"/>
  <c r="O1880" i="4"/>
  <c r="G1877" i="4"/>
  <c r="O1876" i="4"/>
  <c r="G1873" i="4"/>
  <c r="O1872" i="4"/>
  <c r="G1869" i="4"/>
  <c r="O1868" i="4"/>
  <c r="G1865" i="4"/>
  <c r="O1864" i="4"/>
  <c r="G1861" i="4"/>
  <c r="O1860" i="4"/>
  <c r="G1857" i="4"/>
  <c r="O1856" i="4"/>
  <c r="G1853" i="4"/>
  <c r="O1852" i="4"/>
  <c r="O1848" i="4"/>
  <c r="O1844" i="4"/>
  <c r="G1841" i="4"/>
  <c r="O1840" i="4"/>
  <c r="G1837" i="4"/>
  <c r="O1836" i="4"/>
  <c r="G1833" i="4"/>
  <c r="O1832" i="4"/>
  <c r="G1829" i="4"/>
  <c r="O1828" i="4"/>
  <c r="O1824" i="4"/>
  <c r="G1821" i="4"/>
  <c r="O1820" i="4"/>
  <c r="G1817" i="4"/>
  <c r="O1816" i="4"/>
  <c r="G1813" i="4"/>
  <c r="O1812" i="4"/>
  <c r="O1808" i="4"/>
  <c r="O1804" i="4"/>
  <c r="G1801" i="4"/>
  <c r="O1800" i="4"/>
  <c r="G1797" i="4"/>
  <c r="O1796" i="4"/>
  <c r="G1793" i="4"/>
  <c r="O1792" i="4"/>
  <c r="G1789" i="4"/>
  <c r="O1788" i="4"/>
  <c r="G1785" i="4"/>
  <c r="O1784" i="4"/>
  <c r="O1780" i="4"/>
  <c r="G1777" i="4"/>
  <c r="O1776" i="4"/>
  <c r="G1773" i="4"/>
  <c r="O1772" i="4"/>
  <c r="G1769" i="4"/>
  <c r="O1768" i="4"/>
  <c r="G1765" i="4"/>
  <c r="O1764" i="4"/>
  <c r="O1760" i="4"/>
  <c r="O1756" i="4"/>
  <c r="G1753" i="4"/>
  <c r="O1752" i="4"/>
  <c r="G1749" i="4"/>
  <c r="O1748" i="4"/>
  <c r="G1745" i="4"/>
  <c r="O1744" i="4"/>
  <c r="G1741" i="4"/>
  <c r="O1740" i="4"/>
  <c r="G1737" i="4"/>
  <c r="O1736" i="4"/>
  <c r="O1732" i="4"/>
  <c r="G1729" i="4"/>
  <c r="O1728" i="4"/>
  <c r="O1724" i="4"/>
  <c r="G1721" i="4"/>
  <c r="O1720" i="4"/>
  <c r="G1717" i="4"/>
  <c r="O1716" i="4"/>
  <c r="G1713" i="4"/>
  <c r="O1712" i="4"/>
  <c r="X1705" i="4"/>
  <c r="X1702" i="4"/>
  <c r="G1698" i="4"/>
  <c r="O1694" i="4"/>
  <c r="O1688" i="4"/>
  <c r="G1688" i="4"/>
  <c r="AJ1679" i="4"/>
  <c r="X1679" i="4"/>
  <c r="O1674" i="4"/>
  <c r="X1672" i="4"/>
  <c r="O1661" i="4"/>
  <c r="O1660" i="4"/>
  <c r="G1655" i="4"/>
  <c r="X1653" i="4"/>
  <c r="G1652" i="4"/>
  <c r="G1648" i="4"/>
  <c r="X1641" i="4"/>
  <c r="X1638" i="4"/>
  <c r="G1634" i="4"/>
  <c r="O1630" i="4"/>
  <c r="O1624" i="4"/>
  <c r="G1624" i="4"/>
  <c r="AJ1615" i="4"/>
  <c r="X1615" i="4"/>
  <c r="G1613" i="4"/>
  <c r="O1610" i="4"/>
  <c r="X1608" i="4"/>
  <c r="O1597" i="4"/>
  <c r="O1596" i="4"/>
  <c r="G1591" i="4"/>
  <c r="X1589" i="4"/>
  <c r="G1588" i="4"/>
  <c r="G1584" i="4"/>
  <c r="X1577" i="4"/>
  <c r="X1574" i="4"/>
  <c r="G1570" i="4"/>
  <c r="O1566" i="4"/>
  <c r="O1560" i="4"/>
  <c r="G1560" i="4"/>
  <c r="AJ1551" i="4"/>
  <c r="X1551" i="4"/>
  <c r="O1546" i="4"/>
  <c r="X1544" i="4"/>
  <c r="O1533" i="4"/>
  <c r="O1532" i="4"/>
  <c r="G1527" i="4"/>
  <c r="X1525" i="4"/>
  <c r="H1524" i="4"/>
  <c r="G1520" i="4"/>
  <c r="X1507" i="4"/>
  <c r="AJ1507" i="4"/>
  <c r="G1507" i="4"/>
  <c r="G1506" i="4"/>
  <c r="X1500" i="4"/>
  <c r="G1500" i="4"/>
  <c r="X1489" i="4"/>
  <c r="G1472" i="4"/>
  <c r="G1471" i="4"/>
  <c r="G1457" i="4"/>
  <c r="O1456" i="4"/>
  <c r="O1442" i="4"/>
  <c r="X1433" i="4"/>
  <c r="G1408" i="4"/>
  <c r="G1407" i="4"/>
  <c r="O1392" i="4"/>
  <c r="O1378" i="4"/>
  <c r="X1369" i="4"/>
  <c r="G1344" i="4"/>
  <c r="G1343" i="4"/>
  <c r="O1328" i="4"/>
  <c r="O1314" i="4"/>
  <c r="X1305" i="4"/>
  <c r="G1280" i="4"/>
  <c r="G1279" i="4"/>
  <c r="G1265" i="4"/>
  <c r="O1264" i="4"/>
  <c r="O1250" i="4"/>
  <c r="X1241" i="4"/>
  <c r="G1216" i="4"/>
  <c r="G1215" i="4"/>
  <c r="G1201" i="4"/>
  <c r="O1200" i="4"/>
  <c r="O1186" i="4"/>
  <c r="X1177" i="4"/>
  <c r="G1152" i="4"/>
  <c r="G1151" i="4"/>
  <c r="G1137" i="4"/>
  <c r="O1136" i="4"/>
  <c r="T2112" i="4"/>
  <c r="X2009" i="4"/>
  <c r="X1861" i="4"/>
  <c r="X1833" i="4"/>
  <c r="X1825" i="4"/>
  <c r="X1769" i="4"/>
  <c r="O1693" i="4"/>
  <c r="G1681" i="4"/>
  <c r="H1678" i="4"/>
  <c r="O1629" i="4"/>
  <c r="G1616" i="4"/>
  <c r="G1592" i="4"/>
  <c r="H1550" i="4"/>
  <c r="O1534" i="4"/>
  <c r="G1528" i="4"/>
  <c r="X1491" i="4"/>
  <c r="AJ1491" i="4"/>
  <c r="G1440" i="4"/>
  <c r="G1375" i="4"/>
  <c r="H1361" i="4"/>
  <c r="O1346" i="4"/>
  <c r="O1282" i="4"/>
  <c r="X1273" i="4"/>
  <c r="G1247" i="4"/>
  <c r="G1183" i="4"/>
  <c r="O1154" i="4"/>
  <c r="L2112" i="4"/>
  <c r="G1689" i="4"/>
  <c r="G1685" i="4"/>
  <c r="G1653" i="4"/>
  <c r="G1625" i="4"/>
  <c r="G1621" i="4"/>
  <c r="G1545" i="4"/>
  <c r="G1541" i="4"/>
  <c r="G1529" i="4"/>
  <c r="G1525" i="4"/>
  <c r="G1509" i="4"/>
  <c r="G1485" i="4"/>
  <c r="G1481" i="4"/>
  <c r="G1477" i="4"/>
  <c r="G1469" i="4"/>
  <c r="G1465" i="4"/>
  <c r="G1449" i="4"/>
  <c r="G1445" i="4"/>
  <c r="G1421" i="4"/>
  <c r="G1417" i="4"/>
  <c r="G1413" i="4"/>
  <c r="G1405" i="4"/>
  <c r="G1401" i="4"/>
  <c r="G1397" i="4"/>
  <c r="G1389" i="4"/>
  <c r="G1385" i="4"/>
  <c r="G1381" i="4"/>
  <c r="G1373" i="4"/>
  <c r="G1357" i="4"/>
  <c r="G2108" i="4"/>
  <c r="O2107" i="4"/>
  <c r="G2104" i="4"/>
  <c r="O2103" i="4"/>
  <c r="G2100" i="4"/>
  <c r="O2099" i="4"/>
  <c r="G2096" i="4"/>
  <c r="O2095" i="4"/>
  <c r="G2092" i="4"/>
  <c r="O2091" i="4"/>
  <c r="G2088" i="4"/>
  <c r="O2087" i="4"/>
  <c r="G2084" i="4"/>
  <c r="O2083" i="4"/>
  <c r="G2080" i="4"/>
  <c r="O2079" i="4"/>
  <c r="G2076" i="4"/>
  <c r="O2075" i="4"/>
  <c r="G2072" i="4"/>
  <c r="O2071" i="4"/>
  <c r="G2068" i="4"/>
  <c r="O2067" i="4"/>
  <c r="G2064" i="4"/>
  <c r="O2063" i="4"/>
  <c r="G2060" i="4"/>
  <c r="O2059" i="4"/>
  <c r="G2056" i="4"/>
  <c r="O2055" i="4"/>
  <c r="G2052" i="4"/>
  <c r="O2051" i="4"/>
  <c r="G2048" i="4"/>
  <c r="O2047" i="4"/>
  <c r="G2044" i="4"/>
  <c r="O2043" i="4"/>
  <c r="G2040" i="4"/>
  <c r="O2039" i="4"/>
  <c r="G2036" i="4"/>
  <c r="O2035" i="4"/>
  <c r="G2032" i="4"/>
  <c r="O2031" i="4"/>
  <c r="G2028" i="4"/>
  <c r="O2027" i="4"/>
  <c r="G2024" i="4"/>
  <c r="O2023" i="4"/>
  <c r="G2020" i="4"/>
  <c r="O2019" i="4"/>
  <c r="G2016" i="4"/>
  <c r="O2015" i="4"/>
  <c r="G2012" i="4"/>
  <c r="O2011" i="4"/>
  <c r="G2008" i="4"/>
  <c r="O2007" i="4"/>
  <c r="G2004" i="4"/>
  <c r="O2003" i="4"/>
  <c r="G2000" i="4"/>
  <c r="O1999" i="4"/>
  <c r="G1996" i="4"/>
  <c r="O1995" i="4"/>
  <c r="G1992" i="4"/>
  <c r="O1991" i="4"/>
  <c r="G1988" i="4"/>
  <c r="O1987" i="4"/>
  <c r="G1984" i="4"/>
  <c r="O1983" i="4"/>
  <c r="G1980" i="4"/>
  <c r="O1979" i="4"/>
  <c r="G1976" i="4"/>
  <c r="O1975" i="4"/>
  <c r="G1972" i="4"/>
  <c r="O1971" i="4"/>
  <c r="G1968" i="4"/>
  <c r="O1967" i="4"/>
  <c r="G1964" i="4"/>
  <c r="O1963" i="4"/>
  <c r="G1960" i="4"/>
  <c r="O1959" i="4"/>
  <c r="G1956" i="4"/>
  <c r="O1955" i="4"/>
  <c r="G1952" i="4"/>
  <c r="O1951" i="4"/>
  <c r="G1948" i="4"/>
  <c r="O1947" i="4"/>
  <c r="G1944" i="4"/>
  <c r="O1943" i="4"/>
  <c r="G1940" i="4"/>
  <c r="O1939" i="4"/>
  <c r="G1936" i="4"/>
  <c r="O1935" i="4"/>
  <c r="G1932" i="4"/>
  <c r="O1931" i="4"/>
  <c r="G1928" i="4"/>
  <c r="O1927" i="4"/>
  <c r="G1924" i="4"/>
  <c r="O1923" i="4"/>
  <c r="G1920" i="4"/>
  <c r="O1919" i="4"/>
  <c r="G1916" i="4"/>
  <c r="O1915" i="4"/>
  <c r="G1912" i="4"/>
  <c r="O1911" i="4"/>
  <c r="G1908" i="4"/>
  <c r="O1907" i="4"/>
  <c r="G1904" i="4"/>
  <c r="O1903" i="4"/>
  <c r="G1900" i="4"/>
  <c r="O1899" i="4"/>
  <c r="G1896" i="4"/>
  <c r="O1895" i="4"/>
  <c r="G1892" i="4"/>
  <c r="O1891" i="4"/>
  <c r="G1888" i="4"/>
  <c r="O1887" i="4"/>
  <c r="G1884" i="4"/>
  <c r="O1883" i="4"/>
  <c r="G1880" i="4"/>
  <c r="O1879" i="4"/>
  <c r="G1876" i="4"/>
  <c r="O1875" i="4"/>
  <c r="G1872" i="4"/>
  <c r="O1871" i="4"/>
  <c r="G1868" i="4"/>
  <c r="O1867" i="4"/>
  <c r="G1864" i="4"/>
  <c r="O1863" i="4"/>
  <c r="G1860" i="4"/>
  <c r="O1859" i="4"/>
  <c r="G1856" i="4"/>
  <c r="O1855" i="4"/>
  <c r="G1852" i="4"/>
  <c r="O1851" i="4"/>
  <c r="G1848" i="4"/>
  <c r="O1847" i="4"/>
  <c r="G1844" i="4"/>
  <c r="O1843" i="4"/>
  <c r="G1840" i="4"/>
  <c r="O1839" i="4"/>
  <c r="G1836" i="4"/>
  <c r="O1835" i="4"/>
  <c r="G1832" i="4"/>
  <c r="O1831" i="4"/>
  <c r="G1828" i="4"/>
  <c r="O1827" i="4"/>
  <c r="G1824" i="4"/>
  <c r="O1823" i="4"/>
  <c r="G1820" i="4"/>
  <c r="O1819" i="4"/>
  <c r="G1816" i="4"/>
  <c r="O1815" i="4"/>
  <c r="G1812" i="4"/>
  <c r="O1811" i="4"/>
  <c r="G1808" i="4"/>
  <c r="O1807" i="4"/>
  <c r="G1804" i="4"/>
  <c r="O1803" i="4"/>
  <c r="G1800" i="4"/>
  <c r="O1799" i="4"/>
  <c r="G1796" i="4"/>
  <c r="O1795" i="4"/>
  <c r="G1792" i="4"/>
  <c r="O1791" i="4"/>
  <c r="G1788" i="4"/>
  <c r="O1787" i="4"/>
  <c r="G1784" i="4"/>
  <c r="O1783" i="4"/>
  <c r="G1780" i="4"/>
  <c r="O1779" i="4"/>
  <c r="G1776" i="4"/>
  <c r="O1775" i="4"/>
  <c r="G1772" i="4"/>
  <c r="O1771" i="4"/>
  <c r="G1768" i="4"/>
  <c r="O1767" i="4"/>
  <c r="G1764" i="4"/>
  <c r="O1763" i="4"/>
  <c r="G1760" i="4"/>
  <c r="O1759" i="4"/>
  <c r="G1756" i="4"/>
  <c r="O1755" i="4"/>
  <c r="G1752" i="4"/>
  <c r="O1751" i="4"/>
  <c r="G1748" i="4"/>
  <c r="O1747" i="4"/>
  <c r="G1744" i="4"/>
  <c r="O1743" i="4"/>
  <c r="G1740" i="4"/>
  <c r="O1739" i="4"/>
  <c r="G1736" i="4"/>
  <c r="O1735" i="4"/>
  <c r="G1732" i="4"/>
  <c r="O1731" i="4"/>
  <c r="G1728" i="4"/>
  <c r="O1727" i="4"/>
  <c r="G1724" i="4"/>
  <c r="O1723" i="4"/>
  <c r="G1720" i="4"/>
  <c r="O1719" i="4"/>
  <c r="G1716" i="4"/>
  <c r="O1715" i="4"/>
  <c r="G1712" i="4"/>
  <c r="O1709" i="4"/>
  <c r="O1708" i="4"/>
  <c r="G1703" i="4"/>
  <c r="X1701" i="4"/>
  <c r="G1696" i="4"/>
  <c r="X1689" i="4"/>
  <c r="X1686" i="4"/>
  <c r="G1682" i="4"/>
  <c r="O1678" i="4"/>
  <c r="O1672" i="4"/>
  <c r="G1672" i="4"/>
  <c r="AJ1663" i="4"/>
  <c r="X1663" i="4"/>
  <c r="G1661" i="4"/>
  <c r="X1656" i="4"/>
  <c r="O1645" i="4"/>
  <c r="O1644" i="4"/>
  <c r="G1639" i="4"/>
  <c r="X1637" i="4"/>
  <c r="G1632" i="4"/>
  <c r="X1625" i="4"/>
  <c r="X1622" i="4"/>
  <c r="G1618" i="4"/>
  <c r="O1614" i="4"/>
  <c r="O1608" i="4"/>
  <c r="G1608" i="4"/>
  <c r="AJ1599" i="4"/>
  <c r="X1599" i="4"/>
  <c r="G1597" i="4"/>
  <c r="X1592" i="4"/>
  <c r="O1581" i="4"/>
  <c r="O1580" i="4"/>
  <c r="G1575" i="4"/>
  <c r="X1573" i="4"/>
  <c r="G1568" i="4"/>
  <c r="X1561" i="4"/>
  <c r="X1558" i="4"/>
  <c r="G1554" i="4"/>
  <c r="O1550" i="4"/>
  <c r="O1544" i="4"/>
  <c r="G1544" i="4"/>
  <c r="AJ1535" i="4"/>
  <c r="X1535" i="4"/>
  <c r="G1533" i="4"/>
  <c r="X1528" i="4"/>
  <c r="O1517" i="4"/>
  <c r="X1513" i="4"/>
  <c r="G1513" i="4"/>
  <c r="X1499" i="4"/>
  <c r="AJ1499" i="4"/>
  <c r="G1499" i="4"/>
  <c r="G1498" i="4"/>
  <c r="X1492" i="4"/>
  <c r="G1492" i="4"/>
  <c r="G1487" i="4"/>
  <c r="G1473" i="4"/>
  <c r="O1472" i="4"/>
  <c r="O1458" i="4"/>
  <c r="X1449" i="4"/>
  <c r="G1424" i="4"/>
  <c r="G1423" i="4"/>
  <c r="G1409" i="4"/>
  <c r="O1408" i="4"/>
  <c r="O1394" i="4"/>
  <c r="X1385" i="4"/>
  <c r="G1360" i="4"/>
  <c r="G1359" i="4"/>
  <c r="G1345" i="4"/>
  <c r="O1344" i="4"/>
  <c r="O1330" i="4"/>
  <c r="X1321" i="4"/>
  <c r="G1296" i="4"/>
  <c r="G1295" i="4"/>
  <c r="G1281" i="4"/>
  <c r="O1280" i="4"/>
  <c r="O1266" i="4"/>
  <c r="X1257" i="4"/>
  <c r="G1232" i="4"/>
  <c r="G1231" i="4"/>
  <c r="G1217" i="4"/>
  <c r="O1216" i="4"/>
  <c r="O1202" i="4"/>
  <c r="X1193" i="4"/>
  <c r="G1168" i="4"/>
  <c r="G1167" i="4"/>
  <c r="G1153" i="4"/>
  <c r="O1152" i="4"/>
  <c r="O1138" i="4"/>
  <c r="X1129" i="4"/>
  <c r="O1122" i="4"/>
  <c r="O1120" i="4"/>
  <c r="G1104" i="4"/>
  <c r="G1103" i="4"/>
  <c r="G1087" i="4"/>
  <c r="O1058" i="4"/>
  <c r="G1040" i="4"/>
  <c r="X1027" i="4"/>
  <c r="O817" i="4"/>
  <c r="O785" i="4"/>
  <c r="G752" i="4"/>
  <c r="G733" i="4"/>
  <c r="G404" i="4"/>
  <c r="L15" i="3"/>
  <c r="H15" i="3"/>
  <c r="D15" i="3"/>
  <c r="J14" i="3"/>
  <c r="F14" i="3"/>
  <c r="L13" i="3"/>
  <c r="H13" i="3"/>
  <c r="D13" i="3"/>
  <c r="J12" i="3"/>
  <c r="F12" i="3"/>
  <c r="L11" i="3"/>
  <c r="H11" i="3"/>
  <c r="D11" i="3"/>
  <c r="J10" i="3"/>
  <c r="F10" i="3"/>
  <c r="L9" i="3"/>
  <c r="H9" i="3"/>
  <c r="D9" i="3"/>
  <c r="J8" i="3"/>
  <c r="F8" i="3"/>
  <c r="L7" i="3"/>
  <c r="H7" i="3"/>
  <c r="D7" i="3"/>
  <c r="G1706" i="4"/>
  <c r="AJ1701" i="4"/>
  <c r="X1700" i="4"/>
  <c r="G1699" i="4"/>
  <c r="O1695" i="4"/>
  <c r="G1690" i="4"/>
  <c r="AJ1685" i="4"/>
  <c r="X1684" i="4"/>
  <c r="G1683" i="4"/>
  <c r="O1679" i="4"/>
  <c r="G1674" i="4"/>
  <c r="AJ1669" i="4"/>
  <c r="X1668" i="4"/>
  <c r="G1667" i="4"/>
  <c r="O1663" i="4"/>
  <c r="G1658" i="4"/>
  <c r="AJ1653" i="4"/>
  <c r="X1652" i="4"/>
  <c r="G1651" i="4"/>
  <c r="O1647" i="4"/>
  <c r="G1642" i="4"/>
  <c r="AJ1637" i="4"/>
  <c r="X1636" i="4"/>
  <c r="G1635" i="4"/>
  <c r="O1631" i="4"/>
  <c r="G1626" i="4"/>
  <c r="AJ1621" i="4"/>
  <c r="X1620" i="4"/>
  <c r="G1619" i="4"/>
  <c r="O1615" i="4"/>
  <c r="G1610" i="4"/>
  <c r="AJ1605" i="4"/>
  <c r="X1604" i="4"/>
  <c r="G1603" i="4"/>
  <c r="O1599" i="4"/>
  <c r="G1594" i="4"/>
  <c r="AJ1589" i="4"/>
  <c r="X1588" i="4"/>
  <c r="G1587" i="4"/>
  <c r="O1583" i="4"/>
  <c r="G1578" i="4"/>
  <c r="AJ1573" i="4"/>
  <c r="X1572" i="4"/>
  <c r="G1571" i="4"/>
  <c r="O1567" i="4"/>
  <c r="G1562" i="4"/>
  <c r="AJ1557" i="4"/>
  <c r="X1556" i="4"/>
  <c r="G1555" i="4"/>
  <c r="O1551" i="4"/>
  <c r="G1546" i="4"/>
  <c r="AJ1541" i="4"/>
  <c r="X1540" i="4"/>
  <c r="G1539" i="4"/>
  <c r="O1535" i="4"/>
  <c r="G1530" i="4"/>
  <c r="AJ1525" i="4"/>
  <c r="X1524" i="4"/>
  <c r="G1523" i="4"/>
  <c r="O1519" i="4"/>
  <c r="AJ1516" i="4"/>
  <c r="O1514" i="4"/>
  <c r="AJ1513" i="4"/>
  <c r="AJ1508" i="4"/>
  <c r="O1506" i="4"/>
  <c r="AJ1505" i="4"/>
  <c r="AJ1500" i="4"/>
  <c r="O1498" i="4"/>
  <c r="AJ1497" i="4"/>
  <c r="AJ1492" i="4"/>
  <c r="O1490" i="4"/>
  <c r="AJ1489" i="4"/>
  <c r="O1486" i="4"/>
  <c r="O1484" i="4"/>
  <c r="G1483" i="4"/>
  <c r="AJ1481" i="4"/>
  <c r="G1478" i="4"/>
  <c r="X1477" i="4"/>
  <c r="O1475" i="4"/>
  <c r="O1470" i="4"/>
  <c r="O1468" i="4"/>
  <c r="G1467" i="4"/>
  <c r="AJ1465" i="4"/>
  <c r="G1462" i="4"/>
  <c r="X1461" i="4"/>
  <c r="O1459" i="4"/>
  <c r="O1454" i="4"/>
  <c r="O1452" i="4"/>
  <c r="G1451" i="4"/>
  <c r="AJ1449" i="4"/>
  <c r="G1446" i="4"/>
  <c r="X1445" i="4"/>
  <c r="O1443" i="4"/>
  <c r="O1438" i="4"/>
  <c r="O1436" i="4"/>
  <c r="G1435" i="4"/>
  <c r="AJ1433" i="4"/>
  <c r="G1430" i="4"/>
  <c r="X1429" i="4"/>
  <c r="O1427" i="4"/>
  <c r="O1422" i="4"/>
  <c r="O1420" i="4"/>
  <c r="G1419" i="4"/>
  <c r="AJ1417" i="4"/>
  <c r="G1414" i="4"/>
  <c r="X1413" i="4"/>
  <c r="O1411" i="4"/>
  <c r="O1406" i="4"/>
  <c r="O1404" i="4"/>
  <c r="G1403" i="4"/>
  <c r="AJ1401" i="4"/>
  <c r="G1398" i="4"/>
  <c r="X1397" i="4"/>
  <c r="O1395" i="4"/>
  <c r="O1390" i="4"/>
  <c r="O1388" i="4"/>
  <c r="G1387" i="4"/>
  <c r="AJ1385" i="4"/>
  <c r="G1382" i="4"/>
  <c r="X1381" i="4"/>
  <c r="O1379" i="4"/>
  <c r="O1374" i="4"/>
  <c r="O1372" i="4"/>
  <c r="G1371" i="4"/>
  <c r="AJ1369" i="4"/>
  <c r="G1366" i="4"/>
  <c r="X1365" i="4"/>
  <c r="O1363" i="4"/>
  <c r="O1358" i="4"/>
  <c r="O1356" i="4"/>
  <c r="G1355" i="4"/>
  <c r="AJ1353" i="4"/>
  <c r="G1350" i="4"/>
  <c r="X1349" i="4"/>
  <c r="O1347" i="4"/>
  <c r="O1342" i="4"/>
  <c r="O1340" i="4"/>
  <c r="G1339" i="4"/>
  <c r="AJ1337" i="4"/>
  <c r="G1334" i="4"/>
  <c r="X1333" i="4"/>
  <c r="O1331" i="4"/>
  <c r="O1326" i="4"/>
  <c r="O1324" i="4"/>
  <c r="G1323" i="4"/>
  <c r="AJ1321" i="4"/>
  <c r="G1318" i="4"/>
  <c r="X1317" i="4"/>
  <c r="O1315" i="4"/>
  <c r="O1310" i="4"/>
  <c r="O1308" i="4"/>
  <c r="G1307" i="4"/>
  <c r="AJ1305" i="4"/>
  <c r="G1302" i="4"/>
  <c r="X1301" i="4"/>
  <c r="O1299" i="4"/>
  <c r="O1294" i="4"/>
  <c r="O1292" i="4"/>
  <c r="G1291" i="4"/>
  <c r="AJ1289" i="4"/>
  <c r="G1286" i="4"/>
  <c r="X1285" i="4"/>
  <c r="O1283" i="4"/>
  <c r="O1278" i="4"/>
  <c r="O1276" i="4"/>
  <c r="G1275" i="4"/>
  <c r="AJ1273" i="4"/>
  <c r="G1270" i="4"/>
  <c r="X1269" i="4"/>
  <c r="O1267" i="4"/>
  <c r="O1262" i="4"/>
  <c r="O1260" i="4"/>
  <c r="G1259" i="4"/>
  <c r="AJ1257" i="4"/>
  <c r="G1254" i="4"/>
  <c r="X1253" i="4"/>
  <c r="O1251" i="4"/>
  <c r="O1246" i="4"/>
  <c r="O1244" i="4"/>
  <c r="G1243" i="4"/>
  <c r="AJ1241" i="4"/>
  <c r="G1238" i="4"/>
  <c r="X1237" i="4"/>
  <c r="O1235" i="4"/>
  <c r="O1230" i="4"/>
  <c r="O1228" i="4"/>
  <c r="G1227" i="4"/>
  <c r="AJ1225" i="4"/>
  <c r="G1222" i="4"/>
  <c r="X1221" i="4"/>
  <c r="O1219" i="4"/>
  <c r="O1214" i="4"/>
  <c r="O1212" i="4"/>
  <c r="G1211" i="4"/>
  <c r="AJ1209" i="4"/>
  <c r="G1206" i="4"/>
  <c r="X1205" i="4"/>
  <c r="O1203" i="4"/>
  <c r="O1198" i="4"/>
  <c r="O1196" i="4"/>
  <c r="G1195" i="4"/>
  <c r="AJ1193" i="4"/>
  <c r="G1190" i="4"/>
  <c r="X1189" i="4"/>
  <c r="O1187" i="4"/>
  <c r="O1182" i="4"/>
  <c r="O1180" i="4"/>
  <c r="G1179" i="4"/>
  <c r="AJ1177" i="4"/>
  <c r="G1174" i="4"/>
  <c r="X1173" i="4"/>
  <c r="O1171" i="4"/>
  <c r="O1166" i="4"/>
  <c r="O1164" i="4"/>
  <c r="G1163" i="4"/>
  <c r="AJ1161" i="4"/>
  <c r="G1158" i="4"/>
  <c r="X1157" i="4"/>
  <c r="O1155" i="4"/>
  <c r="O1150" i="4"/>
  <c r="O1148" i="4"/>
  <c r="G1147" i="4"/>
  <c r="AJ1145" i="4"/>
  <c r="G1142" i="4"/>
  <c r="X1141" i="4"/>
  <c r="O1139" i="4"/>
  <c r="O1134" i="4"/>
  <c r="O1132" i="4"/>
  <c r="G1131" i="4"/>
  <c r="AJ1129" i="4"/>
  <c r="G1126" i="4"/>
  <c r="X1125" i="4"/>
  <c r="O1123" i="4"/>
  <c r="O1118" i="4"/>
  <c r="O1116" i="4"/>
  <c r="G1115" i="4"/>
  <c r="G1110" i="4"/>
  <c r="X1109" i="4"/>
  <c r="O1102" i="4"/>
  <c r="G1099" i="4"/>
  <c r="G1094" i="4"/>
  <c r="X1093" i="4"/>
  <c r="O1086" i="4"/>
  <c r="G1083" i="4"/>
  <c r="G1078" i="4"/>
  <c r="X1077" i="4"/>
  <c r="O1070" i="4"/>
  <c r="G1067" i="4"/>
  <c r="G1062" i="4"/>
  <c r="X1061" i="4"/>
  <c r="X1059" i="4"/>
  <c r="O1054" i="4"/>
  <c r="G1051" i="4"/>
  <c r="G1046" i="4"/>
  <c r="X1045" i="4"/>
  <c r="X1043" i="4"/>
  <c r="O1038" i="4"/>
  <c r="G1035" i="4"/>
  <c r="O877" i="4"/>
  <c r="O861" i="4"/>
  <c r="O845" i="4"/>
  <c r="O829" i="4"/>
  <c r="O813" i="4"/>
  <c r="O797" i="4"/>
  <c r="O781" i="4"/>
  <c r="X756" i="4"/>
  <c r="O742" i="4"/>
  <c r="G714" i="4"/>
  <c r="G682" i="4"/>
  <c r="G650" i="4"/>
  <c r="G642" i="4"/>
  <c r="G634" i="4"/>
  <c r="G626" i="4"/>
  <c r="G618" i="4"/>
  <c r="G610" i="4"/>
  <c r="G602" i="4"/>
  <c r="G594" i="4"/>
  <c r="G586" i="4"/>
  <c r="G578" i="4"/>
  <c r="G570" i="4"/>
  <c r="O559" i="4"/>
  <c r="G538" i="4"/>
  <c r="O495" i="4"/>
  <c r="G474" i="4"/>
  <c r="O305" i="4"/>
  <c r="G1120" i="4"/>
  <c r="X1113" i="4"/>
  <c r="O1106" i="4"/>
  <c r="G1072" i="4"/>
  <c r="G1071" i="4"/>
  <c r="X1065" i="4"/>
  <c r="G1056" i="4"/>
  <c r="O1042" i="4"/>
  <c r="G1039" i="4"/>
  <c r="O881" i="4"/>
  <c r="H850" i="4"/>
  <c r="O849" i="4"/>
  <c r="O801" i="4"/>
  <c r="G742" i="4"/>
  <c r="AJ733" i="4"/>
  <c r="X733" i="4"/>
  <c r="G760" i="4"/>
  <c r="G750" i="4"/>
  <c r="G748" i="4"/>
  <c r="G746" i="4"/>
  <c r="G744" i="4"/>
  <c r="G736" i="4"/>
  <c r="G734" i="4"/>
  <c r="G732" i="4"/>
  <c r="G730" i="4"/>
  <c r="G720" i="4"/>
  <c r="G716" i="4"/>
  <c r="G708" i="4"/>
  <c r="G704" i="4"/>
  <c r="G700" i="4"/>
  <c r="G692" i="4"/>
  <c r="G688" i="4"/>
  <c r="G684" i="4"/>
  <c r="G676" i="4"/>
  <c r="G672" i="4"/>
  <c r="G668" i="4"/>
  <c r="G660" i="4"/>
  <c r="G656" i="4"/>
  <c r="G652" i="4"/>
  <c r="G648" i="4"/>
  <c r="G644" i="4"/>
  <c r="G640" i="4"/>
  <c r="G636" i="4"/>
  <c r="G632" i="4"/>
  <c r="G628" i="4"/>
  <c r="G624" i="4"/>
  <c r="G620" i="4"/>
  <c r="G616" i="4"/>
  <c r="G612" i="4"/>
  <c r="G608" i="4"/>
  <c r="G604" i="4"/>
  <c r="G600" i="4"/>
  <c r="G596" i="4"/>
  <c r="G592" i="4"/>
  <c r="G588" i="4"/>
  <c r="G584" i="4"/>
  <c r="G580" i="4"/>
  <c r="G576" i="4"/>
  <c r="G572" i="4"/>
  <c r="G568" i="4"/>
  <c r="G564" i="4"/>
  <c r="G560" i="4"/>
  <c r="G556" i="4"/>
  <c r="G552" i="4"/>
  <c r="G548" i="4"/>
  <c r="G544" i="4"/>
  <c r="G540" i="4"/>
  <c r="G536" i="4"/>
  <c r="G532" i="4"/>
  <c r="G528" i="4"/>
  <c r="G524" i="4"/>
  <c r="G520" i="4"/>
  <c r="G516" i="4"/>
  <c r="G512" i="4"/>
  <c r="G508" i="4"/>
  <c r="G504" i="4"/>
  <c r="G500" i="4"/>
  <c r="G496" i="4"/>
  <c r="G492" i="4"/>
  <c r="G488" i="4"/>
  <c r="G484" i="4"/>
  <c r="G480" i="4"/>
  <c r="G476" i="4"/>
  <c r="G472" i="4"/>
  <c r="G468" i="4"/>
  <c r="G464" i="4"/>
  <c r="G460" i="4"/>
  <c r="G456" i="4"/>
  <c r="G452" i="4"/>
  <c r="G448" i="4"/>
  <c r="G444" i="4"/>
  <c r="G440" i="4"/>
  <c r="G436" i="4"/>
  <c r="G428" i="4"/>
  <c r="G424" i="4"/>
  <c r="G420" i="4"/>
  <c r="G416" i="4"/>
  <c r="G412" i="4"/>
  <c r="G408" i="4"/>
  <c r="G400" i="4"/>
  <c r="G396" i="4"/>
  <c r="G392" i="4"/>
  <c r="G388" i="4"/>
  <c r="G384" i="4"/>
  <c r="G380" i="4"/>
  <c r="G376" i="4"/>
  <c r="G372" i="4"/>
  <c r="G368" i="4"/>
  <c r="G364" i="4"/>
  <c r="G360" i="4"/>
  <c r="G356" i="4"/>
  <c r="G352" i="4"/>
  <c r="G348" i="4"/>
  <c r="G344" i="4"/>
  <c r="G340" i="4"/>
  <c r="G336" i="4"/>
  <c r="G332" i="4"/>
  <c r="G328" i="4"/>
  <c r="G322" i="4"/>
  <c r="G318" i="4"/>
  <c r="G316" i="4"/>
  <c r="G306" i="4"/>
  <c r="G302" i="4"/>
  <c r="G300" i="4"/>
  <c r="G290" i="4"/>
  <c r="G288" i="4"/>
  <c r="G286" i="4"/>
  <c r="G284" i="4"/>
  <c r="G278" i="4"/>
  <c r="G274" i="4"/>
  <c r="G268" i="4"/>
  <c r="G262" i="4"/>
  <c r="G258" i="4"/>
  <c r="G252" i="4"/>
  <c r="G246" i="4"/>
  <c r="G244" i="4"/>
  <c r="G242" i="4"/>
  <c r="G236" i="4"/>
  <c r="G226" i="4"/>
  <c r="G224" i="4"/>
  <c r="G220" i="4"/>
  <c r="G212" i="4"/>
  <c r="G210" i="4"/>
  <c r="G204" i="4"/>
  <c r="G198" i="4"/>
  <c r="G194" i="4"/>
  <c r="G192" i="4"/>
  <c r="G190" i="4"/>
  <c r="G188" i="4"/>
  <c r="G182" i="4"/>
  <c r="G180" i="4"/>
  <c r="G178" i="4"/>
  <c r="G172" i="4"/>
  <c r="G166" i="4"/>
  <c r="G164" i="4"/>
  <c r="G162" i="4"/>
  <c r="G158" i="4"/>
  <c r="G156" i="4"/>
  <c r="G150" i="4"/>
  <c r="G148" i="4"/>
  <c r="G146" i="4"/>
  <c r="G142" i="4"/>
  <c r="G140" i="4"/>
  <c r="G132" i="4"/>
  <c r="G130" i="4"/>
  <c r="G126" i="4"/>
  <c r="G124" i="4"/>
  <c r="G116" i="4"/>
  <c r="G114" i="4"/>
  <c r="G108" i="4"/>
  <c r="G106" i="4"/>
  <c r="G100" i="4"/>
  <c r="G98" i="4"/>
  <c r="G92" i="4"/>
  <c r="G90" i="4"/>
  <c r="G84" i="4"/>
  <c r="G82" i="4"/>
  <c r="G76" i="4"/>
  <c r="G74" i="4"/>
  <c r="G68" i="4"/>
  <c r="G66" i="4"/>
  <c r="G60" i="4"/>
  <c r="G58" i="4"/>
  <c r="G54" i="4"/>
  <c r="G50" i="4"/>
  <c r="G46" i="4"/>
  <c r="G42" i="4"/>
  <c r="G38" i="4"/>
  <c r="G34" i="4"/>
  <c r="G30" i="4"/>
  <c r="G26" i="4"/>
  <c r="G22" i="4"/>
  <c r="K15" i="3"/>
  <c r="G15" i="3"/>
  <c r="M14" i="3"/>
  <c r="I14" i="3"/>
  <c r="E14" i="3"/>
  <c r="K13" i="3"/>
  <c r="G13" i="3"/>
  <c r="M12" i="3"/>
  <c r="I12" i="3"/>
  <c r="E12" i="3"/>
  <c r="K11" i="3"/>
  <c r="G11" i="3"/>
  <c r="M10" i="3"/>
  <c r="I10" i="3"/>
  <c r="E10" i="3"/>
  <c r="K9" i="3"/>
  <c r="G9" i="3"/>
  <c r="M8" i="3"/>
  <c r="I8" i="3"/>
  <c r="E8" i="3"/>
  <c r="K7" i="3"/>
  <c r="G7" i="3"/>
  <c r="S2112" i="4"/>
  <c r="O1707" i="4"/>
  <c r="O1705" i="4"/>
  <c r="AJ1697" i="4"/>
  <c r="X1696" i="4"/>
  <c r="G1695" i="4"/>
  <c r="O1691" i="4"/>
  <c r="O1689" i="4"/>
  <c r="AJ1681" i="4"/>
  <c r="X1680" i="4"/>
  <c r="G1679" i="4"/>
  <c r="O1675" i="4"/>
  <c r="O1673" i="4"/>
  <c r="AJ1665" i="4"/>
  <c r="X1664" i="4"/>
  <c r="G1663" i="4"/>
  <c r="O1659" i="4"/>
  <c r="O1657" i="4"/>
  <c r="AJ1649" i="4"/>
  <c r="X1648" i="4"/>
  <c r="G1647" i="4"/>
  <c r="O1643" i="4"/>
  <c r="O1641" i="4"/>
  <c r="AJ1633" i="4"/>
  <c r="X1632" i="4"/>
  <c r="G1631" i="4"/>
  <c r="O1627" i="4"/>
  <c r="O1625" i="4"/>
  <c r="AJ1617" i="4"/>
  <c r="X1616" i="4"/>
  <c r="G1615" i="4"/>
  <c r="O1611" i="4"/>
  <c r="O1609" i="4"/>
  <c r="AJ1601" i="4"/>
  <c r="X1600" i="4"/>
  <c r="G1599" i="4"/>
  <c r="O1595" i="4"/>
  <c r="O1593" i="4"/>
  <c r="AJ1585" i="4"/>
  <c r="X1584" i="4"/>
  <c r="G1583" i="4"/>
  <c r="O1579" i="4"/>
  <c r="O1577" i="4"/>
  <c r="AJ1569" i="4"/>
  <c r="X1568" i="4"/>
  <c r="G1567" i="4"/>
  <c r="O1563" i="4"/>
  <c r="O1561" i="4"/>
  <c r="AJ1553" i="4"/>
  <c r="X1552" i="4"/>
  <c r="G1551" i="4"/>
  <c r="O1547" i="4"/>
  <c r="O1545" i="4"/>
  <c r="AJ1537" i="4"/>
  <c r="X1536" i="4"/>
  <c r="G1535" i="4"/>
  <c r="O1531" i="4"/>
  <c r="O1529" i="4"/>
  <c r="AJ1521" i="4"/>
  <c r="X1520" i="4"/>
  <c r="G1519" i="4"/>
  <c r="O1513" i="4"/>
  <c r="X1512" i="4"/>
  <c r="X1511" i="4"/>
  <c r="O1511" i="4"/>
  <c r="G1511" i="4"/>
  <c r="G1510" i="4"/>
  <c r="O1505" i="4"/>
  <c r="X1504" i="4"/>
  <c r="X1503" i="4"/>
  <c r="O1503" i="4"/>
  <c r="G1503" i="4"/>
  <c r="G1502" i="4"/>
  <c r="O1497" i="4"/>
  <c r="X1496" i="4"/>
  <c r="X1495" i="4"/>
  <c r="O1495" i="4"/>
  <c r="G1495" i="4"/>
  <c r="G1494" i="4"/>
  <c r="O1489" i="4"/>
  <c r="X1488" i="4"/>
  <c r="X1487" i="4"/>
  <c r="O1487" i="4"/>
  <c r="O1482" i="4"/>
  <c r="O1480" i="4"/>
  <c r="G1479" i="4"/>
  <c r="AJ1477" i="4"/>
  <c r="X1475" i="4"/>
  <c r="G1474" i="4"/>
  <c r="X1473" i="4"/>
  <c r="X1472" i="4"/>
  <c r="O1471" i="4"/>
  <c r="O1466" i="4"/>
  <c r="O1464" i="4"/>
  <c r="G1463" i="4"/>
  <c r="AJ1461" i="4"/>
  <c r="X1459" i="4"/>
  <c r="G1458" i="4"/>
  <c r="X1457" i="4"/>
  <c r="X1456" i="4"/>
  <c r="O1455" i="4"/>
  <c r="O1450" i="4"/>
  <c r="O1448" i="4"/>
  <c r="G1447" i="4"/>
  <c r="AJ1445" i="4"/>
  <c r="X1443" i="4"/>
  <c r="G1442" i="4"/>
  <c r="X1441" i="4"/>
  <c r="X1440" i="4"/>
  <c r="O1439" i="4"/>
  <c r="O1434" i="4"/>
  <c r="O1432" i="4"/>
  <c r="G1431" i="4"/>
  <c r="AJ1429" i="4"/>
  <c r="X1427" i="4"/>
  <c r="G1426" i="4"/>
  <c r="X1425" i="4"/>
  <c r="X1424" i="4"/>
  <c r="O1423" i="4"/>
  <c r="O1418" i="4"/>
  <c r="O1416" i="4"/>
  <c r="G1415" i="4"/>
  <c r="AJ1413" i="4"/>
  <c r="X1411" i="4"/>
  <c r="G1410" i="4"/>
  <c r="X1409" i="4"/>
  <c r="X1408" i="4"/>
  <c r="O1407" i="4"/>
  <c r="O1402" i="4"/>
  <c r="O1400" i="4"/>
  <c r="G1399" i="4"/>
  <c r="AJ1397" i="4"/>
  <c r="X1395" i="4"/>
  <c r="G1394" i="4"/>
  <c r="X1393" i="4"/>
  <c r="X1392" i="4"/>
  <c r="O1391" i="4"/>
  <c r="O1386" i="4"/>
  <c r="O1384" i="4"/>
  <c r="G1383" i="4"/>
  <c r="AJ1381" i="4"/>
  <c r="X1379" i="4"/>
  <c r="G1378" i="4"/>
  <c r="X1377" i="4"/>
  <c r="X1376" i="4"/>
  <c r="O1375" i="4"/>
  <c r="O1370" i="4"/>
  <c r="O1368" i="4"/>
  <c r="G1367" i="4"/>
  <c r="AJ1365" i="4"/>
  <c r="X1363" i="4"/>
  <c r="G1362" i="4"/>
  <c r="X1361" i="4"/>
  <c r="X1360" i="4"/>
  <c r="O1359" i="4"/>
  <c r="O1354" i="4"/>
  <c r="O1352" i="4"/>
  <c r="G1351" i="4"/>
  <c r="AJ1349" i="4"/>
  <c r="X1347" i="4"/>
  <c r="G1346" i="4"/>
  <c r="X1345" i="4"/>
  <c r="X1344" i="4"/>
  <c r="O1343" i="4"/>
  <c r="O1338" i="4"/>
  <c r="O1336" i="4"/>
  <c r="G1335" i="4"/>
  <c r="AJ1333" i="4"/>
  <c r="X1331" i="4"/>
  <c r="G1330" i="4"/>
  <c r="X1329" i="4"/>
  <c r="X1328" i="4"/>
  <c r="O1327" i="4"/>
  <c r="O1322" i="4"/>
  <c r="O1320" i="4"/>
  <c r="G1319" i="4"/>
  <c r="AJ1317" i="4"/>
  <c r="X1315" i="4"/>
  <c r="G1314" i="4"/>
  <c r="X1313" i="4"/>
  <c r="X1312" i="4"/>
  <c r="O1311" i="4"/>
  <c r="O1306" i="4"/>
  <c r="O1304" i="4"/>
  <c r="G1303" i="4"/>
  <c r="AJ1301" i="4"/>
  <c r="X1299" i="4"/>
  <c r="G1298" i="4"/>
  <c r="X1297" i="4"/>
  <c r="X1296" i="4"/>
  <c r="O1295" i="4"/>
  <c r="O1290" i="4"/>
  <c r="O1288" i="4"/>
  <c r="G1287" i="4"/>
  <c r="AJ1285" i="4"/>
  <c r="X1283" i="4"/>
  <c r="G1282" i="4"/>
  <c r="X1281" i="4"/>
  <c r="X1280" i="4"/>
  <c r="O1279" i="4"/>
  <c r="O1274" i="4"/>
  <c r="O1272" i="4"/>
  <c r="G1271" i="4"/>
  <c r="AJ1269" i="4"/>
  <c r="X1267" i="4"/>
  <c r="G1266" i="4"/>
  <c r="X1265" i="4"/>
  <c r="X1264" i="4"/>
  <c r="O1263" i="4"/>
  <c r="O1258" i="4"/>
  <c r="O1256" i="4"/>
  <c r="G1255" i="4"/>
  <c r="AJ1253" i="4"/>
  <c r="X1251" i="4"/>
  <c r="G1250" i="4"/>
  <c r="X1249" i="4"/>
  <c r="X1248" i="4"/>
  <c r="O1247" i="4"/>
  <c r="O1242" i="4"/>
  <c r="O1240" i="4"/>
  <c r="G1239" i="4"/>
  <c r="AJ1237" i="4"/>
  <c r="X1235" i="4"/>
  <c r="G1234" i="4"/>
  <c r="X1233" i="4"/>
  <c r="X1232" i="4"/>
  <c r="O1231" i="4"/>
  <c r="O1226" i="4"/>
  <c r="O1224" i="4"/>
  <c r="G1223" i="4"/>
  <c r="AJ1221" i="4"/>
  <c r="X1219" i="4"/>
  <c r="G1218" i="4"/>
  <c r="X1217" i="4"/>
  <c r="X1216" i="4"/>
  <c r="O1215" i="4"/>
  <c r="O1210" i="4"/>
  <c r="O1208" i="4"/>
  <c r="G1207" i="4"/>
  <c r="AJ1205" i="4"/>
  <c r="X1203" i="4"/>
  <c r="G1202" i="4"/>
  <c r="X1201" i="4"/>
  <c r="X1200" i="4"/>
  <c r="O1199" i="4"/>
  <c r="O1194" i="4"/>
  <c r="O1192" i="4"/>
  <c r="G1191" i="4"/>
  <c r="AJ1189" i="4"/>
  <c r="X1187" i="4"/>
  <c r="G1186" i="4"/>
  <c r="X1185" i="4"/>
  <c r="X1184" i="4"/>
  <c r="O1183" i="4"/>
  <c r="O1178" i="4"/>
  <c r="O1176" i="4"/>
  <c r="G1175" i="4"/>
  <c r="AJ1173" i="4"/>
  <c r="X1171" i="4"/>
  <c r="G1170" i="4"/>
  <c r="X1169" i="4"/>
  <c r="X1168" i="4"/>
  <c r="O1167" i="4"/>
  <c r="O1162" i="4"/>
  <c r="O1160" i="4"/>
  <c r="G1159" i="4"/>
  <c r="AJ1157" i="4"/>
  <c r="X1155" i="4"/>
  <c r="G1154" i="4"/>
  <c r="X1153" i="4"/>
  <c r="X1152" i="4"/>
  <c r="O1151" i="4"/>
  <c r="O1146" i="4"/>
  <c r="O1144" i="4"/>
  <c r="G1143" i="4"/>
  <c r="AJ1141" i="4"/>
  <c r="X1139" i="4"/>
  <c r="G1138" i="4"/>
  <c r="X1137" i="4"/>
  <c r="X1136" i="4"/>
  <c r="O1135" i="4"/>
  <c r="O1130" i="4"/>
  <c r="O1128" i="4"/>
  <c r="G1127" i="4"/>
  <c r="AJ1125" i="4"/>
  <c r="X1123" i="4"/>
  <c r="G1122" i="4"/>
  <c r="X1121" i="4"/>
  <c r="X1120" i="4"/>
  <c r="O1119" i="4"/>
  <c r="O1114" i="4"/>
  <c r="O1111" i="4"/>
  <c r="G1111" i="4"/>
  <c r="G1106" i="4"/>
  <c r="X1105" i="4"/>
  <c r="X1104" i="4"/>
  <c r="X1103" i="4"/>
  <c r="O1098" i="4"/>
  <c r="O1095" i="4"/>
  <c r="G1095" i="4"/>
  <c r="G1090" i="4"/>
  <c r="X1089" i="4"/>
  <c r="X1088" i="4"/>
  <c r="X1087" i="4"/>
  <c r="O1082" i="4"/>
  <c r="O1079" i="4"/>
  <c r="G1079" i="4"/>
  <c r="G1074" i="4"/>
  <c r="X1073" i="4"/>
  <c r="X1072" i="4"/>
  <c r="X1071" i="4"/>
  <c r="O1066" i="4"/>
  <c r="O1063" i="4"/>
  <c r="G1063" i="4"/>
  <c r="G1058" i="4"/>
  <c r="X1057" i="4"/>
  <c r="X1056" i="4"/>
  <c r="X1055" i="4"/>
  <c r="O1050" i="4"/>
  <c r="O1047" i="4"/>
  <c r="G1047" i="4"/>
  <c r="G1042" i="4"/>
  <c r="X1041" i="4"/>
  <c r="X1040" i="4"/>
  <c r="X1039" i="4"/>
  <c r="O1034" i="4"/>
  <c r="O1031" i="4"/>
  <c r="G1031" i="4"/>
  <c r="G1028" i="4"/>
  <c r="G1026" i="4"/>
  <c r="G1018" i="4"/>
  <c r="G1002" i="4"/>
  <c r="G986" i="4"/>
  <c r="G970" i="4"/>
  <c r="G954" i="4"/>
  <c r="G938" i="4"/>
  <c r="G922" i="4"/>
  <c r="G906" i="4"/>
  <c r="G890" i="4"/>
  <c r="G874" i="4"/>
  <c r="O873" i="4"/>
  <c r="G858" i="4"/>
  <c r="O857" i="4"/>
  <c r="G842" i="4"/>
  <c r="O841" i="4"/>
  <c r="G826" i="4"/>
  <c r="O825" i="4"/>
  <c r="G810" i="4"/>
  <c r="O809" i="4"/>
  <c r="G794" i="4"/>
  <c r="O793" i="4"/>
  <c r="G778" i="4"/>
  <c r="O777" i="4"/>
  <c r="G766" i="4"/>
  <c r="G696" i="4"/>
  <c r="O693" i="4"/>
  <c r="G664" i="4"/>
  <c r="O661" i="4"/>
  <c r="O534" i="4"/>
  <c r="O470" i="4"/>
  <c r="G410" i="4"/>
  <c r="O379" i="4"/>
  <c r="G342" i="4"/>
  <c r="G1119" i="4"/>
  <c r="O1090" i="4"/>
  <c r="G1088" i="4"/>
  <c r="O1074" i="4"/>
  <c r="G1055" i="4"/>
  <c r="O865" i="4"/>
  <c r="O833" i="4"/>
  <c r="O769" i="4"/>
  <c r="AJ735" i="4"/>
  <c r="X735" i="4"/>
  <c r="O709" i="4"/>
  <c r="O677" i="4"/>
  <c r="J15" i="3"/>
  <c r="F15" i="3"/>
  <c r="L14" i="3"/>
  <c r="H14" i="3"/>
  <c r="D14" i="3"/>
  <c r="J13" i="3"/>
  <c r="F13" i="3"/>
  <c r="L12" i="3"/>
  <c r="H12" i="3"/>
  <c r="D12" i="3"/>
  <c r="J11" i="3"/>
  <c r="F11" i="3"/>
  <c r="L10" i="3"/>
  <c r="H10" i="3"/>
  <c r="D10" i="3"/>
  <c r="J9" i="3"/>
  <c r="F9" i="3"/>
  <c r="L8" i="3"/>
  <c r="H8" i="3"/>
  <c r="D8" i="3"/>
  <c r="J7" i="3"/>
  <c r="X1708" i="4"/>
  <c r="G1707" i="4"/>
  <c r="O1703" i="4"/>
  <c r="X1692" i="4"/>
  <c r="G1691" i="4"/>
  <c r="O1687" i="4"/>
  <c r="X1676" i="4"/>
  <c r="G1675" i="4"/>
  <c r="O1671" i="4"/>
  <c r="X1660" i="4"/>
  <c r="G1659" i="4"/>
  <c r="O1655" i="4"/>
  <c r="X1644" i="4"/>
  <c r="G1643" i="4"/>
  <c r="O1639" i="4"/>
  <c r="X1628" i="4"/>
  <c r="G1627" i="4"/>
  <c r="O1623" i="4"/>
  <c r="X1612" i="4"/>
  <c r="G1611" i="4"/>
  <c r="O1607" i="4"/>
  <c r="X1596" i="4"/>
  <c r="G1595" i="4"/>
  <c r="O1591" i="4"/>
  <c r="X1580" i="4"/>
  <c r="G1579" i="4"/>
  <c r="O1575" i="4"/>
  <c r="X1564" i="4"/>
  <c r="G1563" i="4"/>
  <c r="O1559" i="4"/>
  <c r="X1548" i="4"/>
  <c r="G1547" i="4"/>
  <c r="O1543" i="4"/>
  <c r="X1532" i="4"/>
  <c r="G1531" i="4"/>
  <c r="O1527" i="4"/>
  <c r="G1486" i="4"/>
  <c r="X1485" i="4"/>
  <c r="X1484" i="4"/>
  <c r="O1478" i="4"/>
  <c r="O1476" i="4"/>
  <c r="G1475" i="4"/>
  <c r="X1471" i="4"/>
  <c r="G1470" i="4"/>
  <c r="X1469" i="4"/>
  <c r="X1468" i="4"/>
  <c r="O1462" i="4"/>
  <c r="O1460" i="4"/>
  <c r="G1459" i="4"/>
  <c r="X1455" i="4"/>
  <c r="G1454" i="4"/>
  <c r="X1453" i="4"/>
  <c r="X1452" i="4"/>
  <c r="O1446" i="4"/>
  <c r="O1444" i="4"/>
  <c r="G1443" i="4"/>
  <c r="X1439" i="4"/>
  <c r="G1438" i="4"/>
  <c r="X1437" i="4"/>
  <c r="X1436" i="4"/>
  <c r="O1430" i="4"/>
  <c r="O1428" i="4"/>
  <c r="G1427" i="4"/>
  <c r="X1423" i="4"/>
  <c r="G1422" i="4"/>
  <c r="X1421" i="4"/>
  <c r="X1420" i="4"/>
  <c r="O1414" i="4"/>
  <c r="O1412" i="4"/>
  <c r="G1411" i="4"/>
  <c r="X1407" i="4"/>
  <c r="G1406" i="4"/>
  <c r="X1405" i="4"/>
  <c r="X1404" i="4"/>
  <c r="O1398" i="4"/>
  <c r="O1396" i="4"/>
  <c r="G1395" i="4"/>
  <c r="X1391" i="4"/>
  <c r="G1390" i="4"/>
  <c r="X1389" i="4"/>
  <c r="X1388" i="4"/>
  <c r="O1382" i="4"/>
  <c r="O1380" i="4"/>
  <c r="G1379" i="4"/>
  <c r="X1375" i="4"/>
  <c r="G1374" i="4"/>
  <c r="X1373" i="4"/>
  <c r="X1372" i="4"/>
  <c r="O1366" i="4"/>
  <c r="O1364" i="4"/>
  <c r="G1363" i="4"/>
  <c r="X1359" i="4"/>
  <c r="G1358" i="4"/>
  <c r="X1357" i="4"/>
  <c r="X1356" i="4"/>
  <c r="O1350" i="4"/>
  <c r="O1348" i="4"/>
  <c r="G1347" i="4"/>
  <c r="X1343" i="4"/>
  <c r="G1342" i="4"/>
  <c r="X1341" i="4"/>
  <c r="X1340" i="4"/>
  <c r="O1334" i="4"/>
  <c r="O1332" i="4"/>
  <c r="G1331" i="4"/>
  <c r="X1327" i="4"/>
  <c r="G1326" i="4"/>
  <c r="X1325" i="4"/>
  <c r="X1324" i="4"/>
  <c r="O1318" i="4"/>
  <c r="O1316" i="4"/>
  <c r="G1315" i="4"/>
  <c r="X1311" i="4"/>
  <c r="G1310" i="4"/>
  <c r="X1309" i="4"/>
  <c r="X1308" i="4"/>
  <c r="O1302" i="4"/>
  <c r="O1300" i="4"/>
  <c r="G1299" i="4"/>
  <c r="X1295" i="4"/>
  <c r="G1294" i="4"/>
  <c r="X1293" i="4"/>
  <c r="X1292" i="4"/>
  <c r="O1286" i="4"/>
  <c r="O1284" i="4"/>
  <c r="G1283" i="4"/>
  <c r="X1279" i="4"/>
  <c r="G1278" i="4"/>
  <c r="X1277" i="4"/>
  <c r="X1276" i="4"/>
  <c r="O1270" i="4"/>
  <c r="O1268" i="4"/>
  <c r="G1267" i="4"/>
  <c r="X1263" i="4"/>
  <c r="G1262" i="4"/>
  <c r="X1261" i="4"/>
  <c r="X1260" i="4"/>
  <c r="O1254" i="4"/>
  <c r="O1252" i="4"/>
  <c r="G1251" i="4"/>
  <c r="X1247" i="4"/>
  <c r="G1246" i="4"/>
  <c r="X1245" i="4"/>
  <c r="X1244" i="4"/>
  <c r="O1238" i="4"/>
  <c r="O1236" i="4"/>
  <c r="G1235" i="4"/>
  <c r="X1231" i="4"/>
  <c r="G1230" i="4"/>
  <c r="X1229" i="4"/>
  <c r="X1228" i="4"/>
  <c r="O1222" i="4"/>
  <c r="O1220" i="4"/>
  <c r="G1219" i="4"/>
  <c r="X1215" i="4"/>
  <c r="G1214" i="4"/>
  <c r="X1213" i="4"/>
  <c r="X1212" i="4"/>
  <c r="O1206" i="4"/>
  <c r="O1204" i="4"/>
  <c r="G1203" i="4"/>
  <c r="X1199" i="4"/>
  <c r="G1198" i="4"/>
  <c r="X1197" i="4"/>
  <c r="X1196" i="4"/>
  <c r="O1190" i="4"/>
  <c r="O1188" i="4"/>
  <c r="G1187" i="4"/>
  <c r="X1183" i="4"/>
  <c r="G1182" i="4"/>
  <c r="X1181" i="4"/>
  <c r="X1180" i="4"/>
  <c r="O1174" i="4"/>
  <c r="O1172" i="4"/>
  <c r="G1171" i="4"/>
  <c r="X1167" i="4"/>
  <c r="G1166" i="4"/>
  <c r="X1165" i="4"/>
  <c r="X1164" i="4"/>
  <c r="O1158" i="4"/>
  <c r="O1156" i="4"/>
  <c r="G1155" i="4"/>
  <c r="X1151" i="4"/>
  <c r="G1150" i="4"/>
  <c r="X1149" i="4"/>
  <c r="X1148" i="4"/>
  <c r="O1142" i="4"/>
  <c r="O1140" i="4"/>
  <c r="G1139" i="4"/>
  <c r="X1135" i="4"/>
  <c r="G1134" i="4"/>
  <c r="X1133" i="4"/>
  <c r="X1132" i="4"/>
  <c r="O1126" i="4"/>
  <c r="O1124" i="4"/>
  <c r="G1123" i="4"/>
  <c r="X1119" i="4"/>
  <c r="G1118" i="4"/>
  <c r="X1117" i="4"/>
  <c r="X1116" i="4"/>
  <c r="O1110" i="4"/>
  <c r="O1107" i="4"/>
  <c r="G1107" i="4"/>
  <c r="G1102" i="4"/>
  <c r="X1101" i="4"/>
  <c r="X1100" i="4"/>
  <c r="X1099" i="4"/>
  <c r="O1094" i="4"/>
  <c r="O1091" i="4"/>
  <c r="G1091" i="4"/>
  <c r="G1086" i="4"/>
  <c r="X1085" i="4"/>
  <c r="X1084" i="4"/>
  <c r="X1083" i="4"/>
  <c r="O1078" i="4"/>
  <c r="O1075" i="4"/>
  <c r="G1075" i="4"/>
  <c r="G1070" i="4"/>
  <c r="X1069" i="4"/>
  <c r="X1068" i="4"/>
  <c r="X1067" i="4"/>
  <c r="O1062" i="4"/>
  <c r="O1059" i="4"/>
  <c r="G1059" i="4"/>
  <c r="G1054" i="4"/>
  <c r="X1053" i="4"/>
  <c r="X1052" i="4"/>
  <c r="X1051" i="4"/>
  <c r="O1046" i="4"/>
  <c r="O1043" i="4"/>
  <c r="G1043" i="4"/>
  <c r="G1038" i="4"/>
  <c r="X1037" i="4"/>
  <c r="X1036" i="4"/>
  <c r="X1035" i="4"/>
  <c r="X1025" i="4"/>
  <c r="AJ1025" i="4"/>
  <c r="G1025" i="4"/>
  <c r="G1014" i="4"/>
  <c r="G998" i="4"/>
  <c r="G982" i="4"/>
  <c r="G966" i="4"/>
  <c r="G950" i="4"/>
  <c r="G934" i="4"/>
  <c r="G918" i="4"/>
  <c r="G902" i="4"/>
  <c r="G886" i="4"/>
  <c r="O885" i="4"/>
  <c r="G870" i="4"/>
  <c r="O869" i="4"/>
  <c r="G854" i="4"/>
  <c r="O853" i="4"/>
  <c r="G838" i="4"/>
  <c r="O837" i="4"/>
  <c r="G822" i="4"/>
  <c r="O821" i="4"/>
  <c r="G806" i="4"/>
  <c r="O805" i="4"/>
  <c r="G790" i="4"/>
  <c r="O789" i="4"/>
  <c r="G774" i="4"/>
  <c r="O773" i="4"/>
  <c r="G764" i="4"/>
  <c r="O753" i="4"/>
  <c r="O748" i="4"/>
  <c r="O732" i="4"/>
  <c r="G698" i="4"/>
  <c r="G666" i="4"/>
  <c r="G646" i="4"/>
  <c r="G638" i="4"/>
  <c r="G630" i="4"/>
  <c r="G622" i="4"/>
  <c r="G614" i="4"/>
  <c r="G606" i="4"/>
  <c r="G598" i="4"/>
  <c r="G590" i="4"/>
  <c r="G582" i="4"/>
  <c r="G574" i="4"/>
  <c r="G432" i="4"/>
  <c r="X427" i="4"/>
  <c r="X222" i="4"/>
  <c r="G222" i="4"/>
  <c r="O171" i="4"/>
  <c r="X1030" i="4"/>
  <c r="X1029" i="4"/>
  <c r="G1029" i="4"/>
  <c r="O1024" i="4"/>
  <c r="G1021" i="4"/>
  <c r="O1020" i="4"/>
  <c r="G1017" i="4"/>
  <c r="O1016" i="4"/>
  <c r="G1013" i="4"/>
  <c r="O1012" i="4"/>
  <c r="G1009" i="4"/>
  <c r="O1008" i="4"/>
  <c r="G1005" i="4"/>
  <c r="O1004" i="4"/>
  <c r="G1001" i="4"/>
  <c r="O1000" i="4"/>
  <c r="G997" i="4"/>
  <c r="O996" i="4"/>
  <c r="G993" i="4"/>
  <c r="O992" i="4"/>
  <c r="G989" i="4"/>
  <c r="O988" i="4"/>
  <c r="G985" i="4"/>
  <c r="O984" i="4"/>
  <c r="G981" i="4"/>
  <c r="O980" i="4"/>
  <c r="G977" i="4"/>
  <c r="O976" i="4"/>
  <c r="G973" i="4"/>
  <c r="O972" i="4"/>
  <c r="G969" i="4"/>
  <c r="O968" i="4"/>
  <c r="G965" i="4"/>
  <c r="O964" i="4"/>
  <c r="G961" i="4"/>
  <c r="O960" i="4"/>
  <c r="G957" i="4"/>
  <c r="O956" i="4"/>
  <c r="G953" i="4"/>
  <c r="O952" i="4"/>
  <c r="G949" i="4"/>
  <c r="O948" i="4"/>
  <c r="G945" i="4"/>
  <c r="O944" i="4"/>
  <c r="G941" i="4"/>
  <c r="O940" i="4"/>
  <c r="G937" i="4"/>
  <c r="O936" i="4"/>
  <c r="G933" i="4"/>
  <c r="O932" i="4"/>
  <c r="G929" i="4"/>
  <c r="O928" i="4"/>
  <c r="G925" i="4"/>
  <c r="O924" i="4"/>
  <c r="G921" i="4"/>
  <c r="O920" i="4"/>
  <c r="G917" i="4"/>
  <c r="O916" i="4"/>
  <c r="G913" i="4"/>
  <c r="O912" i="4"/>
  <c r="G909" i="4"/>
  <c r="O908" i="4"/>
  <c r="G905" i="4"/>
  <c r="O904" i="4"/>
  <c r="G901" i="4"/>
  <c r="O900" i="4"/>
  <c r="G897" i="4"/>
  <c r="O896" i="4"/>
  <c r="G893" i="4"/>
  <c r="O892" i="4"/>
  <c r="G889" i="4"/>
  <c r="O888" i="4"/>
  <c r="G885" i="4"/>
  <c r="O884" i="4"/>
  <c r="G881" i="4"/>
  <c r="O880" i="4"/>
  <c r="G877" i="4"/>
  <c r="O876" i="4"/>
  <c r="G873" i="4"/>
  <c r="O872" i="4"/>
  <c r="G869" i="4"/>
  <c r="O868" i="4"/>
  <c r="G865" i="4"/>
  <c r="O864" i="4"/>
  <c r="G861" i="4"/>
  <c r="O860" i="4"/>
  <c r="G857" i="4"/>
  <c r="O856" i="4"/>
  <c r="G853" i="4"/>
  <c r="O852" i="4"/>
  <c r="G849" i="4"/>
  <c r="O848" i="4"/>
  <c r="G845" i="4"/>
  <c r="O844" i="4"/>
  <c r="G841" i="4"/>
  <c r="O840" i="4"/>
  <c r="G837" i="4"/>
  <c r="O836" i="4"/>
  <c r="G833" i="4"/>
  <c r="O832" i="4"/>
  <c r="G829" i="4"/>
  <c r="O828" i="4"/>
  <c r="G825" i="4"/>
  <c r="O824" i="4"/>
  <c r="G821" i="4"/>
  <c r="O820" i="4"/>
  <c r="G817" i="4"/>
  <c r="O816" i="4"/>
  <c r="G813" i="4"/>
  <c r="O812" i="4"/>
  <c r="G809" i="4"/>
  <c r="O808" i="4"/>
  <c r="G805" i="4"/>
  <c r="O804" i="4"/>
  <c r="G801" i="4"/>
  <c r="O800" i="4"/>
  <c r="G797" i="4"/>
  <c r="O796" i="4"/>
  <c r="G793" i="4"/>
  <c r="O792" i="4"/>
  <c r="G789" i="4"/>
  <c r="O788" i="4"/>
  <c r="G785" i="4"/>
  <c r="O784" i="4"/>
  <c r="G781" i="4"/>
  <c r="O780" i="4"/>
  <c r="G777" i="4"/>
  <c r="O776" i="4"/>
  <c r="G773" i="4"/>
  <c r="O772" i="4"/>
  <c r="G769" i="4"/>
  <c r="O768" i="4"/>
  <c r="O763" i="4"/>
  <c r="G757" i="4"/>
  <c r="G756" i="4"/>
  <c r="X755" i="4"/>
  <c r="G754" i="4"/>
  <c r="X740" i="4"/>
  <c r="G738" i="4"/>
  <c r="O730" i="4"/>
  <c r="G728" i="4"/>
  <c r="G726" i="4"/>
  <c r="G724" i="4"/>
  <c r="G718" i="4"/>
  <c r="O713" i="4"/>
  <c r="G702" i="4"/>
  <c r="O697" i="4"/>
  <c r="G686" i="4"/>
  <c r="O681" i="4"/>
  <c r="G670" i="4"/>
  <c r="O665" i="4"/>
  <c r="G654" i="4"/>
  <c r="O649" i="4"/>
  <c r="X647" i="4"/>
  <c r="AJ647" i="4"/>
  <c r="O645" i="4"/>
  <c r="X643" i="4"/>
  <c r="AJ643" i="4"/>
  <c r="O641" i="4"/>
  <c r="X639" i="4"/>
  <c r="AJ639" i="4"/>
  <c r="O637" i="4"/>
  <c r="X635" i="4"/>
  <c r="AJ635" i="4"/>
  <c r="O633" i="4"/>
  <c r="X631" i="4"/>
  <c r="AJ631" i="4"/>
  <c r="O629" i="4"/>
  <c r="X627" i="4"/>
  <c r="AJ627" i="4"/>
  <c r="O625" i="4"/>
  <c r="X623" i="4"/>
  <c r="AJ623" i="4"/>
  <c r="O621" i="4"/>
  <c r="X619" i="4"/>
  <c r="AJ619" i="4"/>
  <c r="O617" i="4"/>
  <c r="X615" i="4"/>
  <c r="AJ615" i="4"/>
  <c r="O613" i="4"/>
  <c r="X611" i="4"/>
  <c r="AJ611" i="4"/>
  <c r="O609" i="4"/>
  <c r="X607" i="4"/>
  <c r="AJ607" i="4"/>
  <c r="O605" i="4"/>
  <c r="X603" i="4"/>
  <c r="AJ603" i="4"/>
  <c r="O601" i="4"/>
  <c r="X599" i="4"/>
  <c r="AJ599" i="4"/>
  <c r="O597" i="4"/>
  <c r="X595" i="4"/>
  <c r="AJ595" i="4"/>
  <c r="O593" i="4"/>
  <c r="X591" i="4"/>
  <c r="AJ591" i="4"/>
  <c r="O589" i="4"/>
  <c r="X587" i="4"/>
  <c r="AJ587" i="4"/>
  <c r="O585" i="4"/>
  <c r="X583" i="4"/>
  <c r="AJ583" i="4"/>
  <c r="O581" i="4"/>
  <c r="X579" i="4"/>
  <c r="AJ579" i="4"/>
  <c r="O577" i="4"/>
  <c r="X575" i="4"/>
  <c r="AJ575" i="4"/>
  <c r="O573" i="4"/>
  <c r="X571" i="4"/>
  <c r="AJ571" i="4"/>
  <c r="O569" i="4"/>
  <c r="AJ562" i="4"/>
  <c r="X562" i="4"/>
  <c r="G533" i="4"/>
  <c r="O513" i="4"/>
  <c r="AJ498" i="4"/>
  <c r="X498" i="4"/>
  <c r="G469" i="4"/>
  <c r="O449" i="4"/>
  <c r="G265" i="4"/>
  <c r="G229" i="4"/>
  <c r="G206" i="4"/>
  <c r="X1026" i="4"/>
  <c r="X1022" i="4"/>
  <c r="O1021" i="4"/>
  <c r="X1018" i="4"/>
  <c r="O1017" i="4"/>
  <c r="X1014" i="4"/>
  <c r="O1013" i="4"/>
  <c r="X1010" i="4"/>
  <c r="O1009" i="4"/>
  <c r="X1006" i="4"/>
  <c r="O1005" i="4"/>
  <c r="X1002" i="4"/>
  <c r="O1001" i="4"/>
  <c r="X998" i="4"/>
  <c r="O997" i="4"/>
  <c r="X994" i="4"/>
  <c r="O993" i="4"/>
  <c r="X990" i="4"/>
  <c r="O989" i="4"/>
  <c r="X986" i="4"/>
  <c r="O985" i="4"/>
  <c r="X982" i="4"/>
  <c r="O981" i="4"/>
  <c r="X978" i="4"/>
  <c r="O977" i="4"/>
  <c r="X974" i="4"/>
  <c r="O973" i="4"/>
  <c r="X970" i="4"/>
  <c r="O969" i="4"/>
  <c r="X966" i="4"/>
  <c r="O965" i="4"/>
  <c r="X962" i="4"/>
  <c r="O961" i="4"/>
  <c r="X958" i="4"/>
  <c r="O957" i="4"/>
  <c r="X954" i="4"/>
  <c r="O953" i="4"/>
  <c r="X950" i="4"/>
  <c r="O949" i="4"/>
  <c r="X946" i="4"/>
  <c r="O945" i="4"/>
  <c r="X942" i="4"/>
  <c r="O941" i="4"/>
  <c r="X938" i="4"/>
  <c r="O937" i="4"/>
  <c r="X934" i="4"/>
  <c r="O933" i="4"/>
  <c r="X930" i="4"/>
  <c r="O929" i="4"/>
  <c r="X926" i="4"/>
  <c r="O925" i="4"/>
  <c r="X922" i="4"/>
  <c r="O921" i="4"/>
  <c r="X918" i="4"/>
  <c r="O917" i="4"/>
  <c r="X914" i="4"/>
  <c r="O913" i="4"/>
  <c r="X910" i="4"/>
  <c r="O909" i="4"/>
  <c r="X906" i="4"/>
  <c r="O905" i="4"/>
  <c r="X902" i="4"/>
  <c r="O901" i="4"/>
  <c r="X898" i="4"/>
  <c r="O897" i="4"/>
  <c r="X894" i="4"/>
  <c r="O893" i="4"/>
  <c r="X890" i="4"/>
  <c r="O889" i="4"/>
  <c r="X886" i="4"/>
  <c r="X885" i="4"/>
  <c r="X882" i="4"/>
  <c r="X881" i="4"/>
  <c r="X878" i="4"/>
  <c r="X877" i="4"/>
  <c r="X874" i="4"/>
  <c r="X873" i="4"/>
  <c r="X870" i="4"/>
  <c r="X869" i="4"/>
  <c r="X866" i="4"/>
  <c r="X865" i="4"/>
  <c r="X862" i="4"/>
  <c r="X861" i="4"/>
  <c r="X858" i="4"/>
  <c r="X857" i="4"/>
  <c r="X854" i="4"/>
  <c r="X853" i="4"/>
  <c r="X850" i="4"/>
  <c r="X849" i="4"/>
  <c r="X846" i="4"/>
  <c r="X845" i="4"/>
  <c r="X842" i="4"/>
  <c r="X841" i="4"/>
  <c r="X838" i="4"/>
  <c r="X837" i="4"/>
  <c r="X834" i="4"/>
  <c r="X833" i="4"/>
  <c r="X830" i="4"/>
  <c r="X829" i="4"/>
  <c r="X826" i="4"/>
  <c r="X825" i="4"/>
  <c r="X822" i="4"/>
  <c r="X821" i="4"/>
  <c r="X818" i="4"/>
  <c r="X817" i="4"/>
  <c r="X814" i="4"/>
  <c r="X813" i="4"/>
  <c r="X810" i="4"/>
  <c r="X809" i="4"/>
  <c r="X806" i="4"/>
  <c r="X805" i="4"/>
  <c r="X802" i="4"/>
  <c r="X801" i="4"/>
  <c r="X798" i="4"/>
  <c r="X797" i="4"/>
  <c r="X794" i="4"/>
  <c r="X793" i="4"/>
  <c r="X790" i="4"/>
  <c r="X789" i="4"/>
  <c r="X786" i="4"/>
  <c r="X785" i="4"/>
  <c r="X782" i="4"/>
  <c r="X781" i="4"/>
  <c r="X778" i="4"/>
  <c r="X777" i="4"/>
  <c r="X774" i="4"/>
  <c r="X773" i="4"/>
  <c r="X770" i="4"/>
  <c r="X769" i="4"/>
  <c r="AJ765" i="4"/>
  <c r="X765" i="4"/>
  <c r="O760" i="4"/>
  <c r="X758" i="4"/>
  <c r="O747" i="4"/>
  <c r="O746" i="4"/>
  <c r="G741" i="4"/>
  <c r="G740" i="4"/>
  <c r="X732" i="4"/>
  <c r="O717" i="4"/>
  <c r="G706" i="4"/>
  <c r="O701" i="4"/>
  <c r="G690" i="4"/>
  <c r="O685" i="4"/>
  <c r="G674" i="4"/>
  <c r="O669" i="4"/>
  <c r="G658" i="4"/>
  <c r="O653" i="4"/>
  <c r="X555" i="4"/>
  <c r="AJ540" i="4"/>
  <c r="X540" i="4"/>
  <c r="G507" i="4"/>
  <c r="X491" i="4"/>
  <c r="AJ476" i="4"/>
  <c r="X476" i="4"/>
  <c r="G443" i="4"/>
  <c r="AJ434" i="4"/>
  <c r="X434" i="4"/>
  <c r="G409" i="4"/>
  <c r="O390" i="4"/>
  <c r="O385" i="4"/>
  <c r="O334" i="4"/>
  <c r="O312" i="4"/>
  <c r="G1024" i="4"/>
  <c r="O1023" i="4"/>
  <c r="X1021" i="4"/>
  <c r="AJ1021" i="4"/>
  <c r="G1020" i="4"/>
  <c r="O1019" i="4"/>
  <c r="X1017" i="4"/>
  <c r="AJ1017" i="4"/>
  <c r="G1016" i="4"/>
  <c r="O1015" i="4"/>
  <c r="X1013" i="4"/>
  <c r="AJ1013" i="4"/>
  <c r="G1012" i="4"/>
  <c r="O1011" i="4"/>
  <c r="X1009" i="4"/>
  <c r="AJ1009" i="4"/>
  <c r="G1008" i="4"/>
  <c r="O1007" i="4"/>
  <c r="X1005" i="4"/>
  <c r="AJ1005" i="4"/>
  <c r="G1004" i="4"/>
  <c r="O1003" i="4"/>
  <c r="X1001" i="4"/>
  <c r="AJ1001" i="4"/>
  <c r="G1000" i="4"/>
  <c r="O999" i="4"/>
  <c r="X997" i="4"/>
  <c r="AJ997" i="4"/>
  <c r="G996" i="4"/>
  <c r="O995" i="4"/>
  <c r="X993" i="4"/>
  <c r="AJ993" i="4"/>
  <c r="G992" i="4"/>
  <c r="O991" i="4"/>
  <c r="X989" i="4"/>
  <c r="AJ989" i="4"/>
  <c r="G988" i="4"/>
  <c r="O987" i="4"/>
  <c r="X985" i="4"/>
  <c r="AJ985" i="4"/>
  <c r="G984" i="4"/>
  <c r="O983" i="4"/>
  <c r="X981" i="4"/>
  <c r="AJ981" i="4"/>
  <c r="G980" i="4"/>
  <c r="O979" i="4"/>
  <c r="X977" i="4"/>
  <c r="AJ977" i="4"/>
  <c r="G976" i="4"/>
  <c r="O975" i="4"/>
  <c r="X973" i="4"/>
  <c r="AJ973" i="4"/>
  <c r="G972" i="4"/>
  <c r="O971" i="4"/>
  <c r="X969" i="4"/>
  <c r="AJ969" i="4"/>
  <c r="G968" i="4"/>
  <c r="O967" i="4"/>
  <c r="X965" i="4"/>
  <c r="AJ965" i="4"/>
  <c r="G964" i="4"/>
  <c r="O963" i="4"/>
  <c r="X961" i="4"/>
  <c r="AJ961" i="4"/>
  <c r="G960" i="4"/>
  <c r="O959" i="4"/>
  <c r="X957" i="4"/>
  <c r="AJ957" i="4"/>
  <c r="G956" i="4"/>
  <c r="O955" i="4"/>
  <c r="X953" i="4"/>
  <c r="AJ953" i="4"/>
  <c r="G952" i="4"/>
  <c r="O951" i="4"/>
  <c r="X949" i="4"/>
  <c r="AJ949" i="4"/>
  <c r="G948" i="4"/>
  <c r="O947" i="4"/>
  <c r="X945" i="4"/>
  <c r="AJ945" i="4"/>
  <c r="G944" i="4"/>
  <c r="O943" i="4"/>
  <c r="X941" i="4"/>
  <c r="AJ941" i="4"/>
  <c r="G940" i="4"/>
  <c r="O939" i="4"/>
  <c r="X937" i="4"/>
  <c r="AJ937" i="4"/>
  <c r="G936" i="4"/>
  <c r="O935" i="4"/>
  <c r="X933" i="4"/>
  <c r="AJ933" i="4"/>
  <c r="G932" i="4"/>
  <c r="O931" i="4"/>
  <c r="X929" i="4"/>
  <c r="AJ929" i="4"/>
  <c r="G928" i="4"/>
  <c r="O927" i="4"/>
  <c r="X925" i="4"/>
  <c r="AJ925" i="4"/>
  <c r="G924" i="4"/>
  <c r="O923" i="4"/>
  <c r="X921" i="4"/>
  <c r="AJ921" i="4"/>
  <c r="G920" i="4"/>
  <c r="O919" i="4"/>
  <c r="X917" i="4"/>
  <c r="AJ917" i="4"/>
  <c r="G916" i="4"/>
  <c r="O915" i="4"/>
  <c r="X913" i="4"/>
  <c r="AJ913" i="4"/>
  <c r="G912" i="4"/>
  <c r="O911" i="4"/>
  <c r="X909" i="4"/>
  <c r="AJ909" i="4"/>
  <c r="G908" i="4"/>
  <c r="O907" i="4"/>
  <c r="X905" i="4"/>
  <c r="AJ905" i="4"/>
  <c r="G904" i="4"/>
  <c r="O903" i="4"/>
  <c r="X901" i="4"/>
  <c r="AJ901" i="4"/>
  <c r="G900" i="4"/>
  <c r="O899" i="4"/>
  <c r="X897" i="4"/>
  <c r="AJ897" i="4"/>
  <c r="G896" i="4"/>
  <c r="O895" i="4"/>
  <c r="X893" i="4"/>
  <c r="AJ893" i="4"/>
  <c r="G892" i="4"/>
  <c r="O891" i="4"/>
  <c r="X889" i="4"/>
  <c r="AJ889" i="4"/>
  <c r="G888" i="4"/>
  <c r="O887" i="4"/>
  <c r="G884" i="4"/>
  <c r="O883" i="4"/>
  <c r="G880" i="4"/>
  <c r="O879" i="4"/>
  <c r="G876" i="4"/>
  <c r="O875" i="4"/>
  <c r="G872" i="4"/>
  <c r="O871" i="4"/>
  <c r="G868" i="4"/>
  <c r="O867" i="4"/>
  <c r="G864" i="4"/>
  <c r="O863" i="4"/>
  <c r="G860" i="4"/>
  <c r="O859" i="4"/>
  <c r="G856" i="4"/>
  <c r="O855" i="4"/>
  <c r="G852" i="4"/>
  <c r="O851" i="4"/>
  <c r="G848" i="4"/>
  <c r="O847" i="4"/>
  <c r="G844" i="4"/>
  <c r="O843" i="4"/>
  <c r="G840" i="4"/>
  <c r="O839" i="4"/>
  <c r="G836" i="4"/>
  <c r="O835" i="4"/>
  <c r="G832" i="4"/>
  <c r="O831" i="4"/>
  <c r="G828" i="4"/>
  <c r="O827" i="4"/>
  <c r="G824" i="4"/>
  <c r="O823" i="4"/>
  <c r="G820" i="4"/>
  <c r="O819" i="4"/>
  <c r="G816" i="4"/>
  <c r="O815" i="4"/>
  <c r="G812" i="4"/>
  <c r="O811" i="4"/>
  <c r="G808" i="4"/>
  <c r="O807" i="4"/>
  <c r="G804" i="4"/>
  <c r="O803" i="4"/>
  <c r="G800" i="4"/>
  <c r="O799" i="4"/>
  <c r="G796" i="4"/>
  <c r="O795" i="4"/>
  <c r="G792" i="4"/>
  <c r="O791" i="4"/>
  <c r="G788" i="4"/>
  <c r="O787" i="4"/>
  <c r="G784" i="4"/>
  <c r="O783" i="4"/>
  <c r="G780" i="4"/>
  <c r="O779" i="4"/>
  <c r="G776" i="4"/>
  <c r="O775" i="4"/>
  <c r="G772" i="4"/>
  <c r="O771" i="4"/>
  <c r="G768" i="4"/>
  <c r="O764" i="4"/>
  <c r="O758" i="4"/>
  <c r="G758" i="4"/>
  <c r="AJ749" i="4"/>
  <c r="X749" i="4"/>
  <c r="X742" i="4"/>
  <c r="O735" i="4"/>
  <c r="O733" i="4"/>
  <c r="X730" i="4"/>
  <c r="G722" i="4"/>
  <c r="G710" i="4"/>
  <c r="O705" i="4"/>
  <c r="G694" i="4"/>
  <c r="O689" i="4"/>
  <c r="G678" i="4"/>
  <c r="O673" i="4"/>
  <c r="G662" i="4"/>
  <c r="O657" i="4"/>
  <c r="O544" i="4"/>
  <c r="X536" i="4"/>
  <c r="G535" i="4"/>
  <c r="X521" i="4"/>
  <c r="O507" i="4"/>
  <c r="O480" i="4"/>
  <c r="X472" i="4"/>
  <c r="G471" i="4"/>
  <c r="X457" i="4"/>
  <c r="O443" i="4"/>
  <c r="O416" i="4"/>
  <c r="X408" i="4"/>
  <c r="G407" i="4"/>
  <c r="G389" i="4"/>
  <c r="G379" i="4"/>
  <c r="AJ370" i="4"/>
  <c r="X370" i="4"/>
  <c r="G176" i="4"/>
  <c r="O765" i="4"/>
  <c r="AJ755" i="4"/>
  <c r="X754" i="4"/>
  <c r="G753" i="4"/>
  <c r="O749" i="4"/>
  <c r="O739" i="4"/>
  <c r="O737" i="4"/>
  <c r="G737" i="4"/>
  <c r="X736" i="4"/>
  <c r="X734" i="4"/>
  <c r="O723" i="4"/>
  <c r="O721" i="4"/>
  <c r="G721" i="4"/>
  <c r="X720" i="4"/>
  <c r="O718" i="4"/>
  <c r="O714" i="4"/>
  <c r="O710" i="4"/>
  <c r="O706" i="4"/>
  <c r="O702" i="4"/>
  <c r="O698" i="4"/>
  <c r="O694" i="4"/>
  <c r="O690" i="4"/>
  <c r="O686" i="4"/>
  <c r="O682" i="4"/>
  <c r="O678" i="4"/>
  <c r="O674" i="4"/>
  <c r="O670" i="4"/>
  <c r="O666" i="4"/>
  <c r="O662" i="4"/>
  <c r="O658" i="4"/>
  <c r="O654" i="4"/>
  <c r="O650" i="4"/>
  <c r="O646" i="4"/>
  <c r="O642" i="4"/>
  <c r="O638" i="4"/>
  <c r="O634" i="4"/>
  <c r="O630" i="4"/>
  <c r="O626" i="4"/>
  <c r="O622" i="4"/>
  <c r="O618" i="4"/>
  <c r="O614" i="4"/>
  <c r="O561" i="4"/>
  <c r="O555" i="4"/>
  <c r="G555" i="4"/>
  <c r="AJ546" i="4"/>
  <c r="X546" i="4"/>
  <c r="O543" i="4"/>
  <c r="O541" i="4"/>
  <c r="X539" i="4"/>
  <c r="O528" i="4"/>
  <c r="AJ524" i="4"/>
  <c r="X524" i="4"/>
  <c r="G522" i="4"/>
  <c r="X520" i="4"/>
  <c r="G519" i="4"/>
  <c r="G517" i="4"/>
  <c r="X505" i="4"/>
  <c r="O497" i="4"/>
  <c r="O491" i="4"/>
  <c r="G491" i="4"/>
  <c r="AJ482" i="4"/>
  <c r="X482" i="4"/>
  <c r="O479" i="4"/>
  <c r="O477" i="4"/>
  <c r="X475" i="4"/>
  <c r="O464" i="4"/>
  <c r="AJ460" i="4"/>
  <c r="X460" i="4"/>
  <c r="G458" i="4"/>
  <c r="X456" i="4"/>
  <c r="G455" i="4"/>
  <c r="G453" i="4"/>
  <c r="X441" i="4"/>
  <c r="G437" i="4"/>
  <c r="O433" i="4"/>
  <c r="O427" i="4"/>
  <c r="G427" i="4"/>
  <c r="AJ418" i="4"/>
  <c r="X418" i="4"/>
  <c r="O413" i="4"/>
  <c r="X411" i="4"/>
  <c r="O400" i="4"/>
  <c r="G394" i="4"/>
  <c r="G393" i="4"/>
  <c r="X392" i="4"/>
  <c r="G391" i="4"/>
  <c r="X377" i="4"/>
  <c r="G373" i="4"/>
  <c r="O369" i="4"/>
  <c r="O365" i="4"/>
  <c r="G358" i="4"/>
  <c r="O350" i="4"/>
  <c r="X341" i="4"/>
  <c r="O315" i="4"/>
  <c r="G304" i="4"/>
  <c r="O293" i="4"/>
  <c r="G270" i="4"/>
  <c r="O206" i="4"/>
  <c r="G104" i="4"/>
  <c r="AJ767" i="4"/>
  <c r="X766" i="4"/>
  <c r="G765" i="4"/>
  <c r="O761" i="4"/>
  <c r="O759" i="4"/>
  <c r="AJ751" i="4"/>
  <c r="X750" i="4"/>
  <c r="G749" i="4"/>
  <c r="O745" i="4"/>
  <c r="O743" i="4"/>
  <c r="X738" i="4"/>
  <c r="O727" i="4"/>
  <c r="O725" i="4"/>
  <c r="G725" i="4"/>
  <c r="X724" i="4"/>
  <c r="X722" i="4"/>
  <c r="O719" i="4"/>
  <c r="X718" i="4"/>
  <c r="G717" i="4"/>
  <c r="X716" i="4"/>
  <c r="O715" i="4"/>
  <c r="X714" i="4"/>
  <c r="G713" i="4"/>
  <c r="X712" i="4"/>
  <c r="O711" i="4"/>
  <c r="X710" i="4"/>
  <c r="G709" i="4"/>
  <c r="X708" i="4"/>
  <c r="O707" i="4"/>
  <c r="X706" i="4"/>
  <c r="G705" i="4"/>
  <c r="X704" i="4"/>
  <c r="O703" i="4"/>
  <c r="X702" i="4"/>
  <c r="G701" i="4"/>
  <c r="X700" i="4"/>
  <c r="O699" i="4"/>
  <c r="X698" i="4"/>
  <c r="G697" i="4"/>
  <c r="X696" i="4"/>
  <c r="O695" i="4"/>
  <c r="X694" i="4"/>
  <c r="G693" i="4"/>
  <c r="X692" i="4"/>
  <c r="O691" i="4"/>
  <c r="X690" i="4"/>
  <c r="G689" i="4"/>
  <c r="X688" i="4"/>
  <c r="O687" i="4"/>
  <c r="X686" i="4"/>
  <c r="G685" i="4"/>
  <c r="X684" i="4"/>
  <c r="O683" i="4"/>
  <c r="X682" i="4"/>
  <c r="G681" i="4"/>
  <c r="X680" i="4"/>
  <c r="O679" i="4"/>
  <c r="X678" i="4"/>
  <c r="G677" i="4"/>
  <c r="X676" i="4"/>
  <c r="O675" i="4"/>
  <c r="X674" i="4"/>
  <c r="G673" i="4"/>
  <c r="X672" i="4"/>
  <c r="O671" i="4"/>
  <c r="X670" i="4"/>
  <c r="G669" i="4"/>
  <c r="X668" i="4"/>
  <c r="O667" i="4"/>
  <c r="X666" i="4"/>
  <c r="G665" i="4"/>
  <c r="X664" i="4"/>
  <c r="O663" i="4"/>
  <c r="X662" i="4"/>
  <c r="G661" i="4"/>
  <c r="X660" i="4"/>
  <c r="O659" i="4"/>
  <c r="X658" i="4"/>
  <c r="G657" i="4"/>
  <c r="X656" i="4"/>
  <c r="O655" i="4"/>
  <c r="X654" i="4"/>
  <c r="G653" i="4"/>
  <c r="X652" i="4"/>
  <c r="O651" i="4"/>
  <c r="X650" i="4"/>
  <c r="G647" i="4"/>
  <c r="X646" i="4"/>
  <c r="G643" i="4"/>
  <c r="X642" i="4"/>
  <c r="G639" i="4"/>
  <c r="X638" i="4"/>
  <c r="G635" i="4"/>
  <c r="X634" i="4"/>
  <c r="G631" i="4"/>
  <c r="X630" i="4"/>
  <c r="G627" i="4"/>
  <c r="X626" i="4"/>
  <c r="G623" i="4"/>
  <c r="X622" i="4"/>
  <c r="G619" i="4"/>
  <c r="X618" i="4"/>
  <c r="G615" i="4"/>
  <c r="X614" i="4"/>
  <c r="G611" i="4"/>
  <c r="O610" i="4"/>
  <c r="G607" i="4"/>
  <c r="O606" i="4"/>
  <c r="G603" i="4"/>
  <c r="O602" i="4"/>
  <c r="G599" i="4"/>
  <c r="O598" i="4"/>
  <c r="G595" i="4"/>
  <c r="O594" i="4"/>
  <c r="G591" i="4"/>
  <c r="O590" i="4"/>
  <c r="G587" i="4"/>
  <c r="O586" i="4"/>
  <c r="G583" i="4"/>
  <c r="O582" i="4"/>
  <c r="G579" i="4"/>
  <c r="O578" i="4"/>
  <c r="G575" i="4"/>
  <c r="O574" i="4"/>
  <c r="G571" i="4"/>
  <c r="O570" i="4"/>
  <c r="X568" i="4"/>
  <c r="G567" i="4"/>
  <c r="G565" i="4"/>
  <c r="X553" i="4"/>
  <c r="O545" i="4"/>
  <c r="O539" i="4"/>
  <c r="G539" i="4"/>
  <c r="AJ530" i="4"/>
  <c r="X530" i="4"/>
  <c r="O527" i="4"/>
  <c r="O525" i="4"/>
  <c r="X523" i="4"/>
  <c r="O512" i="4"/>
  <c r="AJ508" i="4"/>
  <c r="X508" i="4"/>
  <c r="G506" i="4"/>
  <c r="X504" i="4"/>
  <c r="G503" i="4"/>
  <c r="G501" i="4"/>
  <c r="X489" i="4"/>
  <c r="O481" i="4"/>
  <c r="O475" i="4"/>
  <c r="G475" i="4"/>
  <c r="AJ466" i="4"/>
  <c r="X466" i="4"/>
  <c r="O463" i="4"/>
  <c r="O461" i="4"/>
  <c r="X459" i="4"/>
  <c r="O448" i="4"/>
  <c r="O447" i="4"/>
  <c r="G442" i="4"/>
  <c r="G441" i="4"/>
  <c r="X440" i="4"/>
  <c r="G439" i="4"/>
  <c r="X428" i="4"/>
  <c r="X425" i="4"/>
  <c r="G421" i="4"/>
  <c r="O417" i="4"/>
  <c r="O411" i="4"/>
  <c r="G411" i="4"/>
  <c r="AJ402" i="4"/>
  <c r="X402" i="4"/>
  <c r="O397" i="4"/>
  <c r="X395" i="4"/>
  <c r="O384" i="4"/>
  <c r="O383" i="4"/>
  <c r="G378" i="4"/>
  <c r="G377" i="4"/>
  <c r="X376" i="4"/>
  <c r="G375" i="4"/>
  <c r="X357" i="4"/>
  <c r="G331" i="4"/>
  <c r="X280" i="4"/>
  <c r="G276" i="4"/>
  <c r="O270" i="4"/>
  <c r="O250" i="4"/>
  <c r="G232" i="4"/>
  <c r="X221" i="4"/>
  <c r="AJ221" i="4"/>
  <c r="G221" i="4"/>
  <c r="X156" i="4"/>
  <c r="X762" i="4"/>
  <c r="G761" i="4"/>
  <c r="O757" i="4"/>
  <c r="X746" i="4"/>
  <c r="G745" i="4"/>
  <c r="O741" i="4"/>
  <c r="X739" i="4"/>
  <c r="X737" i="4"/>
  <c r="O736" i="4"/>
  <c r="O734" i="4"/>
  <c r="O731" i="4"/>
  <c r="O729" i="4"/>
  <c r="G729" i="4"/>
  <c r="X728" i="4"/>
  <c r="X726" i="4"/>
  <c r="X723" i="4"/>
  <c r="X721" i="4"/>
  <c r="X719" i="4"/>
  <c r="AJ719" i="4"/>
  <c r="X715" i="4"/>
  <c r="AJ715" i="4"/>
  <c r="X711" i="4"/>
  <c r="AJ711" i="4"/>
  <c r="X707" i="4"/>
  <c r="AJ707" i="4"/>
  <c r="X703" i="4"/>
  <c r="AJ703" i="4"/>
  <c r="X699" i="4"/>
  <c r="AJ699" i="4"/>
  <c r="X695" i="4"/>
  <c r="AJ695" i="4"/>
  <c r="X691" i="4"/>
  <c r="AJ691" i="4"/>
  <c r="X687" i="4"/>
  <c r="AJ687" i="4"/>
  <c r="X683" i="4"/>
  <c r="AJ683" i="4"/>
  <c r="X679" i="4"/>
  <c r="AJ679" i="4"/>
  <c r="X675" i="4"/>
  <c r="AJ675" i="4"/>
  <c r="X671" i="4"/>
  <c r="AJ671" i="4"/>
  <c r="X667" i="4"/>
  <c r="AJ667" i="4"/>
  <c r="X663" i="4"/>
  <c r="AJ663" i="4"/>
  <c r="X659" i="4"/>
  <c r="AJ659" i="4"/>
  <c r="X655" i="4"/>
  <c r="AJ655" i="4"/>
  <c r="X651" i="4"/>
  <c r="AJ651" i="4"/>
  <c r="X648" i="4"/>
  <c r="O647" i="4"/>
  <c r="X644" i="4"/>
  <c r="O643" i="4"/>
  <c r="X640" i="4"/>
  <c r="O639" i="4"/>
  <c r="X636" i="4"/>
  <c r="O635" i="4"/>
  <c r="X632" i="4"/>
  <c r="O631" i="4"/>
  <c r="X628" i="4"/>
  <c r="O627" i="4"/>
  <c r="X624" i="4"/>
  <c r="O623" i="4"/>
  <c r="X620" i="4"/>
  <c r="O619" i="4"/>
  <c r="X616" i="4"/>
  <c r="O615" i="4"/>
  <c r="X612" i="4"/>
  <c r="O611" i="4"/>
  <c r="X608" i="4"/>
  <c r="O607" i="4"/>
  <c r="X604" i="4"/>
  <c r="O603" i="4"/>
  <c r="X600" i="4"/>
  <c r="O599" i="4"/>
  <c r="X596" i="4"/>
  <c r="O595" i="4"/>
  <c r="X592" i="4"/>
  <c r="O591" i="4"/>
  <c r="X588" i="4"/>
  <c r="O587" i="4"/>
  <c r="X584" i="4"/>
  <c r="O583" i="4"/>
  <c r="X580" i="4"/>
  <c r="O579" i="4"/>
  <c r="X576" i="4"/>
  <c r="O575" i="4"/>
  <c r="X572" i="4"/>
  <c r="O571" i="4"/>
  <c r="O560" i="4"/>
  <c r="AJ556" i="4"/>
  <c r="X556" i="4"/>
  <c r="G554" i="4"/>
  <c r="X552" i="4"/>
  <c r="G551" i="4"/>
  <c r="G549" i="4"/>
  <c r="X537" i="4"/>
  <c r="O529" i="4"/>
  <c r="O523" i="4"/>
  <c r="G523" i="4"/>
  <c r="AJ514" i="4"/>
  <c r="X514" i="4"/>
  <c r="O511" i="4"/>
  <c r="X507" i="4"/>
  <c r="O496" i="4"/>
  <c r="AJ492" i="4"/>
  <c r="X492" i="4"/>
  <c r="G490" i="4"/>
  <c r="X488" i="4"/>
  <c r="G487" i="4"/>
  <c r="G485" i="4"/>
  <c r="X473" i="4"/>
  <c r="O465" i="4"/>
  <c r="O459" i="4"/>
  <c r="G459" i="4"/>
  <c r="AJ450" i="4"/>
  <c r="X450" i="4"/>
  <c r="X443" i="4"/>
  <c r="O432" i="4"/>
  <c r="O431" i="4"/>
  <c r="G426" i="4"/>
  <c r="G425" i="4"/>
  <c r="X424" i="4"/>
  <c r="G423" i="4"/>
  <c r="X412" i="4"/>
  <c r="X409" i="4"/>
  <c r="G405" i="4"/>
  <c r="O401" i="4"/>
  <c r="O395" i="4"/>
  <c r="G395" i="4"/>
  <c r="AJ386" i="4"/>
  <c r="X386" i="4"/>
  <c r="X379" i="4"/>
  <c r="O368" i="4"/>
  <c r="G347" i="4"/>
  <c r="X326" i="4"/>
  <c r="G308" i="4"/>
  <c r="X285" i="4"/>
  <c r="AJ285" i="4"/>
  <c r="G285" i="4"/>
  <c r="X283" i="4"/>
  <c r="G256" i="4"/>
  <c r="G238" i="4"/>
  <c r="AJ213" i="4"/>
  <c r="X213" i="4"/>
  <c r="X172" i="4"/>
  <c r="O154" i="4"/>
  <c r="G72" i="4"/>
  <c r="U8" i="4"/>
  <c r="U12" i="4"/>
  <c r="AJ568" i="4"/>
  <c r="X567" i="4"/>
  <c r="G566" i="4"/>
  <c r="O562" i="4"/>
  <c r="AJ552" i="4"/>
  <c r="X551" i="4"/>
  <c r="G550" i="4"/>
  <c r="O546" i="4"/>
  <c r="AJ536" i="4"/>
  <c r="X535" i="4"/>
  <c r="G534" i="4"/>
  <c r="O530" i="4"/>
  <c r="AJ520" i="4"/>
  <c r="X519" i="4"/>
  <c r="G518" i="4"/>
  <c r="O514" i="4"/>
  <c r="AJ504" i="4"/>
  <c r="X503" i="4"/>
  <c r="G502" i="4"/>
  <c r="O498" i="4"/>
  <c r="AJ488" i="4"/>
  <c r="X487" i="4"/>
  <c r="G486" i="4"/>
  <c r="O482" i="4"/>
  <c r="AJ472" i="4"/>
  <c r="X471" i="4"/>
  <c r="G470" i="4"/>
  <c r="O466" i="4"/>
  <c r="AJ456" i="4"/>
  <c r="X455" i="4"/>
  <c r="G454" i="4"/>
  <c r="O450" i="4"/>
  <c r="AJ440" i="4"/>
  <c r="X439" i="4"/>
  <c r="G438" i="4"/>
  <c r="O434" i="4"/>
  <c r="AJ424" i="4"/>
  <c r="X423" i="4"/>
  <c r="G422" i="4"/>
  <c r="O418" i="4"/>
  <c r="AJ408" i="4"/>
  <c r="X407" i="4"/>
  <c r="G406" i="4"/>
  <c r="O402" i="4"/>
  <c r="AJ392" i="4"/>
  <c r="X391" i="4"/>
  <c r="G390" i="4"/>
  <c r="O386" i="4"/>
  <c r="AJ376" i="4"/>
  <c r="X375" i="4"/>
  <c r="G374" i="4"/>
  <c r="O370" i="4"/>
  <c r="X364" i="4"/>
  <c r="G363" i="4"/>
  <c r="G362" i="4"/>
  <c r="G359" i="4"/>
  <c r="G354" i="4"/>
  <c r="X353" i="4"/>
  <c r="O346" i="4"/>
  <c r="G343" i="4"/>
  <c r="G338" i="4"/>
  <c r="X337" i="4"/>
  <c r="O330" i="4"/>
  <c r="O326" i="4"/>
  <c r="G326" i="4"/>
  <c r="X324" i="4"/>
  <c r="AJ317" i="4"/>
  <c r="X317" i="4"/>
  <c r="X310" i="4"/>
  <c r="O299" i="4"/>
  <c r="G296" i="4"/>
  <c r="G293" i="4"/>
  <c r="O291" i="4"/>
  <c r="O290" i="4"/>
  <c r="G272" i="4"/>
  <c r="X263" i="4"/>
  <c r="X262" i="4"/>
  <c r="O260" i="4"/>
  <c r="O241" i="4"/>
  <c r="G234" i="4"/>
  <c r="G230" i="4"/>
  <c r="O224" i="4"/>
  <c r="AJ222" i="4"/>
  <c r="O216" i="4"/>
  <c r="G214" i="4"/>
  <c r="X202" i="4"/>
  <c r="O196" i="4"/>
  <c r="O186" i="4"/>
  <c r="G174" i="4"/>
  <c r="O164" i="4"/>
  <c r="X158" i="4"/>
  <c r="O148" i="4"/>
  <c r="X142" i="4"/>
  <c r="G136" i="4"/>
  <c r="G134" i="4"/>
  <c r="X132" i="4"/>
  <c r="O124" i="4"/>
  <c r="O106" i="4"/>
  <c r="AJ95" i="4"/>
  <c r="X95" i="4"/>
  <c r="O93" i="4"/>
  <c r="O74" i="4"/>
  <c r="AJ63" i="4"/>
  <c r="X63" i="4"/>
  <c r="O61" i="4"/>
  <c r="AJ564" i="4"/>
  <c r="X563" i="4"/>
  <c r="G562" i="4"/>
  <c r="O558" i="4"/>
  <c r="O556" i="4"/>
  <c r="AJ548" i="4"/>
  <c r="X547" i="4"/>
  <c r="G546" i="4"/>
  <c r="O542" i="4"/>
  <c r="O540" i="4"/>
  <c r="AJ532" i="4"/>
  <c r="X531" i="4"/>
  <c r="G530" i="4"/>
  <c r="O526" i="4"/>
  <c r="O524" i="4"/>
  <c r="AJ516" i="4"/>
  <c r="X515" i="4"/>
  <c r="G514" i="4"/>
  <c r="O510" i="4"/>
  <c r="O508" i="4"/>
  <c r="AJ500" i="4"/>
  <c r="X499" i="4"/>
  <c r="G498" i="4"/>
  <c r="O494" i="4"/>
  <c r="O492" i="4"/>
  <c r="AJ484" i="4"/>
  <c r="X483" i="4"/>
  <c r="G482" i="4"/>
  <c r="O478" i="4"/>
  <c r="O476" i="4"/>
  <c r="AJ468" i="4"/>
  <c r="X467" i="4"/>
  <c r="G466" i="4"/>
  <c r="O462" i="4"/>
  <c r="O460" i="4"/>
  <c r="AJ452" i="4"/>
  <c r="X451" i="4"/>
  <c r="G450" i="4"/>
  <c r="O446" i="4"/>
  <c r="O444" i="4"/>
  <c r="AJ436" i="4"/>
  <c r="X435" i="4"/>
  <c r="G434" i="4"/>
  <c r="O430" i="4"/>
  <c r="O428" i="4"/>
  <c r="AJ420" i="4"/>
  <c r="X419" i="4"/>
  <c r="G418" i="4"/>
  <c r="O414" i="4"/>
  <c r="O412" i="4"/>
  <c r="AJ404" i="4"/>
  <c r="X403" i="4"/>
  <c r="G402" i="4"/>
  <c r="O398" i="4"/>
  <c r="O396" i="4"/>
  <c r="AJ388" i="4"/>
  <c r="X387" i="4"/>
  <c r="G386" i="4"/>
  <c r="O382" i="4"/>
  <c r="O380" i="4"/>
  <c r="AJ372" i="4"/>
  <c r="X371" i="4"/>
  <c r="G370" i="4"/>
  <c r="X367" i="4"/>
  <c r="AJ364" i="4"/>
  <c r="O362" i="4"/>
  <c r="X359" i="4"/>
  <c r="O358" i="4"/>
  <c r="O355" i="4"/>
  <c r="G355" i="4"/>
  <c r="G350" i="4"/>
  <c r="X349" i="4"/>
  <c r="X348" i="4"/>
  <c r="X347" i="4"/>
  <c r="O342" i="4"/>
  <c r="O339" i="4"/>
  <c r="G339" i="4"/>
  <c r="G334" i="4"/>
  <c r="X333" i="4"/>
  <c r="X332" i="4"/>
  <c r="X331" i="4"/>
  <c r="X327" i="4"/>
  <c r="G325" i="4"/>
  <c r="X323" i="4"/>
  <c r="X316" i="4"/>
  <c r="O316" i="4"/>
  <c r="O310" i="4"/>
  <c r="G310" i="4"/>
  <c r="X308" i="4"/>
  <c r="AJ301" i="4"/>
  <c r="X301" i="4"/>
  <c r="G294" i="4"/>
  <c r="AJ287" i="4"/>
  <c r="X287" i="4"/>
  <c r="O280" i="4"/>
  <c r="X276" i="4"/>
  <c r="X275" i="4"/>
  <c r="X266" i="4"/>
  <c r="G260" i="4"/>
  <c r="G254" i="4"/>
  <c r="O246" i="4"/>
  <c r="X244" i="4"/>
  <c r="X241" i="4"/>
  <c r="AJ241" i="4"/>
  <c r="O240" i="4"/>
  <c r="O239" i="4"/>
  <c r="AJ202" i="4"/>
  <c r="X199" i="4"/>
  <c r="G196" i="4"/>
  <c r="O177" i="4"/>
  <c r="G170" i="4"/>
  <c r="X164" i="4"/>
  <c r="X148" i="4"/>
  <c r="O134" i="4"/>
  <c r="X131" i="4"/>
  <c r="G102" i="4"/>
  <c r="X90" i="4"/>
  <c r="G70" i="4"/>
  <c r="X58" i="4"/>
  <c r="O44" i="4"/>
  <c r="O28" i="4"/>
  <c r="O568" i="4"/>
  <c r="AJ560" i="4"/>
  <c r="X559" i="4"/>
  <c r="G558" i="4"/>
  <c r="O554" i="4"/>
  <c r="O552" i="4"/>
  <c r="AJ544" i="4"/>
  <c r="X543" i="4"/>
  <c r="G542" i="4"/>
  <c r="O538" i="4"/>
  <c r="O536" i="4"/>
  <c r="AJ528" i="4"/>
  <c r="X527" i="4"/>
  <c r="G526" i="4"/>
  <c r="O522" i="4"/>
  <c r="O520" i="4"/>
  <c r="AJ512" i="4"/>
  <c r="X511" i="4"/>
  <c r="G510" i="4"/>
  <c r="O506" i="4"/>
  <c r="O504" i="4"/>
  <c r="AJ496" i="4"/>
  <c r="X495" i="4"/>
  <c r="G494" i="4"/>
  <c r="O490" i="4"/>
  <c r="O488" i="4"/>
  <c r="AJ480" i="4"/>
  <c r="X479" i="4"/>
  <c r="G478" i="4"/>
  <c r="O474" i="4"/>
  <c r="O472" i="4"/>
  <c r="AJ464" i="4"/>
  <c r="X463" i="4"/>
  <c r="G462" i="4"/>
  <c r="O458" i="4"/>
  <c r="O456" i="4"/>
  <c r="X447" i="4"/>
  <c r="G446" i="4"/>
  <c r="O442" i="4"/>
  <c r="X431" i="4"/>
  <c r="G430" i="4"/>
  <c r="O426" i="4"/>
  <c r="X415" i="4"/>
  <c r="G414" i="4"/>
  <c r="O410" i="4"/>
  <c r="X399" i="4"/>
  <c r="G398" i="4"/>
  <c r="O394" i="4"/>
  <c r="X383" i="4"/>
  <c r="G382" i="4"/>
  <c r="O378" i="4"/>
  <c r="G367" i="4"/>
  <c r="G366" i="4"/>
  <c r="O363" i="4"/>
  <c r="X360" i="4"/>
  <c r="O354" i="4"/>
  <c r="O351" i="4"/>
  <c r="G351" i="4"/>
  <c r="G346" i="4"/>
  <c r="X345" i="4"/>
  <c r="X344" i="4"/>
  <c r="X343" i="4"/>
  <c r="O338" i="4"/>
  <c r="O335" i="4"/>
  <c r="G335" i="4"/>
  <c r="G330" i="4"/>
  <c r="X329" i="4"/>
  <c r="X328" i="4"/>
  <c r="G324" i="4"/>
  <c r="G320" i="4"/>
  <c r="G312" i="4"/>
  <c r="X311" i="4"/>
  <c r="G309" i="4"/>
  <c r="X307" i="4"/>
  <c r="X300" i="4"/>
  <c r="O300" i="4"/>
  <c r="G292" i="4"/>
  <c r="O288" i="4"/>
  <c r="X286" i="4"/>
  <c r="AJ277" i="4"/>
  <c r="X277" i="4"/>
  <c r="O266" i="4"/>
  <c r="G240" i="4"/>
  <c r="X236" i="4"/>
  <c r="O235" i="4"/>
  <c r="O227" i="4"/>
  <c r="O226" i="4"/>
  <c r="AJ223" i="4"/>
  <c r="X223" i="4"/>
  <c r="X219" i="4"/>
  <c r="X216" i="4"/>
  <c r="AJ215" i="4"/>
  <c r="X215" i="4"/>
  <c r="X212" i="4"/>
  <c r="X211" i="4"/>
  <c r="G208" i="4"/>
  <c r="O202" i="4"/>
  <c r="G201" i="4"/>
  <c r="X198" i="4"/>
  <c r="O182" i="4"/>
  <c r="X180" i="4"/>
  <c r="X177" i="4"/>
  <c r="AJ177" i="4"/>
  <c r="O176" i="4"/>
  <c r="O175" i="4"/>
  <c r="X166" i="4"/>
  <c r="O156" i="4"/>
  <c r="X150" i="4"/>
  <c r="G96" i="4"/>
  <c r="G64" i="4"/>
  <c r="AJ323" i="4"/>
  <c r="X322" i="4"/>
  <c r="X321" i="4"/>
  <c r="G321" i="4"/>
  <c r="O317" i="4"/>
  <c r="G314" i="4"/>
  <c r="AJ307" i="4"/>
  <c r="X306" i="4"/>
  <c r="X305" i="4"/>
  <c r="G305" i="4"/>
  <c r="O301" i="4"/>
  <c r="G298" i="4"/>
  <c r="X293" i="4"/>
  <c r="X289" i="4"/>
  <c r="O289" i="4"/>
  <c r="X284" i="4"/>
  <c r="AJ283" i="4"/>
  <c r="O283" i="4"/>
  <c r="G282" i="4"/>
  <c r="G280" i="4"/>
  <c r="O277" i="4"/>
  <c r="G277" i="4"/>
  <c r="X270" i="4"/>
  <c r="G269" i="4"/>
  <c r="X267" i="4"/>
  <c r="AJ263" i="4"/>
  <c r="O254" i="4"/>
  <c r="X250" i="4"/>
  <c r="O249" i="4"/>
  <c r="G249" i="4"/>
  <c r="X246" i="4"/>
  <c r="O236" i="4"/>
  <c r="G228" i="4"/>
  <c r="X225" i="4"/>
  <c r="O225" i="4"/>
  <c r="X220" i="4"/>
  <c r="AJ219" i="4"/>
  <c r="O219" i="4"/>
  <c r="G218" i="4"/>
  <c r="G216" i="4"/>
  <c r="O213" i="4"/>
  <c r="G213" i="4"/>
  <c r="X206" i="4"/>
  <c r="G205" i="4"/>
  <c r="X203" i="4"/>
  <c r="AJ199" i="4"/>
  <c r="O190" i="4"/>
  <c r="X186" i="4"/>
  <c r="G185" i="4"/>
  <c r="X182" i="4"/>
  <c r="O172" i="4"/>
  <c r="G168" i="4"/>
  <c r="X163" i="4"/>
  <c r="O163" i="4"/>
  <c r="G160" i="4"/>
  <c r="G154" i="4"/>
  <c r="G152" i="4"/>
  <c r="X147" i="4"/>
  <c r="O147" i="4"/>
  <c r="G144" i="4"/>
  <c r="O139" i="4"/>
  <c r="G138" i="4"/>
  <c r="O136" i="4"/>
  <c r="AJ135" i="4"/>
  <c r="X135" i="4"/>
  <c r="G133" i="4"/>
  <c r="O111" i="4"/>
  <c r="X108" i="4"/>
  <c r="G94" i="4"/>
  <c r="AJ93" i="4"/>
  <c r="X93" i="4"/>
  <c r="G93" i="4"/>
  <c r="O92" i="4"/>
  <c r="O79" i="4"/>
  <c r="X76" i="4"/>
  <c r="G62" i="4"/>
  <c r="AJ61" i="4"/>
  <c r="X61" i="4"/>
  <c r="G61" i="4"/>
  <c r="O60" i="4"/>
  <c r="O56" i="4"/>
  <c r="O40" i="4"/>
  <c r="O24" i="4"/>
  <c r="U14" i="4"/>
  <c r="D2112" i="5"/>
  <c r="X318" i="4"/>
  <c r="G317" i="4"/>
  <c r="O313" i="4"/>
  <c r="X302" i="4"/>
  <c r="G301" i="4"/>
  <c r="O297" i="4"/>
  <c r="G297" i="4"/>
  <c r="X294" i="4"/>
  <c r="X273" i="4"/>
  <c r="O273" i="4"/>
  <c r="X268" i="4"/>
  <c r="O267" i="4"/>
  <c r="G266" i="4"/>
  <c r="G264" i="4"/>
  <c r="G261" i="4"/>
  <c r="X254" i="4"/>
  <c r="G253" i="4"/>
  <c r="X251" i="4"/>
  <c r="X234" i="4"/>
  <c r="O233" i="4"/>
  <c r="G233" i="4"/>
  <c r="X230" i="4"/>
  <c r="O209" i="4"/>
  <c r="X204" i="4"/>
  <c r="O203" i="4"/>
  <c r="G202" i="4"/>
  <c r="G200" i="4"/>
  <c r="G197" i="4"/>
  <c r="X190" i="4"/>
  <c r="G189" i="4"/>
  <c r="X187" i="4"/>
  <c r="X170" i="4"/>
  <c r="G165" i="4"/>
  <c r="G157" i="4"/>
  <c r="X155" i="4"/>
  <c r="O155" i="4"/>
  <c r="G149" i="4"/>
  <c r="G141" i="4"/>
  <c r="O138" i="4"/>
  <c r="G128" i="4"/>
  <c r="O123" i="4"/>
  <c r="G122" i="4"/>
  <c r="G120" i="4"/>
  <c r="G118" i="4"/>
  <c r="G112" i="4"/>
  <c r="AJ111" i="4"/>
  <c r="X111" i="4"/>
  <c r="O109" i="4"/>
  <c r="X106" i="4"/>
  <c r="O90" i="4"/>
  <c r="G88" i="4"/>
  <c r="G86" i="4"/>
  <c r="G80" i="4"/>
  <c r="AJ79" i="4"/>
  <c r="X79" i="4"/>
  <c r="O77" i="4"/>
  <c r="X74" i="4"/>
  <c r="O58" i="4"/>
  <c r="O52" i="4"/>
  <c r="O36" i="4"/>
  <c r="O20" i="4"/>
  <c r="X314" i="4"/>
  <c r="G313" i="4"/>
  <c r="X298" i="4"/>
  <c r="O286" i="4"/>
  <c r="X282" i="4"/>
  <c r="G281" i="4"/>
  <c r="X278" i="4"/>
  <c r="X257" i="4"/>
  <c r="X252" i="4"/>
  <c r="O251" i="4"/>
  <c r="G250" i="4"/>
  <c r="G248" i="4"/>
  <c r="O245" i="4"/>
  <c r="G245" i="4"/>
  <c r="X238" i="4"/>
  <c r="G237" i="4"/>
  <c r="X235" i="4"/>
  <c r="AJ231" i="4"/>
  <c r="O228" i="4"/>
  <c r="O222" i="4"/>
  <c r="X218" i="4"/>
  <c r="O217" i="4"/>
  <c r="G217" i="4"/>
  <c r="X214" i="4"/>
  <c r="O210" i="4"/>
  <c r="AJ209" i="4"/>
  <c r="X207" i="4"/>
  <c r="O207" i="4"/>
  <c r="O204" i="4"/>
  <c r="O200" i="4"/>
  <c r="X197" i="4"/>
  <c r="O195" i="4"/>
  <c r="X193" i="4"/>
  <c r="O193" i="4"/>
  <c r="X188" i="4"/>
  <c r="AJ187" i="4"/>
  <c r="O187" i="4"/>
  <c r="G186" i="4"/>
  <c r="G184" i="4"/>
  <c r="O181" i="4"/>
  <c r="G181" i="4"/>
  <c r="X174" i="4"/>
  <c r="G173" i="4"/>
  <c r="X171" i="4"/>
  <c r="O169" i="4"/>
  <c r="O168" i="4"/>
  <c r="X167" i="4"/>
  <c r="O161" i="4"/>
  <c r="O160" i="4"/>
  <c r="X159" i="4"/>
  <c r="O153" i="4"/>
  <c r="O152" i="4"/>
  <c r="X151" i="4"/>
  <c r="O145" i="4"/>
  <c r="O144" i="4"/>
  <c r="X143" i="4"/>
  <c r="X140" i="4"/>
  <c r="O140" i="4"/>
  <c r="X134" i="4"/>
  <c r="X129" i="4"/>
  <c r="AJ125" i="4"/>
  <c r="X125" i="4"/>
  <c r="O122" i="4"/>
  <c r="G110" i="4"/>
  <c r="AJ109" i="4"/>
  <c r="X109" i="4"/>
  <c r="G109" i="4"/>
  <c r="O108" i="4"/>
  <c r="O95" i="4"/>
  <c r="X92" i="4"/>
  <c r="G78" i="4"/>
  <c r="AJ77" i="4"/>
  <c r="X77" i="4"/>
  <c r="G77" i="4"/>
  <c r="O76" i="4"/>
  <c r="O63" i="4"/>
  <c r="X60" i="4"/>
  <c r="O48" i="4"/>
  <c r="O32" i="4"/>
  <c r="U10" i="4"/>
  <c r="AJ291" i="4"/>
  <c r="X290" i="4"/>
  <c r="G289" i="4"/>
  <c r="O285" i="4"/>
  <c r="AJ275" i="4"/>
  <c r="X274" i="4"/>
  <c r="G273" i="4"/>
  <c r="O269" i="4"/>
  <c r="AJ259" i="4"/>
  <c r="X258" i="4"/>
  <c r="G257" i="4"/>
  <c r="O253" i="4"/>
  <c r="AJ243" i="4"/>
  <c r="X242" i="4"/>
  <c r="G241" i="4"/>
  <c r="O237" i="4"/>
  <c r="AJ227" i="4"/>
  <c r="X226" i="4"/>
  <c r="G225" i="4"/>
  <c r="O221" i="4"/>
  <c r="AJ211" i="4"/>
  <c r="X210" i="4"/>
  <c r="G209" i="4"/>
  <c r="O205" i="4"/>
  <c r="AJ195" i="4"/>
  <c r="X194" i="4"/>
  <c r="G193" i="4"/>
  <c r="O189" i="4"/>
  <c r="AJ179" i="4"/>
  <c r="X178" i="4"/>
  <c r="G177" i="4"/>
  <c r="O173" i="4"/>
  <c r="AJ163" i="4"/>
  <c r="X162" i="4"/>
  <c r="G161" i="4"/>
  <c r="O157" i="4"/>
  <c r="AJ147" i="4"/>
  <c r="X146" i="4"/>
  <c r="G145" i="4"/>
  <c r="O141" i="4"/>
  <c r="AJ131" i="4"/>
  <c r="X130" i="4"/>
  <c r="G129" i="4"/>
  <c r="O125" i="4"/>
  <c r="O115" i="4"/>
  <c r="O113" i="4"/>
  <c r="G113" i="4"/>
  <c r="X112" i="4"/>
  <c r="X110" i="4"/>
  <c r="X107" i="4"/>
  <c r="X105" i="4"/>
  <c r="O99" i="4"/>
  <c r="O97" i="4"/>
  <c r="G97" i="4"/>
  <c r="X96" i="4"/>
  <c r="X94" i="4"/>
  <c r="X91" i="4"/>
  <c r="X89" i="4"/>
  <c r="O83" i="4"/>
  <c r="O81" i="4"/>
  <c r="G81" i="4"/>
  <c r="X80" i="4"/>
  <c r="X78" i="4"/>
  <c r="X75" i="4"/>
  <c r="X73" i="4"/>
  <c r="O67" i="4"/>
  <c r="O65" i="4"/>
  <c r="G65" i="4"/>
  <c r="X64" i="4"/>
  <c r="X62" i="4"/>
  <c r="X59" i="4"/>
  <c r="X57" i="4"/>
  <c r="G57" i="4"/>
  <c r="X56" i="4"/>
  <c r="G53" i="4"/>
  <c r="X52" i="4"/>
  <c r="G49" i="4"/>
  <c r="X48" i="4"/>
  <c r="G45" i="4"/>
  <c r="X44" i="4"/>
  <c r="G41" i="4"/>
  <c r="X40" i="4"/>
  <c r="G37" i="4"/>
  <c r="X36" i="4"/>
  <c r="G33" i="4"/>
  <c r="X32" i="4"/>
  <c r="G29" i="4"/>
  <c r="X28" i="4"/>
  <c r="G25" i="4"/>
  <c r="X24" i="4"/>
  <c r="G21" i="4"/>
  <c r="X20" i="4"/>
  <c r="N7" i="4"/>
  <c r="E15" i="4"/>
  <c r="E13" i="4"/>
  <c r="E11" i="4"/>
  <c r="E9" i="4"/>
  <c r="O137" i="4"/>
  <c r="X126" i="4"/>
  <c r="G125" i="4"/>
  <c r="O121" i="4"/>
  <c r="O119" i="4"/>
  <c r="O117" i="4"/>
  <c r="G117" i="4"/>
  <c r="X116" i="4"/>
  <c r="X114" i="4"/>
  <c r="O103" i="4"/>
  <c r="O101" i="4"/>
  <c r="G101" i="4"/>
  <c r="X100" i="4"/>
  <c r="X98" i="4"/>
  <c r="O87" i="4"/>
  <c r="O85" i="4"/>
  <c r="G85" i="4"/>
  <c r="X84" i="4"/>
  <c r="X82" i="4"/>
  <c r="O71" i="4"/>
  <c r="O69" i="4"/>
  <c r="G69" i="4"/>
  <c r="X68" i="4"/>
  <c r="X66" i="4"/>
  <c r="O57" i="4"/>
  <c r="X54" i="4"/>
  <c r="O53" i="4"/>
  <c r="X50" i="4"/>
  <c r="O49" i="4"/>
  <c r="X46" i="4"/>
  <c r="O45" i="4"/>
  <c r="X42" i="4"/>
  <c r="O41" i="4"/>
  <c r="X38" i="4"/>
  <c r="O37" i="4"/>
  <c r="X34" i="4"/>
  <c r="O33" i="4"/>
  <c r="X30" i="4"/>
  <c r="O29" i="4"/>
  <c r="X26" i="4"/>
  <c r="O25" i="4"/>
  <c r="X22" i="4"/>
  <c r="O21" i="4"/>
  <c r="S7" i="4"/>
  <c r="M8" i="4"/>
  <c r="M9" i="4"/>
  <c r="M10" i="4"/>
  <c r="M11" i="4"/>
  <c r="M12" i="4"/>
  <c r="M13" i="4"/>
  <c r="M14" i="4"/>
  <c r="M15" i="4"/>
  <c r="T15" i="4"/>
  <c r="U13" i="4"/>
  <c r="U11" i="4"/>
  <c r="U9" i="4"/>
  <c r="G169" i="4"/>
  <c r="O165" i="4"/>
  <c r="AJ155" i="4"/>
  <c r="X154" i="4"/>
  <c r="G153" i="4"/>
  <c r="O149" i="4"/>
  <c r="AJ139" i="4"/>
  <c r="X138" i="4"/>
  <c r="G137" i="4"/>
  <c r="O133" i="4"/>
  <c r="O131" i="4"/>
  <c r="AJ123" i="4"/>
  <c r="X122" i="4"/>
  <c r="G121" i="4"/>
  <c r="X120" i="4"/>
  <c r="X118" i="4"/>
  <c r="O107" i="4"/>
  <c r="O105" i="4"/>
  <c r="G105" i="4"/>
  <c r="X104" i="4"/>
  <c r="X102" i="4"/>
  <c r="O91" i="4"/>
  <c r="O89" i="4"/>
  <c r="G89" i="4"/>
  <c r="X88" i="4"/>
  <c r="X86" i="4"/>
  <c r="O75" i="4"/>
  <c r="O73" i="4"/>
  <c r="G73" i="4"/>
  <c r="X72" i="4"/>
  <c r="X70" i="4"/>
  <c r="O59" i="4"/>
  <c r="G56" i="4"/>
  <c r="O55" i="4"/>
  <c r="X53" i="4"/>
  <c r="AJ53" i="4"/>
  <c r="G52" i="4"/>
  <c r="O51" i="4"/>
  <c r="X49" i="4"/>
  <c r="AJ49" i="4"/>
  <c r="G48" i="4"/>
  <c r="O47" i="4"/>
  <c r="X45" i="4"/>
  <c r="AJ45" i="4"/>
  <c r="G44" i="4"/>
  <c r="O43" i="4"/>
  <c r="X41" i="4"/>
  <c r="AJ41" i="4"/>
  <c r="G40" i="4"/>
  <c r="O39" i="4"/>
  <c r="X37" i="4"/>
  <c r="AJ37" i="4"/>
  <c r="G36" i="4"/>
  <c r="O35" i="4"/>
  <c r="X33" i="4"/>
  <c r="AJ33" i="4"/>
  <c r="G32" i="4"/>
  <c r="O31" i="4"/>
  <c r="X29" i="4"/>
  <c r="AJ29" i="4"/>
  <c r="G28" i="4"/>
  <c r="O27" i="4"/>
  <c r="X25" i="4"/>
  <c r="AJ25" i="4"/>
  <c r="G24" i="4"/>
  <c r="O23" i="4"/>
  <c r="X21" i="4"/>
  <c r="AJ21" i="4"/>
  <c r="G20" i="4"/>
  <c r="O19" i="4"/>
  <c r="E14" i="4"/>
  <c r="E12" i="4"/>
  <c r="E10" i="4"/>
  <c r="E8" i="4"/>
  <c r="D7" i="4"/>
  <c r="L7" i="4"/>
  <c r="T7" i="4"/>
  <c r="S8" i="4"/>
  <c r="S9" i="4"/>
  <c r="S10" i="4"/>
  <c r="S11" i="4"/>
  <c r="S12" i="4"/>
  <c r="S13" i="4"/>
  <c r="S14" i="4"/>
  <c r="S15" i="4"/>
  <c r="N15" i="4"/>
  <c r="D15" i="4"/>
  <c r="T14" i="4"/>
  <c r="N14" i="4"/>
  <c r="D14" i="4"/>
  <c r="T13" i="4"/>
  <c r="N13" i="4"/>
  <c r="D13" i="4"/>
  <c r="T12" i="4"/>
  <c r="N12" i="4"/>
  <c r="D12" i="4"/>
  <c r="T11" i="4"/>
  <c r="N11" i="4"/>
  <c r="D11" i="4"/>
  <c r="T10" i="4"/>
  <c r="N10" i="4"/>
  <c r="D10" i="4"/>
  <c r="T9" i="4"/>
  <c r="N9" i="4"/>
  <c r="D9" i="4"/>
  <c r="T8" i="4"/>
  <c r="N8" i="4"/>
  <c r="D8" i="4"/>
  <c r="U7" i="4"/>
  <c r="E7" i="4"/>
  <c r="F2099" i="5"/>
  <c r="F2083" i="5"/>
  <c r="F2067" i="5"/>
  <c r="F2051" i="5"/>
  <c r="F2035" i="5"/>
  <c r="F2019" i="5"/>
  <c r="F2003" i="5"/>
  <c r="F1987" i="5"/>
  <c r="F1971" i="5"/>
  <c r="F726" i="5"/>
  <c r="E2112" i="5"/>
  <c r="U15" i="4"/>
  <c r="L15" i="4"/>
  <c r="F15" i="4"/>
  <c r="L14" i="4"/>
  <c r="F14" i="4"/>
  <c r="L13" i="4"/>
  <c r="F13" i="4"/>
  <c r="L12" i="4"/>
  <c r="F12" i="4"/>
  <c r="L11" i="4"/>
  <c r="F11" i="4"/>
  <c r="L10" i="4"/>
  <c r="F10" i="4"/>
  <c r="L9" i="4"/>
  <c r="F9" i="4"/>
  <c r="L8" i="4"/>
  <c r="F8" i="4"/>
  <c r="M7" i="4"/>
  <c r="F2107" i="5"/>
  <c r="F2091" i="5"/>
  <c r="F2075" i="5"/>
  <c r="F2059" i="5"/>
  <c r="F2043" i="5"/>
  <c r="F2027" i="5"/>
  <c r="F2011" i="5"/>
  <c r="F1995" i="5"/>
  <c r="F1979" i="5"/>
  <c r="F1608" i="5"/>
  <c r="F1592" i="5"/>
  <c r="F1576" i="5"/>
  <c r="F1560" i="5"/>
  <c r="F1544" i="5"/>
  <c r="F1528" i="5"/>
  <c r="F1512" i="5"/>
  <c r="F1492" i="5"/>
  <c r="F1484" i="5"/>
  <c r="F1476" i="5"/>
  <c r="F1468" i="5"/>
  <c r="F1460" i="5"/>
  <c r="F1452" i="5"/>
  <c r="F1444" i="5"/>
  <c r="F1436" i="5"/>
  <c r="F1428" i="5"/>
  <c r="F1420" i="5"/>
  <c r="F1412" i="5"/>
  <c r="F1404" i="5"/>
  <c r="F1396" i="5"/>
  <c r="F1388" i="5"/>
  <c r="F1380" i="5"/>
  <c r="F1372" i="5"/>
  <c r="F1364" i="5"/>
  <c r="F1356" i="5"/>
  <c r="F1348" i="5"/>
  <c r="F1340" i="5"/>
  <c r="F1332" i="5"/>
  <c r="F1324" i="5"/>
  <c r="F1316" i="5"/>
  <c r="F1616" i="5"/>
  <c r="F1600" i="5"/>
  <c r="F1584" i="5"/>
  <c r="F1568" i="5"/>
  <c r="F1552" i="5"/>
  <c r="F1536" i="5"/>
  <c r="F1520" i="5"/>
  <c r="F1504" i="5"/>
  <c r="F1496" i="5"/>
  <c r="F1488" i="5"/>
  <c r="F1480" i="5"/>
  <c r="F1472" i="5"/>
  <c r="F1464" i="5"/>
  <c r="F1456" i="5"/>
  <c r="F1448" i="5"/>
  <c r="F1440" i="5"/>
  <c r="F1432" i="5"/>
  <c r="F1424" i="5"/>
  <c r="F1416" i="5"/>
  <c r="F1408" i="5"/>
  <c r="F1400" i="5"/>
  <c r="F1392" i="5"/>
  <c r="F1384" i="5"/>
  <c r="F1376" i="5"/>
  <c r="F1368" i="5"/>
  <c r="F1360" i="5"/>
  <c r="F1352" i="5"/>
  <c r="F1344" i="5"/>
  <c r="F1336" i="5"/>
  <c r="F1328" i="5"/>
  <c r="F1320" i="5"/>
  <c r="F1312" i="5"/>
  <c r="F1289" i="5"/>
  <c r="F1273" i="5"/>
  <c r="F1257" i="5"/>
  <c r="F1241" i="5"/>
  <c r="F1225" i="5"/>
  <c r="F1209" i="5"/>
  <c r="F1193" i="5"/>
  <c r="F1185" i="5"/>
  <c r="F1177" i="5"/>
  <c r="F1169" i="5"/>
  <c r="F1161" i="5"/>
  <c r="F1153" i="5"/>
  <c r="F1145" i="5"/>
  <c r="F1137" i="5"/>
  <c r="F1129" i="5"/>
  <c r="F1121" i="5"/>
  <c r="F1113" i="5"/>
  <c r="F1050" i="5"/>
  <c r="F986" i="5"/>
  <c r="F1089" i="5"/>
  <c r="F1073" i="5"/>
  <c r="F1057" i="5"/>
  <c r="F1041" i="5"/>
  <c r="F1025" i="5"/>
  <c r="F1009" i="5"/>
  <c r="F993" i="5"/>
  <c r="F977" i="5"/>
  <c r="F1085" i="5"/>
  <c r="F1069" i="5"/>
  <c r="F1053" i="5"/>
  <c r="F1037" i="5"/>
  <c r="F1021" i="5"/>
  <c r="F1005" i="5"/>
  <c r="F989" i="5"/>
  <c r="F1081" i="5"/>
  <c r="F1065" i="5"/>
  <c r="F1049" i="5"/>
  <c r="F1033" i="5"/>
  <c r="F1017" i="5"/>
  <c r="F1001" i="5"/>
  <c r="F985" i="5"/>
  <c r="F850" i="5"/>
  <c r="F834" i="5"/>
  <c r="F818" i="5"/>
  <c r="F802" i="5"/>
  <c r="F786" i="5"/>
  <c r="F770" i="5"/>
  <c r="F754" i="5"/>
  <c r="F738" i="5"/>
  <c r="F858" i="5"/>
  <c r="F842" i="5"/>
  <c r="F826" i="5"/>
  <c r="F810" i="5"/>
  <c r="F794" i="5"/>
  <c r="F778" i="5"/>
  <c r="F762" i="5"/>
  <c r="F746" i="5"/>
  <c r="F730" i="5"/>
  <c r="F531" i="5"/>
  <c r="F523" i="5"/>
  <c r="F515" i="5"/>
  <c r="F499" i="5"/>
  <c r="F467" i="5"/>
  <c r="F535" i="5"/>
  <c r="F527" i="5"/>
  <c r="F519" i="5"/>
  <c r="F507" i="5"/>
  <c r="F370" i="5"/>
  <c r="F486" i="5"/>
  <c r="F470" i="5"/>
  <c r="F454" i="5"/>
  <c r="F438" i="5"/>
  <c r="F422" i="5"/>
  <c r="F406" i="5"/>
  <c r="F390" i="5"/>
  <c r="F379" i="5"/>
  <c r="F371" i="5"/>
  <c r="F482" i="5"/>
  <c r="F466" i="5"/>
  <c r="F450" i="5"/>
  <c r="F434" i="5"/>
  <c r="F418" i="5"/>
  <c r="F402" i="5"/>
  <c r="F386" i="5"/>
  <c r="F382" i="5"/>
  <c r="F374" i="5"/>
  <c r="F367" i="5"/>
  <c r="F363" i="5"/>
  <c r="F359" i="5"/>
  <c r="F355" i="5"/>
  <c r="F348" i="5"/>
  <c r="F340" i="5"/>
  <c r="F332" i="5"/>
  <c r="F324" i="5"/>
  <c r="F316" i="5"/>
  <c r="F264" i="5"/>
  <c r="F311" i="5"/>
  <c r="F280" i="5"/>
  <c r="F216" i="5"/>
  <c r="F352" i="5"/>
  <c r="F344" i="5"/>
  <c r="F336" i="5"/>
  <c r="F328" i="5"/>
  <c r="F320" i="5"/>
  <c r="F312" i="5"/>
  <c r="F296" i="5"/>
  <c r="F232" i="5"/>
  <c r="F303" i="5"/>
  <c r="F287" i="5"/>
  <c r="F271" i="5"/>
  <c r="F255" i="5"/>
  <c r="F239" i="5"/>
  <c r="F223" i="5"/>
  <c r="F201" i="5"/>
  <c r="F197" i="5"/>
  <c r="F299" i="5"/>
  <c r="F283" i="5"/>
  <c r="F267" i="5"/>
  <c r="F251" i="5"/>
  <c r="F235" i="5"/>
  <c r="F219" i="5"/>
  <c r="F202" i="5"/>
  <c r="F295" i="5"/>
  <c r="F279" i="5"/>
  <c r="F263" i="5"/>
  <c r="F247" i="5"/>
  <c r="F231" i="5"/>
  <c r="F215" i="5"/>
  <c r="F205" i="5"/>
  <c r="F189" i="5"/>
  <c r="F173" i="5"/>
  <c r="F157" i="5"/>
  <c r="F134" i="5"/>
  <c r="F102" i="5"/>
  <c r="F181" i="5"/>
  <c r="F165" i="5"/>
  <c r="F150" i="5"/>
  <c r="F118" i="5"/>
  <c r="F89" i="5"/>
  <c r="D12" i="5"/>
  <c r="F94" i="5"/>
  <c r="F80" i="5"/>
  <c r="F64" i="5"/>
  <c r="F76" i="5"/>
  <c r="F60" i="5"/>
  <c r="F37" i="5"/>
  <c r="E9" i="5"/>
  <c r="F88" i="5"/>
  <c r="F72" i="5"/>
  <c r="F45" i="5"/>
  <c r="F41" i="5"/>
  <c r="E13" i="5"/>
  <c r="D7" i="5"/>
  <c r="D8" i="5"/>
  <c r="F25" i="5"/>
  <c r="F21" i="5"/>
  <c r="G17" i="5"/>
  <c r="F15" i="5"/>
  <c r="E14" i="5"/>
  <c r="D13" i="5"/>
  <c r="E10" i="5"/>
  <c r="D9" i="5"/>
  <c r="E15" i="5"/>
  <c r="D14" i="5"/>
  <c r="E11" i="5"/>
  <c r="D10" i="5"/>
  <c r="E7" i="5"/>
  <c r="D15" i="5"/>
  <c r="E12" i="5"/>
  <c r="D11" i="5"/>
  <c r="E8" i="5"/>
  <c r="G15" i="4" l="1"/>
  <c r="H15" i="4" s="1"/>
  <c r="X15" i="4"/>
  <c r="X11" i="4"/>
  <c r="G8" i="4"/>
  <c r="H8" i="4" s="1"/>
  <c r="G14" i="4"/>
  <c r="H14" i="4" s="1"/>
  <c r="F14" i="5"/>
  <c r="H2057" i="5" s="1"/>
  <c r="I2057" i="5" s="1"/>
  <c r="F13" i="5"/>
  <c r="H1986" i="5" s="1"/>
  <c r="I1986" i="5" s="1"/>
  <c r="G10" i="4"/>
  <c r="H10" i="4" s="1"/>
  <c r="X9" i="4"/>
  <c r="X13" i="4"/>
  <c r="X12" i="4"/>
  <c r="X10" i="4"/>
  <c r="X8" i="4"/>
  <c r="X14" i="4"/>
  <c r="X7" i="4"/>
  <c r="O2112" i="4"/>
  <c r="F11" i="5"/>
  <c r="H1443" i="5" s="1"/>
  <c r="I1443" i="5" s="1"/>
  <c r="G11" i="4"/>
  <c r="H11" i="4" s="1"/>
  <c r="G9" i="4"/>
  <c r="H9" i="4" s="1"/>
  <c r="F12" i="5"/>
  <c r="H1733" i="5" s="1"/>
  <c r="G7" i="4"/>
  <c r="H7" i="4" s="1"/>
  <c r="G13" i="4"/>
  <c r="H13" i="4" s="1"/>
  <c r="F9" i="5"/>
  <c r="H775" i="5" s="1"/>
  <c r="F8" i="5"/>
  <c r="H281" i="5" s="1"/>
  <c r="I281" i="5" s="1"/>
  <c r="F7" i="5"/>
  <c r="H25" i="5" s="1"/>
  <c r="I25" i="5" s="1"/>
  <c r="F10" i="5"/>
  <c r="H1001" i="5" s="1"/>
  <c r="G12" i="4"/>
  <c r="K17" i="3"/>
  <c r="O8" i="4"/>
  <c r="O12" i="4"/>
  <c r="J17" i="3"/>
  <c r="M17" i="3"/>
  <c r="O9" i="4"/>
  <c r="O13" i="4"/>
  <c r="E17" i="3"/>
  <c r="O11" i="4"/>
  <c r="O15" i="4"/>
  <c r="I17" i="3"/>
  <c r="M17" i="4"/>
  <c r="O10" i="4"/>
  <c r="O14" i="4"/>
  <c r="G17" i="3"/>
  <c r="E17" i="4"/>
  <c r="D17" i="5"/>
  <c r="T17" i="4"/>
  <c r="H24" i="4"/>
  <c r="H40" i="4"/>
  <c r="H56" i="4"/>
  <c r="H73" i="4"/>
  <c r="H105" i="4"/>
  <c r="S17" i="4"/>
  <c r="N17" i="4"/>
  <c r="H29" i="4"/>
  <c r="H53" i="4"/>
  <c r="H81" i="4"/>
  <c r="H113" i="4"/>
  <c r="H145" i="4"/>
  <c r="H209" i="4"/>
  <c r="H273" i="4"/>
  <c r="F2112" i="5"/>
  <c r="U17" i="4"/>
  <c r="H28" i="4"/>
  <c r="H44" i="4"/>
  <c r="H69" i="4"/>
  <c r="H85" i="4"/>
  <c r="H101" i="4"/>
  <c r="H117" i="4"/>
  <c r="H37" i="4"/>
  <c r="H49" i="4"/>
  <c r="H193" i="4"/>
  <c r="H257" i="4"/>
  <c r="H186" i="4"/>
  <c r="H141" i="4"/>
  <c r="H189" i="4"/>
  <c r="E17" i="5"/>
  <c r="O7" i="4"/>
  <c r="L17" i="4"/>
  <c r="H32" i="4"/>
  <c r="H48" i="4"/>
  <c r="H89" i="4"/>
  <c r="H121" i="4"/>
  <c r="H21" i="4"/>
  <c r="H33" i="4"/>
  <c r="H65" i="4"/>
  <c r="H97" i="4"/>
  <c r="H177" i="4"/>
  <c r="H241" i="4"/>
  <c r="H78" i="4"/>
  <c r="H181" i="4"/>
  <c r="H217" i="4"/>
  <c r="H88" i="4"/>
  <c r="H128" i="4"/>
  <c r="D17" i="4"/>
  <c r="H20" i="4"/>
  <c r="H36" i="4"/>
  <c r="H52" i="4"/>
  <c r="H137" i="4"/>
  <c r="H153" i="4"/>
  <c r="H169" i="4"/>
  <c r="H125" i="4"/>
  <c r="H45" i="4"/>
  <c r="H161" i="4"/>
  <c r="H225" i="4"/>
  <c r="H289" i="4"/>
  <c r="H173" i="4"/>
  <c r="H109" i="4"/>
  <c r="H237" i="4"/>
  <c r="H245" i="4"/>
  <c r="H313" i="4"/>
  <c r="H80" i="4"/>
  <c r="H86" i="4"/>
  <c r="H157" i="4"/>
  <c r="H301" i="4"/>
  <c r="H317" i="4"/>
  <c r="H62" i="4"/>
  <c r="H168" i="4"/>
  <c r="H205" i="4"/>
  <c r="H216" i="4"/>
  <c r="H269" i="4"/>
  <c r="H277" i="4"/>
  <c r="H282" i="4"/>
  <c r="H305" i="4"/>
  <c r="H321" i="4"/>
  <c r="H96" i="4"/>
  <c r="H292" i="4"/>
  <c r="H320" i="4"/>
  <c r="H367" i="4"/>
  <c r="H414" i="4"/>
  <c r="H494" i="4"/>
  <c r="H558" i="4"/>
  <c r="H70" i="4"/>
  <c r="H170" i="4"/>
  <c r="H260" i="4"/>
  <c r="H325" i="4"/>
  <c r="H418" i="4"/>
  <c r="H482" i="4"/>
  <c r="H546" i="4"/>
  <c r="H136" i="4"/>
  <c r="H338" i="4"/>
  <c r="H343" i="4"/>
  <c r="H374" i="4"/>
  <c r="H390" i="4"/>
  <c r="H406" i="4"/>
  <c r="H422" i="4"/>
  <c r="H438" i="4"/>
  <c r="H454" i="4"/>
  <c r="H470" i="4"/>
  <c r="H486" i="4"/>
  <c r="H502" i="4"/>
  <c r="H518" i="4"/>
  <c r="H534" i="4"/>
  <c r="H550" i="4"/>
  <c r="H566" i="4"/>
  <c r="H72" i="4"/>
  <c r="H485" i="4"/>
  <c r="H490" i="4"/>
  <c r="H523" i="4"/>
  <c r="H221" i="4"/>
  <c r="H377" i="4"/>
  <c r="H475" i="4"/>
  <c r="H539" i="4"/>
  <c r="H623" i="4"/>
  <c r="H639" i="4"/>
  <c r="H653" i="4"/>
  <c r="H669" i="4"/>
  <c r="H685" i="4"/>
  <c r="H701" i="4"/>
  <c r="H717" i="4"/>
  <c r="H765" i="4"/>
  <c r="H358" i="4"/>
  <c r="H455" i="4"/>
  <c r="H519" i="4"/>
  <c r="H389" i="4"/>
  <c r="H407" i="4"/>
  <c r="H471" i="4"/>
  <c r="H535" i="4"/>
  <c r="H662" i="4"/>
  <c r="H678" i="4"/>
  <c r="H694" i="4"/>
  <c r="H710" i="4"/>
  <c r="H772" i="4"/>
  <c r="H780" i="4"/>
  <c r="H788" i="4"/>
  <c r="H796" i="4"/>
  <c r="H804" i="4"/>
  <c r="H812" i="4"/>
  <c r="H820" i="4"/>
  <c r="H828" i="4"/>
  <c r="H836" i="4"/>
  <c r="H844" i="4"/>
  <c r="H852" i="4"/>
  <c r="H860" i="4"/>
  <c r="H868" i="4"/>
  <c r="H876" i="4"/>
  <c r="H884" i="4"/>
  <c r="H896" i="4"/>
  <c r="H912" i="4"/>
  <c r="H928" i="4"/>
  <c r="H944" i="4"/>
  <c r="H960" i="4"/>
  <c r="H976" i="4"/>
  <c r="H992" i="4"/>
  <c r="H1008" i="4"/>
  <c r="H1024" i="4"/>
  <c r="H443" i="4"/>
  <c r="H741" i="4"/>
  <c r="H206" i="4"/>
  <c r="H533" i="4"/>
  <c r="H654" i="4"/>
  <c r="H670" i="4"/>
  <c r="H686" i="4"/>
  <c r="H702" i="4"/>
  <c r="H718" i="4"/>
  <c r="H726" i="4"/>
  <c r="H738" i="4"/>
  <c r="H769" i="4"/>
  <c r="H785" i="4"/>
  <c r="H801" i="4"/>
  <c r="H817" i="4"/>
  <c r="H833" i="4"/>
  <c r="H849" i="4"/>
  <c r="H865" i="4"/>
  <c r="H881" i="4"/>
  <c r="H598" i="4"/>
  <c r="H630" i="4"/>
  <c r="H822" i="4"/>
  <c r="H886" i="4"/>
  <c r="H1123" i="4"/>
  <c r="H1134" i="4"/>
  <c r="H1155" i="4"/>
  <c r="H1166" i="4"/>
  <c r="H1187" i="4"/>
  <c r="H1198" i="4"/>
  <c r="H1219" i="4"/>
  <c r="H1230" i="4"/>
  <c r="H1251" i="4"/>
  <c r="H1262" i="4"/>
  <c r="H1283" i="4"/>
  <c r="H1294" i="4"/>
  <c r="H1315" i="4"/>
  <c r="H1326" i="4"/>
  <c r="H1347" i="4"/>
  <c r="H1358" i="4"/>
  <c r="H1379" i="4"/>
  <c r="H1390" i="4"/>
  <c r="H1411" i="4"/>
  <c r="H1422" i="4"/>
  <c r="H1443" i="4"/>
  <c r="H1454" i="4"/>
  <c r="H1475" i="4"/>
  <c r="H1486" i="4"/>
  <c r="H1547" i="4"/>
  <c r="H1611" i="4"/>
  <c r="H1675" i="4"/>
  <c r="H1088" i="4"/>
  <c r="H664" i="4"/>
  <c r="H794" i="4"/>
  <c r="H858" i="4"/>
  <c r="H1026" i="4"/>
  <c r="H1028" i="4"/>
  <c r="H1122" i="4"/>
  <c r="H1138" i="4"/>
  <c r="H1154" i="4"/>
  <c r="H1170" i="4"/>
  <c r="H1186" i="4"/>
  <c r="H1202" i="4"/>
  <c r="H1218" i="4"/>
  <c r="H1234" i="4"/>
  <c r="H1250" i="4"/>
  <c r="H1266" i="4"/>
  <c r="H1282" i="4"/>
  <c r="H1298" i="4"/>
  <c r="H1314" i="4"/>
  <c r="H1330" i="4"/>
  <c r="H1346" i="4"/>
  <c r="H1362" i="4"/>
  <c r="H1378" i="4"/>
  <c r="H1394" i="4"/>
  <c r="H1410" i="4"/>
  <c r="H1426" i="4"/>
  <c r="H1442" i="4"/>
  <c r="H1458" i="4"/>
  <c r="H1474" i="4"/>
  <c r="H1567" i="4"/>
  <c r="H1631" i="4"/>
  <c r="H1695" i="4"/>
  <c r="H34" i="4"/>
  <c r="H132" i="4"/>
  <c r="H142" i="4"/>
  <c r="H172" i="4"/>
  <c r="H178" i="4"/>
  <c r="H244" i="4"/>
  <c r="H284" i="4"/>
  <c r="H288" i="4"/>
  <c r="H360" i="4"/>
  <c r="H372" i="4"/>
  <c r="H380" i="4"/>
  <c r="H392" i="4"/>
  <c r="H412" i="4"/>
  <c r="H496" i="4"/>
  <c r="H508" i="4"/>
  <c r="H516" i="4"/>
  <c r="H528" i="4"/>
  <c r="H540" i="4"/>
  <c r="H556" i="4"/>
  <c r="H568" i="4"/>
  <c r="H580" i="4"/>
  <c r="H588" i="4"/>
  <c r="H600" i="4"/>
  <c r="H612" i="4"/>
  <c r="H620" i="4"/>
  <c r="H632" i="4"/>
  <c r="H644" i="4"/>
  <c r="H652" i="4"/>
  <c r="H716" i="4"/>
  <c r="H730" i="4"/>
  <c r="H1071" i="4"/>
  <c r="H714" i="4"/>
  <c r="X2112" i="4"/>
  <c r="H25" i="4"/>
  <c r="H41" i="4"/>
  <c r="H57" i="4"/>
  <c r="H129" i="4"/>
  <c r="H184" i="4"/>
  <c r="H250" i="4"/>
  <c r="H281" i="4"/>
  <c r="H112" i="4"/>
  <c r="H118" i="4"/>
  <c r="H122" i="4"/>
  <c r="H165" i="4"/>
  <c r="H200" i="4"/>
  <c r="H253" i="4"/>
  <c r="H261" i="4"/>
  <c r="H266" i="4"/>
  <c r="H297" i="4"/>
  <c r="H61" i="4"/>
  <c r="H94" i="4"/>
  <c r="H133" i="4"/>
  <c r="H144" i="4"/>
  <c r="H213" i="4"/>
  <c r="H218" i="4"/>
  <c r="H208" i="4"/>
  <c r="H312" i="4"/>
  <c r="H324" i="4"/>
  <c r="H330" i="4"/>
  <c r="H335" i="4"/>
  <c r="H398" i="4"/>
  <c r="H510" i="4"/>
  <c r="H196" i="4"/>
  <c r="H294" i="4"/>
  <c r="H310" i="4"/>
  <c r="H334" i="4"/>
  <c r="H339" i="4"/>
  <c r="H402" i="4"/>
  <c r="H498" i="4"/>
  <c r="H562" i="4"/>
  <c r="H214" i="4"/>
  <c r="H234" i="4"/>
  <c r="H272" i="4"/>
  <c r="H296" i="4"/>
  <c r="H362" i="4"/>
  <c r="H308" i="4"/>
  <c r="H347" i="4"/>
  <c r="H395" i="4"/>
  <c r="H405" i="4"/>
  <c r="H425" i="4"/>
  <c r="H487" i="4"/>
  <c r="H729" i="4"/>
  <c r="H761" i="4"/>
  <c r="H439" i="4"/>
  <c r="H442" i="4"/>
  <c r="H619" i="4"/>
  <c r="H635" i="4"/>
  <c r="H657" i="4"/>
  <c r="H673" i="4"/>
  <c r="H689" i="4"/>
  <c r="H705" i="4"/>
  <c r="H749" i="4"/>
  <c r="H373" i="4"/>
  <c r="H393" i="4"/>
  <c r="H491" i="4"/>
  <c r="H555" i="4"/>
  <c r="H753" i="4"/>
  <c r="H176" i="4"/>
  <c r="H892" i="4"/>
  <c r="H908" i="4"/>
  <c r="H924" i="4"/>
  <c r="H940" i="4"/>
  <c r="H956" i="4"/>
  <c r="H972" i="4"/>
  <c r="H988" i="4"/>
  <c r="H1004" i="4"/>
  <c r="H1020" i="4"/>
  <c r="H265" i="4"/>
  <c r="H754" i="4"/>
  <c r="H757" i="4"/>
  <c r="H781" i="4"/>
  <c r="H797" i="4"/>
  <c r="H813" i="4"/>
  <c r="H829" i="4"/>
  <c r="H845" i="4"/>
  <c r="H861" i="4"/>
  <c r="H877" i="4"/>
  <c r="H590" i="4"/>
  <c r="H622" i="4"/>
  <c r="H666" i="4"/>
  <c r="H774" i="4"/>
  <c r="H838" i="4"/>
  <c r="H902" i="4"/>
  <c r="H934" i="4"/>
  <c r="H966" i="4"/>
  <c r="H998" i="4"/>
  <c r="H1054" i="4"/>
  <c r="H1059" i="4"/>
  <c r="H1086" i="4"/>
  <c r="H1091" i="4"/>
  <c r="H1531" i="4"/>
  <c r="H1595" i="4"/>
  <c r="H1659" i="4"/>
  <c r="H1055" i="4"/>
  <c r="H810" i="4"/>
  <c r="H874" i="4"/>
  <c r="H890" i="4"/>
  <c r="H922" i="4"/>
  <c r="H954" i="4"/>
  <c r="H986" i="4"/>
  <c r="H1018" i="4"/>
  <c r="H1031" i="4"/>
  <c r="H1058" i="4"/>
  <c r="H1063" i="4"/>
  <c r="H1090" i="4"/>
  <c r="H1095" i="4"/>
  <c r="H1551" i="4"/>
  <c r="H1615" i="4"/>
  <c r="H1679" i="4"/>
  <c r="H30" i="4"/>
  <c r="H46" i="4"/>
  <c r="H58" i="4"/>
  <c r="H68" i="4"/>
  <c r="H82" i="4"/>
  <c r="H90" i="4"/>
  <c r="H100" i="4"/>
  <c r="H114" i="4"/>
  <c r="H148" i="4"/>
  <c r="H166" i="4"/>
  <c r="H180" i="4"/>
  <c r="H192" i="4"/>
  <c r="H210" i="4"/>
  <c r="H220" i="4"/>
  <c r="H258" i="4"/>
  <c r="H278" i="4"/>
  <c r="H316" i="4"/>
  <c r="H328" i="4"/>
  <c r="H336" i="4"/>
  <c r="H348" i="4"/>
  <c r="H416" i="4"/>
  <c r="H428" i="4"/>
  <c r="H436" i="4"/>
  <c r="H444" i="4"/>
  <c r="H456" i="4"/>
  <c r="H468" i="4"/>
  <c r="H476" i="4"/>
  <c r="H484" i="4"/>
  <c r="H544" i="4"/>
  <c r="H672" i="4"/>
  <c r="H688" i="4"/>
  <c r="H704" i="4"/>
  <c r="H734" i="4"/>
  <c r="H744" i="4"/>
  <c r="H748" i="4"/>
  <c r="H1072" i="4"/>
  <c r="H1062" i="4"/>
  <c r="H93" i="4"/>
  <c r="H160" i="4"/>
  <c r="H185" i="4"/>
  <c r="H228" i="4"/>
  <c r="H64" i="4"/>
  <c r="H201" i="4"/>
  <c r="H240" i="4"/>
  <c r="H346" i="4"/>
  <c r="H351" i="4"/>
  <c r="H382" i="4"/>
  <c r="H446" i="4"/>
  <c r="H462" i="4"/>
  <c r="H526" i="4"/>
  <c r="H102" i="4"/>
  <c r="H386" i="4"/>
  <c r="H450" i="4"/>
  <c r="H514" i="4"/>
  <c r="H134" i="4"/>
  <c r="H174" i="4"/>
  <c r="H230" i="4"/>
  <c r="H293" i="4"/>
  <c r="H326" i="4"/>
  <c r="H363" i="4"/>
  <c r="H238" i="4"/>
  <c r="H256" i="4"/>
  <c r="H459" i="4"/>
  <c r="H549" i="4"/>
  <c r="H554" i="4"/>
  <c r="H745" i="4"/>
  <c r="H232" i="4"/>
  <c r="H276" i="4"/>
  <c r="H331" i="4"/>
  <c r="H375" i="4"/>
  <c r="H378" i="4"/>
  <c r="H411" i="4"/>
  <c r="H421" i="4"/>
  <c r="H501" i="4"/>
  <c r="H506" i="4"/>
  <c r="H565" i="4"/>
  <c r="H571" i="4"/>
  <c r="H575" i="4"/>
  <c r="H579" i="4"/>
  <c r="H583" i="4"/>
  <c r="H587" i="4"/>
  <c r="H591" i="4"/>
  <c r="H595" i="4"/>
  <c r="H599" i="4"/>
  <c r="H603" i="4"/>
  <c r="H607" i="4"/>
  <c r="H611" i="4"/>
  <c r="H615" i="4"/>
  <c r="H631" i="4"/>
  <c r="H647" i="4"/>
  <c r="H661" i="4"/>
  <c r="H677" i="4"/>
  <c r="H693" i="4"/>
  <c r="H709" i="4"/>
  <c r="H104" i="4"/>
  <c r="H304" i="4"/>
  <c r="H721" i="4"/>
  <c r="H737" i="4"/>
  <c r="H768" i="4"/>
  <c r="H776" i="4"/>
  <c r="H784" i="4"/>
  <c r="H792" i="4"/>
  <c r="H800" i="4"/>
  <c r="H808" i="4"/>
  <c r="H816" i="4"/>
  <c r="H824" i="4"/>
  <c r="H832" i="4"/>
  <c r="H840" i="4"/>
  <c r="H848" i="4"/>
  <c r="H856" i="4"/>
  <c r="H864" i="4"/>
  <c r="H872" i="4"/>
  <c r="H880" i="4"/>
  <c r="H888" i="4"/>
  <c r="H904" i="4"/>
  <c r="H920" i="4"/>
  <c r="H936" i="4"/>
  <c r="H952" i="4"/>
  <c r="H968" i="4"/>
  <c r="H984" i="4"/>
  <c r="H1000" i="4"/>
  <c r="H1016" i="4"/>
  <c r="H740" i="4"/>
  <c r="H229" i="4"/>
  <c r="H469" i="4"/>
  <c r="H724" i="4"/>
  <c r="H728" i="4"/>
  <c r="H777" i="4"/>
  <c r="H793" i="4"/>
  <c r="H809" i="4"/>
  <c r="H825" i="4"/>
  <c r="H841" i="4"/>
  <c r="H857" i="4"/>
  <c r="H873" i="4"/>
  <c r="H889" i="4"/>
  <c r="H893" i="4"/>
  <c r="H897" i="4"/>
  <c r="H901" i="4"/>
  <c r="H905" i="4"/>
  <c r="H909" i="4"/>
  <c r="H913" i="4"/>
  <c r="H917" i="4"/>
  <c r="H921" i="4"/>
  <c r="H925" i="4"/>
  <c r="H929" i="4"/>
  <c r="H933" i="4"/>
  <c r="H937" i="4"/>
  <c r="H941" i="4"/>
  <c r="H945" i="4"/>
  <c r="H949" i="4"/>
  <c r="H953" i="4"/>
  <c r="H957" i="4"/>
  <c r="H961" i="4"/>
  <c r="H965" i="4"/>
  <c r="H969" i="4"/>
  <c r="H973" i="4"/>
  <c r="H977" i="4"/>
  <c r="H981" i="4"/>
  <c r="H985" i="4"/>
  <c r="H989" i="4"/>
  <c r="H993" i="4"/>
  <c r="H997" i="4"/>
  <c r="H1001" i="4"/>
  <c r="H1005" i="4"/>
  <c r="H1009" i="4"/>
  <c r="H1013" i="4"/>
  <c r="H1017" i="4"/>
  <c r="H1021" i="4"/>
  <c r="H222" i="4"/>
  <c r="H582" i="4"/>
  <c r="H614" i="4"/>
  <c r="H646" i="4"/>
  <c r="H790" i="4"/>
  <c r="H854" i="4"/>
  <c r="H1118" i="4"/>
  <c r="H1139" i="4"/>
  <c r="H1150" i="4"/>
  <c r="H1171" i="4"/>
  <c r="H1182" i="4"/>
  <c r="H1203" i="4"/>
  <c r="H1214" i="4"/>
  <c r="H1235" i="4"/>
  <c r="H1246" i="4"/>
  <c r="H1267" i="4"/>
  <c r="H1278" i="4"/>
  <c r="H1299" i="4"/>
  <c r="H1310" i="4"/>
  <c r="H1331" i="4"/>
  <c r="H1342" i="4"/>
  <c r="H1363" i="4"/>
  <c r="H1374" i="4"/>
  <c r="H1395" i="4"/>
  <c r="H1406" i="4"/>
  <c r="H1427" i="4"/>
  <c r="H1438" i="4"/>
  <c r="H1459" i="4"/>
  <c r="H1470" i="4"/>
  <c r="H1579" i="4"/>
  <c r="H1643" i="4"/>
  <c r="H1707" i="4"/>
  <c r="H342" i="4"/>
  <c r="H410" i="4"/>
  <c r="H766" i="4"/>
  <c r="H826" i="4"/>
  <c r="H1127" i="4"/>
  <c r="H1143" i="4"/>
  <c r="H1159" i="4"/>
  <c r="H1175" i="4"/>
  <c r="H1191" i="4"/>
  <c r="H1207" i="4"/>
  <c r="H1223" i="4"/>
  <c r="H1239" i="4"/>
  <c r="H1255" i="4"/>
  <c r="H1271" i="4"/>
  <c r="H1287" i="4"/>
  <c r="H1303" i="4"/>
  <c r="H1319" i="4"/>
  <c r="H1335" i="4"/>
  <c r="H1351" i="4"/>
  <c r="H1367" i="4"/>
  <c r="H1383" i="4"/>
  <c r="H1399" i="4"/>
  <c r="H1415" i="4"/>
  <c r="H1431" i="4"/>
  <c r="H1447" i="4"/>
  <c r="H1463" i="4"/>
  <c r="H1479" i="4"/>
  <c r="H1494" i="4"/>
  <c r="H1502" i="4"/>
  <c r="H1510" i="4"/>
  <c r="H1535" i="4"/>
  <c r="H1599" i="4"/>
  <c r="H1663" i="4"/>
  <c r="H26" i="4"/>
  <c r="H42" i="4"/>
  <c r="H124" i="4"/>
  <c r="H130" i="4"/>
  <c r="H156" i="4"/>
  <c r="H162" i="4"/>
  <c r="H182" i="4"/>
  <c r="H188" i="4"/>
  <c r="H198" i="4"/>
  <c r="H204" i="4"/>
  <c r="H212" i="4"/>
  <c r="H226" i="4"/>
  <c r="H252" i="4"/>
  <c r="H322" i="4"/>
  <c r="H364" i="4"/>
  <c r="H376" i="4"/>
  <c r="H388" i="4"/>
  <c r="H396" i="4"/>
  <c r="H492" i="4"/>
  <c r="H500" i="4"/>
  <c r="H512" i="4"/>
  <c r="H524" i="4"/>
  <c r="H532" i="4"/>
  <c r="H552" i="4"/>
  <c r="H564" i="4"/>
  <c r="H572" i="4"/>
  <c r="H584" i="4"/>
  <c r="H596" i="4"/>
  <c r="H604" i="4"/>
  <c r="H616" i="4"/>
  <c r="H628" i="4"/>
  <c r="H636" i="4"/>
  <c r="H648" i="4"/>
  <c r="H660" i="4"/>
  <c r="H736" i="4"/>
  <c r="H760" i="4"/>
  <c r="H742" i="4"/>
  <c r="H570" i="4"/>
  <c r="H586" i="4"/>
  <c r="H602" i="4"/>
  <c r="H618" i="4"/>
  <c r="H634" i="4"/>
  <c r="H650" i="4"/>
  <c r="F17" i="3"/>
  <c r="H77" i="4"/>
  <c r="H110" i="4"/>
  <c r="H248" i="4"/>
  <c r="H120" i="4"/>
  <c r="H149" i="4"/>
  <c r="H197" i="4"/>
  <c r="H202" i="4"/>
  <c r="H233" i="4"/>
  <c r="H264" i="4"/>
  <c r="H138" i="4"/>
  <c r="H152" i="4"/>
  <c r="H154" i="4"/>
  <c r="H249" i="4"/>
  <c r="H280" i="4"/>
  <c r="H298" i="4"/>
  <c r="H314" i="4"/>
  <c r="H309" i="4"/>
  <c r="H366" i="4"/>
  <c r="H430" i="4"/>
  <c r="H478" i="4"/>
  <c r="H542" i="4"/>
  <c r="H254" i="4"/>
  <c r="H350" i="4"/>
  <c r="H355" i="4"/>
  <c r="H370" i="4"/>
  <c r="H434" i="4"/>
  <c r="H466" i="4"/>
  <c r="H530" i="4"/>
  <c r="H354" i="4"/>
  <c r="H359" i="4"/>
  <c r="H285" i="4"/>
  <c r="H423" i="4"/>
  <c r="H426" i="4"/>
  <c r="H551" i="4"/>
  <c r="H441" i="4"/>
  <c r="H503" i="4"/>
  <c r="H567" i="4"/>
  <c r="H627" i="4"/>
  <c r="H643" i="4"/>
  <c r="H665" i="4"/>
  <c r="H681" i="4"/>
  <c r="H697" i="4"/>
  <c r="H713" i="4"/>
  <c r="H725" i="4"/>
  <c r="H270" i="4"/>
  <c r="H391" i="4"/>
  <c r="H394" i="4"/>
  <c r="H427" i="4"/>
  <c r="H437" i="4"/>
  <c r="H453" i="4"/>
  <c r="H458" i="4"/>
  <c r="H517" i="4"/>
  <c r="H522" i="4"/>
  <c r="H379" i="4"/>
  <c r="H722" i="4"/>
  <c r="H758" i="4"/>
  <c r="H900" i="4"/>
  <c r="H916" i="4"/>
  <c r="H932" i="4"/>
  <c r="H948" i="4"/>
  <c r="H964" i="4"/>
  <c r="H980" i="4"/>
  <c r="H996" i="4"/>
  <c r="H1012" i="4"/>
  <c r="H409" i="4"/>
  <c r="H507" i="4"/>
  <c r="H658" i="4"/>
  <c r="H674" i="4"/>
  <c r="H690" i="4"/>
  <c r="H706" i="4"/>
  <c r="H756" i="4"/>
  <c r="H773" i="4"/>
  <c r="H789" i="4"/>
  <c r="H805" i="4"/>
  <c r="H821" i="4"/>
  <c r="H837" i="4"/>
  <c r="H853" i="4"/>
  <c r="H869" i="4"/>
  <c r="H885" i="4"/>
  <c r="H1029" i="4"/>
  <c r="H432" i="4"/>
  <c r="H574" i="4"/>
  <c r="H606" i="4"/>
  <c r="H638" i="4"/>
  <c r="H698" i="4"/>
  <c r="H764" i="4"/>
  <c r="H806" i="4"/>
  <c r="H870" i="4"/>
  <c r="H918" i="4"/>
  <c r="H950" i="4"/>
  <c r="H982" i="4"/>
  <c r="H1014" i="4"/>
  <c r="H1025" i="4"/>
  <c r="H1038" i="4"/>
  <c r="H1043" i="4"/>
  <c r="H1070" i="4"/>
  <c r="H1075" i="4"/>
  <c r="H1102" i="4"/>
  <c r="H1107" i="4"/>
  <c r="H1563" i="4"/>
  <c r="H1627" i="4"/>
  <c r="H1691" i="4"/>
  <c r="H1119" i="4"/>
  <c r="H696" i="4"/>
  <c r="H778" i="4"/>
  <c r="H842" i="4"/>
  <c r="H906" i="4"/>
  <c r="H938" i="4"/>
  <c r="H970" i="4"/>
  <c r="H1002" i="4"/>
  <c r="H1042" i="4"/>
  <c r="H1047" i="4"/>
  <c r="H1074" i="4"/>
  <c r="H1079" i="4"/>
  <c r="H1106" i="4"/>
  <c r="H1111" i="4"/>
  <c r="H1495" i="4"/>
  <c r="H1503" i="4"/>
  <c r="H1511" i="4"/>
  <c r="H1519" i="4"/>
  <c r="H1583" i="4"/>
  <c r="H1647" i="4"/>
  <c r="H22" i="4"/>
  <c r="H38" i="4"/>
  <c r="H54" i="4"/>
  <c r="H66" i="4"/>
  <c r="H74" i="4"/>
  <c r="H84" i="4"/>
  <c r="H98" i="4"/>
  <c r="H106" i="4"/>
  <c r="H116" i="4"/>
  <c r="H126" i="4"/>
  <c r="H140" i="4"/>
  <c r="H146" i="4"/>
  <c r="H158" i="4"/>
  <c r="H242" i="4"/>
  <c r="H262" i="4"/>
  <c r="H300" i="4"/>
  <c r="H318" i="4"/>
  <c r="H332" i="4"/>
  <c r="H344" i="4"/>
  <c r="H352" i="4"/>
  <c r="H424" i="4"/>
  <c r="H440" i="4"/>
  <c r="H452" i="4"/>
  <c r="H460" i="4"/>
  <c r="H472" i="4"/>
  <c r="H480" i="4"/>
  <c r="H676" i="4"/>
  <c r="H684" i="4"/>
  <c r="H692" i="4"/>
  <c r="H700" i="4"/>
  <c r="H750" i="4"/>
  <c r="H1039" i="4"/>
  <c r="H474" i="4"/>
  <c r="H538" i="4"/>
  <c r="H682" i="4"/>
  <c r="H1035" i="4"/>
  <c r="H1067" i="4"/>
  <c r="H1530" i="4"/>
  <c r="H1539" i="4"/>
  <c r="H1594" i="4"/>
  <c r="H1603" i="4"/>
  <c r="H1658" i="4"/>
  <c r="H1667" i="4"/>
  <c r="D17" i="3"/>
  <c r="H404" i="4"/>
  <c r="H1168" i="4"/>
  <c r="H1281" i="4"/>
  <c r="H1295" i="4"/>
  <c r="H1424" i="4"/>
  <c r="H1487" i="4"/>
  <c r="H1533" i="4"/>
  <c r="H1568" i="4"/>
  <c r="H1639" i="4"/>
  <c r="H1661" i="4"/>
  <c r="H1696" i="4"/>
  <c r="H1716" i="4"/>
  <c r="H1732" i="4"/>
  <c r="H1748" i="4"/>
  <c r="H1764" i="4"/>
  <c r="H1780" i="4"/>
  <c r="H1796" i="4"/>
  <c r="H1812" i="4"/>
  <c r="H1828" i="4"/>
  <c r="H1844" i="4"/>
  <c r="H1860" i="4"/>
  <c r="H1876" i="4"/>
  <c r="H1892" i="4"/>
  <c r="H1908" i="4"/>
  <c r="H1924" i="4"/>
  <c r="H1940" i="4"/>
  <c r="H1956" i="4"/>
  <c r="H1972" i="4"/>
  <c r="H1988" i="4"/>
  <c r="H2004" i="4"/>
  <c r="H2020" i="4"/>
  <c r="H2036" i="4"/>
  <c r="H2052" i="4"/>
  <c r="H2068" i="4"/>
  <c r="H2084" i="4"/>
  <c r="H2100" i="4"/>
  <c r="H1381" i="4"/>
  <c r="H1389" i="4"/>
  <c r="H1417" i="4"/>
  <c r="H1481" i="4"/>
  <c r="H1541" i="4"/>
  <c r="H1653" i="4"/>
  <c r="H1440" i="4"/>
  <c r="H1528" i="4"/>
  <c r="H1216" i="4"/>
  <c r="H1457" i="4"/>
  <c r="H1471" i="4"/>
  <c r="H1500" i="4"/>
  <c r="H1507" i="4"/>
  <c r="H1527" i="4"/>
  <c r="H1560" i="4"/>
  <c r="H1570" i="4"/>
  <c r="H1588" i="4"/>
  <c r="H1749" i="4"/>
  <c r="H1773" i="4"/>
  <c r="H1785" i="4"/>
  <c r="H1801" i="4"/>
  <c r="H1837" i="4"/>
  <c r="H1861" i="4"/>
  <c r="H1877" i="4"/>
  <c r="H1905" i="4"/>
  <c r="H1929" i="4"/>
  <c r="H1977" i="4"/>
  <c r="H1989" i="4"/>
  <c r="H2017" i="4"/>
  <c r="H2033" i="4"/>
  <c r="H2045" i="4"/>
  <c r="H2061" i="4"/>
  <c r="H2073" i="4"/>
  <c r="H2089" i="4"/>
  <c r="H2105" i="4"/>
  <c r="F17" i="4"/>
  <c r="H23" i="4"/>
  <c r="H39" i="4"/>
  <c r="H55" i="4"/>
  <c r="H71" i="4"/>
  <c r="H87" i="4"/>
  <c r="H103" i="4"/>
  <c r="H119" i="4"/>
  <c r="H135" i="4"/>
  <c r="H151" i="4"/>
  <c r="H167" i="4"/>
  <c r="H183" i="4"/>
  <c r="H199" i="4"/>
  <c r="H215" i="4"/>
  <c r="H231" i="4"/>
  <c r="H247" i="4"/>
  <c r="H263" i="4"/>
  <c r="H279" i="4"/>
  <c r="H295" i="4"/>
  <c r="H311" i="4"/>
  <c r="H327" i="4"/>
  <c r="H337" i="4"/>
  <c r="H353" i="4"/>
  <c r="H369" i="4"/>
  <c r="H381" i="4"/>
  <c r="H385" i="4"/>
  <c r="H397" i="4"/>
  <c r="H401" i="4"/>
  <c r="H413" i="4"/>
  <c r="H417" i="4"/>
  <c r="H429" i="4"/>
  <c r="H433" i="4"/>
  <c r="H445" i="4"/>
  <c r="H449" i="4"/>
  <c r="H463" i="4"/>
  <c r="H473" i="4"/>
  <c r="H483" i="4"/>
  <c r="H509" i="4"/>
  <c r="H513" i="4"/>
  <c r="H527" i="4"/>
  <c r="H537" i="4"/>
  <c r="H547" i="4"/>
  <c r="H573" i="4"/>
  <c r="H589" i="4"/>
  <c r="H605" i="4"/>
  <c r="H621" i="4"/>
  <c r="H637" i="4"/>
  <c r="H651" i="4"/>
  <c r="H667" i="4"/>
  <c r="H683" i="4"/>
  <c r="H699" i="4"/>
  <c r="H715" i="4"/>
  <c r="H731" i="4"/>
  <c r="H743" i="4"/>
  <c r="H759" i="4"/>
  <c r="H775" i="4"/>
  <c r="H791" i="4"/>
  <c r="H807" i="4"/>
  <c r="H823" i="4"/>
  <c r="H839" i="4"/>
  <c r="H855" i="4"/>
  <c r="H871" i="4"/>
  <c r="H887" i="4"/>
  <c r="H903" i="4"/>
  <c r="H919" i="4"/>
  <c r="H935" i="4"/>
  <c r="H951" i="4"/>
  <c r="H967" i="4"/>
  <c r="H983" i="4"/>
  <c r="H999" i="4"/>
  <c r="H1015" i="4"/>
  <c r="H1037" i="4"/>
  <c r="H1053" i="4"/>
  <c r="H1056" i="4"/>
  <c r="H1120" i="4"/>
  <c r="H578" i="4"/>
  <c r="H610" i="4"/>
  <c r="H642" i="4"/>
  <c r="H1046" i="4"/>
  <c r="H1051" i="4"/>
  <c r="H1131" i="4"/>
  <c r="H1142" i="4"/>
  <c r="H1163" i="4"/>
  <c r="H1174" i="4"/>
  <c r="H1195" i="4"/>
  <c r="H1206" i="4"/>
  <c r="H1227" i="4"/>
  <c r="H1238" i="4"/>
  <c r="H1259" i="4"/>
  <c r="H1270" i="4"/>
  <c r="H1291" i="4"/>
  <c r="H1302" i="4"/>
  <c r="H1323" i="4"/>
  <c r="H1334" i="4"/>
  <c r="H1355" i="4"/>
  <c r="H1366" i="4"/>
  <c r="H1387" i="4"/>
  <c r="H1398" i="4"/>
  <c r="H1419" i="4"/>
  <c r="H1430" i="4"/>
  <c r="H1451" i="4"/>
  <c r="H1462" i="4"/>
  <c r="H1483" i="4"/>
  <c r="H1546" i="4"/>
  <c r="H1555" i="4"/>
  <c r="H1610" i="4"/>
  <c r="H1619" i="4"/>
  <c r="H1674" i="4"/>
  <c r="H1683" i="4"/>
  <c r="H17" i="3"/>
  <c r="H1104" i="4"/>
  <c r="H1217" i="4"/>
  <c r="H1231" i="4"/>
  <c r="H1360" i="4"/>
  <c r="H1473" i="4"/>
  <c r="H1492" i="4"/>
  <c r="H1499" i="4"/>
  <c r="H1544" i="4"/>
  <c r="H1554" i="4"/>
  <c r="H1672" i="4"/>
  <c r="H1682" i="4"/>
  <c r="H1712" i="4"/>
  <c r="H1728" i="4"/>
  <c r="H1744" i="4"/>
  <c r="H1760" i="4"/>
  <c r="H1776" i="4"/>
  <c r="H1792" i="4"/>
  <c r="H1808" i="4"/>
  <c r="H1824" i="4"/>
  <c r="H1840" i="4"/>
  <c r="H1856" i="4"/>
  <c r="H1872" i="4"/>
  <c r="H1888" i="4"/>
  <c r="H1904" i="4"/>
  <c r="H1920" i="4"/>
  <c r="H1936" i="4"/>
  <c r="H1952" i="4"/>
  <c r="H1968" i="4"/>
  <c r="H1984" i="4"/>
  <c r="H2000" i="4"/>
  <c r="H2016" i="4"/>
  <c r="H2032" i="4"/>
  <c r="H2048" i="4"/>
  <c r="H2064" i="4"/>
  <c r="H2080" i="4"/>
  <c r="H2096" i="4"/>
  <c r="H1357" i="4"/>
  <c r="H1373" i="4"/>
  <c r="H1401" i="4"/>
  <c r="H1449" i="4"/>
  <c r="H1465" i="4"/>
  <c r="H1529" i="4"/>
  <c r="H1621" i="4"/>
  <c r="H1685" i="4"/>
  <c r="H1247" i="4"/>
  <c r="H1592" i="4"/>
  <c r="H1152" i="4"/>
  <c r="H1265" i="4"/>
  <c r="H1279" i="4"/>
  <c r="H1344" i="4"/>
  <c r="H1407" i="4"/>
  <c r="H1591" i="4"/>
  <c r="H1613" i="4"/>
  <c r="H1648" i="4"/>
  <c r="H1721" i="4"/>
  <c r="H1745" i="4"/>
  <c r="H1769" i="4"/>
  <c r="H1797" i="4"/>
  <c r="H1821" i="4"/>
  <c r="H1833" i="4"/>
  <c r="H1857" i="4"/>
  <c r="H1873" i="4"/>
  <c r="H1889" i="4"/>
  <c r="H1901" i="4"/>
  <c r="H1953" i="4"/>
  <c r="H1973" i="4"/>
  <c r="H1985" i="4"/>
  <c r="H2001" i="4"/>
  <c r="H2013" i="4"/>
  <c r="H2029" i="4"/>
  <c r="H2041" i="4"/>
  <c r="H2057" i="4"/>
  <c r="H2085" i="4"/>
  <c r="H2101" i="4"/>
  <c r="H19" i="4"/>
  <c r="G2112" i="4"/>
  <c r="H35" i="4"/>
  <c r="H51" i="4"/>
  <c r="H67" i="4"/>
  <c r="H83" i="4"/>
  <c r="H99" i="4"/>
  <c r="H115" i="4"/>
  <c r="H131" i="4"/>
  <c r="H147" i="4"/>
  <c r="H163" i="4"/>
  <c r="H179" i="4"/>
  <c r="H195" i="4"/>
  <c r="H211" i="4"/>
  <c r="H227" i="4"/>
  <c r="H243" i="4"/>
  <c r="H259" i="4"/>
  <c r="H275" i="4"/>
  <c r="H291" i="4"/>
  <c r="H307" i="4"/>
  <c r="H323" i="4"/>
  <c r="H333" i="4"/>
  <c r="H349" i="4"/>
  <c r="H365" i="4"/>
  <c r="H461" i="4"/>
  <c r="H465" i="4"/>
  <c r="H479" i="4"/>
  <c r="H489" i="4"/>
  <c r="H499" i="4"/>
  <c r="H525" i="4"/>
  <c r="H529" i="4"/>
  <c r="H543" i="4"/>
  <c r="H553" i="4"/>
  <c r="H563" i="4"/>
  <c r="H569" i="4"/>
  <c r="H585" i="4"/>
  <c r="H601" i="4"/>
  <c r="H617" i="4"/>
  <c r="H633" i="4"/>
  <c r="H649" i="4"/>
  <c r="H663" i="4"/>
  <c r="H679" i="4"/>
  <c r="H695" i="4"/>
  <c r="H711" i="4"/>
  <c r="H727" i="4"/>
  <c r="H755" i="4"/>
  <c r="H771" i="4"/>
  <c r="H787" i="4"/>
  <c r="H803" i="4"/>
  <c r="H819" i="4"/>
  <c r="H835" i="4"/>
  <c r="H851" i="4"/>
  <c r="H867" i="4"/>
  <c r="H883" i="4"/>
  <c r="H899" i="4"/>
  <c r="H915" i="4"/>
  <c r="H931" i="4"/>
  <c r="H947" i="4"/>
  <c r="H963" i="4"/>
  <c r="H979" i="4"/>
  <c r="H995" i="4"/>
  <c r="H1011" i="4"/>
  <c r="H1027" i="4"/>
  <c r="H1033" i="4"/>
  <c r="H1049" i="4"/>
  <c r="H1061" i="4"/>
  <c r="H1093" i="4"/>
  <c r="H1125" i="4"/>
  <c r="H1189" i="4"/>
  <c r="H1253" i="4"/>
  <c r="H1317" i="4"/>
  <c r="H1577" i="4"/>
  <c r="H1605" i="4"/>
  <c r="H1669" i="4"/>
  <c r="H1718" i="4"/>
  <c r="H1746" i="4"/>
  <c r="H1778" i="4"/>
  <c r="H1806" i="4"/>
  <c r="H1838" i="4"/>
  <c r="H1870" i="4"/>
  <c r="H1898" i="4"/>
  <c r="H1926" i="4"/>
  <c r="H1954" i="4"/>
  <c r="H1986" i="4"/>
  <c r="H2018" i="4"/>
  <c r="H2046" i="4"/>
  <c r="H2074" i="4"/>
  <c r="H2106" i="4"/>
  <c r="H1562" i="4"/>
  <c r="H1571" i="4"/>
  <c r="H1626" i="4"/>
  <c r="H1635" i="4"/>
  <c r="H1690" i="4"/>
  <c r="H1699" i="4"/>
  <c r="L17" i="3"/>
  <c r="H733" i="4"/>
  <c r="H752" i="4"/>
  <c r="H1153" i="4"/>
  <c r="H1167" i="4"/>
  <c r="H1296" i="4"/>
  <c r="H1409" i="4"/>
  <c r="H1423" i="4"/>
  <c r="H1575" i="4"/>
  <c r="H1597" i="4"/>
  <c r="H1632" i="4"/>
  <c r="H1703" i="4"/>
  <c r="H1724" i="4"/>
  <c r="H1740" i="4"/>
  <c r="H1756" i="4"/>
  <c r="H1772" i="4"/>
  <c r="H1788" i="4"/>
  <c r="H1804" i="4"/>
  <c r="H1820" i="4"/>
  <c r="H1836" i="4"/>
  <c r="H1852" i="4"/>
  <c r="H1868" i="4"/>
  <c r="H1884" i="4"/>
  <c r="H1900" i="4"/>
  <c r="H1916" i="4"/>
  <c r="H1932" i="4"/>
  <c r="H1948" i="4"/>
  <c r="H1964" i="4"/>
  <c r="H1980" i="4"/>
  <c r="H1996" i="4"/>
  <c r="H2012" i="4"/>
  <c r="H2028" i="4"/>
  <c r="H2044" i="4"/>
  <c r="H2060" i="4"/>
  <c r="H2076" i="4"/>
  <c r="H2092" i="4"/>
  <c r="H2108" i="4"/>
  <c r="H1385" i="4"/>
  <c r="H1413" i="4"/>
  <c r="H1421" i="4"/>
  <c r="H1477" i="4"/>
  <c r="H1485" i="4"/>
  <c r="H1545" i="4"/>
  <c r="H1681" i="4"/>
  <c r="H1201" i="4"/>
  <c r="H1215" i="4"/>
  <c r="H1472" i="4"/>
  <c r="H1506" i="4"/>
  <c r="H1520" i="4"/>
  <c r="H1624" i="4"/>
  <c r="H1634" i="4"/>
  <c r="H1652" i="4"/>
  <c r="H1717" i="4"/>
  <c r="H1729" i="4"/>
  <c r="H1741" i="4"/>
  <c r="H1765" i="4"/>
  <c r="H1793" i="4"/>
  <c r="H1817" i="4"/>
  <c r="H1829" i="4"/>
  <c r="H1853" i="4"/>
  <c r="H1869" i="4"/>
  <c r="H1885" i="4"/>
  <c r="H1897" i="4"/>
  <c r="H1913" i="4"/>
  <c r="H1937" i="4"/>
  <c r="H1949" i="4"/>
  <c r="H1961" i="4"/>
  <c r="H1997" i="4"/>
  <c r="H2009" i="4"/>
  <c r="H2025" i="4"/>
  <c r="H2053" i="4"/>
  <c r="H2081" i="4"/>
  <c r="H2097" i="4"/>
  <c r="H31" i="4"/>
  <c r="H47" i="4"/>
  <c r="H63" i="4"/>
  <c r="H79" i="4"/>
  <c r="H95" i="4"/>
  <c r="H111" i="4"/>
  <c r="H127" i="4"/>
  <c r="H143" i="4"/>
  <c r="H159" i="4"/>
  <c r="H175" i="4"/>
  <c r="H191" i="4"/>
  <c r="H207" i="4"/>
  <c r="H223" i="4"/>
  <c r="H239" i="4"/>
  <c r="H255" i="4"/>
  <c r="H271" i="4"/>
  <c r="H287" i="4"/>
  <c r="H303" i="4"/>
  <c r="H319" i="4"/>
  <c r="H329" i="4"/>
  <c r="H345" i="4"/>
  <c r="H361" i="4"/>
  <c r="H371" i="4"/>
  <c r="H387" i="4"/>
  <c r="H403" i="4"/>
  <c r="H419" i="4"/>
  <c r="H435" i="4"/>
  <c r="H451" i="4"/>
  <c r="H477" i="4"/>
  <c r="H481" i="4"/>
  <c r="H495" i="4"/>
  <c r="H505" i="4"/>
  <c r="H515" i="4"/>
  <c r="H541" i="4"/>
  <c r="H545" i="4"/>
  <c r="H559" i="4"/>
  <c r="H581" i="4"/>
  <c r="H597" i="4"/>
  <c r="H613" i="4"/>
  <c r="H629" i="4"/>
  <c r="H645" i="4"/>
  <c r="H659" i="4"/>
  <c r="H675" i="4"/>
  <c r="H691" i="4"/>
  <c r="H707" i="4"/>
  <c r="H723" i="4"/>
  <c r="H739" i="4"/>
  <c r="H751" i="4"/>
  <c r="H767" i="4"/>
  <c r="H783" i="4"/>
  <c r="H799" i="4"/>
  <c r="H815" i="4"/>
  <c r="H831" i="4"/>
  <c r="H847" i="4"/>
  <c r="H863" i="4"/>
  <c r="H879" i="4"/>
  <c r="H895" i="4"/>
  <c r="H911" i="4"/>
  <c r="H927" i="4"/>
  <c r="H943" i="4"/>
  <c r="H959" i="4"/>
  <c r="H975" i="4"/>
  <c r="H991" i="4"/>
  <c r="H1007" i="4"/>
  <c r="H1023" i="4"/>
  <c r="H1045" i="4"/>
  <c r="H1501" i="4"/>
  <c r="H50" i="4"/>
  <c r="H60" i="4"/>
  <c r="H76" i="4"/>
  <c r="H92" i="4"/>
  <c r="H108" i="4"/>
  <c r="H150" i="4"/>
  <c r="H164" i="4"/>
  <c r="H190" i="4"/>
  <c r="H194" i="4"/>
  <c r="H224" i="4"/>
  <c r="H236" i="4"/>
  <c r="H246" i="4"/>
  <c r="H268" i="4"/>
  <c r="H274" i="4"/>
  <c r="H286" i="4"/>
  <c r="H290" i="4"/>
  <c r="H302" i="4"/>
  <c r="H306" i="4"/>
  <c r="H340" i="4"/>
  <c r="H356" i="4"/>
  <c r="H368" i="4"/>
  <c r="H384" i="4"/>
  <c r="H400" i="4"/>
  <c r="H408" i="4"/>
  <c r="H420" i="4"/>
  <c r="H448" i="4"/>
  <c r="H464" i="4"/>
  <c r="H488" i="4"/>
  <c r="H504" i="4"/>
  <c r="H520" i="4"/>
  <c r="H536" i="4"/>
  <c r="H548" i="4"/>
  <c r="H560" i="4"/>
  <c r="H576" i="4"/>
  <c r="H592" i="4"/>
  <c r="H608" i="4"/>
  <c r="H624" i="4"/>
  <c r="H640" i="4"/>
  <c r="H656" i="4"/>
  <c r="H668" i="4"/>
  <c r="H708" i="4"/>
  <c r="H720" i="4"/>
  <c r="H732" i="4"/>
  <c r="H746" i="4"/>
  <c r="H594" i="4"/>
  <c r="H626" i="4"/>
  <c r="H1078" i="4"/>
  <c r="H1083" i="4"/>
  <c r="H1094" i="4"/>
  <c r="H1099" i="4"/>
  <c r="H1110" i="4"/>
  <c r="H1115" i="4"/>
  <c r="H1126" i="4"/>
  <c r="H1147" i="4"/>
  <c r="H1158" i="4"/>
  <c r="H1179" i="4"/>
  <c r="H1190" i="4"/>
  <c r="H1211" i="4"/>
  <c r="H1222" i="4"/>
  <c r="H1243" i="4"/>
  <c r="H1254" i="4"/>
  <c r="H1275" i="4"/>
  <c r="H1286" i="4"/>
  <c r="H1307" i="4"/>
  <c r="H1318" i="4"/>
  <c r="H1339" i="4"/>
  <c r="H1350" i="4"/>
  <c r="H1371" i="4"/>
  <c r="H1382" i="4"/>
  <c r="H1403" i="4"/>
  <c r="H1414" i="4"/>
  <c r="H1435" i="4"/>
  <c r="H1446" i="4"/>
  <c r="H1467" i="4"/>
  <c r="H1478" i="4"/>
  <c r="H1523" i="4"/>
  <c r="H1578" i="4"/>
  <c r="H1587" i="4"/>
  <c r="H1642" i="4"/>
  <c r="H1651" i="4"/>
  <c r="H1706" i="4"/>
  <c r="H1040" i="4"/>
  <c r="H1087" i="4"/>
  <c r="H1103" i="4"/>
  <c r="H1232" i="4"/>
  <c r="H1345" i="4"/>
  <c r="H1359" i="4"/>
  <c r="H1498" i="4"/>
  <c r="H1513" i="4"/>
  <c r="H1608" i="4"/>
  <c r="H1618" i="4"/>
  <c r="H1720" i="4"/>
  <c r="H1736" i="4"/>
  <c r="H1752" i="4"/>
  <c r="H1768" i="4"/>
  <c r="H1784" i="4"/>
  <c r="H1800" i="4"/>
  <c r="H1816" i="4"/>
  <c r="H1832" i="4"/>
  <c r="H1848" i="4"/>
  <c r="H1864" i="4"/>
  <c r="H1880" i="4"/>
  <c r="H1896" i="4"/>
  <c r="H1912" i="4"/>
  <c r="H1928" i="4"/>
  <c r="H1944" i="4"/>
  <c r="H1960" i="4"/>
  <c r="H1976" i="4"/>
  <c r="H1992" i="4"/>
  <c r="H2008" i="4"/>
  <c r="H2024" i="4"/>
  <c r="H2040" i="4"/>
  <c r="H2056" i="4"/>
  <c r="H2072" i="4"/>
  <c r="H2088" i="4"/>
  <c r="H2104" i="4"/>
  <c r="H1397" i="4"/>
  <c r="H1405" i="4"/>
  <c r="H1445" i="4"/>
  <c r="H1469" i="4"/>
  <c r="H1509" i="4"/>
  <c r="H1525" i="4"/>
  <c r="H1625" i="4"/>
  <c r="H1689" i="4"/>
  <c r="H1183" i="4"/>
  <c r="H1375" i="4"/>
  <c r="H1616" i="4"/>
  <c r="H1137" i="4"/>
  <c r="H1151" i="4"/>
  <c r="H1280" i="4"/>
  <c r="H1343" i="4"/>
  <c r="H1408" i="4"/>
  <c r="H1584" i="4"/>
  <c r="H1655" i="4"/>
  <c r="H1688" i="4"/>
  <c r="H1698" i="4"/>
  <c r="H1713" i="4"/>
  <c r="H1737" i="4"/>
  <c r="H1753" i="4"/>
  <c r="H1777" i="4"/>
  <c r="H1789" i="4"/>
  <c r="H1813" i="4"/>
  <c r="H1841" i="4"/>
  <c r="H1865" i="4"/>
  <c r="H1881" i="4"/>
  <c r="H1909" i="4"/>
  <c r="H1921" i="4"/>
  <c r="H1933" i="4"/>
  <c r="H1945" i="4"/>
  <c r="H1993" i="4"/>
  <c r="H2021" i="4"/>
  <c r="H2049" i="4"/>
  <c r="H2065" i="4"/>
  <c r="H2077" i="4"/>
  <c r="H2093" i="4"/>
  <c r="H27" i="4"/>
  <c r="H43" i="4"/>
  <c r="H59" i="4"/>
  <c r="H75" i="4"/>
  <c r="H91" i="4"/>
  <c r="H107" i="4"/>
  <c r="H123" i="4"/>
  <c r="H139" i="4"/>
  <c r="H155" i="4"/>
  <c r="H171" i="4"/>
  <c r="H187" i="4"/>
  <c r="H203" i="4"/>
  <c r="H219" i="4"/>
  <c r="H235" i="4"/>
  <c r="H251" i="4"/>
  <c r="H267" i="4"/>
  <c r="H283" i="4"/>
  <c r="H299" i="4"/>
  <c r="H315" i="4"/>
  <c r="H341" i="4"/>
  <c r="H357" i="4"/>
  <c r="H383" i="4"/>
  <c r="H399" i="4"/>
  <c r="H415" i="4"/>
  <c r="H431" i="4"/>
  <c r="H447" i="4"/>
  <c r="H457" i="4"/>
  <c r="H467" i="4"/>
  <c r="H493" i="4"/>
  <c r="H497" i="4"/>
  <c r="H511" i="4"/>
  <c r="H521" i="4"/>
  <c r="H531" i="4"/>
  <c r="H557" i="4"/>
  <c r="H561" i="4"/>
  <c r="H577" i="4"/>
  <c r="H593" i="4"/>
  <c r="H609" i="4"/>
  <c r="H625" i="4"/>
  <c r="H641" i="4"/>
  <c r="H655" i="4"/>
  <c r="H671" i="4"/>
  <c r="H687" i="4"/>
  <c r="H703" i="4"/>
  <c r="H719" i="4"/>
  <c r="H735" i="4"/>
  <c r="H747" i="4"/>
  <c r="H763" i="4"/>
  <c r="H779" i="4"/>
  <c r="H795" i="4"/>
  <c r="H811" i="4"/>
  <c r="H827" i="4"/>
  <c r="H843" i="4"/>
  <c r="H859" i="4"/>
  <c r="H875" i="4"/>
  <c r="H891" i="4"/>
  <c r="H907" i="4"/>
  <c r="H923" i="4"/>
  <c r="H939" i="4"/>
  <c r="H955" i="4"/>
  <c r="H971" i="4"/>
  <c r="H987" i="4"/>
  <c r="H1003" i="4"/>
  <c r="H1019" i="4"/>
  <c r="H1041" i="4"/>
  <c r="H1077" i="4"/>
  <c r="H1109" i="4"/>
  <c r="H1157" i="4"/>
  <c r="H1221" i="4"/>
  <c r="H1285" i="4"/>
  <c r="H1337" i="4"/>
  <c r="H1369" i="4"/>
  <c r="H1730" i="4"/>
  <c r="H1762" i="4"/>
  <c r="H1790" i="4"/>
  <c r="H1822" i="4"/>
  <c r="H1854" i="4"/>
  <c r="H1882" i="4"/>
  <c r="H1914" i="4"/>
  <c r="H1942" i="4"/>
  <c r="H1970" i="4"/>
  <c r="H2002" i="4"/>
  <c r="H2034" i="4"/>
  <c r="H2062" i="4"/>
  <c r="H2090" i="4"/>
  <c r="H1069" i="4"/>
  <c r="H1085" i="4"/>
  <c r="H1101" i="4"/>
  <c r="H1117" i="4"/>
  <c r="H1141" i="4"/>
  <c r="H1173" i="4"/>
  <c r="H1205" i="4"/>
  <c r="H1237" i="4"/>
  <c r="H1269" i="4"/>
  <c r="H1301" i="4"/>
  <c r="H1341" i="4"/>
  <c r="H1353" i="4"/>
  <c r="H1365" i="4"/>
  <c r="H1453" i="4"/>
  <c r="H1573" i="4"/>
  <c r="H1609" i="4"/>
  <c r="H1673" i="4"/>
  <c r="H1184" i="4"/>
  <c r="H1726" i="4"/>
  <c r="H1738" i="4"/>
  <c r="H1754" i="4"/>
  <c r="H1770" i="4"/>
  <c r="H1786" i="4"/>
  <c r="H1802" i="4"/>
  <c r="H1814" i="4"/>
  <c r="H1830" i="4"/>
  <c r="H1846" i="4"/>
  <c r="H1862" i="4"/>
  <c r="H1874" i="4"/>
  <c r="H1890" i="4"/>
  <c r="H1906" i="4"/>
  <c r="H1918" i="4"/>
  <c r="H1934" i="4"/>
  <c r="H1950" i="4"/>
  <c r="H1962" i="4"/>
  <c r="H1978" i="4"/>
  <c r="H1994" i="4"/>
  <c r="H2010" i="4"/>
  <c r="H2026" i="4"/>
  <c r="H2042" i="4"/>
  <c r="H2054" i="4"/>
  <c r="H2070" i="4"/>
  <c r="H2082" i="4"/>
  <c r="H2098" i="4"/>
  <c r="H2110" i="4"/>
  <c r="H1135" i="4"/>
  <c r="H1200" i="4"/>
  <c r="H1263" i="4"/>
  <c r="H1328" i="4"/>
  <c r="H1391" i="4"/>
  <c r="H1456" i="4"/>
  <c r="H1536" i="4"/>
  <c r="H1711" i="4"/>
  <c r="H1719" i="4"/>
  <c r="H1727" i="4"/>
  <c r="H1735" i="4"/>
  <c r="H1743" i="4"/>
  <c r="H1751" i="4"/>
  <c r="H1759" i="4"/>
  <c r="H1767" i="4"/>
  <c r="H1775" i="4"/>
  <c r="H1783" i="4"/>
  <c r="H1791" i="4"/>
  <c r="H1799" i="4"/>
  <c r="H1807" i="4"/>
  <c r="H1815" i="4"/>
  <c r="H1823" i="4"/>
  <c r="H1831" i="4"/>
  <c r="H1839" i="4"/>
  <c r="H1847" i="4"/>
  <c r="H1855" i="4"/>
  <c r="H1863" i="4"/>
  <c r="H1871" i="4"/>
  <c r="H1879" i="4"/>
  <c r="H1887" i="4"/>
  <c r="H1895" i="4"/>
  <c r="H1903" i="4"/>
  <c r="H1911" i="4"/>
  <c r="H1919" i="4"/>
  <c r="H1927" i="4"/>
  <c r="H1935" i="4"/>
  <c r="H1943" i="4"/>
  <c r="H1951" i="4"/>
  <c r="H1959" i="4"/>
  <c r="H1967" i="4"/>
  <c r="H1975" i="4"/>
  <c r="H1983" i="4"/>
  <c r="H1991" i="4"/>
  <c r="H1999" i="4"/>
  <c r="H2007" i="4"/>
  <c r="H2015" i="4"/>
  <c r="H2023" i="4"/>
  <c r="H1376" i="4"/>
  <c r="H1065" i="4"/>
  <c r="H1081" i="4"/>
  <c r="H1097" i="4"/>
  <c r="H1113" i="4"/>
  <c r="H1129" i="4"/>
  <c r="H1149" i="4"/>
  <c r="H1161" i="4"/>
  <c r="H1181" i="4"/>
  <c r="H1193" i="4"/>
  <c r="H1213" i="4"/>
  <c r="H1225" i="4"/>
  <c r="H1245" i="4"/>
  <c r="H1257" i="4"/>
  <c r="H1277" i="4"/>
  <c r="H1289" i="4"/>
  <c r="H1309" i="4"/>
  <c r="H1321" i="4"/>
  <c r="H1349" i="4"/>
  <c r="H1433" i="4"/>
  <c r="H1561" i="4"/>
  <c r="H1589" i="4"/>
  <c r="H1637" i="4"/>
  <c r="H1701" i="4"/>
  <c r="H1491" i="4"/>
  <c r="H1553" i="4"/>
  <c r="H1687" i="4"/>
  <c r="H1508" i="4"/>
  <c r="H1515" i="4"/>
  <c r="H1522" i="4"/>
  <c r="H1540" i="4"/>
  <c r="H1600" i="4"/>
  <c r="H1136" i="4"/>
  <c r="H1199" i="4"/>
  <c r="H1264" i="4"/>
  <c r="H1327" i="4"/>
  <c r="H1392" i="4"/>
  <c r="H1455" i="4"/>
  <c r="H1543" i="4"/>
  <c r="H1576" i="4"/>
  <c r="H1586" i="4"/>
  <c r="H1604" i="4"/>
  <c r="H1668" i="4"/>
  <c r="H1704" i="4"/>
  <c r="H1715" i="4"/>
  <c r="H1723" i="4"/>
  <c r="H1731" i="4"/>
  <c r="H1739" i="4"/>
  <c r="H1747" i="4"/>
  <c r="H1755" i="4"/>
  <c r="H1763" i="4"/>
  <c r="H1771" i="4"/>
  <c r="H1779" i="4"/>
  <c r="H1787" i="4"/>
  <c r="H1795" i="4"/>
  <c r="H1803" i="4"/>
  <c r="H1811" i="4"/>
  <c r="H1819" i="4"/>
  <c r="H1827" i="4"/>
  <c r="H1835" i="4"/>
  <c r="H1843" i="4"/>
  <c r="H1851" i="4"/>
  <c r="H1859" i="4"/>
  <c r="H1867" i="4"/>
  <c r="H1875" i="4"/>
  <c r="H1883" i="4"/>
  <c r="H1891" i="4"/>
  <c r="H1899" i="4"/>
  <c r="H1907" i="4"/>
  <c r="H1915" i="4"/>
  <c r="H1923" i="4"/>
  <c r="H1931" i="4"/>
  <c r="H1939" i="4"/>
  <c r="H1947" i="4"/>
  <c r="H1955" i="4"/>
  <c r="H1963" i="4"/>
  <c r="H1971" i="4"/>
  <c r="H1979" i="4"/>
  <c r="H1987" i="4"/>
  <c r="H1995" i="4"/>
  <c r="H2003" i="4"/>
  <c r="H2011" i="4"/>
  <c r="H2019" i="4"/>
  <c r="H2027" i="4"/>
  <c r="H1311" i="4"/>
  <c r="H1057" i="4"/>
  <c r="H1073" i="4"/>
  <c r="H1089" i="4"/>
  <c r="H1105" i="4"/>
  <c r="H1121" i="4"/>
  <c r="H1133" i="4"/>
  <c r="H1145" i="4"/>
  <c r="H1165" i="4"/>
  <c r="H1177" i="4"/>
  <c r="H1197" i="4"/>
  <c r="H1209" i="4"/>
  <c r="H1229" i="4"/>
  <c r="H1241" i="4"/>
  <c r="H1261" i="4"/>
  <c r="H1273" i="4"/>
  <c r="H1293" i="4"/>
  <c r="H1305" i="4"/>
  <c r="H1325" i="4"/>
  <c r="H1333" i="4"/>
  <c r="H1429" i="4"/>
  <c r="H1437" i="4"/>
  <c r="H1461" i="4"/>
  <c r="H1493" i="4"/>
  <c r="H1557" i="4"/>
  <c r="H1593" i="4"/>
  <c r="H1641" i="4"/>
  <c r="H1657" i="4"/>
  <c r="H1705" i="4"/>
  <c r="H1617" i="4"/>
  <c r="H1514" i="4"/>
  <c r="H1607" i="4"/>
  <c r="H1640" i="4"/>
  <c r="H1650" i="4"/>
  <c r="H1671" i="4"/>
  <c r="H2031" i="4"/>
  <c r="H2035" i="4"/>
  <c r="H2039" i="4"/>
  <c r="H2043" i="4"/>
  <c r="H2047" i="4"/>
  <c r="H2051" i="4"/>
  <c r="H2055" i="4"/>
  <c r="H2059" i="4"/>
  <c r="H2063" i="4"/>
  <c r="H2067" i="4"/>
  <c r="H2071" i="4"/>
  <c r="H2075" i="4"/>
  <c r="H2079" i="4"/>
  <c r="H2083" i="4"/>
  <c r="H2087" i="4"/>
  <c r="H2091" i="4"/>
  <c r="H2095" i="4"/>
  <c r="H2099" i="4"/>
  <c r="H2103" i="4"/>
  <c r="H2107" i="4"/>
  <c r="H1312" i="4"/>
  <c r="H1248" i="4"/>
  <c r="H1602" i="4"/>
  <c r="H1623" i="4"/>
  <c r="H1439" i="4"/>
  <c r="H1552" i="4"/>
  <c r="H1680" i="4"/>
  <c r="H1030" i="4"/>
  <c r="H1036" i="4"/>
  <c r="H1048" i="4"/>
  <c r="H1060" i="4"/>
  <c r="H1068" i="4"/>
  <c r="H1080" i="4"/>
  <c r="H1092" i="4"/>
  <c r="H1100" i="4"/>
  <c r="H1112" i="4"/>
  <c r="H1124" i="4"/>
  <c r="H1132" i="4"/>
  <c r="H1144" i="4"/>
  <c r="H1156" i="4"/>
  <c r="H1164" i="4"/>
  <c r="H1176" i="4"/>
  <c r="H1188" i="4"/>
  <c r="H1196" i="4"/>
  <c r="H1208" i="4"/>
  <c r="H1220" i="4"/>
  <c r="H1228" i="4"/>
  <c r="H1240" i="4"/>
  <c r="H1252" i="4"/>
  <c r="H1260" i="4"/>
  <c r="H1272" i="4"/>
  <c r="H1284" i="4"/>
  <c r="H1292" i="4"/>
  <c r="H1304" i="4"/>
  <c r="H1316" i="4"/>
  <c r="H1324" i="4"/>
  <c r="H1336" i="4"/>
  <c r="H1348" i="4"/>
  <c r="H1356" i="4"/>
  <c r="H1368" i="4"/>
  <c r="H1380" i="4"/>
  <c r="H1388" i="4"/>
  <c r="H1400" i="4"/>
  <c r="H1412" i="4"/>
  <c r="H1420" i="4"/>
  <c r="H1432" i="4"/>
  <c r="H1444" i="4"/>
  <c r="H1452" i="4"/>
  <c r="H1464" i="4"/>
  <c r="H1476" i="4"/>
  <c r="H1484" i="4"/>
  <c r="H1490" i="4"/>
  <c r="H1516" i="4"/>
  <c r="H1538" i="4"/>
  <c r="H1559" i="4"/>
  <c r="H1666" i="4"/>
  <c r="H1488" i="4"/>
  <c r="H1496" i="4"/>
  <c r="H1504" i="4"/>
  <c r="H1512" i="4"/>
  <c r="H1656" i="4"/>
  <c r="H1032" i="4"/>
  <c r="H1044" i="4"/>
  <c r="H1052" i="4"/>
  <c r="H1064" i="4"/>
  <c r="H1076" i="4"/>
  <c r="H1084" i="4"/>
  <c r="H1096" i="4"/>
  <c r="H1108" i="4"/>
  <c r="H1116" i="4"/>
  <c r="H1128" i="4"/>
  <c r="H1140" i="4"/>
  <c r="H1148" i="4"/>
  <c r="H1160" i="4"/>
  <c r="H1172" i="4"/>
  <c r="H1180" i="4"/>
  <c r="H1192" i="4"/>
  <c r="H1204" i="4"/>
  <c r="H1212" i="4"/>
  <c r="H1224" i="4"/>
  <c r="H1236" i="4"/>
  <c r="H1244" i="4"/>
  <c r="H1256" i="4"/>
  <c r="H1268" i="4"/>
  <c r="H1276" i="4"/>
  <c r="H1288" i="4"/>
  <c r="H1300" i="4"/>
  <c r="H1308" i="4"/>
  <c r="H1320" i="4"/>
  <c r="H1332" i="4"/>
  <c r="H1340" i="4"/>
  <c r="H1352" i="4"/>
  <c r="H1364" i="4"/>
  <c r="H1372" i="4"/>
  <c r="H1384" i="4"/>
  <c r="H1396" i="4"/>
  <c r="H1404" i="4"/>
  <c r="H1416" i="4"/>
  <c r="H1428" i="4"/>
  <c r="H1436" i="4"/>
  <c r="H1448" i="4"/>
  <c r="H1460" i="4"/>
  <c r="H1468" i="4"/>
  <c r="H1480" i="4"/>
  <c r="H1714" i="4"/>
  <c r="H1734" i="4"/>
  <c r="H1750" i="4"/>
  <c r="H1766" i="4"/>
  <c r="H1782" i="4"/>
  <c r="H1798" i="4"/>
  <c r="H1818" i="4"/>
  <c r="H1834" i="4"/>
  <c r="H1850" i="4"/>
  <c r="H1866" i="4"/>
  <c r="H1886" i="4"/>
  <c r="H1902" i="4"/>
  <c r="H1922" i="4"/>
  <c r="H1938" i="4"/>
  <c r="H1958" i="4"/>
  <c r="H1974" i="4"/>
  <c r="H1990" i="4"/>
  <c r="H2006" i="4"/>
  <c r="H2022" i="4"/>
  <c r="H2038" i="4"/>
  <c r="H2058" i="4"/>
  <c r="H2078" i="4"/>
  <c r="H2094" i="4"/>
  <c r="H1521" i="4"/>
  <c r="H1537" i="4"/>
  <c r="H1569" i="4"/>
  <c r="H1585" i="4"/>
  <c r="H1601" i="4"/>
  <c r="H1722" i="4"/>
  <c r="H1742" i="4"/>
  <c r="H1758" i="4"/>
  <c r="H1774" i="4"/>
  <c r="H1794" i="4"/>
  <c r="H1810" i="4"/>
  <c r="H1826" i="4"/>
  <c r="H1842" i="4"/>
  <c r="H1858" i="4"/>
  <c r="H1878" i="4"/>
  <c r="H1894" i="4"/>
  <c r="H1910" i="4"/>
  <c r="H1930" i="4"/>
  <c r="H1946" i="4"/>
  <c r="H1966" i="4"/>
  <c r="H1982" i="4"/>
  <c r="H1998" i="4"/>
  <c r="H2014" i="4"/>
  <c r="H2030" i="4"/>
  <c r="H2050" i="4"/>
  <c r="H2066" i="4"/>
  <c r="H2086" i="4"/>
  <c r="H2102" i="4"/>
  <c r="H1633" i="4"/>
  <c r="H1649" i="4"/>
  <c r="H1665" i="4"/>
  <c r="H1697" i="4"/>
  <c r="H1976" i="5" l="1"/>
  <c r="H1857" i="5"/>
  <c r="H1887" i="5"/>
  <c r="I1887" i="5" s="1"/>
  <c r="H1764" i="5"/>
  <c r="I1764" i="5" s="1"/>
  <c r="H1858" i="5"/>
  <c r="I1858" i="5" s="1"/>
  <c r="H1907" i="5"/>
  <c r="I1907" i="5" s="1"/>
  <c r="H1997" i="5"/>
  <c r="I1997" i="5" s="1"/>
  <c r="H1845" i="5"/>
  <c r="I1845" i="5" s="1"/>
  <c r="H1759" i="5"/>
  <c r="I1759" i="5" s="1"/>
  <c r="H1947" i="5"/>
  <c r="H1826" i="5"/>
  <c r="I1826" i="5" s="1"/>
  <c r="H1960" i="5"/>
  <c r="I1960" i="5" s="1"/>
  <c r="H1757" i="5"/>
  <c r="I1757" i="5" s="1"/>
  <c r="H1833" i="5"/>
  <c r="I1833" i="5" s="1"/>
  <c r="H1886" i="5"/>
  <c r="I1886" i="5" s="1"/>
  <c r="H2016" i="5"/>
  <c r="I2016" i="5" s="1"/>
  <c r="H1755" i="5"/>
  <c r="H1973" i="5"/>
  <c r="H1959" i="5"/>
  <c r="I1959" i="5" s="1"/>
  <c r="H1928" i="5"/>
  <c r="I1928" i="5" s="1"/>
  <c r="H1821" i="5"/>
  <c r="I1821" i="5" s="1"/>
  <c r="H1961" i="5"/>
  <c r="I1961" i="5" s="1"/>
  <c r="H1854" i="5"/>
  <c r="I1854" i="5" s="1"/>
  <c r="H1924" i="5"/>
  <c r="I1924" i="5" s="1"/>
  <c r="H1895" i="5"/>
  <c r="I1895" i="5" s="1"/>
  <c r="H1797" i="5"/>
  <c r="H1864" i="5"/>
  <c r="I1864" i="5" s="1"/>
  <c r="H1885" i="5"/>
  <c r="I1885" i="5" s="1"/>
  <c r="H1972" i="5"/>
  <c r="I1972" i="5" s="1"/>
  <c r="H1822" i="5"/>
  <c r="I1822" i="5" s="1"/>
  <c r="H1892" i="5"/>
  <c r="I1892" i="5" s="1"/>
  <c r="H2003" i="5"/>
  <c r="I2003" i="5" s="1"/>
  <c r="H1832" i="5"/>
  <c r="I1832" i="5" s="1"/>
  <c r="H1977" i="5"/>
  <c r="H1969" i="5"/>
  <c r="I1969" i="5" s="1"/>
  <c r="H1758" i="5"/>
  <c r="I1758" i="5" s="1"/>
  <c r="H1957" i="5"/>
  <c r="I1957" i="5" s="1"/>
  <c r="H1860" i="5"/>
  <c r="I1860" i="5" s="1"/>
  <c r="H1954" i="5"/>
  <c r="I1954" i="5" s="1"/>
  <c r="H1843" i="5"/>
  <c r="I1843" i="5" s="1"/>
  <c r="H1769" i="5"/>
  <c r="I1769" i="5" s="1"/>
  <c r="H1950" i="5"/>
  <c r="H1741" i="5"/>
  <c r="I1741" i="5" s="1"/>
  <c r="H1819" i="5"/>
  <c r="I1819" i="5" s="1"/>
  <c r="H1794" i="5"/>
  <c r="I1794" i="5" s="1"/>
  <c r="H1800" i="5"/>
  <c r="I1800" i="5" s="1"/>
  <c r="H1793" i="5"/>
  <c r="I1793" i="5" s="1"/>
  <c r="H1951" i="5"/>
  <c r="I1951" i="5" s="1"/>
  <c r="H1796" i="5"/>
  <c r="H1922" i="5"/>
  <c r="H1989" i="5"/>
  <c r="I1989" i="5" s="1"/>
  <c r="H1896" i="5"/>
  <c r="I1896" i="5" s="1"/>
  <c r="H1768" i="5"/>
  <c r="I1768" i="5" s="1"/>
  <c r="H1779" i="5"/>
  <c r="I1779" i="5" s="1"/>
  <c r="H1949" i="5"/>
  <c r="I1949" i="5" s="1"/>
  <c r="H1921" i="5"/>
  <c r="I1921" i="5" s="1"/>
  <c r="H1897" i="5"/>
  <c r="I1897" i="5" s="1"/>
  <c r="H1918" i="5"/>
  <c r="I1918" i="5" s="1"/>
  <c r="H1790" i="5"/>
  <c r="I1790" i="5" s="1"/>
  <c r="H1823" i="5"/>
  <c r="I1823" i="5" s="1"/>
  <c r="H1956" i="5"/>
  <c r="I1956" i="5" s="1"/>
  <c r="H1828" i="5"/>
  <c r="I1828" i="5" s="1"/>
  <c r="H1883" i="5"/>
  <c r="I1883" i="5" s="1"/>
  <c r="H1877" i="5"/>
  <c r="I1877" i="5" s="1"/>
  <c r="H1890" i="5"/>
  <c r="I1890" i="5" s="1"/>
  <c r="H1762" i="5"/>
  <c r="I1762" i="5" s="1"/>
  <c r="H1767" i="5"/>
  <c r="I1767" i="5" s="1"/>
  <c r="H1831" i="5"/>
  <c r="I1831" i="5" s="1"/>
  <c r="H2021" i="5"/>
  <c r="I2021" i="5" s="1"/>
  <c r="H2099" i="5"/>
  <c r="I2099" i="5" s="1"/>
  <c r="H2084" i="5"/>
  <c r="I2084" i="5" s="1"/>
  <c r="H2081" i="5"/>
  <c r="I2081" i="5" s="1"/>
  <c r="H2050" i="5"/>
  <c r="I2050" i="5" s="1"/>
  <c r="H2072" i="5"/>
  <c r="I2072" i="5" s="1"/>
  <c r="H2077" i="5"/>
  <c r="I2077" i="5" s="1"/>
  <c r="H2020" i="5"/>
  <c r="I2020" i="5" s="1"/>
  <c r="H2031" i="5"/>
  <c r="I2031" i="5" s="1"/>
  <c r="H2101" i="5"/>
  <c r="I2101" i="5" s="1"/>
  <c r="H2075" i="5"/>
  <c r="I2075" i="5" s="1"/>
  <c r="H2061" i="5"/>
  <c r="I2061" i="5" s="1"/>
  <c r="H2068" i="5"/>
  <c r="I2068" i="5" s="1"/>
  <c r="H2069" i="5"/>
  <c r="I2069" i="5" s="1"/>
  <c r="H2083" i="5"/>
  <c r="I2083" i="5" s="1"/>
  <c r="H2027" i="5"/>
  <c r="I2027" i="5" s="1"/>
  <c r="H2080" i="5"/>
  <c r="I2080" i="5" s="1"/>
  <c r="H2097" i="5"/>
  <c r="I2097" i="5" s="1"/>
  <c r="H2090" i="5"/>
  <c r="I2090" i="5" s="1"/>
  <c r="H2053" i="5"/>
  <c r="I2053" i="5" s="1"/>
  <c r="H2105" i="5"/>
  <c r="I2105" i="5" s="1"/>
  <c r="H2054" i="5"/>
  <c r="I2054" i="5" s="1"/>
  <c r="H2103" i="5"/>
  <c r="I2103" i="5" s="1"/>
  <c r="H2024" i="5"/>
  <c r="I2024" i="5" s="1"/>
  <c r="H1446" i="5"/>
  <c r="I1446" i="5" s="1"/>
  <c r="H1414" i="5"/>
  <c r="I1414" i="5" s="1"/>
  <c r="H1382" i="5"/>
  <c r="I1382" i="5" s="1"/>
  <c r="H1350" i="5"/>
  <c r="I1350" i="5" s="1"/>
  <c r="H1362" i="5"/>
  <c r="I1362" i="5" s="1"/>
  <c r="H1403" i="5"/>
  <c r="I1403" i="5" s="1"/>
  <c r="H1451" i="5"/>
  <c r="I1451" i="5" s="1"/>
  <c r="H1354" i="5"/>
  <c r="I1354" i="5" s="1"/>
  <c r="H1397" i="5"/>
  <c r="I1397" i="5" s="1"/>
  <c r="H1411" i="5"/>
  <c r="I1411" i="5" s="1"/>
  <c r="H1433" i="5"/>
  <c r="I1433" i="5" s="1"/>
  <c r="H1401" i="5"/>
  <c r="I1401" i="5" s="1"/>
  <c r="H1369" i="5"/>
  <c r="I1369" i="5" s="1"/>
  <c r="H1337" i="5"/>
  <c r="I1337" i="5" s="1"/>
  <c r="H1346" i="5"/>
  <c r="I1346" i="5" s="1"/>
  <c r="H1339" i="5"/>
  <c r="I1339" i="5" s="1"/>
  <c r="H1431" i="5"/>
  <c r="I1431" i="5" s="1"/>
  <c r="H1399" i="5"/>
  <c r="I1399" i="5" s="1"/>
  <c r="H1367" i="5"/>
  <c r="I1367" i="5" s="1"/>
  <c r="H1434" i="5"/>
  <c r="I1434" i="5" s="1"/>
  <c r="H1437" i="5"/>
  <c r="I1437" i="5" s="1"/>
  <c r="H1373" i="5"/>
  <c r="I1373" i="5" s="1"/>
  <c r="H1412" i="5"/>
  <c r="I1412" i="5" s="1"/>
  <c r="H1408" i="5"/>
  <c r="I1408" i="5" s="1"/>
  <c r="H1404" i="5"/>
  <c r="I1404" i="5" s="1"/>
  <c r="H1400" i="5"/>
  <c r="I1400" i="5" s="1"/>
  <c r="H1364" i="5"/>
  <c r="I1364" i="5" s="1"/>
  <c r="H1448" i="5"/>
  <c r="I1448" i="5" s="1"/>
  <c r="H1355" i="5"/>
  <c r="I1355" i="5" s="1"/>
  <c r="H1430" i="5"/>
  <c r="I1430" i="5" s="1"/>
  <c r="H1398" i="5"/>
  <c r="I1398" i="5" s="1"/>
  <c r="H1366" i="5"/>
  <c r="I1366" i="5" s="1"/>
  <c r="H1426" i="5"/>
  <c r="I1426" i="5" s="1"/>
  <c r="H1363" i="5"/>
  <c r="I1363" i="5" s="1"/>
  <c r="H1418" i="5"/>
  <c r="I1418" i="5" s="1"/>
  <c r="H1429" i="5"/>
  <c r="I1429" i="5" s="1"/>
  <c r="H1365" i="5"/>
  <c r="I1365" i="5" s="1"/>
  <c r="H1347" i="5"/>
  <c r="I1347" i="5" s="1"/>
  <c r="H1419" i="5"/>
  <c r="I1419" i="5" s="1"/>
  <c r="H1449" i="5"/>
  <c r="I1449" i="5" s="1"/>
  <c r="H1417" i="5"/>
  <c r="I1417" i="5" s="1"/>
  <c r="H1385" i="5"/>
  <c r="I1385" i="5" s="1"/>
  <c r="H1353" i="5"/>
  <c r="I1353" i="5" s="1"/>
  <c r="H1410" i="5"/>
  <c r="I1410" i="5" s="1"/>
  <c r="H1427" i="5"/>
  <c r="I1427" i="5" s="1"/>
  <c r="H1387" i="5"/>
  <c r="I1387" i="5" s="1"/>
  <c r="H1447" i="5"/>
  <c r="I1447" i="5" s="1"/>
  <c r="H1415" i="5"/>
  <c r="I1415" i="5" s="1"/>
  <c r="H1383" i="5"/>
  <c r="I1383" i="5" s="1"/>
  <c r="H1351" i="5"/>
  <c r="I1351" i="5" s="1"/>
  <c r="H1370" i="5"/>
  <c r="I1370" i="5" s="1"/>
  <c r="H1405" i="5"/>
  <c r="I1405" i="5" s="1"/>
  <c r="H1341" i="5"/>
  <c r="I1341" i="5" s="1"/>
  <c r="H1336" i="5"/>
  <c r="I1336" i="5" s="1"/>
  <c r="H1348" i="5"/>
  <c r="I1348" i="5" s="1"/>
  <c r="H1344" i="5"/>
  <c r="I1344" i="5" s="1"/>
  <c r="H1340" i="5"/>
  <c r="I1340" i="5" s="1"/>
  <c r="H1428" i="5"/>
  <c r="I1428" i="5" s="1"/>
  <c r="H1392" i="5"/>
  <c r="I1392" i="5" s="1"/>
  <c r="H1388" i="5"/>
  <c r="I1388" i="5" s="1"/>
  <c r="H1384" i="5"/>
  <c r="I1384" i="5" s="1"/>
  <c r="H1395" i="5"/>
  <c r="I1395" i="5" s="1"/>
  <c r="H1438" i="5"/>
  <c r="I1438" i="5" s="1"/>
  <c r="H1406" i="5"/>
  <c r="I1406" i="5" s="1"/>
  <c r="H1374" i="5"/>
  <c r="I1374" i="5" s="1"/>
  <c r="H1342" i="5"/>
  <c r="I1342" i="5" s="1"/>
  <c r="H1450" i="5"/>
  <c r="I1450" i="5" s="1"/>
  <c r="H1445" i="5"/>
  <c r="I1445" i="5" s="1"/>
  <c r="H1381" i="5"/>
  <c r="I1381" i="5" s="1"/>
  <c r="H1379" i="5"/>
  <c r="I1379" i="5" s="1"/>
  <c r="H1371" i="5"/>
  <c r="I1371" i="5" s="1"/>
  <c r="H1425" i="5"/>
  <c r="I1425" i="5" s="1"/>
  <c r="H1393" i="5"/>
  <c r="I1393" i="5" s="1"/>
  <c r="H1361" i="5"/>
  <c r="I1361" i="5" s="1"/>
  <c r="H1442" i="5"/>
  <c r="I1442" i="5" s="1"/>
  <c r="H1423" i="5"/>
  <c r="I1423" i="5" s="1"/>
  <c r="H1391" i="5"/>
  <c r="I1391" i="5" s="1"/>
  <c r="H1359" i="5"/>
  <c r="I1359" i="5" s="1"/>
  <c r="H1402" i="5"/>
  <c r="I1402" i="5" s="1"/>
  <c r="H1421" i="5"/>
  <c r="I1421" i="5" s="1"/>
  <c r="H1357" i="5"/>
  <c r="I1357" i="5" s="1"/>
  <c r="H1335" i="5"/>
  <c r="I1335" i="5" s="1"/>
  <c r="H1380" i="5"/>
  <c r="I1380" i="5" s="1"/>
  <c r="H1376" i="5"/>
  <c r="I1376" i="5" s="1"/>
  <c r="H1372" i="5"/>
  <c r="I1372" i="5" s="1"/>
  <c r="H1368" i="5"/>
  <c r="I1368" i="5" s="1"/>
  <c r="H1424" i="5"/>
  <c r="I1424" i="5" s="1"/>
  <c r="H1420" i="5"/>
  <c r="I1420" i="5" s="1"/>
  <c r="H1416" i="5"/>
  <c r="I1416" i="5" s="1"/>
  <c r="H1435" i="5"/>
  <c r="I1435" i="5" s="1"/>
  <c r="H1422" i="5"/>
  <c r="I1422" i="5" s="1"/>
  <c r="H1390" i="5"/>
  <c r="I1390" i="5" s="1"/>
  <c r="H1358" i="5"/>
  <c r="I1358" i="5" s="1"/>
  <c r="H1394" i="5"/>
  <c r="I1394" i="5" s="1"/>
  <c r="H1386" i="5"/>
  <c r="I1386" i="5" s="1"/>
  <c r="H1413" i="5"/>
  <c r="I1413" i="5" s="1"/>
  <c r="H1349" i="5"/>
  <c r="I1349" i="5" s="1"/>
  <c r="H1441" i="5"/>
  <c r="I1441" i="5" s="1"/>
  <c r="H1409" i="5"/>
  <c r="I1409" i="5" s="1"/>
  <c r="H1377" i="5"/>
  <c r="I1377" i="5" s="1"/>
  <c r="H1345" i="5"/>
  <c r="I1345" i="5" s="1"/>
  <c r="H1378" i="5"/>
  <c r="I1378" i="5" s="1"/>
  <c r="H1439" i="5"/>
  <c r="I1439" i="5" s="1"/>
  <c r="H1407" i="5"/>
  <c r="I1407" i="5" s="1"/>
  <c r="H1375" i="5"/>
  <c r="I1375" i="5" s="1"/>
  <c r="H1343" i="5"/>
  <c r="I1343" i="5" s="1"/>
  <c r="H1338" i="5"/>
  <c r="I1338" i="5" s="1"/>
  <c r="H1389" i="5"/>
  <c r="I1389" i="5" s="1"/>
  <c r="H1444" i="5"/>
  <c r="I1444" i="5" s="1"/>
  <c r="H1440" i="5"/>
  <c r="I1440" i="5" s="1"/>
  <c r="H1436" i="5"/>
  <c r="I1436" i="5" s="1"/>
  <c r="H1432" i="5"/>
  <c r="I1432" i="5" s="1"/>
  <c r="H1396" i="5"/>
  <c r="I1396" i="5" s="1"/>
  <c r="H1360" i="5"/>
  <c r="I1360" i="5" s="1"/>
  <c r="H1356" i="5"/>
  <c r="I1356" i="5" s="1"/>
  <c r="H1352" i="5"/>
  <c r="I1352" i="5" s="1"/>
  <c r="H1453" i="5"/>
  <c r="I1453" i="5" s="1"/>
  <c r="H1452" i="5"/>
  <c r="I1452" i="5" s="1"/>
  <c r="H2058" i="5"/>
  <c r="I2058" i="5" s="1"/>
  <c r="H2030" i="5"/>
  <c r="I2030" i="5" s="1"/>
  <c r="H2096" i="5"/>
  <c r="I2096" i="5" s="1"/>
  <c r="H2040" i="5"/>
  <c r="I2040" i="5" s="1"/>
  <c r="H2025" i="5"/>
  <c r="I2025" i="5" s="1"/>
  <c r="H2052" i="5"/>
  <c r="I2052" i="5" s="1"/>
  <c r="H2034" i="5"/>
  <c r="I2034" i="5" s="1"/>
  <c r="H2045" i="5"/>
  <c r="I2045" i="5" s="1"/>
  <c r="H2066" i="5"/>
  <c r="I2066" i="5" s="1"/>
  <c r="H2102" i="5"/>
  <c r="I2102" i="5" s="1"/>
  <c r="H2038" i="5"/>
  <c r="I2038" i="5" s="1"/>
  <c r="H2049" i="5"/>
  <c r="I2049" i="5" s="1"/>
  <c r="H2046" i="5"/>
  <c r="I2046" i="5" s="1"/>
  <c r="H2051" i="5"/>
  <c r="I2051" i="5" s="1"/>
  <c r="H2106" i="5"/>
  <c r="I2106" i="5" s="1"/>
  <c r="H2079" i="5"/>
  <c r="I2079" i="5" s="1"/>
  <c r="H2085" i="5"/>
  <c r="I2085" i="5" s="1"/>
  <c r="H2048" i="5"/>
  <c r="I2048" i="5" s="1"/>
  <c r="H2065" i="5"/>
  <c r="I2065" i="5" s="1"/>
  <c r="H2063" i="5"/>
  <c r="I2063" i="5" s="1"/>
  <c r="H2078" i="5"/>
  <c r="I2078" i="5" s="1"/>
  <c r="H2067" i="5"/>
  <c r="I2067" i="5" s="1"/>
  <c r="H2043" i="5"/>
  <c r="I2043" i="5" s="1"/>
  <c r="H2026" i="5"/>
  <c r="I2026" i="5" s="1"/>
  <c r="H2047" i="5"/>
  <c r="I2047" i="5" s="1"/>
  <c r="H2094" i="5"/>
  <c r="I2094" i="5" s="1"/>
  <c r="H2064" i="5"/>
  <c r="I2064" i="5" s="1"/>
  <c r="H2092" i="5"/>
  <c r="I2092" i="5" s="1"/>
  <c r="H2089" i="5"/>
  <c r="I2089" i="5" s="1"/>
  <c r="H2036" i="5"/>
  <c r="I2036" i="5" s="1"/>
  <c r="H2098" i="5"/>
  <c r="I2098" i="5" s="1"/>
  <c r="H2100" i="5"/>
  <c r="I2100" i="5" s="1"/>
  <c r="H2029" i="5"/>
  <c r="I2029" i="5" s="1"/>
  <c r="H2086" i="5"/>
  <c r="I2086" i="5" s="1"/>
  <c r="H2022" i="5"/>
  <c r="I2022" i="5" s="1"/>
  <c r="H2110" i="5"/>
  <c r="I2110" i="5" s="1"/>
  <c r="H2023" i="5"/>
  <c r="I2023" i="5" s="1"/>
  <c r="H2076" i="5"/>
  <c r="I2076" i="5" s="1"/>
  <c r="H2091" i="5"/>
  <c r="I2091" i="5" s="1"/>
  <c r="H2074" i="5"/>
  <c r="I2074" i="5" s="1"/>
  <c r="H2062" i="5"/>
  <c r="I2062" i="5" s="1"/>
  <c r="H2060" i="5"/>
  <c r="I2060" i="5" s="1"/>
  <c r="H2088" i="5"/>
  <c r="I2088" i="5" s="1"/>
  <c r="H2033" i="5"/>
  <c r="I2033" i="5" s="1"/>
  <c r="H2055" i="5"/>
  <c r="I2055" i="5" s="1"/>
  <c r="H2035" i="5"/>
  <c r="I2035" i="5" s="1"/>
  <c r="H2108" i="5"/>
  <c r="I2108" i="5" s="1"/>
  <c r="H2073" i="5"/>
  <c r="I2073" i="5" s="1"/>
  <c r="H2071" i="5"/>
  <c r="I2071" i="5" s="1"/>
  <c r="H2032" i="5"/>
  <c r="I2032" i="5" s="1"/>
  <c r="H2028" i="5"/>
  <c r="I2028" i="5" s="1"/>
  <c r="H2104" i="5"/>
  <c r="I2104" i="5" s="1"/>
  <c r="H2082" i="5"/>
  <c r="I2082" i="5" s="1"/>
  <c r="H2041" i="5"/>
  <c r="I2041" i="5" s="1"/>
  <c r="H2093" i="5"/>
  <c r="I2093" i="5" s="1"/>
  <c r="H2109" i="5"/>
  <c r="I2109" i="5" s="1"/>
  <c r="H2070" i="5"/>
  <c r="I2070" i="5" s="1"/>
  <c r="H2095" i="5"/>
  <c r="I2095" i="5" s="1"/>
  <c r="H2087" i="5"/>
  <c r="I2087" i="5" s="1"/>
  <c r="H2059" i="5"/>
  <c r="I2059" i="5" s="1"/>
  <c r="H2042" i="5"/>
  <c r="I2042" i="5" s="1"/>
  <c r="H2039" i="5"/>
  <c r="I2039" i="5" s="1"/>
  <c r="H2056" i="5"/>
  <c r="I2056" i="5" s="1"/>
  <c r="H2037" i="5"/>
  <c r="I2037" i="5" s="1"/>
  <c r="H2044" i="5"/>
  <c r="I2044" i="5" s="1"/>
  <c r="H2107" i="5"/>
  <c r="I2107" i="5" s="1"/>
  <c r="H1952" i="5"/>
  <c r="I1952" i="5" s="1"/>
  <c r="H1920" i="5"/>
  <c r="I1920" i="5" s="1"/>
  <c r="H1888" i="5"/>
  <c r="I1888" i="5" s="1"/>
  <c r="H1856" i="5"/>
  <c r="I1856" i="5" s="1"/>
  <c r="H1824" i="5"/>
  <c r="I1824" i="5" s="1"/>
  <c r="H1792" i="5"/>
  <c r="I1792" i="5" s="1"/>
  <c r="H1760" i="5"/>
  <c r="I1760" i="5" s="1"/>
  <c r="H1955" i="5"/>
  <c r="I1955" i="5" s="1"/>
  <c r="H1891" i="5"/>
  <c r="I1891" i="5" s="1"/>
  <c r="H1827" i="5"/>
  <c r="I1827" i="5" s="1"/>
  <c r="H1763" i="5"/>
  <c r="I1763" i="5" s="1"/>
  <c r="H1773" i="5"/>
  <c r="I1773" i="5" s="1"/>
  <c r="H1837" i="5"/>
  <c r="I1837" i="5" s="1"/>
  <c r="H1901" i="5"/>
  <c r="I1901" i="5" s="1"/>
  <c r="H1965" i="5"/>
  <c r="I1965" i="5" s="1"/>
  <c r="H1745" i="5"/>
  <c r="I1745" i="5" s="1"/>
  <c r="H1809" i="5"/>
  <c r="I1809" i="5" s="1"/>
  <c r="H1873" i="5"/>
  <c r="I1873" i="5" s="1"/>
  <c r="H1937" i="5"/>
  <c r="I1937" i="5" s="1"/>
  <c r="H1988" i="5"/>
  <c r="I1988" i="5" s="1"/>
  <c r="H1785" i="5"/>
  <c r="I1785" i="5" s="1"/>
  <c r="H1849" i="5"/>
  <c r="I1849" i="5" s="1"/>
  <c r="H1913" i="5"/>
  <c r="I1913" i="5" s="1"/>
  <c r="H2002" i="5"/>
  <c r="I2002" i="5" s="1"/>
  <c r="H2006" i="5"/>
  <c r="I2006" i="5" s="1"/>
  <c r="H1781" i="5"/>
  <c r="I1781" i="5" s="1"/>
  <c r="H2005" i="5"/>
  <c r="I2005" i="5" s="1"/>
  <c r="H2012" i="5"/>
  <c r="I2012" i="5" s="1"/>
  <c r="H1942" i="5"/>
  <c r="I1942" i="5" s="1"/>
  <c r="H1910" i="5"/>
  <c r="I1910" i="5" s="1"/>
  <c r="H1878" i="5"/>
  <c r="I1878" i="5" s="1"/>
  <c r="H1846" i="5"/>
  <c r="I1846" i="5" s="1"/>
  <c r="H1814" i="5"/>
  <c r="I1814" i="5" s="1"/>
  <c r="H1782" i="5"/>
  <c r="I1782" i="5" s="1"/>
  <c r="H1750" i="5"/>
  <c r="I1750" i="5" s="1"/>
  <c r="H1935" i="5"/>
  <c r="I1935" i="5" s="1"/>
  <c r="H1871" i="5"/>
  <c r="I1871" i="5" s="1"/>
  <c r="H1807" i="5"/>
  <c r="I1807" i="5" s="1"/>
  <c r="H1743" i="5"/>
  <c r="I1743" i="5" s="1"/>
  <c r="H1893" i="5"/>
  <c r="I1893" i="5" s="1"/>
  <c r="H2009" i="5"/>
  <c r="I2009" i="5" s="1"/>
  <c r="H2010" i="5"/>
  <c r="I2010" i="5" s="1"/>
  <c r="H2015" i="5"/>
  <c r="I2015" i="5" s="1"/>
  <c r="H1998" i="5"/>
  <c r="I1998" i="5" s="1"/>
  <c r="H1984" i="5"/>
  <c r="I1984" i="5" s="1"/>
  <c r="H1948" i="5"/>
  <c r="I1948" i="5" s="1"/>
  <c r="H1916" i="5"/>
  <c r="I1916" i="5" s="1"/>
  <c r="H1884" i="5"/>
  <c r="I1884" i="5" s="1"/>
  <c r="H1852" i="5"/>
  <c r="I1852" i="5" s="1"/>
  <c r="H1820" i="5"/>
  <c r="I1820" i="5" s="1"/>
  <c r="H1788" i="5"/>
  <c r="I1788" i="5" s="1"/>
  <c r="H1756" i="5"/>
  <c r="I1756" i="5" s="1"/>
  <c r="H1931" i="5"/>
  <c r="I1931" i="5" s="1"/>
  <c r="H1867" i="5"/>
  <c r="I1867" i="5" s="1"/>
  <c r="H1803" i="5"/>
  <c r="I1803" i="5" s="1"/>
  <c r="H1813" i="5"/>
  <c r="I1813" i="5" s="1"/>
  <c r="H1971" i="5"/>
  <c r="I1971" i="5" s="1"/>
  <c r="H1946" i="5"/>
  <c r="I1946" i="5" s="1"/>
  <c r="H1914" i="5"/>
  <c r="I1914" i="5" s="1"/>
  <c r="H1882" i="5"/>
  <c r="I1882" i="5" s="1"/>
  <c r="H1850" i="5"/>
  <c r="I1850" i="5" s="1"/>
  <c r="H1818" i="5"/>
  <c r="I1818" i="5" s="1"/>
  <c r="H1786" i="5"/>
  <c r="I1786" i="5" s="1"/>
  <c r="H1754" i="5"/>
  <c r="I1754" i="5" s="1"/>
  <c r="H1943" i="5"/>
  <c r="I1943" i="5" s="1"/>
  <c r="H1879" i="5"/>
  <c r="I1879" i="5" s="1"/>
  <c r="H1815" i="5"/>
  <c r="I1815" i="5" s="1"/>
  <c r="H1751" i="5"/>
  <c r="I1751" i="5" s="1"/>
  <c r="H1925" i="5"/>
  <c r="I1925" i="5" s="1"/>
  <c r="H1994" i="5"/>
  <c r="I1994" i="5" s="1"/>
  <c r="H2000" i="5"/>
  <c r="I2000" i="5" s="1"/>
  <c r="H1944" i="5"/>
  <c r="I1944" i="5" s="1"/>
  <c r="H1912" i="5"/>
  <c r="I1912" i="5" s="1"/>
  <c r="H1880" i="5"/>
  <c r="I1880" i="5" s="1"/>
  <c r="H1848" i="5"/>
  <c r="I1848" i="5" s="1"/>
  <c r="H1816" i="5"/>
  <c r="I1816" i="5" s="1"/>
  <c r="H1784" i="5"/>
  <c r="I1784" i="5" s="1"/>
  <c r="H1752" i="5"/>
  <c r="I1752" i="5" s="1"/>
  <c r="H1939" i="5"/>
  <c r="I1939" i="5" s="1"/>
  <c r="H1875" i="5"/>
  <c r="I1875" i="5" s="1"/>
  <c r="H1811" i="5"/>
  <c r="I1811" i="5" s="1"/>
  <c r="H1747" i="5"/>
  <c r="I1747" i="5" s="1"/>
  <c r="H1789" i="5"/>
  <c r="I1789" i="5" s="1"/>
  <c r="H1853" i="5"/>
  <c r="I1853" i="5" s="1"/>
  <c r="H1917" i="5"/>
  <c r="I1917" i="5" s="1"/>
  <c r="H2018" i="5"/>
  <c r="I2018" i="5" s="1"/>
  <c r="H1761" i="5"/>
  <c r="I1761" i="5" s="1"/>
  <c r="H1825" i="5"/>
  <c r="I1825" i="5" s="1"/>
  <c r="H1889" i="5"/>
  <c r="I1889" i="5" s="1"/>
  <c r="H1953" i="5"/>
  <c r="I1953" i="5" s="1"/>
  <c r="H2004" i="5"/>
  <c r="I2004" i="5" s="1"/>
  <c r="H1801" i="5"/>
  <c r="I1801" i="5" s="1"/>
  <c r="H1865" i="5"/>
  <c r="I1865" i="5" s="1"/>
  <c r="H1929" i="5"/>
  <c r="I1929" i="5" s="1"/>
  <c r="H1990" i="5"/>
  <c r="I1990" i="5" s="1"/>
  <c r="H2017" i="5"/>
  <c r="I2017" i="5" s="1"/>
  <c r="H1982" i="5"/>
  <c r="I1982" i="5" s="1"/>
  <c r="H2019" i="5"/>
  <c r="I2019" i="5" s="1"/>
  <c r="H1966" i="5"/>
  <c r="I1966" i="5" s="1"/>
  <c r="H1934" i="5"/>
  <c r="I1934" i="5" s="1"/>
  <c r="H1902" i="5"/>
  <c r="I1902" i="5" s="1"/>
  <c r="H1870" i="5"/>
  <c r="I1870" i="5" s="1"/>
  <c r="H1838" i="5"/>
  <c r="I1838" i="5" s="1"/>
  <c r="H1806" i="5"/>
  <c r="I1806" i="5" s="1"/>
  <c r="H1774" i="5"/>
  <c r="I1774" i="5" s="1"/>
  <c r="H1742" i="5"/>
  <c r="I1742" i="5" s="1"/>
  <c r="H1995" i="5"/>
  <c r="I1995" i="5" s="1"/>
  <c r="H1919" i="5"/>
  <c r="I1919" i="5" s="1"/>
  <c r="H1855" i="5"/>
  <c r="I1855" i="5" s="1"/>
  <c r="H1791" i="5"/>
  <c r="I1791" i="5" s="1"/>
  <c r="H1829" i="5"/>
  <c r="I1829" i="5" s="1"/>
  <c r="H1978" i="5"/>
  <c r="I1978" i="5" s="1"/>
  <c r="H1975" i="5"/>
  <c r="I1975" i="5" s="1"/>
  <c r="H1996" i="5"/>
  <c r="I1996" i="5" s="1"/>
  <c r="H1940" i="5"/>
  <c r="I1940" i="5" s="1"/>
  <c r="H1908" i="5"/>
  <c r="I1908" i="5" s="1"/>
  <c r="H1876" i="5"/>
  <c r="I1876" i="5" s="1"/>
  <c r="H1844" i="5"/>
  <c r="I1844" i="5" s="1"/>
  <c r="H1812" i="5"/>
  <c r="I1812" i="5" s="1"/>
  <c r="H1780" i="5"/>
  <c r="I1780" i="5" s="1"/>
  <c r="H1748" i="5"/>
  <c r="I1748" i="5" s="1"/>
  <c r="H1992" i="5"/>
  <c r="I1992" i="5" s="1"/>
  <c r="H1915" i="5"/>
  <c r="I1915" i="5" s="1"/>
  <c r="H1851" i="5"/>
  <c r="I1851" i="5" s="1"/>
  <c r="H1787" i="5"/>
  <c r="I1787" i="5" s="1"/>
  <c r="H1749" i="5"/>
  <c r="I1749" i="5" s="1"/>
  <c r="H2014" i="5"/>
  <c r="I2014" i="5" s="1"/>
  <c r="H1980" i="5"/>
  <c r="I1980" i="5" s="1"/>
  <c r="H1938" i="5"/>
  <c r="I1938" i="5" s="1"/>
  <c r="H1906" i="5"/>
  <c r="I1906" i="5" s="1"/>
  <c r="H1874" i="5"/>
  <c r="I1874" i="5" s="1"/>
  <c r="H1842" i="5"/>
  <c r="I1842" i="5" s="1"/>
  <c r="H1810" i="5"/>
  <c r="I1810" i="5" s="1"/>
  <c r="H1778" i="5"/>
  <c r="I1778" i="5" s="1"/>
  <c r="H1746" i="5"/>
  <c r="I1746" i="5" s="1"/>
  <c r="H2011" i="5"/>
  <c r="I2011" i="5" s="1"/>
  <c r="H1927" i="5"/>
  <c r="I1927" i="5" s="1"/>
  <c r="H1863" i="5"/>
  <c r="I1863" i="5" s="1"/>
  <c r="H1799" i="5"/>
  <c r="I1799" i="5" s="1"/>
  <c r="H1861" i="5"/>
  <c r="I1861" i="5" s="1"/>
  <c r="H1983" i="5"/>
  <c r="I1983" i="5" s="1"/>
  <c r="H2007" i="5"/>
  <c r="I2007" i="5" s="1"/>
  <c r="H1968" i="5"/>
  <c r="I1968" i="5" s="1"/>
  <c r="H1936" i="5"/>
  <c r="I1936" i="5" s="1"/>
  <c r="H1904" i="5"/>
  <c r="I1904" i="5" s="1"/>
  <c r="H1872" i="5"/>
  <c r="I1872" i="5" s="1"/>
  <c r="H1840" i="5"/>
  <c r="I1840" i="5" s="1"/>
  <c r="H1808" i="5"/>
  <c r="I1808" i="5" s="1"/>
  <c r="H1776" i="5"/>
  <c r="I1776" i="5" s="1"/>
  <c r="H1744" i="5"/>
  <c r="I1744" i="5" s="1"/>
  <c r="H2008" i="5"/>
  <c r="I2008" i="5" s="1"/>
  <c r="H1923" i="5"/>
  <c r="I1923" i="5" s="1"/>
  <c r="H1859" i="5"/>
  <c r="I1859" i="5" s="1"/>
  <c r="H1795" i="5"/>
  <c r="I1795" i="5" s="1"/>
  <c r="H1805" i="5"/>
  <c r="I1805" i="5" s="1"/>
  <c r="H1869" i="5"/>
  <c r="I1869" i="5" s="1"/>
  <c r="H1933" i="5"/>
  <c r="I1933" i="5" s="1"/>
  <c r="H2013" i="5"/>
  <c r="I2013" i="5" s="1"/>
  <c r="H1777" i="5"/>
  <c r="I1777" i="5" s="1"/>
  <c r="H1841" i="5"/>
  <c r="I1841" i="5" s="1"/>
  <c r="H1905" i="5"/>
  <c r="I1905" i="5" s="1"/>
  <c r="H1970" i="5"/>
  <c r="I1970" i="5" s="1"/>
  <c r="H1753" i="5"/>
  <c r="I1753" i="5" s="1"/>
  <c r="H1817" i="5"/>
  <c r="I1817" i="5" s="1"/>
  <c r="H1881" i="5"/>
  <c r="I1881" i="5" s="1"/>
  <c r="H1945" i="5"/>
  <c r="I1945" i="5" s="1"/>
  <c r="H1981" i="5"/>
  <c r="I1981" i="5" s="1"/>
  <c r="H1974" i="5"/>
  <c r="I1974" i="5" s="1"/>
  <c r="H1909" i="5"/>
  <c r="I1909" i="5" s="1"/>
  <c r="H1985" i="5"/>
  <c r="I1985" i="5" s="1"/>
  <c r="H1987" i="5"/>
  <c r="I1987" i="5" s="1"/>
  <c r="H1958" i="5"/>
  <c r="I1958" i="5" s="1"/>
  <c r="H1926" i="5"/>
  <c r="I1926" i="5" s="1"/>
  <c r="H1894" i="5"/>
  <c r="I1894" i="5" s="1"/>
  <c r="H1862" i="5"/>
  <c r="I1862" i="5" s="1"/>
  <c r="H1830" i="5"/>
  <c r="I1830" i="5" s="1"/>
  <c r="H1798" i="5"/>
  <c r="I1798" i="5" s="1"/>
  <c r="H1766" i="5"/>
  <c r="I1766" i="5" s="1"/>
  <c r="H1967" i="5"/>
  <c r="I1967" i="5" s="1"/>
  <c r="H1903" i="5"/>
  <c r="I1903" i="5" s="1"/>
  <c r="H1839" i="5"/>
  <c r="I1839" i="5" s="1"/>
  <c r="H1775" i="5"/>
  <c r="I1775" i="5" s="1"/>
  <c r="H1765" i="5"/>
  <c r="I1765" i="5" s="1"/>
  <c r="H1964" i="5"/>
  <c r="I1964" i="5" s="1"/>
  <c r="H1932" i="5"/>
  <c r="I1932" i="5" s="1"/>
  <c r="H1900" i="5"/>
  <c r="I1900" i="5" s="1"/>
  <c r="H1868" i="5"/>
  <c r="I1868" i="5" s="1"/>
  <c r="H1836" i="5"/>
  <c r="I1836" i="5" s="1"/>
  <c r="H1804" i="5"/>
  <c r="I1804" i="5" s="1"/>
  <c r="H1772" i="5"/>
  <c r="I1772" i="5" s="1"/>
  <c r="H1963" i="5"/>
  <c r="I1963" i="5" s="1"/>
  <c r="H1899" i="5"/>
  <c r="I1899" i="5" s="1"/>
  <c r="H1835" i="5"/>
  <c r="I1835" i="5" s="1"/>
  <c r="H1771" i="5"/>
  <c r="I1771" i="5" s="1"/>
  <c r="H1941" i="5"/>
  <c r="I1941" i="5" s="1"/>
  <c r="H1993" i="5"/>
  <c r="I1993" i="5" s="1"/>
  <c r="H2001" i="5"/>
  <c r="I2001" i="5" s="1"/>
  <c r="H1999" i="5"/>
  <c r="I1999" i="5" s="1"/>
  <c r="H1991" i="5"/>
  <c r="I1991" i="5" s="1"/>
  <c r="H1962" i="5"/>
  <c r="I1962" i="5" s="1"/>
  <c r="H1930" i="5"/>
  <c r="I1930" i="5" s="1"/>
  <c r="H1898" i="5"/>
  <c r="I1898" i="5" s="1"/>
  <c r="H1866" i="5"/>
  <c r="I1866" i="5" s="1"/>
  <c r="H1834" i="5"/>
  <c r="I1834" i="5" s="1"/>
  <c r="H1802" i="5"/>
  <c r="I1802" i="5" s="1"/>
  <c r="H1770" i="5"/>
  <c r="I1770" i="5" s="1"/>
  <c r="H1979" i="5"/>
  <c r="I1979" i="5" s="1"/>
  <c r="H1911" i="5"/>
  <c r="I1911" i="5" s="1"/>
  <c r="H1847" i="5"/>
  <c r="I1847" i="5" s="1"/>
  <c r="H1783" i="5"/>
  <c r="I1783" i="5" s="1"/>
  <c r="H1500" i="5"/>
  <c r="I1500" i="5" s="1"/>
  <c r="H1593" i="5"/>
  <c r="I1593" i="5" s="1"/>
  <c r="H1562" i="5"/>
  <c r="I1562" i="5" s="1"/>
  <c r="H1483" i="5"/>
  <c r="I1483" i="5" s="1"/>
  <c r="H1486" i="5"/>
  <c r="I1486" i="5" s="1"/>
  <c r="X17" i="4"/>
  <c r="Y6" i="4" s="1"/>
  <c r="Y1413" i="4" s="1"/>
  <c r="Z1413" i="4" s="1"/>
  <c r="AA1413" i="4" s="1"/>
  <c r="H876" i="5"/>
  <c r="I876" i="5" s="1"/>
  <c r="H760" i="5"/>
  <c r="I760" i="5" s="1"/>
  <c r="H588" i="5"/>
  <c r="I588" i="5" s="1"/>
  <c r="H869" i="5"/>
  <c r="I869" i="5" s="1"/>
  <c r="H689" i="5"/>
  <c r="I689" i="5" s="1"/>
  <c r="H822" i="5"/>
  <c r="I822" i="5" s="1"/>
  <c r="H662" i="5"/>
  <c r="I662" i="5" s="1"/>
  <c r="H767" i="5"/>
  <c r="I767" i="5" s="1"/>
  <c r="H627" i="5"/>
  <c r="I627" i="5" s="1"/>
  <c r="H779" i="5"/>
  <c r="I779" i="5" s="1"/>
  <c r="H597" i="5"/>
  <c r="I597" i="5" s="1"/>
  <c r="H759" i="5"/>
  <c r="I759" i="5" s="1"/>
  <c r="H524" i="5"/>
  <c r="I524" i="5" s="1"/>
  <c r="H450" i="5"/>
  <c r="I450" i="5" s="1"/>
  <c r="H494" i="5"/>
  <c r="I494" i="5" s="1"/>
  <c r="H353" i="5"/>
  <c r="I353" i="5" s="1"/>
  <c r="H828" i="5"/>
  <c r="I828" i="5" s="1"/>
  <c r="H684" i="5"/>
  <c r="I684" i="5" s="1"/>
  <c r="H890" i="5"/>
  <c r="I890" i="5" s="1"/>
  <c r="H841" i="5"/>
  <c r="I841" i="5" s="1"/>
  <c r="H421" i="5"/>
  <c r="I421" i="5" s="1"/>
  <c r="H758" i="5"/>
  <c r="I758" i="5" s="1"/>
  <c r="H646" i="5"/>
  <c r="I646" i="5" s="1"/>
  <c r="H735" i="5"/>
  <c r="I735" i="5" s="1"/>
  <c r="H579" i="5"/>
  <c r="I579" i="5" s="1"/>
  <c r="H677" i="5"/>
  <c r="I677" i="5" s="1"/>
  <c r="H581" i="5"/>
  <c r="I581" i="5" s="1"/>
  <c r="H491" i="5"/>
  <c r="I491" i="5" s="1"/>
  <c r="H508" i="5"/>
  <c r="I508" i="5" s="1"/>
  <c r="H408" i="5"/>
  <c r="I408" i="5" s="1"/>
  <c r="H455" i="5"/>
  <c r="I455" i="5" s="1"/>
  <c r="H349" i="5"/>
  <c r="I349" i="5" s="1"/>
  <c r="H817" i="5"/>
  <c r="I817" i="5" s="1"/>
  <c r="H417" i="5"/>
  <c r="I417" i="5" s="1"/>
  <c r="H641" i="5"/>
  <c r="I641" i="5" s="1"/>
  <c r="H467" i="5"/>
  <c r="I467" i="5" s="1"/>
  <c r="H683" i="5"/>
  <c r="I683" i="5" s="1"/>
  <c r="H350" i="5"/>
  <c r="I350" i="5" s="1"/>
  <c r="H681" i="5"/>
  <c r="I681" i="5" s="1"/>
  <c r="H824" i="5"/>
  <c r="I824" i="5" s="1"/>
  <c r="H620" i="5"/>
  <c r="I620" i="5" s="1"/>
  <c r="H787" i="5"/>
  <c r="I787" i="5" s="1"/>
  <c r="H717" i="5"/>
  <c r="I717" i="5" s="1"/>
  <c r="H845" i="5"/>
  <c r="I845" i="5" s="1"/>
  <c r="H722" i="5"/>
  <c r="I722" i="5" s="1"/>
  <c r="H831" i="5"/>
  <c r="I831" i="5" s="1"/>
  <c r="H643" i="5"/>
  <c r="I643" i="5" s="1"/>
  <c r="H413" i="5"/>
  <c r="I413" i="5" s="1"/>
  <c r="H613" i="5"/>
  <c r="I613" i="5" s="1"/>
  <c r="H823" i="5"/>
  <c r="I823" i="5" s="1"/>
  <c r="H569" i="5"/>
  <c r="I569" i="5" s="1"/>
  <c r="H504" i="5"/>
  <c r="I504" i="5" s="1"/>
  <c r="H513" i="5"/>
  <c r="I513" i="5" s="1"/>
  <c r="H335" i="5"/>
  <c r="I335" i="5" s="1"/>
  <c r="H835" i="5"/>
  <c r="I835" i="5" s="1"/>
  <c r="H818" i="5"/>
  <c r="I818" i="5" s="1"/>
  <c r="H460" i="5"/>
  <c r="I460" i="5" s="1"/>
  <c r="H825" i="5"/>
  <c r="I825" i="5" s="1"/>
  <c r="H401" i="5"/>
  <c r="I401" i="5" s="1"/>
  <c r="H354" i="5"/>
  <c r="I354" i="5" s="1"/>
  <c r="H586" i="5"/>
  <c r="I586" i="5" s="1"/>
  <c r="H489" i="5"/>
  <c r="I489" i="5" s="1"/>
  <c r="H464" i="5"/>
  <c r="I464" i="5" s="1"/>
  <c r="H815" i="5"/>
  <c r="I815" i="5" s="1"/>
  <c r="H330" i="5"/>
  <c r="I330" i="5" s="1"/>
  <c r="H742" i="5"/>
  <c r="I742" i="5" s="1"/>
  <c r="H796" i="5"/>
  <c r="I796" i="5" s="1"/>
  <c r="H636" i="5"/>
  <c r="I636" i="5" s="1"/>
  <c r="H851" i="5"/>
  <c r="I851" i="5" s="1"/>
  <c r="H809" i="5"/>
  <c r="I809" i="5" s="1"/>
  <c r="H766" i="5"/>
  <c r="I766" i="5" s="1"/>
  <c r="H740" i="5"/>
  <c r="I740" i="5" s="1"/>
  <c r="H614" i="5"/>
  <c r="I614" i="5" s="1"/>
  <c r="H659" i="5"/>
  <c r="I659" i="5" s="1"/>
  <c r="H503" i="5"/>
  <c r="I503" i="5" s="1"/>
  <c r="H661" i="5"/>
  <c r="I661" i="5" s="1"/>
  <c r="H855" i="5"/>
  <c r="I855" i="5" s="1"/>
  <c r="H390" i="5"/>
  <c r="I390" i="5" s="1"/>
  <c r="H475" i="5"/>
  <c r="I475" i="5" s="1"/>
  <c r="H549" i="5"/>
  <c r="I549" i="5" s="1"/>
  <c r="H391" i="5"/>
  <c r="I391" i="5" s="1"/>
  <c r="H616" i="5"/>
  <c r="I616" i="5" s="1"/>
  <c r="H690" i="5"/>
  <c r="I690" i="5" s="1"/>
  <c r="H405" i="5"/>
  <c r="I405" i="5" s="1"/>
  <c r="H877" i="5"/>
  <c r="I877" i="5" s="1"/>
  <c r="G17" i="4"/>
  <c r="H1701" i="5"/>
  <c r="I1701" i="5" s="1"/>
  <c r="H1496" i="5"/>
  <c r="I1496" i="5" s="1"/>
  <c r="H1488" i="5"/>
  <c r="I1488" i="5" s="1"/>
  <c r="H1484" i="5"/>
  <c r="I1484" i="5" s="1"/>
  <c r="H1476" i="5"/>
  <c r="I1476" i="5" s="1"/>
  <c r="H1568" i="5"/>
  <c r="I1568" i="5" s="1"/>
  <c r="H1505" i="5"/>
  <c r="I1505" i="5" s="1"/>
  <c r="H1576" i="5"/>
  <c r="I1576" i="5" s="1"/>
  <c r="H1572" i="5"/>
  <c r="I1572" i="5" s="1"/>
  <c r="H1671" i="5"/>
  <c r="I1671" i="5" s="1"/>
  <c r="H1735" i="5"/>
  <c r="I1735" i="5" s="1"/>
  <c r="H1519" i="5"/>
  <c r="I1519" i="5" s="1"/>
  <c r="H1626" i="5"/>
  <c r="I1626" i="5" s="1"/>
  <c r="H1658" i="5"/>
  <c r="I1658" i="5" s="1"/>
  <c r="H1690" i="5"/>
  <c r="I1690" i="5" s="1"/>
  <c r="H1722" i="5"/>
  <c r="I1722" i="5" s="1"/>
  <c r="H1455" i="5"/>
  <c r="I1455" i="5" s="1"/>
  <c r="H1487" i="5"/>
  <c r="I1487" i="5" s="1"/>
  <c r="H1559" i="5"/>
  <c r="I1559" i="5" s="1"/>
  <c r="H1571" i="5"/>
  <c r="I1571" i="5" s="1"/>
  <c r="H1594" i="5"/>
  <c r="I1594" i="5" s="1"/>
  <c r="H1581" i="5"/>
  <c r="I1581" i="5" s="1"/>
  <c r="H1525" i="5"/>
  <c r="I1525" i="5" s="1"/>
  <c r="H1524" i="5"/>
  <c r="I1524" i="5" s="1"/>
  <c r="H1659" i="5"/>
  <c r="I1659" i="5" s="1"/>
  <c r="H1723" i="5"/>
  <c r="I1723" i="5" s="1"/>
  <c r="H1620" i="5"/>
  <c r="I1620" i="5" s="1"/>
  <c r="H1652" i="5"/>
  <c r="I1652" i="5" s="1"/>
  <c r="H1684" i="5"/>
  <c r="I1684" i="5" s="1"/>
  <c r="H1716" i="5"/>
  <c r="I1716" i="5" s="1"/>
  <c r="H1481" i="5"/>
  <c r="I1481" i="5" s="1"/>
  <c r="H1543" i="5"/>
  <c r="I1543" i="5" s="1"/>
  <c r="H1629" i="5"/>
  <c r="I1629" i="5" s="1"/>
  <c r="H1499" i="5"/>
  <c r="I1499" i="5" s="1"/>
  <c r="H1563" i="5"/>
  <c r="I1563" i="5" s="1"/>
  <c r="H1506" i="5"/>
  <c r="I1506" i="5" s="1"/>
  <c r="H1522" i="5"/>
  <c r="I1522" i="5" s="1"/>
  <c r="H1580" i="5"/>
  <c r="I1580" i="5" s="1"/>
  <c r="H1689" i="5"/>
  <c r="I1689" i="5" s="1"/>
  <c r="H1516" i="5"/>
  <c r="I1516" i="5" s="1"/>
  <c r="H1681" i="5"/>
  <c r="I1681" i="5" s="1"/>
  <c r="H1475" i="5"/>
  <c r="I1475" i="5" s="1"/>
  <c r="H1693" i="5"/>
  <c r="I1693" i="5" s="1"/>
  <c r="H1584" i="5"/>
  <c r="I1584" i="5" s="1"/>
  <c r="H1537" i="5"/>
  <c r="I1537" i="5" s="1"/>
  <c r="H1592" i="5"/>
  <c r="I1592" i="5" s="1"/>
  <c r="H1631" i="5"/>
  <c r="I1631" i="5" s="1"/>
  <c r="H1695" i="5"/>
  <c r="I1695" i="5" s="1"/>
  <c r="H1567" i="5"/>
  <c r="I1567" i="5" s="1"/>
  <c r="H1638" i="5"/>
  <c r="I1638" i="5" s="1"/>
  <c r="H1670" i="5"/>
  <c r="I1670" i="5" s="1"/>
  <c r="H1702" i="5"/>
  <c r="I1702" i="5" s="1"/>
  <c r="H1734" i="5"/>
  <c r="I1734" i="5" s="1"/>
  <c r="H1502" i="5"/>
  <c r="I1502" i="5" s="1"/>
  <c r="H1591" i="5"/>
  <c r="I1591" i="5" s="1"/>
  <c r="H1539" i="5"/>
  <c r="I1539" i="5" s="1"/>
  <c r="H1533" i="5"/>
  <c r="I1533" i="5" s="1"/>
  <c r="H1553" i="5"/>
  <c r="I1553" i="5" s="1"/>
  <c r="H1573" i="5"/>
  <c r="I1573" i="5" s="1"/>
  <c r="H1619" i="5"/>
  <c r="I1619" i="5" s="1"/>
  <c r="H1683" i="5"/>
  <c r="I1683" i="5" s="1"/>
  <c r="H1542" i="5"/>
  <c r="I1542" i="5" s="1"/>
  <c r="H1632" i="5"/>
  <c r="I1632" i="5" s="1"/>
  <c r="H1664" i="5"/>
  <c r="I1664" i="5" s="1"/>
  <c r="H1696" i="5"/>
  <c r="I1696" i="5" s="1"/>
  <c r="H1728" i="5"/>
  <c r="I1728" i="5" s="1"/>
  <c r="H1462" i="5"/>
  <c r="I1462" i="5" s="1"/>
  <c r="H1494" i="5"/>
  <c r="I1494" i="5" s="1"/>
  <c r="H1575" i="5"/>
  <c r="I1575" i="5" s="1"/>
  <c r="H1637" i="5"/>
  <c r="I1637" i="5" s="1"/>
  <c r="H1613" i="5"/>
  <c r="I1613" i="5" s="1"/>
  <c r="H1557" i="5"/>
  <c r="I1557" i="5" s="1"/>
  <c r="H1588" i="5"/>
  <c r="I1588" i="5" s="1"/>
  <c r="H1675" i="5"/>
  <c r="I1675" i="5" s="1"/>
  <c r="H1739" i="5"/>
  <c r="I1739" i="5" s="1"/>
  <c r="H1526" i="5"/>
  <c r="I1526" i="5" s="1"/>
  <c r="H1628" i="5"/>
  <c r="I1628" i="5" s="1"/>
  <c r="H1660" i="5"/>
  <c r="I1660" i="5" s="1"/>
  <c r="H1692" i="5"/>
  <c r="I1692" i="5" s="1"/>
  <c r="H1724" i="5"/>
  <c r="I1724" i="5" s="1"/>
  <c r="H1457" i="5"/>
  <c r="I1457" i="5" s="1"/>
  <c r="H1489" i="5"/>
  <c r="I1489" i="5" s="1"/>
  <c r="H1561" i="5"/>
  <c r="I1561" i="5" s="1"/>
  <c r="H1459" i="5"/>
  <c r="I1459" i="5" s="1"/>
  <c r="H1645" i="5"/>
  <c r="I1645" i="5" s="1"/>
  <c r="H1498" i="5"/>
  <c r="I1498" i="5" s="1"/>
  <c r="H1515" i="5"/>
  <c r="I1515" i="5" s="1"/>
  <c r="H1579" i="5"/>
  <c r="I1579" i="5" s="1"/>
  <c r="H1538" i="5"/>
  <c r="I1538" i="5" s="1"/>
  <c r="H1554" i="5"/>
  <c r="I1554" i="5" s="1"/>
  <c r="H1737" i="5"/>
  <c r="I1737" i="5" s="1"/>
  <c r="H1673" i="5"/>
  <c r="I1673" i="5" s="1"/>
  <c r="H1729" i="5"/>
  <c r="I1729" i="5" s="1"/>
  <c r="H1665" i="5"/>
  <c r="I1665" i="5" s="1"/>
  <c r="H1677" i="5"/>
  <c r="I1677" i="5" s="1"/>
  <c r="H1468" i="5"/>
  <c r="I1468" i="5" s="1"/>
  <c r="H1460" i="5"/>
  <c r="I1460" i="5" s="1"/>
  <c r="H1600" i="5"/>
  <c r="I1600" i="5" s="1"/>
  <c r="H1569" i="5"/>
  <c r="I1569" i="5" s="1"/>
  <c r="H1608" i="5"/>
  <c r="I1608" i="5" s="1"/>
  <c r="H1623" i="5"/>
  <c r="I1623" i="5" s="1"/>
  <c r="H1687" i="5"/>
  <c r="I1687" i="5" s="1"/>
  <c r="H1551" i="5"/>
  <c r="I1551" i="5" s="1"/>
  <c r="H1634" i="5"/>
  <c r="I1634" i="5" s="1"/>
  <c r="H1666" i="5"/>
  <c r="I1666" i="5" s="1"/>
  <c r="H1698" i="5"/>
  <c r="I1698" i="5" s="1"/>
  <c r="H1730" i="5"/>
  <c r="I1730" i="5" s="1"/>
  <c r="H1463" i="5"/>
  <c r="I1463" i="5" s="1"/>
  <c r="H1495" i="5"/>
  <c r="I1495" i="5" s="1"/>
  <c r="H1577" i="5"/>
  <c r="I1577" i="5" s="1"/>
  <c r="H1514" i="5"/>
  <c r="I1514" i="5" s="1"/>
  <c r="H1625" i="5"/>
  <c r="I1625" i="5" s="1"/>
  <c r="H438" i="5"/>
  <c r="I438" i="5" s="1"/>
  <c r="H694" i="5"/>
  <c r="I694" i="5" s="1"/>
  <c r="H382" i="5"/>
  <c r="I382" i="5" s="1"/>
  <c r="H859" i="5"/>
  <c r="I859" i="5" s="1"/>
  <c r="H640" i="5"/>
  <c r="I640" i="5" s="1"/>
  <c r="H368" i="5"/>
  <c r="I368" i="5" s="1"/>
  <c r="H469" i="5"/>
  <c r="I469" i="5" s="1"/>
  <c r="H414" i="5"/>
  <c r="I414" i="5" s="1"/>
  <c r="H427" i="5"/>
  <c r="I427" i="5" s="1"/>
  <c r="H622" i="5"/>
  <c r="I622" i="5" s="1"/>
  <c r="H734" i="5"/>
  <c r="I734" i="5" s="1"/>
  <c r="H866" i="5"/>
  <c r="I866" i="5" s="1"/>
  <c r="H868" i="5"/>
  <c r="I868" i="5" s="1"/>
  <c r="H351" i="5"/>
  <c r="I351" i="5" s="1"/>
  <c r="H384" i="5"/>
  <c r="I384" i="5" s="1"/>
  <c r="H560" i="5"/>
  <c r="I560" i="5" s="1"/>
  <c r="H505" i="5"/>
  <c r="I505" i="5" s="1"/>
  <c r="H842" i="5"/>
  <c r="I842" i="5" s="1"/>
  <c r="H673" i="5"/>
  <c r="I673" i="5" s="1"/>
  <c r="H623" i="5"/>
  <c r="I623" i="5" s="1"/>
  <c r="H626" i="5"/>
  <c r="I626" i="5" s="1"/>
  <c r="H820" i="5"/>
  <c r="I820" i="5" s="1"/>
  <c r="H736" i="5"/>
  <c r="I736" i="5" s="1"/>
  <c r="H584" i="5"/>
  <c r="I584" i="5" s="1"/>
  <c r="H753" i="5"/>
  <c r="I753" i="5" s="1"/>
  <c r="H333" i="5"/>
  <c r="I333" i="5" s="1"/>
  <c r="H343" i="5"/>
  <c r="I343" i="5" s="1"/>
  <c r="H381" i="5"/>
  <c r="I381" i="5" s="1"/>
  <c r="H535" i="5"/>
  <c r="I535" i="5" s="1"/>
  <c r="H432" i="5"/>
  <c r="I432" i="5" s="1"/>
  <c r="H462" i="5"/>
  <c r="I462" i="5" s="1"/>
  <c r="H537" i="5"/>
  <c r="I537" i="5" s="1"/>
  <c r="H430" i="5"/>
  <c r="I430" i="5" s="1"/>
  <c r="H791" i="5"/>
  <c r="I791" i="5" s="1"/>
  <c r="H476" i="5"/>
  <c r="I476" i="5" s="1"/>
  <c r="H629" i="5"/>
  <c r="I629" i="5" s="1"/>
  <c r="H715" i="5"/>
  <c r="I715" i="5" s="1"/>
  <c r="H437" i="5"/>
  <c r="I437" i="5" s="1"/>
  <c r="H611" i="5"/>
  <c r="I611" i="5" s="1"/>
  <c r="H675" i="5"/>
  <c r="I675" i="5" s="1"/>
  <c r="H799" i="5"/>
  <c r="I799" i="5" s="1"/>
  <c r="H630" i="5"/>
  <c r="I630" i="5" s="1"/>
  <c r="H691" i="5"/>
  <c r="I691" i="5" s="1"/>
  <c r="H781" i="5"/>
  <c r="I781" i="5" s="1"/>
  <c r="H704" i="5"/>
  <c r="I704" i="5" s="1"/>
  <c r="H567" i="5"/>
  <c r="I567" i="5" s="1"/>
  <c r="H777" i="5"/>
  <c r="I777" i="5" s="1"/>
  <c r="H885" i="5"/>
  <c r="I885" i="5" s="1"/>
  <c r="H874" i="5"/>
  <c r="I874" i="5" s="1"/>
  <c r="H604" i="5"/>
  <c r="I604" i="5" s="1"/>
  <c r="H668" i="5"/>
  <c r="I668" i="5" s="1"/>
  <c r="H732" i="5"/>
  <c r="I732" i="5" s="1"/>
  <c r="H860" i="5"/>
  <c r="I860" i="5" s="1"/>
  <c r="H519" i="5"/>
  <c r="I519" i="5" s="1"/>
  <c r="H521" i="5"/>
  <c r="I521" i="5" s="1"/>
  <c r="H509" i="5"/>
  <c r="I509" i="5" s="1"/>
  <c r="H651" i="5"/>
  <c r="I651" i="5" s="1"/>
  <c r="H686" i="5"/>
  <c r="I686" i="5" s="1"/>
  <c r="H551" i="5"/>
  <c r="I551" i="5" s="1"/>
  <c r="H612" i="5"/>
  <c r="I612" i="5" s="1"/>
  <c r="H887" i="5"/>
  <c r="I887" i="5" s="1"/>
  <c r="H463" i="5"/>
  <c r="I463" i="5" s="1"/>
  <c r="H327" i="5"/>
  <c r="I327" i="5" s="1"/>
  <c r="H402" i="5"/>
  <c r="I402" i="5" s="1"/>
  <c r="H564" i="5"/>
  <c r="I564" i="5" s="1"/>
  <c r="H429" i="5"/>
  <c r="I429" i="5" s="1"/>
  <c r="H763" i="5"/>
  <c r="I763" i="5" s="1"/>
  <c r="H687" i="5"/>
  <c r="I687" i="5" s="1"/>
  <c r="H658" i="5"/>
  <c r="I658" i="5" s="1"/>
  <c r="H514" i="5"/>
  <c r="I514" i="5" s="1"/>
  <c r="H708" i="5"/>
  <c r="I708" i="5" s="1"/>
  <c r="H434" i="5"/>
  <c r="I434" i="5" s="1"/>
  <c r="H650" i="5"/>
  <c r="I650" i="5" s="1"/>
  <c r="H776" i="5"/>
  <c r="I776" i="5" s="1"/>
  <c r="H1669" i="5"/>
  <c r="I1669" i="5" s="1"/>
  <c r="H1550" i="5"/>
  <c r="I1550" i="5" s="1"/>
  <c r="H1478" i="5"/>
  <c r="I1478" i="5" s="1"/>
  <c r="H1736" i="5"/>
  <c r="I1736" i="5" s="1"/>
  <c r="H1688" i="5"/>
  <c r="I1688" i="5" s="1"/>
  <c r="H1648" i="5"/>
  <c r="I1648" i="5" s="1"/>
  <c r="H1574" i="5"/>
  <c r="I1574" i="5" s="1"/>
  <c r="H1667" i="5"/>
  <c r="I1667" i="5" s="1"/>
  <c r="H1490" i="5"/>
  <c r="I1490" i="5" s="1"/>
  <c r="H1617" i="5"/>
  <c r="I1617" i="5" s="1"/>
  <c r="H1501" i="5"/>
  <c r="I1501" i="5" s="1"/>
  <c r="H1717" i="5"/>
  <c r="I1717" i="5" s="1"/>
  <c r="H1530" i="5"/>
  <c r="I1530" i="5" s="1"/>
  <c r="H1649" i="5"/>
  <c r="I1649" i="5" s="1"/>
  <c r="H1578" i="5"/>
  <c r="I1578" i="5" s="1"/>
  <c r="H1609" i="5"/>
  <c r="I1609" i="5" s="1"/>
  <c r="H1718" i="5"/>
  <c r="I1718" i="5" s="1"/>
  <c r="H1678" i="5"/>
  <c r="I1678" i="5" s="1"/>
  <c r="H1630" i="5"/>
  <c r="I1630" i="5" s="1"/>
  <c r="H1503" i="5"/>
  <c r="I1503" i="5" s="1"/>
  <c r="H1727" i="5"/>
  <c r="I1727" i="5" s="1"/>
  <c r="H1647" i="5"/>
  <c r="I1647" i="5" s="1"/>
  <c r="H1560" i="5"/>
  <c r="I1560" i="5" s="1"/>
  <c r="H1477" i="5"/>
  <c r="I1477" i="5" s="1"/>
  <c r="H1709" i="5"/>
  <c r="I1709" i="5" s="1"/>
  <c r="H1587" i="5"/>
  <c r="I1587" i="5" s="1"/>
  <c r="H1657" i="5"/>
  <c r="I1657" i="5" s="1"/>
  <c r="H1586" i="5"/>
  <c r="I1586" i="5" s="1"/>
  <c r="H1595" i="5"/>
  <c r="I1595" i="5" s="1"/>
  <c r="H1596" i="5"/>
  <c r="I1596" i="5" s="1"/>
  <c r="H1582" i="5"/>
  <c r="I1582" i="5" s="1"/>
  <c r="H1465" i="5"/>
  <c r="I1465" i="5" s="1"/>
  <c r="H1708" i="5"/>
  <c r="I1708" i="5" s="1"/>
  <c r="H1644" i="5"/>
  <c r="I1644" i="5" s="1"/>
  <c r="H1691" i="5"/>
  <c r="I1691" i="5" s="1"/>
  <c r="H1589" i="5"/>
  <c r="I1589" i="5" s="1"/>
  <c r="H1517" i="5"/>
  <c r="I1517" i="5" s="1"/>
  <c r="H1685" i="5"/>
  <c r="I1685" i="5" s="1"/>
  <c r="H1507" i="5"/>
  <c r="I1507" i="5" s="1"/>
  <c r="H1598" i="5"/>
  <c r="I1598" i="5" s="1"/>
  <c r="H1471" i="5"/>
  <c r="I1471" i="5" s="1"/>
  <c r="H1706" i="5"/>
  <c r="I1706" i="5" s="1"/>
  <c r="H1642" i="5"/>
  <c r="I1642" i="5" s="1"/>
  <c r="H1655" i="5"/>
  <c r="I1655" i="5" s="1"/>
  <c r="H1544" i="5"/>
  <c r="I1544" i="5" s="1"/>
  <c r="H1536" i="5"/>
  <c r="I1536" i="5" s="1"/>
  <c r="H1472" i="5"/>
  <c r="I1472" i="5" s="1"/>
  <c r="H1492" i="5"/>
  <c r="I1492" i="5" s="1"/>
  <c r="H1621" i="5"/>
  <c r="I1621" i="5" s="1"/>
  <c r="H1529" i="5"/>
  <c r="I1529" i="5" s="1"/>
  <c r="H1470" i="5"/>
  <c r="I1470" i="5" s="1"/>
  <c r="H1720" i="5"/>
  <c r="I1720" i="5" s="1"/>
  <c r="H1680" i="5"/>
  <c r="I1680" i="5" s="1"/>
  <c r="H1640" i="5"/>
  <c r="I1640" i="5" s="1"/>
  <c r="H1510" i="5"/>
  <c r="I1510" i="5" s="1"/>
  <c r="H1731" i="5"/>
  <c r="I1731" i="5" s="1"/>
  <c r="H1651" i="5"/>
  <c r="I1651" i="5" s="1"/>
  <c r="H1458" i="5"/>
  <c r="I1458" i="5" s="1"/>
  <c r="H1605" i="5"/>
  <c r="I1605" i="5" s="1"/>
  <c r="H867" i="5"/>
  <c r="I867" i="5" s="1"/>
  <c r="H892" i="5"/>
  <c r="I892" i="5" s="1"/>
  <c r="H764" i="5"/>
  <c r="I764" i="5" s="1"/>
  <c r="H652" i="5"/>
  <c r="I652" i="5" s="1"/>
  <c r="H446" i="5"/>
  <c r="I446" i="5" s="1"/>
  <c r="H720" i="5"/>
  <c r="I720" i="5" s="1"/>
  <c r="H745" i="5"/>
  <c r="I745" i="5" s="1"/>
  <c r="H830" i="5"/>
  <c r="I830" i="5" s="1"/>
  <c r="H804" i="5"/>
  <c r="I804" i="5" s="1"/>
  <c r="H678" i="5"/>
  <c r="I678" i="5" s="1"/>
  <c r="H598" i="5"/>
  <c r="I598" i="5" s="1"/>
  <c r="H695" i="5"/>
  <c r="I695" i="5" s="1"/>
  <c r="H595" i="5"/>
  <c r="I595" i="5" s="1"/>
  <c r="H843" i="5"/>
  <c r="I843" i="5" s="1"/>
  <c r="H645" i="5"/>
  <c r="I645" i="5" s="1"/>
  <c r="H385" i="5"/>
  <c r="I385" i="5" s="1"/>
  <c r="H727" i="5"/>
  <c r="I727" i="5" s="1"/>
  <c r="H553" i="5"/>
  <c r="I553" i="5" s="1"/>
  <c r="H425" i="5"/>
  <c r="I425" i="5" s="1"/>
  <c r="H565" i="5"/>
  <c r="I565" i="5" s="1"/>
  <c r="H481" i="5"/>
  <c r="I481" i="5" s="1"/>
  <c r="H372" i="5"/>
  <c r="I372" i="5" s="1"/>
  <c r="H1653" i="5"/>
  <c r="I1653" i="5" s="1"/>
  <c r="H1633" i="5"/>
  <c r="I1633" i="5" s="1"/>
  <c r="H1566" i="5"/>
  <c r="I1566" i="5" s="1"/>
  <c r="H1710" i="5"/>
  <c r="I1710" i="5" s="1"/>
  <c r="H1662" i="5"/>
  <c r="I1662" i="5" s="1"/>
  <c r="H1622" i="5"/>
  <c r="I1622" i="5" s="1"/>
  <c r="H1711" i="5"/>
  <c r="I1711" i="5" s="1"/>
  <c r="H1604" i="5"/>
  <c r="I1604" i="5" s="1"/>
  <c r="H1528" i="5"/>
  <c r="I1528" i="5" s="1"/>
  <c r="H1461" i="5"/>
  <c r="I1461" i="5" s="1"/>
  <c r="H1616" i="5"/>
  <c r="I1616" i="5" s="1"/>
  <c r="H808" i="5"/>
  <c r="I808" i="5" s="1"/>
  <c r="H693" i="5"/>
  <c r="I693" i="5" s="1"/>
  <c r="H861" i="5"/>
  <c r="I861" i="5" s="1"/>
  <c r="H754" i="5"/>
  <c r="I754" i="5" s="1"/>
  <c r="H577" i="5"/>
  <c r="I577" i="5" s="1"/>
  <c r="H501" i="5"/>
  <c r="I501" i="5" s="1"/>
  <c r="H403" i="5"/>
  <c r="I403" i="5" s="1"/>
  <c r="H1725" i="5"/>
  <c r="I1725" i="5" s="1"/>
  <c r="H1697" i="5"/>
  <c r="I1697" i="5" s="1"/>
  <c r="H1705" i="5"/>
  <c r="I1705" i="5" s="1"/>
  <c r="H1602" i="5"/>
  <c r="I1602" i="5" s="1"/>
  <c r="H1547" i="5"/>
  <c r="I1547" i="5" s="1"/>
  <c r="H1532" i="5"/>
  <c r="I1532" i="5" s="1"/>
  <c r="H1518" i="5"/>
  <c r="I1518" i="5" s="1"/>
  <c r="H1700" i="5"/>
  <c r="I1700" i="5" s="1"/>
  <c r="H1636" i="5"/>
  <c r="I1636" i="5" s="1"/>
  <c r="H1643" i="5"/>
  <c r="I1643" i="5" s="1"/>
  <c r="H1585" i="5"/>
  <c r="I1585" i="5" s="1"/>
  <c r="H792" i="5"/>
  <c r="I792" i="5" s="1"/>
  <c r="H854" i="5"/>
  <c r="I854" i="5" s="1"/>
  <c r="H747" i="5"/>
  <c r="I747" i="5" s="1"/>
  <c r="H400" i="5"/>
  <c r="I400" i="5" s="1"/>
  <c r="H1534" i="5"/>
  <c r="I1534" i="5" s="1"/>
  <c r="H1682" i="5"/>
  <c r="I1682" i="5" s="1"/>
  <c r="H1615" i="5"/>
  <c r="I1615" i="5" s="1"/>
  <c r="H1639" i="5"/>
  <c r="I1639" i="5" s="1"/>
  <c r="H1512" i="5"/>
  <c r="I1512" i="5" s="1"/>
  <c r="H1504" i="5"/>
  <c r="I1504" i="5" s="1"/>
  <c r="H574" i="5"/>
  <c r="I574" i="5" s="1"/>
  <c r="H534" i="5"/>
  <c r="I534" i="5" s="1"/>
  <c r="H1456" i="5"/>
  <c r="I1456" i="5" s="1"/>
  <c r="H1704" i="5"/>
  <c r="I1704" i="5" s="1"/>
  <c r="H1656" i="5"/>
  <c r="I1656" i="5" s="1"/>
  <c r="H1606" i="5"/>
  <c r="I1606" i="5" s="1"/>
  <c r="H1699" i="5"/>
  <c r="I1699" i="5" s="1"/>
  <c r="H1556" i="5"/>
  <c r="I1556" i="5" s="1"/>
  <c r="H1509" i="5"/>
  <c r="I1509" i="5" s="1"/>
  <c r="H1565" i="5"/>
  <c r="I1565" i="5" s="1"/>
  <c r="H1491" i="5"/>
  <c r="I1491" i="5" s="1"/>
  <c r="H1527" i="5"/>
  <c r="I1527" i="5" s="1"/>
  <c r="H1726" i="5"/>
  <c r="I1726" i="5" s="1"/>
  <c r="H1686" i="5"/>
  <c r="I1686" i="5" s="1"/>
  <c r="H1646" i="5"/>
  <c r="I1646" i="5" s="1"/>
  <c r="H1535" i="5"/>
  <c r="I1535" i="5" s="1"/>
  <c r="H1663" i="5"/>
  <c r="I1663" i="5" s="1"/>
  <c r="H1482" i="5"/>
  <c r="I1482" i="5" s="1"/>
  <c r="H1493" i="5"/>
  <c r="I1493" i="5" s="1"/>
  <c r="H1520" i="5"/>
  <c r="I1520" i="5" s="1"/>
  <c r="H1661" i="5"/>
  <c r="I1661" i="5" s="1"/>
  <c r="H1612" i="5"/>
  <c r="I1612" i="5" s="1"/>
  <c r="H1523" i="5"/>
  <c r="I1523" i="5" s="1"/>
  <c r="H1618" i="5"/>
  <c r="I1618" i="5" s="1"/>
  <c r="H1611" i="5"/>
  <c r="I1611" i="5" s="1"/>
  <c r="H1546" i="5"/>
  <c r="I1546" i="5" s="1"/>
  <c r="H1607" i="5"/>
  <c r="I1607" i="5" s="1"/>
  <c r="H1473" i="5"/>
  <c r="I1473" i="5" s="1"/>
  <c r="H1732" i="5"/>
  <c r="I1732" i="5" s="1"/>
  <c r="H1668" i="5"/>
  <c r="I1668" i="5" s="1"/>
  <c r="H1558" i="5"/>
  <c r="I1558" i="5" s="1"/>
  <c r="H1707" i="5"/>
  <c r="I1707" i="5" s="1"/>
  <c r="H1474" i="5"/>
  <c r="I1474" i="5" s="1"/>
  <c r="H1549" i="5"/>
  <c r="I1549" i="5" s="1"/>
  <c r="H1641" i="5"/>
  <c r="I1641" i="5" s="1"/>
  <c r="H1479" i="5"/>
  <c r="I1479" i="5" s="1"/>
  <c r="H1714" i="5"/>
  <c r="I1714" i="5" s="1"/>
  <c r="H1650" i="5"/>
  <c r="I1650" i="5" s="1"/>
  <c r="H1703" i="5"/>
  <c r="I1703" i="5" s="1"/>
  <c r="H1466" i="5"/>
  <c r="I1466" i="5" s="1"/>
  <c r="H1469" i="5"/>
  <c r="I1469" i="5" s="1"/>
  <c r="H1480" i="5"/>
  <c r="I1480" i="5" s="1"/>
  <c r="H1464" i="5"/>
  <c r="I1464" i="5" s="1"/>
  <c r="H1548" i="5"/>
  <c r="I1548" i="5" s="1"/>
  <c r="H1564" i="5"/>
  <c r="I1564" i="5" s="1"/>
  <c r="H1610" i="5"/>
  <c r="I1610" i="5" s="1"/>
  <c r="H1614" i="5"/>
  <c r="I1614" i="5" s="1"/>
  <c r="H1511" i="5"/>
  <c r="I1511" i="5" s="1"/>
  <c r="H1454" i="5"/>
  <c r="I1454" i="5" s="1"/>
  <c r="H1712" i="5"/>
  <c r="I1712" i="5" s="1"/>
  <c r="H1672" i="5"/>
  <c r="I1672" i="5" s="1"/>
  <c r="H1624" i="5"/>
  <c r="I1624" i="5" s="1"/>
  <c r="H1715" i="5"/>
  <c r="I1715" i="5" s="1"/>
  <c r="H1635" i="5"/>
  <c r="I1635" i="5" s="1"/>
  <c r="H1541" i="5"/>
  <c r="I1541" i="5" s="1"/>
  <c r="H1597" i="5"/>
  <c r="I1597" i="5" s="1"/>
  <c r="H1603" i="5"/>
  <c r="I1603" i="5" s="1"/>
  <c r="H1545" i="5"/>
  <c r="I1545" i="5" s="1"/>
  <c r="H1694" i="5"/>
  <c r="I1694" i="5" s="1"/>
  <c r="H1654" i="5"/>
  <c r="I1654" i="5" s="1"/>
  <c r="H1599" i="5"/>
  <c r="I1599" i="5" s="1"/>
  <c r="H1679" i="5"/>
  <c r="I1679" i="5" s="1"/>
  <c r="H1540" i="5"/>
  <c r="I1540" i="5" s="1"/>
  <c r="H1601" i="5"/>
  <c r="I1601" i="5" s="1"/>
  <c r="H1552" i="5"/>
  <c r="I1552" i="5" s="1"/>
  <c r="H648" i="5"/>
  <c r="I648" i="5" s="1"/>
  <c r="H865" i="5"/>
  <c r="I865" i="5" s="1"/>
  <c r="H774" i="5"/>
  <c r="I774" i="5" s="1"/>
  <c r="H591" i="5"/>
  <c r="I591" i="5" s="1"/>
  <c r="H719" i="5"/>
  <c r="I719" i="5" s="1"/>
  <c r="H533" i="5"/>
  <c r="I533" i="5" s="1"/>
  <c r="H328" i="5"/>
  <c r="I328" i="5" s="1"/>
  <c r="H1555" i="5"/>
  <c r="I1555" i="5" s="1"/>
  <c r="H1713" i="5"/>
  <c r="I1713" i="5" s="1"/>
  <c r="H1721" i="5"/>
  <c r="I1721" i="5" s="1"/>
  <c r="H1570" i="5"/>
  <c r="I1570" i="5" s="1"/>
  <c r="H1531" i="5"/>
  <c r="I1531" i="5" s="1"/>
  <c r="H1497" i="5"/>
  <c r="I1497" i="5" s="1"/>
  <c r="H1740" i="5"/>
  <c r="I1740" i="5" s="1"/>
  <c r="H1676" i="5"/>
  <c r="I1676" i="5" s="1"/>
  <c r="H1590" i="5"/>
  <c r="I1590" i="5" s="1"/>
  <c r="H1627" i="5"/>
  <c r="I1627" i="5" s="1"/>
  <c r="H1521" i="5"/>
  <c r="I1521" i="5" s="1"/>
  <c r="H676" i="5"/>
  <c r="I676" i="5" s="1"/>
  <c r="H726" i="5"/>
  <c r="I726" i="5" s="1"/>
  <c r="H669" i="5"/>
  <c r="I669" i="5" s="1"/>
  <c r="H541" i="5"/>
  <c r="I541" i="5" s="1"/>
  <c r="H1467" i="5"/>
  <c r="I1467" i="5" s="1"/>
  <c r="H1513" i="5"/>
  <c r="I1513" i="5" s="1"/>
  <c r="H1738" i="5"/>
  <c r="I1738" i="5" s="1"/>
  <c r="H1674" i="5"/>
  <c r="I1674" i="5" s="1"/>
  <c r="H1583" i="5"/>
  <c r="I1583" i="5" s="1"/>
  <c r="H1719" i="5"/>
  <c r="I1719" i="5" s="1"/>
  <c r="H1508" i="5"/>
  <c r="I1508" i="5" s="1"/>
  <c r="H1485" i="5"/>
  <c r="I1485" i="5" s="1"/>
  <c r="H543" i="5"/>
  <c r="I543" i="5" s="1"/>
  <c r="H419" i="5"/>
  <c r="I419" i="5" s="1"/>
  <c r="H418" i="5"/>
  <c r="I418" i="5" s="1"/>
  <c r="H12" i="4"/>
  <c r="H748" i="5"/>
  <c r="I748" i="5" s="1"/>
  <c r="H580" i="5"/>
  <c r="I580" i="5" s="1"/>
  <c r="H761" i="5"/>
  <c r="I761" i="5" s="1"/>
  <c r="H772" i="5"/>
  <c r="I772" i="5" s="1"/>
  <c r="H590" i="5"/>
  <c r="I590" i="5" s="1"/>
  <c r="H619" i="5"/>
  <c r="I619" i="5" s="1"/>
  <c r="H605" i="5"/>
  <c r="I605" i="5" s="1"/>
  <c r="H703" i="5"/>
  <c r="I703" i="5" s="1"/>
  <c r="H517" i="5"/>
  <c r="I517" i="5" s="1"/>
  <c r="H487" i="5"/>
  <c r="I487" i="5" s="1"/>
  <c r="H325" i="5"/>
  <c r="I325" i="5" s="1"/>
  <c r="H873" i="5"/>
  <c r="I873" i="5" s="1"/>
  <c r="H599" i="5"/>
  <c r="I599" i="5" s="1"/>
  <c r="H540" i="5"/>
  <c r="I540" i="5" s="1"/>
  <c r="H383" i="5"/>
  <c r="I383" i="5" s="1"/>
  <c r="H546" i="5"/>
  <c r="I546" i="5" s="1"/>
  <c r="H833" i="5"/>
  <c r="I833" i="5" s="1"/>
  <c r="H816" i="5"/>
  <c r="I816" i="5" s="1"/>
  <c r="H802" i="5"/>
  <c r="I802" i="5" s="1"/>
  <c r="H826" i="5"/>
  <c r="I826" i="5" s="1"/>
  <c r="H527" i="5"/>
  <c r="I527" i="5" s="1"/>
  <c r="H442" i="5"/>
  <c r="I442" i="5" s="1"/>
  <c r="H872" i="5"/>
  <c r="I872" i="5" s="1"/>
  <c r="H680" i="5"/>
  <c r="I680" i="5" s="1"/>
  <c r="H886" i="5"/>
  <c r="I886" i="5" s="1"/>
  <c r="H800" i="5"/>
  <c r="I800" i="5" s="1"/>
  <c r="H750" i="5"/>
  <c r="I750" i="5" s="1"/>
  <c r="H733" i="5"/>
  <c r="I733" i="5" s="1"/>
  <c r="H594" i="5"/>
  <c r="I594" i="5" s="1"/>
  <c r="H655" i="5"/>
  <c r="I655" i="5" s="1"/>
  <c r="H398" i="5"/>
  <c r="I398" i="5" s="1"/>
  <c r="H609" i="5"/>
  <c r="I609" i="5" s="1"/>
  <c r="H778" i="5"/>
  <c r="I778" i="5" s="1"/>
  <c r="H532" i="5"/>
  <c r="I532" i="5" s="1"/>
  <c r="H448" i="5"/>
  <c r="I448" i="5" s="1"/>
  <c r="H507" i="5"/>
  <c r="I507" i="5" s="1"/>
  <c r="H356" i="5"/>
  <c r="I356" i="5" s="1"/>
  <c r="H399" i="5"/>
  <c r="I399" i="5" s="1"/>
  <c r="H891" i="5"/>
  <c r="I891" i="5" s="1"/>
  <c r="H812" i="5"/>
  <c r="I812" i="5" s="1"/>
  <c r="H644" i="5"/>
  <c r="I644" i="5" s="1"/>
  <c r="H755" i="5"/>
  <c r="I755" i="5" s="1"/>
  <c r="H706" i="5"/>
  <c r="I706" i="5" s="1"/>
  <c r="H813" i="5"/>
  <c r="I813" i="5" s="1"/>
  <c r="H654" i="5"/>
  <c r="I654" i="5" s="1"/>
  <c r="H751" i="5"/>
  <c r="I751" i="5" s="1"/>
  <c r="H587" i="5"/>
  <c r="I587" i="5" s="1"/>
  <c r="H637" i="5"/>
  <c r="I637" i="5" s="1"/>
  <c r="H839" i="5"/>
  <c r="I839" i="5" s="1"/>
  <c r="H545" i="5"/>
  <c r="I545" i="5" s="1"/>
  <c r="H457" i="5"/>
  <c r="I457" i="5" s="1"/>
  <c r="H456" i="5"/>
  <c r="I456" i="5" s="1"/>
  <c r="H365" i="5"/>
  <c r="I365" i="5" s="1"/>
  <c r="H875" i="5"/>
  <c r="I875" i="5" s="1"/>
  <c r="H894" i="5"/>
  <c r="I894" i="5" s="1"/>
  <c r="H829" i="5"/>
  <c r="I829" i="5" s="1"/>
  <c r="H679" i="5"/>
  <c r="I679" i="5" s="1"/>
  <c r="H601" i="5"/>
  <c r="I601" i="5" s="1"/>
  <c r="H346" i="5"/>
  <c r="I346" i="5" s="1"/>
  <c r="H376" i="5"/>
  <c r="I376" i="5" s="1"/>
  <c r="H805" i="5"/>
  <c r="I805" i="5" s="1"/>
  <c r="H490" i="5"/>
  <c r="I490" i="5" s="1"/>
  <c r="H452" i="5"/>
  <c r="I452" i="5" s="1"/>
  <c r="H355" i="5"/>
  <c r="I355" i="5" s="1"/>
  <c r="H367" i="5"/>
  <c r="I367" i="5" s="1"/>
  <c r="H378" i="5"/>
  <c r="I378" i="5" s="1"/>
  <c r="H566" i="5"/>
  <c r="I566" i="5" s="1"/>
  <c r="H477" i="5"/>
  <c r="I477" i="5" s="1"/>
  <c r="H700" i="5"/>
  <c r="I700" i="5" s="1"/>
  <c r="H741" i="5"/>
  <c r="I741" i="5" s="1"/>
  <c r="H338" i="5"/>
  <c r="I338" i="5" s="1"/>
  <c r="H483" i="5"/>
  <c r="I483" i="5" s="1"/>
  <c r="H516" i="5"/>
  <c r="I516" i="5" s="1"/>
  <c r="H480" i="5"/>
  <c r="I480" i="5" s="1"/>
  <c r="H556" i="5"/>
  <c r="I556" i="5" s="1"/>
  <c r="H443" i="5"/>
  <c r="I443" i="5" s="1"/>
  <c r="H731" i="5"/>
  <c r="I731" i="5" s="1"/>
  <c r="H647" i="5"/>
  <c r="I647" i="5" s="1"/>
  <c r="H618" i="5"/>
  <c r="I618" i="5" s="1"/>
  <c r="H765" i="5"/>
  <c r="I765" i="5" s="1"/>
  <c r="H698" i="5"/>
  <c r="I698" i="5" s="1"/>
  <c r="H862" i="5"/>
  <c r="I862" i="5" s="1"/>
  <c r="H688" i="5"/>
  <c r="I688" i="5" s="1"/>
  <c r="H880" i="5"/>
  <c r="I880" i="5" s="1"/>
  <c r="H341" i="5"/>
  <c r="I341" i="5" s="1"/>
  <c r="H375" i="5"/>
  <c r="I375" i="5" s="1"/>
  <c r="H423" i="5"/>
  <c r="I423" i="5" s="1"/>
  <c r="H500" i="5"/>
  <c r="I500" i="5" s="1"/>
  <c r="H557" i="5"/>
  <c r="I557" i="5" s="1"/>
  <c r="H495" i="5"/>
  <c r="I495" i="5" s="1"/>
  <c r="H499" i="5"/>
  <c r="I499" i="5" s="1"/>
  <c r="H561" i="5"/>
  <c r="I561" i="5" s="1"/>
  <c r="H743" i="5"/>
  <c r="I743" i="5" s="1"/>
  <c r="H329" i="5"/>
  <c r="I329" i="5" s="1"/>
  <c r="H589" i="5"/>
  <c r="I589" i="5" s="1"/>
  <c r="H653" i="5"/>
  <c r="I653" i="5" s="1"/>
  <c r="H811" i="5"/>
  <c r="I811" i="5" s="1"/>
  <c r="H603" i="5"/>
  <c r="I603" i="5" s="1"/>
  <c r="H667" i="5"/>
  <c r="I667" i="5" s="1"/>
  <c r="H783" i="5"/>
  <c r="I783" i="5" s="1"/>
  <c r="H606" i="5"/>
  <c r="I606" i="5" s="1"/>
  <c r="H670" i="5"/>
  <c r="I670" i="5" s="1"/>
  <c r="H749" i="5"/>
  <c r="I749" i="5" s="1"/>
  <c r="H836" i="5"/>
  <c r="I836" i="5" s="1"/>
  <c r="H798" i="5"/>
  <c r="I798" i="5" s="1"/>
  <c r="H729" i="5"/>
  <c r="I729" i="5" s="1"/>
  <c r="H857" i="5"/>
  <c r="I857" i="5" s="1"/>
  <c r="H819" i="5"/>
  <c r="I819" i="5" s="1"/>
  <c r="H596" i="5"/>
  <c r="I596" i="5" s="1"/>
  <c r="H660" i="5"/>
  <c r="I660" i="5" s="1"/>
  <c r="H856" i="5"/>
  <c r="I856" i="5" s="1"/>
  <c r="H844" i="5"/>
  <c r="I844" i="5" s="1"/>
  <c r="H380" i="5"/>
  <c r="I380" i="5" s="1"/>
  <c r="H342" i="5"/>
  <c r="I342" i="5" s="1"/>
  <c r="H334" i="5"/>
  <c r="I334" i="5" s="1"/>
  <c r="H439" i="5"/>
  <c r="I439" i="5" s="1"/>
  <c r="H492" i="5"/>
  <c r="I492" i="5" s="1"/>
  <c r="H544" i="5"/>
  <c r="I544" i="5" s="1"/>
  <c r="H424" i="5"/>
  <c r="I424" i="5" s="1"/>
  <c r="H409" i="5"/>
  <c r="I409" i="5" s="1"/>
  <c r="H523" i="5"/>
  <c r="I523" i="5" s="1"/>
  <c r="H373" i="5"/>
  <c r="I373" i="5" s="1"/>
  <c r="H746" i="5"/>
  <c r="I746" i="5" s="1"/>
  <c r="H332" i="5"/>
  <c r="I332" i="5" s="1"/>
  <c r="H593" i="5"/>
  <c r="I593" i="5" s="1"/>
  <c r="H657" i="5"/>
  <c r="I657" i="5" s="1"/>
  <c r="H827" i="5"/>
  <c r="I827" i="5" s="1"/>
  <c r="H575" i="5"/>
  <c r="I575" i="5" s="1"/>
  <c r="H639" i="5"/>
  <c r="I639" i="5" s="1"/>
  <c r="H713" i="5"/>
  <c r="I713" i="5" s="1"/>
  <c r="H850" i="5"/>
  <c r="I850" i="5" s="1"/>
  <c r="H642" i="5"/>
  <c r="I642" i="5" s="1"/>
  <c r="H714" i="5"/>
  <c r="I714" i="5" s="1"/>
  <c r="H797" i="5"/>
  <c r="I797" i="5" s="1"/>
  <c r="H696" i="5"/>
  <c r="I696" i="5" s="1"/>
  <c r="H559" i="5"/>
  <c r="I559" i="5" s="1"/>
  <c r="H768" i="5"/>
  <c r="I768" i="5" s="1"/>
  <c r="H881" i="5"/>
  <c r="I881" i="5" s="1"/>
  <c r="H870" i="5"/>
  <c r="I870" i="5" s="1"/>
  <c r="H600" i="5"/>
  <c r="I600" i="5" s="1"/>
  <c r="H664" i="5"/>
  <c r="I664" i="5" s="1"/>
  <c r="H712" i="5"/>
  <c r="I712" i="5" s="1"/>
  <c r="H849" i="5"/>
  <c r="I849" i="5" s="1"/>
  <c r="H361" i="5"/>
  <c r="I361" i="5" s="1"/>
  <c r="H360" i="5"/>
  <c r="I360" i="5" s="1"/>
  <c r="H428" i="5"/>
  <c r="I428" i="5" s="1"/>
  <c r="H525" i="5"/>
  <c r="I525" i="5" s="1"/>
  <c r="H386" i="5"/>
  <c r="I386" i="5" s="1"/>
  <c r="H472" i="5"/>
  <c r="I472" i="5" s="1"/>
  <c r="H486" i="5"/>
  <c r="I486" i="5" s="1"/>
  <c r="H340" i="5"/>
  <c r="I340" i="5" s="1"/>
  <c r="H347" i="5"/>
  <c r="I347" i="5" s="1"/>
  <c r="H474" i="5"/>
  <c r="I474" i="5" s="1"/>
  <c r="H366" i="5"/>
  <c r="I366" i="5" s="1"/>
  <c r="H522" i="5"/>
  <c r="I522" i="5" s="1"/>
  <c r="H547" i="5"/>
  <c r="I547" i="5" s="1"/>
  <c r="H789" i="5"/>
  <c r="I789" i="5" s="1"/>
  <c r="H345" i="5"/>
  <c r="I345" i="5" s="1"/>
  <c r="H471" i="5"/>
  <c r="I471" i="5" s="1"/>
  <c r="H568" i="5"/>
  <c r="I568" i="5" s="1"/>
  <c r="H529" i="5"/>
  <c r="I529" i="5" s="1"/>
  <c r="H762" i="5"/>
  <c r="I762" i="5" s="1"/>
  <c r="H617" i="5"/>
  <c r="I617" i="5" s="1"/>
  <c r="H583" i="5"/>
  <c r="I583" i="5" s="1"/>
  <c r="H770" i="5"/>
  <c r="I770" i="5" s="1"/>
  <c r="H666" i="5"/>
  <c r="I666" i="5" s="1"/>
  <c r="H782" i="5"/>
  <c r="I782" i="5" s="1"/>
  <c r="H848" i="5"/>
  <c r="I848" i="5" s="1"/>
  <c r="H592" i="5"/>
  <c r="I592" i="5" s="1"/>
  <c r="H801" i="5"/>
  <c r="I801" i="5" s="1"/>
  <c r="H357" i="5"/>
  <c r="I357" i="5" s="1"/>
  <c r="H322" i="5"/>
  <c r="I322" i="5" s="1"/>
  <c r="H396" i="5"/>
  <c r="I396" i="5" s="1"/>
  <c r="H528" i="5"/>
  <c r="I528" i="5" s="1"/>
  <c r="H440" i="5"/>
  <c r="I440" i="5" s="1"/>
  <c r="H393" i="5"/>
  <c r="I393" i="5" s="1"/>
  <c r="H531" i="5"/>
  <c r="I531" i="5" s="1"/>
  <c r="H478" i="5"/>
  <c r="I478" i="5" s="1"/>
  <c r="H807" i="5"/>
  <c r="I807" i="5" s="1"/>
  <c r="H449" i="5"/>
  <c r="I449" i="5" s="1"/>
  <c r="H621" i="5"/>
  <c r="I621" i="5" s="1"/>
  <c r="H685" i="5"/>
  <c r="I685" i="5" s="1"/>
  <c r="H572" i="5"/>
  <c r="I572" i="5" s="1"/>
  <c r="H635" i="5"/>
  <c r="I635" i="5" s="1"/>
  <c r="H711" i="5"/>
  <c r="I711" i="5" s="1"/>
  <c r="H847" i="5"/>
  <c r="I847" i="5" s="1"/>
  <c r="H638" i="5"/>
  <c r="I638" i="5" s="1"/>
  <c r="H705" i="5"/>
  <c r="I705" i="5" s="1"/>
  <c r="H790" i="5"/>
  <c r="I790" i="5" s="1"/>
  <c r="H397" i="5"/>
  <c r="I397" i="5" s="1"/>
  <c r="H582" i="5"/>
  <c r="I582" i="5" s="1"/>
  <c r="H793" i="5"/>
  <c r="I793" i="5" s="1"/>
  <c r="H893" i="5"/>
  <c r="I893" i="5" s="1"/>
  <c r="H882" i="5"/>
  <c r="I882" i="5" s="1"/>
  <c r="H628" i="5"/>
  <c r="I628" i="5" s="1"/>
  <c r="H728" i="5"/>
  <c r="I728" i="5" s="1"/>
  <c r="H780" i="5"/>
  <c r="I780" i="5" s="1"/>
  <c r="H884" i="5"/>
  <c r="I884" i="5" s="1"/>
  <c r="H879" i="5"/>
  <c r="I879" i="5" s="1"/>
  <c r="H725" i="5"/>
  <c r="I725" i="5" s="1"/>
  <c r="H344" i="5"/>
  <c r="I344" i="5" s="1"/>
  <c r="H431" i="5"/>
  <c r="I431" i="5" s="1"/>
  <c r="H435" i="5"/>
  <c r="I435" i="5" s="1"/>
  <c r="H370" i="5"/>
  <c r="I370" i="5" s="1"/>
  <c r="H412" i="5"/>
  <c r="I412" i="5" s="1"/>
  <c r="H520" i="5"/>
  <c r="I520" i="5" s="1"/>
  <c r="H326" i="5"/>
  <c r="I326" i="5" s="1"/>
  <c r="H459" i="5"/>
  <c r="I459" i="5" s="1"/>
  <c r="H473" i="5"/>
  <c r="I473" i="5" s="1"/>
  <c r="H548" i="5"/>
  <c r="I548" i="5" s="1"/>
  <c r="H485" i="5"/>
  <c r="I485" i="5" s="1"/>
  <c r="H810" i="5"/>
  <c r="I810" i="5" s="1"/>
  <c r="H466" i="5"/>
  <c r="I466" i="5" s="1"/>
  <c r="H625" i="5"/>
  <c r="I625" i="5" s="1"/>
  <c r="H699" i="5"/>
  <c r="I699" i="5" s="1"/>
  <c r="H433" i="5"/>
  <c r="I433" i="5" s="1"/>
  <c r="H607" i="5"/>
  <c r="I607" i="5" s="1"/>
  <c r="H671" i="5"/>
  <c r="I671" i="5" s="1"/>
  <c r="H786" i="5"/>
  <c r="I786" i="5" s="1"/>
  <c r="H610" i="5"/>
  <c r="I610" i="5" s="1"/>
  <c r="H674" i="5"/>
  <c r="I674" i="5" s="1"/>
  <c r="H756" i="5"/>
  <c r="I756" i="5" s="1"/>
  <c r="H838" i="5"/>
  <c r="I838" i="5" s="1"/>
  <c r="H814" i="5"/>
  <c r="I814" i="5" s="1"/>
  <c r="H707" i="5"/>
  <c r="I707" i="5" s="1"/>
  <c r="H832" i="5"/>
  <c r="I832" i="5" s="1"/>
  <c r="H771" i="5"/>
  <c r="I771" i="5" s="1"/>
  <c r="H411" i="5"/>
  <c r="I411" i="5" s="1"/>
  <c r="H632" i="5"/>
  <c r="I632" i="5" s="1"/>
  <c r="H744" i="5"/>
  <c r="I744" i="5" s="1"/>
  <c r="H785" i="5"/>
  <c r="I785" i="5" s="1"/>
  <c r="H888" i="5"/>
  <c r="I888" i="5" s="1"/>
  <c r="H221" i="5"/>
  <c r="I221" i="5" s="1"/>
  <c r="H883" i="5"/>
  <c r="I883" i="5" s="1"/>
  <c r="H840" i="5"/>
  <c r="I840" i="5" s="1"/>
  <c r="H624" i="5"/>
  <c r="I624" i="5" s="1"/>
  <c r="H803" i="5"/>
  <c r="I803" i="5" s="1"/>
  <c r="H721" i="5"/>
  <c r="I721" i="5" s="1"/>
  <c r="H852" i="5"/>
  <c r="I852" i="5" s="1"/>
  <c r="H723" i="5"/>
  <c r="I723" i="5" s="1"/>
  <c r="H570" i="5"/>
  <c r="I570" i="5" s="1"/>
  <c r="H663" i="5"/>
  <c r="I663" i="5" s="1"/>
  <c r="H465" i="5"/>
  <c r="I465" i="5" s="1"/>
  <c r="H633" i="5"/>
  <c r="I633" i="5" s="1"/>
  <c r="H389" i="5"/>
  <c r="I389" i="5" s="1"/>
  <c r="H445" i="5"/>
  <c r="I445" i="5" s="1"/>
  <c r="H441" i="5"/>
  <c r="I441" i="5" s="1"/>
  <c r="H392" i="5"/>
  <c r="I392" i="5" s="1"/>
  <c r="H497" i="5"/>
  <c r="I497" i="5" s="1"/>
  <c r="H337" i="5"/>
  <c r="I337" i="5" s="1"/>
  <c r="H447" i="5"/>
  <c r="I447" i="5" s="1"/>
  <c r="H821" i="5"/>
  <c r="I821" i="5" s="1"/>
  <c r="H539" i="5"/>
  <c r="I539" i="5" s="1"/>
  <c r="H716" i="5"/>
  <c r="I716" i="5" s="1"/>
  <c r="H377" i="5"/>
  <c r="I377" i="5" s="1"/>
  <c r="H369" i="5"/>
  <c r="I369" i="5" s="1"/>
  <c r="H542" i="5"/>
  <c r="I542" i="5" s="1"/>
  <c r="H436" i="5"/>
  <c r="I436" i="5" s="1"/>
  <c r="H1316" i="5"/>
  <c r="I1316" i="5" s="1"/>
  <c r="H1242" i="5"/>
  <c r="I1242" i="5" s="1"/>
  <c r="H1113" i="5"/>
  <c r="I1113" i="5" s="1"/>
  <c r="H1226" i="5"/>
  <c r="I1226" i="5" s="1"/>
  <c r="H1279" i="5"/>
  <c r="I1279" i="5" s="1"/>
  <c r="H969" i="5"/>
  <c r="I969" i="5" s="1"/>
  <c r="H127" i="5"/>
  <c r="I127" i="5" s="1"/>
  <c r="H54" i="5"/>
  <c r="I54" i="5" s="1"/>
  <c r="H173" i="5"/>
  <c r="I173" i="5" s="1"/>
  <c r="H75" i="5"/>
  <c r="I75" i="5" s="1"/>
  <c r="H123" i="5"/>
  <c r="I123" i="5" s="1"/>
  <c r="H118" i="5"/>
  <c r="I118" i="5" s="1"/>
  <c r="H148" i="5"/>
  <c r="I148" i="5" s="1"/>
  <c r="H36" i="5"/>
  <c r="I36" i="5" s="1"/>
  <c r="H147" i="5"/>
  <c r="I147" i="5" s="1"/>
  <c r="H135" i="5"/>
  <c r="I135" i="5" s="1"/>
  <c r="H164" i="5"/>
  <c r="I164" i="5" s="1"/>
  <c r="H169" i="5"/>
  <c r="I169" i="5" s="1"/>
  <c r="H65" i="5"/>
  <c r="I65" i="5" s="1"/>
  <c r="H140" i="5"/>
  <c r="I140" i="5" s="1"/>
  <c r="H128" i="5"/>
  <c r="I128" i="5" s="1"/>
  <c r="H125" i="5"/>
  <c r="I125" i="5" s="1"/>
  <c r="H28" i="5"/>
  <c r="I28" i="5" s="1"/>
  <c r="H136" i="5"/>
  <c r="I136" i="5" s="1"/>
  <c r="H71" i="5"/>
  <c r="I71" i="5" s="1"/>
  <c r="H74" i="5"/>
  <c r="I74" i="5" s="1"/>
  <c r="H42" i="5"/>
  <c r="I42" i="5" s="1"/>
  <c r="H181" i="5"/>
  <c r="I181" i="5" s="1"/>
  <c r="H53" i="5"/>
  <c r="I53" i="5" s="1"/>
  <c r="H141" i="5"/>
  <c r="I141" i="5" s="1"/>
  <c r="H90" i="5"/>
  <c r="I90" i="5" s="1"/>
  <c r="H37" i="5"/>
  <c r="I37" i="5" s="1"/>
  <c r="H89" i="5"/>
  <c r="I89" i="5" s="1"/>
  <c r="H60" i="5"/>
  <c r="I60" i="5" s="1"/>
  <c r="H165" i="5"/>
  <c r="I165" i="5" s="1"/>
  <c r="H20" i="5"/>
  <c r="I20" i="5" s="1"/>
  <c r="H51" i="5"/>
  <c r="I51" i="5" s="1"/>
  <c r="H97" i="5"/>
  <c r="I97" i="5" s="1"/>
  <c r="H96" i="5"/>
  <c r="I96" i="5" s="1"/>
  <c r="H168" i="5"/>
  <c r="I168" i="5" s="1"/>
  <c r="H105" i="5"/>
  <c r="I105" i="5" s="1"/>
  <c r="H137" i="5"/>
  <c r="I137" i="5" s="1"/>
  <c r="H109" i="5"/>
  <c r="I109" i="5" s="1"/>
  <c r="H22" i="5"/>
  <c r="I22" i="5" s="1"/>
  <c r="H35" i="5"/>
  <c r="I35" i="5" s="1"/>
  <c r="H81" i="5"/>
  <c r="I81" i="5" s="1"/>
  <c r="H66" i="5"/>
  <c r="I66" i="5" s="1"/>
  <c r="H150" i="5"/>
  <c r="I150" i="5" s="1"/>
  <c r="H79" i="5"/>
  <c r="I79" i="5" s="1"/>
  <c r="H93" i="5"/>
  <c r="I93" i="5" s="1"/>
  <c r="H120" i="5"/>
  <c r="I120" i="5" s="1"/>
  <c r="H185" i="5"/>
  <c r="I185" i="5" s="1"/>
  <c r="H21" i="5"/>
  <c r="I21" i="5" s="1"/>
  <c r="H73" i="5"/>
  <c r="I73" i="5" s="1"/>
  <c r="H55" i="5"/>
  <c r="I55" i="5" s="1"/>
  <c r="H91" i="5"/>
  <c r="I91" i="5" s="1"/>
  <c r="H47" i="5"/>
  <c r="I47" i="5" s="1"/>
  <c r="H130" i="5"/>
  <c r="I130" i="5" s="1"/>
  <c r="H174" i="5"/>
  <c r="I174" i="5" s="1"/>
  <c r="H171" i="5"/>
  <c r="I171" i="5" s="1"/>
  <c r="H104" i="5"/>
  <c r="I104" i="5" s="1"/>
  <c r="H45" i="5"/>
  <c r="I45" i="5" s="1"/>
  <c r="H46" i="5"/>
  <c r="I46" i="5" s="1"/>
  <c r="H33" i="5"/>
  <c r="I33" i="5" s="1"/>
  <c r="H86" i="5"/>
  <c r="I86" i="5" s="1"/>
  <c r="H142" i="5"/>
  <c r="I142" i="5" s="1"/>
  <c r="H62" i="5"/>
  <c r="I62" i="5" s="1"/>
  <c r="H158" i="5"/>
  <c r="I158" i="5" s="1"/>
  <c r="H156" i="5"/>
  <c r="I156" i="5" s="1"/>
  <c r="H113" i="5"/>
  <c r="I113" i="5" s="1"/>
  <c r="H19" i="5"/>
  <c r="I19" i="5" s="1"/>
  <c r="J19" i="5" s="1"/>
  <c r="H50" i="5"/>
  <c r="I50" i="5" s="1"/>
  <c r="H80" i="5"/>
  <c r="I80" i="5" s="1"/>
  <c r="H82" i="5"/>
  <c r="I82" i="5" s="1"/>
  <c r="H115" i="5"/>
  <c r="I115" i="5" s="1"/>
  <c r="H146" i="5"/>
  <c r="I146" i="5" s="1"/>
  <c r="H186" i="5"/>
  <c r="I186" i="5" s="1"/>
  <c r="H182" i="5"/>
  <c r="I182" i="5" s="1"/>
  <c r="H187" i="5"/>
  <c r="I187" i="5" s="1"/>
  <c r="H94" i="5"/>
  <c r="I94" i="5" s="1"/>
  <c r="H24" i="5"/>
  <c r="I24" i="5" s="1"/>
  <c r="H40" i="5"/>
  <c r="I40" i="5" s="1"/>
  <c r="H100" i="5"/>
  <c r="I100" i="5" s="1"/>
  <c r="H124" i="5"/>
  <c r="I124" i="5" s="1"/>
  <c r="H116" i="5"/>
  <c r="I116" i="5" s="1"/>
  <c r="H108" i="5"/>
  <c r="I108" i="5" s="1"/>
  <c r="H184" i="5"/>
  <c r="I184" i="5" s="1"/>
  <c r="H112" i="5"/>
  <c r="I112" i="5" s="1"/>
  <c r="H38" i="5"/>
  <c r="I38" i="5" s="1"/>
  <c r="H31" i="5"/>
  <c r="I31" i="5" s="1"/>
  <c r="H52" i="5"/>
  <c r="I52" i="5" s="1"/>
  <c r="H102" i="5"/>
  <c r="I102" i="5" s="1"/>
  <c r="H114" i="5"/>
  <c r="I114" i="5" s="1"/>
  <c r="H119" i="5"/>
  <c r="I119" i="5" s="1"/>
  <c r="H133" i="5"/>
  <c r="I133" i="5" s="1"/>
  <c r="H163" i="5"/>
  <c r="I163" i="5" s="1"/>
  <c r="H26" i="5"/>
  <c r="I26" i="5" s="1"/>
  <c r="H64" i="5"/>
  <c r="I64" i="5" s="1"/>
  <c r="H68" i="5"/>
  <c r="I68" i="5" s="1"/>
  <c r="H107" i="5"/>
  <c r="I107" i="5" s="1"/>
  <c r="H162" i="5"/>
  <c r="I162" i="5" s="1"/>
  <c r="H170" i="5"/>
  <c r="I170" i="5" s="1"/>
  <c r="H122" i="5"/>
  <c r="I122" i="5" s="1"/>
  <c r="H151" i="5"/>
  <c r="I151" i="5" s="1"/>
  <c r="H172" i="5"/>
  <c r="I172" i="5" s="1"/>
  <c r="H29" i="5"/>
  <c r="I29" i="5" s="1"/>
  <c r="H77" i="5"/>
  <c r="I77" i="5" s="1"/>
  <c r="H95" i="5"/>
  <c r="I95" i="5" s="1"/>
  <c r="H67" i="5"/>
  <c r="I67" i="5" s="1"/>
  <c r="H98" i="5"/>
  <c r="I98" i="5" s="1"/>
  <c r="H177" i="5"/>
  <c r="I177" i="5" s="1"/>
  <c r="H167" i="5"/>
  <c r="I167" i="5" s="1"/>
  <c r="H39" i="5"/>
  <c r="I39" i="5" s="1"/>
  <c r="H49" i="5"/>
  <c r="I49" i="5" s="1"/>
  <c r="H178" i="5"/>
  <c r="I178" i="5" s="1"/>
  <c r="H72" i="5"/>
  <c r="I72" i="5" s="1"/>
  <c r="H76" i="5"/>
  <c r="I76" i="5" s="1"/>
  <c r="H56" i="5"/>
  <c r="I56" i="5" s="1"/>
  <c r="H83" i="5"/>
  <c r="I83" i="5" s="1"/>
  <c r="H132" i="5"/>
  <c r="I132" i="5" s="1"/>
  <c r="H152" i="5"/>
  <c r="I152" i="5" s="1"/>
  <c r="H176" i="5"/>
  <c r="I176" i="5" s="1"/>
  <c r="H144" i="5"/>
  <c r="I144" i="5" s="1"/>
  <c r="H160" i="5"/>
  <c r="I160" i="5" s="1"/>
  <c r="H85" i="5"/>
  <c r="I85" i="5" s="1"/>
  <c r="H48" i="5"/>
  <c r="I48" i="5" s="1"/>
  <c r="H27" i="5"/>
  <c r="I27" i="5" s="1"/>
  <c r="H134" i="5"/>
  <c r="I134" i="5" s="1"/>
  <c r="H138" i="5"/>
  <c r="I138" i="5" s="1"/>
  <c r="H189" i="5"/>
  <c r="I189" i="5" s="1"/>
  <c r="H159" i="5"/>
  <c r="I159" i="5" s="1"/>
  <c r="H58" i="5"/>
  <c r="I58" i="5" s="1"/>
  <c r="H84" i="5"/>
  <c r="I84" i="5" s="1"/>
  <c r="H78" i="5"/>
  <c r="I78" i="5" s="1"/>
  <c r="H139" i="5"/>
  <c r="I139" i="5" s="1"/>
  <c r="H166" i="5"/>
  <c r="I166" i="5" s="1"/>
  <c r="H153" i="5"/>
  <c r="I153" i="5" s="1"/>
  <c r="H143" i="5"/>
  <c r="I143" i="5" s="1"/>
  <c r="H30" i="5"/>
  <c r="I30" i="5" s="1"/>
  <c r="H41" i="5"/>
  <c r="I41" i="5" s="1"/>
  <c r="H87" i="5"/>
  <c r="I87" i="5" s="1"/>
  <c r="H43" i="5"/>
  <c r="I43" i="5" s="1"/>
  <c r="H126" i="5"/>
  <c r="I126" i="5" s="1"/>
  <c r="H106" i="5"/>
  <c r="I106" i="5" s="1"/>
  <c r="H117" i="5"/>
  <c r="I117" i="5" s="1"/>
  <c r="H149" i="5"/>
  <c r="I149" i="5" s="1"/>
  <c r="H121" i="5"/>
  <c r="I121" i="5" s="1"/>
  <c r="H34" i="5"/>
  <c r="I34" i="5" s="1"/>
  <c r="H57" i="5"/>
  <c r="I57" i="5" s="1"/>
  <c r="H44" i="5"/>
  <c r="I44" i="5" s="1"/>
  <c r="H99" i="5"/>
  <c r="I99" i="5" s="1"/>
  <c r="H103" i="5"/>
  <c r="I103" i="5" s="1"/>
  <c r="H154" i="5"/>
  <c r="I154" i="5" s="1"/>
  <c r="H161" i="5"/>
  <c r="I161" i="5" s="1"/>
  <c r="H155" i="5"/>
  <c r="I155" i="5" s="1"/>
  <c r="H188" i="5"/>
  <c r="I188" i="5" s="1"/>
  <c r="H179" i="5"/>
  <c r="I179" i="5" s="1"/>
  <c r="H59" i="5"/>
  <c r="I59" i="5" s="1"/>
  <c r="H92" i="5"/>
  <c r="I92" i="5" s="1"/>
  <c r="H131" i="5"/>
  <c r="I131" i="5" s="1"/>
  <c r="H70" i="5"/>
  <c r="I70" i="5" s="1"/>
  <c r="H101" i="5"/>
  <c r="I101" i="5" s="1"/>
  <c r="H180" i="5"/>
  <c r="I180" i="5" s="1"/>
  <c r="H69" i="5"/>
  <c r="I69" i="5" s="1"/>
  <c r="H32" i="5"/>
  <c r="I32" i="5" s="1"/>
  <c r="H175" i="5"/>
  <c r="I175" i="5" s="1"/>
  <c r="H145" i="5"/>
  <c r="I145" i="5" s="1"/>
  <c r="H88" i="5"/>
  <c r="I88" i="5" s="1"/>
  <c r="H110" i="5"/>
  <c r="I110" i="5" s="1"/>
  <c r="H23" i="5"/>
  <c r="I23" i="5" s="1"/>
  <c r="H111" i="5"/>
  <c r="I111" i="5" s="1"/>
  <c r="H63" i="5"/>
  <c r="I63" i="5" s="1"/>
  <c r="H157" i="5"/>
  <c r="I157" i="5" s="1"/>
  <c r="H61" i="5"/>
  <c r="I61" i="5" s="1"/>
  <c r="H183" i="5"/>
  <c r="I183" i="5" s="1"/>
  <c r="H129" i="5"/>
  <c r="I129" i="5" s="1"/>
  <c r="H323" i="5"/>
  <c r="I323" i="5" s="1"/>
  <c r="H470" i="5"/>
  <c r="I470" i="5" s="1"/>
  <c r="H247" i="5"/>
  <c r="I247" i="5" s="1"/>
  <c r="H207" i="5"/>
  <c r="I207" i="5" s="1"/>
  <c r="H312" i="5"/>
  <c r="I312" i="5" s="1"/>
  <c r="H252" i="5"/>
  <c r="I252" i="5" s="1"/>
  <c r="H270" i="5"/>
  <c r="I270" i="5" s="1"/>
  <c r="H1073" i="5"/>
  <c r="I1073" i="5" s="1"/>
  <c r="H313" i="5"/>
  <c r="I313" i="5" s="1"/>
  <c r="H199" i="5"/>
  <c r="I199" i="5" s="1"/>
  <c r="H311" i="5"/>
  <c r="I311" i="5" s="1"/>
  <c r="H239" i="5"/>
  <c r="I239" i="5" s="1"/>
  <c r="H304" i="5"/>
  <c r="I304" i="5" s="1"/>
  <c r="H853" i="5"/>
  <c r="I853" i="5" s="1"/>
  <c r="H555" i="5"/>
  <c r="I555" i="5" s="1"/>
  <c r="H692" i="5"/>
  <c r="I692" i="5" s="1"/>
  <c r="H554" i="5"/>
  <c r="I554" i="5" s="1"/>
  <c r="H510" i="5"/>
  <c r="I510" i="5" s="1"/>
  <c r="H410" i="5"/>
  <c r="I410" i="5" s="1"/>
  <c r="H571" i="5"/>
  <c r="I571" i="5" s="1"/>
  <c r="H518" i="5"/>
  <c r="I518" i="5" s="1"/>
  <c r="H388" i="5"/>
  <c r="I388" i="5" s="1"/>
  <c r="H339" i="5"/>
  <c r="I339" i="5" s="1"/>
  <c r="H1297" i="5"/>
  <c r="I1297" i="5" s="1"/>
  <c r="H348" i="5"/>
  <c r="I348" i="5" s="1"/>
  <c r="H324" i="5"/>
  <c r="I324" i="5" s="1"/>
  <c r="H287" i="5"/>
  <c r="I287" i="5" s="1"/>
  <c r="H225" i="5"/>
  <c r="I225" i="5" s="1"/>
  <c r="H1222" i="5"/>
  <c r="I1222" i="5" s="1"/>
  <c r="H1304" i="5"/>
  <c r="I1304" i="5" s="1"/>
  <c r="H1132" i="5"/>
  <c r="I1132" i="5" s="1"/>
  <c r="H263" i="5"/>
  <c r="I263" i="5" s="1"/>
  <c r="H196" i="5"/>
  <c r="I196" i="5" s="1"/>
  <c r="H213" i="5"/>
  <c r="I213" i="5" s="1"/>
  <c r="H260" i="5"/>
  <c r="I260" i="5" s="1"/>
  <c r="H222" i="5"/>
  <c r="I222" i="5" s="1"/>
  <c r="H217" i="5"/>
  <c r="I217" i="5" s="1"/>
  <c r="H209" i="5"/>
  <c r="I209" i="5" s="1"/>
  <c r="H871" i="5"/>
  <c r="I871" i="5" s="1"/>
  <c r="H769" i="5"/>
  <c r="I769" i="5" s="1"/>
  <c r="H656" i="5"/>
  <c r="I656" i="5" s="1"/>
  <c r="H576" i="5"/>
  <c r="I576" i="5" s="1"/>
  <c r="H739" i="5"/>
  <c r="I739" i="5" s="1"/>
  <c r="H752" i="5"/>
  <c r="I752" i="5" s="1"/>
  <c r="H846" i="5"/>
  <c r="I846" i="5" s="1"/>
  <c r="H806" i="5"/>
  <c r="I806" i="5" s="1"/>
  <c r="H682" i="5"/>
  <c r="I682" i="5" s="1"/>
  <c r="H602" i="5"/>
  <c r="I602" i="5" s="1"/>
  <c r="H738" i="5"/>
  <c r="I738" i="5" s="1"/>
  <c r="H615" i="5"/>
  <c r="I615" i="5" s="1"/>
  <c r="H422" i="5"/>
  <c r="I422" i="5" s="1"/>
  <c r="H665" i="5"/>
  <c r="I665" i="5" s="1"/>
  <c r="H496" i="5"/>
  <c r="I496" i="5" s="1"/>
  <c r="H794" i="5"/>
  <c r="I794" i="5" s="1"/>
  <c r="H395" i="5"/>
  <c r="I395" i="5" s="1"/>
  <c r="H488" i="5"/>
  <c r="I488" i="5" s="1"/>
  <c r="H453" i="5"/>
  <c r="I453" i="5" s="1"/>
  <c r="H552" i="5"/>
  <c r="I552" i="5" s="1"/>
  <c r="H444" i="5"/>
  <c r="I444" i="5" s="1"/>
  <c r="H364" i="5"/>
  <c r="I364" i="5" s="1"/>
  <c r="H451" i="5"/>
  <c r="I451" i="5" s="1"/>
  <c r="H415" i="5"/>
  <c r="I415" i="5" s="1"/>
  <c r="H198" i="5"/>
  <c r="I198" i="5" s="1"/>
  <c r="H201" i="5"/>
  <c r="I201" i="5" s="1"/>
  <c r="F17" i="5"/>
  <c r="H837" i="5"/>
  <c r="I837" i="5" s="1"/>
  <c r="H563" i="5"/>
  <c r="I563" i="5" s="1"/>
  <c r="H724" i="5"/>
  <c r="I724" i="5" s="1"/>
  <c r="H702" i="5"/>
  <c r="I702" i="5" s="1"/>
  <c r="H538" i="5"/>
  <c r="I538" i="5" s="1"/>
  <c r="H506" i="5"/>
  <c r="I506" i="5" s="1"/>
  <c r="H426" i="5"/>
  <c r="I426" i="5" s="1"/>
  <c r="H362" i="5"/>
  <c r="I362" i="5" s="1"/>
  <c r="H550" i="5"/>
  <c r="I550" i="5" s="1"/>
  <c r="H502" i="5"/>
  <c r="I502" i="5" s="1"/>
  <c r="H420" i="5"/>
  <c r="I420" i="5" s="1"/>
  <c r="H458" i="5"/>
  <c r="I458" i="5" s="1"/>
  <c r="H1022" i="5"/>
  <c r="I1022" i="5" s="1"/>
  <c r="H1301" i="5"/>
  <c r="I1301" i="5" s="1"/>
  <c r="H1237" i="5"/>
  <c r="I1237" i="5" s="1"/>
  <c r="H1267" i="5"/>
  <c r="I1267" i="5" s="1"/>
  <c r="H1020" i="5"/>
  <c r="I1020" i="5" s="1"/>
  <c r="H352" i="5"/>
  <c r="I352" i="5" s="1"/>
  <c r="H454" i="5"/>
  <c r="I454" i="5" s="1"/>
  <c r="H336" i="5"/>
  <c r="I336" i="5" s="1"/>
  <c r="H248" i="5"/>
  <c r="I248" i="5" s="1"/>
  <c r="H294" i="5"/>
  <c r="I294" i="5" s="1"/>
  <c r="H308" i="5"/>
  <c r="I308" i="5" s="1"/>
  <c r="H249" i="5"/>
  <c r="I249" i="5" s="1"/>
  <c r="H212" i="5"/>
  <c r="I212" i="5" s="1"/>
  <c r="H306" i="5"/>
  <c r="I306" i="5" s="1"/>
  <c r="H1042" i="5"/>
  <c r="I1042" i="5" s="1"/>
  <c r="H909" i="5"/>
  <c r="I909" i="5" s="1"/>
  <c r="H964" i="5"/>
  <c r="I964" i="5" s="1"/>
  <c r="H1127" i="5"/>
  <c r="I1127" i="5" s="1"/>
  <c r="H1133" i="5"/>
  <c r="I1133" i="5" s="1"/>
  <c r="H233" i="5"/>
  <c r="I233" i="5" s="1"/>
  <c r="H192" i="5"/>
  <c r="I192" i="5" s="1"/>
  <c r="H278" i="5"/>
  <c r="I278" i="5" s="1"/>
  <c r="H309" i="5"/>
  <c r="I309" i="5" s="1"/>
  <c r="H190" i="5"/>
  <c r="I190" i="5" s="1"/>
  <c r="H235" i="5"/>
  <c r="I235" i="5" s="1"/>
  <c r="H314" i="5"/>
  <c r="I314" i="5" s="1"/>
  <c r="H266" i="5"/>
  <c r="I266" i="5" s="1"/>
  <c r="H272" i="5"/>
  <c r="I272" i="5" s="1"/>
  <c r="H250" i="5"/>
  <c r="I250" i="5" s="1"/>
  <c r="H223" i="5"/>
  <c r="I223" i="5" s="1"/>
  <c r="H321" i="5"/>
  <c r="I321" i="5" s="1"/>
  <c r="H277" i="5"/>
  <c r="I277" i="5" s="1"/>
  <c r="H259" i="5"/>
  <c r="I259" i="5" s="1"/>
  <c r="H195" i="5"/>
  <c r="I195" i="5" s="1"/>
  <c r="H310" i="5"/>
  <c r="I310" i="5" s="1"/>
  <c r="H224" i="5"/>
  <c r="I224" i="5" s="1"/>
  <c r="H269" i="5"/>
  <c r="I269" i="5" s="1"/>
  <c r="H303" i="5"/>
  <c r="I303" i="5" s="1"/>
  <c r="H258" i="5"/>
  <c r="I258" i="5" s="1"/>
  <c r="H863" i="5"/>
  <c r="I863" i="5" s="1"/>
  <c r="H864" i="5"/>
  <c r="I864" i="5" s="1"/>
  <c r="H737" i="5"/>
  <c r="I737" i="5" s="1"/>
  <c r="H672" i="5"/>
  <c r="I672" i="5" s="1"/>
  <c r="H608" i="5"/>
  <c r="I608" i="5" s="1"/>
  <c r="H878" i="5"/>
  <c r="I878" i="5" s="1"/>
  <c r="H889" i="5"/>
  <c r="I889" i="5" s="1"/>
  <c r="H784" i="5"/>
  <c r="I784" i="5" s="1"/>
  <c r="H578" i="5"/>
  <c r="I578" i="5" s="1"/>
  <c r="H709" i="5"/>
  <c r="I709" i="5" s="1"/>
  <c r="H788" i="5"/>
  <c r="I788" i="5" s="1"/>
  <c r="H701" i="5"/>
  <c r="I701" i="5" s="1"/>
  <c r="H634" i="5"/>
  <c r="I634" i="5" s="1"/>
  <c r="H834" i="5"/>
  <c r="I834" i="5" s="1"/>
  <c r="H697" i="5"/>
  <c r="I697" i="5" s="1"/>
  <c r="H631" i="5"/>
  <c r="I631" i="5" s="1"/>
  <c r="H512" i="5"/>
  <c r="I512" i="5" s="1"/>
  <c r="H795" i="5"/>
  <c r="I795" i="5" s="1"/>
  <c r="H649" i="5"/>
  <c r="I649" i="5" s="1"/>
  <c r="H585" i="5"/>
  <c r="I585" i="5" s="1"/>
  <c r="H858" i="5"/>
  <c r="I858" i="5" s="1"/>
  <c r="H730" i="5"/>
  <c r="I730" i="5" s="1"/>
  <c r="H573" i="5"/>
  <c r="I573" i="5" s="1"/>
  <c r="H515" i="5"/>
  <c r="I515" i="5" s="1"/>
  <c r="H511" i="5"/>
  <c r="I511" i="5" s="1"/>
  <c r="H416" i="5"/>
  <c r="I416" i="5" s="1"/>
  <c r="H536" i="5"/>
  <c r="I536" i="5" s="1"/>
  <c r="H482" i="5"/>
  <c r="I482" i="5" s="1"/>
  <c r="H407" i="5"/>
  <c r="I407" i="5" s="1"/>
  <c r="H387" i="5"/>
  <c r="I387" i="5" s="1"/>
  <c r="H479" i="5"/>
  <c r="I479" i="5" s="1"/>
  <c r="H374" i="5"/>
  <c r="I374" i="5" s="1"/>
  <c r="H241" i="5"/>
  <c r="I241" i="5" s="1"/>
  <c r="H268" i="5"/>
  <c r="I268" i="5" s="1"/>
  <c r="H757" i="5"/>
  <c r="I757" i="5" s="1"/>
  <c r="H773" i="5"/>
  <c r="I773" i="5" s="1"/>
  <c r="H493" i="5"/>
  <c r="I493" i="5" s="1"/>
  <c r="H710" i="5"/>
  <c r="I710" i="5" s="1"/>
  <c r="H718" i="5"/>
  <c r="I718" i="5" s="1"/>
  <c r="H562" i="5"/>
  <c r="I562" i="5" s="1"/>
  <c r="H530" i="5"/>
  <c r="I530" i="5" s="1"/>
  <c r="H484" i="5"/>
  <c r="I484" i="5" s="1"/>
  <c r="H468" i="5"/>
  <c r="I468" i="5" s="1"/>
  <c r="H394" i="5"/>
  <c r="I394" i="5" s="1"/>
  <c r="H358" i="5"/>
  <c r="I358" i="5" s="1"/>
  <c r="H558" i="5"/>
  <c r="I558" i="5" s="1"/>
  <c r="H526" i="5"/>
  <c r="I526" i="5" s="1"/>
  <c r="H461" i="5"/>
  <c r="I461" i="5" s="1"/>
  <c r="H404" i="5"/>
  <c r="I404" i="5" s="1"/>
  <c r="H498" i="5"/>
  <c r="I498" i="5" s="1"/>
  <c r="H331" i="5"/>
  <c r="H1069" i="5"/>
  <c r="I1069" i="5" s="1"/>
  <c r="H1187" i="5"/>
  <c r="I1187" i="5" s="1"/>
  <c r="H1126" i="5"/>
  <c r="I1126" i="5" s="1"/>
  <c r="H1034" i="5"/>
  <c r="I1034" i="5" s="1"/>
  <c r="H1147" i="5"/>
  <c r="I1147" i="5" s="1"/>
  <c r="H1046" i="5"/>
  <c r="I1046" i="5" s="1"/>
  <c r="H911" i="5"/>
  <c r="I911" i="5" s="1"/>
  <c r="H1211" i="5"/>
  <c r="I1211" i="5" s="1"/>
  <c r="H379" i="5"/>
  <c r="I379" i="5" s="1"/>
  <c r="H215" i="5"/>
  <c r="I215" i="5" s="1"/>
  <c r="H371" i="5"/>
  <c r="I371" i="5" s="1"/>
  <c r="H231" i="5"/>
  <c r="I231" i="5" s="1"/>
  <c r="H406" i="5"/>
  <c r="I406" i="5" s="1"/>
  <c r="H296" i="5"/>
  <c r="I296" i="5" s="1"/>
  <c r="H230" i="5"/>
  <c r="I230" i="5" s="1"/>
  <c r="H246" i="5"/>
  <c r="I246" i="5" s="1"/>
  <c r="H275" i="5"/>
  <c r="I275" i="5" s="1"/>
  <c r="H261" i="5"/>
  <c r="I261" i="5" s="1"/>
  <c r="H205" i="5"/>
  <c r="I205" i="5" s="1"/>
  <c r="H1025" i="5"/>
  <c r="I1025" i="5" s="1"/>
  <c r="H214" i="5"/>
  <c r="I214" i="5" s="1"/>
  <c r="H265" i="5"/>
  <c r="I265" i="5" s="1"/>
  <c r="H285" i="5"/>
  <c r="I285" i="5" s="1"/>
  <c r="H276" i="5"/>
  <c r="I276" i="5" s="1"/>
  <c r="H203" i="5"/>
  <c r="I203" i="5" s="1"/>
  <c r="H316" i="5"/>
  <c r="I316" i="5" s="1"/>
  <c r="H318" i="5"/>
  <c r="I318" i="5" s="1"/>
  <c r="H273" i="5"/>
  <c r="I273" i="5" s="1"/>
  <c r="H952" i="5"/>
  <c r="I952" i="5" s="1"/>
  <c r="H1040" i="5"/>
  <c r="I1040" i="5" s="1"/>
  <c r="H919" i="5"/>
  <c r="I919" i="5" s="1"/>
  <c r="H1162" i="5"/>
  <c r="I1162" i="5" s="1"/>
  <c r="H1282" i="5"/>
  <c r="I1282" i="5" s="1"/>
  <c r="H1206" i="5"/>
  <c r="I1206" i="5" s="1"/>
  <c r="H1333" i="5"/>
  <c r="I1333" i="5" s="1"/>
  <c r="H908" i="5"/>
  <c r="I908" i="5" s="1"/>
  <c r="H1140" i="5"/>
  <c r="I1140" i="5" s="1"/>
  <c r="H1144" i="5"/>
  <c r="I1144" i="5" s="1"/>
  <c r="H1041" i="5"/>
  <c r="I1041" i="5" s="1"/>
  <c r="H226" i="5"/>
  <c r="I226" i="5" s="1"/>
  <c r="H301" i="5"/>
  <c r="I301" i="5" s="1"/>
  <c r="H305" i="5"/>
  <c r="I305" i="5" s="1"/>
  <c r="H234" i="5"/>
  <c r="I234" i="5" s="1"/>
  <c r="H229" i="5"/>
  <c r="I229" i="5" s="1"/>
  <c r="H255" i="5"/>
  <c r="I255" i="5" s="1"/>
  <c r="H292" i="5"/>
  <c r="I292" i="5" s="1"/>
  <c r="H254" i="5"/>
  <c r="I254" i="5" s="1"/>
  <c r="H290" i="5"/>
  <c r="I290" i="5" s="1"/>
  <c r="H274" i="5"/>
  <c r="I274" i="5" s="1"/>
  <c r="H227" i="5"/>
  <c r="I227" i="5" s="1"/>
  <c r="H243" i="5"/>
  <c r="I243" i="5" s="1"/>
  <c r="H293" i="5"/>
  <c r="I293" i="5" s="1"/>
  <c r="H194" i="5"/>
  <c r="I194" i="5" s="1"/>
  <c r="H220" i="5"/>
  <c r="I220" i="5" s="1"/>
  <c r="H993" i="5"/>
  <c r="I993" i="5" s="1"/>
  <c r="H245" i="5"/>
  <c r="I245" i="5" s="1"/>
  <c r="H289" i="5"/>
  <c r="I289" i="5" s="1"/>
  <c r="H291" i="5"/>
  <c r="I291" i="5" s="1"/>
  <c r="H204" i="5"/>
  <c r="I204" i="5" s="1"/>
  <c r="H286" i="5"/>
  <c r="I286" i="5" s="1"/>
  <c r="H302" i="5"/>
  <c r="I302" i="5" s="1"/>
  <c r="H193" i="5"/>
  <c r="I193" i="5" s="1"/>
  <c r="H297" i="5"/>
  <c r="I297" i="5" s="1"/>
  <c r="H242" i="5"/>
  <c r="I242" i="5" s="1"/>
  <c r="H237" i="5"/>
  <c r="I237" i="5" s="1"/>
  <c r="H307" i="5"/>
  <c r="I307" i="5" s="1"/>
  <c r="H288" i="5"/>
  <c r="I288" i="5" s="1"/>
  <c r="H257" i="5"/>
  <c r="I257" i="5" s="1"/>
  <c r="H300" i="5"/>
  <c r="I300" i="5" s="1"/>
  <c r="H1209" i="5"/>
  <c r="I1209" i="5" s="1"/>
  <c r="H1082" i="5"/>
  <c r="I1082" i="5" s="1"/>
  <c r="H1138" i="5"/>
  <c r="I1138" i="5" s="1"/>
  <c r="H896" i="5"/>
  <c r="I896" i="5" s="1"/>
  <c r="H1097" i="5"/>
  <c r="I1097" i="5" s="1"/>
  <c r="H1245" i="5"/>
  <c r="I1245" i="5" s="1"/>
  <c r="H966" i="5"/>
  <c r="I966" i="5" s="1"/>
  <c r="H967" i="5"/>
  <c r="I967" i="5" s="1"/>
  <c r="H1246" i="5"/>
  <c r="I1246" i="5" s="1"/>
  <c r="H1295" i="5"/>
  <c r="I1295" i="5" s="1"/>
  <c r="H1006" i="5"/>
  <c r="I1006" i="5" s="1"/>
  <c r="H953" i="5"/>
  <c r="I953" i="5" s="1"/>
  <c r="H965" i="5"/>
  <c r="I965" i="5" s="1"/>
  <c r="H1105" i="5"/>
  <c r="I1105" i="5" s="1"/>
  <c r="H975" i="5"/>
  <c r="I975" i="5" s="1"/>
  <c r="H1134" i="5"/>
  <c r="I1134" i="5" s="1"/>
  <c r="H1263" i="5"/>
  <c r="I1263" i="5" s="1"/>
  <c r="H1157" i="5"/>
  <c r="I1157" i="5" s="1"/>
  <c r="H1306" i="5"/>
  <c r="I1306" i="5" s="1"/>
  <c r="H941" i="5"/>
  <c r="I941" i="5" s="1"/>
  <c r="H1312" i="5"/>
  <c r="I1312" i="5" s="1"/>
  <c r="H363" i="5"/>
  <c r="I363" i="5" s="1"/>
  <c r="H320" i="5"/>
  <c r="I320" i="5" s="1"/>
  <c r="H359" i="5"/>
  <c r="I359" i="5" s="1"/>
  <c r="H295" i="5"/>
  <c r="I295" i="5" s="1"/>
  <c r="H267" i="5"/>
  <c r="I267" i="5" s="1"/>
  <c r="H315" i="5"/>
  <c r="I315" i="5" s="1"/>
  <c r="H218" i="5"/>
  <c r="I218" i="5" s="1"/>
  <c r="H317" i="5"/>
  <c r="I317" i="5" s="1"/>
  <c r="H262" i="5"/>
  <c r="I262" i="5" s="1"/>
  <c r="H197" i="5"/>
  <c r="I197" i="5" s="1"/>
  <c r="H216" i="5"/>
  <c r="I216" i="5" s="1"/>
  <c r="H228" i="5"/>
  <c r="I228" i="5" s="1"/>
  <c r="H282" i="5"/>
  <c r="I282" i="5" s="1"/>
  <c r="H298" i="5"/>
  <c r="I298" i="5" s="1"/>
  <c r="H238" i="5"/>
  <c r="I238" i="5" s="1"/>
  <c r="H284" i="5"/>
  <c r="I284" i="5" s="1"/>
  <c r="H319" i="5"/>
  <c r="I319" i="5" s="1"/>
  <c r="H253" i="5"/>
  <c r="I253" i="5" s="1"/>
  <c r="H240" i="5"/>
  <c r="I240" i="5" s="1"/>
  <c r="H256" i="5"/>
  <c r="I256" i="5" s="1"/>
  <c r="H271" i="5"/>
  <c r="I271" i="5" s="1"/>
  <c r="H232" i="5"/>
  <c r="I232" i="5" s="1"/>
  <c r="H244" i="5"/>
  <c r="I244" i="5" s="1"/>
  <c r="H200" i="5"/>
  <c r="I200" i="5" s="1"/>
  <c r="H208" i="5"/>
  <c r="I208" i="5" s="1"/>
  <c r="H210" i="5"/>
  <c r="I210" i="5" s="1"/>
  <c r="H211" i="5"/>
  <c r="I211" i="5" s="1"/>
  <c r="H191" i="5"/>
  <c r="I191" i="5" s="1"/>
  <c r="H206" i="5"/>
  <c r="I206" i="5" s="1"/>
  <c r="H236" i="5"/>
  <c r="I236" i="5" s="1"/>
  <c r="H1193" i="5"/>
  <c r="I1193" i="5" s="1"/>
  <c r="H944" i="5"/>
  <c r="I944" i="5" s="1"/>
  <c r="H945" i="5"/>
  <c r="I945" i="5" s="1"/>
  <c r="H1123" i="5"/>
  <c r="I1123" i="5" s="1"/>
  <c r="H1185" i="5"/>
  <c r="I1185" i="5" s="1"/>
  <c r="H1311" i="5"/>
  <c r="I1311" i="5" s="1"/>
  <c r="H1027" i="5"/>
  <c r="I1027" i="5" s="1"/>
  <c r="H1024" i="5"/>
  <c r="I1024" i="5" s="1"/>
  <c r="H996" i="5"/>
  <c r="I996" i="5" s="1"/>
  <c r="H1329" i="5"/>
  <c r="I1329" i="5" s="1"/>
  <c r="H1122" i="5"/>
  <c r="I1122" i="5" s="1"/>
  <c r="H1036" i="5"/>
  <c r="I1036" i="5" s="1"/>
  <c r="H1085" i="5"/>
  <c r="I1085" i="5" s="1"/>
  <c r="H1299" i="5"/>
  <c r="I1299" i="5" s="1"/>
  <c r="H943" i="5"/>
  <c r="I943" i="5" s="1"/>
  <c r="H1293" i="5"/>
  <c r="I1293" i="5" s="1"/>
  <c r="H1315" i="5"/>
  <c r="I1315" i="5" s="1"/>
  <c r="H1294" i="5"/>
  <c r="I1294" i="5" s="1"/>
  <c r="H1223" i="5"/>
  <c r="I1223" i="5" s="1"/>
  <c r="H264" i="5"/>
  <c r="I264" i="5" s="1"/>
  <c r="H279" i="5"/>
  <c r="I279" i="5" s="1"/>
  <c r="H283" i="5"/>
  <c r="I283" i="5" s="1"/>
  <c r="H1332" i="5"/>
  <c r="I1332" i="5" s="1"/>
  <c r="H1169" i="5"/>
  <c r="I1169" i="5" s="1"/>
  <c r="H1065" i="5"/>
  <c r="I1065" i="5" s="1"/>
  <c r="H1161" i="5"/>
  <c r="I1161" i="5" s="1"/>
  <c r="H986" i="5"/>
  <c r="I986" i="5" s="1"/>
  <c r="H905" i="5"/>
  <c r="I905" i="5" s="1"/>
  <c r="H1054" i="5"/>
  <c r="I1054" i="5" s="1"/>
  <c r="H983" i="5"/>
  <c r="I983" i="5" s="1"/>
  <c r="H1091" i="5"/>
  <c r="I1091" i="5" s="1"/>
  <c r="H1151" i="5"/>
  <c r="I1151" i="5" s="1"/>
  <c r="H1254" i="5"/>
  <c r="I1254" i="5" s="1"/>
  <c r="H956" i="5"/>
  <c r="I956" i="5" s="1"/>
  <c r="H1061" i="5"/>
  <c r="I1061" i="5" s="1"/>
  <c r="H912" i="5"/>
  <c r="I912" i="5" s="1"/>
  <c r="H1071" i="5"/>
  <c r="I1071" i="5" s="1"/>
  <c r="H1139" i="5"/>
  <c r="I1139" i="5" s="1"/>
  <c r="H1230" i="5"/>
  <c r="I1230" i="5" s="1"/>
  <c r="H1215" i="5"/>
  <c r="I1215" i="5" s="1"/>
  <c r="H1303" i="5"/>
  <c r="I1303" i="5" s="1"/>
  <c r="H1244" i="5"/>
  <c r="I1244" i="5" s="1"/>
  <c r="H1055" i="5"/>
  <c r="I1055" i="5" s="1"/>
  <c r="H1272" i="5"/>
  <c r="I1272" i="5" s="1"/>
  <c r="H979" i="5"/>
  <c r="I979" i="5" s="1"/>
  <c r="H1327" i="5"/>
  <c r="I1327" i="5" s="1"/>
  <c r="H998" i="5"/>
  <c r="I998" i="5" s="1"/>
  <c r="H958" i="5"/>
  <c r="I958" i="5" s="1"/>
  <c r="H1095" i="5"/>
  <c r="I1095" i="5" s="1"/>
  <c r="H1175" i="5"/>
  <c r="I1175" i="5" s="1"/>
  <c r="H994" i="5"/>
  <c r="I994" i="5" s="1"/>
  <c r="H900" i="5"/>
  <c r="I900" i="5" s="1"/>
  <c r="H1045" i="5"/>
  <c r="I1045" i="5" s="1"/>
  <c r="H1142" i="5"/>
  <c r="I1142" i="5" s="1"/>
  <c r="H999" i="5"/>
  <c r="I999" i="5" s="1"/>
  <c r="H1261" i="5"/>
  <c r="I1261" i="5" s="1"/>
  <c r="H1067" i="5"/>
  <c r="I1067" i="5" s="1"/>
  <c r="H1026" i="5"/>
  <c r="I1026" i="5" s="1"/>
  <c r="H929" i="5"/>
  <c r="I929" i="5" s="1"/>
  <c r="H991" i="5"/>
  <c r="I991" i="5" s="1"/>
  <c r="H936" i="5"/>
  <c r="I936" i="5" s="1"/>
  <c r="H1066" i="5"/>
  <c r="I1066" i="5" s="1"/>
  <c r="H1038" i="5"/>
  <c r="I1038" i="5" s="1"/>
  <c r="H1039" i="5"/>
  <c r="I1039" i="5" s="1"/>
  <c r="H1135" i="5"/>
  <c r="I1135" i="5" s="1"/>
  <c r="H1238" i="5"/>
  <c r="I1238" i="5" s="1"/>
  <c r="H997" i="5"/>
  <c r="I997" i="5" s="1"/>
  <c r="H904" i="5"/>
  <c r="I904" i="5" s="1"/>
  <c r="H1048" i="5"/>
  <c r="I1048" i="5" s="1"/>
  <c r="H1179" i="5"/>
  <c r="I1179" i="5" s="1"/>
  <c r="H1029" i="5"/>
  <c r="I1029" i="5" s="1"/>
  <c r="H1289" i="5"/>
  <c r="I1289" i="5" s="1"/>
  <c r="H1216" i="5"/>
  <c r="I1216" i="5" s="1"/>
  <c r="H895" i="5"/>
  <c r="I895" i="5" s="1"/>
  <c r="H1213" i="5"/>
  <c r="I1213" i="5" s="1"/>
  <c r="H1202" i="5"/>
  <c r="I1202" i="5" s="1"/>
  <c r="H1063" i="5"/>
  <c r="I1063" i="5" s="1"/>
  <c r="H1078" i="5"/>
  <c r="I1078" i="5" s="1"/>
  <c r="H1013" i="5"/>
  <c r="I1013" i="5" s="1"/>
  <c r="H1146" i="5"/>
  <c r="I1146" i="5" s="1"/>
  <c r="H988" i="5"/>
  <c r="I988" i="5" s="1"/>
  <c r="H1015" i="5"/>
  <c r="I1015" i="5" s="1"/>
  <c r="H1150" i="5"/>
  <c r="I1150" i="5" s="1"/>
  <c r="H1060" i="5"/>
  <c r="I1060" i="5" s="1"/>
  <c r="H1090" i="5"/>
  <c r="I1090" i="5" s="1"/>
  <c r="H1043" i="5"/>
  <c r="I1043" i="5" s="1"/>
  <c r="H1283" i="5"/>
  <c r="I1283" i="5" s="1"/>
  <c r="H1200" i="5"/>
  <c r="I1200" i="5" s="1"/>
  <c r="H1302" i="5"/>
  <c r="I1302" i="5" s="1"/>
  <c r="H1291" i="5"/>
  <c r="I1291" i="5" s="1"/>
  <c r="H1233" i="5"/>
  <c r="I1233" i="5" s="1"/>
  <c r="H1117" i="5"/>
  <c r="I1117" i="5" s="1"/>
  <c r="H1284" i="5"/>
  <c r="I1284" i="5" s="1"/>
  <c r="H1156" i="5"/>
  <c r="I1156" i="5" s="1"/>
  <c r="H1249" i="5"/>
  <c r="I1249" i="5" s="1"/>
  <c r="H1116" i="5"/>
  <c r="I1116" i="5" s="1"/>
  <c r="H1192" i="5"/>
  <c r="I1192" i="5" s="1"/>
  <c r="H1136" i="5"/>
  <c r="I1136" i="5" s="1"/>
  <c r="H985" i="5"/>
  <c r="I985" i="5" s="1"/>
  <c r="H1241" i="5"/>
  <c r="I1241" i="5" s="1"/>
  <c r="H1089" i="5"/>
  <c r="I1089" i="5" s="1"/>
  <c r="H1328" i="5"/>
  <c r="I1328" i="5" s="1"/>
  <c r="H1033" i="5"/>
  <c r="I1033" i="5" s="1"/>
  <c r="H1324" i="5"/>
  <c r="I1324" i="5" s="1"/>
  <c r="H1129" i="5"/>
  <c r="I1129" i="5" s="1"/>
  <c r="H1018" i="5"/>
  <c r="I1018" i="5" s="1"/>
  <c r="H942" i="5"/>
  <c r="I942" i="5" s="1"/>
  <c r="H1086" i="5"/>
  <c r="I1086" i="5" s="1"/>
  <c r="H1004" i="5"/>
  <c r="I1004" i="5" s="1"/>
  <c r="H1107" i="5"/>
  <c r="I1107" i="5" s="1"/>
  <c r="H1170" i="5"/>
  <c r="I1170" i="5" s="1"/>
  <c r="H1286" i="5"/>
  <c r="I1286" i="5" s="1"/>
  <c r="H989" i="5"/>
  <c r="I989" i="5" s="1"/>
  <c r="H1210" i="5"/>
  <c r="I1210" i="5" s="1"/>
  <c r="H948" i="5"/>
  <c r="I948" i="5" s="1"/>
  <c r="H1092" i="5"/>
  <c r="I1092" i="5" s="1"/>
  <c r="H1155" i="5"/>
  <c r="I1155" i="5" s="1"/>
  <c r="H937" i="5"/>
  <c r="I937" i="5" s="1"/>
  <c r="H1235" i="5"/>
  <c r="I1235" i="5" s="1"/>
  <c r="H959" i="5"/>
  <c r="I959" i="5" s="1"/>
  <c r="H1309" i="5"/>
  <c r="I1309" i="5" s="1"/>
  <c r="H1084" i="5"/>
  <c r="I1084" i="5" s="1"/>
  <c r="H1285" i="5"/>
  <c r="I1285" i="5" s="1"/>
  <c r="H972" i="5"/>
  <c r="I972" i="5" s="1"/>
  <c r="H1030" i="5"/>
  <c r="I1030" i="5" s="1"/>
  <c r="H914" i="5"/>
  <c r="I914" i="5" s="1"/>
  <c r="H1111" i="5"/>
  <c r="I1111" i="5" s="1"/>
  <c r="H1194" i="5"/>
  <c r="I1194" i="5" s="1"/>
  <c r="H1052" i="5"/>
  <c r="I1052" i="5" s="1"/>
  <c r="H916" i="5"/>
  <c r="I916" i="5" s="1"/>
  <c r="H1079" i="5"/>
  <c r="I1079" i="5" s="1"/>
  <c r="H1174" i="5"/>
  <c r="I1174" i="5" s="1"/>
  <c r="H1102" i="5"/>
  <c r="I1102" i="5" s="1"/>
  <c r="H1288" i="5"/>
  <c r="I1288" i="5" s="1"/>
  <c r="H1212" i="5"/>
  <c r="I1212" i="5" s="1"/>
  <c r="H1094" i="5"/>
  <c r="I1094" i="5" s="1"/>
  <c r="H1196" i="5"/>
  <c r="I1196" i="5" s="1"/>
  <c r="H1313" i="5"/>
  <c r="I1313" i="5" s="1"/>
  <c r="H968" i="5"/>
  <c r="I968" i="5" s="1"/>
  <c r="H897" i="5"/>
  <c r="I897" i="5" s="1"/>
  <c r="H902" i="5"/>
  <c r="I902" i="5" s="1"/>
  <c r="H1056" i="5"/>
  <c r="I1056" i="5" s="1"/>
  <c r="H1154" i="5"/>
  <c r="I1154" i="5" s="1"/>
  <c r="H917" i="5"/>
  <c r="I917" i="5" s="1"/>
  <c r="H1031" i="5"/>
  <c r="I1031" i="5" s="1"/>
  <c r="H928" i="5"/>
  <c r="I928" i="5" s="1"/>
  <c r="H1115" i="5"/>
  <c r="I1115" i="5" s="1"/>
  <c r="H1198" i="5"/>
  <c r="I1198" i="5" s="1"/>
  <c r="H1203" i="5"/>
  <c r="I1203" i="5" s="1"/>
  <c r="H915" i="5"/>
  <c r="I915" i="5" s="1"/>
  <c r="H1250" i="5"/>
  <c r="I1250" i="5" s="1"/>
  <c r="H980" i="5"/>
  <c r="I980" i="5" s="1"/>
  <c r="H1253" i="5"/>
  <c r="I1253" i="5" s="1"/>
  <c r="H1266" i="5"/>
  <c r="I1266" i="5" s="1"/>
  <c r="H918" i="5"/>
  <c r="I918" i="5" s="1"/>
  <c r="H926" i="5"/>
  <c r="I926" i="5" s="1"/>
  <c r="H1068" i="5"/>
  <c r="I1068" i="5" s="1"/>
  <c r="H1159" i="5"/>
  <c r="I1159" i="5" s="1"/>
  <c r="H1058" i="5"/>
  <c r="I1058" i="5" s="1"/>
  <c r="H1059" i="5"/>
  <c r="I1059" i="5" s="1"/>
  <c r="H1182" i="5"/>
  <c r="I1182" i="5" s="1"/>
  <c r="H1256" i="5"/>
  <c r="I1256" i="5" s="1"/>
  <c r="H1153" i="5"/>
  <c r="I1153" i="5" s="1"/>
  <c r="H1083" i="5"/>
  <c r="I1083" i="5" s="1"/>
  <c r="H1228" i="5"/>
  <c r="I1228" i="5" s="1"/>
  <c r="H1318" i="5"/>
  <c r="I1318" i="5" s="1"/>
  <c r="H1236" i="5"/>
  <c r="I1236" i="5" s="1"/>
  <c r="H1227" i="5"/>
  <c r="I1227" i="5" s="1"/>
  <c r="H1201" i="5"/>
  <c r="I1201" i="5" s="1"/>
  <c r="H957" i="5"/>
  <c r="I957" i="5" s="1"/>
  <c r="H1243" i="5"/>
  <c r="I1243" i="5" s="1"/>
  <c r="H1141" i="5"/>
  <c r="I1141" i="5" s="1"/>
  <c r="H1217" i="5"/>
  <c r="I1217" i="5" s="1"/>
  <c r="H1271" i="5"/>
  <c r="I1271" i="5" s="1"/>
  <c r="H1176" i="5"/>
  <c r="I1176" i="5" s="1"/>
  <c r="H1128" i="5"/>
  <c r="I1128" i="5" s="1"/>
  <c r="H1037" i="5"/>
  <c r="I1037" i="5" s="1"/>
  <c r="H1049" i="5"/>
  <c r="I1049" i="5" s="1"/>
  <c r="H1005" i="5"/>
  <c r="I1005" i="5" s="1"/>
  <c r="H973" i="5"/>
  <c r="I973" i="5" s="1"/>
  <c r="H1160" i="5"/>
  <c r="I1160" i="5" s="1"/>
  <c r="H1207" i="5"/>
  <c r="I1207" i="5" s="1"/>
  <c r="H1287" i="5"/>
  <c r="I1287" i="5" s="1"/>
  <c r="H1180" i="5"/>
  <c r="I1180" i="5" s="1"/>
  <c r="H1012" i="5"/>
  <c r="I1012" i="5" s="1"/>
  <c r="H1173" i="5"/>
  <c r="I1173" i="5" s="1"/>
  <c r="H1275" i="5"/>
  <c r="I1275" i="5" s="1"/>
  <c r="H955" i="5"/>
  <c r="I955" i="5" s="1"/>
  <c r="H1149" i="5"/>
  <c r="I1149" i="5" s="1"/>
  <c r="H1298" i="5"/>
  <c r="I1298" i="5" s="1"/>
  <c r="H1259" i="5"/>
  <c r="I1259" i="5" s="1"/>
  <c r="H1204" i="5"/>
  <c r="I1204" i="5" s="1"/>
  <c r="H1334" i="5"/>
  <c r="I1334" i="5" s="1"/>
  <c r="H940" i="5"/>
  <c r="I940" i="5" s="1"/>
  <c r="H1008" i="5"/>
  <c r="I1008" i="5" s="1"/>
  <c r="H1110" i="5"/>
  <c r="I1110" i="5" s="1"/>
  <c r="H1307" i="5"/>
  <c r="I1307" i="5" s="1"/>
  <c r="H1035" i="5"/>
  <c r="I1035" i="5" s="1"/>
  <c r="H1205" i="5"/>
  <c r="I1205" i="5" s="1"/>
  <c r="H1214" i="5"/>
  <c r="I1214" i="5" s="1"/>
  <c r="H1118" i="5"/>
  <c r="I1118" i="5" s="1"/>
  <c r="H947" i="5"/>
  <c r="I947" i="5" s="1"/>
  <c r="H1000" i="5"/>
  <c r="I1000" i="5" s="1"/>
  <c r="H1191" i="5"/>
  <c r="I1191" i="5" s="1"/>
  <c r="H1103" i="5"/>
  <c r="I1103" i="5" s="1"/>
  <c r="H992" i="5"/>
  <c r="I992" i="5" s="1"/>
  <c r="H901" i="5"/>
  <c r="I901" i="5" s="1"/>
  <c r="H950" i="5"/>
  <c r="I950" i="5" s="1"/>
  <c r="H907" i="5"/>
  <c r="I907" i="5" s="1"/>
  <c r="H961" i="5"/>
  <c r="I961" i="5" s="1"/>
  <c r="H1240" i="5"/>
  <c r="I1240" i="5" s="1"/>
  <c r="H1032" i="5"/>
  <c r="I1032" i="5" s="1"/>
  <c r="H1317" i="5"/>
  <c r="I1317" i="5" s="1"/>
  <c r="H1121" i="5"/>
  <c r="I1121" i="5" s="1"/>
  <c r="H1308" i="5"/>
  <c r="I1308" i="5" s="1"/>
  <c r="H1225" i="5"/>
  <c r="I1225" i="5" s="1"/>
  <c r="H903" i="5"/>
  <c r="I903" i="5" s="1"/>
  <c r="H1163" i="5"/>
  <c r="I1163" i="5" s="1"/>
  <c r="H1100" i="5"/>
  <c r="I1100" i="5" s="1"/>
  <c r="H978" i="5"/>
  <c r="I978" i="5" s="1"/>
  <c r="H1075" i="5"/>
  <c r="I1075" i="5" s="1"/>
  <c r="H976" i="5"/>
  <c r="I976" i="5" s="1"/>
  <c r="H1270" i="5"/>
  <c r="I1270" i="5" s="1"/>
  <c r="H1167" i="5"/>
  <c r="I1167" i="5" s="1"/>
  <c r="H1099" i="5"/>
  <c r="I1099" i="5" s="1"/>
  <c r="H1010" i="5"/>
  <c r="I1010" i="5" s="1"/>
  <c r="H1070" i="5"/>
  <c r="I1070" i="5" s="1"/>
  <c r="H913" i="5"/>
  <c r="I913" i="5" s="1"/>
  <c r="H1002" i="5"/>
  <c r="I1002" i="5" s="1"/>
  <c r="H1331" i="5"/>
  <c r="I1331" i="5" s="1"/>
  <c r="H1264" i="5"/>
  <c r="I1264" i="5" s="1"/>
  <c r="H1260" i="5"/>
  <c r="I1260" i="5" s="1"/>
  <c r="H1251" i="5"/>
  <c r="I1251" i="5" s="1"/>
  <c r="H951" i="5"/>
  <c r="I951" i="5" s="1"/>
  <c r="H1106" i="5"/>
  <c r="I1106" i="5" s="1"/>
  <c r="H1305" i="5"/>
  <c r="I1305" i="5" s="1"/>
  <c r="H1224" i="5"/>
  <c r="I1224" i="5" s="1"/>
  <c r="H938" i="5"/>
  <c r="I938" i="5" s="1"/>
  <c r="H1158" i="5"/>
  <c r="I1158" i="5" s="1"/>
  <c r="H1096" i="5"/>
  <c r="I1096" i="5" s="1"/>
  <c r="H995" i="5"/>
  <c r="I995" i="5" s="1"/>
  <c r="H1290" i="5"/>
  <c r="I1290" i="5" s="1"/>
  <c r="H1023" i="5"/>
  <c r="I1023" i="5" s="1"/>
  <c r="H924" i="5"/>
  <c r="I924" i="5" s="1"/>
  <c r="H1143" i="5"/>
  <c r="I1143" i="5" s="1"/>
  <c r="H1074" i="5"/>
  <c r="I1074" i="5" s="1"/>
  <c r="H898" i="5"/>
  <c r="I898" i="5" s="1"/>
  <c r="H1062" i="5"/>
  <c r="I1062" i="5" s="1"/>
  <c r="H934" i="5"/>
  <c r="I934" i="5" s="1"/>
  <c r="H1319" i="5"/>
  <c r="I1319" i="5" s="1"/>
  <c r="H1093" i="5"/>
  <c r="I1093" i="5" s="1"/>
  <c r="H1137" i="5"/>
  <c r="I1137" i="5" s="1"/>
  <c r="H1221" i="5"/>
  <c r="I1221" i="5" s="1"/>
  <c r="H1021" i="5"/>
  <c r="I1021" i="5" s="1"/>
  <c r="H1280" i="5"/>
  <c r="I1280" i="5" s="1"/>
  <c r="H1044" i="5"/>
  <c r="I1044" i="5" s="1"/>
  <c r="H1009" i="5"/>
  <c r="I1009" i="5" s="1"/>
  <c r="H977" i="5"/>
  <c r="I977" i="5" s="1"/>
  <c r="H1057" i="5"/>
  <c r="I1057" i="5" s="1"/>
  <c r="H1273" i="5"/>
  <c r="I1273" i="5" s="1"/>
  <c r="H1081" i="5"/>
  <c r="I1081" i="5" s="1"/>
  <c r="H1320" i="5"/>
  <c r="I1320" i="5" s="1"/>
  <c r="H920" i="5"/>
  <c r="I920" i="5" s="1"/>
  <c r="H1050" i="5"/>
  <c r="I1050" i="5" s="1"/>
  <c r="H990" i="5"/>
  <c r="I990" i="5" s="1"/>
  <c r="H910" i="5"/>
  <c r="I910" i="5" s="1"/>
  <c r="H1016" i="5"/>
  <c r="I1016" i="5" s="1"/>
  <c r="H1119" i="5"/>
  <c r="I1119" i="5" s="1"/>
  <c r="H1183" i="5"/>
  <c r="I1183" i="5" s="1"/>
  <c r="H922" i="5"/>
  <c r="I922" i="5" s="1"/>
  <c r="H1011" i="5"/>
  <c r="I1011" i="5" s="1"/>
  <c r="H1274" i="5"/>
  <c r="I1274" i="5" s="1"/>
  <c r="H984" i="5"/>
  <c r="I984" i="5" s="1"/>
  <c r="H1108" i="5"/>
  <c r="I1108" i="5" s="1"/>
  <c r="H1171" i="5"/>
  <c r="I1171" i="5" s="1"/>
  <c r="H970" i="5"/>
  <c r="I970" i="5" s="1"/>
  <c r="H1257" i="5"/>
  <c r="I1257" i="5" s="1"/>
  <c r="H1101" i="5"/>
  <c r="I1101" i="5" s="1"/>
  <c r="H1325" i="5"/>
  <c r="I1325" i="5" s="1"/>
  <c r="H1208" i="5"/>
  <c r="I1208" i="5" s="1"/>
  <c r="H1234" i="5"/>
  <c r="I1234" i="5" s="1"/>
  <c r="H1232" i="5"/>
  <c r="I1232" i="5" s="1"/>
  <c r="H1109" i="5"/>
  <c r="I1109" i="5" s="1"/>
  <c r="H930" i="5"/>
  <c r="I930" i="5" s="1"/>
  <c r="H963" i="5"/>
  <c r="I963" i="5" s="1"/>
  <c r="H1130" i="5"/>
  <c r="I1130" i="5" s="1"/>
  <c r="H949" i="5"/>
  <c r="I949" i="5" s="1"/>
  <c r="H1064" i="5"/>
  <c r="I1064" i="5" s="1"/>
  <c r="H960" i="5"/>
  <c r="I960" i="5" s="1"/>
  <c r="H1112" i="5"/>
  <c r="I1112" i="5" s="1"/>
  <c r="H1190" i="5"/>
  <c r="I1190" i="5" s="1"/>
  <c r="H1197" i="5"/>
  <c r="I1197" i="5" s="1"/>
  <c r="H899" i="5"/>
  <c r="I899" i="5" s="1"/>
  <c r="H1248" i="5"/>
  <c r="I1248" i="5" s="1"/>
  <c r="H1231" i="5"/>
  <c r="I1231" i="5" s="1"/>
  <c r="H1314" i="5"/>
  <c r="I1314" i="5" s="1"/>
  <c r="H1321" i="5"/>
  <c r="I1321" i="5" s="1"/>
  <c r="H946" i="5"/>
  <c r="I946" i="5" s="1"/>
  <c r="H974" i="5"/>
  <c r="I974" i="5" s="1"/>
  <c r="H931" i="5"/>
  <c r="I931" i="5" s="1"/>
  <c r="H1077" i="5"/>
  <c r="I1077" i="5" s="1"/>
  <c r="H1186" i="5"/>
  <c r="I1186" i="5" s="1"/>
  <c r="H935" i="5"/>
  <c r="I935" i="5" s="1"/>
  <c r="H1053" i="5"/>
  <c r="I1053" i="5" s="1"/>
  <c r="H1007" i="5"/>
  <c r="I1007" i="5" s="1"/>
  <c r="H1131" i="5"/>
  <c r="I1131" i="5" s="1"/>
  <c r="H1262" i="5"/>
  <c r="I1262" i="5" s="1"/>
  <c r="H1247" i="5"/>
  <c r="I1247" i="5" s="1"/>
  <c r="H1028" i="5"/>
  <c r="I1028" i="5" s="1"/>
  <c r="H1296" i="5"/>
  <c r="I1296" i="5" s="1"/>
  <c r="H1072" i="5"/>
  <c r="I1072" i="5" s="1"/>
  <c r="H1277" i="5"/>
  <c r="I1277" i="5" s="1"/>
  <c r="H1019" i="5"/>
  <c r="I1019" i="5" s="1"/>
  <c r="H1014" i="5"/>
  <c r="I1014" i="5" s="1"/>
  <c r="H906" i="5"/>
  <c r="I906" i="5" s="1"/>
  <c r="H1080" i="5"/>
  <c r="I1080" i="5" s="1"/>
  <c r="H921" i="5"/>
  <c r="I921" i="5" s="1"/>
  <c r="H1258" i="5"/>
  <c r="I1258" i="5" s="1"/>
  <c r="H1088" i="5"/>
  <c r="I1088" i="5" s="1"/>
  <c r="H1278" i="5"/>
  <c r="I1278" i="5" s="1"/>
  <c r="H1269" i="5"/>
  <c r="I1269" i="5" s="1"/>
  <c r="H1276" i="5"/>
  <c r="I1276" i="5" s="1"/>
  <c r="H1219" i="5"/>
  <c r="I1219" i="5" s="1"/>
  <c r="H1292" i="5"/>
  <c r="I1292" i="5" s="1"/>
  <c r="H1326" i="5"/>
  <c r="I1326" i="5" s="1"/>
  <c r="H1189" i="5"/>
  <c r="I1189" i="5" s="1"/>
  <c r="H1172" i="5"/>
  <c r="I1172" i="5" s="1"/>
  <c r="H1181" i="5"/>
  <c r="I1181" i="5" s="1"/>
  <c r="H925" i="5"/>
  <c r="I925" i="5" s="1"/>
  <c r="H1220" i="5"/>
  <c r="I1220" i="5" s="1"/>
  <c r="H1051" i="5"/>
  <c r="I1051" i="5" s="1"/>
  <c r="H1148" i="5"/>
  <c r="I1148" i="5" s="1"/>
  <c r="H1255" i="5"/>
  <c r="I1255" i="5" s="1"/>
  <c r="H1168" i="5"/>
  <c r="I1168" i="5" s="1"/>
  <c r="H971" i="5"/>
  <c r="I971" i="5" s="1"/>
  <c r="H1145" i="5"/>
  <c r="I1145" i="5" s="1"/>
  <c r="H1017" i="5"/>
  <c r="I1017" i="5" s="1"/>
  <c r="H299" i="5"/>
  <c r="I299" i="5" s="1"/>
  <c r="H251" i="5"/>
  <c r="I251" i="5" s="1"/>
  <c r="H219" i="5"/>
  <c r="I219" i="5" s="1"/>
  <c r="H280" i="5"/>
  <c r="I280" i="5" s="1"/>
  <c r="H202" i="5"/>
  <c r="I202" i="5" s="1"/>
  <c r="H1322" i="5"/>
  <c r="I1322" i="5" s="1"/>
  <c r="H1323" i="5"/>
  <c r="I1323" i="5" s="1"/>
  <c r="H982" i="5"/>
  <c r="I982" i="5" s="1"/>
  <c r="H962" i="5"/>
  <c r="I962" i="5" s="1"/>
  <c r="H932" i="5"/>
  <c r="I932" i="5" s="1"/>
  <c r="H1047" i="5"/>
  <c r="I1047" i="5" s="1"/>
  <c r="H1114" i="5"/>
  <c r="I1114" i="5" s="1"/>
  <c r="H1178" i="5"/>
  <c r="I1178" i="5" s="1"/>
  <c r="H954" i="5"/>
  <c r="I954" i="5" s="1"/>
  <c r="H1087" i="5"/>
  <c r="I1087" i="5" s="1"/>
  <c r="H981" i="5"/>
  <c r="I981" i="5" s="1"/>
  <c r="H1104" i="5"/>
  <c r="I1104" i="5" s="1"/>
  <c r="H1166" i="5"/>
  <c r="I1166" i="5" s="1"/>
  <c r="H933" i="5"/>
  <c r="I933" i="5" s="1"/>
  <c r="H1229" i="5"/>
  <c r="I1229" i="5" s="1"/>
  <c r="H927" i="5"/>
  <c r="H1218" i="5"/>
  <c r="I1218" i="5" s="1"/>
  <c r="H1003" i="5"/>
  <c r="I1003" i="5" s="1"/>
  <c r="H1199" i="5"/>
  <c r="I1199" i="5" s="1"/>
  <c r="H1300" i="5"/>
  <c r="I1300" i="5" s="1"/>
  <c r="H1330" i="5"/>
  <c r="I1330" i="5" s="1"/>
  <c r="H1310" i="5"/>
  <c r="I1310" i="5" s="1"/>
  <c r="H1098" i="5"/>
  <c r="I1098" i="5" s="1"/>
  <c r="H1268" i="5"/>
  <c r="I1268" i="5" s="1"/>
  <c r="H1125" i="5"/>
  <c r="I1125" i="5" s="1"/>
  <c r="H1195" i="5"/>
  <c r="I1195" i="5" s="1"/>
  <c r="H1265" i="5"/>
  <c r="I1265" i="5" s="1"/>
  <c r="H1164" i="5"/>
  <c r="I1164" i="5" s="1"/>
  <c r="H987" i="5"/>
  <c r="I987" i="5" s="1"/>
  <c r="H923" i="5"/>
  <c r="I923" i="5" s="1"/>
  <c r="H1252" i="5"/>
  <c r="I1252" i="5" s="1"/>
  <c r="H1188" i="5"/>
  <c r="I1188" i="5" s="1"/>
  <c r="H1124" i="5"/>
  <c r="I1124" i="5" s="1"/>
  <c r="H1281" i="5"/>
  <c r="I1281" i="5" s="1"/>
  <c r="H1165" i="5"/>
  <c r="I1165" i="5" s="1"/>
  <c r="H1076" i="5"/>
  <c r="I1076" i="5" s="1"/>
  <c r="H1239" i="5"/>
  <c r="I1239" i="5" s="1"/>
  <c r="H1184" i="5"/>
  <c r="I1184" i="5" s="1"/>
  <c r="H1152" i="5"/>
  <c r="I1152" i="5" s="1"/>
  <c r="H1120" i="5"/>
  <c r="I1120" i="5" s="1"/>
  <c r="H939" i="5"/>
  <c r="I939" i="5" s="1"/>
  <c r="H1177" i="5"/>
  <c r="I1177" i="5" s="1"/>
  <c r="O17" i="4"/>
  <c r="P6" i="4" s="1"/>
  <c r="I1797" i="5"/>
  <c r="I1977" i="5"/>
  <c r="I1857" i="5"/>
  <c r="I1973" i="5"/>
  <c r="I1733" i="5"/>
  <c r="I1950" i="5"/>
  <c r="I1796" i="5"/>
  <c r="I1001" i="5"/>
  <c r="H2112" i="4"/>
  <c r="I1947" i="5"/>
  <c r="I1755" i="5"/>
  <c r="I1976" i="5"/>
  <c r="H17" i="4"/>
  <c r="I6" i="4" s="1"/>
  <c r="I775" i="5"/>
  <c r="I1922" i="5"/>
  <c r="Y768" i="4" l="1"/>
  <c r="Z768" i="4" s="1"/>
  <c r="AA768" i="4" s="1"/>
  <c r="H11" i="5"/>
  <c r="H15" i="5"/>
  <c r="P114" i="4"/>
  <c r="Q114" i="4" s="1"/>
  <c r="R114" i="4" s="1"/>
  <c r="P1058" i="4"/>
  <c r="Q1058" i="4" s="1"/>
  <c r="R1058" i="4" s="1"/>
  <c r="P1355" i="4"/>
  <c r="Q1355" i="4" s="1"/>
  <c r="R1355" i="4" s="1"/>
  <c r="Y1225" i="4"/>
  <c r="Z1225" i="4" s="1"/>
  <c r="AA1225" i="4" s="1"/>
  <c r="P1484" i="4"/>
  <c r="Q1484" i="4" s="1"/>
  <c r="R1484" i="4" s="1"/>
  <c r="Y1645" i="4"/>
  <c r="Z1645" i="4" s="1"/>
  <c r="AA1645" i="4" s="1"/>
  <c r="H14" i="5"/>
  <c r="P138" i="4"/>
  <c r="Q138" i="4" s="1"/>
  <c r="R138" i="4" s="1"/>
  <c r="P288" i="4"/>
  <c r="Q288" i="4" s="1"/>
  <c r="R288" i="4" s="1"/>
  <c r="P2008" i="4"/>
  <c r="Q2008" i="4" s="1"/>
  <c r="R2008" i="4" s="1"/>
  <c r="P1386" i="4"/>
  <c r="Q1386" i="4" s="1"/>
  <c r="R1386" i="4" s="1"/>
  <c r="P572" i="4"/>
  <c r="Q572" i="4" s="1"/>
  <c r="R572" i="4" s="1"/>
  <c r="P1632" i="4"/>
  <c r="Q1632" i="4" s="1"/>
  <c r="R1632" i="4" s="1"/>
  <c r="P1787" i="4"/>
  <c r="Q1787" i="4" s="1"/>
  <c r="R1787" i="4" s="1"/>
  <c r="P281" i="4"/>
  <c r="Q281" i="4" s="1"/>
  <c r="R281" i="4" s="1"/>
  <c r="P765" i="4"/>
  <c r="Q765" i="4" s="1"/>
  <c r="R765" i="4" s="1"/>
  <c r="P397" i="4"/>
  <c r="Q397" i="4" s="1"/>
  <c r="R397" i="4" s="1"/>
  <c r="P956" i="4"/>
  <c r="Q956" i="4" s="1"/>
  <c r="R956" i="4" s="1"/>
  <c r="Y953" i="4"/>
  <c r="Z953" i="4" s="1"/>
  <c r="AA953" i="4" s="1"/>
  <c r="Y1789" i="4"/>
  <c r="Z1789" i="4" s="1"/>
  <c r="AA1789" i="4" s="1"/>
  <c r="Y1222" i="4"/>
  <c r="Z1222" i="4" s="1"/>
  <c r="AA1222" i="4" s="1"/>
  <c r="Y1374" i="4"/>
  <c r="Z1374" i="4" s="1"/>
  <c r="AA1374" i="4" s="1"/>
  <c r="Y1547" i="4"/>
  <c r="Z1547" i="4" s="1"/>
  <c r="AA1547" i="4" s="1"/>
  <c r="Y1617" i="4"/>
  <c r="Z1617" i="4" s="1"/>
  <c r="AA1617" i="4" s="1"/>
  <c r="Y386" i="4"/>
  <c r="Z386" i="4" s="1"/>
  <c r="AA386" i="4" s="1"/>
  <c r="Y1633" i="4"/>
  <c r="Z1633" i="4" s="1"/>
  <c r="AA1633" i="4" s="1"/>
  <c r="Y1851" i="4"/>
  <c r="Z1851" i="4" s="1"/>
  <c r="AA1851" i="4" s="1"/>
  <c r="Y1800" i="4"/>
  <c r="Z1800" i="4" s="1"/>
  <c r="AA1800" i="4" s="1"/>
  <c r="Y524" i="4"/>
  <c r="Z524" i="4" s="1"/>
  <c r="AA524" i="4" s="1"/>
  <c r="Y2006" i="4"/>
  <c r="Z2006" i="4" s="1"/>
  <c r="AA2006" i="4" s="1"/>
  <c r="Y1670" i="4"/>
  <c r="Z1670" i="4" s="1"/>
  <c r="AA1670" i="4" s="1"/>
  <c r="Y1875" i="4"/>
  <c r="Z1875" i="4" s="1"/>
  <c r="AA1875" i="4" s="1"/>
  <c r="Y988" i="4"/>
  <c r="Z988" i="4" s="1"/>
  <c r="AA988" i="4" s="1"/>
  <c r="Y358" i="4"/>
  <c r="Z358" i="4" s="1"/>
  <c r="AA358" i="4" s="1"/>
  <c r="Y1592" i="4"/>
  <c r="Z1592" i="4" s="1"/>
  <c r="AA1592" i="4" s="1"/>
  <c r="Y2001" i="4"/>
  <c r="Z2001" i="4" s="1"/>
  <c r="AA2001" i="4" s="1"/>
  <c r="Y866" i="4"/>
  <c r="Z866" i="4" s="1"/>
  <c r="AA866" i="4" s="1"/>
  <c r="Y1966" i="4"/>
  <c r="Z1966" i="4" s="1"/>
  <c r="AA1966" i="4" s="1"/>
  <c r="Y1145" i="4"/>
  <c r="Z1145" i="4" s="1"/>
  <c r="AA1145" i="4" s="1"/>
  <c r="Y1412" i="4"/>
  <c r="Z1412" i="4" s="1"/>
  <c r="AA1412" i="4" s="1"/>
  <c r="Y1426" i="4"/>
  <c r="Z1426" i="4" s="1"/>
  <c r="AA1426" i="4" s="1"/>
  <c r="Y854" i="4"/>
  <c r="Z854" i="4" s="1"/>
  <c r="AA854" i="4" s="1"/>
  <c r="Y204" i="4"/>
  <c r="Z204" i="4" s="1"/>
  <c r="AA204" i="4" s="1"/>
  <c r="Y33" i="4"/>
  <c r="Z33" i="4" s="1"/>
  <c r="AA33" i="4" s="1"/>
  <c r="Y2083" i="4"/>
  <c r="Z2083" i="4" s="1"/>
  <c r="AA2083" i="4" s="1"/>
  <c r="Y168" i="4"/>
  <c r="Z168" i="4" s="1"/>
  <c r="AA168" i="4" s="1"/>
  <c r="Y232" i="4"/>
  <c r="Z232" i="4" s="1"/>
  <c r="AA232" i="4" s="1"/>
  <c r="Y309" i="4"/>
  <c r="Z309" i="4" s="1"/>
  <c r="AA309" i="4" s="1"/>
  <c r="Y1555" i="4"/>
  <c r="Z1555" i="4" s="1"/>
  <c r="AA1555" i="4" s="1"/>
  <c r="Y808" i="4"/>
  <c r="Z808" i="4" s="1"/>
  <c r="AA808" i="4" s="1"/>
  <c r="Y331" i="4"/>
  <c r="Z331" i="4" s="1"/>
  <c r="AA331" i="4" s="1"/>
  <c r="Y1650" i="4"/>
  <c r="Z1650" i="4" s="1"/>
  <c r="AA1650" i="4" s="1"/>
  <c r="Y2026" i="4"/>
  <c r="Z2026" i="4" s="1"/>
  <c r="AA2026" i="4" s="1"/>
  <c r="Y1808" i="4"/>
  <c r="Z1808" i="4" s="1"/>
  <c r="AA1808" i="4" s="1"/>
  <c r="Y1095" i="4"/>
  <c r="Z1095" i="4" s="1"/>
  <c r="AA1095" i="4" s="1"/>
  <c r="Y1114" i="4"/>
  <c r="Z1114" i="4" s="1"/>
  <c r="AA1114" i="4" s="1"/>
  <c r="Y1345" i="4"/>
  <c r="Z1345" i="4" s="1"/>
  <c r="AA1345" i="4" s="1"/>
  <c r="Y769" i="4"/>
  <c r="Z769" i="4" s="1"/>
  <c r="AA769" i="4" s="1"/>
  <c r="Y217" i="4"/>
  <c r="Z217" i="4" s="1"/>
  <c r="AA217" i="4" s="1"/>
  <c r="Y316" i="4"/>
  <c r="Z316" i="4" s="1"/>
  <c r="AA316" i="4" s="1"/>
  <c r="Y319" i="4"/>
  <c r="Z319" i="4" s="1"/>
  <c r="AA319" i="4" s="1"/>
  <c r="Y228" i="4"/>
  <c r="Z228" i="4" s="1"/>
  <c r="AA228" i="4" s="1"/>
  <c r="Y2092" i="4"/>
  <c r="Z2092" i="4" s="1"/>
  <c r="AA2092" i="4" s="1"/>
  <c r="Y1673" i="4"/>
  <c r="Z1673" i="4" s="1"/>
  <c r="AA1673" i="4" s="1"/>
  <c r="Y1028" i="4"/>
  <c r="Z1028" i="4" s="1"/>
  <c r="AA1028" i="4" s="1"/>
  <c r="Y1924" i="4"/>
  <c r="Z1924" i="4" s="1"/>
  <c r="AA1924" i="4" s="1"/>
  <c r="Y1521" i="4"/>
  <c r="Z1521" i="4" s="1"/>
  <c r="AA1521" i="4" s="1"/>
  <c r="Y1638" i="4"/>
  <c r="Z1638" i="4" s="1"/>
  <c r="AA1638" i="4" s="1"/>
  <c r="Y1363" i="4"/>
  <c r="Z1363" i="4" s="1"/>
  <c r="AA1363" i="4" s="1"/>
  <c r="Y1340" i="4"/>
  <c r="Z1340" i="4" s="1"/>
  <c r="AA1340" i="4" s="1"/>
  <c r="Y804" i="4"/>
  <c r="Z804" i="4" s="1"/>
  <c r="AA804" i="4" s="1"/>
  <c r="Y1264" i="4"/>
  <c r="Z1264" i="4" s="1"/>
  <c r="AA1264" i="4" s="1"/>
  <c r="Y847" i="4"/>
  <c r="Z847" i="4" s="1"/>
  <c r="AA847" i="4" s="1"/>
  <c r="Y749" i="4"/>
  <c r="Z749" i="4" s="1"/>
  <c r="AA749" i="4" s="1"/>
  <c r="Y525" i="4"/>
  <c r="Z525" i="4" s="1"/>
  <c r="AA525" i="4" s="1"/>
  <c r="Y486" i="4"/>
  <c r="Z486" i="4" s="1"/>
  <c r="AA486" i="4" s="1"/>
  <c r="Y129" i="4"/>
  <c r="Z129" i="4" s="1"/>
  <c r="AA129" i="4" s="1"/>
  <c r="Y2000" i="4"/>
  <c r="Z2000" i="4" s="1"/>
  <c r="AA2000" i="4" s="1"/>
  <c r="Y1192" i="4"/>
  <c r="Z1192" i="4" s="1"/>
  <c r="AA1192" i="4" s="1"/>
  <c r="Y1764" i="4"/>
  <c r="Z1764" i="4" s="1"/>
  <c r="AA1764" i="4" s="1"/>
  <c r="P730" i="4"/>
  <c r="Q730" i="4" s="1"/>
  <c r="R730" i="4" s="1"/>
  <c r="P642" i="4"/>
  <c r="Q642" i="4" s="1"/>
  <c r="R642" i="4" s="1"/>
  <c r="P777" i="4"/>
  <c r="Q777" i="4" s="1"/>
  <c r="R777" i="4" s="1"/>
  <c r="P151" i="4"/>
  <c r="Q151" i="4" s="1"/>
  <c r="R151" i="4" s="1"/>
  <c r="P345" i="4"/>
  <c r="Q345" i="4" s="1"/>
  <c r="R345" i="4" s="1"/>
  <c r="P806" i="4"/>
  <c r="Q806" i="4" s="1"/>
  <c r="R806" i="4" s="1"/>
  <c r="P731" i="4"/>
  <c r="Q731" i="4" s="1"/>
  <c r="R731" i="4" s="1"/>
  <c r="P1301" i="4"/>
  <c r="Q1301" i="4" s="1"/>
  <c r="R1301" i="4" s="1"/>
  <c r="P741" i="4"/>
  <c r="Q741" i="4" s="1"/>
  <c r="R741" i="4" s="1"/>
  <c r="P1521" i="4"/>
  <c r="Q1521" i="4" s="1"/>
  <c r="R1521" i="4" s="1"/>
  <c r="P1833" i="4"/>
  <c r="Q1833" i="4" s="1"/>
  <c r="R1833" i="4" s="1"/>
  <c r="P2089" i="4"/>
  <c r="Q2089" i="4" s="1"/>
  <c r="R2089" i="4" s="1"/>
  <c r="P1438" i="4"/>
  <c r="Q1438" i="4" s="1"/>
  <c r="R1438" i="4" s="1"/>
  <c r="P1218" i="4"/>
  <c r="Q1218" i="4" s="1"/>
  <c r="R1218" i="4" s="1"/>
  <c r="P1623" i="4"/>
  <c r="Q1623" i="4" s="1"/>
  <c r="R1623" i="4" s="1"/>
  <c r="P1818" i="4"/>
  <c r="Q1818" i="4" s="1"/>
  <c r="R1818" i="4" s="1"/>
  <c r="P1986" i="4"/>
  <c r="Q1986" i="4" s="1"/>
  <c r="R1986" i="4" s="1"/>
  <c r="P1565" i="4"/>
  <c r="Q1565" i="4" s="1"/>
  <c r="R1565" i="4" s="1"/>
  <c r="P1411" i="4"/>
  <c r="Q1411" i="4" s="1"/>
  <c r="R1411" i="4" s="1"/>
  <c r="P1235" i="4"/>
  <c r="Q1235" i="4" s="1"/>
  <c r="R1235" i="4" s="1"/>
  <c r="P880" i="4"/>
  <c r="Q880" i="4" s="1"/>
  <c r="R880" i="4" s="1"/>
  <c r="P828" i="4"/>
  <c r="Q828" i="4" s="1"/>
  <c r="R828" i="4" s="1"/>
  <c r="P1823" i="4"/>
  <c r="Q1823" i="4" s="1"/>
  <c r="R1823" i="4" s="1"/>
  <c r="P1920" i="4"/>
  <c r="Q1920" i="4" s="1"/>
  <c r="R1920" i="4" s="1"/>
  <c r="P1312" i="4"/>
  <c r="Q1312" i="4" s="1"/>
  <c r="R1312" i="4" s="1"/>
  <c r="P1519" i="4"/>
  <c r="Q1519" i="4" s="1"/>
  <c r="R1519" i="4" s="1"/>
  <c r="P1675" i="4"/>
  <c r="Q1675" i="4" s="1"/>
  <c r="R1675" i="4" s="1"/>
  <c r="P1119" i="4"/>
  <c r="Q1119" i="4" s="1"/>
  <c r="R1119" i="4" s="1"/>
  <c r="P1755" i="4"/>
  <c r="Q1755" i="4" s="1"/>
  <c r="R1755" i="4" s="1"/>
  <c r="P1832" i="4"/>
  <c r="Q1832" i="4" s="1"/>
  <c r="R1832" i="4" s="1"/>
  <c r="P940" i="4"/>
  <c r="Q940" i="4" s="1"/>
  <c r="R940" i="4" s="1"/>
  <c r="P1320" i="4"/>
  <c r="Q1320" i="4" s="1"/>
  <c r="R1320" i="4" s="1"/>
  <c r="P945" i="4"/>
  <c r="Q945" i="4" s="1"/>
  <c r="R945" i="4" s="1"/>
  <c r="P1025" i="4"/>
  <c r="Q1025" i="4" s="1"/>
  <c r="R1025" i="4" s="1"/>
  <c r="P599" i="4"/>
  <c r="Q599" i="4" s="1"/>
  <c r="R599" i="4" s="1"/>
  <c r="P106" i="4"/>
  <c r="Q106" i="4" s="1"/>
  <c r="R106" i="4" s="1"/>
  <c r="P232" i="4"/>
  <c r="Q232" i="4" s="1"/>
  <c r="R232" i="4" s="1"/>
  <c r="P1388" i="4"/>
  <c r="Q1388" i="4" s="1"/>
  <c r="R1388" i="4" s="1"/>
  <c r="P1383" i="4"/>
  <c r="Q1383" i="4" s="1"/>
  <c r="R1383" i="4" s="1"/>
  <c r="P734" i="4"/>
  <c r="Q734" i="4" s="1"/>
  <c r="R734" i="4" s="1"/>
  <c r="P290" i="4"/>
  <c r="Q290" i="4" s="1"/>
  <c r="R290" i="4" s="1"/>
  <c r="P1540" i="4"/>
  <c r="Q1540" i="4" s="1"/>
  <c r="R1540" i="4" s="1"/>
  <c r="P1176" i="4"/>
  <c r="Q1176" i="4" s="1"/>
  <c r="R1176" i="4" s="1"/>
  <c r="P549" i="4"/>
  <c r="Q549" i="4" s="1"/>
  <c r="R549" i="4" s="1"/>
  <c r="P494" i="4"/>
  <c r="Q494" i="4" s="1"/>
  <c r="R494" i="4" s="1"/>
  <c r="P224" i="4"/>
  <c r="Q224" i="4" s="1"/>
  <c r="R224" i="4" s="1"/>
  <c r="P56" i="4"/>
  <c r="Q56" i="4" s="1"/>
  <c r="R56" i="4" s="1"/>
  <c r="P1483" i="4"/>
  <c r="Q1483" i="4" s="1"/>
  <c r="R1483" i="4" s="1"/>
  <c r="P1163" i="4"/>
  <c r="Q1163" i="4" s="1"/>
  <c r="R1163" i="4" s="1"/>
  <c r="P1335" i="4"/>
  <c r="Q1335" i="4" s="1"/>
  <c r="R1335" i="4" s="1"/>
  <c r="P978" i="4"/>
  <c r="Q978" i="4" s="1"/>
  <c r="R978" i="4" s="1"/>
  <c r="P898" i="4"/>
  <c r="Q898" i="4" s="1"/>
  <c r="R898" i="4" s="1"/>
  <c r="P736" i="4"/>
  <c r="Q736" i="4" s="1"/>
  <c r="R736" i="4" s="1"/>
  <c r="P604" i="4"/>
  <c r="Q604" i="4" s="1"/>
  <c r="R604" i="4" s="1"/>
  <c r="P526" i="4"/>
  <c r="Q526" i="4" s="1"/>
  <c r="R526" i="4" s="1"/>
  <c r="P451" i="4"/>
  <c r="Q451" i="4" s="1"/>
  <c r="R451" i="4" s="1"/>
  <c r="P34" i="4"/>
  <c r="Q34" i="4" s="1"/>
  <c r="R34" i="4" s="1"/>
  <c r="P118" i="4"/>
  <c r="Q118" i="4" s="1"/>
  <c r="R118" i="4" s="1"/>
  <c r="P128" i="4"/>
  <c r="Q128" i="4" s="1"/>
  <c r="R128" i="4" s="1"/>
  <c r="P21" i="4"/>
  <c r="Q21" i="4" s="1"/>
  <c r="R21" i="4" s="1"/>
  <c r="P593" i="4"/>
  <c r="Q593" i="4" s="1"/>
  <c r="R593" i="4" s="1"/>
  <c r="P1469" i="4"/>
  <c r="Q1469" i="4" s="1"/>
  <c r="R1469" i="4" s="1"/>
  <c r="P1745" i="4"/>
  <c r="Q1745" i="4" s="1"/>
  <c r="R1745" i="4" s="1"/>
  <c r="P923" i="4"/>
  <c r="Q923" i="4" s="1"/>
  <c r="R923" i="4" s="1"/>
  <c r="P1609" i="4"/>
  <c r="Q1609" i="4" s="1"/>
  <c r="R1609" i="4" s="1"/>
  <c r="P1922" i="4"/>
  <c r="Q1922" i="4" s="1"/>
  <c r="R1922" i="4" s="1"/>
  <c r="P1643" i="4"/>
  <c r="Q1643" i="4" s="1"/>
  <c r="R1643" i="4" s="1"/>
  <c r="P1788" i="4"/>
  <c r="Q1788" i="4" s="1"/>
  <c r="R1788" i="4" s="1"/>
  <c r="P2003" i="4"/>
  <c r="Q2003" i="4" s="1"/>
  <c r="R2003" i="4" s="1"/>
  <c r="P1879" i="4"/>
  <c r="Q1879" i="4" s="1"/>
  <c r="R1879" i="4" s="1"/>
  <c r="P1940" i="4"/>
  <c r="Q1940" i="4" s="1"/>
  <c r="R1940" i="4" s="1"/>
  <c r="P1911" i="4"/>
  <c r="Q1911" i="4" s="1"/>
  <c r="R1911" i="4" s="1"/>
  <c r="P1043" i="4"/>
  <c r="Q1043" i="4" s="1"/>
  <c r="R1043" i="4" s="1"/>
  <c r="P901" i="4"/>
  <c r="Q901" i="4" s="1"/>
  <c r="R901" i="4" s="1"/>
  <c r="P555" i="4"/>
  <c r="Q555" i="4" s="1"/>
  <c r="R555" i="4" s="1"/>
  <c r="P403" i="4"/>
  <c r="Q403" i="4" s="1"/>
  <c r="R403" i="4" s="1"/>
  <c r="P1132" i="4"/>
  <c r="Q1132" i="4" s="1"/>
  <c r="R1132" i="4" s="1"/>
  <c r="P31" i="4"/>
  <c r="Q31" i="4" s="1"/>
  <c r="R31" i="4" s="1"/>
  <c r="P497" i="4"/>
  <c r="Q497" i="4" s="1"/>
  <c r="R497" i="4" s="1"/>
  <c r="P1069" i="4"/>
  <c r="Q1069" i="4" s="1"/>
  <c r="R1069" i="4" s="1"/>
  <c r="P1413" i="4"/>
  <c r="Q1413" i="4" s="1"/>
  <c r="R1413" i="4" s="1"/>
  <c r="P871" i="4"/>
  <c r="Q871" i="4" s="1"/>
  <c r="R871" i="4" s="1"/>
  <c r="P1602" i="4"/>
  <c r="Q1602" i="4" s="1"/>
  <c r="R1602" i="4" s="1"/>
  <c r="P1917" i="4"/>
  <c r="Q1917" i="4" s="1"/>
  <c r="R1917" i="4" s="1"/>
  <c r="P883" i="4"/>
  <c r="Q883" i="4" s="1"/>
  <c r="R883" i="4" s="1"/>
  <c r="P1637" i="4"/>
  <c r="Q1637" i="4" s="1"/>
  <c r="R1637" i="4" s="1"/>
  <c r="P1529" i="4"/>
  <c r="Q1529" i="4" s="1"/>
  <c r="R1529" i="4" s="1"/>
  <c r="P1142" i="4"/>
  <c r="Q1142" i="4" s="1"/>
  <c r="R1142" i="4" s="1"/>
  <c r="P1858" i="4"/>
  <c r="Q1858" i="4" s="1"/>
  <c r="R1858" i="4" s="1"/>
  <c r="P2050" i="4"/>
  <c r="Q2050" i="4" s="1"/>
  <c r="R2050" i="4" s="1"/>
  <c r="P1517" i="4"/>
  <c r="Q1517" i="4" s="1"/>
  <c r="R1517" i="4" s="1"/>
  <c r="P1599" i="4"/>
  <c r="Q1599" i="4" s="1"/>
  <c r="R1599" i="4" s="1"/>
  <c r="P1916" i="4"/>
  <c r="Q1916" i="4" s="1"/>
  <c r="R1916" i="4" s="1"/>
  <c r="P1487" i="4"/>
  <c r="Q1487" i="4" s="1"/>
  <c r="R1487" i="4" s="1"/>
  <c r="P1024" i="4"/>
  <c r="Q1024" i="4" s="1"/>
  <c r="R1024" i="4" s="1"/>
  <c r="P1490" i="4"/>
  <c r="Q1490" i="4" s="1"/>
  <c r="R1490" i="4" s="1"/>
  <c r="P1840" i="4"/>
  <c r="Q1840" i="4" s="1"/>
  <c r="R1840" i="4" s="1"/>
  <c r="P2063" i="4"/>
  <c r="Q2063" i="4" s="1"/>
  <c r="R2063" i="4" s="1"/>
  <c r="P2020" i="4"/>
  <c r="Q2020" i="4" s="1"/>
  <c r="R2020" i="4" s="1"/>
  <c r="P1428" i="4"/>
  <c r="Q1428" i="4" s="1"/>
  <c r="R1428" i="4" s="1"/>
  <c r="P2095" i="4"/>
  <c r="Q2095" i="4" s="1"/>
  <c r="R2095" i="4" s="1"/>
  <c r="P1284" i="4"/>
  <c r="Q1284" i="4" s="1"/>
  <c r="R1284" i="4" s="1"/>
  <c r="P1752" i="4"/>
  <c r="Q1752" i="4" s="1"/>
  <c r="R1752" i="4" s="1"/>
  <c r="P1542" i="4"/>
  <c r="Q1542" i="4" s="1"/>
  <c r="R1542" i="4" s="1"/>
  <c r="P852" i="4"/>
  <c r="Q852" i="4" s="1"/>
  <c r="R852" i="4" s="1"/>
  <c r="P925" i="4"/>
  <c r="Q925" i="4" s="1"/>
  <c r="R925" i="4" s="1"/>
  <c r="P690" i="4"/>
  <c r="Q690" i="4" s="1"/>
  <c r="R690" i="4" s="1"/>
  <c r="P728" i="4"/>
  <c r="Q728" i="4" s="1"/>
  <c r="R728" i="4" s="1"/>
  <c r="P289" i="4"/>
  <c r="Q289" i="4" s="1"/>
  <c r="R289" i="4" s="1"/>
  <c r="P48" i="4"/>
  <c r="Q48" i="4" s="1"/>
  <c r="R48" i="4" s="1"/>
  <c r="P1228" i="4"/>
  <c r="Q1228" i="4" s="1"/>
  <c r="R1228" i="4" s="1"/>
  <c r="P1223" i="4"/>
  <c r="Q1223" i="4" s="1"/>
  <c r="R1223" i="4" s="1"/>
  <c r="P680" i="4"/>
  <c r="Q680" i="4" s="1"/>
  <c r="R680" i="4" s="1"/>
  <c r="P547" i="4"/>
  <c r="Q547" i="4" s="1"/>
  <c r="R547" i="4" s="1"/>
  <c r="P904" i="4"/>
  <c r="Q904" i="4" s="1"/>
  <c r="R904" i="4" s="1"/>
  <c r="P948" i="4"/>
  <c r="Q948" i="4" s="1"/>
  <c r="R948" i="4" s="1"/>
  <c r="P666" i="4"/>
  <c r="Q666" i="4" s="1"/>
  <c r="R666" i="4" s="1"/>
  <c r="P640" i="4"/>
  <c r="Q640" i="4" s="1"/>
  <c r="R640" i="4" s="1"/>
  <c r="P391" i="4"/>
  <c r="Q391" i="4" s="1"/>
  <c r="R391" i="4" s="1"/>
  <c r="P146" i="4"/>
  <c r="Q146" i="4" s="1"/>
  <c r="R146" i="4" s="1"/>
  <c r="P1419" i="4"/>
  <c r="Q1419" i="4" s="1"/>
  <c r="R1419" i="4" s="1"/>
  <c r="P1083" i="4"/>
  <c r="Q1083" i="4" s="1"/>
  <c r="R1083" i="4" s="1"/>
  <c r="P1079" i="4"/>
  <c r="Q1079" i="4" s="1"/>
  <c r="R1079" i="4" s="1"/>
  <c r="P962" i="4"/>
  <c r="Q962" i="4" s="1"/>
  <c r="R962" i="4" s="1"/>
  <c r="P869" i="4"/>
  <c r="Q869" i="4" s="1"/>
  <c r="R869" i="4" s="1"/>
  <c r="P662" i="4"/>
  <c r="Q662" i="4" s="1"/>
  <c r="R662" i="4" s="1"/>
  <c r="P588" i="4"/>
  <c r="Q588" i="4" s="1"/>
  <c r="R588" i="4" s="1"/>
  <c r="P225" i="4"/>
  <c r="Q225" i="4" s="1"/>
  <c r="R225" i="4" s="1"/>
  <c r="P152" i="4"/>
  <c r="Q152" i="4" s="1"/>
  <c r="R152" i="4" s="1"/>
  <c r="P84" i="4"/>
  <c r="Q84" i="4" s="1"/>
  <c r="R84" i="4" s="1"/>
  <c r="P254" i="4"/>
  <c r="Q254" i="4" s="1"/>
  <c r="R254" i="4" s="1"/>
  <c r="P102" i="4"/>
  <c r="Q102" i="4" s="1"/>
  <c r="R102" i="4" s="1"/>
  <c r="P619" i="4"/>
  <c r="Q619" i="4" s="1"/>
  <c r="R619" i="4" s="1"/>
  <c r="P1189" i="4"/>
  <c r="Q1189" i="4" s="1"/>
  <c r="R1189" i="4" s="1"/>
  <c r="P1034" i="4"/>
  <c r="Q1034" i="4" s="1"/>
  <c r="R1034" i="4" s="1"/>
  <c r="P1961" i="4"/>
  <c r="Q1961" i="4" s="1"/>
  <c r="R1961" i="4" s="1"/>
  <c r="P879" i="4"/>
  <c r="Q879" i="4" s="1"/>
  <c r="R879" i="4" s="1"/>
  <c r="P1613" i="4"/>
  <c r="Q1613" i="4" s="1"/>
  <c r="R1613" i="4" s="1"/>
  <c r="P2082" i="4"/>
  <c r="Q2082" i="4" s="1"/>
  <c r="R2082" i="4" s="1"/>
  <c r="P1899" i="4"/>
  <c r="Q1899" i="4" s="1"/>
  <c r="R1899" i="4" s="1"/>
  <c r="P1327" i="4"/>
  <c r="Q1327" i="4" s="1"/>
  <c r="R1327" i="4" s="1"/>
  <c r="P1644" i="4"/>
  <c r="Q1644" i="4" s="1"/>
  <c r="R1644" i="4" s="1"/>
  <c r="P1744" i="4"/>
  <c r="Q1744" i="4" s="1"/>
  <c r="R1744" i="4" s="1"/>
  <c r="P912" i="4"/>
  <c r="Q912" i="4" s="1"/>
  <c r="R912" i="4" s="1"/>
  <c r="P2088" i="4"/>
  <c r="Q2088" i="4" s="1"/>
  <c r="R2088" i="4" s="1"/>
  <c r="P928" i="4"/>
  <c r="Q928" i="4" s="1"/>
  <c r="R928" i="4" s="1"/>
  <c r="P1009" i="4"/>
  <c r="Q1009" i="4" s="1"/>
  <c r="R1009" i="4" s="1"/>
  <c r="P430" i="4"/>
  <c r="Q430" i="4" s="1"/>
  <c r="R430" i="4" s="1"/>
  <c r="P1524" i="4"/>
  <c r="Q1524" i="4" s="1"/>
  <c r="R1524" i="4" s="1"/>
  <c r="P38" i="4"/>
  <c r="Q38" i="4" s="1"/>
  <c r="R38" i="4" s="1"/>
  <c r="P298" i="4"/>
  <c r="Q298" i="4" s="1"/>
  <c r="R298" i="4" s="1"/>
  <c r="P469" i="4"/>
  <c r="Q469" i="4" s="1"/>
  <c r="R469" i="4" s="1"/>
  <c r="P914" i="4"/>
  <c r="Q914" i="4" s="1"/>
  <c r="R914" i="4" s="1"/>
  <c r="P1463" i="4"/>
  <c r="Q1463" i="4" s="1"/>
  <c r="R1463" i="4" s="1"/>
  <c r="P972" i="4"/>
  <c r="Q972" i="4" s="1"/>
  <c r="R972" i="4" s="1"/>
  <c r="P501" i="4"/>
  <c r="Q501" i="4" s="1"/>
  <c r="R501" i="4" s="1"/>
  <c r="P769" i="4"/>
  <c r="Q769" i="4" s="1"/>
  <c r="R769" i="4" s="1"/>
  <c r="P1120" i="4"/>
  <c r="Q1120" i="4" s="1"/>
  <c r="R1120" i="4" s="1"/>
  <c r="P781" i="4"/>
  <c r="Q781" i="4" s="1"/>
  <c r="R781" i="4" s="1"/>
  <c r="P145" i="4"/>
  <c r="Q145" i="4" s="1"/>
  <c r="R145" i="4" s="1"/>
  <c r="P989" i="4"/>
  <c r="Q989" i="4" s="1"/>
  <c r="R989" i="4" s="1"/>
  <c r="P1843" i="4"/>
  <c r="Q1843" i="4" s="1"/>
  <c r="R1843" i="4" s="1"/>
  <c r="P1511" i="4"/>
  <c r="Q1511" i="4" s="1"/>
  <c r="R1511" i="4" s="1"/>
  <c r="P1695" i="4"/>
  <c r="Q1695" i="4" s="1"/>
  <c r="R1695" i="4" s="1"/>
  <c r="P1954" i="4"/>
  <c r="Q1954" i="4" s="1"/>
  <c r="R1954" i="4" s="1"/>
  <c r="P1262" i="4"/>
  <c r="Q1262" i="4" s="1"/>
  <c r="R1262" i="4" s="1"/>
  <c r="P1048" i="4"/>
  <c r="Q1048" i="4" s="1"/>
  <c r="R1048" i="4" s="1"/>
  <c r="P109" i="4"/>
  <c r="Q109" i="4" s="1"/>
  <c r="R109" i="4" s="1"/>
  <c r="P294" i="4"/>
  <c r="Q294" i="4" s="1"/>
  <c r="R294" i="4" s="1"/>
  <c r="P377" i="4"/>
  <c r="Q377" i="4" s="1"/>
  <c r="R377" i="4" s="1"/>
  <c r="P578" i="4"/>
  <c r="Q578" i="4" s="1"/>
  <c r="R578" i="4" s="1"/>
  <c r="P946" i="4"/>
  <c r="Q946" i="4" s="1"/>
  <c r="R946" i="4" s="1"/>
  <c r="P1648" i="4"/>
  <c r="Q1648" i="4" s="1"/>
  <c r="R1648" i="4" s="1"/>
  <c r="P1248" i="4"/>
  <c r="Q1248" i="4" s="1"/>
  <c r="R1248" i="4" s="1"/>
  <c r="P399" i="4"/>
  <c r="Q399" i="4" s="1"/>
  <c r="R399" i="4" s="1"/>
  <c r="P833" i="4"/>
  <c r="Q833" i="4" s="1"/>
  <c r="R833" i="4" s="1"/>
  <c r="P274" i="4"/>
  <c r="Q274" i="4" s="1"/>
  <c r="R274" i="4" s="1"/>
  <c r="P1063" i="4"/>
  <c r="Q1063" i="4" s="1"/>
  <c r="R1063" i="4" s="1"/>
  <c r="P459" i="4"/>
  <c r="Q459" i="4" s="1"/>
  <c r="R459" i="4" s="1"/>
  <c r="P1480" i="4"/>
  <c r="Q1480" i="4" s="1"/>
  <c r="R1480" i="4" s="1"/>
  <c r="P1279" i="4"/>
  <c r="Q1279" i="4" s="1"/>
  <c r="R1279" i="4" s="1"/>
  <c r="P2096" i="4"/>
  <c r="Q2096" i="4" s="1"/>
  <c r="R2096" i="4" s="1"/>
  <c r="P1767" i="4"/>
  <c r="Q1767" i="4" s="1"/>
  <c r="R1767" i="4" s="1"/>
  <c r="P1774" i="4"/>
  <c r="Q1774" i="4" s="1"/>
  <c r="R1774" i="4" s="1"/>
  <c r="P2001" i="4"/>
  <c r="Q2001" i="4" s="1"/>
  <c r="R2001" i="4" s="1"/>
  <c r="P1241" i="4"/>
  <c r="Q1241" i="4" s="1"/>
  <c r="R1241" i="4" s="1"/>
  <c r="P126" i="4"/>
  <c r="Q126" i="4" s="1"/>
  <c r="R126" i="4" s="1"/>
  <c r="P178" i="4"/>
  <c r="Q178" i="4" s="1"/>
  <c r="R178" i="4" s="1"/>
  <c r="P434" i="4"/>
  <c r="Q434" i="4" s="1"/>
  <c r="R434" i="4" s="1"/>
  <c r="P312" i="4"/>
  <c r="Q312" i="4" s="1"/>
  <c r="R312" i="4" s="1"/>
  <c r="P1010" i="4"/>
  <c r="Q1010" i="4" s="1"/>
  <c r="R1010" i="4" s="1"/>
  <c r="P1227" i="4"/>
  <c r="Q1227" i="4" s="1"/>
  <c r="R1227" i="4" s="1"/>
  <c r="P250" i="4"/>
  <c r="Q250" i="4" s="1"/>
  <c r="R250" i="4" s="1"/>
  <c r="P626" i="4"/>
  <c r="Q626" i="4" s="1"/>
  <c r="R626" i="4" s="1"/>
  <c r="P1304" i="4"/>
  <c r="Q1304" i="4" s="1"/>
  <c r="R1304" i="4" s="1"/>
  <c r="P557" i="4"/>
  <c r="Q557" i="4" s="1"/>
  <c r="R557" i="4" s="1"/>
  <c r="P872" i="4"/>
  <c r="Q872" i="4" s="1"/>
  <c r="R872" i="4" s="1"/>
  <c r="P632" i="4"/>
  <c r="Q632" i="4" s="1"/>
  <c r="R632" i="4" s="1"/>
  <c r="P1296" i="4"/>
  <c r="Q1296" i="4" s="1"/>
  <c r="R1296" i="4" s="1"/>
  <c r="P1844" i="4"/>
  <c r="Q1844" i="4" s="1"/>
  <c r="R1844" i="4" s="1"/>
  <c r="P1891" i="4"/>
  <c r="Q1891" i="4" s="1"/>
  <c r="R1891" i="4" s="1"/>
  <c r="P1395" i="4"/>
  <c r="Q1395" i="4" s="1"/>
  <c r="R1395" i="4" s="1"/>
  <c r="P1699" i="4"/>
  <c r="Q1699" i="4" s="1"/>
  <c r="R1699" i="4" s="1"/>
  <c r="P1789" i="4"/>
  <c r="Q1789" i="4" s="1"/>
  <c r="R1789" i="4" s="1"/>
  <c r="P705" i="4"/>
  <c r="Q705" i="4" s="1"/>
  <c r="R705" i="4" s="1"/>
  <c r="P96" i="4"/>
  <c r="Q96" i="4" s="1"/>
  <c r="R96" i="4" s="1"/>
  <c r="P182" i="4"/>
  <c r="Q182" i="4" s="1"/>
  <c r="R182" i="4" s="1"/>
  <c r="P94" i="4"/>
  <c r="Q94" i="4" s="1"/>
  <c r="R94" i="4" s="1"/>
  <c r="P282" i="4"/>
  <c r="Q282" i="4" s="1"/>
  <c r="R282" i="4" s="1"/>
  <c r="P326" i="4"/>
  <c r="Q326" i="4" s="1"/>
  <c r="R326" i="4" s="1"/>
  <c r="P567" i="4"/>
  <c r="Q567" i="4" s="1"/>
  <c r="R567" i="4" s="1"/>
  <c r="P498" i="4"/>
  <c r="Q498" i="4" s="1"/>
  <c r="R498" i="4" s="1"/>
  <c r="P644" i="4"/>
  <c r="Q644" i="4" s="1"/>
  <c r="R644" i="4" s="1"/>
  <c r="P694" i="4"/>
  <c r="Q694" i="4" s="1"/>
  <c r="R694" i="4" s="1"/>
  <c r="P805" i="4"/>
  <c r="Q805" i="4" s="1"/>
  <c r="R805" i="4" s="1"/>
  <c r="P930" i="4"/>
  <c r="Q930" i="4" s="1"/>
  <c r="R930" i="4" s="1"/>
  <c r="P994" i="4"/>
  <c r="Q994" i="4" s="1"/>
  <c r="R994" i="4" s="1"/>
  <c r="P1207" i="4"/>
  <c r="Q1207" i="4" s="1"/>
  <c r="R1207" i="4" s="1"/>
  <c r="P553" i="4"/>
  <c r="Q553" i="4" s="1"/>
  <c r="R553" i="4" s="1"/>
  <c r="P1291" i="4"/>
  <c r="Q1291" i="4" s="1"/>
  <c r="R1291" i="4" s="1"/>
  <c r="P1620" i="4"/>
  <c r="Q1620" i="4" s="1"/>
  <c r="R1620" i="4" s="1"/>
  <c r="P234" i="4"/>
  <c r="Q234" i="4" s="1"/>
  <c r="R234" i="4" s="1"/>
  <c r="P467" i="4"/>
  <c r="Q467" i="4" s="1"/>
  <c r="R467" i="4" s="1"/>
  <c r="P192" i="4"/>
  <c r="Q192" i="4" s="1"/>
  <c r="R192" i="4" s="1"/>
  <c r="P598" i="4"/>
  <c r="Q598" i="4" s="1"/>
  <c r="R598" i="4" s="1"/>
  <c r="P698" i="4"/>
  <c r="Q698" i="4" s="1"/>
  <c r="R698" i="4" s="1"/>
  <c r="P732" i="4"/>
  <c r="Q732" i="4" s="1"/>
  <c r="R732" i="4" s="1"/>
  <c r="P1432" i="4"/>
  <c r="Q1432" i="4" s="1"/>
  <c r="R1432" i="4" s="1"/>
  <c r="P1668" i="4"/>
  <c r="Q1668" i="4" s="1"/>
  <c r="R1668" i="4" s="1"/>
  <c r="P409" i="4"/>
  <c r="Q409" i="4" s="1"/>
  <c r="R409" i="4" s="1"/>
  <c r="P586" i="4"/>
  <c r="Q586" i="4" s="1"/>
  <c r="R586" i="4" s="1"/>
  <c r="P861" i="4"/>
  <c r="Q861" i="4" s="1"/>
  <c r="R861" i="4" s="1"/>
  <c r="P1616" i="4"/>
  <c r="Q1616" i="4" s="1"/>
  <c r="R1616" i="4" s="1"/>
  <c r="P1308" i="4"/>
  <c r="Q1308" i="4" s="1"/>
  <c r="R1308" i="4" s="1"/>
  <c r="P1686" i="4"/>
  <c r="Q1686" i="4" s="1"/>
  <c r="R1686" i="4" s="1"/>
  <c r="P186" i="4"/>
  <c r="Q186" i="4" s="1"/>
  <c r="R186" i="4" s="1"/>
  <c r="P379" i="4"/>
  <c r="Q379" i="4" s="1"/>
  <c r="R379" i="4" s="1"/>
  <c r="P575" i="4"/>
  <c r="Q575" i="4" s="1"/>
  <c r="R575" i="4" s="1"/>
  <c r="P652" i="4"/>
  <c r="Q652" i="4" s="1"/>
  <c r="R652" i="4" s="1"/>
  <c r="P857" i="4"/>
  <c r="Q857" i="4" s="1"/>
  <c r="R857" i="4" s="1"/>
  <c r="P965" i="4"/>
  <c r="Q965" i="4" s="1"/>
  <c r="R965" i="4" s="1"/>
  <c r="P1160" i="4"/>
  <c r="Q1160" i="4" s="1"/>
  <c r="R1160" i="4" s="1"/>
  <c r="P888" i="4"/>
  <c r="Q888" i="4" s="1"/>
  <c r="R888" i="4" s="1"/>
  <c r="P1456" i="4"/>
  <c r="Q1456" i="4" s="1"/>
  <c r="P1928" i="4"/>
  <c r="Q1928" i="4" s="1"/>
  <c r="R1928" i="4" s="1"/>
  <c r="P1612" i="4"/>
  <c r="Q1612" i="4" s="1"/>
  <c r="R1612" i="4" s="1"/>
  <c r="P1995" i="4"/>
  <c r="Q1995" i="4" s="1"/>
  <c r="R1995" i="4" s="1"/>
  <c r="P1471" i="4"/>
  <c r="Q1471" i="4" s="1"/>
  <c r="R1471" i="4" s="1"/>
  <c r="P1764" i="4"/>
  <c r="Q1764" i="4" s="1"/>
  <c r="R1764" i="4" s="1"/>
  <c r="P2100" i="4"/>
  <c r="Q2100" i="4" s="1"/>
  <c r="R2100" i="4" s="1"/>
  <c r="P1979" i="4"/>
  <c r="Q1979" i="4" s="1"/>
  <c r="R1979" i="4" s="1"/>
  <c r="P1251" i="4"/>
  <c r="Q1251" i="4" s="1"/>
  <c r="R1251" i="4" s="1"/>
  <c r="P2000" i="4"/>
  <c r="Q2000" i="4" s="1"/>
  <c r="R2000" i="4" s="1"/>
  <c r="P1747" i="4"/>
  <c r="Q1747" i="4" s="1"/>
  <c r="R1747" i="4" s="1"/>
  <c r="P2071" i="4"/>
  <c r="Q2071" i="4" s="1"/>
  <c r="R2071" i="4" s="1"/>
  <c r="P1135" i="4"/>
  <c r="Q1135" i="4" s="1"/>
  <c r="R1135" i="4" s="1"/>
  <c r="P1532" i="4"/>
  <c r="Q1532" i="4" s="1"/>
  <c r="R1532" i="4" s="1"/>
  <c r="P2044" i="4"/>
  <c r="Q2044" i="4" s="1"/>
  <c r="R2044" i="4" s="1"/>
  <c r="P2011" i="4"/>
  <c r="Q2011" i="4" s="1"/>
  <c r="R2011" i="4" s="1"/>
  <c r="P1140" i="4"/>
  <c r="Q1140" i="4" s="1"/>
  <c r="R1140" i="4" s="1"/>
  <c r="P1190" i="4"/>
  <c r="Q1190" i="4" s="1"/>
  <c r="R1190" i="4" s="1"/>
  <c r="P2018" i="4"/>
  <c r="Q2018" i="4" s="1"/>
  <c r="R2018" i="4" s="1"/>
  <c r="P1890" i="4"/>
  <c r="Q1890" i="4" s="1"/>
  <c r="R1890" i="4" s="1"/>
  <c r="P1730" i="4"/>
  <c r="Q1730" i="4" s="1"/>
  <c r="R1730" i="4" s="1"/>
  <c r="P1158" i="4"/>
  <c r="Q1158" i="4" s="1"/>
  <c r="R1158" i="4" s="1"/>
  <c r="P1394" i="4"/>
  <c r="Q1394" i="4" s="1"/>
  <c r="R1394" i="4" s="1"/>
  <c r="P1062" i="4"/>
  <c r="Q1062" i="4" s="1"/>
  <c r="R1062" i="4" s="1"/>
  <c r="P1102" i="4"/>
  <c r="Q1102" i="4" s="1"/>
  <c r="R1102" i="4" s="1"/>
  <c r="P2045" i="4"/>
  <c r="Q2045" i="4" s="1"/>
  <c r="R2045" i="4" s="1"/>
  <c r="P1873" i="4"/>
  <c r="Q1873" i="4" s="1"/>
  <c r="R1873" i="4" s="1"/>
  <c r="P1697" i="4"/>
  <c r="Q1697" i="4" s="1"/>
  <c r="R1697" i="4" s="1"/>
  <c r="P1210" i="4"/>
  <c r="Q1210" i="4" s="1"/>
  <c r="R1210" i="4" s="1"/>
  <c r="P1088" i="4"/>
  <c r="Q1088" i="4" s="1"/>
  <c r="R1088" i="4" s="1"/>
  <c r="P1357" i="4"/>
  <c r="Q1357" i="4" s="1"/>
  <c r="R1357" i="4" s="1"/>
  <c r="P1129" i="4"/>
  <c r="Q1129" i="4" s="1"/>
  <c r="R1129" i="4" s="1"/>
  <c r="P649" i="4"/>
  <c r="Q649" i="4" s="1"/>
  <c r="R649" i="4" s="1"/>
  <c r="P175" i="4"/>
  <c r="Q175" i="4" s="1"/>
  <c r="R175" i="4" s="1"/>
  <c r="P164" i="4"/>
  <c r="Q164" i="4" s="1"/>
  <c r="R164" i="4" s="1"/>
  <c r="H13" i="5"/>
  <c r="Y198" i="4"/>
  <c r="Z198" i="4" s="1"/>
  <c r="AA198" i="4" s="1"/>
  <c r="Y574" i="4"/>
  <c r="Z574" i="4" s="1"/>
  <c r="AA574" i="4" s="1"/>
  <c r="Y1682" i="4"/>
  <c r="Z1682" i="4" s="1"/>
  <c r="AA1682" i="4" s="1"/>
  <c r="Y1595" i="4"/>
  <c r="Z1595" i="4" s="1"/>
  <c r="AA1595" i="4" s="1"/>
  <c r="Y1455" i="4"/>
  <c r="Z1455" i="4" s="1"/>
  <c r="AA1455" i="4" s="1"/>
  <c r="Y1598" i="4"/>
  <c r="Z1598" i="4" s="1"/>
  <c r="AA1598" i="4" s="1"/>
  <c r="Y1836" i="4"/>
  <c r="Z1836" i="4" s="1"/>
  <c r="AA1836" i="4" s="1"/>
  <c r="Y2037" i="4"/>
  <c r="Z2037" i="4" s="1"/>
  <c r="AA2037" i="4" s="1"/>
  <c r="Y2054" i="4"/>
  <c r="Z2054" i="4" s="1"/>
  <c r="AA2054" i="4" s="1"/>
  <c r="Y1368" i="4"/>
  <c r="Z1368" i="4" s="1"/>
  <c r="AA1368" i="4" s="1"/>
  <c r="Y1265" i="4"/>
  <c r="Z1265" i="4" s="1"/>
  <c r="AA1265" i="4" s="1"/>
  <c r="Y946" i="4"/>
  <c r="Z946" i="4" s="1"/>
  <c r="AA946" i="4" s="1"/>
  <c r="Y233" i="4"/>
  <c r="Z233" i="4" s="1"/>
  <c r="AA233" i="4" s="1"/>
  <c r="Y1115" i="4"/>
  <c r="Z1115" i="4" s="1"/>
  <c r="AA1115" i="4" s="1"/>
  <c r="Y325" i="4"/>
  <c r="Z325" i="4" s="1"/>
  <c r="AA325" i="4" s="1"/>
  <c r="Y1983" i="4"/>
  <c r="Z1983" i="4" s="1"/>
  <c r="AA1983" i="4" s="1"/>
  <c r="Y2047" i="4"/>
  <c r="Z2047" i="4" s="1"/>
  <c r="AA2047" i="4" s="1"/>
  <c r="Y1692" i="4"/>
  <c r="Z1692" i="4" s="1"/>
  <c r="AA1692" i="4" s="1"/>
  <c r="Y2072" i="4"/>
  <c r="Z2072" i="4" s="1"/>
  <c r="AA2072" i="4" s="1"/>
  <c r="Y1658" i="4"/>
  <c r="Z1658" i="4" s="1"/>
  <c r="AA1658" i="4" s="1"/>
  <c r="Y1893" i="4"/>
  <c r="Z1893" i="4" s="1"/>
  <c r="AA1893" i="4" s="1"/>
  <c r="Y1866" i="4"/>
  <c r="Z1866" i="4" s="1"/>
  <c r="AA1866" i="4" s="1"/>
  <c r="Y1148" i="4"/>
  <c r="Z1148" i="4" s="1"/>
  <c r="AA1148" i="4" s="1"/>
  <c r="Y1482" i="4"/>
  <c r="Z1482" i="4" s="1"/>
  <c r="AA1482" i="4" s="1"/>
  <c r="Y449" i="4"/>
  <c r="Z449" i="4" s="1"/>
  <c r="AA449" i="4" s="1"/>
  <c r="Y1712" i="4"/>
  <c r="Z1712" i="4" s="1"/>
  <c r="AA1712" i="4" s="1"/>
  <c r="Y2045" i="4"/>
  <c r="Z2045" i="4" s="1"/>
  <c r="AA2045" i="4" s="1"/>
  <c r="Y1030" i="4"/>
  <c r="Z1030" i="4" s="1"/>
  <c r="AA1030" i="4" s="1"/>
  <c r="Y1870" i="4"/>
  <c r="Z1870" i="4" s="1"/>
  <c r="AA1870" i="4" s="1"/>
  <c r="Y776" i="4"/>
  <c r="Z776" i="4" s="1"/>
  <c r="AA776" i="4" s="1"/>
  <c r="Y1184" i="4"/>
  <c r="Z1184" i="4" s="1"/>
  <c r="AA1184" i="4" s="1"/>
  <c r="Y1489" i="4"/>
  <c r="Z1489" i="4" s="1"/>
  <c r="AA1489" i="4" s="1"/>
  <c r="Y1041" i="4"/>
  <c r="Z1041" i="4" s="1"/>
  <c r="AA1041" i="4" s="1"/>
  <c r="Y969" i="4"/>
  <c r="Z969" i="4" s="1"/>
  <c r="AA969" i="4" s="1"/>
  <c r="Y499" i="4"/>
  <c r="Z499" i="4" s="1"/>
  <c r="AA499" i="4" s="1"/>
  <c r="Y1938" i="4"/>
  <c r="Z1938" i="4" s="1"/>
  <c r="AA1938" i="4" s="1"/>
  <c r="Y1236" i="4"/>
  <c r="Z1236" i="4" s="1"/>
  <c r="AA1236" i="4" s="1"/>
  <c r="Y1129" i="4"/>
  <c r="Z1129" i="4" s="1"/>
  <c r="AA1129" i="4" s="1"/>
  <c r="Y939" i="4"/>
  <c r="Z939" i="4" s="1"/>
  <c r="AA939" i="4" s="1"/>
  <c r="Y1469" i="4"/>
  <c r="Z1469" i="4" s="1"/>
  <c r="AA1469" i="4" s="1"/>
  <c r="Y1266" i="4"/>
  <c r="Z1266" i="4" s="1"/>
  <c r="AA1266" i="4" s="1"/>
  <c r="Y890" i="4"/>
  <c r="Z890" i="4" s="1"/>
  <c r="AA890" i="4" s="1"/>
  <c r="Y505" i="4"/>
  <c r="Z505" i="4" s="1"/>
  <c r="AA505" i="4" s="1"/>
  <c r="Y1062" i="4"/>
  <c r="Z1062" i="4" s="1"/>
  <c r="AA1062" i="4" s="1"/>
  <c r="Y927" i="4"/>
  <c r="Z927" i="4" s="1"/>
  <c r="AA927" i="4" s="1"/>
  <c r="Y336" i="4"/>
  <c r="Z336" i="4" s="1"/>
  <c r="AA336" i="4" s="1"/>
  <c r="Y899" i="4"/>
  <c r="Z899" i="4" s="1"/>
  <c r="AA899" i="4" s="1"/>
  <c r="Y596" i="4"/>
  <c r="Z596" i="4" s="1"/>
  <c r="AA596" i="4" s="1"/>
  <c r="Y266" i="4"/>
  <c r="Z266" i="4" s="1"/>
  <c r="AA266" i="4" s="1"/>
  <c r="Y584" i="4"/>
  <c r="Z584" i="4" s="1"/>
  <c r="AA584" i="4" s="1"/>
  <c r="Y192" i="4"/>
  <c r="Z192" i="4" s="1"/>
  <c r="AA192" i="4" s="1"/>
  <c r="Y348" i="4"/>
  <c r="Z348" i="4" s="1"/>
  <c r="AA348" i="4" s="1"/>
  <c r="Y219" i="4"/>
  <c r="Z219" i="4" s="1"/>
  <c r="AA219" i="4" s="1"/>
  <c r="Y143" i="4"/>
  <c r="Z143" i="4" s="1"/>
  <c r="AA143" i="4" s="1"/>
  <c r="Y1818" i="4"/>
  <c r="Z1818" i="4" s="1"/>
  <c r="AA1818" i="4" s="1"/>
  <c r="Y1339" i="4"/>
  <c r="Z1339" i="4" s="1"/>
  <c r="AA1339" i="4" s="1"/>
  <c r="Y1703" i="4"/>
  <c r="Z1703" i="4" s="1"/>
  <c r="AA1703" i="4" s="1"/>
  <c r="Y1530" i="4"/>
  <c r="Z1530" i="4" s="1"/>
  <c r="AA1530" i="4" s="1"/>
  <c r="Y1226" i="4"/>
  <c r="Z1226" i="4" s="1"/>
  <c r="AA1226" i="4" s="1"/>
  <c r="Y1915" i="4"/>
  <c r="Z1915" i="4" s="1"/>
  <c r="AA1915" i="4" s="1"/>
  <c r="Y1695" i="4"/>
  <c r="Z1695" i="4" s="1"/>
  <c r="AA1695" i="4" s="1"/>
  <c r="Y1113" i="4"/>
  <c r="Z1113" i="4" s="1"/>
  <c r="AA1113" i="4" s="1"/>
  <c r="Y1804" i="4"/>
  <c r="Z1804" i="4" s="1"/>
  <c r="AA1804" i="4" s="1"/>
  <c r="Y1416" i="4"/>
  <c r="Z1416" i="4" s="1"/>
  <c r="AA1416" i="4" s="1"/>
  <c r="Y1888" i="4"/>
  <c r="Z1888" i="4" s="1"/>
  <c r="AA1888" i="4" s="1"/>
  <c r="Y1247" i="4"/>
  <c r="Z1247" i="4" s="1"/>
  <c r="AA1247" i="4" s="1"/>
  <c r="Y264" i="4"/>
  <c r="Z264" i="4" s="1"/>
  <c r="AA264" i="4" s="1"/>
  <c r="Y762" i="4"/>
  <c r="Z762" i="4" s="1"/>
  <c r="AA762" i="4" s="1"/>
  <c r="Y216" i="4"/>
  <c r="Z216" i="4" s="1"/>
  <c r="AA216" i="4" s="1"/>
  <c r="Y1887" i="4"/>
  <c r="Z1887" i="4" s="1"/>
  <c r="AA1887" i="4" s="1"/>
  <c r="Y1931" i="4"/>
  <c r="Z1931" i="4" s="1"/>
  <c r="AA1931" i="4" s="1"/>
  <c r="Y1656" i="4"/>
  <c r="Z1656" i="4" s="1"/>
  <c r="AA1656" i="4" s="1"/>
  <c r="Y2100" i="4"/>
  <c r="Z2100" i="4" s="1"/>
  <c r="AA2100" i="4" s="1"/>
  <c r="Y1706" i="4"/>
  <c r="Z1706" i="4" s="1"/>
  <c r="AA1706" i="4" s="1"/>
  <c r="Y1929" i="4"/>
  <c r="Z1929" i="4" s="1"/>
  <c r="AA1929" i="4" s="1"/>
  <c r="Y1894" i="4"/>
  <c r="Z1894" i="4" s="1"/>
  <c r="AA1894" i="4" s="1"/>
  <c r="Y1176" i="4"/>
  <c r="Z1176" i="4" s="1"/>
  <c r="AA1176" i="4" s="1"/>
  <c r="Y1049" i="4"/>
  <c r="Z1049" i="4" s="1"/>
  <c r="AA1049" i="4" s="1"/>
  <c r="Y827" i="4"/>
  <c r="Z827" i="4" s="1"/>
  <c r="AA827" i="4" s="1"/>
  <c r="Y379" i="4"/>
  <c r="Z379" i="4" s="1"/>
  <c r="AA379" i="4" s="1"/>
  <c r="Y1435" i="4"/>
  <c r="Z1435" i="4" s="1"/>
  <c r="AA1435" i="4" s="1"/>
  <c r="Y389" i="4"/>
  <c r="Z389" i="4" s="1"/>
  <c r="AA389" i="4" s="1"/>
  <c r="Y1596" i="4"/>
  <c r="Z1596" i="4" s="1"/>
  <c r="AA1596" i="4" s="1"/>
  <c r="Y1624" i="4"/>
  <c r="Z1624" i="4" s="1"/>
  <c r="AA1624" i="4" s="1"/>
  <c r="Y1395" i="4"/>
  <c r="Z1395" i="4" s="1"/>
  <c r="AA1395" i="4" s="1"/>
  <c r="Y1976" i="4"/>
  <c r="Z1976" i="4" s="1"/>
  <c r="AA1976" i="4" s="1"/>
  <c r="Y1029" i="4"/>
  <c r="Z1029" i="4" s="1"/>
  <c r="AA1029" i="4" s="1"/>
  <c r="Y1785" i="4"/>
  <c r="Z1785" i="4" s="1"/>
  <c r="AA1785" i="4" s="1"/>
  <c r="Y1335" i="4"/>
  <c r="Z1335" i="4" s="1"/>
  <c r="AA1335" i="4" s="1"/>
  <c r="Y1693" i="4"/>
  <c r="Z1693" i="4" s="1"/>
  <c r="AA1693" i="4" s="1"/>
  <c r="Y1262" i="4"/>
  <c r="Z1262" i="4" s="1"/>
  <c r="AA1262" i="4" s="1"/>
  <c r="Y737" i="4"/>
  <c r="Z737" i="4" s="1"/>
  <c r="AA737" i="4" s="1"/>
  <c r="Y1600" i="4"/>
  <c r="Z1600" i="4" s="1"/>
  <c r="AA1600" i="4" s="1"/>
  <c r="Y1965" i="4"/>
  <c r="Z1965" i="4" s="1"/>
  <c r="AA1965" i="4" s="1"/>
  <c r="Y836" i="4"/>
  <c r="Z836" i="4" s="1"/>
  <c r="AA836" i="4" s="1"/>
  <c r="Y1790" i="4"/>
  <c r="Z1790" i="4" s="1"/>
  <c r="AA1790" i="4" s="1"/>
  <c r="Y1440" i="4"/>
  <c r="Z1440" i="4" s="1"/>
  <c r="AA1440" i="4" s="1"/>
  <c r="Y1088" i="4"/>
  <c r="Z1088" i="4" s="1"/>
  <c r="AA1088" i="4" s="1"/>
  <c r="Y1381" i="4"/>
  <c r="Z1381" i="4" s="1"/>
  <c r="AA1381" i="4" s="1"/>
  <c r="Y1402" i="4"/>
  <c r="Z1402" i="4" s="1"/>
  <c r="AA1402" i="4" s="1"/>
  <c r="Y744" i="4"/>
  <c r="Z744" i="4" s="1"/>
  <c r="AA744" i="4" s="1"/>
  <c r="Y697" i="4"/>
  <c r="Z697" i="4" s="1"/>
  <c r="AA697" i="4" s="1"/>
  <c r="Y1762" i="4"/>
  <c r="Z1762" i="4" s="1"/>
  <c r="AA1762" i="4" s="1"/>
  <c r="Y1076" i="4"/>
  <c r="Z1076" i="4" s="1"/>
  <c r="AA1076" i="4" s="1"/>
  <c r="Y1366" i="4"/>
  <c r="Z1366" i="4" s="1"/>
  <c r="AA1366" i="4" s="1"/>
  <c r="Y419" i="4"/>
  <c r="Z419" i="4" s="1"/>
  <c r="AA419" i="4" s="1"/>
  <c r="Y1309" i="4"/>
  <c r="Z1309" i="4" s="1"/>
  <c r="AA1309" i="4" s="1"/>
  <c r="Y1090" i="4"/>
  <c r="Z1090" i="4" s="1"/>
  <c r="AA1090" i="4" s="1"/>
  <c r="Y967" i="4"/>
  <c r="Z967" i="4" s="1"/>
  <c r="AA967" i="4" s="1"/>
  <c r="Y456" i="4"/>
  <c r="Z456" i="4" s="1"/>
  <c r="AA456" i="4" s="1"/>
  <c r="Y901" i="4"/>
  <c r="Z901" i="4" s="1"/>
  <c r="AA901" i="4" s="1"/>
  <c r="Y739" i="4"/>
  <c r="Z739" i="4" s="1"/>
  <c r="AA739" i="4" s="1"/>
  <c r="Y50" i="4"/>
  <c r="Z50" i="4" s="1"/>
  <c r="AA50" i="4" s="1"/>
  <c r="Y767" i="4"/>
  <c r="Z767" i="4" s="1"/>
  <c r="AA767" i="4" s="1"/>
  <c r="Y705" i="4"/>
  <c r="Z705" i="4" s="1"/>
  <c r="AA705" i="4" s="1"/>
  <c r="Y275" i="4"/>
  <c r="Z275" i="4" s="1"/>
  <c r="AA275" i="4" s="1"/>
  <c r="Y689" i="4"/>
  <c r="Z689" i="4" s="1"/>
  <c r="AA689" i="4" s="1"/>
  <c r="Y215" i="4"/>
  <c r="Z215" i="4" s="1"/>
  <c r="AA215" i="4" s="1"/>
  <c r="Y244" i="4"/>
  <c r="Z244" i="4" s="1"/>
  <c r="AA244" i="4" s="1"/>
  <c r="Y43" i="4"/>
  <c r="Z43" i="4" s="1"/>
  <c r="AA43" i="4" s="1"/>
  <c r="Y1552" i="4"/>
  <c r="Z1552" i="4" s="1"/>
  <c r="AA1552" i="4" s="1"/>
  <c r="Y442" i="4"/>
  <c r="Z442" i="4" s="1"/>
  <c r="AA442" i="4" s="1"/>
  <c r="Y1527" i="4"/>
  <c r="Z1527" i="4" s="1"/>
  <c r="AA1527" i="4" s="1"/>
  <c r="Y1777" i="4"/>
  <c r="Z1777" i="4" s="1"/>
  <c r="AA1777" i="4" s="1"/>
  <c r="Y149" i="4"/>
  <c r="Z149" i="4" s="1"/>
  <c r="AA149" i="4" s="1"/>
  <c r="Y1967" i="4"/>
  <c r="Z1967" i="4" s="1"/>
  <c r="AA1967" i="4" s="1"/>
  <c r="Y1941" i="4"/>
  <c r="Z1941" i="4" s="1"/>
  <c r="AA1941" i="4" s="1"/>
  <c r="Y640" i="4"/>
  <c r="Z640" i="4" s="1"/>
  <c r="AA640" i="4" s="1"/>
  <c r="Y1199" i="4"/>
  <c r="Z1199" i="4" s="1"/>
  <c r="AA1199" i="4" s="1"/>
  <c r="Y2108" i="4"/>
  <c r="Z2108" i="4" s="1"/>
  <c r="AA2108" i="4" s="1"/>
  <c r="Y598" i="4"/>
  <c r="Z598" i="4" s="1"/>
  <c r="AA598" i="4" s="1"/>
  <c r="Y1615" i="4"/>
  <c r="Z1615" i="4" s="1"/>
  <c r="AA1615" i="4" s="1"/>
  <c r="Y184" i="4"/>
  <c r="Z184" i="4" s="1"/>
  <c r="AA184" i="4" s="1"/>
  <c r="Y405" i="4"/>
  <c r="Z405" i="4" s="1"/>
  <c r="AA405" i="4" s="1"/>
  <c r="Y1323" i="4"/>
  <c r="Z1323" i="4" s="1"/>
  <c r="AA1323" i="4" s="1"/>
  <c r="Y221" i="4"/>
  <c r="Z221" i="4" s="1"/>
  <c r="AA221" i="4" s="1"/>
  <c r="Y1575" i="4"/>
  <c r="Z1575" i="4" s="1"/>
  <c r="AA1575" i="4" s="1"/>
  <c r="Y1295" i="4"/>
  <c r="Z1295" i="4" s="1"/>
  <c r="AA1295" i="4" s="1"/>
  <c r="Y1630" i="4"/>
  <c r="Z1630" i="4" s="1"/>
  <c r="AA1630" i="4" s="1"/>
  <c r="Y2004" i="4"/>
  <c r="Z2004" i="4" s="1"/>
  <c r="AA2004" i="4" s="1"/>
  <c r="Y1567" i="4"/>
  <c r="Z1567" i="4" s="1"/>
  <c r="AA1567" i="4" s="1"/>
  <c r="Y1825" i="4"/>
  <c r="Z1825" i="4" s="1"/>
  <c r="AA1825" i="4" s="1"/>
  <c r="Y1447" i="4"/>
  <c r="Z1447" i="4" s="1"/>
  <c r="AA1447" i="4" s="1"/>
  <c r="Y407" i="4"/>
  <c r="Z407" i="4" s="1"/>
  <c r="AA407" i="4" s="1"/>
  <c r="Y1306" i="4"/>
  <c r="Z1306" i="4" s="1"/>
  <c r="AA1306" i="4" s="1"/>
  <c r="Y572" i="4"/>
  <c r="Z572" i="4" s="1"/>
  <c r="AA572" i="4" s="1"/>
  <c r="Y128" i="4"/>
  <c r="Z128" i="4" s="1"/>
  <c r="AA128" i="4" s="1"/>
  <c r="Y285" i="4"/>
  <c r="Z285" i="4" s="1"/>
  <c r="AA285" i="4" s="1"/>
  <c r="Y578" i="4"/>
  <c r="Z578" i="4" s="1"/>
  <c r="AA578" i="4" s="1"/>
  <c r="Y1947" i="4"/>
  <c r="Z1947" i="4" s="1"/>
  <c r="AA1947" i="4" s="1"/>
  <c r="Y2003" i="4"/>
  <c r="Z2003" i="4" s="1"/>
  <c r="AA2003" i="4" s="1"/>
  <c r="Y1347" i="4"/>
  <c r="Z1347" i="4" s="1"/>
  <c r="AA1347" i="4" s="1"/>
  <c r="Y1896" i="4"/>
  <c r="Z1896" i="4" s="1"/>
  <c r="AA1896" i="4" s="1"/>
  <c r="Y820" i="4"/>
  <c r="Z820" i="4" s="1"/>
  <c r="AA820" i="4" s="1"/>
  <c r="Y828" i="4"/>
  <c r="Z828" i="4" s="1"/>
  <c r="AA828" i="4" s="1"/>
  <c r="Y1500" i="4"/>
  <c r="Z1500" i="4" s="1"/>
  <c r="AA1500" i="4" s="1"/>
  <c r="Y1481" i="4"/>
  <c r="Z1481" i="4" s="1"/>
  <c r="AA1481" i="4" s="1"/>
  <c r="Y893" i="4"/>
  <c r="Z893" i="4" s="1"/>
  <c r="AA893" i="4" s="1"/>
  <c r="Y45" i="4"/>
  <c r="Z45" i="4" s="1"/>
  <c r="AA45" i="4" s="1"/>
  <c r="Y992" i="4"/>
  <c r="Z992" i="4" s="1"/>
  <c r="AA992" i="4" s="1"/>
  <c r="Y1869" i="4"/>
  <c r="Z1869" i="4" s="1"/>
  <c r="AA1869" i="4" s="1"/>
  <c r="Y2046" i="4"/>
  <c r="Z2046" i="4" s="1"/>
  <c r="AA2046" i="4" s="1"/>
  <c r="Y1479" i="4"/>
  <c r="Z1479" i="4" s="1"/>
  <c r="AA1479" i="4" s="1"/>
  <c r="Y1344" i="4"/>
  <c r="Z1344" i="4" s="1"/>
  <c r="AA1344" i="4" s="1"/>
  <c r="Y369" i="4"/>
  <c r="Z369" i="4" s="1"/>
  <c r="AA369" i="4" s="1"/>
  <c r="Y1273" i="4"/>
  <c r="Z1273" i="4" s="1"/>
  <c r="AA1273" i="4" s="1"/>
  <c r="Y1274" i="4"/>
  <c r="Z1274" i="4" s="1"/>
  <c r="AA1274" i="4" s="1"/>
  <c r="Y838" i="4"/>
  <c r="Z838" i="4" s="1"/>
  <c r="AA838" i="4" s="1"/>
  <c r="Y329" i="4"/>
  <c r="Z329" i="4" s="1"/>
  <c r="AA329" i="4" s="1"/>
  <c r="Y1047" i="4"/>
  <c r="Z1047" i="4" s="1"/>
  <c r="AA1047" i="4" s="1"/>
  <c r="Y1577" i="4"/>
  <c r="Z1577" i="4" s="1"/>
  <c r="AA1577" i="4" s="1"/>
  <c r="Y1054" i="4"/>
  <c r="Z1054" i="4" s="1"/>
  <c r="AA1054" i="4" s="1"/>
  <c r="Y400" i="4"/>
  <c r="Z400" i="4" s="1"/>
  <c r="AA400" i="4" s="1"/>
  <c r="Y1133" i="4"/>
  <c r="Z1133" i="4" s="1"/>
  <c r="AA1133" i="4" s="1"/>
  <c r="Y929" i="4"/>
  <c r="Z929" i="4" s="1"/>
  <c r="AA929" i="4" s="1"/>
  <c r="Y470" i="4"/>
  <c r="Z470" i="4" s="1"/>
  <c r="AA470" i="4" s="1"/>
  <c r="Y90" i="4"/>
  <c r="Z90" i="4" s="1"/>
  <c r="AA90" i="4" s="1"/>
  <c r="Y545" i="4"/>
  <c r="Z545" i="4" s="1"/>
  <c r="AA545" i="4" s="1"/>
  <c r="Y445" i="4"/>
  <c r="Z445" i="4" s="1"/>
  <c r="AA445" i="4" s="1"/>
  <c r="Y926" i="4"/>
  <c r="Z926" i="4" s="1"/>
  <c r="AA926" i="4" s="1"/>
  <c r="Y591" i="4"/>
  <c r="Z591" i="4" s="1"/>
  <c r="AA591" i="4" s="1"/>
  <c r="Y532" i="4"/>
  <c r="Z532" i="4" s="1"/>
  <c r="AA532" i="4" s="1"/>
  <c r="Y579" i="4"/>
  <c r="Z579" i="4" s="1"/>
  <c r="AA579" i="4" s="1"/>
  <c r="Y496" i="4"/>
  <c r="Z496" i="4" s="1"/>
  <c r="AA496" i="4" s="1"/>
  <c r="Y661" i="4"/>
  <c r="Z661" i="4" s="1"/>
  <c r="AA661" i="4" s="1"/>
  <c r="Y164" i="4"/>
  <c r="Z164" i="4" s="1"/>
  <c r="AA164" i="4" s="1"/>
  <c r="Y76" i="4"/>
  <c r="Z76" i="4" s="1"/>
  <c r="AA76" i="4" s="1"/>
  <c r="Y994" i="4"/>
  <c r="Z994" i="4" s="1"/>
  <c r="AA994" i="4" s="1"/>
  <c r="Y1694" i="4"/>
  <c r="Z1694" i="4" s="1"/>
  <c r="AA1694" i="4" s="1"/>
  <c r="Y1403" i="4"/>
  <c r="Z1403" i="4" s="1"/>
  <c r="AA1403" i="4" s="1"/>
  <c r="Y1604" i="4"/>
  <c r="Z1604" i="4" s="1"/>
  <c r="AA1604" i="4" s="1"/>
  <c r="Y1271" i="4"/>
  <c r="Z1271" i="4" s="1"/>
  <c r="AA1271" i="4" s="1"/>
  <c r="Y614" i="4"/>
  <c r="Z614" i="4" s="1"/>
  <c r="AA614" i="4" s="1"/>
  <c r="Y1039" i="4"/>
  <c r="Z1039" i="4" s="1"/>
  <c r="AA1039" i="4" s="1"/>
  <c r="Y1910" i="4"/>
  <c r="Z1910" i="4" s="1"/>
  <c r="AA1910" i="4" s="1"/>
  <c r="Y1329" i="4"/>
  <c r="Z1329" i="4" s="1"/>
  <c r="AA1329" i="4" s="1"/>
  <c r="Y1719" i="4"/>
  <c r="Z1719" i="4" s="1"/>
  <c r="AA1719" i="4" s="1"/>
  <c r="Y1574" i="4"/>
  <c r="Z1574" i="4" s="1"/>
  <c r="AA1574" i="4" s="1"/>
  <c r="Y554" i="4"/>
  <c r="Z554" i="4" s="1"/>
  <c r="AA554" i="4" s="1"/>
  <c r="Y1356" i="4"/>
  <c r="Z1356" i="4" s="1"/>
  <c r="AA1356" i="4" s="1"/>
  <c r="Y114" i="4"/>
  <c r="Z114" i="4" s="1"/>
  <c r="AA114" i="4" s="1"/>
  <c r="Y932" i="4"/>
  <c r="Z932" i="4" s="1"/>
  <c r="AA932" i="4" s="1"/>
  <c r="Y1231" i="4"/>
  <c r="Z1231" i="4" s="1"/>
  <c r="AA1231" i="4" s="1"/>
  <c r="Y916" i="4"/>
  <c r="Z916" i="4" s="1"/>
  <c r="AA916" i="4" s="1"/>
  <c r="Y100" i="4"/>
  <c r="Z100" i="4" s="1"/>
  <c r="AA100" i="4" s="1"/>
  <c r="Y66" i="4"/>
  <c r="Z66" i="4" s="1"/>
  <c r="AA66" i="4" s="1"/>
  <c r="Y1883" i="4"/>
  <c r="Z1883" i="4" s="1"/>
  <c r="AA1883" i="4" s="1"/>
  <c r="Y1538" i="4"/>
  <c r="Z1538" i="4" s="1"/>
  <c r="AA1538" i="4" s="1"/>
  <c r="Y1916" i="4"/>
  <c r="Z1916" i="4" s="1"/>
  <c r="AA1916" i="4" s="1"/>
  <c r="Y1921" i="4"/>
  <c r="Z1921" i="4" s="1"/>
  <c r="AA1921" i="4" s="1"/>
  <c r="Y872" i="4"/>
  <c r="Z872" i="4" s="1"/>
  <c r="AA872" i="4" s="1"/>
  <c r="Y1073" i="4"/>
  <c r="Z1073" i="4" s="1"/>
  <c r="AA1073" i="4" s="1"/>
  <c r="Y234" i="4"/>
  <c r="Z234" i="4" s="1"/>
  <c r="AA234" i="4" s="1"/>
  <c r="Y674" i="4"/>
  <c r="Z674" i="4" s="1"/>
  <c r="AA674" i="4" s="1"/>
  <c r="Y752" i="4"/>
  <c r="Z752" i="4" s="1"/>
  <c r="AA752" i="4" s="1"/>
  <c r="Y1579" i="4"/>
  <c r="Z1579" i="4" s="1"/>
  <c r="AA1579" i="4" s="1"/>
  <c r="Y2016" i="4"/>
  <c r="Z2016" i="4" s="1"/>
  <c r="AA2016" i="4" s="1"/>
  <c r="Y2053" i="4"/>
  <c r="Z2053" i="4" s="1"/>
  <c r="AA2053" i="4" s="1"/>
  <c r="Y1754" i="4"/>
  <c r="Z1754" i="4" s="1"/>
  <c r="AA1754" i="4" s="1"/>
  <c r="Y1333" i="4"/>
  <c r="Z1333" i="4" s="1"/>
  <c r="AA1333" i="4" s="1"/>
  <c r="Y20" i="4"/>
  <c r="Z20" i="4" s="1"/>
  <c r="AA20" i="4" s="1"/>
  <c r="Y1083" i="4"/>
  <c r="Z1083" i="4" s="1"/>
  <c r="AA1083" i="4" s="1"/>
  <c r="Y1686" i="4"/>
  <c r="Z1686" i="4" s="1"/>
  <c r="AA1686" i="4" s="1"/>
  <c r="Y2035" i="4"/>
  <c r="Z2035" i="4" s="1"/>
  <c r="AA2035" i="4" s="1"/>
  <c r="Y1411" i="4"/>
  <c r="Z1411" i="4" s="1"/>
  <c r="AA1411" i="4" s="1"/>
  <c r="Y1663" i="4"/>
  <c r="Z1663" i="4" s="1"/>
  <c r="AA1663" i="4" s="1"/>
  <c r="Y860" i="4"/>
  <c r="Z860" i="4" s="1"/>
  <c r="AA860" i="4" s="1"/>
  <c r="Y1160" i="4"/>
  <c r="Z1160" i="4" s="1"/>
  <c r="AA1160" i="4" s="1"/>
  <c r="Y722" i="4"/>
  <c r="Z722" i="4" s="1"/>
  <c r="AA722" i="4" s="1"/>
  <c r="Y757" i="4"/>
  <c r="Z757" i="4" s="1"/>
  <c r="AA757" i="4" s="1"/>
  <c r="Y1227" i="4"/>
  <c r="Z1227" i="4" s="1"/>
  <c r="AA1227" i="4" s="1"/>
  <c r="Y126" i="4"/>
  <c r="Z126" i="4" s="1"/>
  <c r="AA126" i="4" s="1"/>
  <c r="Y1499" i="4"/>
  <c r="Z1499" i="4" s="1"/>
  <c r="AA1499" i="4" s="1"/>
  <c r="Y1763" i="4"/>
  <c r="Z1763" i="4" s="1"/>
  <c r="AA1763" i="4" s="1"/>
  <c r="Y538" i="4"/>
  <c r="Z538" i="4" s="1"/>
  <c r="AA538" i="4" s="1"/>
  <c r="Y1612" i="4"/>
  <c r="Z1612" i="4" s="1"/>
  <c r="AA1612" i="4" s="1"/>
  <c r="Y1187" i="4"/>
  <c r="Z1187" i="4" s="1"/>
  <c r="AA1187" i="4" s="1"/>
  <c r="Y1948" i="4"/>
  <c r="Z1948" i="4" s="1"/>
  <c r="AA1948" i="4" s="1"/>
  <c r="Y1610" i="4"/>
  <c r="Z1610" i="4" s="1"/>
  <c r="AA1610" i="4" s="1"/>
  <c r="Y1961" i="4"/>
  <c r="Z1961" i="4" s="1"/>
  <c r="AA1961" i="4" s="1"/>
  <c r="Y868" i="4"/>
  <c r="Z868" i="4" s="1"/>
  <c r="AA868" i="4" s="1"/>
  <c r="Y1127" i="4"/>
  <c r="Z1127" i="4" s="1"/>
  <c r="AA1127" i="4" s="1"/>
  <c r="Y1096" i="4"/>
  <c r="Z1096" i="4" s="1"/>
  <c r="AA1096" i="4" s="1"/>
  <c r="Y1157" i="4"/>
  <c r="Z1157" i="4" s="1"/>
  <c r="AA1157" i="4" s="1"/>
  <c r="Y902" i="4"/>
  <c r="Z902" i="4" s="1"/>
  <c r="AA902" i="4" s="1"/>
  <c r="Y226" i="4"/>
  <c r="Z226" i="4" s="1"/>
  <c r="AA226" i="4" s="1"/>
  <c r="Y871" i="4"/>
  <c r="Z871" i="4" s="1"/>
  <c r="AA871" i="4" s="1"/>
  <c r="Y989" i="4"/>
  <c r="Z989" i="4" s="1"/>
  <c r="AA989" i="4" s="1"/>
  <c r="Y764" i="4"/>
  <c r="Z764" i="4" s="1"/>
  <c r="AA764" i="4" s="1"/>
  <c r="Y1369" i="4"/>
  <c r="Z1369" i="4" s="1"/>
  <c r="AA1369" i="4" s="1"/>
  <c r="Y1705" i="4"/>
  <c r="Z1705" i="4" s="1"/>
  <c r="AA1705" i="4" s="1"/>
  <c r="Y1256" i="4"/>
  <c r="Z1256" i="4" s="1"/>
  <c r="AA1256" i="4" s="1"/>
  <c r="Y1512" i="4"/>
  <c r="Z1512" i="4" s="1"/>
  <c r="AA1512" i="4" s="1"/>
  <c r="Y1782" i="4"/>
  <c r="Z1782" i="4" s="1"/>
  <c r="AA1782" i="4" s="1"/>
  <c r="Y2038" i="4"/>
  <c r="Z2038" i="4" s="1"/>
  <c r="AA2038" i="4" s="1"/>
  <c r="Y1729" i="4"/>
  <c r="Z1729" i="4" s="1"/>
  <c r="AA1729" i="4" s="1"/>
  <c r="Y1897" i="4"/>
  <c r="Z1897" i="4" s="1"/>
  <c r="AA1897" i="4" s="1"/>
  <c r="Y2069" i="4"/>
  <c r="Z2069" i="4" s="1"/>
  <c r="AA2069" i="4" s="1"/>
  <c r="Y1520" i="4"/>
  <c r="Z1520" i="4" s="1"/>
  <c r="AA1520" i="4" s="1"/>
  <c r="Y1740" i="4"/>
  <c r="Z1740" i="4" s="1"/>
  <c r="AA1740" i="4" s="1"/>
  <c r="Y1900" i="4"/>
  <c r="Z1900" i="4" s="1"/>
  <c r="AA1900" i="4" s="1"/>
  <c r="Y2028" i="4"/>
  <c r="Z2028" i="4" s="1"/>
  <c r="AA2028" i="4" s="1"/>
  <c r="Y1427" i="4"/>
  <c r="Z1427" i="4" s="1"/>
  <c r="AA1427" i="4" s="1"/>
  <c r="Y1683" i="4"/>
  <c r="Z1683" i="4" s="1"/>
  <c r="AA1683" i="4" s="1"/>
  <c r="Y1628" i="4"/>
  <c r="Z1628" i="4" s="1"/>
  <c r="AA1628" i="4" s="1"/>
  <c r="Y1515" i="4"/>
  <c r="Z1515" i="4" s="1"/>
  <c r="AA1515" i="4" s="1"/>
  <c r="Y1570" i="4"/>
  <c r="Z1570" i="4" s="1"/>
  <c r="AA1570" i="4" s="1"/>
  <c r="Y1811" i="4"/>
  <c r="Z1811" i="4" s="1"/>
  <c r="AA1811" i="4" s="1"/>
  <c r="Y1935" i="4"/>
  <c r="Z1935" i="4" s="1"/>
  <c r="AA1935" i="4" s="1"/>
  <c r="Y602" i="4"/>
  <c r="Z602" i="4" s="1"/>
  <c r="AA602" i="4" s="1"/>
  <c r="Y1532" i="4"/>
  <c r="Z1532" i="4" s="1"/>
  <c r="AA1532" i="4" s="1"/>
  <c r="Y702" i="4"/>
  <c r="Z702" i="4" s="1"/>
  <c r="AA702" i="4" s="1"/>
  <c r="Y260" i="4"/>
  <c r="Z260" i="4" s="1"/>
  <c r="AA260" i="4" s="1"/>
  <c r="Y522" i="4"/>
  <c r="Z522" i="4" s="1"/>
  <c r="AA522" i="4" s="1"/>
  <c r="Y1419" i="4"/>
  <c r="Z1419" i="4" s="1"/>
  <c r="AA1419" i="4" s="1"/>
  <c r="Y732" i="4"/>
  <c r="Z732" i="4" s="1"/>
  <c r="AA732" i="4" s="1"/>
  <c r="Y88" i="4"/>
  <c r="Z88" i="4" s="1"/>
  <c r="AA88" i="4" s="1"/>
  <c r="Y196" i="4"/>
  <c r="Z196" i="4" s="1"/>
  <c r="AA196" i="4" s="1"/>
  <c r="Y352" i="4"/>
  <c r="Z352" i="4" s="1"/>
  <c r="AA352" i="4" s="1"/>
  <c r="Y875" i="4"/>
  <c r="Z875" i="4" s="1"/>
  <c r="AA875" i="4" s="1"/>
  <c r="Y1034" i="4"/>
  <c r="Z1034" i="4" s="1"/>
  <c r="AA1034" i="4" s="1"/>
  <c r="Y1033" i="4"/>
  <c r="Z1033" i="4" s="1"/>
  <c r="AA1033" i="4" s="1"/>
  <c r="Y1377" i="4"/>
  <c r="Z1377" i="4" s="1"/>
  <c r="AA1377" i="4" s="1"/>
  <c r="Y1709" i="4"/>
  <c r="Z1709" i="4" s="1"/>
  <c r="AA1709" i="4" s="1"/>
  <c r="Y1260" i="4"/>
  <c r="Z1260" i="4" s="1"/>
  <c r="AA1260" i="4" s="1"/>
  <c r="Y1516" i="4"/>
  <c r="Z1516" i="4" s="1"/>
  <c r="AA1516" i="4" s="1"/>
  <c r="Y1786" i="4"/>
  <c r="Z1786" i="4" s="1"/>
  <c r="AA1786" i="4" s="1"/>
  <c r="Y2042" i="4"/>
  <c r="Z2042" i="4" s="1"/>
  <c r="AA2042" i="4" s="1"/>
  <c r="Y1733" i="4"/>
  <c r="Z1733" i="4" s="1"/>
  <c r="AA1733" i="4" s="1"/>
  <c r="Y1905" i="4"/>
  <c r="Z1905" i="4" s="1"/>
  <c r="AA1905" i="4" s="1"/>
  <c r="Y2073" i="4"/>
  <c r="Z2073" i="4" s="1"/>
  <c r="AA2073" i="4" s="1"/>
  <c r="Y1584" i="4"/>
  <c r="Z1584" i="4" s="1"/>
  <c r="AA1584" i="4" s="1"/>
  <c r="Y1788" i="4"/>
  <c r="Z1788" i="4" s="1"/>
  <c r="AA1788" i="4" s="1"/>
  <c r="Y1936" i="4"/>
  <c r="Z1936" i="4" s="1"/>
  <c r="AA1936" i="4" s="1"/>
  <c r="Y2064" i="4"/>
  <c r="Z2064" i="4" s="1"/>
  <c r="AA2064" i="4" s="1"/>
  <c r="Y1662" i="4"/>
  <c r="Z1662" i="4" s="1"/>
  <c r="AA1662" i="4" s="1"/>
  <c r="Y1267" i="4"/>
  <c r="Z1267" i="4" s="1"/>
  <c r="AA1267" i="4" s="1"/>
  <c r="Y1704" i="4"/>
  <c r="Z1704" i="4" s="1"/>
  <c r="AA1704" i="4" s="1"/>
  <c r="Y2031" i="4"/>
  <c r="Z2031" i="4" s="1"/>
  <c r="AA2031" i="4" s="1"/>
  <c r="Y650" i="4"/>
  <c r="Z650" i="4" s="1"/>
  <c r="AA650" i="4" s="1"/>
  <c r="Y1343" i="4"/>
  <c r="Z1343" i="4" s="1"/>
  <c r="AA1343" i="4" s="1"/>
  <c r="Y1815" i="4"/>
  <c r="Z1815" i="4" s="1"/>
  <c r="AA1815" i="4" s="1"/>
  <c r="Y2011" i="4"/>
  <c r="Z2011" i="4" s="1"/>
  <c r="AA2011" i="4" s="1"/>
  <c r="Y1608" i="4"/>
  <c r="Z1608" i="4" s="1"/>
  <c r="AA1608" i="4" s="1"/>
  <c r="Y678" i="4"/>
  <c r="Z678" i="4" s="1"/>
  <c r="AA678" i="4" s="1"/>
  <c r="Y84" i="4"/>
  <c r="Z84" i="4" s="1"/>
  <c r="AA84" i="4" s="1"/>
  <c r="Y426" i="4"/>
  <c r="Z426" i="4" s="1"/>
  <c r="AA426" i="4" s="1"/>
  <c r="Y1275" i="4"/>
  <c r="Z1275" i="4" s="1"/>
  <c r="AA1275" i="4" s="1"/>
  <c r="Y421" i="4"/>
  <c r="Z421" i="4" s="1"/>
  <c r="AA421" i="4" s="1"/>
  <c r="Y666" i="4"/>
  <c r="Z666" i="4" s="1"/>
  <c r="AA666" i="4" s="1"/>
  <c r="Y165" i="4"/>
  <c r="Z165" i="4" s="1"/>
  <c r="AA165" i="4" s="1"/>
  <c r="Y427" i="4"/>
  <c r="Z427" i="4" s="1"/>
  <c r="AA427" i="4" s="1"/>
  <c r="Y1051" i="4"/>
  <c r="Z1051" i="4" s="1"/>
  <c r="AA1051" i="4" s="1"/>
  <c r="Y1026" i="4"/>
  <c r="Z1026" i="4" s="1"/>
  <c r="AA1026" i="4" s="1"/>
  <c r="Y1622" i="4"/>
  <c r="Z1622" i="4" s="1"/>
  <c r="AA1622" i="4" s="1"/>
  <c r="Y1506" i="4"/>
  <c r="Z1506" i="4" s="1"/>
  <c r="AA1506" i="4" s="1"/>
  <c r="Y2019" i="4"/>
  <c r="Z2019" i="4" s="1"/>
  <c r="AA2019" i="4" s="1"/>
  <c r="Y1563" i="4"/>
  <c r="Z1563" i="4" s="1"/>
  <c r="AA1563" i="4" s="1"/>
  <c r="Y1475" i="4"/>
  <c r="Z1475" i="4" s="1"/>
  <c r="AA1475" i="4" s="1"/>
  <c r="Y1984" i="4"/>
  <c r="Z1984" i="4" s="1"/>
  <c r="AA1984" i="4" s="1"/>
  <c r="Y1674" i="4"/>
  <c r="Z1674" i="4" s="1"/>
  <c r="AA1674" i="4" s="1"/>
  <c r="Y2009" i="4"/>
  <c r="Z2009" i="4" s="1"/>
  <c r="AA2009" i="4" s="1"/>
  <c r="Y876" i="4"/>
  <c r="Z876" i="4" s="1"/>
  <c r="AA876" i="4" s="1"/>
  <c r="Y1399" i="4"/>
  <c r="Z1399" i="4" s="1"/>
  <c r="AA1399" i="4" s="1"/>
  <c r="Y1164" i="4"/>
  <c r="Z1164" i="4" s="1"/>
  <c r="AA1164" i="4" s="1"/>
  <c r="Y1249" i="4"/>
  <c r="Z1249" i="4" s="1"/>
  <c r="AA1249" i="4" s="1"/>
  <c r="Y793" i="4"/>
  <c r="Z793" i="4" s="1"/>
  <c r="AA793" i="4" s="1"/>
  <c r="Y1290" i="4"/>
  <c r="Z1290" i="4" s="1"/>
  <c r="AA1290" i="4" s="1"/>
  <c r="Y797" i="4"/>
  <c r="Z797" i="4" s="1"/>
  <c r="AA797" i="4" s="1"/>
  <c r="Y791" i="4"/>
  <c r="Z791" i="4" s="1"/>
  <c r="AA791" i="4" s="1"/>
  <c r="Y528" i="4"/>
  <c r="Z528" i="4" s="1"/>
  <c r="AA528" i="4" s="1"/>
  <c r="Y47" i="4"/>
  <c r="Z47" i="4" s="1"/>
  <c r="AA47" i="4" s="1"/>
  <c r="Y111" i="4"/>
  <c r="Z111" i="4" s="1"/>
  <c r="AA111" i="4" s="1"/>
  <c r="Y175" i="4"/>
  <c r="Z175" i="4" s="1"/>
  <c r="AA175" i="4" s="1"/>
  <c r="Y239" i="4"/>
  <c r="Z239" i="4" s="1"/>
  <c r="AA239" i="4" s="1"/>
  <c r="Y303" i="4"/>
  <c r="Z303" i="4" s="1"/>
  <c r="AA303" i="4" s="1"/>
  <c r="Y21" i="4"/>
  <c r="Z21" i="4" s="1"/>
  <c r="AA21" i="4" s="1"/>
  <c r="Y85" i="4"/>
  <c r="Z85" i="4" s="1"/>
  <c r="AA85" i="4" s="1"/>
  <c r="Y108" i="4"/>
  <c r="Z108" i="4" s="1"/>
  <c r="AA108" i="4" s="1"/>
  <c r="Y172" i="4"/>
  <c r="Z172" i="4" s="1"/>
  <c r="AA172" i="4" s="1"/>
  <c r="Y342" i="4"/>
  <c r="Z342" i="4" s="1"/>
  <c r="AA342" i="4" s="1"/>
  <c r="Y75" i="4"/>
  <c r="Z75" i="4" s="1"/>
  <c r="AA75" i="4" s="1"/>
  <c r="Y139" i="4"/>
  <c r="Z139" i="4" s="1"/>
  <c r="AA139" i="4" s="1"/>
  <c r="Y203" i="4"/>
  <c r="Z203" i="4" s="1"/>
  <c r="AA203" i="4" s="1"/>
  <c r="Y267" i="4"/>
  <c r="Z267" i="4" s="1"/>
  <c r="AA267" i="4" s="1"/>
  <c r="Y22" i="4"/>
  <c r="Z22" i="4" s="1"/>
  <c r="AA22" i="4" s="1"/>
  <c r="Y49" i="4"/>
  <c r="Z49" i="4" s="1"/>
  <c r="AA49" i="4" s="1"/>
  <c r="Y113" i="4"/>
  <c r="Z113" i="4" s="1"/>
  <c r="AA113" i="4" s="1"/>
  <c r="Y36" i="4"/>
  <c r="Z36" i="4" s="1"/>
  <c r="AA36" i="4" s="1"/>
  <c r="Y256" i="4"/>
  <c r="Z256" i="4" s="1"/>
  <c r="AA256" i="4" s="1"/>
  <c r="Y56" i="4"/>
  <c r="Z56" i="4" s="1"/>
  <c r="AA56" i="4" s="1"/>
  <c r="Y214" i="4"/>
  <c r="Z214" i="4" s="1"/>
  <c r="AA214" i="4" s="1"/>
  <c r="Y341" i="4"/>
  <c r="Z341" i="4" s="1"/>
  <c r="AA341" i="4" s="1"/>
  <c r="Y213" i="4"/>
  <c r="Z213" i="4" s="1"/>
  <c r="AA213" i="4" s="1"/>
  <c r="Y364" i="4"/>
  <c r="Z364" i="4" s="1"/>
  <c r="AA364" i="4" s="1"/>
  <c r="Y428" i="4"/>
  <c r="Z428" i="4" s="1"/>
  <c r="AA428" i="4" s="1"/>
  <c r="Y492" i="4"/>
  <c r="Z492" i="4" s="1"/>
  <c r="AA492" i="4" s="1"/>
  <c r="Y556" i="4"/>
  <c r="Z556" i="4" s="1"/>
  <c r="AA556" i="4" s="1"/>
  <c r="Y581" i="4"/>
  <c r="Z581" i="4" s="1"/>
  <c r="AA581" i="4" s="1"/>
  <c r="Y645" i="4"/>
  <c r="Z645" i="4" s="1"/>
  <c r="AA645" i="4" s="1"/>
  <c r="Y709" i="4"/>
  <c r="Z709" i="4" s="1"/>
  <c r="AA709" i="4" s="1"/>
  <c r="Y119" i="4"/>
  <c r="Z119" i="4" s="1"/>
  <c r="AA119" i="4" s="1"/>
  <c r="Y247" i="4"/>
  <c r="Z247" i="4" s="1"/>
  <c r="AA247" i="4" s="1"/>
  <c r="Y29" i="4"/>
  <c r="Z29" i="4" s="1"/>
  <c r="AA29" i="4" s="1"/>
  <c r="Y122" i="4"/>
  <c r="Z122" i="4" s="1"/>
  <c r="AA122" i="4" s="1"/>
  <c r="Y350" i="4"/>
  <c r="Z350" i="4" s="1"/>
  <c r="AA350" i="4" s="1"/>
  <c r="Y218" i="4"/>
  <c r="Z218" i="4" s="1"/>
  <c r="AA218" i="4" s="1"/>
  <c r="Y365" i="4"/>
  <c r="Z365" i="4" s="1"/>
  <c r="AA365" i="4" s="1"/>
  <c r="Y344" i="4"/>
  <c r="Z344" i="4" s="1"/>
  <c r="AA344" i="4" s="1"/>
  <c r="Y432" i="4"/>
  <c r="Z432" i="4" s="1"/>
  <c r="AA432" i="4" s="1"/>
  <c r="Y516" i="4"/>
  <c r="Z516" i="4" s="1"/>
  <c r="AA516" i="4" s="1"/>
  <c r="Y339" i="4"/>
  <c r="Z339" i="4" s="1"/>
  <c r="AA339" i="4" s="1"/>
  <c r="Y649" i="4"/>
  <c r="Z649" i="4" s="1"/>
  <c r="AA649" i="4" s="1"/>
  <c r="Y729" i="4"/>
  <c r="Z729" i="4" s="1"/>
  <c r="AA729" i="4" s="1"/>
  <c r="Y478" i="4"/>
  <c r="Z478" i="4" s="1"/>
  <c r="AA478" i="4" s="1"/>
  <c r="Y559" i="4"/>
  <c r="Z559" i="4" s="1"/>
  <c r="AA559" i="4" s="1"/>
  <c r="Y632" i="4"/>
  <c r="Z632" i="4" s="1"/>
  <c r="AA632" i="4" s="1"/>
  <c r="Y696" i="4"/>
  <c r="Z696" i="4" s="1"/>
  <c r="AA696" i="4" s="1"/>
  <c r="Y370" i="4"/>
  <c r="Z370" i="4" s="1"/>
  <c r="AA370" i="4" s="1"/>
  <c r="Y451" i="4"/>
  <c r="Z451" i="4" s="1"/>
  <c r="AA451" i="4" s="1"/>
  <c r="Y541" i="4"/>
  <c r="Z541" i="4" s="1"/>
  <c r="AA541" i="4" s="1"/>
  <c r="Y611" i="4"/>
  <c r="Z611" i="4" s="1"/>
  <c r="AA611" i="4" s="1"/>
  <c r="Y115" i="4"/>
  <c r="Z115" i="4" s="1"/>
  <c r="AA115" i="4" s="1"/>
  <c r="Y243" i="4"/>
  <c r="Z243" i="4" s="1"/>
  <c r="AA243" i="4" s="1"/>
  <c r="Y25" i="4"/>
  <c r="Z25" i="4" s="1"/>
  <c r="AA25" i="4" s="1"/>
  <c r="Y121" i="4"/>
  <c r="Z121" i="4" s="1"/>
  <c r="AA121" i="4" s="1"/>
  <c r="Y346" i="4"/>
  <c r="Z346" i="4" s="1"/>
  <c r="AA346" i="4" s="1"/>
  <c r="Y208" i="4"/>
  <c r="Z208" i="4" s="1"/>
  <c r="AA208" i="4" s="1"/>
  <c r="Y361" i="4"/>
  <c r="Z361" i="4" s="1"/>
  <c r="AA361" i="4" s="1"/>
  <c r="Y340" i="4"/>
  <c r="Z340" i="4" s="1"/>
  <c r="AA340" i="4" s="1"/>
  <c r="Y424" i="4"/>
  <c r="Z424" i="4" s="1"/>
  <c r="AA424" i="4" s="1"/>
  <c r="Y512" i="4"/>
  <c r="Z512" i="4" s="1"/>
  <c r="AA512" i="4" s="1"/>
  <c r="Y322" i="4"/>
  <c r="Z322" i="4" s="1"/>
  <c r="AA322" i="4" s="1"/>
  <c r="Y641" i="4"/>
  <c r="Z641" i="4" s="1"/>
  <c r="AA641" i="4" s="1"/>
  <c r="Y725" i="4"/>
  <c r="Z725" i="4" s="1"/>
  <c r="AA725" i="4" s="1"/>
  <c r="Y473" i="4"/>
  <c r="Z473" i="4" s="1"/>
  <c r="AA473" i="4" s="1"/>
  <c r="Y558" i="4"/>
  <c r="Z558" i="4" s="1"/>
  <c r="AA558" i="4" s="1"/>
  <c r="Y628" i="4"/>
  <c r="Z628" i="4" s="1"/>
  <c r="AA628" i="4" s="1"/>
  <c r="Y692" i="4"/>
  <c r="Z692" i="4" s="1"/>
  <c r="AA692" i="4" s="1"/>
  <c r="Y367" i="4"/>
  <c r="Z367" i="4" s="1"/>
  <c r="AA367" i="4" s="1"/>
  <c r="Y450" i="4"/>
  <c r="Z450" i="4" s="1"/>
  <c r="AA450" i="4" s="1"/>
  <c r="Y531" i="4"/>
  <c r="Z531" i="4" s="1"/>
  <c r="AA531" i="4" s="1"/>
  <c r="Y607" i="4"/>
  <c r="Z607" i="4" s="1"/>
  <c r="AA607" i="4" s="1"/>
  <c r="Y671" i="4"/>
  <c r="Z671" i="4" s="1"/>
  <c r="AA671" i="4" s="1"/>
  <c r="Y735" i="4"/>
  <c r="Z735" i="4" s="1"/>
  <c r="AA735" i="4" s="1"/>
  <c r="Y487" i="4"/>
  <c r="Z487" i="4" s="1"/>
  <c r="AA487" i="4" s="1"/>
  <c r="Y819" i="4"/>
  <c r="Z819" i="4" s="1"/>
  <c r="AA819" i="4" s="1"/>
  <c r="Y883" i="4"/>
  <c r="Z883" i="4" s="1"/>
  <c r="AA883" i="4" s="1"/>
  <c r="Y947" i="4"/>
  <c r="Z947" i="4" s="1"/>
  <c r="AA947" i="4" s="1"/>
  <c r="Y1011" i="4"/>
  <c r="Z1011" i="4" s="1"/>
  <c r="AA1011" i="4" s="1"/>
  <c r="Y567" i="4"/>
  <c r="Z567" i="4" s="1"/>
  <c r="AA567" i="4" s="1"/>
  <c r="Y830" i="4"/>
  <c r="Z830" i="4" s="1"/>
  <c r="AA830" i="4" s="1"/>
  <c r="Y894" i="4"/>
  <c r="Z894" i="4" s="1"/>
  <c r="AA894" i="4" s="1"/>
  <c r="Y958" i="4"/>
  <c r="Z958" i="4" s="1"/>
  <c r="AA958" i="4" s="1"/>
  <c r="Y39" i="4"/>
  <c r="Z39" i="4" s="1"/>
  <c r="AA39" i="4" s="1"/>
  <c r="Y295" i="4"/>
  <c r="Z295" i="4" s="1"/>
  <c r="AA295" i="4" s="1"/>
  <c r="Y156" i="4"/>
  <c r="Z156" i="4" s="1"/>
  <c r="AA156" i="4" s="1"/>
  <c r="Y278" i="4"/>
  <c r="Z278" i="4" s="1"/>
  <c r="AA278" i="4" s="1"/>
  <c r="Y376" i="4"/>
  <c r="Z376" i="4" s="1"/>
  <c r="AA376" i="4" s="1"/>
  <c r="Y548" i="4"/>
  <c r="Z548" i="4" s="1"/>
  <c r="AA548" i="4" s="1"/>
  <c r="Y681" i="4"/>
  <c r="Z681" i="4" s="1"/>
  <c r="AA681" i="4" s="1"/>
  <c r="Y510" i="4"/>
  <c r="Z510" i="4" s="1"/>
  <c r="AA510" i="4" s="1"/>
  <c r="Y656" i="4"/>
  <c r="Z656" i="4" s="1"/>
  <c r="AA656" i="4" s="1"/>
  <c r="Y402" i="4"/>
  <c r="Z402" i="4" s="1"/>
  <c r="AA402" i="4" s="1"/>
  <c r="Y571" i="4"/>
  <c r="Z571" i="4" s="1"/>
  <c r="AA571" i="4" s="1"/>
  <c r="Y675" i="4"/>
  <c r="Z675" i="4" s="1"/>
  <c r="AA675" i="4" s="1"/>
  <c r="Y759" i="4"/>
  <c r="Z759" i="4" s="1"/>
  <c r="AA759" i="4" s="1"/>
  <c r="Y799" i="4"/>
  <c r="Z799" i="4" s="1"/>
  <c r="AA799" i="4" s="1"/>
  <c r="Y887" i="4"/>
  <c r="Z887" i="4" s="1"/>
  <c r="AA887" i="4" s="1"/>
  <c r="Y971" i="4"/>
  <c r="Z971" i="4" s="1"/>
  <c r="AA971" i="4" s="1"/>
  <c r="Y465" i="4"/>
  <c r="Z465" i="4" s="1"/>
  <c r="AA465" i="4" s="1"/>
  <c r="Y834" i="4"/>
  <c r="Z834" i="4" s="1"/>
  <c r="AA834" i="4" s="1"/>
  <c r="Y918" i="4"/>
  <c r="Z918" i="4" s="1"/>
  <c r="AA918" i="4" s="1"/>
  <c r="Y1002" i="4"/>
  <c r="Z1002" i="4" s="1"/>
  <c r="AA1002" i="4" s="1"/>
  <c r="Y738" i="4"/>
  <c r="Z738" i="4" s="1"/>
  <c r="AA738" i="4" s="1"/>
  <c r="Y805" i="4"/>
  <c r="Z805" i="4" s="1"/>
  <c r="AA805" i="4" s="1"/>
  <c r="Y869" i="4"/>
  <c r="Z869" i="4" s="1"/>
  <c r="AA869" i="4" s="1"/>
  <c r="Y933" i="4"/>
  <c r="Z933" i="4" s="1"/>
  <c r="AA933" i="4" s="1"/>
  <c r="Y997" i="4"/>
  <c r="Z997" i="4" s="1"/>
  <c r="AA997" i="4" s="1"/>
  <c r="Y1046" i="4"/>
  <c r="Z1046" i="4" s="1"/>
  <c r="AA1046" i="4" s="1"/>
  <c r="Y1110" i="4"/>
  <c r="Z1110" i="4" s="1"/>
  <c r="AA1110" i="4" s="1"/>
  <c r="Y1174" i="4"/>
  <c r="Z1174" i="4" s="1"/>
  <c r="AA1174" i="4" s="1"/>
  <c r="Y1238" i="4"/>
  <c r="Z1238" i="4" s="1"/>
  <c r="AA1238" i="4" s="1"/>
  <c r="Y99" i="4"/>
  <c r="Z99" i="4" s="1"/>
  <c r="AA99" i="4" s="1"/>
  <c r="Y46" i="4"/>
  <c r="Z46" i="4" s="1"/>
  <c r="AA46" i="4" s="1"/>
  <c r="Y330" i="4"/>
  <c r="Z330" i="4" s="1"/>
  <c r="AA330" i="4" s="1"/>
  <c r="Y349" i="4"/>
  <c r="Z349" i="4" s="1"/>
  <c r="AA349" i="4" s="1"/>
  <c r="Y416" i="4"/>
  <c r="Z416" i="4" s="1"/>
  <c r="AA416" i="4" s="1"/>
  <c r="Y281" i="4"/>
  <c r="Z281" i="4" s="1"/>
  <c r="AA281" i="4" s="1"/>
  <c r="Y717" i="4"/>
  <c r="Z717" i="4" s="1"/>
  <c r="AA717" i="4" s="1"/>
  <c r="Y543" i="4"/>
  <c r="Z543" i="4" s="1"/>
  <c r="AA543" i="4" s="1"/>
  <c r="Y684" i="4"/>
  <c r="Z684" i="4" s="1"/>
  <c r="AA684" i="4" s="1"/>
  <c r="Y435" i="4"/>
  <c r="Z435" i="4" s="1"/>
  <c r="AA435" i="4" s="1"/>
  <c r="Y599" i="4"/>
  <c r="Z599" i="4" s="1"/>
  <c r="AA599" i="4" s="1"/>
  <c r="Y691" i="4"/>
  <c r="Z691" i="4" s="1"/>
  <c r="AA691" i="4" s="1"/>
  <c r="Y351" i="4"/>
  <c r="Z351" i="4" s="1"/>
  <c r="AA351" i="4" s="1"/>
  <c r="Y815" i="4"/>
  <c r="Z815" i="4" s="1"/>
  <c r="AA815" i="4" s="1"/>
  <c r="Y903" i="4"/>
  <c r="Z903" i="4" s="1"/>
  <c r="AA903" i="4" s="1"/>
  <c r="Y987" i="4"/>
  <c r="Z987" i="4" s="1"/>
  <c r="AA987" i="4" s="1"/>
  <c r="Y550" i="4"/>
  <c r="Z550" i="4" s="1"/>
  <c r="AA550" i="4" s="1"/>
  <c r="Y850" i="4"/>
  <c r="Z850" i="4" s="1"/>
  <c r="AA850" i="4" s="1"/>
  <c r="Y934" i="4"/>
  <c r="Z934" i="4" s="1"/>
  <c r="AA934" i="4" s="1"/>
  <c r="Y1018" i="4"/>
  <c r="Z1018" i="4" s="1"/>
  <c r="AA1018" i="4" s="1"/>
  <c r="Y750" i="4"/>
  <c r="Z750" i="4" s="1"/>
  <c r="AA750" i="4" s="1"/>
  <c r="Y817" i="4"/>
  <c r="Z817" i="4" s="1"/>
  <c r="AA817" i="4" s="1"/>
  <c r="Y881" i="4"/>
  <c r="Z881" i="4" s="1"/>
  <c r="AA881" i="4" s="1"/>
  <c r="Y945" i="4"/>
  <c r="Z945" i="4" s="1"/>
  <c r="AA945" i="4" s="1"/>
  <c r="Y1009" i="4"/>
  <c r="Z1009" i="4" s="1"/>
  <c r="AA1009" i="4" s="1"/>
  <c r="Y1058" i="4"/>
  <c r="Z1058" i="4" s="1"/>
  <c r="AA1058" i="4" s="1"/>
  <c r="Y1122" i="4"/>
  <c r="Z1122" i="4" s="1"/>
  <c r="AA1122" i="4" s="1"/>
  <c r="Y1186" i="4"/>
  <c r="Z1186" i="4" s="1"/>
  <c r="AA1186" i="4" s="1"/>
  <c r="Y1250" i="4"/>
  <c r="Z1250" i="4" s="1"/>
  <c r="AA1250" i="4" s="1"/>
  <c r="Y1314" i="4"/>
  <c r="Z1314" i="4" s="1"/>
  <c r="AA1314" i="4" s="1"/>
  <c r="Y1378" i="4"/>
  <c r="Z1378" i="4" s="1"/>
  <c r="AA1378" i="4" s="1"/>
  <c r="Y1442" i="4"/>
  <c r="Z1442" i="4" s="1"/>
  <c r="AA1442" i="4" s="1"/>
  <c r="Y1037" i="4"/>
  <c r="Z1037" i="4" s="1"/>
  <c r="AA1037" i="4" s="1"/>
  <c r="Y1101" i="4"/>
  <c r="Z1101" i="4" s="1"/>
  <c r="AA1101" i="4" s="1"/>
  <c r="Y1165" i="4"/>
  <c r="Z1165" i="4" s="1"/>
  <c r="AA1165" i="4" s="1"/>
  <c r="Y1229" i="4"/>
  <c r="Z1229" i="4" s="1"/>
  <c r="AA1229" i="4" s="1"/>
  <c r="Y1293" i="4"/>
  <c r="Z1293" i="4" s="1"/>
  <c r="AA1293" i="4" s="1"/>
  <c r="Y1357" i="4"/>
  <c r="Z1357" i="4" s="1"/>
  <c r="AA1357" i="4" s="1"/>
  <c r="Y1421" i="4"/>
  <c r="Z1421" i="4" s="1"/>
  <c r="AA1421" i="4" s="1"/>
  <c r="Y1485" i="4"/>
  <c r="Z1485" i="4" s="1"/>
  <c r="AA1485" i="4" s="1"/>
  <c r="Y1549" i="4"/>
  <c r="Z1549" i="4" s="1"/>
  <c r="AA1549" i="4" s="1"/>
  <c r="Y1613" i="4"/>
  <c r="Z1613" i="4" s="1"/>
  <c r="AA1613" i="4" s="1"/>
  <c r="Y1677" i="4"/>
  <c r="Z1677" i="4" s="1"/>
  <c r="AA1677" i="4" s="1"/>
  <c r="Y109" i="4"/>
  <c r="Z109" i="4" s="1"/>
  <c r="AA109" i="4" s="1"/>
  <c r="Y257" i="4"/>
  <c r="Z257" i="4" s="1"/>
  <c r="AA257" i="4" s="1"/>
  <c r="Y617" i="4"/>
  <c r="Z617" i="4" s="1"/>
  <c r="AA617" i="4" s="1"/>
  <c r="Y608" i="4"/>
  <c r="Z608" i="4" s="1"/>
  <c r="AA608" i="4" s="1"/>
  <c r="Y509" i="4"/>
  <c r="Z509" i="4" s="1"/>
  <c r="AA509" i="4" s="1"/>
  <c r="Y727" i="4"/>
  <c r="Z727" i="4" s="1"/>
  <c r="AA727" i="4" s="1"/>
  <c r="Y855" i="4"/>
  <c r="Z855" i="4" s="1"/>
  <c r="AA855" i="4" s="1"/>
  <c r="Y1023" i="4"/>
  <c r="Z1023" i="4" s="1"/>
  <c r="AA1023" i="4" s="1"/>
  <c r="Y886" i="4"/>
  <c r="Z886" i="4" s="1"/>
  <c r="AA886" i="4" s="1"/>
  <c r="Y502" i="4"/>
  <c r="Z502" i="4" s="1"/>
  <c r="AA502" i="4" s="1"/>
  <c r="Y845" i="4"/>
  <c r="Z845" i="4" s="1"/>
  <c r="AA845" i="4" s="1"/>
  <c r="Y973" i="4"/>
  <c r="Z973" i="4" s="1"/>
  <c r="AA973" i="4" s="1"/>
  <c r="Y1086" i="4"/>
  <c r="Z1086" i="4" s="1"/>
  <c r="AA1086" i="4" s="1"/>
  <c r="Y1214" i="4"/>
  <c r="Z1214" i="4" s="1"/>
  <c r="AA1214" i="4" s="1"/>
  <c r="Y1322" i="4"/>
  <c r="Z1322" i="4" s="1"/>
  <c r="AA1322" i="4" s="1"/>
  <c r="Y1406" i="4"/>
  <c r="Z1406" i="4" s="1"/>
  <c r="AA1406" i="4" s="1"/>
  <c r="Y736" i="4"/>
  <c r="Z736" i="4" s="1"/>
  <c r="AA736" i="4" s="1"/>
  <c r="Y1109" i="4"/>
  <c r="Z1109" i="4" s="1"/>
  <c r="AA1109" i="4" s="1"/>
  <c r="Y1193" i="4"/>
  <c r="Z1193" i="4" s="1"/>
  <c r="AA1193" i="4" s="1"/>
  <c r="Y1281" i="4"/>
  <c r="Z1281" i="4" s="1"/>
  <c r="AA1281" i="4" s="1"/>
  <c r="Y1365" i="4"/>
  <c r="Z1365" i="4" s="1"/>
  <c r="AA1365" i="4" s="1"/>
  <c r="Y1449" i="4"/>
  <c r="Z1449" i="4" s="1"/>
  <c r="AA1449" i="4" s="1"/>
  <c r="Y1537" i="4"/>
  <c r="Z1537" i="4" s="1"/>
  <c r="AA1537" i="4" s="1"/>
  <c r="Y1621" i="4"/>
  <c r="Z1621" i="4" s="1"/>
  <c r="AA1621" i="4" s="1"/>
  <c r="Y1701" i="4"/>
  <c r="Z1701" i="4" s="1"/>
  <c r="AA1701" i="4" s="1"/>
  <c r="Y1060" i="4"/>
  <c r="Z1060" i="4" s="1"/>
  <c r="AA1060" i="4" s="1"/>
  <c r="Y1124" i="4"/>
  <c r="Z1124" i="4" s="1"/>
  <c r="AA1124" i="4" s="1"/>
  <c r="Y1188" i="4"/>
  <c r="Z1188" i="4" s="1"/>
  <c r="AA1188" i="4" s="1"/>
  <c r="Y1252" i="4"/>
  <c r="Z1252" i="4" s="1"/>
  <c r="AA1252" i="4" s="1"/>
  <c r="Y1316" i="4"/>
  <c r="Z1316" i="4" s="1"/>
  <c r="AA1316" i="4" s="1"/>
  <c r="Y1380" i="4"/>
  <c r="Z1380" i="4" s="1"/>
  <c r="AA1380" i="4" s="1"/>
  <c r="Y1444" i="4"/>
  <c r="Z1444" i="4" s="1"/>
  <c r="AA1444" i="4" s="1"/>
  <c r="Y1508" i="4"/>
  <c r="Z1508" i="4" s="1"/>
  <c r="AA1508" i="4" s="1"/>
  <c r="Y984" i="4"/>
  <c r="Z984" i="4" s="1"/>
  <c r="AA984" i="4" s="1"/>
  <c r="Y1239" i="4"/>
  <c r="Z1239" i="4" s="1"/>
  <c r="AA1239" i="4" s="1"/>
  <c r="Y1714" i="4"/>
  <c r="Z1714" i="4" s="1"/>
  <c r="AA1714" i="4" s="1"/>
  <c r="Y1778" i="4"/>
  <c r="Z1778" i="4" s="1"/>
  <c r="AA1778" i="4" s="1"/>
  <c r="Y1842" i="4"/>
  <c r="Z1842" i="4" s="1"/>
  <c r="AA1842" i="4" s="1"/>
  <c r="Y1906" i="4"/>
  <c r="Z1906" i="4" s="1"/>
  <c r="AA1906" i="4" s="1"/>
  <c r="Y1970" i="4"/>
  <c r="Z1970" i="4" s="1"/>
  <c r="AA1970" i="4" s="1"/>
  <c r="Y2034" i="4"/>
  <c r="Z2034" i="4" s="1"/>
  <c r="AA2034" i="4" s="1"/>
  <c r="Y2098" i="4"/>
  <c r="Z2098" i="4" s="1"/>
  <c r="AA2098" i="4" s="1"/>
  <c r="Y195" i="4"/>
  <c r="Z195" i="4" s="1"/>
  <c r="AA195" i="4" s="1"/>
  <c r="Y161" i="4"/>
  <c r="Z161" i="4" s="1"/>
  <c r="AA161" i="4" s="1"/>
  <c r="Y480" i="4"/>
  <c r="Z480" i="4" s="1"/>
  <c r="AA480" i="4" s="1"/>
  <c r="Y258" i="4"/>
  <c r="Z258" i="4" s="1"/>
  <c r="AA258" i="4" s="1"/>
  <c r="Y240" i="4"/>
  <c r="Z240" i="4" s="1"/>
  <c r="AA240" i="4" s="1"/>
  <c r="Y635" i="4"/>
  <c r="Z635" i="4" s="1"/>
  <c r="AA635" i="4" s="1"/>
  <c r="Y534" i="4"/>
  <c r="Z534" i="4" s="1"/>
  <c r="AA534" i="4" s="1"/>
  <c r="Y935" i="4"/>
  <c r="Z935" i="4" s="1"/>
  <c r="AA935" i="4" s="1"/>
  <c r="Y794" i="4"/>
  <c r="Z794" i="4" s="1"/>
  <c r="AA794" i="4" s="1"/>
  <c r="Y966" i="4"/>
  <c r="Z966" i="4" s="1"/>
  <c r="AA966" i="4" s="1"/>
  <c r="Y777" i="4"/>
  <c r="Z777" i="4" s="1"/>
  <c r="AA777" i="4" s="1"/>
  <c r="Y2080" i="4"/>
  <c r="Z2080" i="4" s="1"/>
  <c r="AA2080" i="4" s="1"/>
  <c r="Y1143" i="4"/>
  <c r="Z1143" i="4" s="1"/>
  <c r="AA1143" i="4" s="1"/>
  <c r="Y474" i="4"/>
  <c r="Z474" i="4" s="1"/>
  <c r="AA474" i="4" s="1"/>
  <c r="Y906" i="4"/>
  <c r="Z906" i="4" s="1"/>
  <c r="AA906" i="4" s="1"/>
  <c r="Y453" i="4"/>
  <c r="Z453" i="4" s="1"/>
  <c r="AA453" i="4" s="1"/>
  <c r="Y1751" i="4"/>
  <c r="Z1751" i="4" s="1"/>
  <c r="AA1751" i="4" s="1"/>
  <c r="Y1539" i="4"/>
  <c r="Z1539" i="4" s="1"/>
  <c r="AA1539" i="4" s="1"/>
  <c r="Y2089" i="4"/>
  <c r="Z2089" i="4" s="1"/>
  <c r="AA2089" i="4" s="1"/>
  <c r="Y1288" i="4"/>
  <c r="Z1288" i="4" s="1"/>
  <c r="AA1288" i="4" s="1"/>
  <c r="Y955" i="4"/>
  <c r="Z955" i="4" s="1"/>
  <c r="AA955" i="4" s="1"/>
  <c r="Y1467" i="4"/>
  <c r="Z1467" i="4" s="1"/>
  <c r="AA1467" i="4" s="1"/>
  <c r="Y1995" i="4"/>
  <c r="Z1995" i="4" s="1"/>
  <c r="AA1995" i="4" s="1"/>
  <c r="Y1619" i="4"/>
  <c r="Z1619" i="4" s="1"/>
  <c r="AA1619" i="4" s="1"/>
  <c r="Y1008" i="4"/>
  <c r="Z1008" i="4" s="1"/>
  <c r="AA1008" i="4" s="1"/>
  <c r="Y1484" i="4"/>
  <c r="Z1484" i="4" s="1"/>
  <c r="AA1484" i="4" s="1"/>
  <c r="Y985" i="4"/>
  <c r="Z985" i="4" s="1"/>
  <c r="AA985" i="4" s="1"/>
  <c r="Y377" i="4"/>
  <c r="Z377" i="4" s="1"/>
  <c r="AA377" i="4" s="1"/>
  <c r="Y1855" i="4"/>
  <c r="Z1855" i="4" s="1"/>
  <c r="AA1855" i="4" s="1"/>
  <c r="Y1607" i="4"/>
  <c r="Z1607" i="4" s="1"/>
  <c r="AA1607" i="4" s="1"/>
  <c r="Y1848" i="4"/>
  <c r="Z1848" i="4" s="1"/>
  <c r="AA1848" i="4" s="1"/>
  <c r="Y1942" i="4"/>
  <c r="Z1942" i="4" s="1"/>
  <c r="AA1942" i="4" s="1"/>
  <c r="Y1241" i="4"/>
  <c r="Z1241" i="4" s="1"/>
  <c r="AA1241" i="4" s="1"/>
  <c r="Y296" i="4"/>
  <c r="Z296" i="4" s="1"/>
  <c r="AA296" i="4" s="1"/>
  <c r="Y1483" i="4"/>
  <c r="Z1483" i="4" s="1"/>
  <c r="AA1483" i="4" s="1"/>
  <c r="Y414" i="4"/>
  <c r="Z414" i="4" s="1"/>
  <c r="AA414" i="4" s="1"/>
  <c r="Y1167" i="4"/>
  <c r="Z1167" i="4" s="1"/>
  <c r="AA1167" i="4" s="1"/>
  <c r="Y1723" i="4"/>
  <c r="Z1723" i="4" s="1"/>
  <c r="AA1723" i="4" s="1"/>
  <c r="Y1459" i="4"/>
  <c r="Z1459" i="4" s="1"/>
  <c r="AA1459" i="4" s="1"/>
  <c r="Y2012" i="4"/>
  <c r="Z2012" i="4" s="1"/>
  <c r="AA2012" i="4" s="1"/>
  <c r="Y976" i="4"/>
  <c r="Z976" i="4" s="1"/>
  <c r="AA976" i="4" s="1"/>
  <c r="Y1793" i="4"/>
  <c r="Z1793" i="4" s="1"/>
  <c r="AA1793" i="4" s="1"/>
  <c r="Y1750" i="4"/>
  <c r="Z1750" i="4" s="1"/>
  <c r="AA1750" i="4" s="1"/>
  <c r="Y1669" i="4"/>
  <c r="Z1669" i="4" s="1"/>
  <c r="AA1669" i="4" s="1"/>
  <c r="Y1230" i="4"/>
  <c r="Z1230" i="4" s="1"/>
  <c r="AA1230" i="4" s="1"/>
  <c r="Y263" i="4"/>
  <c r="Z263" i="4" s="1"/>
  <c r="AA263" i="4" s="1"/>
  <c r="Y406" i="4"/>
  <c r="Z406" i="4" s="1"/>
  <c r="AA406" i="4" s="1"/>
  <c r="Y1326" i="4"/>
  <c r="Z1326" i="4" s="1"/>
  <c r="AA1326" i="4" s="1"/>
  <c r="Y1285" i="4"/>
  <c r="Z1285" i="4" s="1"/>
  <c r="AA1285" i="4" s="1"/>
  <c r="Y1064" i="4"/>
  <c r="Z1064" i="4" s="1"/>
  <c r="AA1064" i="4" s="1"/>
  <c r="Y1384" i="4"/>
  <c r="Z1384" i="4" s="1"/>
  <c r="AA1384" i="4" s="1"/>
  <c r="Y1718" i="4"/>
  <c r="Z1718" i="4" s="1"/>
  <c r="AA1718" i="4" s="1"/>
  <c r="Y2102" i="4"/>
  <c r="Z2102" i="4" s="1"/>
  <c r="AA2102" i="4" s="1"/>
  <c r="Y1813" i="4"/>
  <c r="Z1813" i="4" s="1"/>
  <c r="AA1813" i="4" s="1"/>
  <c r="Y2025" i="4"/>
  <c r="Z2025" i="4" s="1"/>
  <c r="AA2025" i="4" s="1"/>
  <c r="Y1578" i="4"/>
  <c r="Z1578" i="4" s="1"/>
  <c r="AA1578" i="4" s="1"/>
  <c r="Y1828" i="4"/>
  <c r="Z1828" i="4" s="1"/>
  <c r="AA1828" i="4" s="1"/>
  <c r="Y1996" i="4"/>
  <c r="Z1996" i="4" s="1"/>
  <c r="AA1996" i="4" s="1"/>
  <c r="Y1636" i="4"/>
  <c r="Z1636" i="4" s="1"/>
  <c r="AA1636" i="4" s="1"/>
  <c r="Y1571" i="4"/>
  <c r="Z1571" i="4" s="1"/>
  <c r="AA1571" i="4" s="1"/>
  <c r="Y1586" i="4"/>
  <c r="Z1586" i="4" s="1"/>
  <c r="AA1586" i="4" s="1"/>
  <c r="Y714" i="4"/>
  <c r="Z714" i="4" s="1"/>
  <c r="AA714" i="4" s="1"/>
  <c r="Y1672" i="4"/>
  <c r="Z1672" i="4" s="1"/>
  <c r="AA1672" i="4" s="1"/>
  <c r="Y1528" i="4"/>
  <c r="Z1528" i="4" s="1"/>
  <c r="AA1528" i="4" s="1"/>
  <c r="Y1644" i="4"/>
  <c r="Z1644" i="4" s="1"/>
  <c r="AA1644" i="4" s="1"/>
  <c r="Y318" i="4"/>
  <c r="Z318" i="4" s="1"/>
  <c r="AA318" i="4" s="1"/>
  <c r="Y638" i="4"/>
  <c r="Z638" i="4" s="1"/>
  <c r="AA638" i="4" s="1"/>
  <c r="Y1291" i="4"/>
  <c r="Z1291" i="4" s="1"/>
  <c r="AA1291" i="4" s="1"/>
  <c r="Y382" i="4"/>
  <c r="Z382" i="4" s="1"/>
  <c r="AA382" i="4" s="1"/>
  <c r="Y740" i="4"/>
  <c r="Z740" i="4" s="1"/>
  <c r="AA740" i="4" s="1"/>
  <c r="Y657" i="4"/>
  <c r="Z657" i="4" s="1"/>
  <c r="AA657" i="4" s="1"/>
  <c r="Y566" i="4"/>
  <c r="Z566" i="4" s="1"/>
  <c r="AA566" i="4" s="1"/>
  <c r="Y1418" i="4"/>
  <c r="Z1418" i="4" s="1"/>
  <c r="AA1418" i="4" s="1"/>
  <c r="Y1461" i="4"/>
  <c r="Z1461" i="4" s="1"/>
  <c r="AA1461" i="4" s="1"/>
  <c r="Y1132" i="4"/>
  <c r="Z1132" i="4" s="1"/>
  <c r="AA1132" i="4" s="1"/>
  <c r="Y1452" i="4"/>
  <c r="Z1452" i="4" s="1"/>
  <c r="AA1452" i="4" s="1"/>
  <c r="Y1850" i="4"/>
  <c r="Z1850" i="4" s="1"/>
  <c r="AA1850" i="4" s="1"/>
  <c r="Y796" i="4"/>
  <c r="Z796" i="4" s="1"/>
  <c r="AA796" i="4" s="1"/>
  <c r="Y1861" i="4"/>
  <c r="Z1861" i="4" s="1"/>
  <c r="AA1861" i="4" s="1"/>
  <c r="Y1107" i="4"/>
  <c r="Z1107" i="4" s="1"/>
  <c r="AA1107" i="4" s="1"/>
  <c r="Y1696" i="4"/>
  <c r="Z1696" i="4" s="1"/>
  <c r="AA1696" i="4" s="1"/>
  <c r="Y1904" i="4"/>
  <c r="Z1904" i="4" s="1"/>
  <c r="AA1904" i="4" s="1"/>
  <c r="Y2096" i="4"/>
  <c r="Z2096" i="4" s="1"/>
  <c r="AA2096" i="4" s="1"/>
  <c r="Y1550" i="4"/>
  <c r="Z1550" i="4" s="1"/>
  <c r="AA1550" i="4" s="1"/>
  <c r="Y1311" i="4"/>
  <c r="Z1311" i="4" s="1"/>
  <c r="AA1311" i="4" s="1"/>
  <c r="Y1891" i="4"/>
  <c r="Z1891" i="4" s="1"/>
  <c r="AA1891" i="4" s="1"/>
  <c r="Y1943" i="4"/>
  <c r="Z1943" i="4" s="1"/>
  <c r="AA1943" i="4" s="1"/>
  <c r="Y1923" i="4"/>
  <c r="Z1923" i="4" s="1"/>
  <c r="AA1923" i="4" s="1"/>
  <c r="Y1899" i="4"/>
  <c r="Z1899" i="4" s="1"/>
  <c r="AA1899" i="4" s="1"/>
  <c r="Y1035" i="4"/>
  <c r="Z1035" i="4" s="1"/>
  <c r="AA1035" i="4" s="1"/>
  <c r="Y170" i="4"/>
  <c r="Z170" i="4" s="1"/>
  <c r="AA170" i="4" s="1"/>
  <c r="Y362" i="4"/>
  <c r="Z362" i="4" s="1"/>
  <c r="AA362" i="4" s="1"/>
  <c r="Y582" i="4"/>
  <c r="Z582" i="4" s="1"/>
  <c r="AA582" i="4" s="1"/>
  <c r="Y254" i="4"/>
  <c r="Z254" i="4" s="1"/>
  <c r="AA254" i="4" s="1"/>
  <c r="Y150" i="4"/>
  <c r="Z150" i="4" s="1"/>
  <c r="AA150" i="4" s="1"/>
  <c r="Y317" i="4"/>
  <c r="Z317" i="4" s="1"/>
  <c r="AA317" i="4" s="1"/>
  <c r="Y437" i="4"/>
  <c r="Z437" i="4" s="1"/>
  <c r="AA437" i="4" s="1"/>
  <c r="Y1710" i="4"/>
  <c r="Z1710" i="4" s="1"/>
  <c r="AA1710" i="4" s="1"/>
  <c r="Y1498" i="4"/>
  <c r="Z1498" i="4" s="1"/>
  <c r="AA1498" i="4" s="1"/>
  <c r="Y2087" i="4"/>
  <c r="Z2087" i="4" s="1"/>
  <c r="AA2087" i="4" s="1"/>
  <c r="Y1572" i="4"/>
  <c r="Z1572" i="4" s="1"/>
  <c r="AA1572" i="4" s="1"/>
  <c r="Y1852" i="4"/>
  <c r="Z1852" i="4" s="1"/>
  <c r="AA1852" i="4" s="1"/>
  <c r="Y2097" i="4"/>
  <c r="Z2097" i="4" s="1"/>
  <c r="AA2097" i="4" s="1"/>
  <c r="Y2074" i="4"/>
  <c r="Z2074" i="4" s="1"/>
  <c r="AA2074" i="4" s="1"/>
  <c r="Y1420" i="4"/>
  <c r="Z1420" i="4" s="1"/>
  <c r="AA1420" i="4" s="1"/>
  <c r="Y1417" i="4"/>
  <c r="Z1417" i="4" s="1"/>
  <c r="AA1417" i="4" s="1"/>
  <c r="Y375" i="4"/>
  <c r="Z375" i="4" s="1"/>
  <c r="AA375" i="4" s="1"/>
  <c r="Y1038" i="4"/>
  <c r="Z1038" i="4" s="1"/>
  <c r="AA1038" i="4" s="1"/>
  <c r="Y959" i="4"/>
  <c r="Z959" i="4" s="1"/>
  <c r="AA959" i="4" s="1"/>
  <c r="Y241" i="4"/>
  <c r="Z241" i="4" s="1"/>
  <c r="AA241" i="4" s="1"/>
  <c r="Y79" i="4"/>
  <c r="Z79" i="4" s="1"/>
  <c r="AA79" i="4" s="1"/>
  <c r="Y159" i="4"/>
  <c r="Z159" i="4" s="1"/>
  <c r="AA159" i="4" s="1"/>
  <c r="Y255" i="4"/>
  <c r="Z255" i="4" s="1"/>
  <c r="AA255" i="4" s="1"/>
  <c r="Y26" i="4"/>
  <c r="Z26" i="4" s="1"/>
  <c r="AA26" i="4" s="1"/>
  <c r="Y69" i="4"/>
  <c r="Z69" i="4" s="1"/>
  <c r="AA69" i="4" s="1"/>
  <c r="Y137" i="4"/>
  <c r="Z137" i="4" s="1"/>
  <c r="AA137" i="4" s="1"/>
  <c r="Y262" i="4"/>
  <c r="Z262" i="4" s="1"/>
  <c r="AA262" i="4" s="1"/>
  <c r="Y59" i="4"/>
  <c r="Z59" i="4" s="1"/>
  <c r="AA59" i="4" s="1"/>
  <c r="Y155" i="4"/>
  <c r="Z155" i="4" s="1"/>
  <c r="AA155" i="4" s="1"/>
  <c r="Y235" i="4"/>
  <c r="Z235" i="4" s="1"/>
  <c r="AA235" i="4" s="1"/>
  <c r="Y315" i="4"/>
  <c r="Z315" i="4" s="1"/>
  <c r="AA315" i="4" s="1"/>
  <c r="Y65" i="4"/>
  <c r="Z65" i="4" s="1"/>
  <c r="AA65" i="4" s="1"/>
  <c r="Y106" i="4"/>
  <c r="Z106" i="4" s="1"/>
  <c r="AA106" i="4" s="1"/>
  <c r="Y210" i="4"/>
  <c r="Z210" i="4" s="1"/>
  <c r="AA210" i="4" s="1"/>
  <c r="Y145" i="4"/>
  <c r="Z145" i="4" s="1"/>
  <c r="AA145" i="4" s="1"/>
  <c r="Y272" i="4"/>
  <c r="Z272" i="4" s="1"/>
  <c r="AA272" i="4" s="1"/>
  <c r="Y130" i="4"/>
  <c r="Z130" i="4" s="1"/>
  <c r="AA130" i="4" s="1"/>
  <c r="Y380" i="4"/>
  <c r="Z380" i="4" s="1"/>
  <c r="AA380" i="4" s="1"/>
  <c r="Y460" i="4"/>
  <c r="Z460" i="4" s="1"/>
  <c r="AA460" i="4" s="1"/>
  <c r="Y540" i="4"/>
  <c r="Z540" i="4" s="1"/>
  <c r="AA540" i="4" s="1"/>
  <c r="Y597" i="4"/>
  <c r="Z597" i="4" s="1"/>
  <c r="AA597" i="4" s="1"/>
  <c r="Y677" i="4"/>
  <c r="Z677" i="4" s="1"/>
  <c r="AA677" i="4" s="1"/>
  <c r="Y87" i="4"/>
  <c r="Z87" i="4" s="1"/>
  <c r="AA87" i="4" s="1"/>
  <c r="Y279" i="4"/>
  <c r="Z279" i="4" s="1"/>
  <c r="AA279" i="4" s="1"/>
  <c r="Y93" i="4"/>
  <c r="Z93" i="4" s="1"/>
  <c r="AA93" i="4" s="1"/>
  <c r="Y274" i="4"/>
  <c r="Z274" i="4" s="1"/>
  <c r="AA274" i="4" s="1"/>
  <c r="Y252" i="4"/>
  <c r="Z252" i="4" s="1"/>
  <c r="AA252" i="4" s="1"/>
  <c r="Y224" i="4"/>
  <c r="Z224" i="4" s="1"/>
  <c r="AA224" i="4" s="1"/>
  <c r="Y408" i="4"/>
  <c r="Z408" i="4" s="1"/>
  <c r="AA408" i="4" s="1"/>
  <c r="Y536" i="4"/>
  <c r="Z536" i="4" s="1"/>
  <c r="AA536" i="4" s="1"/>
  <c r="Y605" i="4"/>
  <c r="Z605" i="4" s="1"/>
  <c r="AA605" i="4" s="1"/>
  <c r="Y713" i="4"/>
  <c r="Z713" i="4" s="1"/>
  <c r="AA713" i="4" s="1"/>
  <c r="Y495" i="4"/>
  <c r="Z495" i="4" s="1"/>
  <c r="AA495" i="4" s="1"/>
  <c r="Y600" i="4"/>
  <c r="Z600" i="4" s="1"/>
  <c r="AA600" i="4" s="1"/>
  <c r="Y680" i="4"/>
  <c r="Z680" i="4" s="1"/>
  <c r="AA680" i="4" s="1"/>
  <c r="Y387" i="4"/>
  <c r="Z387" i="4" s="1"/>
  <c r="AA387" i="4" s="1"/>
  <c r="Y498" i="4"/>
  <c r="Z498" i="4" s="1"/>
  <c r="AA498" i="4" s="1"/>
  <c r="Y595" i="4"/>
  <c r="Z595" i="4" s="1"/>
  <c r="AA595" i="4" s="1"/>
  <c r="Y147" i="4"/>
  <c r="Z147" i="4" s="1"/>
  <c r="AA147" i="4" s="1"/>
  <c r="Y307" i="4"/>
  <c r="Z307" i="4" s="1"/>
  <c r="AA307" i="4" s="1"/>
  <c r="Y58" i="4"/>
  <c r="Z58" i="4" s="1"/>
  <c r="AA58" i="4" s="1"/>
  <c r="Y40" i="4"/>
  <c r="Z40" i="4" s="1"/>
  <c r="AA40" i="4" s="1"/>
  <c r="Y282" i="4"/>
  <c r="Z282" i="4" s="1"/>
  <c r="AA282" i="4" s="1"/>
  <c r="Y277" i="4"/>
  <c r="Z277" i="4" s="1"/>
  <c r="AA277" i="4" s="1"/>
  <c r="Y448" i="4"/>
  <c r="Z448" i="4" s="1"/>
  <c r="AA448" i="4" s="1"/>
  <c r="Y552" i="4"/>
  <c r="Z552" i="4" s="1"/>
  <c r="AA552" i="4" s="1"/>
  <c r="Y621" i="4"/>
  <c r="Z621" i="4" s="1"/>
  <c r="AA621" i="4" s="1"/>
  <c r="Y78" i="4"/>
  <c r="Z78" i="4" s="1"/>
  <c r="AA78" i="4" s="1"/>
  <c r="Y511" i="4"/>
  <c r="Z511" i="4" s="1"/>
  <c r="AA511" i="4" s="1"/>
  <c r="Y612" i="4"/>
  <c r="Z612" i="4" s="1"/>
  <c r="AA612" i="4" s="1"/>
  <c r="Y708" i="4"/>
  <c r="Z708" i="4" s="1"/>
  <c r="AA708" i="4" s="1"/>
  <c r="Y403" i="4"/>
  <c r="Z403" i="4" s="1"/>
  <c r="AA403" i="4" s="1"/>
  <c r="Y514" i="4"/>
  <c r="Z514" i="4" s="1"/>
  <c r="AA514" i="4" s="1"/>
  <c r="Y623" i="4"/>
  <c r="Z623" i="4" s="1"/>
  <c r="AA623" i="4" s="1"/>
  <c r="Y703" i="4"/>
  <c r="Z703" i="4" s="1"/>
  <c r="AA703" i="4" s="1"/>
  <c r="Y390" i="4"/>
  <c r="Z390" i="4" s="1"/>
  <c r="AA390" i="4" s="1"/>
  <c r="Y835" i="4"/>
  <c r="Z835" i="4" s="1"/>
  <c r="AA835" i="4" s="1"/>
  <c r="Y915" i="4"/>
  <c r="Z915" i="4" s="1"/>
  <c r="AA915" i="4" s="1"/>
  <c r="Y995" i="4"/>
  <c r="Z995" i="4" s="1"/>
  <c r="AA995" i="4" s="1"/>
  <c r="Y782" i="4"/>
  <c r="Z782" i="4" s="1"/>
  <c r="AA782" i="4" s="1"/>
  <c r="Y862" i="4"/>
  <c r="Z862" i="4" s="1"/>
  <c r="AA862" i="4" s="1"/>
  <c r="Y942" i="4"/>
  <c r="Z942" i="4" s="1"/>
  <c r="AA942" i="4" s="1"/>
  <c r="Y103" i="4"/>
  <c r="Z103" i="4" s="1"/>
  <c r="AA103" i="4" s="1"/>
  <c r="Y77" i="4"/>
  <c r="Z77" i="4" s="1"/>
  <c r="AA77" i="4" s="1"/>
  <c r="Y197" i="4"/>
  <c r="Z197" i="4" s="1"/>
  <c r="AA197" i="4" s="1"/>
  <c r="Y420" i="4"/>
  <c r="Z420" i="4" s="1"/>
  <c r="AA420" i="4" s="1"/>
  <c r="Y593" i="4"/>
  <c r="Z593" i="4" s="1"/>
  <c r="AA593" i="4" s="1"/>
  <c r="Y463" i="4"/>
  <c r="Z463" i="4" s="1"/>
  <c r="AA463" i="4" s="1"/>
  <c r="Y688" i="4"/>
  <c r="Z688" i="4" s="1"/>
  <c r="AA688" i="4" s="1"/>
  <c r="Y483" i="4"/>
  <c r="Z483" i="4" s="1"/>
  <c r="AA483" i="4" s="1"/>
  <c r="Y651" i="4"/>
  <c r="Z651" i="4" s="1"/>
  <c r="AA651" i="4" s="1"/>
  <c r="Y385" i="4"/>
  <c r="Z385" i="4" s="1"/>
  <c r="AA385" i="4" s="1"/>
  <c r="Y843" i="4"/>
  <c r="Z843" i="4" s="1"/>
  <c r="AA843" i="4" s="1"/>
  <c r="Y951" i="4"/>
  <c r="Z951" i="4" s="1"/>
  <c r="AA951" i="4" s="1"/>
  <c r="Y770" i="4"/>
  <c r="Z770" i="4" s="1"/>
  <c r="AA770" i="4" s="1"/>
  <c r="Y874" i="4"/>
  <c r="Z874" i="4" s="1"/>
  <c r="AA874" i="4" s="1"/>
  <c r="Y982" i="4"/>
  <c r="Z982" i="4" s="1"/>
  <c r="AA982" i="4" s="1"/>
  <c r="Y760" i="4"/>
  <c r="Z760" i="4" s="1"/>
  <c r="AA760" i="4" s="1"/>
  <c r="Y837" i="4"/>
  <c r="Z837" i="4" s="1"/>
  <c r="AA837" i="4" s="1"/>
  <c r="Y917" i="4"/>
  <c r="Z917" i="4" s="1"/>
  <c r="AA917" i="4" s="1"/>
  <c r="Y1013" i="4"/>
  <c r="Z1013" i="4" s="1"/>
  <c r="AA1013" i="4" s="1"/>
  <c r="Y1078" i="4"/>
  <c r="Z1078" i="4" s="1"/>
  <c r="AA1078" i="4" s="1"/>
  <c r="Y1158" i="4"/>
  <c r="Z1158" i="4" s="1"/>
  <c r="AA1158" i="4" s="1"/>
  <c r="Y1254" i="4"/>
  <c r="Z1254" i="4" s="1"/>
  <c r="AA1254" i="4" s="1"/>
  <c r="Y227" i="4"/>
  <c r="Z227" i="4" s="1"/>
  <c r="AA227" i="4" s="1"/>
  <c r="Y154" i="4"/>
  <c r="Z154" i="4" s="1"/>
  <c r="AA154" i="4" s="1"/>
  <c r="Y178" i="4"/>
  <c r="Z178" i="4" s="1"/>
  <c r="AA178" i="4" s="1"/>
  <c r="Y500" i="4"/>
  <c r="Z500" i="4" s="1"/>
  <c r="AA500" i="4" s="1"/>
  <c r="Y673" i="4"/>
  <c r="Z673" i="4" s="1"/>
  <c r="AA673" i="4" s="1"/>
  <c r="Y588" i="4"/>
  <c r="Z588" i="4" s="1"/>
  <c r="AA588" i="4" s="1"/>
  <c r="Y359" i="4"/>
  <c r="Z359" i="4" s="1"/>
  <c r="AA359" i="4" s="1"/>
  <c r="Y563" i="4"/>
  <c r="Z563" i="4" s="1"/>
  <c r="AA563" i="4" s="1"/>
  <c r="Y711" i="4"/>
  <c r="Z711" i="4" s="1"/>
  <c r="AA711" i="4" s="1"/>
  <c r="Y775" i="4"/>
  <c r="Z775" i="4" s="1"/>
  <c r="AA775" i="4" s="1"/>
  <c r="Y879" i="4"/>
  <c r="Z879" i="4" s="1"/>
  <c r="AA879" i="4" s="1"/>
  <c r="Y1007" i="4"/>
  <c r="Z1007" i="4" s="1"/>
  <c r="AA1007" i="4" s="1"/>
  <c r="Y806" i="4"/>
  <c r="Z806" i="4" s="1"/>
  <c r="AA806" i="4" s="1"/>
  <c r="Y914" i="4"/>
  <c r="Z914" i="4" s="1"/>
  <c r="AA914" i="4" s="1"/>
  <c r="Y422" i="4"/>
  <c r="Z422" i="4" s="1"/>
  <c r="AA422" i="4" s="1"/>
  <c r="Y785" i="4"/>
  <c r="Z785" i="4" s="1"/>
  <c r="AA785" i="4" s="1"/>
  <c r="Y865" i="4"/>
  <c r="Z865" i="4" s="1"/>
  <c r="AA865" i="4" s="1"/>
  <c r="Y961" i="4"/>
  <c r="Z961" i="4" s="1"/>
  <c r="AA961" i="4" s="1"/>
  <c r="Y748" i="4"/>
  <c r="Z748" i="4" s="1"/>
  <c r="AA748" i="4" s="1"/>
  <c r="Y1106" i="4"/>
  <c r="Z1106" i="4" s="1"/>
  <c r="AA1106" i="4" s="1"/>
  <c r="Y1202" i="4"/>
  <c r="Z1202" i="4" s="1"/>
  <c r="AA1202" i="4" s="1"/>
  <c r="Y1282" i="4"/>
  <c r="Z1282" i="4" s="1"/>
  <c r="AA1282" i="4" s="1"/>
  <c r="Y1362" i="4"/>
  <c r="Z1362" i="4" s="1"/>
  <c r="AA1362" i="4" s="1"/>
  <c r="Y1458" i="4"/>
  <c r="Z1458" i="4" s="1"/>
  <c r="AA1458" i="4" s="1"/>
  <c r="Y1069" i="4"/>
  <c r="Z1069" i="4" s="1"/>
  <c r="AA1069" i="4" s="1"/>
  <c r="Y1149" i="4"/>
  <c r="Z1149" i="4" s="1"/>
  <c r="AA1149" i="4" s="1"/>
  <c r="Y1245" i="4"/>
  <c r="Z1245" i="4" s="1"/>
  <c r="AA1245" i="4" s="1"/>
  <c r="Y1325" i="4"/>
  <c r="Z1325" i="4" s="1"/>
  <c r="AA1325" i="4" s="1"/>
  <c r="Y1405" i="4"/>
  <c r="Z1405" i="4" s="1"/>
  <c r="AA1405" i="4" s="1"/>
  <c r="Y1501" i="4"/>
  <c r="Z1501" i="4" s="1"/>
  <c r="AA1501" i="4" s="1"/>
  <c r="Y1581" i="4"/>
  <c r="Z1581" i="4" s="1"/>
  <c r="AA1581" i="4" s="1"/>
  <c r="Y1661" i="4"/>
  <c r="Z1661" i="4" s="1"/>
  <c r="AA1661" i="4" s="1"/>
  <c r="Y245" i="4"/>
  <c r="Z245" i="4" s="1"/>
  <c r="AA245" i="4" s="1"/>
  <c r="Y484" i="4"/>
  <c r="Z484" i="4" s="1"/>
  <c r="AA484" i="4" s="1"/>
  <c r="Y527" i="4"/>
  <c r="Z527" i="4" s="1"/>
  <c r="AA527" i="4" s="1"/>
  <c r="Y587" i="4"/>
  <c r="Z587" i="4" s="1"/>
  <c r="AA587" i="4" s="1"/>
  <c r="Y551" i="4"/>
  <c r="Z551" i="4" s="1"/>
  <c r="AA551" i="4" s="1"/>
  <c r="Y983" i="4"/>
  <c r="Z983" i="4" s="1"/>
  <c r="AA983" i="4" s="1"/>
  <c r="Y930" i="4"/>
  <c r="Z930" i="4" s="1"/>
  <c r="AA930" i="4" s="1"/>
  <c r="Y781" i="4"/>
  <c r="Z781" i="4" s="1"/>
  <c r="AA781" i="4" s="1"/>
  <c r="Y941" i="4"/>
  <c r="Z941" i="4" s="1"/>
  <c r="AA941" i="4" s="1"/>
  <c r="Y1118" i="4"/>
  <c r="Z1118" i="4" s="1"/>
  <c r="AA1118" i="4" s="1"/>
  <c r="Y1278" i="4"/>
  <c r="Z1278" i="4" s="1"/>
  <c r="AA1278" i="4" s="1"/>
  <c r="Y1386" i="4"/>
  <c r="Z1386" i="4" s="1"/>
  <c r="AA1386" i="4" s="1"/>
  <c r="Y1045" i="4"/>
  <c r="Z1045" i="4" s="1"/>
  <c r="AA1045" i="4" s="1"/>
  <c r="Y1153" i="4"/>
  <c r="Z1153" i="4" s="1"/>
  <c r="AA1153" i="4" s="1"/>
  <c r="Y1257" i="4"/>
  <c r="Z1257" i="4" s="1"/>
  <c r="AA1257" i="4" s="1"/>
  <c r="Y1385" i="4"/>
  <c r="Z1385" i="4" s="1"/>
  <c r="AA1385" i="4" s="1"/>
  <c r="Y1493" i="4"/>
  <c r="Z1493" i="4" s="1"/>
  <c r="AA1493" i="4" s="1"/>
  <c r="Y1601" i="4"/>
  <c r="Z1601" i="4" s="1"/>
  <c r="AA1601" i="4" s="1"/>
  <c r="Y374" i="4"/>
  <c r="Z374" i="4" s="1"/>
  <c r="AA374" i="4" s="1"/>
  <c r="Y1092" i="4"/>
  <c r="Z1092" i="4" s="1"/>
  <c r="AA1092" i="4" s="1"/>
  <c r="Y1172" i="4"/>
  <c r="Z1172" i="4" s="1"/>
  <c r="AA1172" i="4" s="1"/>
  <c r="Y1268" i="4"/>
  <c r="Z1268" i="4" s="1"/>
  <c r="AA1268" i="4" s="1"/>
  <c r="Y1348" i="4"/>
  <c r="Z1348" i="4" s="1"/>
  <c r="AA1348" i="4" s="1"/>
  <c r="Y1428" i="4"/>
  <c r="Z1428" i="4" s="1"/>
  <c r="AA1428" i="4" s="1"/>
  <c r="Y792" i="4"/>
  <c r="Z792" i="4" s="1"/>
  <c r="AA792" i="4" s="1"/>
  <c r="Y1111" i="4"/>
  <c r="Z1111" i="4" s="1"/>
  <c r="AA1111" i="4" s="1"/>
  <c r="Y1431" i="4"/>
  <c r="Z1431" i="4" s="1"/>
  <c r="AA1431" i="4" s="1"/>
  <c r="Y1794" i="4"/>
  <c r="Z1794" i="4" s="1"/>
  <c r="AA1794" i="4" s="1"/>
  <c r="Y1874" i="4"/>
  <c r="Z1874" i="4" s="1"/>
  <c r="AA1874" i="4" s="1"/>
  <c r="Y1954" i="4"/>
  <c r="Z1954" i="4" s="1"/>
  <c r="AA1954" i="4" s="1"/>
  <c r="Y2050" i="4"/>
  <c r="Z2050" i="4" s="1"/>
  <c r="AA2050" i="4" s="1"/>
  <c r="Y852" i="4"/>
  <c r="Z852" i="4" s="1"/>
  <c r="AA852" i="4" s="1"/>
  <c r="Y236" i="4"/>
  <c r="Z236" i="4" s="1"/>
  <c r="AA236" i="4" s="1"/>
  <c r="Y564" i="4"/>
  <c r="Z564" i="4" s="1"/>
  <c r="AA564" i="4" s="1"/>
  <c r="Y604" i="4"/>
  <c r="Z604" i="4" s="1"/>
  <c r="AA604" i="4" s="1"/>
  <c r="Y583" i="4"/>
  <c r="Z583" i="4" s="1"/>
  <c r="AA583" i="4" s="1"/>
  <c r="Y807" i="4"/>
  <c r="Z807" i="4" s="1"/>
  <c r="AA807" i="4" s="1"/>
  <c r="Y1019" i="4"/>
  <c r="Z1019" i="4" s="1"/>
  <c r="AA1019" i="4" s="1"/>
  <c r="Y922" i="4"/>
  <c r="Z922" i="4" s="1"/>
  <c r="AA922" i="4" s="1"/>
  <c r="Y809" i="4"/>
  <c r="Z809" i="4" s="1"/>
  <c r="AA809" i="4" s="1"/>
  <c r="Y937" i="4"/>
  <c r="Z937" i="4" s="1"/>
  <c r="AA937" i="4" s="1"/>
  <c r="Y1050" i="4"/>
  <c r="Z1050" i="4" s="1"/>
  <c r="AA1050" i="4" s="1"/>
  <c r="Y1178" i="4"/>
  <c r="Z1178" i="4" s="1"/>
  <c r="AA1178" i="4" s="1"/>
  <c r="Y1294" i="4"/>
  <c r="Z1294" i="4" s="1"/>
  <c r="AA1294" i="4" s="1"/>
  <c r="Y1382" i="4"/>
  <c r="Z1382" i="4" s="1"/>
  <c r="AA1382" i="4" s="1"/>
  <c r="Y1466" i="4"/>
  <c r="Z1466" i="4" s="1"/>
  <c r="AA1466" i="4" s="1"/>
  <c r="Y1081" i="4"/>
  <c r="Z1081" i="4" s="1"/>
  <c r="AA1081" i="4" s="1"/>
  <c r="Y1169" i="4"/>
  <c r="Z1169" i="4" s="1"/>
  <c r="AA1169" i="4" s="1"/>
  <c r="Y1253" i="4"/>
  <c r="Z1253" i="4" s="1"/>
  <c r="AA1253" i="4" s="1"/>
  <c r="Y1337" i="4"/>
  <c r="Z1337" i="4" s="1"/>
  <c r="AA1337" i="4" s="1"/>
  <c r="Y1425" i="4"/>
  <c r="Z1425" i="4" s="1"/>
  <c r="AA1425" i="4" s="1"/>
  <c r="Y1509" i="4"/>
  <c r="Z1509" i="4" s="1"/>
  <c r="AA1509" i="4" s="1"/>
  <c r="Y1593" i="4"/>
  <c r="Z1593" i="4" s="1"/>
  <c r="AA1593" i="4" s="1"/>
  <c r="Y1681" i="4"/>
  <c r="Z1681" i="4" s="1"/>
  <c r="AA1681" i="4" s="1"/>
  <c r="Y1040" i="4"/>
  <c r="Z1040" i="4" s="1"/>
  <c r="AA1040" i="4" s="1"/>
  <c r="Y1104" i="4"/>
  <c r="Z1104" i="4" s="1"/>
  <c r="AA1104" i="4" s="1"/>
  <c r="Y1168" i="4"/>
  <c r="Z1168" i="4" s="1"/>
  <c r="AA1168" i="4" s="1"/>
  <c r="Y1232" i="4"/>
  <c r="Z1232" i="4" s="1"/>
  <c r="AA1232" i="4" s="1"/>
  <c r="Y1296" i="4"/>
  <c r="Z1296" i="4" s="1"/>
  <c r="AA1296" i="4" s="1"/>
  <c r="Y1360" i="4"/>
  <c r="Z1360" i="4" s="1"/>
  <c r="AA1360" i="4" s="1"/>
  <c r="Y1424" i="4"/>
  <c r="Z1424" i="4" s="1"/>
  <c r="AA1424" i="4" s="1"/>
  <c r="Y1488" i="4"/>
  <c r="Z1488" i="4" s="1"/>
  <c r="AA1488" i="4" s="1"/>
  <c r="Y904" i="4"/>
  <c r="Z904" i="4" s="1"/>
  <c r="AA904" i="4" s="1"/>
  <c r="Y1159" i="4"/>
  <c r="Z1159" i="4" s="1"/>
  <c r="AA1159" i="4" s="1"/>
  <c r="Y1415" i="4"/>
  <c r="Z1415" i="4" s="1"/>
  <c r="AA1415" i="4" s="1"/>
  <c r="Y1758" i="4"/>
  <c r="Z1758" i="4" s="1"/>
  <c r="AA1758" i="4" s="1"/>
  <c r="Y1822" i="4"/>
  <c r="Z1822" i="4" s="1"/>
  <c r="AA1822" i="4" s="1"/>
  <c r="Y1886" i="4"/>
  <c r="Z1886" i="4" s="1"/>
  <c r="AA1886" i="4" s="1"/>
  <c r="Y1950" i="4"/>
  <c r="Z1950" i="4" s="1"/>
  <c r="AA1950" i="4" s="1"/>
  <c r="Y2014" i="4"/>
  <c r="Z2014" i="4" s="1"/>
  <c r="AA2014" i="4" s="1"/>
  <c r="Y2078" i="4"/>
  <c r="Z2078" i="4" s="1"/>
  <c r="AA2078" i="4" s="1"/>
  <c r="Y996" i="4"/>
  <c r="Z996" i="4" s="1"/>
  <c r="AA996" i="4" s="1"/>
  <c r="Y972" i="4"/>
  <c r="Z972" i="4" s="1"/>
  <c r="AA972" i="4" s="1"/>
  <c r="Y1757" i="4"/>
  <c r="Z1757" i="4" s="1"/>
  <c r="AA1757" i="4" s="1"/>
  <c r="Y1821" i="4"/>
  <c r="Z1821" i="4" s="1"/>
  <c r="AA1821" i="4" s="1"/>
  <c r="Y1885" i="4"/>
  <c r="Z1885" i="4" s="1"/>
  <c r="AA1885" i="4" s="1"/>
  <c r="Y1949" i="4"/>
  <c r="Z1949" i="4" s="1"/>
  <c r="AA1949" i="4" s="1"/>
  <c r="Y2013" i="4"/>
  <c r="Z2013" i="4" s="1"/>
  <c r="AA2013" i="4" s="1"/>
  <c r="Y2077" i="4"/>
  <c r="Z2077" i="4" s="1"/>
  <c r="AA2077" i="4" s="1"/>
  <c r="Y964" i="4"/>
  <c r="Z964" i="4" s="1"/>
  <c r="AA964" i="4" s="1"/>
  <c r="Y928" i="4"/>
  <c r="Z928" i="4" s="1"/>
  <c r="AA928" i="4" s="1"/>
  <c r="Y1562" i="4"/>
  <c r="Z1562" i="4" s="1"/>
  <c r="AA1562" i="4" s="1"/>
  <c r="Y1647" i="4"/>
  <c r="Z1647" i="4" s="1"/>
  <c r="AA1647" i="4" s="1"/>
  <c r="Y1728" i="4"/>
  <c r="Z1728" i="4" s="1"/>
  <c r="AA1728" i="4" s="1"/>
  <c r="Y1792" i="4"/>
  <c r="Z1792" i="4" s="1"/>
  <c r="AA1792" i="4" s="1"/>
  <c r="Y1856" i="4"/>
  <c r="Z1856" i="4" s="1"/>
  <c r="AA1856" i="4" s="1"/>
  <c r="Y64" i="4"/>
  <c r="Z64" i="4" s="1"/>
  <c r="AA64" i="4" s="1"/>
  <c r="Y576" i="4"/>
  <c r="Z576" i="4" s="1"/>
  <c r="AA576" i="4" s="1"/>
  <c r="Y707" i="4"/>
  <c r="Z707" i="4" s="1"/>
  <c r="AA707" i="4" s="1"/>
  <c r="Y1003" i="4"/>
  <c r="Z1003" i="4" s="1"/>
  <c r="AA1003" i="4" s="1"/>
  <c r="Y417" i="4"/>
  <c r="Z417" i="4" s="1"/>
  <c r="AA417" i="4" s="1"/>
  <c r="Y957" i="4"/>
  <c r="Z957" i="4" s="1"/>
  <c r="AA957" i="4" s="1"/>
  <c r="Y1198" i="4"/>
  <c r="Z1198" i="4" s="1"/>
  <c r="AA1198" i="4" s="1"/>
  <c r="Y1398" i="4"/>
  <c r="Z1398" i="4" s="1"/>
  <c r="AA1398" i="4" s="1"/>
  <c r="Y1097" i="4"/>
  <c r="Z1097" i="4" s="1"/>
  <c r="AA1097" i="4" s="1"/>
  <c r="Y1269" i="4"/>
  <c r="Z1269" i="4" s="1"/>
  <c r="AA1269" i="4" s="1"/>
  <c r="Y1441" i="4"/>
  <c r="Z1441" i="4" s="1"/>
  <c r="AA1441" i="4" s="1"/>
  <c r="Y1609" i="4"/>
  <c r="Z1609" i="4" s="1"/>
  <c r="AA1609" i="4" s="1"/>
  <c r="Y1052" i="4"/>
  <c r="Z1052" i="4" s="1"/>
  <c r="AA1052" i="4" s="1"/>
  <c r="Y1180" i="4"/>
  <c r="Z1180" i="4" s="1"/>
  <c r="AA1180" i="4" s="1"/>
  <c r="Y1308" i="4"/>
  <c r="Z1308" i="4" s="1"/>
  <c r="AA1308" i="4" s="1"/>
  <c r="Y1436" i="4"/>
  <c r="Z1436" i="4" s="1"/>
  <c r="AA1436" i="4" s="1"/>
  <c r="Y952" i="4"/>
  <c r="Z952" i="4" s="1"/>
  <c r="AA952" i="4" s="1"/>
  <c r="Y1463" i="4"/>
  <c r="Z1463" i="4" s="1"/>
  <c r="AA1463" i="4" s="1"/>
  <c r="Y1834" i="4"/>
  <c r="Z1834" i="4" s="1"/>
  <c r="AA1834" i="4" s="1"/>
  <c r="Y1962" i="4"/>
  <c r="Z1962" i="4" s="1"/>
  <c r="AA1962" i="4" s="1"/>
  <c r="Y2090" i="4"/>
  <c r="Z2090" i="4" s="1"/>
  <c r="AA2090" i="4" s="1"/>
  <c r="Y924" i="4"/>
  <c r="Z924" i="4" s="1"/>
  <c r="AA924" i="4" s="1"/>
  <c r="Y1765" i="4"/>
  <c r="Z1765" i="4" s="1"/>
  <c r="AA1765" i="4" s="1"/>
  <c r="Y1849" i="4"/>
  <c r="Z1849" i="4" s="1"/>
  <c r="AA1849" i="4" s="1"/>
  <c r="Y1937" i="4"/>
  <c r="Z1937" i="4" s="1"/>
  <c r="AA1937" i="4" s="1"/>
  <c r="Y2021" i="4"/>
  <c r="Z2021" i="4" s="1"/>
  <c r="AA2021" i="4" s="1"/>
  <c r="Y2105" i="4"/>
  <c r="Z2105" i="4" s="1"/>
  <c r="AA2105" i="4" s="1"/>
  <c r="Y880" i="4"/>
  <c r="Z880" i="4" s="1"/>
  <c r="AA880" i="4" s="1"/>
  <c r="Y1568" i="4"/>
  <c r="Z1568" i="4" s="1"/>
  <c r="AA1568" i="4" s="1"/>
  <c r="Y1680" i="4"/>
  <c r="Z1680" i="4" s="1"/>
  <c r="AA1680" i="4" s="1"/>
  <c r="Y1780" i="4"/>
  <c r="Z1780" i="4" s="1"/>
  <c r="AA1780" i="4" s="1"/>
  <c r="Y1864" i="4"/>
  <c r="Z1864" i="4" s="1"/>
  <c r="AA1864" i="4" s="1"/>
  <c r="Y1928" i="4"/>
  <c r="Z1928" i="4" s="1"/>
  <c r="AA1928" i="4" s="1"/>
  <c r="Y1992" i="4"/>
  <c r="Z1992" i="4" s="1"/>
  <c r="AA1992" i="4" s="1"/>
  <c r="Y2056" i="4"/>
  <c r="Z2056" i="4" s="1"/>
  <c r="AA2056" i="4" s="1"/>
  <c r="Y433" i="4"/>
  <c r="Z433" i="4" s="1"/>
  <c r="AA433" i="4" s="1"/>
  <c r="Y1603" i="4"/>
  <c r="Z1603" i="4" s="1"/>
  <c r="AA1603" i="4" s="1"/>
  <c r="Y1510" i="4"/>
  <c r="Z1510" i="4" s="1"/>
  <c r="AA1510" i="4" s="1"/>
  <c r="Y1139" i="4"/>
  <c r="Z1139" i="4" s="1"/>
  <c r="AA1139" i="4" s="1"/>
  <c r="Y1251" i="4"/>
  <c r="Z1251" i="4" s="1"/>
  <c r="AA1251" i="4" s="1"/>
  <c r="Y1439" i="4"/>
  <c r="Z1439" i="4" s="1"/>
  <c r="AA1439" i="4" s="1"/>
  <c r="Y1514" i="4"/>
  <c r="Z1514" i="4" s="1"/>
  <c r="AA1514" i="4" s="1"/>
  <c r="Y2059" i="4"/>
  <c r="Z2059" i="4" s="1"/>
  <c r="AA2059" i="4" s="1"/>
  <c r="Y1799" i="4"/>
  <c r="Z1799" i="4" s="1"/>
  <c r="AA1799" i="4" s="1"/>
  <c r="Y1119" i="4"/>
  <c r="Z1119" i="4" s="1"/>
  <c r="AA1119" i="4" s="1"/>
  <c r="Y1979" i="4"/>
  <c r="Z1979" i="4" s="1"/>
  <c r="AA1979" i="4" s="1"/>
  <c r="Y1698" i="4"/>
  <c r="Z1698" i="4" s="1"/>
  <c r="AA1698" i="4" s="1"/>
  <c r="Y2095" i="4"/>
  <c r="Z2095" i="4" s="1"/>
  <c r="AA2095" i="4" s="1"/>
  <c r="Y1843" i="4"/>
  <c r="Z1843" i="4" s="1"/>
  <c r="AA1843" i="4" s="1"/>
  <c r="Y1643" i="4"/>
  <c r="Z1643" i="4" s="1"/>
  <c r="AA1643" i="4" s="1"/>
  <c r="Y2039" i="4"/>
  <c r="Z2039" i="4" s="1"/>
  <c r="AA2039" i="4" s="1"/>
  <c r="Y1807" i="4"/>
  <c r="Z1807" i="4" s="1"/>
  <c r="AA1807" i="4" s="1"/>
  <c r="Y1659" i="4"/>
  <c r="Z1659" i="4" s="1"/>
  <c r="AA1659" i="4" s="1"/>
  <c r="Y1099" i="4"/>
  <c r="Z1099" i="4" s="1"/>
  <c r="AA1099" i="4" s="1"/>
  <c r="Y710" i="4"/>
  <c r="Z710" i="4" s="1"/>
  <c r="AA710" i="4" s="1"/>
  <c r="Y431" i="4"/>
  <c r="Z431" i="4" s="1"/>
  <c r="AA431" i="4" s="1"/>
  <c r="Y205" i="4"/>
  <c r="Z205" i="4" s="1"/>
  <c r="AA205" i="4" s="1"/>
  <c r="Y698" i="4"/>
  <c r="Z698" i="4" s="1"/>
  <c r="AA698" i="4" s="1"/>
  <c r="Y398" i="4"/>
  <c r="Z398" i="4" s="1"/>
  <c r="AA398" i="4" s="1"/>
  <c r="Y152" i="4"/>
  <c r="Z152" i="4" s="1"/>
  <c r="AA152" i="4" s="1"/>
  <c r="Y1307" i="4"/>
  <c r="Z1307" i="4" s="1"/>
  <c r="AA1307" i="4" s="1"/>
  <c r="Y646" i="4"/>
  <c r="Z646" i="4" s="1"/>
  <c r="AA646" i="4" s="1"/>
  <c r="Y475" i="4"/>
  <c r="Z475" i="4" s="1"/>
  <c r="AA475" i="4" s="1"/>
  <c r="Y363" i="4"/>
  <c r="Z363" i="4" s="1"/>
  <c r="AA363" i="4" s="1"/>
  <c r="Y1606" i="4"/>
  <c r="Z1606" i="4" s="1"/>
  <c r="AA1606" i="4" s="1"/>
  <c r="Y125" i="4"/>
  <c r="Z125" i="4" s="1"/>
  <c r="AA125" i="4" s="1"/>
  <c r="Y253" i="4"/>
  <c r="Z253" i="4" s="1"/>
  <c r="AA253" i="4" s="1"/>
  <c r="Y131" i="4"/>
  <c r="Z131" i="4" s="1"/>
  <c r="AA131" i="4" s="1"/>
  <c r="Y436" i="4"/>
  <c r="Z436" i="4" s="1"/>
  <c r="AA436" i="4" s="1"/>
  <c r="Y700" i="4"/>
  <c r="Z700" i="4" s="1"/>
  <c r="AA700" i="4" s="1"/>
  <c r="Y423" i="4"/>
  <c r="Z423" i="4" s="1"/>
  <c r="AA423" i="4" s="1"/>
  <c r="Y774" i="4"/>
  <c r="Z774" i="4" s="1"/>
  <c r="AA774" i="4" s="1"/>
  <c r="Y765" i="4"/>
  <c r="Z765" i="4" s="1"/>
  <c r="AA765" i="4" s="1"/>
  <c r="Y1017" i="4"/>
  <c r="Z1017" i="4" s="1"/>
  <c r="AA1017" i="4" s="1"/>
  <c r="Y1258" i="4"/>
  <c r="Z1258" i="4" s="1"/>
  <c r="AA1258" i="4" s="1"/>
  <c r="Y1434" i="4"/>
  <c r="Z1434" i="4" s="1"/>
  <c r="AA1434" i="4" s="1"/>
  <c r="Y1137" i="4"/>
  <c r="Z1137" i="4" s="1"/>
  <c r="AA1137" i="4" s="1"/>
  <c r="Y1305" i="4"/>
  <c r="Z1305" i="4" s="1"/>
  <c r="AA1305" i="4" s="1"/>
  <c r="Y1477" i="4"/>
  <c r="Z1477" i="4" s="1"/>
  <c r="AA1477" i="4" s="1"/>
  <c r="Y1649" i="4"/>
  <c r="Z1649" i="4" s="1"/>
  <c r="AA1649" i="4" s="1"/>
  <c r="Y1080" i="4"/>
  <c r="Z1080" i="4" s="1"/>
  <c r="AA1080" i="4" s="1"/>
  <c r="Y1208" i="4"/>
  <c r="Z1208" i="4" s="1"/>
  <c r="AA1208" i="4" s="1"/>
  <c r="Y1336" i="4"/>
  <c r="Z1336" i="4" s="1"/>
  <c r="AA1336" i="4" s="1"/>
  <c r="Y1464" i="4"/>
  <c r="Z1464" i="4" s="1"/>
  <c r="AA1464" i="4" s="1"/>
  <c r="Y1063" i="4"/>
  <c r="Z1063" i="4" s="1"/>
  <c r="AA1063" i="4" s="1"/>
  <c r="Y1734" i="4"/>
  <c r="Z1734" i="4" s="1"/>
  <c r="AA1734" i="4" s="1"/>
  <c r="Y1862" i="4"/>
  <c r="Z1862" i="4" s="1"/>
  <c r="AA1862" i="4" s="1"/>
  <c r="Y1990" i="4"/>
  <c r="Z1990" i="4" s="1"/>
  <c r="AA1990" i="4" s="1"/>
  <c r="Y1075" i="4"/>
  <c r="Z1075" i="4" s="1"/>
  <c r="AA1075" i="4" s="1"/>
  <c r="Y1717" i="4"/>
  <c r="Z1717" i="4" s="1"/>
  <c r="AA1717" i="4" s="1"/>
  <c r="Y1801" i="4"/>
  <c r="Z1801" i="4" s="1"/>
  <c r="AA1801" i="4" s="1"/>
  <c r="Y1889" i="4"/>
  <c r="Z1889" i="4" s="1"/>
  <c r="AA1889" i="4" s="1"/>
  <c r="Y1973" i="4"/>
  <c r="Z1973" i="4" s="1"/>
  <c r="AA1973" i="4" s="1"/>
  <c r="Y2057" i="4"/>
  <c r="Z2057" i="4" s="1"/>
  <c r="AA2057" i="4" s="1"/>
  <c r="Y980" i="4"/>
  <c r="Z980" i="4" s="1"/>
  <c r="AA980" i="4" s="1"/>
  <c r="Y1024" i="4"/>
  <c r="Z1024" i="4" s="1"/>
  <c r="AA1024" i="4" s="1"/>
  <c r="Y1616" i="4"/>
  <c r="Z1616" i="4" s="1"/>
  <c r="AA1616" i="4" s="1"/>
  <c r="Y1732" i="4"/>
  <c r="Z1732" i="4" s="1"/>
  <c r="AA1732" i="4" s="1"/>
  <c r="Y1816" i="4"/>
  <c r="Z1816" i="4" s="1"/>
  <c r="AA1816" i="4" s="1"/>
  <c r="Y1892" i="4"/>
  <c r="Z1892" i="4" s="1"/>
  <c r="AA1892" i="4" s="1"/>
  <c r="Y1956" i="4"/>
  <c r="Z1956" i="4" s="1"/>
  <c r="AA1956" i="4" s="1"/>
  <c r="Y2020" i="4"/>
  <c r="Z2020" i="4" s="1"/>
  <c r="AA2020" i="4" s="1"/>
  <c r="Y2084" i="4"/>
  <c r="Z2084" i="4" s="1"/>
  <c r="AA2084" i="4" s="1"/>
  <c r="Y1299" i="4"/>
  <c r="Z1299" i="4" s="1"/>
  <c r="AA1299" i="4" s="1"/>
  <c r="Y1587" i="4"/>
  <c r="Z1587" i="4" s="1"/>
  <c r="AA1587" i="4" s="1"/>
  <c r="Y1652" i="4"/>
  <c r="Z1652" i="4" s="1"/>
  <c r="AA1652" i="4" s="1"/>
  <c r="Y1540" i="4"/>
  <c r="Z1540" i="4" s="1"/>
  <c r="AA1540" i="4" s="1"/>
  <c r="Y1602" i="4"/>
  <c r="Z1602" i="4" s="1"/>
  <c r="AA1602" i="4" s="1"/>
  <c r="Y1391" i="4"/>
  <c r="Z1391" i="4" s="1"/>
  <c r="AA1391" i="4" s="1"/>
  <c r="Y1640" i="4"/>
  <c r="Z1640" i="4" s="1"/>
  <c r="AA1640" i="4" s="1"/>
  <c r="Y1955" i="4"/>
  <c r="Z1955" i="4" s="1"/>
  <c r="AA1955" i="4" s="1"/>
  <c r="Y1660" i="4"/>
  <c r="Z1660" i="4" s="1"/>
  <c r="AA1660" i="4" s="1"/>
  <c r="Y742" i="4"/>
  <c r="Z742" i="4" s="1"/>
  <c r="AA742" i="4" s="1"/>
  <c r="Y1863" i="4"/>
  <c r="Z1863" i="4" s="1"/>
  <c r="AA1863" i="4" s="1"/>
  <c r="Y1183" i="4"/>
  <c r="Z1183" i="4" s="1"/>
  <c r="AA1183" i="4" s="1"/>
  <c r="Y1959" i="4"/>
  <c r="Z1959" i="4" s="1"/>
  <c r="AA1959" i="4" s="1"/>
  <c r="Y1739" i="4"/>
  <c r="Z1739" i="4" s="1"/>
  <c r="AA1739" i="4" s="1"/>
  <c r="Y682" i="4"/>
  <c r="Z682" i="4" s="1"/>
  <c r="AA682" i="4" s="1"/>
  <c r="Y1951" i="4"/>
  <c r="Z1951" i="4" s="1"/>
  <c r="AA1951" i="4" s="1"/>
  <c r="Y1591" i="4"/>
  <c r="Z1591" i="4" s="1"/>
  <c r="AA1591" i="4" s="1"/>
  <c r="Y1055" i="4"/>
  <c r="Z1055" i="4" s="1"/>
  <c r="AA1055" i="4" s="1"/>
  <c r="Y726" i="4"/>
  <c r="Z726" i="4" s="1"/>
  <c r="AA726" i="4" s="1"/>
  <c r="Y756" i="4"/>
  <c r="Z756" i="4" s="1"/>
  <c r="AA756" i="4" s="1"/>
  <c r="Y343" i="4"/>
  <c r="Z343" i="4" s="1"/>
  <c r="AA343" i="4" s="1"/>
  <c r="Y86" i="4"/>
  <c r="Z86" i="4" s="1"/>
  <c r="AA86" i="4" s="1"/>
  <c r="Y658" i="4"/>
  <c r="Z658" i="4" s="1"/>
  <c r="AA658" i="4" s="1"/>
  <c r="Y298" i="4"/>
  <c r="Z298" i="4" s="1"/>
  <c r="AA298" i="4" s="1"/>
  <c r="Y1451" i="4"/>
  <c r="Z1451" i="4" s="1"/>
  <c r="AA1451" i="4" s="1"/>
  <c r="Y1195" i="4"/>
  <c r="Z1195" i="4" s="1"/>
  <c r="AA1195" i="4" s="1"/>
  <c r="Y443" i="4"/>
  <c r="Z443" i="4" s="1"/>
  <c r="AA443" i="4" s="1"/>
  <c r="Y549" i="4"/>
  <c r="Z549" i="4" s="1"/>
  <c r="AA549" i="4" s="1"/>
  <c r="Y141" i="4"/>
  <c r="Z141" i="4" s="1"/>
  <c r="AA141" i="4" s="1"/>
  <c r="Y761" i="4"/>
  <c r="Z761" i="4" s="1"/>
  <c r="AA761" i="4" s="1"/>
  <c r="Y393" i="4"/>
  <c r="Z393" i="4" s="1"/>
  <c r="AA393" i="4" s="1"/>
  <c r="Y142" i="4"/>
  <c r="Z142" i="4" s="1"/>
  <c r="AA142" i="4" s="1"/>
  <c r="Y138" i="4"/>
  <c r="Z138" i="4" s="1"/>
  <c r="AA138" i="4" s="1"/>
  <c r="Y1375" i="4"/>
  <c r="Z1375" i="4" s="1"/>
  <c r="AA1375" i="4" s="1"/>
  <c r="Y1495" i="4"/>
  <c r="Z1495" i="4" s="1"/>
  <c r="AA1495" i="4" s="1"/>
  <c r="Y1556" i="4"/>
  <c r="Z1556" i="4" s="1"/>
  <c r="AA1556" i="4" s="1"/>
  <c r="Y116" i="4"/>
  <c r="Z116" i="4" s="1"/>
  <c r="AA116" i="4" s="1"/>
  <c r="Y533" i="4"/>
  <c r="Z533" i="4" s="1"/>
  <c r="AA533" i="4" s="1"/>
  <c r="Y1707" i="4"/>
  <c r="Z1707" i="4" s="1"/>
  <c r="AA1707" i="4" s="1"/>
  <c r="Y2044" i="4"/>
  <c r="Z2044" i="4" s="1"/>
  <c r="AA2044" i="4" s="1"/>
  <c r="Y1749" i="4"/>
  <c r="Z1749" i="4" s="1"/>
  <c r="AA1749" i="4" s="1"/>
  <c r="Y1032" i="4"/>
  <c r="Z1032" i="4" s="1"/>
  <c r="AA1032" i="4" s="1"/>
  <c r="Y356" i="4"/>
  <c r="Z356" i="4" s="1"/>
  <c r="AA356" i="4" s="1"/>
  <c r="Y409" i="4"/>
  <c r="Z409" i="4" s="1"/>
  <c r="AA409" i="4" s="1"/>
  <c r="Y1879" i="4"/>
  <c r="Z1879" i="4" s="1"/>
  <c r="AA1879" i="4" s="1"/>
  <c r="Y1235" i="4"/>
  <c r="Z1235" i="4" s="1"/>
  <c r="AA1235" i="4" s="1"/>
  <c r="Y1881" i="4"/>
  <c r="Z1881" i="4" s="1"/>
  <c r="AA1881" i="4" s="1"/>
  <c r="Y1228" i="4"/>
  <c r="Z1228" i="4" s="1"/>
  <c r="AA1228" i="4" s="1"/>
  <c r="Y783" i="4"/>
  <c r="Z783" i="4" s="1"/>
  <c r="AA783" i="4" s="1"/>
  <c r="Y312" i="4"/>
  <c r="Z312" i="4" s="1"/>
  <c r="AA312" i="4" s="1"/>
  <c r="Y1560" i="4"/>
  <c r="Z1560" i="4" s="1"/>
  <c r="AA1560" i="4" s="1"/>
  <c r="Y1668" i="4"/>
  <c r="Z1668" i="4" s="1"/>
  <c r="AA1668" i="4" s="1"/>
  <c r="Y816" i="4"/>
  <c r="Z816" i="4" s="1"/>
  <c r="AA816" i="4" s="1"/>
  <c r="Y1383" i="4"/>
  <c r="Z1383" i="4" s="1"/>
  <c r="AA1383" i="4" s="1"/>
  <c r="Y1370" i="4"/>
  <c r="Z1370" i="4" s="1"/>
  <c r="AA1370" i="4" s="1"/>
  <c r="Y270" i="4"/>
  <c r="Z270" i="4" s="1"/>
  <c r="AA270" i="4" s="1"/>
  <c r="Y313" i="4"/>
  <c r="Z313" i="4" s="1"/>
  <c r="AA313" i="4" s="1"/>
  <c r="Y630" i="4"/>
  <c r="Z630" i="4" s="1"/>
  <c r="AA630" i="4" s="1"/>
  <c r="Y2007" i="4"/>
  <c r="Z2007" i="4" s="1"/>
  <c r="AA2007" i="4" s="1"/>
  <c r="Y1987" i="4"/>
  <c r="Z1987" i="4" s="1"/>
  <c r="AA1987" i="4" s="1"/>
  <c r="Y1614" i="4"/>
  <c r="Z1614" i="4" s="1"/>
  <c r="AA1614" i="4" s="1"/>
  <c r="Y1884" i="4"/>
  <c r="Z1884" i="4" s="1"/>
  <c r="AA1884" i="4" s="1"/>
  <c r="Y884" i="4"/>
  <c r="Z884" i="4" s="1"/>
  <c r="AA884" i="4" s="1"/>
  <c r="Y1020" i="4"/>
  <c r="Z1020" i="4" s="1"/>
  <c r="AA1020" i="4" s="1"/>
  <c r="Y1480" i="4"/>
  <c r="Z1480" i="4" s="1"/>
  <c r="AA1480" i="4" s="1"/>
  <c r="Y1497" i="4"/>
  <c r="Z1497" i="4" s="1"/>
  <c r="AA1497" i="4" s="1"/>
  <c r="Y921" i="4"/>
  <c r="Z921" i="4" s="1"/>
  <c r="AA921" i="4" s="1"/>
  <c r="Y653" i="4"/>
  <c r="Z653" i="4" s="1"/>
  <c r="AA653" i="4" s="1"/>
  <c r="Y986" i="4"/>
  <c r="Z986" i="4" s="1"/>
  <c r="AA986" i="4" s="1"/>
  <c r="Y1414" i="4"/>
  <c r="Z1414" i="4" s="1"/>
  <c r="AA1414" i="4" s="1"/>
  <c r="Y1457" i="4"/>
  <c r="Z1457" i="4" s="1"/>
  <c r="AA1457" i="4" s="1"/>
  <c r="Y1128" i="4"/>
  <c r="Z1128" i="4" s="1"/>
  <c r="AA1128" i="4" s="1"/>
  <c r="Y1448" i="4"/>
  <c r="Z1448" i="4" s="1"/>
  <c r="AA1448" i="4" s="1"/>
  <c r="Y1846" i="4"/>
  <c r="Z1846" i="4" s="1"/>
  <c r="AA1846" i="4" s="1"/>
  <c r="Y438" i="4"/>
  <c r="Z438" i="4" s="1"/>
  <c r="AA438" i="4" s="1"/>
  <c r="Y1857" i="4"/>
  <c r="Z1857" i="4" s="1"/>
  <c r="AA1857" i="4" s="1"/>
  <c r="Y1632" i="4"/>
  <c r="Z1632" i="4" s="1"/>
  <c r="AA1632" i="4" s="1"/>
  <c r="Y1868" i="4"/>
  <c r="Z1868" i="4" s="1"/>
  <c r="AA1868" i="4" s="1"/>
  <c r="Y2060" i="4"/>
  <c r="Z2060" i="4" s="1"/>
  <c r="AA2060" i="4" s="1"/>
  <c r="Y1155" i="4"/>
  <c r="Z1155" i="4" s="1"/>
  <c r="AA1155" i="4" s="1"/>
  <c r="Y1315" i="4"/>
  <c r="Z1315" i="4" s="1"/>
  <c r="AA1315" i="4" s="1"/>
  <c r="Y2043" i="4"/>
  <c r="Z2043" i="4" s="1"/>
  <c r="AA2043" i="4" s="1"/>
  <c r="Y2091" i="4"/>
  <c r="Z2091" i="4" s="1"/>
  <c r="AA2091" i="4" s="1"/>
  <c r="Y2079" i="4"/>
  <c r="Z2079" i="4" s="1"/>
  <c r="AA2079" i="4" s="1"/>
  <c r="Y2027" i="4"/>
  <c r="Z2027" i="4" s="1"/>
  <c r="AA2027" i="4" s="1"/>
  <c r="Y626" i="4"/>
  <c r="Z626" i="4" s="1"/>
  <c r="AA626" i="4" s="1"/>
  <c r="Y238" i="4"/>
  <c r="Z238" i="4" s="1"/>
  <c r="AA238" i="4" s="1"/>
  <c r="Y383" i="4"/>
  <c r="Z383" i="4" s="1"/>
  <c r="AA383" i="4" s="1"/>
  <c r="Y1163" i="4"/>
  <c r="Z1163" i="4" s="1"/>
  <c r="AA1163" i="4" s="1"/>
  <c r="Y201" i="4"/>
  <c r="Z201" i="4" s="1"/>
  <c r="AA201" i="4" s="1"/>
  <c r="Y200" i="4"/>
  <c r="Z200" i="4" s="1"/>
  <c r="AA200" i="4" s="1"/>
  <c r="Y371" i="4"/>
  <c r="Z371" i="4" s="1"/>
  <c r="AA371" i="4" s="1"/>
  <c r="Y861" i="4"/>
  <c r="Z861" i="4" s="1"/>
  <c r="AA861" i="4" s="1"/>
  <c r="Y1121" i="4"/>
  <c r="Z1121" i="4" s="1"/>
  <c r="AA1121" i="4" s="1"/>
  <c r="Y1545" i="4"/>
  <c r="Z1545" i="4" s="1"/>
  <c r="AA1545" i="4" s="1"/>
  <c r="Y1196" i="4"/>
  <c r="Z1196" i="4" s="1"/>
  <c r="AA1196" i="4" s="1"/>
  <c r="Y1016" i="4"/>
  <c r="Z1016" i="4" s="1"/>
  <c r="AA1016" i="4" s="1"/>
  <c r="Y1914" i="4"/>
  <c r="Z1914" i="4" s="1"/>
  <c r="AA1914" i="4" s="1"/>
  <c r="Y956" i="4"/>
  <c r="Z956" i="4" s="1"/>
  <c r="AA956" i="4" s="1"/>
  <c r="Y1945" i="4"/>
  <c r="Z1945" i="4" s="1"/>
  <c r="AA1945" i="4" s="1"/>
  <c r="Y912" i="4"/>
  <c r="Z912" i="4" s="1"/>
  <c r="AA912" i="4" s="1"/>
  <c r="Y1748" i="4"/>
  <c r="Z1748" i="4" s="1"/>
  <c r="AA1748" i="4" s="1"/>
  <c r="Y1968" i="4"/>
  <c r="Z1968" i="4" s="1"/>
  <c r="AA1968" i="4" s="1"/>
  <c r="Y900" i="4"/>
  <c r="Z900" i="4" s="1"/>
  <c r="AA900" i="4" s="1"/>
  <c r="Y1494" i="4"/>
  <c r="Z1494" i="4" s="1"/>
  <c r="AA1494" i="4" s="1"/>
  <c r="Y1691" i="4"/>
  <c r="Z1691" i="4" s="1"/>
  <c r="AA1691" i="4" s="1"/>
  <c r="Y1771" i="4"/>
  <c r="Z1771" i="4" s="1"/>
  <c r="AA1771" i="4" s="1"/>
  <c r="Y1803" i="4"/>
  <c r="Z1803" i="4" s="1"/>
  <c r="AA1803" i="4" s="1"/>
  <c r="Y1634" i="4"/>
  <c r="Z1634" i="4" s="1"/>
  <c r="AA1634" i="4" s="1"/>
  <c r="Y1767" i="4"/>
  <c r="Z1767" i="4" s="1"/>
  <c r="AA1767" i="4" s="1"/>
  <c r="Y686" i="4"/>
  <c r="Z686" i="4" s="1"/>
  <c r="AA686" i="4" s="1"/>
  <c r="Y166" i="4"/>
  <c r="Z166" i="4" s="1"/>
  <c r="AA166" i="4" s="1"/>
  <c r="Y1654" i="4"/>
  <c r="Z1654" i="4" s="1"/>
  <c r="AA1654" i="4" s="1"/>
  <c r="Y304" i="4"/>
  <c r="Z304" i="4" s="1"/>
  <c r="AA304" i="4" s="1"/>
  <c r="Y758" i="4"/>
  <c r="Z758" i="4" s="1"/>
  <c r="AA758" i="4" s="1"/>
  <c r="Y248" i="4"/>
  <c r="Z248" i="4" s="1"/>
  <c r="AA248" i="4" s="1"/>
  <c r="Y506" i="4"/>
  <c r="Z506" i="4" s="1"/>
  <c r="AA506" i="4" s="1"/>
  <c r="Y269" i="4"/>
  <c r="Z269" i="4" s="1"/>
  <c r="AA269" i="4" s="1"/>
  <c r="Y1831" i="4"/>
  <c r="Z1831" i="4" s="1"/>
  <c r="AA1831" i="4" s="1"/>
  <c r="Y1735" i="4"/>
  <c r="Z1735" i="4" s="1"/>
  <c r="AA1735" i="4" s="1"/>
  <c r="Y1490" i="4"/>
  <c r="Z1490" i="4" s="1"/>
  <c r="AA1490" i="4" s="1"/>
  <c r="Y1768" i="4"/>
  <c r="Z1768" i="4" s="1"/>
  <c r="AA1768" i="4" s="1"/>
  <c r="Y1925" i="4"/>
  <c r="Z1925" i="4" s="1"/>
  <c r="AA1925" i="4" s="1"/>
  <c r="Y1946" i="4"/>
  <c r="Z1946" i="4" s="1"/>
  <c r="AA1946" i="4" s="1"/>
  <c r="Y1292" i="4"/>
  <c r="Z1292" i="4" s="1"/>
  <c r="AA1292" i="4" s="1"/>
  <c r="Y1077" i="4"/>
  <c r="Z1077" i="4" s="1"/>
  <c r="AA1077" i="4" s="1"/>
  <c r="Y547" i="4"/>
  <c r="Z547" i="4" s="1"/>
  <c r="AA547" i="4" s="1"/>
  <c r="Y925" i="4"/>
  <c r="Z925" i="4" s="1"/>
  <c r="AA925" i="4" s="1"/>
  <c r="Y663" i="4"/>
  <c r="Z663" i="4" s="1"/>
  <c r="AA663" i="4" s="1"/>
  <c r="Y95" i="4"/>
  <c r="Z95" i="4" s="1"/>
  <c r="AA95" i="4" s="1"/>
  <c r="Y191" i="4"/>
  <c r="Z191" i="4" s="1"/>
  <c r="AA191" i="4" s="1"/>
  <c r="Y271" i="4"/>
  <c r="Z271" i="4" s="1"/>
  <c r="AA271" i="4" s="1"/>
  <c r="Y42" i="4"/>
  <c r="Z42" i="4" s="1"/>
  <c r="AA42" i="4" s="1"/>
  <c r="Y101" i="4"/>
  <c r="Z101" i="4" s="1"/>
  <c r="AA101" i="4" s="1"/>
  <c r="Y52" i="4"/>
  <c r="Z52" i="4" s="1"/>
  <c r="AA52" i="4" s="1"/>
  <c r="Y292" i="4"/>
  <c r="Z292" i="4" s="1"/>
  <c r="AA292" i="4" s="1"/>
  <c r="Y91" i="4"/>
  <c r="Z91" i="4" s="1"/>
  <c r="AA91" i="4" s="1"/>
  <c r="Y171" i="4"/>
  <c r="Z171" i="4" s="1"/>
  <c r="AA171" i="4" s="1"/>
  <c r="Y251" i="4"/>
  <c r="Z251" i="4" s="1"/>
  <c r="AA251" i="4" s="1"/>
  <c r="Y38" i="4"/>
  <c r="Z38" i="4" s="1"/>
  <c r="AA38" i="4" s="1"/>
  <c r="Y81" i="4"/>
  <c r="Z81" i="4" s="1"/>
  <c r="AA81" i="4" s="1"/>
  <c r="Y132" i="4"/>
  <c r="Z132" i="4" s="1"/>
  <c r="AA132" i="4" s="1"/>
  <c r="Y289" i="4"/>
  <c r="Z289" i="4" s="1"/>
  <c r="AA289" i="4" s="1"/>
  <c r="Y162" i="4"/>
  <c r="Z162" i="4" s="1"/>
  <c r="AA162" i="4" s="1"/>
  <c r="Y297" i="4"/>
  <c r="Z297" i="4" s="1"/>
  <c r="AA297" i="4" s="1"/>
  <c r="Y268" i="4"/>
  <c r="Z268" i="4" s="1"/>
  <c r="AA268" i="4" s="1"/>
  <c r="Y396" i="4"/>
  <c r="Z396" i="4" s="1"/>
  <c r="AA396" i="4" s="1"/>
  <c r="Y476" i="4"/>
  <c r="Z476" i="4" s="1"/>
  <c r="AA476" i="4" s="1"/>
  <c r="Y32" i="4"/>
  <c r="Z32" i="4" s="1"/>
  <c r="AA32" i="4" s="1"/>
  <c r="Y613" i="4"/>
  <c r="Z613" i="4" s="1"/>
  <c r="AA613" i="4" s="1"/>
  <c r="Y693" i="4"/>
  <c r="Z693" i="4" s="1"/>
  <c r="AA693" i="4" s="1"/>
  <c r="Y151" i="4"/>
  <c r="Z151" i="4" s="1"/>
  <c r="AA151" i="4" s="1"/>
  <c r="Y311" i="4"/>
  <c r="Z311" i="4" s="1"/>
  <c r="AA311" i="4" s="1"/>
  <c r="Y60" i="4"/>
  <c r="Z60" i="4" s="1"/>
  <c r="AA60" i="4" s="1"/>
  <c r="Y62" i="4"/>
  <c r="Z62" i="4" s="1"/>
  <c r="AA62" i="4" s="1"/>
  <c r="Y290" i="4"/>
  <c r="Z290" i="4" s="1"/>
  <c r="AA290" i="4" s="1"/>
  <c r="Y288" i="4"/>
  <c r="Z288" i="4" s="1"/>
  <c r="AA288" i="4" s="1"/>
  <c r="Y452" i="4"/>
  <c r="Z452" i="4" s="1"/>
  <c r="AA452" i="4" s="1"/>
  <c r="Y560" i="4"/>
  <c r="Z560" i="4" s="1"/>
  <c r="AA560" i="4" s="1"/>
  <c r="Y625" i="4"/>
  <c r="Z625" i="4" s="1"/>
  <c r="AA625" i="4" s="1"/>
  <c r="Y110" i="4"/>
  <c r="Z110" i="4" s="1"/>
  <c r="AA110" i="4" s="1"/>
  <c r="Y521" i="4"/>
  <c r="Z521" i="4" s="1"/>
  <c r="AA521" i="4" s="1"/>
  <c r="Y616" i="4"/>
  <c r="Z616" i="4" s="1"/>
  <c r="AA616" i="4" s="1"/>
  <c r="Y712" i="4"/>
  <c r="Z712" i="4" s="1"/>
  <c r="AA712" i="4" s="1"/>
  <c r="Y413" i="4"/>
  <c r="Z413" i="4" s="1"/>
  <c r="AA413" i="4" s="1"/>
  <c r="Y515" i="4"/>
  <c r="Z515" i="4" s="1"/>
  <c r="AA515" i="4" s="1"/>
  <c r="Y19" i="4"/>
  <c r="Z19" i="4" s="1"/>
  <c r="AA19" i="4" s="1"/>
  <c r="Y179" i="4"/>
  <c r="Z179" i="4" s="1"/>
  <c r="AA179" i="4" s="1"/>
  <c r="Y30" i="4"/>
  <c r="Z30" i="4" s="1"/>
  <c r="AA30" i="4" s="1"/>
  <c r="Y80" i="4"/>
  <c r="Z80" i="4" s="1"/>
  <c r="AA80" i="4" s="1"/>
  <c r="Y146" i="4"/>
  <c r="Z146" i="4" s="1"/>
  <c r="AA146" i="4" s="1"/>
  <c r="Y337" i="4"/>
  <c r="Z337" i="4" s="1"/>
  <c r="AA337" i="4" s="1"/>
  <c r="Y360" i="4"/>
  <c r="Z360" i="4" s="1"/>
  <c r="AA360" i="4" s="1"/>
  <c r="Y468" i="4"/>
  <c r="Z468" i="4" s="1"/>
  <c r="AA468" i="4" s="1"/>
  <c r="Y48" i="4"/>
  <c r="Z48" i="4" s="1"/>
  <c r="AA48" i="4" s="1"/>
  <c r="Y665" i="4"/>
  <c r="Z665" i="4" s="1"/>
  <c r="AA665" i="4" s="1"/>
  <c r="Y220" i="4"/>
  <c r="Z220" i="4" s="1"/>
  <c r="AA220" i="4" s="1"/>
  <c r="Y537" i="4"/>
  <c r="Z537" i="4" s="1"/>
  <c r="AA537" i="4" s="1"/>
  <c r="Y644" i="4"/>
  <c r="Z644" i="4" s="1"/>
  <c r="AA644" i="4" s="1"/>
  <c r="Y194" i="4"/>
  <c r="Z194" i="4" s="1"/>
  <c r="AA194" i="4" s="1"/>
  <c r="Y429" i="4"/>
  <c r="Z429" i="4" s="1"/>
  <c r="AA429" i="4" s="1"/>
  <c r="Y557" i="4"/>
  <c r="Z557" i="4" s="1"/>
  <c r="AA557" i="4" s="1"/>
  <c r="Y639" i="4"/>
  <c r="Z639" i="4" s="1"/>
  <c r="AA639" i="4" s="1"/>
  <c r="Y719" i="4"/>
  <c r="Z719" i="4" s="1"/>
  <c r="AA719" i="4" s="1"/>
  <c r="Y771" i="4"/>
  <c r="Z771" i="4" s="1"/>
  <c r="AA771" i="4" s="1"/>
  <c r="Y851" i="4"/>
  <c r="Z851" i="4" s="1"/>
  <c r="AA851" i="4" s="1"/>
  <c r="Y931" i="4"/>
  <c r="Z931" i="4" s="1"/>
  <c r="AA931" i="4" s="1"/>
  <c r="Y1027" i="4"/>
  <c r="Z1027" i="4" s="1"/>
  <c r="AA1027" i="4" s="1"/>
  <c r="Y798" i="4"/>
  <c r="Z798" i="4" s="1"/>
  <c r="AA798" i="4" s="1"/>
  <c r="Y878" i="4"/>
  <c r="Z878" i="4" s="1"/>
  <c r="AA878" i="4" s="1"/>
  <c r="Y974" i="4"/>
  <c r="Z974" i="4" s="1"/>
  <c r="AA974" i="4" s="1"/>
  <c r="Y167" i="4"/>
  <c r="Z167" i="4" s="1"/>
  <c r="AA167" i="4" s="1"/>
  <c r="Y92" i="4"/>
  <c r="Z92" i="4" s="1"/>
  <c r="AA92" i="4" s="1"/>
  <c r="Y353" i="4"/>
  <c r="Z353" i="4" s="1"/>
  <c r="AA353" i="4" s="1"/>
  <c r="Y464" i="4"/>
  <c r="Z464" i="4" s="1"/>
  <c r="AA464" i="4" s="1"/>
  <c r="Y637" i="4"/>
  <c r="Z637" i="4" s="1"/>
  <c r="AA637" i="4" s="1"/>
  <c r="Y553" i="4"/>
  <c r="Z553" i="4" s="1"/>
  <c r="AA553" i="4" s="1"/>
  <c r="Y182" i="4"/>
  <c r="Z182" i="4" s="1"/>
  <c r="AA182" i="4" s="1"/>
  <c r="Y530" i="4"/>
  <c r="Z530" i="4" s="1"/>
  <c r="AA530" i="4" s="1"/>
  <c r="Y695" i="4"/>
  <c r="Z695" i="4" s="1"/>
  <c r="AA695" i="4" s="1"/>
  <c r="Y513" i="4"/>
  <c r="Z513" i="4" s="1"/>
  <c r="AA513" i="4" s="1"/>
  <c r="Y863" i="4"/>
  <c r="Z863" i="4" s="1"/>
  <c r="AA863" i="4" s="1"/>
  <c r="Y991" i="4"/>
  <c r="Z991" i="4" s="1"/>
  <c r="AA991" i="4" s="1"/>
  <c r="Y790" i="4"/>
  <c r="Z790" i="4" s="1"/>
  <c r="AA790" i="4" s="1"/>
  <c r="Y898" i="4"/>
  <c r="Z898" i="4" s="1"/>
  <c r="AA898" i="4" s="1"/>
  <c r="Y1022" i="4"/>
  <c r="Z1022" i="4" s="1"/>
  <c r="AA1022" i="4" s="1"/>
  <c r="Y773" i="4"/>
  <c r="Z773" i="4" s="1"/>
  <c r="AA773" i="4" s="1"/>
  <c r="Y853" i="4"/>
  <c r="Z853" i="4" s="1"/>
  <c r="AA853" i="4" s="1"/>
  <c r="Y949" i="4"/>
  <c r="Z949" i="4" s="1"/>
  <c r="AA949" i="4" s="1"/>
  <c r="Y497" i="4"/>
  <c r="Z497" i="4" s="1"/>
  <c r="AA497" i="4" s="1"/>
  <c r="Y1094" i="4"/>
  <c r="Z1094" i="4" s="1"/>
  <c r="AA1094" i="4" s="1"/>
  <c r="Y1190" i="4"/>
  <c r="Z1190" i="4" s="1"/>
  <c r="AA1190" i="4" s="1"/>
  <c r="Y1270" i="4"/>
  <c r="Z1270" i="4" s="1"/>
  <c r="AA1270" i="4" s="1"/>
  <c r="Y291" i="4"/>
  <c r="Z291" i="4" s="1"/>
  <c r="AA291" i="4" s="1"/>
  <c r="Y94" i="4"/>
  <c r="Z94" i="4" s="1"/>
  <c r="AA94" i="4" s="1"/>
  <c r="Y328" i="4"/>
  <c r="Z328" i="4" s="1"/>
  <c r="AA328" i="4" s="1"/>
  <c r="Y544" i="4"/>
  <c r="Z544" i="4" s="1"/>
  <c r="AA544" i="4" s="1"/>
  <c r="Y212" i="4"/>
  <c r="Z212" i="4" s="1"/>
  <c r="AA212" i="4" s="1"/>
  <c r="Y620" i="4"/>
  <c r="Z620" i="4" s="1"/>
  <c r="AA620" i="4" s="1"/>
  <c r="Y397" i="4"/>
  <c r="Z397" i="4" s="1"/>
  <c r="AA397" i="4" s="1"/>
  <c r="Y627" i="4"/>
  <c r="Z627" i="4" s="1"/>
  <c r="AA627" i="4" s="1"/>
  <c r="Y731" i="4"/>
  <c r="Z731" i="4" s="1"/>
  <c r="AA731" i="4" s="1"/>
  <c r="Y795" i="4"/>
  <c r="Z795" i="4" s="1"/>
  <c r="AA795" i="4" s="1"/>
  <c r="Y923" i="4"/>
  <c r="Z923" i="4" s="1"/>
  <c r="AA923" i="4" s="1"/>
  <c r="Y306" i="4"/>
  <c r="Z306" i="4" s="1"/>
  <c r="AA306" i="4" s="1"/>
  <c r="Y826" i="4"/>
  <c r="Z826" i="4" s="1"/>
  <c r="AA826" i="4" s="1"/>
  <c r="Y954" i="4"/>
  <c r="Z954" i="4" s="1"/>
  <c r="AA954" i="4" s="1"/>
  <c r="Y519" i="4"/>
  <c r="Z519" i="4" s="1"/>
  <c r="AA519" i="4" s="1"/>
  <c r="Y801" i="4"/>
  <c r="Z801" i="4" s="1"/>
  <c r="AA801" i="4" s="1"/>
  <c r="Y897" i="4"/>
  <c r="Z897" i="4" s="1"/>
  <c r="AA897" i="4" s="1"/>
  <c r="Y977" i="4"/>
  <c r="Z977" i="4" s="1"/>
  <c r="AA977" i="4" s="1"/>
  <c r="Y1042" i="4"/>
  <c r="Z1042" i="4" s="1"/>
  <c r="AA1042" i="4" s="1"/>
  <c r="Y1138" i="4"/>
  <c r="Z1138" i="4" s="1"/>
  <c r="AA1138" i="4" s="1"/>
  <c r="Y1218" i="4"/>
  <c r="Z1218" i="4" s="1"/>
  <c r="AA1218" i="4" s="1"/>
  <c r="Y1298" i="4"/>
  <c r="Z1298" i="4" s="1"/>
  <c r="AA1298" i="4" s="1"/>
  <c r="Y1394" i="4"/>
  <c r="Z1394" i="4" s="1"/>
  <c r="AA1394" i="4" s="1"/>
  <c r="Y1474" i="4"/>
  <c r="Z1474" i="4" s="1"/>
  <c r="AA1474" i="4" s="1"/>
  <c r="Y1085" i="4"/>
  <c r="Z1085" i="4" s="1"/>
  <c r="AA1085" i="4" s="1"/>
  <c r="Y1181" i="4"/>
  <c r="Z1181" i="4" s="1"/>
  <c r="AA1181" i="4" s="1"/>
  <c r="Y1261" i="4"/>
  <c r="Z1261" i="4" s="1"/>
  <c r="AA1261" i="4" s="1"/>
  <c r="Y1341" i="4"/>
  <c r="Z1341" i="4" s="1"/>
  <c r="AA1341" i="4" s="1"/>
  <c r="Y1437" i="4"/>
  <c r="Z1437" i="4" s="1"/>
  <c r="AA1437" i="4" s="1"/>
  <c r="Y1517" i="4"/>
  <c r="Z1517" i="4" s="1"/>
  <c r="AA1517" i="4" s="1"/>
  <c r="Y1597" i="4"/>
  <c r="Z1597" i="4" s="1"/>
  <c r="AA1597" i="4" s="1"/>
  <c r="Y71" i="4"/>
  <c r="Z71" i="4" s="1"/>
  <c r="AA71" i="4" s="1"/>
  <c r="Y169" i="4"/>
  <c r="Z169" i="4" s="1"/>
  <c r="AA169" i="4" s="1"/>
  <c r="Y568" i="4"/>
  <c r="Z568" i="4" s="1"/>
  <c r="AA568" i="4" s="1"/>
  <c r="Y672" i="4"/>
  <c r="Z672" i="4" s="1"/>
  <c r="AA672" i="4" s="1"/>
  <c r="Y643" i="4"/>
  <c r="Z643" i="4" s="1"/>
  <c r="AA643" i="4" s="1"/>
  <c r="Y811" i="4"/>
  <c r="Z811" i="4" s="1"/>
  <c r="AA811" i="4" s="1"/>
  <c r="Y529" i="4"/>
  <c r="Z529" i="4" s="1"/>
  <c r="AA529" i="4" s="1"/>
  <c r="Y970" i="4"/>
  <c r="Z970" i="4" s="1"/>
  <c r="AA970" i="4" s="1"/>
  <c r="Y813" i="4"/>
  <c r="Z813" i="4" s="1"/>
  <c r="AA813" i="4" s="1"/>
  <c r="Y1005" i="4"/>
  <c r="Z1005" i="4" s="1"/>
  <c r="AA1005" i="4" s="1"/>
  <c r="Y1150" i="4"/>
  <c r="Z1150" i="4" s="1"/>
  <c r="AA1150" i="4" s="1"/>
  <c r="Y1302" i="4"/>
  <c r="Z1302" i="4" s="1"/>
  <c r="AA1302" i="4" s="1"/>
  <c r="Y1430" i="4"/>
  <c r="Z1430" i="4" s="1"/>
  <c r="AA1430" i="4" s="1"/>
  <c r="Y1065" i="4"/>
  <c r="Z1065" i="4" s="1"/>
  <c r="AA1065" i="4" s="1"/>
  <c r="Y1173" i="4"/>
  <c r="Z1173" i="4" s="1"/>
  <c r="AA1173" i="4" s="1"/>
  <c r="Y1301" i="4"/>
  <c r="Z1301" i="4" s="1"/>
  <c r="AA1301" i="4" s="1"/>
  <c r="Y1409" i="4"/>
  <c r="Z1409" i="4" s="1"/>
  <c r="AA1409" i="4" s="1"/>
  <c r="Y1513" i="4"/>
  <c r="Z1513" i="4" s="1"/>
  <c r="AA1513" i="4" s="1"/>
  <c r="Y1641" i="4"/>
  <c r="Z1641" i="4" s="1"/>
  <c r="AA1641" i="4" s="1"/>
  <c r="Y754" i="4"/>
  <c r="Z754" i="4" s="1"/>
  <c r="AA754" i="4" s="1"/>
  <c r="Y1108" i="4"/>
  <c r="Z1108" i="4" s="1"/>
  <c r="AA1108" i="4" s="1"/>
  <c r="Y1204" i="4"/>
  <c r="Z1204" i="4" s="1"/>
  <c r="AA1204" i="4" s="1"/>
  <c r="Y1284" i="4"/>
  <c r="Z1284" i="4" s="1"/>
  <c r="AA1284" i="4" s="1"/>
  <c r="Y1364" i="4"/>
  <c r="Z1364" i="4" s="1"/>
  <c r="AA1364" i="4" s="1"/>
  <c r="Y1460" i="4"/>
  <c r="Z1460" i="4" s="1"/>
  <c r="AA1460" i="4" s="1"/>
  <c r="Y856" i="4"/>
  <c r="Z856" i="4" s="1"/>
  <c r="AA856" i="4" s="1"/>
  <c r="Y1175" i="4"/>
  <c r="Z1175" i="4" s="1"/>
  <c r="AA1175" i="4" s="1"/>
  <c r="Y1730" i="4"/>
  <c r="Z1730" i="4" s="1"/>
  <c r="AA1730" i="4" s="1"/>
  <c r="Y1810" i="4"/>
  <c r="Z1810" i="4" s="1"/>
  <c r="AA1810" i="4" s="1"/>
  <c r="Y1890" i="4"/>
  <c r="Z1890" i="4" s="1"/>
  <c r="AA1890" i="4" s="1"/>
  <c r="Y1986" i="4"/>
  <c r="Z1986" i="4" s="1"/>
  <c r="AA1986" i="4" s="1"/>
  <c r="Y2066" i="4"/>
  <c r="Z2066" i="4" s="1"/>
  <c r="AA2066" i="4" s="1"/>
  <c r="Y118" i="4"/>
  <c r="Z118" i="4" s="1"/>
  <c r="AA118" i="4" s="1"/>
  <c r="Y373" i="4"/>
  <c r="Z373" i="4" s="1"/>
  <c r="AA373" i="4" s="1"/>
  <c r="Y173" i="4"/>
  <c r="Z173" i="4" s="1"/>
  <c r="AA173" i="4" s="1"/>
  <c r="Y378" i="4"/>
  <c r="Z378" i="4" s="1"/>
  <c r="AA378" i="4" s="1"/>
  <c r="Y410" i="4"/>
  <c r="Z410" i="4" s="1"/>
  <c r="AA410" i="4" s="1"/>
  <c r="Y1387" i="4"/>
  <c r="Z1387" i="4" s="1"/>
  <c r="AA1387" i="4" s="1"/>
  <c r="Y395" i="4"/>
  <c r="Z395" i="4" s="1"/>
  <c r="AA395" i="4" s="1"/>
  <c r="Y1025" i="4"/>
  <c r="Z1025" i="4" s="1"/>
  <c r="AA1025" i="4" s="1"/>
  <c r="Y70" i="4"/>
  <c r="Z70" i="4" s="1"/>
  <c r="AA70" i="4" s="1"/>
  <c r="Y662" i="4"/>
  <c r="Z662" i="4" s="1"/>
  <c r="AA662" i="4" s="1"/>
  <c r="Y1558" i="4"/>
  <c r="Z1558" i="4" s="1"/>
  <c r="AA1558" i="4" s="1"/>
  <c r="Y1279" i="4"/>
  <c r="Z1279" i="4" s="1"/>
  <c r="AA1279" i="4" s="1"/>
  <c r="Y1999" i="4"/>
  <c r="Z1999" i="4" s="1"/>
  <c r="AA1999" i="4" s="1"/>
  <c r="Y1215" i="4"/>
  <c r="Z1215" i="4" s="1"/>
  <c r="AA1215" i="4" s="1"/>
  <c r="Y1911" i="4"/>
  <c r="Z1911" i="4" s="1"/>
  <c r="AA1911" i="4" s="1"/>
  <c r="Y1151" i="4"/>
  <c r="Z1151" i="4" s="1"/>
  <c r="AA1151" i="4" s="1"/>
  <c r="Y1991" i="4"/>
  <c r="Z1991" i="4" s="1"/>
  <c r="AA1991" i="4" s="1"/>
  <c r="Y1507" i="4"/>
  <c r="Z1507" i="4" s="1"/>
  <c r="AA1507" i="4" s="1"/>
  <c r="Y2015" i="4"/>
  <c r="Z2015" i="4" s="1"/>
  <c r="AA2015" i="4" s="1"/>
  <c r="Y1548" i="4"/>
  <c r="Z1548" i="4" s="1"/>
  <c r="AA1548" i="4" s="1"/>
  <c r="Y1666" i="4"/>
  <c r="Z1666" i="4" s="1"/>
  <c r="AA1666" i="4" s="1"/>
  <c r="Y1331" i="4"/>
  <c r="Z1331" i="4" s="1"/>
  <c r="AA1331" i="4" s="1"/>
  <c r="Y1487" i="4"/>
  <c r="Z1487" i="4" s="1"/>
  <c r="AA1487" i="4" s="1"/>
  <c r="Y1511" i="4"/>
  <c r="Z1511" i="4" s="1"/>
  <c r="AA1511" i="4" s="1"/>
  <c r="Y2068" i="4"/>
  <c r="Z2068" i="4" s="1"/>
  <c r="AA2068" i="4" s="1"/>
  <c r="Y1988" i="4"/>
  <c r="Z1988" i="4" s="1"/>
  <c r="AA1988" i="4" s="1"/>
  <c r="Y1908" i="4"/>
  <c r="Z1908" i="4" s="1"/>
  <c r="AA1908" i="4" s="1"/>
  <c r="Y1796" i="4"/>
  <c r="Z1796" i="4" s="1"/>
  <c r="AA1796" i="4" s="1"/>
  <c r="Y1679" i="4"/>
  <c r="Z1679" i="4" s="1"/>
  <c r="AA1679" i="4" s="1"/>
  <c r="Y1535" i="4"/>
  <c r="Z1535" i="4" s="1"/>
  <c r="AA1535" i="4" s="1"/>
  <c r="Y720" i="4"/>
  <c r="Z720" i="4" s="1"/>
  <c r="AA720" i="4" s="1"/>
  <c r="Y2017" i="4"/>
  <c r="Z2017" i="4" s="1"/>
  <c r="AA2017" i="4" s="1"/>
  <c r="Y1909" i="4"/>
  <c r="Z1909" i="4" s="1"/>
  <c r="AA1909" i="4" s="1"/>
  <c r="Y1781" i="4"/>
  <c r="Z1781" i="4" s="1"/>
  <c r="AA1781" i="4" s="1"/>
  <c r="Y892" i="4"/>
  <c r="Z892" i="4" s="1"/>
  <c r="AA892" i="4" s="1"/>
  <c r="Y2022" i="4"/>
  <c r="Z2022" i="4" s="1"/>
  <c r="AA2022" i="4" s="1"/>
  <c r="Y1830" i="4"/>
  <c r="Z1830" i="4" s="1"/>
  <c r="AA1830" i="4" s="1"/>
  <c r="Y1319" i="4"/>
  <c r="Z1319" i="4" s="1"/>
  <c r="AA1319" i="4" s="1"/>
  <c r="Y1496" i="4"/>
  <c r="Z1496" i="4" s="1"/>
  <c r="AA1496" i="4" s="1"/>
  <c r="Y1304" i="4"/>
  <c r="Z1304" i="4" s="1"/>
  <c r="AA1304" i="4" s="1"/>
  <c r="Y1144" i="4"/>
  <c r="Z1144" i="4" s="1"/>
  <c r="AA1144" i="4" s="1"/>
  <c r="Y1689" i="4"/>
  <c r="Z1689" i="4" s="1"/>
  <c r="AA1689" i="4" s="1"/>
  <c r="Y1433" i="4"/>
  <c r="Z1433" i="4" s="1"/>
  <c r="AA1433" i="4" s="1"/>
  <c r="Y1221" i="4"/>
  <c r="Z1221" i="4" s="1"/>
  <c r="AA1221" i="4" s="1"/>
  <c r="Y1478" i="4"/>
  <c r="Z1478" i="4" s="1"/>
  <c r="AA1478" i="4" s="1"/>
  <c r="Y1194" i="4"/>
  <c r="Z1194" i="4" s="1"/>
  <c r="AA1194" i="4" s="1"/>
  <c r="Y889" i="4"/>
  <c r="Z889" i="4" s="1"/>
  <c r="AA889" i="4" s="1"/>
  <c r="Y858" i="4"/>
  <c r="Z858" i="4" s="1"/>
  <c r="AA858" i="4" s="1"/>
  <c r="Y699" i="4"/>
  <c r="Z699" i="4" s="1"/>
  <c r="AA699" i="4" s="1"/>
  <c r="Y733" i="4"/>
  <c r="Z733" i="4" s="1"/>
  <c r="AA733" i="4" s="1"/>
  <c r="Y41" i="4"/>
  <c r="Z41" i="4" s="1"/>
  <c r="AA41" i="4" s="1"/>
  <c r="Y133" i="4"/>
  <c r="Z133" i="4" s="1"/>
  <c r="AA133" i="4" s="1"/>
  <c r="Y746" i="4"/>
  <c r="Z746" i="4" s="1"/>
  <c r="AA746" i="4" s="1"/>
  <c r="Y160" i="4"/>
  <c r="Z160" i="4" s="1"/>
  <c r="AA160" i="4" s="1"/>
  <c r="Y565" i="4"/>
  <c r="Z565" i="4" s="1"/>
  <c r="AA565" i="4" s="1"/>
  <c r="Y1179" i="4"/>
  <c r="Z1179" i="4" s="1"/>
  <c r="AA1179" i="4" s="1"/>
  <c r="Y1526" i="4"/>
  <c r="Z1526" i="4" s="1"/>
  <c r="AA1526" i="4" s="1"/>
  <c r="Y458" i="4"/>
  <c r="Z458" i="4" s="1"/>
  <c r="AA458" i="4" s="1"/>
  <c r="Y237" i="4"/>
  <c r="Z237" i="4" s="1"/>
  <c r="AA237" i="4" s="1"/>
  <c r="Y174" i="4"/>
  <c r="Z174" i="4" s="1"/>
  <c r="AA174" i="4" s="1"/>
  <c r="Y654" i="4"/>
  <c r="Z654" i="4" s="1"/>
  <c r="AA654" i="4" s="1"/>
  <c r="Y642" i="4"/>
  <c r="Z642" i="4" s="1"/>
  <c r="AA642" i="4" s="1"/>
  <c r="Y1731" i="4"/>
  <c r="Z1731" i="4" s="1"/>
  <c r="AA1731" i="4" s="1"/>
  <c r="Y1727" i="4"/>
  <c r="Z1727" i="4" s="1"/>
  <c r="AA1727" i="4" s="1"/>
  <c r="Y2023" i="4"/>
  <c r="Z2023" i="4" s="1"/>
  <c r="AA2023" i="4" s="1"/>
  <c r="Y1775" i="4"/>
  <c r="Z1775" i="4" s="1"/>
  <c r="AA1775" i="4" s="1"/>
  <c r="Y2107" i="4"/>
  <c r="Z2107" i="4" s="1"/>
  <c r="AA2107" i="4" s="1"/>
  <c r="Y1747" i="4"/>
  <c r="Z1747" i="4" s="1"/>
  <c r="AA1747" i="4" s="1"/>
  <c r="Y1263" i="4"/>
  <c r="Z1263" i="4" s="1"/>
  <c r="AA1263" i="4" s="1"/>
  <c r="Y1582" i="4"/>
  <c r="Z1582" i="4" s="1"/>
  <c r="AA1582" i="4" s="1"/>
  <c r="Y1518" i="4"/>
  <c r="Z1518" i="4" s="1"/>
  <c r="AA1518" i="4" s="1"/>
  <c r="Y1620" i="4"/>
  <c r="Z1620" i="4" s="1"/>
  <c r="AA1620" i="4" s="1"/>
  <c r="Y1012" i="4"/>
  <c r="Z1012" i="4" s="1"/>
  <c r="AA1012" i="4" s="1"/>
  <c r="Y2040" i="4"/>
  <c r="Z2040" i="4" s="1"/>
  <c r="AA2040" i="4" s="1"/>
  <c r="Y1960" i="4"/>
  <c r="Z1960" i="4" s="1"/>
  <c r="AA1960" i="4" s="1"/>
  <c r="Y1880" i="4"/>
  <c r="Z1880" i="4" s="1"/>
  <c r="AA1880" i="4" s="1"/>
  <c r="Y1756" i="4"/>
  <c r="Z1756" i="4" s="1"/>
  <c r="AA1756" i="4" s="1"/>
  <c r="Y1631" i="4"/>
  <c r="Z1631" i="4" s="1"/>
  <c r="AA1631" i="4" s="1"/>
  <c r="Y960" i="4"/>
  <c r="Z960" i="4" s="1"/>
  <c r="AA960" i="4" s="1"/>
  <c r="Y2085" i="4"/>
  <c r="Z2085" i="4" s="1"/>
  <c r="AA2085" i="4" s="1"/>
  <c r="Y1977" i="4"/>
  <c r="Z1977" i="4" s="1"/>
  <c r="AA1977" i="4" s="1"/>
  <c r="Y1873" i="4"/>
  <c r="Z1873" i="4" s="1"/>
  <c r="AA1873" i="4" s="1"/>
  <c r="Y1745" i="4"/>
  <c r="Z1745" i="4" s="1"/>
  <c r="AA1745" i="4" s="1"/>
  <c r="Y1123" i="4"/>
  <c r="Z1123" i="4" s="1"/>
  <c r="AA1123" i="4" s="1"/>
  <c r="Y1994" i="4"/>
  <c r="Z1994" i="4" s="1"/>
  <c r="AA1994" i="4" s="1"/>
  <c r="Y1802" i="4"/>
  <c r="Z1802" i="4" s="1"/>
  <c r="AA1802" i="4" s="1"/>
  <c r="Y1207" i="4"/>
  <c r="Z1207" i="4" s="1"/>
  <c r="AA1207" i="4" s="1"/>
  <c r="Y1468" i="4"/>
  <c r="Z1468" i="4" s="1"/>
  <c r="AA1468" i="4" s="1"/>
  <c r="Y1276" i="4"/>
  <c r="Z1276" i="4" s="1"/>
  <c r="AA1276" i="4" s="1"/>
  <c r="Y1116" i="4"/>
  <c r="Z1116" i="4" s="1"/>
  <c r="AA1116" i="4" s="1"/>
  <c r="Y1653" i="4"/>
  <c r="Z1653" i="4" s="1"/>
  <c r="AA1653" i="4" s="1"/>
  <c r="Y1397" i="4"/>
  <c r="Z1397" i="4" s="1"/>
  <c r="AA1397" i="4" s="1"/>
  <c r="Y1185" i="4"/>
  <c r="Z1185" i="4" s="1"/>
  <c r="AA1185" i="4" s="1"/>
  <c r="Y1438" i="4"/>
  <c r="Z1438" i="4" s="1"/>
  <c r="AA1438" i="4" s="1"/>
  <c r="Y1134" i="4"/>
  <c r="Z1134" i="4" s="1"/>
  <c r="AA1134" i="4" s="1"/>
  <c r="Y829" i="4"/>
  <c r="Z829" i="4" s="1"/>
  <c r="AA829" i="4" s="1"/>
  <c r="Y778" i="4"/>
  <c r="Z778" i="4" s="1"/>
  <c r="AA778" i="4" s="1"/>
  <c r="Y619" i="4"/>
  <c r="Z619" i="4" s="1"/>
  <c r="AA619" i="4" s="1"/>
  <c r="Y573" i="4"/>
  <c r="Z573" i="4" s="1"/>
  <c r="AA573" i="4" s="1"/>
  <c r="Y135" i="4"/>
  <c r="Z135" i="4" s="1"/>
  <c r="AA135" i="4" s="1"/>
  <c r="Y1776" i="4"/>
  <c r="Z1776" i="4" s="1"/>
  <c r="AA1776" i="4" s="1"/>
  <c r="Y1690" i="4"/>
  <c r="Z1690" i="4" s="1"/>
  <c r="AA1690" i="4" s="1"/>
  <c r="Y1583" i="4"/>
  <c r="Z1583" i="4" s="1"/>
  <c r="AA1583" i="4" s="1"/>
  <c r="Y864" i="4"/>
  <c r="Z864" i="4" s="1"/>
  <c r="AA864" i="4" s="1"/>
  <c r="Y2109" i="4"/>
  <c r="Z2109" i="4" s="1"/>
  <c r="AA2109" i="4" s="1"/>
  <c r="Y2029" i="4"/>
  <c r="Z2029" i="4" s="1"/>
  <c r="AA2029" i="4" s="1"/>
  <c r="Y1933" i="4"/>
  <c r="Z1933" i="4" s="1"/>
  <c r="AA1933" i="4" s="1"/>
  <c r="Y1853" i="4"/>
  <c r="Z1853" i="4" s="1"/>
  <c r="AA1853" i="4" s="1"/>
  <c r="Y1773" i="4"/>
  <c r="Z1773" i="4" s="1"/>
  <c r="AA1773" i="4" s="1"/>
  <c r="Y908" i="4"/>
  <c r="Z908" i="4" s="1"/>
  <c r="AA908" i="4" s="1"/>
  <c r="Y2110" i="4"/>
  <c r="Z2110" i="4" s="1"/>
  <c r="AA2110" i="4" s="1"/>
  <c r="Y2030" i="4"/>
  <c r="Z2030" i="4" s="1"/>
  <c r="AA2030" i="4" s="1"/>
  <c r="Y1934" i="4"/>
  <c r="Z1934" i="4" s="1"/>
  <c r="AA1934" i="4" s="1"/>
  <c r="Y1854" i="4"/>
  <c r="Z1854" i="4" s="1"/>
  <c r="AA1854" i="4" s="1"/>
  <c r="Y1774" i="4"/>
  <c r="Z1774" i="4" s="1"/>
  <c r="AA1774" i="4" s="1"/>
  <c r="Y1351" i="4"/>
  <c r="Z1351" i="4" s="1"/>
  <c r="AA1351" i="4" s="1"/>
  <c r="Y1031" i="4"/>
  <c r="Z1031" i="4" s="1"/>
  <c r="AA1031" i="4" s="1"/>
  <c r="Y1504" i="4"/>
  <c r="Z1504" i="4" s="1"/>
  <c r="AA1504" i="4" s="1"/>
  <c r="Y1408" i="4"/>
  <c r="Z1408" i="4" s="1"/>
  <c r="AA1408" i="4" s="1"/>
  <c r="Y1328" i="4"/>
  <c r="Z1328" i="4" s="1"/>
  <c r="AA1328" i="4" s="1"/>
  <c r="Y1248" i="4"/>
  <c r="Z1248" i="4" s="1"/>
  <c r="AA1248" i="4" s="1"/>
  <c r="Y1152" i="4"/>
  <c r="Z1152" i="4" s="1"/>
  <c r="AA1152" i="4" s="1"/>
  <c r="Y1072" i="4"/>
  <c r="Z1072" i="4" s="1"/>
  <c r="AA1072" i="4" s="1"/>
  <c r="Y1697" i="4"/>
  <c r="Z1697" i="4" s="1"/>
  <c r="AA1697" i="4" s="1"/>
  <c r="Y1573" i="4"/>
  <c r="Z1573" i="4" s="1"/>
  <c r="AA1573" i="4" s="1"/>
  <c r="Y1465" i="4"/>
  <c r="Z1465" i="4" s="1"/>
  <c r="AA1465" i="4" s="1"/>
  <c r="Y1361" i="4"/>
  <c r="Z1361" i="4" s="1"/>
  <c r="AA1361" i="4" s="1"/>
  <c r="Y1233" i="4"/>
  <c r="Z1233" i="4" s="1"/>
  <c r="AA1233" i="4" s="1"/>
  <c r="Y1125" i="4"/>
  <c r="Z1125" i="4" s="1"/>
  <c r="AA1125" i="4" s="1"/>
  <c r="Y1486" i="4"/>
  <c r="Z1486" i="4" s="1"/>
  <c r="AA1486" i="4" s="1"/>
  <c r="Y1358" i="4"/>
  <c r="Z1358" i="4" s="1"/>
  <c r="AA1358" i="4" s="1"/>
  <c r="Y1242" i="4"/>
  <c r="Z1242" i="4" s="1"/>
  <c r="AA1242" i="4" s="1"/>
  <c r="Y1082" i="4"/>
  <c r="Z1082" i="4" s="1"/>
  <c r="AA1082" i="4" s="1"/>
  <c r="Y905" i="4"/>
  <c r="Z905" i="4" s="1"/>
  <c r="AA905" i="4" s="1"/>
  <c r="Y481" i="4"/>
  <c r="Z481" i="4" s="1"/>
  <c r="AA481" i="4" s="1"/>
  <c r="Y503" i="4"/>
  <c r="Z503" i="4" s="1"/>
  <c r="AA503" i="4" s="1"/>
  <c r="Y763" i="4"/>
  <c r="Z763" i="4" s="1"/>
  <c r="AA763" i="4" s="1"/>
  <c r="Y418" i="4"/>
  <c r="Z418" i="4" s="1"/>
  <c r="AA418" i="4" s="1"/>
  <c r="Y609" i="4"/>
  <c r="Z609" i="4" s="1"/>
  <c r="AA609" i="4" s="1"/>
  <c r="Y105" i="4"/>
  <c r="Z105" i="4" s="1"/>
  <c r="AA105" i="4" s="1"/>
  <c r="Y2082" i="4"/>
  <c r="Z2082" i="4" s="1"/>
  <c r="AA2082" i="4" s="1"/>
  <c r="Y1922" i="4"/>
  <c r="Z1922" i="4" s="1"/>
  <c r="AA1922" i="4" s="1"/>
  <c r="Y1746" i="4"/>
  <c r="Z1746" i="4" s="1"/>
  <c r="AA1746" i="4" s="1"/>
  <c r="Y920" i="4"/>
  <c r="Z920" i="4" s="1"/>
  <c r="AA920" i="4" s="1"/>
  <c r="Y1396" i="4"/>
  <c r="Z1396" i="4" s="1"/>
  <c r="AA1396" i="4" s="1"/>
  <c r="Y1220" i="4"/>
  <c r="Z1220" i="4" s="1"/>
  <c r="AA1220" i="4" s="1"/>
  <c r="Y1044" i="4"/>
  <c r="Z1044" i="4" s="1"/>
  <c r="AA1044" i="4" s="1"/>
  <c r="Y1557" i="4"/>
  <c r="Z1557" i="4" s="1"/>
  <c r="AA1557" i="4" s="1"/>
  <c r="Y1321" i="4"/>
  <c r="Z1321" i="4" s="1"/>
  <c r="AA1321" i="4" s="1"/>
  <c r="Y1089" i="4"/>
  <c r="Z1089" i="4" s="1"/>
  <c r="AA1089" i="4" s="1"/>
  <c r="Y1342" i="4"/>
  <c r="Z1342" i="4" s="1"/>
  <c r="AA1342" i="4" s="1"/>
  <c r="Y561" i="4"/>
  <c r="Z561" i="4" s="1"/>
  <c r="AA561" i="4" s="1"/>
  <c r="Y1014" i="4"/>
  <c r="Z1014" i="4" s="1"/>
  <c r="AA1014" i="4" s="1"/>
  <c r="Y895" i="4"/>
  <c r="Z895" i="4" s="1"/>
  <c r="AA895" i="4" s="1"/>
  <c r="Y273" i="4"/>
  <c r="Z273" i="4" s="1"/>
  <c r="AA273" i="4" s="1"/>
  <c r="Y333" i="4"/>
  <c r="Z333" i="4" s="1"/>
  <c r="AA333" i="4" s="1"/>
  <c r="Y1629" i="4"/>
  <c r="Z1629" i="4" s="1"/>
  <c r="AA1629" i="4" s="1"/>
  <c r="Y1453" i="4"/>
  <c r="Z1453" i="4" s="1"/>
  <c r="AA1453" i="4" s="1"/>
  <c r="Y1277" i="4"/>
  <c r="Z1277" i="4" s="1"/>
  <c r="AA1277" i="4" s="1"/>
  <c r="Y1117" i="4"/>
  <c r="Z1117" i="4" s="1"/>
  <c r="AA1117" i="4" s="1"/>
  <c r="Y1410" i="4"/>
  <c r="Z1410" i="4" s="1"/>
  <c r="AA1410" i="4" s="1"/>
  <c r="Y1234" i="4"/>
  <c r="Z1234" i="4" s="1"/>
  <c r="AA1234" i="4" s="1"/>
  <c r="Y1074" i="4"/>
  <c r="Z1074" i="4" s="1"/>
  <c r="AA1074" i="4" s="1"/>
  <c r="Y913" i="4"/>
  <c r="Z913" i="4" s="1"/>
  <c r="AA913" i="4" s="1"/>
  <c r="Y724" i="4"/>
  <c r="Z724" i="4" s="1"/>
  <c r="AA724" i="4" s="1"/>
  <c r="Y870" i="4"/>
  <c r="Z870" i="4" s="1"/>
  <c r="AA870" i="4" s="1"/>
  <c r="Y943" i="4"/>
  <c r="Z943" i="4" s="1"/>
  <c r="AA943" i="4" s="1"/>
  <c r="Y755" i="4"/>
  <c r="Z755" i="4" s="1"/>
  <c r="AA755" i="4" s="1"/>
  <c r="Y482" i="4"/>
  <c r="Z482" i="4" s="1"/>
  <c r="AA482" i="4" s="1"/>
  <c r="Y462" i="4"/>
  <c r="Z462" i="4" s="1"/>
  <c r="AA462" i="4" s="1"/>
  <c r="Y372" i="4"/>
  <c r="Z372" i="4" s="1"/>
  <c r="AA372" i="4" s="1"/>
  <c r="Y73" i="4"/>
  <c r="Z73" i="4" s="1"/>
  <c r="AA73" i="4" s="1"/>
  <c r="Y1206" i="4"/>
  <c r="Z1206" i="4" s="1"/>
  <c r="AA1206" i="4" s="1"/>
  <c r="Y753" i="4"/>
  <c r="Z753" i="4" s="1"/>
  <c r="AA753" i="4" s="1"/>
  <c r="Y885" i="4"/>
  <c r="Z885" i="4" s="1"/>
  <c r="AA885" i="4" s="1"/>
  <c r="Y455" i="4"/>
  <c r="Z455" i="4" s="1"/>
  <c r="AA455" i="4" s="1"/>
  <c r="Y810" i="4"/>
  <c r="Z810" i="4" s="1"/>
  <c r="AA810" i="4" s="1"/>
  <c r="Y907" i="4"/>
  <c r="Z907" i="4" s="1"/>
  <c r="AA907" i="4" s="1"/>
  <c r="Y715" i="4"/>
  <c r="Z715" i="4" s="1"/>
  <c r="AA715" i="4" s="1"/>
  <c r="Y366" i="4"/>
  <c r="Z366" i="4" s="1"/>
  <c r="AA366" i="4" s="1"/>
  <c r="Y721" i="4"/>
  <c r="Z721" i="4" s="1"/>
  <c r="AA721" i="4" s="1"/>
  <c r="Y193" i="4"/>
  <c r="Z193" i="4" s="1"/>
  <c r="AA193" i="4" s="1"/>
  <c r="Y231" i="4"/>
  <c r="Z231" i="4" s="1"/>
  <c r="AA231" i="4" s="1"/>
  <c r="Y910" i="4"/>
  <c r="Z910" i="4" s="1"/>
  <c r="AA910" i="4" s="1"/>
  <c r="Y401" i="4"/>
  <c r="Z401" i="4" s="1"/>
  <c r="AA401" i="4" s="1"/>
  <c r="Y867" i="4"/>
  <c r="Z867" i="4" s="1"/>
  <c r="AA867" i="4" s="1"/>
  <c r="Y751" i="4"/>
  <c r="Z751" i="4" s="1"/>
  <c r="AA751" i="4" s="1"/>
  <c r="Y575" i="4"/>
  <c r="Z575" i="4" s="1"/>
  <c r="AA575" i="4" s="1"/>
  <c r="Y276" i="4"/>
  <c r="Z276" i="4" s="1"/>
  <c r="AA276" i="4" s="1"/>
  <c r="Y580" i="4"/>
  <c r="Z580" i="4" s="1"/>
  <c r="AA580" i="4" s="1"/>
  <c r="Y685" i="4"/>
  <c r="Z685" i="4" s="1"/>
  <c r="AA685" i="4" s="1"/>
  <c r="Y488" i="4"/>
  <c r="Z488" i="4" s="1"/>
  <c r="AA488" i="4" s="1"/>
  <c r="Y96" i="4"/>
  <c r="Z96" i="4" s="1"/>
  <c r="AA96" i="4" s="1"/>
  <c r="Y181" i="4"/>
  <c r="Z181" i="4" s="1"/>
  <c r="AA181" i="4" s="1"/>
  <c r="Y211" i="4"/>
  <c r="Z211" i="4" s="1"/>
  <c r="AA211" i="4" s="1"/>
  <c r="Y562" i="4"/>
  <c r="Z562" i="4" s="1"/>
  <c r="AA562" i="4" s="1"/>
  <c r="Y209" i="4"/>
  <c r="Z209" i="4" s="1"/>
  <c r="AA209" i="4" s="1"/>
  <c r="Y542" i="4"/>
  <c r="Z542" i="4" s="1"/>
  <c r="AA542" i="4" s="1"/>
  <c r="Y669" i="4"/>
  <c r="Z669" i="4" s="1"/>
  <c r="AA669" i="4" s="1"/>
  <c r="Y472" i="4"/>
  <c r="Z472" i="4" s="1"/>
  <c r="AA472" i="4" s="1"/>
  <c r="Y345" i="4"/>
  <c r="Z345" i="4" s="1"/>
  <c r="AA345" i="4" s="1"/>
  <c r="Y112" i="4"/>
  <c r="Z112" i="4" s="1"/>
  <c r="AA112" i="4" s="1"/>
  <c r="Y183" i="4"/>
  <c r="Z183" i="4" s="1"/>
  <c r="AA183" i="4" s="1"/>
  <c r="Y629" i="4"/>
  <c r="Z629" i="4" s="1"/>
  <c r="AA629" i="4" s="1"/>
  <c r="Y508" i="4"/>
  <c r="Z508" i="4" s="1"/>
  <c r="AA508" i="4" s="1"/>
  <c r="Y332" i="4"/>
  <c r="Z332" i="4" s="1"/>
  <c r="AA332" i="4" s="1"/>
  <c r="Y185" i="4"/>
  <c r="Z185" i="4" s="1"/>
  <c r="AA185" i="4" s="1"/>
  <c r="Y124" i="4"/>
  <c r="Z124" i="4" s="1"/>
  <c r="AA124" i="4" s="1"/>
  <c r="Y54" i="4"/>
  <c r="Z54" i="4" s="1"/>
  <c r="AA54" i="4" s="1"/>
  <c r="Y187" i="4"/>
  <c r="Z187" i="4" s="1"/>
  <c r="AA187" i="4" s="1"/>
  <c r="Y27" i="4"/>
  <c r="Z27" i="4" s="1"/>
  <c r="AA27" i="4" s="1"/>
  <c r="Y117" i="4"/>
  <c r="Z117" i="4" s="1"/>
  <c r="AA117" i="4" s="1"/>
  <c r="Y287" i="4"/>
  <c r="Z287" i="4" s="1"/>
  <c r="AA287" i="4" s="1"/>
  <c r="Y127" i="4"/>
  <c r="Z127" i="4" s="1"/>
  <c r="AA127" i="4" s="1"/>
  <c r="Y489" i="4"/>
  <c r="Z489" i="4" s="1"/>
  <c r="AA489" i="4" s="1"/>
  <c r="Y1166" i="4"/>
  <c r="Z1166" i="4" s="1"/>
  <c r="AA1166" i="4" s="1"/>
  <c r="Y1589" i="4"/>
  <c r="Z1589" i="4" s="1"/>
  <c r="AA1589" i="4" s="1"/>
  <c r="Y1753" i="4"/>
  <c r="Z1753" i="4" s="1"/>
  <c r="AA1753" i="4" s="1"/>
  <c r="Y1920" i="4"/>
  <c r="Z1920" i="4" s="1"/>
  <c r="AA1920" i="4" s="1"/>
  <c r="Y1835" i="4"/>
  <c r="Z1835" i="4" s="1"/>
  <c r="AA1835" i="4" s="1"/>
  <c r="Y741" i="4"/>
  <c r="Z741" i="4" s="1"/>
  <c r="AA741" i="4" s="1"/>
  <c r="Y1103" i="4"/>
  <c r="Z1103" i="4" s="1"/>
  <c r="AA1103" i="4" s="1"/>
  <c r="Y98" i="4"/>
  <c r="Z98" i="4" s="1"/>
  <c r="AA98" i="4" s="1"/>
  <c r="Y517" i="4"/>
  <c r="Z517" i="4" s="1"/>
  <c r="AA517" i="4" s="1"/>
  <c r="Y610" i="4"/>
  <c r="Z610" i="4" s="1"/>
  <c r="AA610" i="4" s="1"/>
  <c r="Y2067" i="4"/>
  <c r="Z2067" i="4" s="1"/>
  <c r="AA2067" i="4" s="1"/>
  <c r="Y1687" i="4"/>
  <c r="Z1687" i="4" s="1"/>
  <c r="AA1687" i="4" s="1"/>
  <c r="Y1219" i="4"/>
  <c r="Z1219" i="4" s="1"/>
  <c r="AA1219" i="4" s="1"/>
  <c r="Y1872" i="4"/>
  <c r="Z1872" i="4" s="1"/>
  <c r="AA1872" i="4" s="1"/>
  <c r="Y2033" i="4"/>
  <c r="Z2033" i="4" s="1"/>
  <c r="AA2033" i="4" s="1"/>
  <c r="Y2106" i="4"/>
  <c r="Z2106" i="4" s="1"/>
  <c r="AA2106" i="4" s="1"/>
  <c r="Y1388" i="4"/>
  <c r="Z1388" i="4" s="1"/>
  <c r="AA1388" i="4" s="1"/>
  <c r="Y1289" i="4"/>
  <c r="Z1289" i="4" s="1"/>
  <c r="AA1289" i="4" s="1"/>
  <c r="Y818" i="4"/>
  <c r="Z818" i="4" s="1"/>
  <c r="AA818" i="4" s="1"/>
  <c r="Y507" i="4"/>
  <c r="Z507" i="4" s="1"/>
  <c r="AA507" i="4" s="1"/>
  <c r="Y1087" i="4"/>
  <c r="Z1087" i="4" s="1"/>
  <c r="AA1087" i="4" s="1"/>
  <c r="Y694" i="4"/>
  <c r="Z694" i="4" s="1"/>
  <c r="AA694" i="4" s="1"/>
  <c r="Y1715" i="4"/>
  <c r="Z1715" i="4" s="1"/>
  <c r="AA1715" i="4" s="1"/>
  <c r="Y1783" i="4"/>
  <c r="Z1783" i="4" s="1"/>
  <c r="AA1783" i="4" s="1"/>
  <c r="Y1203" i="4"/>
  <c r="Z1203" i="4" s="1"/>
  <c r="AA1203" i="4" s="1"/>
  <c r="Y1964" i="4"/>
  <c r="Z1964" i="4" s="1"/>
  <c r="AA1964" i="4" s="1"/>
  <c r="Y896" i="4"/>
  <c r="Z896" i="4" s="1"/>
  <c r="AA896" i="4" s="1"/>
  <c r="Y1769" i="4"/>
  <c r="Z1769" i="4" s="1"/>
  <c r="AA1769" i="4" s="1"/>
  <c r="Y1255" i="4"/>
  <c r="Z1255" i="4" s="1"/>
  <c r="AA1255" i="4" s="1"/>
  <c r="Y1625" i="4"/>
  <c r="Z1625" i="4" s="1"/>
  <c r="AA1625" i="4" s="1"/>
  <c r="Y1162" i="4"/>
  <c r="Z1162" i="4" s="1"/>
  <c r="AA1162" i="4" s="1"/>
  <c r="Y479" i="4"/>
  <c r="Z479" i="4" s="1"/>
  <c r="AA479" i="4" s="1"/>
  <c r="Y1224" i="4"/>
  <c r="Z1224" i="4" s="1"/>
  <c r="AA1224" i="4" s="1"/>
  <c r="Y1877" i="4"/>
  <c r="Z1877" i="4" s="1"/>
  <c r="AA1877" i="4" s="1"/>
  <c r="Y2076" i="4"/>
  <c r="Z2076" i="4" s="1"/>
  <c r="AA2076" i="4" s="1"/>
  <c r="Y1907" i="4"/>
  <c r="Z1907" i="4" s="1"/>
  <c r="AA1907" i="4" s="1"/>
  <c r="Y134" i="4"/>
  <c r="Z134" i="4" s="1"/>
  <c r="AA134" i="4" s="1"/>
  <c r="Y202" i="4"/>
  <c r="Z202" i="4" s="1"/>
  <c r="AA202" i="4" s="1"/>
  <c r="Y1833" i="4"/>
  <c r="Z1833" i="4" s="1"/>
  <c r="AA1833" i="4" s="1"/>
  <c r="Y1847" i="4"/>
  <c r="Z1847" i="4" s="1"/>
  <c r="AA1847" i="4" s="1"/>
  <c r="Y176" i="4"/>
  <c r="Z176" i="4" s="1"/>
  <c r="AA176" i="4" s="1"/>
  <c r="Y2010" i="4"/>
  <c r="Z2010" i="4" s="1"/>
  <c r="AA2010" i="4" s="1"/>
  <c r="Y1623" i="4"/>
  <c r="Z1623" i="4" s="1"/>
  <c r="AA1623" i="4" s="1"/>
  <c r="Y229" i="4"/>
  <c r="Z229" i="4" s="1"/>
  <c r="AA229" i="4" s="1"/>
  <c r="Y1814" i="4"/>
  <c r="Z1814" i="4" s="1"/>
  <c r="AA1814" i="4" s="1"/>
  <c r="Y1523" i="4"/>
  <c r="Z1523" i="4" s="1"/>
  <c r="AA1523" i="4" s="1"/>
  <c r="Y1355" i="4"/>
  <c r="Z1355" i="4" s="1"/>
  <c r="AA1355" i="4" s="1"/>
  <c r="Y1211" i="4"/>
  <c r="Z1211" i="4" s="1"/>
  <c r="AA1211" i="4" s="1"/>
  <c r="Y302" i="4"/>
  <c r="Z302" i="4" s="1"/>
  <c r="AA302" i="4" s="1"/>
  <c r="Y1969" i="4"/>
  <c r="Z1969" i="4" s="1"/>
  <c r="AA1969" i="4" s="1"/>
  <c r="Y308" i="4"/>
  <c r="Z308" i="4" s="1"/>
  <c r="AA308" i="4" s="1"/>
  <c r="Y430" i="4"/>
  <c r="Z430" i="4" s="1"/>
  <c r="AA430" i="4" s="1"/>
  <c r="Y286" i="4"/>
  <c r="Z286" i="4" s="1"/>
  <c r="AA286" i="4" s="1"/>
  <c r="Y501" i="4"/>
  <c r="Z501" i="4" s="1"/>
  <c r="AA501" i="4" s="1"/>
  <c r="Y1131" i="4"/>
  <c r="Z1131" i="4" s="1"/>
  <c r="AA1131" i="4" s="1"/>
  <c r="Y1590" i="4"/>
  <c r="Z1590" i="4" s="1"/>
  <c r="AA1590" i="4" s="1"/>
  <c r="Y394" i="4"/>
  <c r="Z394" i="4" s="1"/>
  <c r="AA394" i="4" s="1"/>
  <c r="Y1702" i="4"/>
  <c r="Z1702" i="4" s="1"/>
  <c r="AA1702" i="4" s="1"/>
  <c r="Y326" i="4"/>
  <c r="Z326" i="4" s="1"/>
  <c r="AA326" i="4" s="1"/>
  <c r="Y745" i="4"/>
  <c r="Z745" i="4" s="1"/>
  <c r="AA745" i="4" s="1"/>
  <c r="Y594" i="4"/>
  <c r="Z594" i="4" s="1"/>
  <c r="AA594" i="4" s="1"/>
  <c r="Y1743" i="4"/>
  <c r="Z1743" i="4" s="1"/>
  <c r="AA1743" i="4" s="1"/>
  <c r="Y2055" i="4"/>
  <c r="Z2055" i="4" s="1"/>
  <c r="AA2055" i="4" s="1"/>
  <c r="Y1611" i="4"/>
  <c r="Z1611" i="4" s="1"/>
  <c r="AA1611" i="4" s="1"/>
  <c r="Y2051" i="4"/>
  <c r="Z2051" i="4" s="1"/>
  <c r="AA2051" i="4" s="1"/>
  <c r="Y1711" i="4"/>
  <c r="Z1711" i="4" s="1"/>
  <c r="AA1711" i="4" s="1"/>
  <c r="Y2063" i="4"/>
  <c r="Z2063" i="4" s="1"/>
  <c r="AA2063" i="4" s="1"/>
  <c r="Y1759" i="4"/>
  <c r="Z1759" i="4" s="1"/>
  <c r="AA1759" i="4" s="1"/>
  <c r="Y2071" i="4"/>
  <c r="Z2071" i="4" s="1"/>
  <c r="AA2071" i="4" s="1"/>
  <c r="Y1671" i="4"/>
  <c r="Z1671" i="4" s="1"/>
  <c r="AA1671" i="4" s="1"/>
  <c r="Y1443" i="4"/>
  <c r="Z1443" i="4" s="1"/>
  <c r="AA1443" i="4" s="1"/>
  <c r="Y1651" i="4"/>
  <c r="Z1651" i="4" s="1"/>
  <c r="AA1651" i="4" s="1"/>
  <c r="Y1283" i="4"/>
  <c r="Z1283" i="4" s="1"/>
  <c r="AA1283" i="4" s="1"/>
  <c r="Y948" i="4"/>
  <c r="Z948" i="4" s="1"/>
  <c r="AA948" i="4" s="1"/>
  <c r="Y2052" i="4"/>
  <c r="Z2052" i="4" s="1"/>
  <c r="AA2052" i="4" s="1"/>
  <c r="Y1972" i="4"/>
  <c r="Z1972" i="4" s="1"/>
  <c r="AA1972" i="4" s="1"/>
  <c r="Y1876" i="4"/>
  <c r="Z1876" i="4" s="1"/>
  <c r="AA1876" i="4" s="1"/>
  <c r="Y1772" i="4"/>
  <c r="Z1772" i="4" s="1"/>
  <c r="AA1772" i="4" s="1"/>
  <c r="Y1648" i="4"/>
  <c r="Z1648" i="4" s="1"/>
  <c r="AA1648" i="4" s="1"/>
  <c r="Y944" i="4"/>
  <c r="Z944" i="4" s="1"/>
  <c r="AA944" i="4" s="1"/>
  <c r="Y2101" i="4"/>
  <c r="Z2101" i="4" s="1"/>
  <c r="AA2101" i="4" s="1"/>
  <c r="Y1993" i="4"/>
  <c r="Z1993" i="4" s="1"/>
  <c r="AA1993" i="4" s="1"/>
  <c r="Y1865" i="4"/>
  <c r="Z1865" i="4" s="1"/>
  <c r="AA1865" i="4" s="1"/>
  <c r="Y1761" i="4"/>
  <c r="Z1761" i="4" s="1"/>
  <c r="AA1761" i="4" s="1"/>
  <c r="Y812" i="4"/>
  <c r="Z812" i="4" s="1"/>
  <c r="AA812" i="4" s="1"/>
  <c r="Y1958" i="4"/>
  <c r="Z1958" i="4" s="1"/>
  <c r="AA1958" i="4" s="1"/>
  <c r="Y1798" i="4"/>
  <c r="Z1798" i="4" s="1"/>
  <c r="AA1798" i="4" s="1"/>
  <c r="Y1191" i="4"/>
  <c r="Z1191" i="4" s="1"/>
  <c r="AA1191" i="4" s="1"/>
  <c r="Y1432" i="4"/>
  <c r="Z1432" i="4" s="1"/>
  <c r="AA1432" i="4" s="1"/>
  <c r="Y1272" i="4"/>
  <c r="Z1272" i="4" s="1"/>
  <c r="AA1272" i="4" s="1"/>
  <c r="Y1112" i="4"/>
  <c r="Z1112" i="4" s="1"/>
  <c r="AA1112" i="4" s="1"/>
  <c r="Y1605" i="4"/>
  <c r="Z1605" i="4" s="1"/>
  <c r="AA1605" i="4" s="1"/>
  <c r="Y1393" i="4"/>
  <c r="Z1393" i="4" s="1"/>
  <c r="AA1393" i="4" s="1"/>
  <c r="Y1177" i="4"/>
  <c r="Z1177" i="4" s="1"/>
  <c r="AA1177" i="4" s="1"/>
  <c r="Y1390" i="4"/>
  <c r="Z1390" i="4" s="1"/>
  <c r="AA1390" i="4" s="1"/>
  <c r="Y1130" i="4"/>
  <c r="Z1130" i="4" s="1"/>
  <c r="AA1130" i="4" s="1"/>
  <c r="Y825" i="4"/>
  <c r="Z825" i="4" s="1"/>
  <c r="AA825" i="4" s="1"/>
  <c r="Y999" i="4"/>
  <c r="Z999" i="4" s="1"/>
  <c r="AA999" i="4" s="1"/>
  <c r="Y615" i="4"/>
  <c r="Z615" i="4" s="1"/>
  <c r="AA615" i="4" s="1"/>
  <c r="Y569" i="4"/>
  <c r="Z569" i="4" s="1"/>
  <c r="AA569" i="4" s="1"/>
  <c r="Y120" i="4"/>
  <c r="Z120" i="4" s="1"/>
  <c r="AA120" i="4" s="1"/>
  <c r="Y294" i="4"/>
  <c r="Z294" i="4" s="1"/>
  <c r="AA294" i="4" s="1"/>
  <c r="Y590" i="4"/>
  <c r="Z590" i="4" s="1"/>
  <c r="AA590" i="4" s="1"/>
  <c r="Y441" i="4"/>
  <c r="Z441" i="4" s="1"/>
  <c r="AA441" i="4" s="1"/>
  <c r="Y415" i="4"/>
  <c r="Z415" i="4" s="1"/>
  <c r="AA415" i="4" s="1"/>
  <c r="Y1243" i="4"/>
  <c r="Z1243" i="4" s="1"/>
  <c r="AA1243" i="4" s="1"/>
  <c r="Y293" i="4"/>
  <c r="Z293" i="4" s="1"/>
  <c r="AA293" i="4" s="1"/>
  <c r="Y555" i="4"/>
  <c r="Z555" i="4" s="1"/>
  <c r="AA555" i="4" s="1"/>
  <c r="Y157" i="4"/>
  <c r="Z157" i="4" s="1"/>
  <c r="AA157" i="4" s="1"/>
  <c r="Y490" i="4"/>
  <c r="Z490" i="4" s="1"/>
  <c r="AA490" i="4" s="1"/>
  <c r="Y718" i="4"/>
  <c r="Z718" i="4" s="1"/>
  <c r="AA718" i="4" s="1"/>
  <c r="Y1531" i="4"/>
  <c r="Z1531" i="4" s="1"/>
  <c r="AA1531" i="4" s="1"/>
  <c r="Y1871" i="4"/>
  <c r="Z1871" i="4" s="1"/>
  <c r="AA1871" i="4" s="1"/>
  <c r="Y634" i="4"/>
  <c r="Z634" i="4" s="1"/>
  <c r="AA634" i="4" s="1"/>
  <c r="Y1779" i="4"/>
  <c r="Z1779" i="4" s="1"/>
  <c r="AA1779" i="4" s="1"/>
  <c r="Y1580" i="4"/>
  <c r="Z1580" i="4" s="1"/>
  <c r="AA1580" i="4" s="1"/>
  <c r="Y1839" i="4"/>
  <c r="Z1839" i="4" s="1"/>
  <c r="AA1839" i="4" s="1"/>
  <c r="Y586" i="4"/>
  <c r="Z586" i="4" s="1"/>
  <c r="AA586" i="4" s="1"/>
  <c r="Y1859" i="4"/>
  <c r="Z1859" i="4" s="1"/>
  <c r="AA1859" i="4" s="1"/>
  <c r="Y1522" i="4"/>
  <c r="Z1522" i="4" s="1"/>
  <c r="AA1522" i="4" s="1"/>
  <c r="Y1627" i="4"/>
  <c r="Z1627" i="4" s="1"/>
  <c r="AA1627" i="4" s="1"/>
  <c r="Y1635" i="4"/>
  <c r="Z1635" i="4" s="1"/>
  <c r="AA1635" i="4" s="1"/>
  <c r="Y1678" i="4"/>
  <c r="Z1678" i="4" s="1"/>
  <c r="AA1678" i="4" s="1"/>
  <c r="Y1700" i="4"/>
  <c r="Z1700" i="4" s="1"/>
  <c r="AA1700" i="4" s="1"/>
  <c r="Y2104" i="4"/>
  <c r="Z2104" i="4" s="1"/>
  <c r="AA2104" i="4" s="1"/>
  <c r="Y2024" i="4"/>
  <c r="Z2024" i="4" s="1"/>
  <c r="AA2024" i="4" s="1"/>
  <c r="Y1944" i="4"/>
  <c r="Z1944" i="4" s="1"/>
  <c r="AA1944" i="4" s="1"/>
  <c r="Y1844" i="4"/>
  <c r="Z1844" i="4" s="1"/>
  <c r="AA1844" i="4" s="1"/>
  <c r="Y1736" i="4"/>
  <c r="Z1736" i="4" s="1"/>
  <c r="AA1736" i="4" s="1"/>
  <c r="Y1599" i="4"/>
  <c r="Z1599" i="4" s="1"/>
  <c r="AA1599" i="4" s="1"/>
  <c r="Y784" i="4"/>
  <c r="Z784" i="4" s="1"/>
  <c r="AA784" i="4" s="1"/>
  <c r="Y2065" i="4"/>
  <c r="Z2065" i="4" s="1"/>
  <c r="AA2065" i="4" s="1"/>
  <c r="Y1957" i="4"/>
  <c r="Z1957" i="4" s="1"/>
  <c r="AA1957" i="4" s="1"/>
  <c r="Y1829" i="4"/>
  <c r="Z1829" i="4" s="1"/>
  <c r="AA1829" i="4" s="1"/>
  <c r="Y1721" i="4"/>
  <c r="Z1721" i="4" s="1"/>
  <c r="AA1721" i="4" s="1"/>
  <c r="Y772" i="4"/>
  <c r="Z772" i="4" s="1"/>
  <c r="AA772" i="4" s="1"/>
  <c r="Y1930" i="4"/>
  <c r="Z1930" i="4" s="1"/>
  <c r="AA1930" i="4" s="1"/>
  <c r="Y1770" i="4"/>
  <c r="Z1770" i="4" s="1"/>
  <c r="AA1770" i="4" s="1"/>
  <c r="Y1079" i="4"/>
  <c r="Z1079" i="4" s="1"/>
  <c r="AA1079" i="4" s="1"/>
  <c r="Y1404" i="4"/>
  <c r="Z1404" i="4" s="1"/>
  <c r="AA1404" i="4" s="1"/>
  <c r="Y1244" i="4"/>
  <c r="Z1244" i="4" s="1"/>
  <c r="AA1244" i="4" s="1"/>
  <c r="Y1084" i="4"/>
  <c r="Z1084" i="4" s="1"/>
  <c r="AA1084" i="4" s="1"/>
  <c r="Y1569" i="4"/>
  <c r="Z1569" i="4" s="1"/>
  <c r="AA1569" i="4" s="1"/>
  <c r="Y1353" i="4"/>
  <c r="Z1353" i="4" s="1"/>
  <c r="AA1353" i="4" s="1"/>
  <c r="Y1141" i="4"/>
  <c r="Z1141" i="4" s="1"/>
  <c r="AA1141" i="4" s="1"/>
  <c r="Y1354" i="4"/>
  <c r="Z1354" i="4" s="1"/>
  <c r="AA1354" i="4" s="1"/>
  <c r="Y1070" i="4"/>
  <c r="Z1070" i="4" s="1"/>
  <c r="AA1070" i="4" s="1"/>
  <c r="Y766" i="4"/>
  <c r="Z766" i="4" s="1"/>
  <c r="AA766" i="4" s="1"/>
  <c r="Y919" i="4"/>
  <c r="Z919" i="4" s="1"/>
  <c r="AA919" i="4" s="1"/>
  <c r="Y466" i="4"/>
  <c r="Z466" i="4" s="1"/>
  <c r="AA466" i="4" s="1"/>
  <c r="Y440" i="4"/>
  <c r="Z440" i="4" s="1"/>
  <c r="AA440" i="4" s="1"/>
  <c r="Y1840" i="4"/>
  <c r="Z1840" i="4" s="1"/>
  <c r="AA1840" i="4" s="1"/>
  <c r="Y1760" i="4"/>
  <c r="Z1760" i="4" s="1"/>
  <c r="AA1760" i="4" s="1"/>
  <c r="Y1664" i="4"/>
  <c r="Z1664" i="4" s="1"/>
  <c r="AA1664" i="4" s="1"/>
  <c r="Y1536" i="4"/>
  <c r="Z1536" i="4" s="1"/>
  <c r="AA1536" i="4" s="1"/>
  <c r="Y800" i="4"/>
  <c r="Z800" i="4" s="1"/>
  <c r="AA800" i="4" s="1"/>
  <c r="Y2093" i="4"/>
  <c r="Z2093" i="4" s="1"/>
  <c r="AA2093" i="4" s="1"/>
  <c r="Y1997" i="4"/>
  <c r="Z1997" i="4" s="1"/>
  <c r="AA1997" i="4" s="1"/>
  <c r="Y1917" i="4"/>
  <c r="Z1917" i="4" s="1"/>
  <c r="AA1917" i="4" s="1"/>
  <c r="Y1837" i="4"/>
  <c r="Z1837" i="4" s="1"/>
  <c r="AA1837" i="4" s="1"/>
  <c r="Y1741" i="4"/>
  <c r="Z1741" i="4" s="1"/>
  <c r="AA1741" i="4" s="1"/>
  <c r="Y844" i="4"/>
  <c r="Z844" i="4" s="1"/>
  <c r="AA844" i="4" s="1"/>
  <c r="Y2094" i="4"/>
  <c r="Z2094" i="4" s="1"/>
  <c r="AA2094" i="4" s="1"/>
  <c r="Y1998" i="4"/>
  <c r="Z1998" i="4" s="1"/>
  <c r="AA1998" i="4" s="1"/>
  <c r="Y1918" i="4"/>
  <c r="Z1918" i="4" s="1"/>
  <c r="AA1918" i="4" s="1"/>
  <c r="Y1838" i="4"/>
  <c r="Z1838" i="4" s="1"/>
  <c r="AA1838" i="4" s="1"/>
  <c r="Y1742" i="4"/>
  <c r="Z1742" i="4" s="1"/>
  <c r="AA1742" i="4" s="1"/>
  <c r="Y1287" i="4"/>
  <c r="Z1287" i="4" s="1"/>
  <c r="AA1287" i="4" s="1"/>
  <c r="Y968" i="4"/>
  <c r="Z968" i="4" s="1"/>
  <c r="AA968" i="4" s="1"/>
  <c r="Y1472" i="4"/>
  <c r="Z1472" i="4" s="1"/>
  <c r="AA1472" i="4" s="1"/>
  <c r="Y1392" i="4"/>
  <c r="Z1392" i="4" s="1"/>
  <c r="AA1392" i="4" s="1"/>
  <c r="Y1312" i="4"/>
  <c r="Z1312" i="4" s="1"/>
  <c r="AA1312" i="4" s="1"/>
  <c r="Y1216" i="4"/>
  <c r="Z1216" i="4" s="1"/>
  <c r="AA1216" i="4" s="1"/>
  <c r="Y1136" i="4"/>
  <c r="Z1136" i="4" s="1"/>
  <c r="AA1136" i="4" s="1"/>
  <c r="Y1056" i="4"/>
  <c r="Z1056" i="4" s="1"/>
  <c r="AA1056" i="4" s="1"/>
  <c r="Y1657" i="4"/>
  <c r="Z1657" i="4" s="1"/>
  <c r="AA1657" i="4" s="1"/>
  <c r="Y1553" i="4"/>
  <c r="Z1553" i="4" s="1"/>
  <c r="AA1553" i="4" s="1"/>
  <c r="Y1445" i="4"/>
  <c r="Z1445" i="4" s="1"/>
  <c r="AA1445" i="4" s="1"/>
  <c r="Y1317" i="4"/>
  <c r="Z1317" i="4" s="1"/>
  <c r="AA1317" i="4" s="1"/>
  <c r="Y1209" i="4"/>
  <c r="Z1209" i="4" s="1"/>
  <c r="AA1209" i="4" s="1"/>
  <c r="Y1105" i="4"/>
  <c r="Z1105" i="4" s="1"/>
  <c r="AA1105" i="4" s="1"/>
  <c r="Y1446" i="4"/>
  <c r="Z1446" i="4" s="1"/>
  <c r="AA1446" i="4" s="1"/>
  <c r="Y1338" i="4"/>
  <c r="Z1338" i="4" s="1"/>
  <c r="AA1338" i="4" s="1"/>
  <c r="Y1210" i="4"/>
  <c r="Z1210" i="4" s="1"/>
  <c r="AA1210" i="4" s="1"/>
  <c r="Y518" i="4"/>
  <c r="Z518" i="4" s="1"/>
  <c r="AA518" i="4" s="1"/>
  <c r="Y873" i="4"/>
  <c r="Z873" i="4" s="1"/>
  <c r="AA873" i="4" s="1"/>
  <c r="Y1010" i="4"/>
  <c r="Z1010" i="4" s="1"/>
  <c r="AA1010" i="4" s="1"/>
  <c r="Y975" i="4"/>
  <c r="Z975" i="4" s="1"/>
  <c r="AA975" i="4" s="1"/>
  <c r="Y723" i="4"/>
  <c r="Z723" i="4" s="1"/>
  <c r="AA723" i="4" s="1"/>
  <c r="Y668" i="4"/>
  <c r="Z668" i="4" s="1"/>
  <c r="AA668" i="4" s="1"/>
  <c r="Y392" i="4"/>
  <c r="Z392" i="4" s="1"/>
  <c r="AA392" i="4" s="1"/>
  <c r="Y323" i="4"/>
  <c r="Z323" i="4" s="1"/>
  <c r="AA323" i="4" s="1"/>
  <c r="Y2018" i="4"/>
  <c r="Z2018" i="4" s="1"/>
  <c r="AA2018" i="4" s="1"/>
  <c r="Y1858" i="4"/>
  <c r="Z1858" i="4" s="1"/>
  <c r="AA1858" i="4" s="1"/>
  <c r="Y1367" i="4"/>
  <c r="Z1367" i="4" s="1"/>
  <c r="AA1367" i="4" s="1"/>
  <c r="Y1492" i="4"/>
  <c r="Z1492" i="4" s="1"/>
  <c r="AA1492" i="4" s="1"/>
  <c r="Y1332" i="4"/>
  <c r="Z1332" i="4" s="1"/>
  <c r="AA1332" i="4" s="1"/>
  <c r="Y1156" i="4"/>
  <c r="Z1156" i="4" s="1"/>
  <c r="AA1156" i="4" s="1"/>
  <c r="Y1685" i="4"/>
  <c r="Z1685" i="4" s="1"/>
  <c r="AA1685" i="4" s="1"/>
  <c r="Y1473" i="4"/>
  <c r="Z1473" i="4" s="1"/>
  <c r="AA1473" i="4" s="1"/>
  <c r="Y1237" i="4"/>
  <c r="Z1237" i="4" s="1"/>
  <c r="AA1237" i="4" s="1"/>
  <c r="Y1470" i="4"/>
  <c r="Z1470" i="4" s="1"/>
  <c r="AA1470" i="4" s="1"/>
  <c r="Y1246" i="4"/>
  <c r="Z1246" i="4" s="1"/>
  <c r="AA1246" i="4" s="1"/>
  <c r="Y909" i="4"/>
  <c r="Z909" i="4" s="1"/>
  <c r="AA909" i="4" s="1"/>
  <c r="Y842" i="4"/>
  <c r="Z842" i="4" s="1"/>
  <c r="AA842" i="4" s="1"/>
  <c r="Y246" i="4"/>
  <c r="Z246" i="4" s="1"/>
  <c r="AA246" i="4" s="1"/>
  <c r="Y300" i="4"/>
  <c r="Z300" i="4" s="1"/>
  <c r="AA300" i="4" s="1"/>
  <c r="Y327" i="4"/>
  <c r="Z327" i="4" s="1"/>
  <c r="AA327" i="4" s="1"/>
  <c r="Y1565" i="4"/>
  <c r="Z1565" i="4" s="1"/>
  <c r="AA1565" i="4" s="1"/>
  <c r="Y1389" i="4"/>
  <c r="Z1389" i="4" s="1"/>
  <c r="AA1389" i="4" s="1"/>
  <c r="Y1213" i="4"/>
  <c r="Z1213" i="4" s="1"/>
  <c r="AA1213" i="4" s="1"/>
  <c r="Y1053" i="4"/>
  <c r="Z1053" i="4" s="1"/>
  <c r="AA1053" i="4" s="1"/>
  <c r="Y1346" i="4"/>
  <c r="Z1346" i="4" s="1"/>
  <c r="AA1346" i="4" s="1"/>
  <c r="Y1170" i="4"/>
  <c r="Z1170" i="4" s="1"/>
  <c r="AA1170" i="4" s="1"/>
  <c r="Y454" i="4"/>
  <c r="Z454" i="4" s="1"/>
  <c r="AA454" i="4" s="1"/>
  <c r="Y849" i="4"/>
  <c r="Z849" i="4" s="1"/>
  <c r="AA849" i="4" s="1"/>
  <c r="Y998" i="4"/>
  <c r="Z998" i="4" s="1"/>
  <c r="AA998" i="4" s="1"/>
  <c r="Y786" i="4"/>
  <c r="Z786" i="4" s="1"/>
  <c r="AA786" i="4" s="1"/>
  <c r="Y859" i="4"/>
  <c r="Z859" i="4" s="1"/>
  <c r="AA859" i="4" s="1"/>
  <c r="Y667" i="4"/>
  <c r="Z667" i="4" s="1"/>
  <c r="AA667" i="4" s="1"/>
  <c r="Y716" i="4"/>
  <c r="Z716" i="4" s="1"/>
  <c r="AA716" i="4" s="1"/>
  <c r="Y633" i="4"/>
  <c r="Z633" i="4" s="1"/>
  <c r="AA633" i="4" s="1"/>
  <c r="Y261" i="4"/>
  <c r="Z261" i="4" s="1"/>
  <c r="AA261" i="4" s="1"/>
  <c r="Y163" i="4"/>
  <c r="Z163" i="4" s="1"/>
  <c r="AA163" i="4" s="1"/>
  <c r="Y1142" i="4"/>
  <c r="Z1142" i="4" s="1"/>
  <c r="AA1142" i="4" s="1"/>
  <c r="Y981" i="4"/>
  <c r="Z981" i="4" s="1"/>
  <c r="AA981" i="4" s="1"/>
  <c r="Y821" i="4"/>
  <c r="Z821" i="4" s="1"/>
  <c r="AA821" i="4" s="1"/>
  <c r="Y962" i="4"/>
  <c r="Z962" i="4" s="1"/>
  <c r="AA962" i="4" s="1"/>
  <c r="Y335" i="4"/>
  <c r="Z335" i="4" s="1"/>
  <c r="AA335" i="4" s="1"/>
  <c r="Y823" i="4"/>
  <c r="Z823" i="4" s="1"/>
  <c r="AA823" i="4" s="1"/>
  <c r="Y631" i="4"/>
  <c r="Z631" i="4" s="1"/>
  <c r="AA631" i="4" s="1"/>
  <c r="Y624" i="4"/>
  <c r="Z624" i="4" s="1"/>
  <c r="AA624" i="4" s="1"/>
  <c r="Y305" i="4"/>
  <c r="Z305" i="4" s="1"/>
  <c r="AA305" i="4" s="1"/>
  <c r="Y140" i="4"/>
  <c r="Z140" i="4" s="1"/>
  <c r="AA140" i="4" s="1"/>
  <c r="Y1006" i="4"/>
  <c r="Z1006" i="4" s="1"/>
  <c r="AA1006" i="4" s="1"/>
  <c r="Y846" i="4"/>
  <c r="Z846" i="4" s="1"/>
  <c r="AA846" i="4" s="1"/>
  <c r="Y979" i="4"/>
  <c r="Z979" i="4" s="1"/>
  <c r="AA979" i="4" s="1"/>
  <c r="Y803" i="4"/>
  <c r="Z803" i="4" s="1"/>
  <c r="AA803" i="4" s="1"/>
  <c r="Y687" i="4"/>
  <c r="Z687" i="4" s="1"/>
  <c r="AA687" i="4" s="1"/>
  <c r="Y493" i="4"/>
  <c r="Z493" i="4" s="1"/>
  <c r="AA493" i="4" s="1"/>
  <c r="Y676" i="4"/>
  <c r="Z676" i="4" s="1"/>
  <c r="AA676" i="4" s="1"/>
  <c r="Y494" i="4"/>
  <c r="Z494" i="4" s="1"/>
  <c r="AA494" i="4" s="1"/>
  <c r="Y601" i="4"/>
  <c r="Z601" i="4" s="1"/>
  <c r="AA601" i="4" s="1"/>
  <c r="Y404" i="4"/>
  <c r="Z404" i="4" s="1"/>
  <c r="AA404" i="4" s="1"/>
  <c r="Y249" i="4"/>
  <c r="Z249" i="4" s="1"/>
  <c r="AA249" i="4" s="1"/>
  <c r="Y89" i="4"/>
  <c r="Z89" i="4" s="1"/>
  <c r="AA89" i="4" s="1"/>
  <c r="Y83" i="4"/>
  <c r="Z83" i="4" s="1"/>
  <c r="AA83" i="4" s="1"/>
  <c r="Y477" i="4"/>
  <c r="Z477" i="4" s="1"/>
  <c r="AA477" i="4" s="1"/>
  <c r="Y664" i="4"/>
  <c r="Z664" i="4" s="1"/>
  <c r="AA664" i="4" s="1"/>
  <c r="Y457" i="4"/>
  <c r="Z457" i="4" s="1"/>
  <c r="AA457" i="4" s="1"/>
  <c r="Y585" i="4"/>
  <c r="Z585" i="4" s="1"/>
  <c r="AA585" i="4" s="1"/>
  <c r="Y388" i="4"/>
  <c r="Z388" i="4" s="1"/>
  <c r="AA388" i="4" s="1"/>
  <c r="Y180" i="4"/>
  <c r="Z180" i="4" s="1"/>
  <c r="AA180" i="4" s="1"/>
  <c r="Y61" i="4"/>
  <c r="Z61" i="4" s="1"/>
  <c r="AA61" i="4" s="1"/>
  <c r="Y55" i="4"/>
  <c r="Z55" i="4" s="1"/>
  <c r="AA55" i="4" s="1"/>
  <c r="Y355" i="4"/>
  <c r="Z355" i="4" s="1"/>
  <c r="AA355" i="4" s="1"/>
  <c r="Y444" i="4"/>
  <c r="Z444" i="4" s="1"/>
  <c r="AA444" i="4" s="1"/>
  <c r="Y44" i="4"/>
  <c r="Z44" i="4" s="1"/>
  <c r="AA44" i="4" s="1"/>
  <c r="Y354" i="4"/>
  <c r="Z354" i="4" s="1"/>
  <c r="AA354" i="4" s="1"/>
  <c r="Y74" i="4"/>
  <c r="Z74" i="4" s="1"/>
  <c r="AA74" i="4" s="1"/>
  <c r="Y299" i="4"/>
  <c r="Z299" i="4" s="1"/>
  <c r="AA299" i="4" s="1"/>
  <c r="Y123" i="4"/>
  <c r="Z123" i="4" s="1"/>
  <c r="AA123" i="4" s="1"/>
  <c r="Y225" i="4"/>
  <c r="Z225" i="4" s="1"/>
  <c r="AA225" i="4" s="1"/>
  <c r="Y53" i="4"/>
  <c r="Z53" i="4" s="1"/>
  <c r="AA53" i="4" s="1"/>
  <c r="Y223" i="4"/>
  <c r="Z223" i="4" s="1"/>
  <c r="AA223" i="4" s="1"/>
  <c r="Y63" i="4"/>
  <c r="Z63" i="4" s="1"/>
  <c r="AA63" i="4" s="1"/>
  <c r="Y381" i="4"/>
  <c r="Z381" i="4" s="1"/>
  <c r="AA381" i="4" s="1"/>
  <c r="Y520" i="4"/>
  <c r="Z520" i="4" s="1"/>
  <c r="AA520" i="4" s="1"/>
  <c r="Y1036" i="4"/>
  <c r="Z1036" i="4" s="1"/>
  <c r="AA1036" i="4" s="1"/>
  <c r="Y1841" i="4"/>
  <c r="Z1841" i="4" s="1"/>
  <c r="AA1841" i="4" s="1"/>
  <c r="Y2048" i="4"/>
  <c r="Z2048" i="4" s="1"/>
  <c r="AA2048" i="4" s="1"/>
  <c r="Y1639" i="4"/>
  <c r="Z1639" i="4" s="1"/>
  <c r="AA1639" i="4" s="1"/>
  <c r="Y459" i="4"/>
  <c r="Z459" i="4" s="1"/>
  <c r="AA459" i="4" s="1"/>
  <c r="Y324" i="4"/>
  <c r="Z324" i="4" s="1"/>
  <c r="AA324" i="4" s="1"/>
  <c r="Y230" i="4"/>
  <c r="Z230" i="4" s="1"/>
  <c r="AA230" i="4" s="1"/>
  <c r="Y606" i="4"/>
  <c r="Z606" i="4" s="1"/>
  <c r="AA606" i="4" s="1"/>
  <c r="Y1407" i="4"/>
  <c r="Z1407" i="4" s="1"/>
  <c r="AA1407" i="4" s="1"/>
  <c r="Y1618" i="4"/>
  <c r="Z1618" i="4" s="1"/>
  <c r="AA1618" i="4" s="1"/>
  <c r="Y1543" i="4"/>
  <c r="Z1543" i="4" s="1"/>
  <c r="AA1543" i="4" s="1"/>
  <c r="Y1502" i="4"/>
  <c r="Z1502" i="4" s="1"/>
  <c r="AA1502" i="4" s="1"/>
  <c r="Y1832" i="4"/>
  <c r="Z1832" i="4" s="1"/>
  <c r="AA1832" i="4" s="1"/>
  <c r="Y1989" i="4"/>
  <c r="Z1989" i="4" s="1"/>
  <c r="AA1989" i="4" s="1"/>
  <c r="Y1978" i="4"/>
  <c r="Z1978" i="4" s="1"/>
  <c r="AA1978" i="4" s="1"/>
  <c r="Y1324" i="4"/>
  <c r="Z1324" i="4" s="1"/>
  <c r="AA1324" i="4" s="1"/>
  <c r="Y1205" i="4"/>
  <c r="Z1205" i="4" s="1"/>
  <c r="AA1205" i="4" s="1"/>
  <c r="Y743" i="4"/>
  <c r="Z743" i="4" s="1"/>
  <c r="AA743" i="4" s="1"/>
  <c r="Y1542" i="4"/>
  <c r="Z1542" i="4" s="1"/>
  <c r="AA1542" i="4" s="1"/>
  <c r="Y310" i="4"/>
  <c r="Z310" i="4" s="1"/>
  <c r="AA310" i="4" s="1"/>
  <c r="Y1067" i="4"/>
  <c r="Z1067" i="4" s="1"/>
  <c r="AA1067" i="4" s="1"/>
  <c r="Y1827" i="4"/>
  <c r="Z1827" i="4" s="1"/>
  <c r="AA1827" i="4" s="1"/>
  <c r="Y1903" i="4"/>
  <c r="Z1903" i="4" s="1"/>
  <c r="AA1903" i="4" s="1"/>
  <c r="Y1524" i="4"/>
  <c r="Z1524" i="4" s="1"/>
  <c r="AA1524" i="4" s="1"/>
  <c r="Y1932" i="4"/>
  <c r="Z1932" i="4" s="1"/>
  <c r="AA1932" i="4" s="1"/>
  <c r="Y1059" i="4"/>
  <c r="Z1059" i="4" s="1"/>
  <c r="AA1059" i="4" s="1"/>
  <c r="Y940" i="4"/>
  <c r="Z940" i="4" s="1"/>
  <c r="AA940" i="4" s="1"/>
  <c r="Y1000" i="4"/>
  <c r="Z1000" i="4" s="1"/>
  <c r="AA1000" i="4" s="1"/>
  <c r="Y1541" i="4"/>
  <c r="Z1541" i="4" s="1"/>
  <c r="AA1541" i="4" s="1"/>
  <c r="Y857" i="4"/>
  <c r="Z857" i="4" s="1"/>
  <c r="AA857" i="4" s="1"/>
  <c r="Y747" i="4"/>
  <c r="Z747" i="4" s="1"/>
  <c r="AA747" i="4" s="1"/>
  <c r="Y1352" i="4"/>
  <c r="Z1352" i="4" s="1"/>
  <c r="AA1352" i="4" s="1"/>
  <c r="Y2049" i="4"/>
  <c r="Z2049" i="4" s="1"/>
  <c r="AA2049" i="4" s="1"/>
  <c r="Y1171" i="4"/>
  <c r="Z1171" i="4" s="1"/>
  <c r="AA1171" i="4" s="1"/>
  <c r="Y1564" i="4"/>
  <c r="Z1564" i="4" s="1"/>
  <c r="AA1564" i="4" s="1"/>
  <c r="Y690" i="4"/>
  <c r="Z690" i="4" s="1"/>
  <c r="AA690" i="4" s="1"/>
  <c r="Y546" i="4"/>
  <c r="Z546" i="4" s="1"/>
  <c r="AA546" i="4" s="1"/>
  <c r="Y2005" i="4"/>
  <c r="Z2005" i="4" s="1"/>
  <c r="AA2005" i="4" s="1"/>
  <c r="Y1544" i="4"/>
  <c r="Z1544" i="4" s="1"/>
  <c r="AA1544" i="4" s="1"/>
  <c r="Y82" i="4"/>
  <c r="Z82" i="4" s="1"/>
  <c r="AA82" i="4" s="1"/>
  <c r="Y1713" i="4"/>
  <c r="Z1713" i="4" s="1"/>
  <c r="AA1713" i="4" s="1"/>
  <c r="Y1675" i="4"/>
  <c r="Z1675" i="4" s="1"/>
  <c r="AA1675" i="4" s="1"/>
  <c r="Y189" i="4"/>
  <c r="Z189" i="4" s="1"/>
  <c r="AA189" i="4" s="1"/>
  <c r="Y2070" i="4"/>
  <c r="Z2070" i="4" s="1"/>
  <c r="AA2070" i="4" s="1"/>
  <c r="Y2103" i="4"/>
  <c r="Z2103" i="4" s="1"/>
  <c r="AA2103" i="4" s="1"/>
  <c r="Y539" i="4"/>
  <c r="Z539" i="4" s="1"/>
  <c r="AA539" i="4" s="1"/>
  <c r="Y1755" i="4"/>
  <c r="Z1755" i="4" s="1"/>
  <c r="AA1755" i="4" s="1"/>
  <c r="Y636" i="4"/>
  <c r="Z636" i="4" s="1"/>
  <c r="AA636" i="4" s="1"/>
  <c r="Y136" i="4"/>
  <c r="Z136" i="4" s="1"/>
  <c r="AA136" i="4" s="1"/>
  <c r="Y144" i="4"/>
  <c r="Z144" i="4" s="1"/>
  <c r="AA144" i="4" s="1"/>
  <c r="Y622" i="4"/>
  <c r="Z622" i="4" s="1"/>
  <c r="AA622" i="4" s="1"/>
  <c r="Y102" i="4"/>
  <c r="Z102" i="4" s="1"/>
  <c r="AA102" i="4" s="1"/>
  <c r="Y104" i="4"/>
  <c r="Z104" i="4" s="1"/>
  <c r="AA104" i="4" s="1"/>
  <c r="Y1259" i="4"/>
  <c r="Z1259" i="4" s="1"/>
  <c r="AA1259" i="4" s="1"/>
  <c r="Y222" i="4"/>
  <c r="Z222" i="4" s="1"/>
  <c r="AA222" i="4" s="1"/>
  <c r="Y491" i="4"/>
  <c r="Z491" i="4" s="1"/>
  <c r="AA491" i="4" s="1"/>
  <c r="Y206" i="4"/>
  <c r="Z206" i="4" s="1"/>
  <c r="AA206" i="4" s="1"/>
  <c r="Y446" i="4"/>
  <c r="Z446" i="4" s="1"/>
  <c r="AA446" i="4" s="1"/>
  <c r="Y670" i="4"/>
  <c r="Z670" i="4" s="1"/>
  <c r="AA670" i="4" s="1"/>
  <c r="Y1554" i="4"/>
  <c r="Z1554" i="4" s="1"/>
  <c r="AA1554" i="4" s="1"/>
  <c r="Y1819" i="4"/>
  <c r="Z1819" i="4" s="1"/>
  <c r="AA1819" i="4" s="1"/>
  <c r="Y314" i="4"/>
  <c r="Z314" i="4" s="1"/>
  <c r="AA314" i="4" s="1"/>
  <c r="Y1791" i="4"/>
  <c r="Z1791" i="4" s="1"/>
  <c r="AA1791" i="4" s="1"/>
  <c r="Y1359" i="4"/>
  <c r="Z1359" i="4" s="1"/>
  <c r="AA1359" i="4" s="1"/>
  <c r="Y1787" i="4"/>
  <c r="Z1787" i="4" s="1"/>
  <c r="AA1787" i="4" s="1"/>
  <c r="Y618" i="4"/>
  <c r="Z618" i="4" s="1"/>
  <c r="AA618" i="4" s="1"/>
  <c r="Y1823" i="4"/>
  <c r="Z1823" i="4" s="1"/>
  <c r="AA1823" i="4" s="1"/>
  <c r="Y1491" i="4"/>
  <c r="Z1491" i="4" s="1"/>
  <c r="AA1491" i="4" s="1"/>
  <c r="Y1676" i="4"/>
  <c r="Z1676" i="4" s="1"/>
  <c r="AA1676" i="4" s="1"/>
  <c r="Y1699" i="4"/>
  <c r="Z1699" i="4" s="1"/>
  <c r="AA1699" i="4" s="1"/>
  <c r="Y1503" i="4"/>
  <c r="Z1503" i="4" s="1"/>
  <c r="AA1503" i="4" s="1"/>
  <c r="Y1667" i="4"/>
  <c r="Z1667" i="4" s="1"/>
  <c r="AA1667" i="4" s="1"/>
  <c r="Y2036" i="4"/>
  <c r="Z2036" i="4" s="1"/>
  <c r="AA2036" i="4" s="1"/>
  <c r="Y1940" i="4"/>
  <c r="Z1940" i="4" s="1"/>
  <c r="AA1940" i="4" s="1"/>
  <c r="Y1860" i="4"/>
  <c r="Z1860" i="4" s="1"/>
  <c r="AA1860" i="4" s="1"/>
  <c r="Y1752" i="4"/>
  <c r="Z1752" i="4" s="1"/>
  <c r="AA1752" i="4" s="1"/>
  <c r="Y1594" i="4"/>
  <c r="Z1594" i="4" s="1"/>
  <c r="AA1594" i="4" s="1"/>
  <c r="Y848" i="4"/>
  <c r="Z848" i="4" s="1"/>
  <c r="AA848" i="4" s="1"/>
  <c r="Y2081" i="4"/>
  <c r="Z2081" i="4" s="1"/>
  <c r="AA2081" i="4" s="1"/>
  <c r="Y1953" i="4"/>
  <c r="Z1953" i="4" s="1"/>
  <c r="AA1953" i="4" s="1"/>
  <c r="Y1845" i="4"/>
  <c r="Z1845" i="4" s="1"/>
  <c r="AA1845" i="4" s="1"/>
  <c r="Y1737" i="4"/>
  <c r="Z1737" i="4" s="1"/>
  <c r="AA1737" i="4" s="1"/>
  <c r="Y2086" i="4"/>
  <c r="Z2086" i="4" s="1"/>
  <c r="AA2086" i="4" s="1"/>
  <c r="Y1926" i="4"/>
  <c r="Z1926" i="4" s="1"/>
  <c r="AA1926" i="4" s="1"/>
  <c r="Y1766" i="4"/>
  <c r="Z1766" i="4" s="1"/>
  <c r="AA1766" i="4" s="1"/>
  <c r="Y936" i="4"/>
  <c r="Z936" i="4" s="1"/>
  <c r="AA936" i="4" s="1"/>
  <c r="Y1400" i="4"/>
  <c r="Z1400" i="4" s="1"/>
  <c r="AA1400" i="4" s="1"/>
  <c r="Y1240" i="4"/>
  <c r="Z1240" i="4" s="1"/>
  <c r="AA1240" i="4" s="1"/>
  <c r="Y1048" i="4"/>
  <c r="Z1048" i="4" s="1"/>
  <c r="AA1048" i="4" s="1"/>
  <c r="Y1561" i="4"/>
  <c r="Z1561" i="4" s="1"/>
  <c r="AA1561" i="4" s="1"/>
  <c r="Y1349" i="4"/>
  <c r="Z1349" i="4" s="1"/>
  <c r="AA1349" i="4" s="1"/>
  <c r="Y1093" i="4"/>
  <c r="Z1093" i="4" s="1"/>
  <c r="AA1093" i="4" s="1"/>
  <c r="Y1350" i="4"/>
  <c r="Z1350" i="4" s="1"/>
  <c r="AA1350" i="4" s="1"/>
  <c r="Y1066" i="4"/>
  <c r="Z1066" i="4" s="1"/>
  <c r="AA1066" i="4" s="1"/>
  <c r="Y391" i="4"/>
  <c r="Z391" i="4" s="1"/>
  <c r="AA391" i="4" s="1"/>
  <c r="Y911" i="4"/>
  <c r="Z911" i="4" s="1"/>
  <c r="AA911" i="4" s="1"/>
  <c r="Y461" i="4"/>
  <c r="Z461" i="4" s="1"/>
  <c r="AA461" i="4" s="1"/>
  <c r="Y28" i="4"/>
  <c r="Z28" i="4" s="1"/>
  <c r="AA28" i="4" s="1"/>
  <c r="Y68" i="4"/>
  <c r="Z68" i="4" s="1"/>
  <c r="AA68" i="4" s="1"/>
  <c r="Y347" i="4"/>
  <c r="Z347" i="4" s="1"/>
  <c r="AA347" i="4" s="1"/>
  <c r="Y158" i="4"/>
  <c r="Z158" i="4" s="1"/>
  <c r="AA158" i="4" s="1"/>
  <c r="Y523" i="4"/>
  <c r="Z523" i="4" s="1"/>
  <c r="AA523" i="4" s="1"/>
  <c r="Y728" i="4"/>
  <c r="Z728" i="4" s="1"/>
  <c r="AA728" i="4" s="1"/>
  <c r="Y1371" i="4"/>
  <c r="Z1371" i="4" s="1"/>
  <c r="AA1371" i="4" s="1"/>
  <c r="Y425" i="4"/>
  <c r="Z425" i="4" s="1"/>
  <c r="AA425" i="4" s="1"/>
  <c r="Y706" i="4"/>
  <c r="Z706" i="4" s="1"/>
  <c r="AA706" i="4" s="1"/>
  <c r="Y320" i="4"/>
  <c r="Z320" i="4" s="1"/>
  <c r="AA320" i="4" s="1"/>
  <c r="Y411" i="4"/>
  <c r="Z411" i="4" s="1"/>
  <c r="AA411" i="4" s="1"/>
  <c r="Y730" i="4"/>
  <c r="Z730" i="4" s="1"/>
  <c r="AA730" i="4" s="1"/>
  <c r="Y1071" i="4"/>
  <c r="Z1071" i="4" s="1"/>
  <c r="AA1071" i="4" s="1"/>
  <c r="Y1939" i="4"/>
  <c r="Z1939" i="4" s="1"/>
  <c r="AA1939" i="4" s="1"/>
  <c r="Y1423" i="4"/>
  <c r="Z1423" i="4" s="1"/>
  <c r="AA1423" i="4" s="1"/>
  <c r="Y1895" i="4"/>
  <c r="Z1895" i="4" s="1"/>
  <c r="AA1895" i="4" s="1"/>
  <c r="Y1708" i="4"/>
  <c r="Z1708" i="4" s="1"/>
  <c r="AA1708" i="4" s="1"/>
  <c r="Y1919" i="4"/>
  <c r="Z1919" i="4" s="1"/>
  <c r="AA1919" i="4" s="1"/>
  <c r="Y1471" i="4"/>
  <c r="Z1471" i="4" s="1"/>
  <c r="AA1471" i="4" s="1"/>
  <c r="Y1927" i="4"/>
  <c r="Z1927" i="4" s="1"/>
  <c r="AA1927" i="4" s="1"/>
  <c r="Y1327" i="4"/>
  <c r="Z1327" i="4" s="1"/>
  <c r="AA1327" i="4" s="1"/>
  <c r="Y1559" i="4"/>
  <c r="Z1559" i="4" s="1"/>
  <c r="AA1559" i="4" s="1"/>
  <c r="Y1566" i="4"/>
  <c r="Z1566" i="4" s="1"/>
  <c r="AA1566" i="4" s="1"/>
  <c r="Y1588" i="4"/>
  <c r="Z1588" i="4" s="1"/>
  <c r="AA1588" i="4" s="1"/>
  <c r="Y1534" i="4"/>
  <c r="Z1534" i="4" s="1"/>
  <c r="AA1534" i="4" s="1"/>
  <c r="Y2088" i="4"/>
  <c r="Z2088" i="4" s="1"/>
  <c r="AA2088" i="4" s="1"/>
  <c r="Y2008" i="4"/>
  <c r="Z2008" i="4" s="1"/>
  <c r="AA2008" i="4" s="1"/>
  <c r="Y1912" i="4"/>
  <c r="Z1912" i="4" s="1"/>
  <c r="AA1912" i="4" s="1"/>
  <c r="Y1820" i="4"/>
  <c r="Z1820" i="4" s="1"/>
  <c r="AA1820" i="4" s="1"/>
  <c r="Y1716" i="4"/>
  <c r="Z1716" i="4" s="1"/>
  <c r="AA1716" i="4" s="1"/>
  <c r="Y1546" i="4"/>
  <c r="Z1546" i="4" s="1"/>
  <c r="AA1546" i="4" s="1"/>
  <c r="Y1043" i="4"/>
  <c r="Z1043" i="4" s="1"/>
  <c r="AA1043" i="4" s="1"/>
  <c r="Y2041" i="4"/>
  <c r="Z2041" i="4" s="1"/>
  <c r="AA2041" i="4" s="1"/>
  <c r="Y1913" i="4"/>
  <c r="Z1913" i="4" s="1"/>
  <c r="AA1913" i="4" s="1"/>
  <c r="Y1809" i="4"/>
  <c r="Z1809" i="4" s="1"/>
  <c r="AA1809" i="4" s="1"/>
  <c r="Y1004" i="4"/>
  <c r="Z1004" i="4" s="1"/>
  <c r="AA1004" i="4" s="1"/>
  <c r="Y2058" i="4"/>
  <c r="Z2058" i="4" s="1"/>
  <c r="AA2058" i="4" s="1"/>
  <c r="Y1898" i="4"/>
  <c r="Z1898" i="4" s="1"/>
  <c r="AA1898" i="4" s="1"/>
  <c r="Y1738" i="4"/>
  <c r="Z1738" i="4" s="1"/>
  <c r="AA1738" i="4" s="1"/>
  <c r="Y824" i="4"/>
  <c r="Z824" i="4" s="1"/>
  <c r="AA824" i="4" s="1"/>
  <c r="Y1372" i="4"/>
  <c r="Z1372" i="4" s="1"/>
  <c r="AA1372" i="4" s="1"/>
  <c r="Y1212" i="4"/>
  <c r="Z1212" i="4" s="1"/>
  <c r="AA1212" i="4" s="1"/>
  <c r="Y471" i="4"/>
  <c r="Z471" i="4" s="1"/>
  <c r="AA471" i="4" s="1"/>
  <c r="Y1525" i="4"/>
  <c r="Z1525" i="4" s="1"/>
  <c r="AA1525" i="4" s="1"/>
  <c r="Y1313" i="4"/>
  <c r="Z1313" i="4" s="1"/>
  <c r="AA1313" i="4" s="1"/>
  <c r="Y1057" i="4"/>
  <c r="Z1057" i="4" s="1"/>
  <c r="AA1057" i="4" s="1"/>
  <c r="Y1310" i="4"/>
  <c r="Z1310" i="4" s="1"/>
  <c r="AA1310" i="4" s="1"/>
  <c r="Y1021" i="4"/>
  <c r="Z1021" i="4" s="1"/>
  <c r="AA1021" i="4" s="1"/>
  <c r="Y950" i="4"/>
  <c r="Z950" i="4" s="1"/>
  <c r="AA950" i="4" s="1"/>
  <c r="Y831" i="4"/>
  <c r="Z831" i="4" s="1"/>
  <c r="AA831" i="4" s="1"/>
  <c r="Y704" i="4"/>
  <c r="Z704" i="4" s="1"/>
  <c r="AA704" i="4" s="1"/>
  <c r="Y24" i="4"/>
  <c r="Z24" i="4" s="1"/>
  <c r="AA24" i="4" s="1"/>
  <c r="Y1824" i="4"/>
  <c r="Z1824" i="4" s="1"/>
  <c r="AA1824" i="4" s="1"/>
  <c r="Y1744" i="4"/>
  <c r="Z1744" i="4" s="1"/>
  <c r="AA1744" i="4" s="1"/>
  <c r="Y1626" i="4"/>
  <c r="Z1626" i="4" s="1"/>
  <c r="AA1626" i="4" s="1"/>
  <c r="Y1519" i="4"/>
  <c r="Z1519" i="4" s="1"/>
  <c r="AA1519" i="4" s="1"/>
  <c r="Y1091" i="4"/>
  <c r="Z1091" i="4" s="1"/>
  <c r="AA1091" i="4" s="1"/>
  <c r="Y2061" i="4"/>
  <c r="Z2061" i="4" s="1"/>
  <c r="AA2061" i="4" s="1"/>
  <c r="Y1981" i="4"/>
  <c r="Z1981" i="4" s="1"/>
  <c r="AA1981" i="4" s="1"/>
  <c r="Y1901" i="4"/>
  <c r="Z1901" i="4" s="1"/>
  <c r="AA1901" i="4" s="1"/>
  <c r="Y1805" i="4"/>
  <c r="Z1805" i="4" s="1"/>
  <c r="AA1805" i="4" s="1"/>
  <c r="Y1725" i="4"/>
  <c r="Z1725" i="4" s="1"/>
  <c r="AA1725" i="4" s="1"/>
  <c r="Y780" i="4"/>
  <c r="Z780" i="4" s="1"/>
  <c r="AA780" i="4" s="1"/>
  <c r="Y2062" i="4"/>
  <c r="Z2062" i="4" s="1"/>
  <c r="AA2062" i="4" s="1"/>
  <c r="Y1982" i="4"/>
  <c r="Z1982" i="4" s="1"/>
  <c r="AA1982" i="4" s="1"/>
  <c r="Y1902" i="4"/>
  <c r="Z1902" i="4" s="1"/>
  <c r="AA1902" i="4" s="1"/>
  <c r="Y1806" i="4"/>
  <c r="Z1806" i="4" s="1"/>
  <c r="AA1806" i="4" s="1"/>
  <c r="Y1726" i="4"/>
  <c r="Z1726" i="4" s="1"/>
  <c r="AA1726" i="4" s="1"/>
  <c r="Y1223" i="4"/>
  <c r="Z1223" i="4" s="1"/>
  <c r="AA1223" i="4" s="1"/>
  <c r="Y840" i="4"/>
  <c r="Z840" i="4" s="1"/>
  <c r="AA840" i="4" s="1"/>
  <c r="Y1456" i="4"/>
  <c r="Z1456" i="4" s="1"/>
  <c r="AA1456" i="4" s="1"/>
  <c r="Y1376" i="4"/>
  <c r="Z1376" i="4" s="1"/>
  <c r="AA1376" i="4" s="1"/>
  <c r="Y1280" i="4"/>
  <c r="Z1280" i="4" s="1"/>
  <c r="AA1280" i="4" s="1"/>
  <c r="Y1200" i="4"/>
  <c r="Z1200" i="4" s="1"/>
  <c r="AA1200" i="4" s="1"/>
  <c r="Y1120" i="4"/>
  <c r="Z1120" i="4" s="1"/>
  <c r="AA1120" i="4" s="1"/>
  <c r="Y535" i="4"/>
  <c r="Z535" i="4" s="1"/>
  <c r="AA535" i="4" s="1"/>
  <c r="Y1637" i="4"/>
  <c r="Z1637" i="4" s="1"/>
  <c r="AA1637" i="4" s="1"/>
  <c r="Y1529" i="4"/>
  <c r="Z1529" i="4" s="1"/>
  <c r="AA1529" i="4" s="1"/>
  <c r="Y1401" i="4"/>
  <c r="Z1401" i="4" s="1"/>
  <c r="AA1401" i="4" s="1"/>
  <c r="Y1297" i="4"/>
  <c r="Z1297" i="4" s="1"/>
  <c r="AA1297" i="4" s="1"/>
  <c r="Y1189" i="4"/>
  <c r="Z1189" i="4" s="1"/>
  <c r="AA1189" i="4" s="1"/>
  <c r="Y1061" i="4"/>
  <c r="Z1061" i="4" s="1"/>
  <c r="AA1061" i="4" s="1"/>
  <c r="Y1422" i="4"/>
  <c r="Z1422" i="4" s="1"/>
  <c r="AA1422" i="4" s="1"/>
  <c r="Y1318" i="4"/>
  <c r="Z1318" i="4" s="1"/>
  <c r="AA1318" i="4" s="1"/>
  <c r="Y1146" i="4"/>
  <c r="Z1146" i="4" s="1"/>
  <c r="AA1146" i="4" s="1"/>
  <c r="Y1001" i="4"/>
  <c r="Z1001" i="4" s="1"/>
  <c r="AA1001" i="4" s="1"/>
  <c r="Y841" i="4"/>
  <c r="Z841" i="4" s="1"/>
  <c r="AA841" i="4" s="1"/>
  <c r="Y882" i="4"/>
  <c r="Z882" i="4" s="1"/>
  <c r="AA882" i="4" s="1"/>
  <c r="Y891" i="4"/>
  <c r="Z891" i="4" s="1"/>
  <c r="AA891" i="4" s="1"/>
  <c r="Y679" i="4"/>
  <c r="Z679" i="4" s="1"/>
  <c r="AA679" i="4" s="1"/>
  <c r="Y526" i="4"/>
  <c r="Z526" i="4" s="1"/>
  <c r="AA526" i="4" s="1"/>
  <c r="Y242" i="4"/>
  <c r="Z242" i="4" s="1"/>
  <c r="AA242" i="4" s="1"/>
  <c r="Y67" i="4"/>
  <c r="Z67" i="4" s="1"/>
  <c r="AA67" i="4" s="1"/>
  <c r="Y2002" i="4"/>
  <c r="Z2002" i="4" s="1"/>
  <c r="AA2002" i="4" s="1"/>
  <c r="Y1826" i="4"/>
  <c r="Z1826" i="4" s="1"/>
  <c r="AA1826" i="4" s="1"/>
  <c r="Y1303" i="4"/>
  <c r="Z1303" i="4" s="1"/>
  <c r="AA1303" i="4" s="1"/>
  <c r="Y1476" i="4"/>
  <c r="Z1476" i="4" s="1"/>
  <c r="AA1476" i="4" s="1"/>
  <c r="Y1300" i="4"/>
  <c r="Z1300" i="4" s="1"/>
  <c r="AA1300" i="4" s="1"/>
  <c r="Y1140" i="4"/>
  <c r="Z1140" i="4" s="1"/>
  <c r="AA1140" i="4" s="1"/>
  <c r="Y1665" i="4"/>
  <c r="Z1665" i="4" s="1"/>
  <c r="AA1665" i="4" s="1"/>
  <c r="Y1429" i="4"/>
  <c r="Z1429" i="4" s="1"/>
  <c r="AA1429" i="4" s="1"/>
  <c r="Y1217" i="4"/>
  <c r="Z1217" i="4" s="1"/>
  <c r="AA1217" i="4" s="1"/>
  <c r="Y1450" i="4"/>
  <c r="Z1450" i="4" s="1"/>
  <c r="AA1450" i="4" s="1"/>
  <c r="Y1182" i="4"/>
  <c r="Z1182" i="4" s="1"/>
  <c r="AA1182" i="4" s="1"/>
  <c r="Y877" i="4"/>
  <c r="Z877" i="4" s="1"/>
  <c r="AA877" i="4" s="1"/>
  <c r="Y802" i="4"/>
  <c r="Z802" i="4" s="1"/>
  <c r="AA802" i="4" s="1"/>
  <c r="Y683" i="4"/>
  <c r="Z683" i="4" s="1"/>
  <c r="AA683" i="4" s="1"/>
  <c r="Y701" i="4"/>
  <c r="Z701" i="4" s="1"/>
  <c r="AA701" i="4" s="1"/>
  <c r="Y199" i="4"/>
  <c r="Z199" i="4" s="1"/>
  <c r="AA199" i="4" s="1"/>
  <c r="Y1533" i="4"/>
  <c r="Z1533" i="4" s="1"/>
  <c r="AA1533" i="4" s="1"/>
  <c r="Y1373" i="4"/>
  <c r="Z1373" i="4" s="1"/>
  <c r="AA1373" i="4" s="1"/>
  <c r="Y1197" i="4"/>
  <c r="Z1197" i="4" s="1"/>
  <c r="AA1197" i="4" s="1"/>
  <c r="Y734" i="4"/>
  <c r="Z734" i="4" s="1"/>
  <c r="AA734" i="4" s="1"/>
  <c r="Y1330" i="4"/>
  <c r="Z1330" i="4" s="1"/>
  <c r="AA1330" i="4" s="1"/>
  <c r="Y1154" i="4"/>
  <c r="Z1154" i="4" s="1"/>
  <c r="AA1154" i="4" s="1"/>
  <c r="Y993" i="4"/>
  <c r="Z993" i="4" s="1"/>
  <c r="AA993" i="4" s="1"/>
  <c r="Y833" i="4"/>
  <c r="Z833" i="4" s="1"/>
  <c r="AA833" i="4" s="1"/>
  <c r="Y978" i="4"/>
  <c r="Z978" i="4" s="1"/>
  <c r="AA978" i="4" s="1"/>
  <c r="Y439" i="4"/>
  <c r="Z439" i="4" s="1"/>
  <c r="AA439" i="4" s="1"/>
  <c r="Y839" i="4"/>
  <c r="Z839" i="4" s="1"/>
  <c r="AA839" i="4" s="1"/>
  <c r="Y647" i="4"/>
  <c r="Z647" i="4" s="1"/>
  <c r="AA647" i="4" s="1"/>
  <c r="Y652" i="4"/>
  <c r="Z652" i="4" s="1"/>
  <c r="AA652" i="4" s="1"/>
  <c r="Y589" i="4"/>
  <c r="Z589" i="4" s="1"/>
  <c r="AA589" i="4" s="1"/>
  <c r="Y188" i="4"/>
  <c r="Z188" i="4" s="1"/>
  <c r="AA188" i="4" s="1"/>
  <c r="Y35" i="4"/>
  <c r="Z35" i="4" s="1"/>
  <c r="AA35" i="4" s="1"/>
  <c r="Y1126" i="4"/>
  <c r="Z1126" i="4" s="1"/>
  <c r="AA1126" i="4" s="1"/>
  <c r="Y965" i="4"/>
  <c r="Z965" i="4" s="1"/>
  <c r="AA965" i="4" s="1"/>
  <c r="Y789" i="4"/>
  <c r="Z789" i="4" s="1"/>
  <c r="AA789" i="4" s="1"/>
  <c r="Y938" i="4"/>
  <c r="Z938" i="4" s="1"/>
  <c r="AA938" i="4" s="1"/>
  <c r="Y1015" i="4"/>
  <c r="Z1015" i="4" s="1"/>
  <c r="AA1015" i="4" s="1"/>
  <c r="Y779" i="4"/>
  <c r="Z779" i="4" s="1"/>
  <c r="AA779" i="4" s="1"/>
  <c r="Y603" i="4"/>
  <c r="Z603" i="4" s="1"/>
  <c r="AA603" i="4" s="1"/>
  <c r="Y592" i="4"/>
  <c r="Z592" i="4" s="1"/>
  <c r="AA592" i="4" s="1"/>
  <c r="Y504" i="4"/>
  <c r="Z504" i="4" s="1"/>
  <c r="AA504" i="4" s="1"/>
  <c r="Y334" i="4"/>
  <c r="Z334" i="4" s="1"/>
  <c r="AA334" i="4" s="1"/>
  <c r="Y990" i="4"/>
  <c r="Z990" i="4" s="1"/>
  <c r="AA990" i="4" s="1"/>
  <c r="Y814" i="4"/>
  <c r="Z814" i="4" s="1"/>
  <c r="AA814" i="4" s="1"/>
  <c r="Y963" i="4"/>
  <c r="Z963" i="4" s="1"/>
  <c r="AA963" i="4" s="1"/>
  <c r="Y787" i="4"/>
  <c r="Z787" i="4" s="1"/>
  <c r="AA787" i="4" s="1"/>
  <c r="Y655" i="4"/>
  <c r="Z655" i="4" s="1"/>
  <c r="AA655" i="4" s="1"/>
  <c r="Y467" i="4"/>
  <c r="Z467" i="4" s="1"/>
  <c r="AA467" i="4" s="1"/>
  <c r="Y660" i="4"/>
  <c r="Z660" i="4" s="1"/>
  <c r="AA660" i="4" s="1"/>
  <c r="Y321" i="4"/>
  <c r="Z321" i="4" s="1"/>
  <c r="AA321" i="4" s="1"/>
  <c r="Y577" i="4"/>
  <c r="Z577" i="4" s="1"/>
  <c r="AA577" i="4" s="1"/>
  <c r="Y384" i="4"/>
  <c r="Z384" i="4" s="1"/>
  <c r="AA384" i="4" s="1"/>
  <c r="Y177" i="4"/>
  <c r="Z177" i="4" s="1"/>
  <c r="AA177" i="4" s="1"/>
  <c r="Y57" i="4"/>
  <c r="Z57" i="4" s="1"/>
  <c r="AA57" i="4" s="1"/>
  <c r="Y51" i="4"/>
  <c r="Z51" i="4" s="1"/>
  <c r="AA51" i="4" s="1"/>
  <c r="Y434" i="4"/>
  <c r="Z434" i="4" s="1"/>
  <c r="AA434" i="4" s="1"/>
  <c r="Y648" i="4"/>
  <c r="Z648" i="4" s="1"/>
  <c r="AA648" i="4" s="1"/>
  <c r="Y250" i="4"/>
  <c r="Z250" i="4" s="1"/>
  <c r="AA250" i="4" s="1"/>
  <c r="Y186" i="4"/>
  <c r="Z186" i="4" s="1"/>
  <c r="AA186" i="4" s="1"/>
  <c r="Y368" i="4"/>
  <c r="Z368" i="4" s="1"/>
  <c r="AA368" i="4" s="1"/>
  <c r="Y153" i="4"/>
  <c r="Z153" i="4" s="1"/>
  <c r="AA153" i="4" s="1"/>
  <c r="Y34" i="4"/>
  <c r="Z34" i="4" s="1"/>
  <c r="AA34" i="4" s="1"/>
  <c r="Y23" i="4"/>
  <c r="Z23" i="4" s="1"/>
  <c r="AA23" i="4" s="1"/>
  <c r="Y284" i="4"/>
  <c r="Z284" i="4" s="1"/>
  <c r="AA284" i="4" s="1"/>
  <c r="Y412" i="4"/>
  <c r="Z412" i="4" s="1"/>
  <c r="AA412" i="4" s="1"/>
  <c r="Y357" i="4"/>
  <c r="Z357" i="4" s="1"/>
  <c r="AA357" i="4" s="1"/>
  <c r="Y338" i="4"/>
  <c r="Z338" i="4" s="1"/>
  <c r="AA338" i="4" s="1"/>
  <c r="Y97" i="4"/>
  <c r="Z97" i="4" s="1"/>
  <c r="AA97" i="4" s="1"/>
  <c r="Y283" i="4"/>
  <c r="Z283" i="4" s="1"/>
  <c r="AA283" i="4" s="1"/>
  <c r="Y107" i="4"/>
  <c r="Z107" i="4" s="1"/>
  <c r="AA107" i="4" s="1"/>
  <c r="Y148" i="4"/>
  <c r="Z148" i="4" s="1"/>
  <c r="AA148" i="4" s="1"/>
  <c r="Y37" i="4"/>
  <c r="Z37" i="4" s="1"/>
  <c r="AA37" i="4" s="1"/>
  <c r="Y207" i="4"/>
  <c r="Z207" i="4" s="1"/>
  <c r="AA207" i="4" s="1"/>
  <c r="Y31" i="4"/>
  <c r="Z31" i="4" s="1"/>
  <c r="AA31" i="4" s="1"/>
  <c r="Y822" i="4"/>
  <c r="Z822" i="4" s="1"/>
  <c r="AA822" i="4" s="1"/>
  <c r="Y1102" i="4"/>
  <c r="Z1102" i="4" s="1"/>
  <c r="AA1102" i="4" s="1"/>
  <c r="Y888" i="4"/>
  <c r="Z888" i="4" s="1"/>
  <c r="AA888" i="4" s="1"/>
  <c r="Y832" i="4"/>
  <c r="Z832" i="4" s="1"/>
  <c r="AA832" i="4" s="1"/>
  <c r="Y1646" i="4"/>
  <c r="Z1646" i="4" s="1"/>
  <c r="AA1646" i="4" s="1"/>
  <c r="Y1867" i="4"/>
  <c r="Z1867" i="4" s="1"/>
  <c r="AA1867" i="4" s="1"/>
  <c r="Y280" i="4"/>
  <c r="Z280" i="4" s="1"/>
  <c r="AA280" i="4" s="1"/>
  <c r="Y301" i="4"/>
  <c r="Z301" i="4" s="1"/>
  <c r="AA301" i="4" s="1"/>
  <c r="Y1147" i="4"/>
  <c r="Z1147" i="4" s="1"/>
  <c r="AA1147" i="4" s="1"/>
  <c r="Y72" i="4"/>
  <c r="Z72" i="4" s="1"/>
  <c r="AA72" i="4" s="1"/>
  <c r="Y570" i="4"/>
  <c r="Z570" i="4" s="1"/>
  <c r="AA570" i="4" s="1"/>
  <c r="Y2075" i="4"/>
  <c r="Z2075" i="4" s="1"/>
  <c r="AA2075" i="4" s="1"/>
  <c r="Y1379" i="4"/>
  <c r="Z1379" i="4" s="1"/>
  <c r="AA1379" i="4" s="1"/>
  <c r="Y2032" i="4"/>
  <c r="Z2032" i="4" s="1"/>
  <c r="AA2032" i="4" s="1"/>
  <c r="Y1642" i="4"/>
  <c r="Z1642" i="4" s="1"/>
  <c r="AA1642" i="4" s="1"/>
  <c r="Y1817" i="4"/>
  <c r="Z1817" i="4" s="1"/>
  <c r="AA1817" i="4" s="1"/>
  <c r="Y1722" i="4"/>
  <c r="Z1722" i="4" s="1"/>
  <c r="AA1722" i="4" s="1"/>
  <c r="Y1068" i="4"/>
  <c r="Z1068" i="4" s="1"/>
  <c r="AA1068" i="4" s="1"/>
  <c r="Y1334" i="4"/>
  <c r="Z1334" i="4" s="1"/>
  <c r="AA1334" i="4" s="1"/>
  <c r="Y259" i="4"/>
  <c r="Z259" i="4" s="1"/>
  <c r="AA259" i="4" s="1"/>
  <c r="Y447" i="4"/>
  <c r="Z447" i="4" s="1"/>
  <c r="AA447" i="4" s="1"/>
  <c r="Y190" i="4"/>
  <c r="Z190" i="4" s="1"/>
  <c r="AA190" i="4" s="1"/>
  <c r="Y1795" i="4"/>
  <c r="Z1795" i="4" s="1"/>
  <c r="AA1795" i="4" s="1"/>
  <c r="Y1655" i="4"/>
  <c r="Z1655" i="4" s="1"/>
  <c r="AA1655" i="4" s="1"/>
  <c r="Y1135" i="4"/>
  <c r="Z1135" i="4" s="1"/>
  <c r="AA1135" i="4" s="1"/>
  <c r="Y788" i="4"/>
  <c r="Z788" i="4" s="1"/>
  <c r="AA788" i="4" s="1"/>
  <c r="Y1784" i="4"/>
  <c r="Z1784" i="4" s="1"/>
  <c r="AA1784" i="4" s="1"/>
  <c r="Y1985" i="4"/>
  <c r="Z1985" i="4" s="1"/>
  <c r="AA1985" i="4" s="1"/>
  <c r="Y1974" i="4"/>
  <c r="Z1974" i="4" s="1"/>
  <c r="AA1974" i="4" s="1"/>
  <c r="Y1320" i="4"/>
  <c r="Z1320" i="4" s="1"/>
  <c r="AA1320" i="4" s="1"/>
  <c r="Y1201" i="4"/>
  <c r="Z1201" i="4" s="1"/>
  <c r="AA1201" i="4" s="1"/>
  <c r="Y659" i="4"/>
  <c r="Z659" i="4" s="1"/>
  <c r="AA659" i="4" s="1"/>
  <c r="Y1454" i="4"/>
  <c r="Z1454" i="4" s="1"/>
  <c r="AA1454" i="4" s="1"/>
  <c r="Y1878" i="4"/>
  <c r="Z1878" i="4" s="1"/>
  <c r="AA1878" i="4" s="1"/>
  <c r="Y1720" i="4"/>
  <c r="Z1720" i="4" s="1"/>
  <c r="AA1720" i="4" s="1"/>
  <c r="Y1684" i="4"/>
  <c r="Z1684" i="4" s="1"/>
  <c r="AA1684" i="4" s="1"/>
  <c r="Y1971" i="4"/>
  <c r="Z1971" i="4" s="1"/>
  <c r="AA1971" i="4" s="1"/>
  <c r="Y469" i="4"/>
  <c r="Z469" i="4" s="1"/>
  <c r="AA469" i="4" s="1"/>
  <c r="Y1585" i="4"/>
  <c r="Z1585" i="4" s="1"/>
  <c r="AA1585" i="4" s="1"/>
  <c r="Y1980" i="4"/>
  <c r="Z1980" i="4" s="1"/>
  <c r="AA1980" i="4" s="1"/>
  <c r="Y485" i="4"/>
  <c r="Z485" i="4" s="1"/>
  <c r="AA485" i="4" s="1"/>
  <c r="Y1462" i="4"/>
  <c r="Z1462" i="4" s="1"/>
  <c r="AA1462" i="4" s="1"/>
  <c r="Y1724" i="4"/>
  <c r="Z1724" i="4" s="1"/>
  <c r="AA1724" i="4" s="1"/>
  <c r="Y1688" i="4"/>
  <c r="Z1688" i="4" s="1"/>
  <c r="AA1688" i="4" s="1"/>
  <c r="Y1098" i="4"/>
  <c r="Z1098" i="4" s="1"/>
  <c r="AA1098" i="4" s="1"/>
  <c r="Y1551" i="4"/>
  <c r="Z1551" i="4" s="1"/>
  <c r="AA1551" i="4" s="1"/>
  <c r="Y2099" i="4"/>
  <c r="Z2099" i="4" s="1"/>
  <c r="AA2099" i="4" s="1"/>
  <c r="Y1100" i="4"/>
  <c r="Z1100" i="4" s="1"/>
  <c r="AA1100" i="4" s="1"/>
  <c r="Y1286" i="4"/>
  <c r="Z1286" i="4" s="1"/>
  <c r="AA1286" i="4" s="1"/>
  <c r="Y1576" i="4"/>
  <c r="Z1576" i="4" s="1"/>
  <c r="AA1576" i="4" s="1"/>
  <c r="Y1882" i="4"/>
  <c r="Z1882" i="4" s="1"/>
  <c r="AA1882" i="4" s="1"/>
  <c r="Y1161" i="4"/>
  <c r="Z1161" i="4" s="1"/>
  <c r="AA1161" i="4" s="1"/>
  <c r="Y1952" i="4"/>
  <c r="Z1952" i="4" s="1"/>
  <c r="AA1952" i="4" s="1"/>
  <c r="Y265" i="4"/>
  <c r="Z265" i="4" s="1"/>
  <c r="AA265" i="4" s="1"/>
  <c r="Y1505" i="4"/>
  <c r="Z1505" i="4" s="1"/>
  <c r="AA1505" i="4" s="1"/>
  <c r="Y1975" i="4"/>
  <c r="Z1975" i="4" s="1"/>
  <c r="AA1975" i="4" s="1"/>
  <c r="Y1797" i="4"/>
  <c r="Z1797" i="4" s="1"/>
  <c r="AA1797" i="4" s="1"/>
  <c r="Y1963" i="4"/>
  <c r="Z1963" i="4" s="1"/>
  <c r="AA1963" i="4" s="1"/>
  <c r="Y1812" i="4"/>
  <c r="Z1812" i="4" s="1"/>
  <c r="AA1812" i="4" s="1"/>
  <c r="Y399" i="4"/>
  <c r="Z399" i="4" s="1"/>
  <c r="AA399" i="4" s="1"/>
  <c r="H12" i="5"/>
  <c r="H7" i="5"/>
  <c r="K19" i="5" s="1"/>
  <c r="H9" i="5"/>
  <c r="I331" i="5"/>
  <c r="J553" i="5" s="1"/>
  <c r="K553" i="5" s="1"/>
  <c r="L553" i="5" s="1"/>
  <c r="H10" i="5"/>
  <c r="H8" i="5"/>
  <c r="I927" i="5"/>
  <c r="H2112" i="5"/>
  <c r="P88" i="4"/>
  <c r="Q88" i="4" s="1"/>
  <c r="R88" i="4" s="1"/>
  <c r="P262" i="4"/>
  <c r="Q262" i="4" s="1"/>
  <c r="R262" i="4" s="1"/>
  <c r="P98" i="4"/>
  <c r="Q98" i="4" s="1"/>
  <c r="R98" i="4" s="1"/>
  <c r="P170" i="4"/>
  <c r="Q170" i="4" s="1"/>
  <c r="R170" i="4" s="1"/>
  <c r="P26" i="4"/>
  <c r="Q26" i="4" s="1"/>
  <c r="R26" i="4" s="1"/>
  <c r="P230" i="4"/>
  <c r="Q230" i="4" s="1"/>
  <c r="R230" i="4" s="1"/>
  <c r="P22" i="4"/>
  <c r="Q22" i="4" s="1"/>
  <c r="R22" i="4" s="1"/>
  <c r="P257" i="4"/>
  <c r="Q257" i="4" s="1"/>
  <c r="R257" i="4" s="1"/>
  <c r="P136" i="4"/>
  <c r="Q136" i="4" s="1"/>
  <c r="R136" i="4" s="1"/>
  <c r="P387" i="4"/>
  <c r="Q387" i="4" s="1"/>
  <c r="R387" i="4" s="1"/>
  <c r="P367" i="4"/>
  <c r="Q367" i="4" s="1"/>
  <c r="R367" i="4" s="1"/>
  <c r="P189" i="4"/>
  <c r="Q189" i="4" s="1"/>
  <c r="R189" i="4" s="1"/>
  <c r="P351" i="4"/>
  <c r="Q351" i="4" s="1"/>
  <c r="R351" i="4" s="1"/>
  <c r="P562" i="4"/>
  <c r="Q562" i="4" s="1"/>
  <c r="R562" i="4" s="1"/>
  <c r="P600" i="4"/>
  <c r="Q600" i="4" s="1"/>
  <c r="R600" i="4" s="1"/>
  <c r="P335" i="4"/>
  <c r="Q335" i="4" s="1"/>
  <c r="R335" i="4" s="1"/>
  <c r="P656" i="4"/>
  <c r="Q656" i="4" s="1"/>
  <c r="R656" i="4" s="1"/>
  <c r="P720" i="4"/>
  <c r="Q720" i="4" s="1"/>
  <c r="R720" i="4" s="1"/>
  <c r="P466" i="4"/>
  <c r="Q466" i="4" s="1"/>
  <c r="R466" i="4" s="1"/>
  <c r="P853" i="4"/>
  <c r="Q853" i="4" s="1"/>
  <c r="R853" i="4" s="1"/>
  <c r="P910" i="4"/>
  <c r="Q910" i="4" s="1"/>
  <c r="R910" i="4" s="1"/>
  <c r="P942" i="4"/>
  <c r="Q942" i="4" s="1"/>
  <c r="R942" i="4" s="1"/>
  <c r="P974" i="4"/>
  <c r="Q974" i="4" s="1"/>
  <c r="R974" i="4" s="1"/>
  <c r="P1006" i="4"/>
  <c r="Q1006" i="4" s="1"/>
  <c r="R1006" i="4" s="1"/>
  <c r="P1047" i="4"/>
  <c r="Q1047" i="4" s="1"/>
  <c r="R1047" i="4" s="1"/>
  <c r="P1303" i="4"/>
  <c r="Q1303" i="4" s="1"/>
  <c r="R1303" i="4" s="1"/>
  <c r="P1584" i="4"/>
  <c r="Q1584" i="4" s="1"/>
  <c r="R1584" i="4" s="1"/>
  <c r="P1051" i="4"/>
  <c r="Q1051" i="4" s="1"/>
  <c r="R1051" i="4" s="1"/>
  <c r="P1211" i="4"/>
  <c r="Q1211" i="4" s="1"/>
  <c r="R1211" i="4" s="1"/>
  <c r="P1339" i="4"/>
  <c r="Q1339" i="4" s="1"/>
  <c r="R1339" i="4" s="1"/>
  <c r="P1467" i="4"/>
  <c r="Q1467" i="4" s="1"/>
  <c r="R1467" i="4" s="1"/>
  <c r="P1123" i="4"/>
  <c r="Q1123" i="4" s="1"/>
  <c r="R1123" i="4" s="1"/>
  <c r="P134" i="4"/>
  <c r="Q134" i="4" s="1"/>
  <c r="R134" i="4" s="1"/>
  <c r="P40" i="4"/>
  <c r="Q40" i="4" s="1"/>
  <c r="R40" i="4" s="1"/>
  <c r="P226" i="4"/>
  <c r="Q226" i="4" s="1"/>
  <c r="R226" i="4" s="1"/>
  <c r="P280" i="4"/>
  <c r="Q280" i="4" s="1"/>
  <c r="R280" i="4" s="1"/>
  <c r="P398" i="4"/>
  <c r="Q398" i="4" s="1"/>
  <c r="R398" i="4" s="1"/>
  <c r="P381" i="4"/>
  <c r="Q381" i="4" s="1"/>
  <c r="R381" i="4" s="1"/>
  <c r="P450" i="4"/>
  <c r="Q450" i="4" s="1"/>
  <c r="R450" i="4" s="1"/>
  <c r="P622" i="4"/>
  <c r="Q622" i="4" s="1"/>
  <c r="R622" i="4" s="1"/>
  <c r="P660" i="4"/>
  <c r="Q660" i="4" s="1"/>
  <c r="R660" i="4" s="1"/>
  <c r="P382" i="4"/>
  <c r="Q382" i="4" s="1"/>
  <c r="R382" i="4" s="1"/>
  <c r="P817" i="4"/>
  <c r="Q817" i="4" s="1"/>
  <c r="R817" i="4" s="1"/>
  <c r="P916" i="4"/>
  <c r="Q916" i="4" s="1"/>
  <c r="R916" i="4" s="1"/>
  <c r="P1272" i="4"/>
  <c r="Q1272" i="4" s="1"/>
  <c r="R1272" i="4" s="1"/>
  <c r="P1568" i="4"/>
  <c r="Q1568" i="4" s="1"/>
  <c r="R1568" i="4" s="1"/>
  <c r="P1000" i="4"/>
  <c r="Q1000" i="4" s="1"/>
  <c r="R1000" i="4" s="1"/>
  <c r="P1004" i="4"/>
  <c r="Q1004" i="4" s="1"/>
  <c r="R1004" i="4" s="1"/>
  <c r="P483" i="4"/>
  <c r="Q483" i="4" s="1"/>
  <c r="R483" i="4" s="1"/>
  <c r="P236" i="4"/>
  <c r="Q236" i="4" s="1"/>
  <c r="R236" i="4" s="1"/>
  <c r="P636" i="4"/>
  <c r="Q636" i="4" s="1"/>
  <c r="R636" i="4" s="1"/>
  <c r="P670" i="4"/>
  <c r="Q670" i="4" s="1"/>
  <c r="R670" i="4" s="1"/>
  <c r="P530" i="4"/>
  <c r="Q530" i="4" s="1"/>
  <c r="R530" i="4" s="1"/>
  <c r="P836" i="4"/>
  <c r="Q836" i="4" s="1"/>
  <c r="R836" i="4" s="1"/>
  <c r="P1351" i="4"/>
  <c r="Q1351" i="4" s="1"/>
  <c r="R1351" i="4" s="1"/>
  <c r="P808" i="4"/>
  <c r="Q808" i="4" s="1"/>
  <c r="R808" i="4" s="1"/>
  <c r="P1196" i="4"/>
  <c r="Q1196" i="4" s="1"/>
  <c r="R1196" i="4" s="1"/>
  <c r="P1372" i="4"/>
  <c r="Q1372" i="4" s="1"/>
  <c r="R1372" i="4" s="1"/>
  <c r="P1512" i="4"/>
  <c r="Q1512" i="4" s="1"/>
  <c r="R1512" i="4" s="1"/>
  <c r="P1136" i="4"/>
  <c r="Q1136" i="4" s="1"/>
  <c r="R1136" i="4" s="1"/>
  <c r="P58" i="4"/>
  <c r="Q58" i="4" s="1"/>
  <c r="R58" i="4" s="1"/>
  <c r="P355" i="4"/>
  <c r="Q355" i="4" s="1"/>
  <c r="R355" i="4" s="1"/>
  <c r="P551" i="4"/>
  <c r="Q551" i="4" s="1"/>
  <c r="R551" i="4" s="1"/>
  <c r="P443" i="4"/>
  <c r="Q443" i="4" s="1"/>
  <c r="R443" i="4" s="1"/>
  <c r="P565" i="4"/>
  <c r="Q565" i="4" s="1"/>
  <c r="R565" i="4" s="1"/>
  <c r="P591" i="4"/>
  <c r="Q591" i="4" s="1"/>
  <c r="R591" i="4" s="1"/>
  <c r="P386" i="4"/>
  <c r="Q386" i="4" s="1"/>
  <c r="R386" i="4" s="1"/>
  <c r="P684" i="4"/>
  <c r="Q684" i="4" s="1"/>
  <c r="R684" i="4" s="1"/>
  <c r="P446" i="4"/>
  <c r="Q446" i="4" s="1"/>
  <c r="R446" i="4" s="1"/>
  <c r="P897" i="4"/>
  <c r="Q897" i="4" s="1"/>
  <c r="R897" i="4" s="1"/>
  <c r="P941" i="4"/>
  <c r="Q941" i="4" s="1"/>
  <c r="R941" i="4" s="1"/>
  <c r="P981" i="4"/>
  <c r="Q981" i="4" s="1"/>
  <c r="R981" i="4" s="1"/>
  <c r="P788" i="4"/>
  <c r="Q788" i="4" s="1"/>
  <c r="R788" i="4" s="1"/>
  <c r="P1288" i="4"/>
  <c r="Q1288" i="4" s="1"/>
  <c r="R1288" i="4" s="1"/>
  <c r="P1664" i="4"/>
  <c r="Q1664" i="4" s="1"/>
  <c r="R1664" i="4" s="1"/>
  <c r="P1016" i="4"/>
  <c r="Q1016" i="4" s="1"/>
  <c r="R1016" i="4" s="1"/>
  <c r="P1264" i="4"/>
  <c r="Q1264" i="4" s="1"/>
  <c r="R1264" i="4" s="1"/>
  <c r="P1688" i="4"/>
  <c r="Q1688" i="4" s="1"/>
  <c r="R1688" i="4" s="1"/>
  <c r="P1816" i="4"/>
  <c r="Q1816" i="4" s="1"/>
  <c r="R1816" i="4" s="1"/>
  <c r="P1992" i="4"/>
  <c r="Q1992" i="4" s="1"/>
  <c r="R1992" i="4" s="1"/>
  <c r="P1708" i="4"/>
  <c r="Q1708" i="4" s="1"/>
  <c r="R1708" i="4" s="1"/>
  <c r="P1739" i="4"/>
  <c r="Q1739" i="4" s="1"/>
  <c r="R1739" i="4" s="1"/>
  <c r="P1895" i="4"/>
  <c r="Q1895" i="4" s="1"/>
  <c r="R1895" i="4" s="1"/>
  <c r="P2067" i="4"/>
  <c r="Q2067" i="4" s="1"/>
  <c r="R2067" i="4" s="1"/>
  <c r="P1247" i="4"/>
  <c r="Q1247" i="4" s="1"/>
  <c r="R1247" i="4" s="1"/>
  <c r="P1704" i="4"/>
  <c r="Q1704" i="4" s="1"/>
  <c r="R1704" i="4" s="1"/>
  <c r="P1596" i="4"/>
  <c r="Q1596" i="4" s="1"/>
  <c r="R1596" i="4" s="1"/>
  <c r="P1828" i="4"/>
  <c r="Q1828" i="4" s="1"/>
  <c r="R1828" i="4" s="1"/>
  <c r="P2004" i="4"/>
  <c r="Q2004" i="4" s="1"/>
  <c r="R2004" i="4" s="1"/>
  <c r="P1220" i="4"/>
  <c r="Q1220" i="4" s="1"/>
  <c r="R1220" i="4" s="1"/>
  <c r="P1863" i="4"/>
  <c r="Q1863" i="4" s="1"/>
  <c r="R1863" i="4" s="1"/>
  <c r="P2047" i="4"/>
  <c r="Q2047" i="4" s="1"/>
  <c r="R2047" i="4" s="1"/>
  <c r="P1440" i="4"/>
  <c r="Q1440" i="4" s="1"/>
  <c r="R1440" i="4" s="1"/>
  <c r="P1728" i="4"/>
  <c r="Q1728" i="4" s="1"/>
  <c r="R1728" i="4" s="1"/>
  <c r="P1904" i="4"/>
  <c r="Q1904" i="4" s="1"/>
  <c r="R1904" i="4" s="1"/>
  <c r="P2064" i="4"/>
  <c r="Q2064" i="4" s="1"/>
  <c r="R2064" i="4" s="1"/>
  <c r="P1427" i="4"/>
  <c r="Q1427" i="4" s="1"/>
  <c r="R1427" i="4" s="1"/>
  <c r="P1799" i="4"/>
  <c r="Q1799" i="4" s="1"/>
  <c r="R1799" i="4" s="1"/>
  <c r="P1975" i="4"/>
  <c r="Q1975" i="4" s="1"/>
  <c r="R1975" i="4" s="1"/>
  <c r="P864" i="4"/>
  <c r="Q864" i="4" s="1"/>
  <c r="R864" i="4" s="1"/>
  <c r="P892" i="4"/>
  <c r="Q892" i="4" s="1"/>
  <c r="R892" i="4" s="1"/>
  <c r="P1263" i="4"/>
  <c r="Q1263" i="4" s="1"/>
  <c r="R1263" i="4" s="1"/>
  <c r="P768" i="4"/>
  <c r="Q768" i="4" s="1"/>
  <c r="R768" i="4" s="1"/>
  <c r="P1660" i="4"/>
  <c r="Q1660" i="4" s="1"/>
  <c r="R1660" i="4" s="1"/>
  <c r="P1900" i="4"/>
  <c r="Q1900" i="4" s="1"/>
  <c r="R1900" i="4" s="1"/>
  <c r="P1595" i="4"/>
  <c r="Q1595" i="4" s="1"/>
  <c r="R1595" i="4" s="1"/>
  <c r="P1887" i="4"/>
  <c r="Q1887" i="4" s="1"/>
  <c r="R1887" i="4" s="1"/>
  <c r="P1551" i="4"/>
  <c r="Q1551" i="4" s="1"/>
  <c r="R1551" i="4" s="1"/>
  <c r="P1203" i="4"/>
  <c r="Q1203" i="4" s="1"/>
  <c r="R1203" i="4" s="1"/>
  <c r="P1535" i="4"/>
  <c r="Q1535" i="4" s="1"/>
  <c r="R1535" i="4" s="1"/>
  <c r="P1591" i="4"/>
  <c r="Q1591" i="4" s="1"/>
  <c r="R1591" i="4" s="1"/>
  <c r="P2054" i="4"/>
  <c r="Q2054" i="4" s="1"/>
  <c r="R2054" i="4" s="1"/>
  <c r="P1990" i="4"/>
  <c r="Q1990" i="4" s="1"/>
  <c r="R1990" i="4" s="1"/>
  <c r="P1926" i="4"/>
  <c r="Q1926" i="4" s="1"/>
  <c r="R1926" i="4" s="1"/>
  <c r="P1862" i="4"/>
  <c r="Q1862" i="4" s="1"/>
  <c r="R1862" i="4" s="1"/>
  <c r="P1778" i="4"/>
  <c r="Q1778" i="4" s="1"/>
  <c r="R1778" i="4" s="1"/>
  <c r="P1639" i="4"/>
  <c r="Q1639" i="4" s="1"/>
  <c r="R1639" i="4" s="1"/>
  <c r="P1661" i="4"/>
  <c r="Q1661" i="4" s="1"/>
  <c r="R1661" i="4" s="1"/>
  <c r="P1705" i="4"/>
  <c r="Q1705" i="4" s="1"/>
  <c r="R1705" i="4" s="1"/>
  <c r="P1539" i="4"/>
  <c r="Q1539" i="4" s="1"/>
  <c r="R1539" i="4" s="1"/>
  <c r="P1250" i="4"/>
  <c r="Q1250" i="4" s="1"/>
  <c r="R1250" i="4" s="1"/>
  <c r="P895" i="4"/>
  <c r="P1653" i="4"/>
  <c r="Q1653" i="4" s="1"/>
  <c r="R1653" i="4" s="1"/>
  <c r="P1294" i="4"/>
  <c r="Q1294" i="4" s="1"/>
  <c r="R1294" i="4" s="1"/>
  <c r="P939" i="4"/>
  <c r="Q939" i="4" s="1"/>
  <c r="R939" i="4" s="1"/>
  <c r="P2093" i="4"/>
  <c r="Q2093" i="4" s="1"/>
  <c r="R2093" i="4" s="1"/>
  <c r="P2009" i="4"/>
  <c r="Q2009" i="4" s="1"/>
  <c r="R2009" i="4" s="1"/>
  <c r="P1921" i="4"/>
  <c r="Q1921" i="4" s="1"/>
  <c r="R1921" i="4" s="1"/>
  <c r="P1837" i="4"/>
  <c r="Q1837" i="4" s="1"/>
  <c r="R1837" i="4" s="1"/>
  <c r="P1753" i="4"/>
  <c r="Q1753" i="4" s="1"/>
  <c r="R1753" i="4" s="1"/>
  <c r="P1617" i="4"/>
  <c r="Q1617" i="4" s="1"/>
  <c r="R1617" i="4" s="1"/>
  <c r="P1402" i="4"/>
  <c r="Q1402" i="4" s="1"/>
  <c r="R1402" i="4" s="1"/>
  <c r="P1066" i="4"/>
  <c r="Q1066" i="4" s="1"/>
  <c r="R1066" i="4" s="1"/>
  <c r="P748" i="4"/>
  <c r="Q748" i="4" s="1"/>
  <c r="R748" i="4" s="1"/>
  <c r="P1052" i="4"/>
  <c r="Q1052" i="4" s="1"/>
  <c r="R1052" i="4" s="1"/>
  <c r="P1421" i="4"/>
  <c r="Q1421" i="4" s="1"/>
  <c r="R1421" i="4" s="1"/>
  <c r="P1305" i="4"/>
  <c r="Q1305" i="4" s="1"/>
  <c r="R1305" i="4" s="1"/>
  <c r="P1193" i="4"/>
  <c r="Q1193" i="4" s="1"/>
  <c r="R1193" i="4" s="1"/>
  <c r="P1081" i="4"/>
  <c r="Q1081" i="4" s="1"/>
  <c r="R1081" i="4" s="1"/>
  <c r="P713" i="4"/>
  <c r="Q713" i="4" s="1"/>
  <c r="R713" i="4" s="1"/>
  <c r="P601" i="4"/>
  <c r="Q601" i="4" s="1"/>
  <c r="R601" i="4" s="1"/>
  <c r="P834" i="4"/>
  <c r="Q834" i="4" s="1"/>
  <c r="R834" i="4" s="1"/>
  <c r="P334" i="4"/>
  <c r="Q334" i="4" s="1"/>
  <c r="R334" i="4" s="1"/>
  <c r="P157" i="4"/>
  <c r="Q157" i="4" s="1"/>
  <c r="R157" i="4" s="1"/>
  <c r="P23" i="4"/>
  <c r="Q23" i="4" s="1"/>
  <c r="R23" i="4" s="1"/>
  <c r="P25" i="4"/>
  <c r="Q25" i="4" s="1"/>
  <c r="R25" i="4" s="1"/>
  <c r="P78" i="4"/>
  <c r="Q78" i="4" s="1"/>
  <c r="R78" i="4" s="1"/>
  <c r="P322" i="4"/>
  <c r="Q322" i="4" s="1"/>
  <c r="P54" i="4"/>
  <c r="Q54" i="4" s="1"/>
  <c r="R54" i="4" s="1"/>
  <c r="P104" i="4"/>
  <c r="Q104" i="4" s="1"/>
  <c r="R104" i="4" s="1"/>
  <c r="P80" i="4"/>
  <c r="Q80" i="4" s="1"/>
  <c r="R80" i="4" s="1"/>
  <c r="P68" i="4"/>
  <c r="Q68" i="4" s="1"/>
  <c r="R68" i="4" s="1"/>
  <c r="P278" i="4"/>
  <c r="Q278" i="4" s="1"/>
  <c r="R278" i="4" s="1"/>
  <c r="P90" i="4"/>
  <c r="Q90" i="4" s="1"/>
  <c r="R90" i="4" s="1"/>
  <c r="P310" i="4"/>
  <c r="Q310" i="4" s="1"/>
  <c r="R310" i="4" s="1"/>
  <c r="P285" i="4"/>
  <c r="Q285" i="4" s="1"/>
  <c r="R285" i="4" s="1"/>
  <c r="P503" i="4"/>
  <c r="Q503" i="4" s="1"/>
  <c r="R503" i="4" s="1"/>
  <c r="P493" i="4"/>
  <c r="Q493" i="4" s="1"/>
  <c r="R493" i="4" s="1"/>
  <c r="P478" i="4"/>
  <c r="Q478" i="4" s="1"/>
  <c r="R478" i="4" s="1"/>
  <c r="P584" i="4"/>
  <c r="Q584" i="4" s="1"/>
  <c r="R584" i="4" s="1"/>
  <c r="P628" i="4"/>
  <c r="Q628" i="4" s="1"/>
  <c r="R628" i="4" s="1"/>
  <c r="P537" i="4"/>
  <c r="Q537" i="4" s="1"/>
  <c r="R537" i="4" s="1"/>
  <c r="P688" i="4"/>
  <c r="Q688" i="4" s="1"/>
  <c r="R688" i="4" s="1"/>
  <c r="P1026" i="4"/>
  <c r="Q1026" i="4" s="1"/>
  <c r="R1026" i="4" s="1"/>
  <c r="P789" i="4"/>
  <c r="Q789" i="4" s="1"/>
  <c r="R789" i="4" s="1"/>
  <c r="P894" i="4"/>
  <c r="Q894" i="4" s="1"/>
  <c r="R894" i="4" s="1"/>
  <c r="P926" i="4"/>
  <c r="Q926" i="4" s="1"/>
  <c r="R926" i="4" s="1"/>
  <c r="P958" i="4"/>
  <c r="Q958" i="4" s="1"/>
  <c r="R958" i="4" s="1"/>
  <c r="P990" i="4"/>
  <c r="Q990" i="4" s="1"/>
  <c r="R990" i="4" s="1"/>
  <c r="P1022" i="4"/>
  <c r="Q1022" i="4" s="1"/>
  <c r="R1022" i="4" s="1"/>
  <c r="P1175" i="4"/>
  <c r="Q1175" i="4" s="1"/>
  <c r="R1175" i="4" s="1"/>
  <c r="P1431" i="4"/>
  <c r="Q1431" i="4" s="1"/>
  <c r="R1431" i="4" s="1"/>
  <c r="P1107" i="4"/>
  <c r="Q1107" i="4" s="1"/>
  <c r="R1107" i="4" s="1"/>
  <c r="P1147" i="4"/>
  <c r="Q1147" i="4" s="1"/>
  <c r="R1147" i="4" s="1"/>
  <c r="P1275" i="4"/>
  <c r="Q1275" i="4" s="1"/>
  <c r="R1275" i="4" s="1"/>
  <c r="P1403" i="4"/>
  <c r="Q1403" i="4" s="1"/>
  <c r="R1403" i="4" s="1"/>
  <c r="P1590" i="4"/>
  <c r="Q1590" i="4" s="1"/>
  <c r="R1590" i="4" s="1"/>
  <c r="P1216" i="4"/>
  <c r="Q1216" i="4" s="1"/>
  <c r="R1216" i="4" s="1"/>
  <c r="P161" i="4"/>
  <c r="Q161" i="4" s="1"/>
  <c r="R161" i="4" s="1"/>
  <c r="P206" i="4"/>
  <c r="Q206" i="4" s="1"/>
  <c r="R206" i="4" s="1"/>
  <c r="P435" i="4"/>
  <c r="Q435" i="4" s="1"/>
  <c r="R435" i="4" s="1"/>
  <c r="P519" i="4"/>
  <c r="Q519" i="4" s="1"/>
  <c r="R519" i="4" s="1"/>
  <c r="P726" i="4"/>
  <c r="Q726" i="4" s="1"/>
  <c r="R726" i="4" s="1"/>
  <c r="P624" i="4"/>
  <c r="Q624" i="4" s="1"/>
  <c r="R624" i="4" s="1"/>
  <c r="P582" i="4"/>
  <c r="Q582" i="4" s="1"/>
  <c r="R582" i="4" s="1"/>
  <c r="P638" i="4"/>
  <c r="Q638" i="4" s="1"/>
  <c r="R638" i="4" s="1"/>
  <c r="P692" i="4"/>
  <c r="Q692" i="4" s="1"/>
  <c r="R692" i="4" s="1"/>
  <c r="P749" i="4"/>
  <c r="Q749" i="4" s="1"/>
  <c r="R749" i="4" s="1"/>
  <c r="P881" i="4"/>
  <c r="Q881" i="4" s="1"/>
  <c r="R881" i="4" s="1"/>
  <c r="P1144" i="4"/>
  <c r="Q1144" i="4" s="1"/>
  <c r="R1144" i="4" s="1"/>
  <c r="P1400" i="4"/>
  <c r="Q1400" i="4" s="1"/>
  <c r="R1400" i="4" s="1"/>
  <c r="P856" i="4"/>
  <c r="Q856" i="4" s="1"/>
  <c r="R856" i="4" s="1"/>
  <c r="P1638" i="4"/>
  <c r="Q1638" i="4" s="1"/>
  <c r="R1638" i="4" s="1"/>
  <c r="P209" i="4"/>
  <c r="Q209" i="4" s="1"/>
  <c r="R209" i="4" s="1"/>
  <c r="P343" i="4"/>
  <c r="Q343" i="4" s="1"/>
  <c r="R343" i="4" s="1"/>
  <c r="P482" i="4"/>
  <c r="Q482" i="4" s="1"/>
  <c r="R482" i="4" s="1"/>
  <c r="P570" i="4"/>
  <c r="Q570" i="4" s="1"/>
  <c r="R570" i="4" s="1"/>
  <c r="P712" i="4"/>
  <c r="Q712" i="4" s="1"/>
  <c r="R712" i="4" s="1"/>
  <c r="P845" i="4"/>
  <c r="Q845" i="4" s="1"/>
  <c r="R845" i="4" s="1"/>
  <c r="P1191" i="4"/>
  <c r="Q1191" i="4" s="1"/>
  <c r="R1191" i="4" s="1"/>
  <c r="P1515" i="4"/>
  <c r="Q1515" i="4" s="1"/>
  <c r="R1515" i="4" s="1"/>
  <c r="P1116" i="4"/>
  <c r="Q1116" i="4" s="1"/>
  <c r="R1116" i="4" s="1"/>
  <c r="P1292" i="4"/>
  <c r="Q1292" i="4" s="1"/>
  <c r="R1292" i="4" s="1"/>
  <c r="P1452" i="4"/>
  <c r="Q1452" i="4" s="1"/>
  <c r="R1452" i="4" s="1"/>
  <c r="P1652" i="4"/>
  <c r="Q1652" i="4" s="1"/>
  <c r="R1652" i="4" s="1"/>
  <c r="P177" i="4"/>
  <c r="Q177" i="4" s="1"/>
  <c r="R177" i="4" s="1"/>
  <c r="P129" i="4"/>
  <c r="Q129" i="4" s="1"/>
  <c r="R129" i="4" s="1"/>
  <c r="P205" i="4"/>
  <c r="Q205" i="4" s="1"/>
  <c r="R205" i="4" s="1"/>
  <c r="P286" i="4"/>
  <c r="Q286" i="4" s="1"/>
  <c r="R286" i="4" s="1"/>
  <c r="P523" i="4"/>
  <c r="Q523" i="4" s="1"/>
  <c r="R523" i="4" s="1"/>
  <c r="P571" i="4"/>
  <c r="Q571" i="4" s="1"/>
  <c r="R571" i="4" s="1"/>
  <c r="P616" i="4"/>
  <c r="Q616" i="4" s="1"/>
  <c r="R616" i="4" s="1"/>
  <c r="P590" i="4"/>
  <c r="Q590" i="4" s="1"/>
  <c r="R590" i="4" s="1"/>
  <c r="P761" i="4"/>
  <c r="Q761" i="4" s="1"/>
  <c r="R761" i="4" s="1"/>
  <c r="P841" i="4"/>
  <c r="Q841" i="4" s="1"/>
  <c r="R841" i="4" s="1"/>
  <c r="P917" i="4"/>
  <c r="Q917" i="4" s="1"/>
  <c r="R917" i="4" s="1"/>
  <c r="P961" i="4"/>
  <c r="Q961" i="4" s="1"/>
  <c r="R961" i="4" s="1"/>
  <c r="P1005" i="4"/>
  <c r="Q1005" i="4" s="1"/>
  <c r="R1005" i="4" s="1"/>
  <c r="P996" i="4"/>
  <c r="Q996" i="4" s="1"/>
  <c r="R996" i="4" s="1"/>
  <c r="P1448" i="4"/>
  <c r="Q1448" i="4" s="1"/>
  <c r="R1448" i="4" s="1"/>
  <c r="P824" i="4"/>
  <c r="Q824" i="4" s="1"/>
  <c r="R824" i="4" s="1"/>
  <c r="P1670" i="4"/>
  <c r="Q1670" i="4" s="1"/>
  <c r="R1670" i="4" s="1"/>
  <c r="P1424" i="4"/>
  <c r="Q1424" i="4" s="1"/>
  <c r="R1424" i="4" s="1"/>
  <c r="P1736" i="4"/>
  <c r="Q1736" i="4" s="1"/>
  <c r="R1736" i="4" s="1"/>
  <c r="P1896" i="4"/>
  <c r="Q1896" i="4" s="1"/>
  <c r="R1896" i="4" s="1"/>
  <c r="P2072" i="4"/>
  <c r="Q2072" i="4" s="1"/>
  <c r="R2072" i="4" s="1"/>
  <c r="P1594" i="4"/>
  <c r="Q1594" i="4" s="1"/>
  <c r="R1594" i="4" s="1"/>
  <c r="P1815" i="4"/>
  <c r="Q1815" i="4" s="1"/>
  <c r="R1815" i="4" s="1"/>
  <c r="P1959" i="4"/>
  <c r="Q1959" i="4" s="1"/>
  <c r="R1959" i="4" s="1"/>
  <c r="P1055" i="4"/>
  <c r="Q1055" i="4" s="1"/>
  <c r="R1055" i="4" s="1"/>
  <c r="P1407" i="4"/>
  <c r="Q1407" i="4" s="1"/>
  <c r="R1407" i="4" s="1"/>
  <c r="P1315" i="4"/>
  <c r="Q1315" i="4" s="1"/>
  <c r="R1315" i="4" s="1"/>
  <c r="P1748" i="4"/>
  <c r="Q1748" i="4" s="1"/>
  <c r="R1748" i="4" s="1"/>
  <c r="P1908" i="4"/>
  <c r="Q1908" i="4" s="1"/>
  <c r="R1908" i="4" s="1"/>
  <c r="P2084" i="4"/>
  <c r="Q2084" i="4" s="1"/>
  <c r="R2084" i="4" s="1"/>
  <c r="P1775" i="4"/>
  <c r="Q1775" i="4" s="1"/>
  <c r="R1775" i="4" s="1"/>
  <c r="P1943" i="4"/>
  <c r="Q1943" i="4" s="1"/>
  <c r="R1943" i="4" s="1"/>
  <c r="P1280" i="4"/>
  <c r="Q1280" i="4" s="1"/>
  <c r="R1280" i="4" s="1"/>
  <c r="P960" i="4"/>
  <c r="Q960" i="4" s="1"/>
  <c r="R960" i="4" s="1"/>
  <c r="P1808" i="4"/>
  <c r="Q1808" i="4" s="1"/>
  <c r="R1808" i="4" s="1"/>
  <c r="P1984" i="4"/>
  <c r="Q1984" i="4" s="1"/>
  <c r="R1984" i="4" s="1"/>
  <c r="P1531" i="4"/>
  <c r="Q1531" i="4" s="1"/>
  <c r="R1531" i="4" s="1"/>
  <c r="P1676" i="4"/>
  <c r="Q1676" i="4" s="1"/>
  <c r="R1676" i="4" s="1"/>
  <c r="P1875" i="4"/>
  <c r="Q1875" i="4" s="1"/>
  <c r="R1875" i="4" s="1"/>
  <c r="P2059" i="4"/>
  <c r="Q2059" i="4" s="1"/>
  <c r="R2059" i="4" s="1"/>
  <c r="P796" i="4"/>
  <c r="Q796" i="4" s="1"/>
  <c r="R796" i="4" s="1"/>
  <c r="P1103" i="4"/>
  <c r="Q1103" i="4" s="1"/>
  <c r="R1103" i="4" s="1"/>
  <c r="P1455" i="4"/>
  <c r="Q1455" i="4" s="1"/>
  <c r="R1455" i="4" s="1"/>
  <c r="P1300" i="4"/>
  <c r="Q1300" i="4" s="1"/>
  <c r="R1300" i="4" s="1"/>
  <c r="P1772" i="4"/>
  <c r="Q1772" i="4" s="1"/>
  <c r="R1772" i="4" s="1"/>
  <c r="P2028" i="4"/>
  <c r="Q2028" i="4" s="1"/>
  <c r="R2028" i="4" s="1"/>
  <c r="P1743" i="4"/>
  <c r="Q1743" i="4" s="1"/>
  <c r="P1999" i="4"/>
  <c r="Q1999" i="4" s="1"/>
  <c r="R1999" i="4" s="1"/>
  <c r="P1332" i="4"/>
  <c r="Q1332" i="4" s="1"/>
  <c r="R1332" i="4" s="1"/>
  <c r="P1679" i="4"/>
  <c r="Q1679" i="4" s="1"/>
  <c r="R1679" i="4" s="1"/>
  <c r="P1543" i="4"/>
  <c r="Q1543" i="4" s="1"/>
  <c r="R1543" i="4" s="1"/>
  <c r="P1254" i="4"/>
  <c r="Q1254" i="4" s="1"/>
  <c r="R1254" i="4" s="1"/>
  <c r="P2086" i="4"/>
  <c r="Q2086" i="4" s="1"/>
  <c r="R2086" i="4" s="1"/>
  <c r="P2022" i="4"/>
  <c r="Q2022" i="4" s="1"/>
  <c r="P1958" i="4"/>
  <c r="Q1958" i="4" s="1"/>
  <c r="R1958" i="4" s="1"/>
  <c r="P1894" i="4"/>
  <c r="Q1894" i="4" s="1"/>
  <c r="R1894" i="4" s="1"/>
  <c r="P1822" i="4"/>
  <c r="Q1822" i="4" s="1"/>
  <c r="R1822" i="4" s="1"/>
  <c r="P1738" i="4"/>
  <c r="Q1738" i="4" s="1"/>
  <c r="R1738" i="4" s="1"/>
  <c r="P1206" i="4"/>
  <c r="Q1206" i="4" s="1"/>
  <c r="R1206" i="4" s="1"/>
  <c r="P1222" i="4"/>
  <c r="Q1222" i="4" s="1"/>
  <c r="R1222" i="4" s="1"/>
  <c r="P1625" i="4"/>
  <c r="Q1625" i="4" s="1"/>
  <c r="R1625" i="4" s="1"/>
  <c r="P1410" i="4"/>
  <c r="Q1410" i="4" s="1"/>
  <c r="R1410" i="4" s="1"/>
  <c r="P1074" i="4"/>
  <c r="Q1074" i="4" s="1"/>
  <c r="R1074" i="4" s="1"/>
  <c r="P1094" i="4"/>
  <c r="Q1094" i="4" s="1"/>
  <c r="R1094" i="4" s="1"/>
  <c r="P1454" i="4"/>
  <c r="Q1454" i="4" s="1"/>
  <c r="R1454" i="4" s="1"/>
  <c r="P1118" i="4"/>
  <c r="Q1118" i="4" s="1"/>
  <c r="R1118" i="4" s="1"/>
  <c r="P779" i="4"/>
  <c r="Q779" i="4" s="1"/>
  <c r="R779" i="4" s="1"/>
  <c r="P2049" i="4"/>
  <c r="Q2049" i="4" s="1"/>
  <c r="R2049" i="4" s="1"/>
  <c r="P1965" i="4"/>
  <c r="Q1965" i="4" s="1"/>
  <c r="R1965" i="4" s="1"/>
  <c r="P1881" i="4"/>
  <c r="Q1881" i="4" s="1"/>
  <c r="R1881" i="4" s="1"/>
  <c r="P1793" i="4"/>
  <c r="Q1793" i="4" s="1"/>
  <c r="R1793" i="4" s="1"/>
  <c r="P1698" i="4"/>
  <c r="Q1698" i="4" s="1"/>
  <c r="R1698" i="4" s="1"/>
  <c r="P1537" i="4"/>
  <c r="Q1537" i="4" s="1"/>
  <c r="R1537" i="4" s="1"/>
  <c r="P1226" i="4"/>
  <c r="Q1226" i="4" s="1"/>
  <c r="R1226" i="4" s="1"/>
  <c r="P887" i="4"/>
  <c r="Q887" i="4" s="1"/>
  <c r="R887" i="4" s="1"/>
  <c r="P1096" i="4"/>
  <c r="Q1096" i="4" s="1"/>
  <c r="R1096" i="4" s="1"/>
  <c r="P1477" i="4"/>
  <c r="Q1477" i="4" s="1"/>
  <c r="R1477" i="4" s="1"/>
  <c r="P1365" i="4"/>
  <c r="Q1365" i="4" s="1"/>
  <c r="R1365" i="4" s="1"/>
  <c r="P1253" i="4"/>
  <c r="Q1253" i="4" s="1"/>
  <c r="R1253" i="4" s="1"/>
  <c r="P1133" i="4"/>
  <c r="Q1133" i="4" s="1"/>
  <c r="R1133" i="4" s="1"/>
  <c r="P747" i="4"/>
  <c r="Q747" i="4" s="1"/>
  <c r="R747" i="4" s="1"/>
  <c r="P657" i="4"/>
  <c r="Q657" i="4" s="1"/>
  <c r="R657" i="4" s="1"/>
  <c r="P528" i="4"/>
  <c r="Q528" i="4" s="1"/>
  <c r="R528" i="4" s="1"/>
  <c r="P338" i="4"/>
  <c r="Q338" i="4" s="1"/>
  <c r="R338" i="4" s="1"/>
  <c r="P639" i="4"/>
  <c r="Q639" i="4" s="1"/>
  <c r="R639" i="4" s="1"/>
  <c r="P171" i="4"/>
  <c r="Q171" i="4" s="1"/>
  <c r="R171" i="4" s="1"/>
  <c r="P29" i="4"/>
  <c r="Q29" i="4" s="1"/>
  <c r="R29" i="4" s="1"/>
  <c r="P45" i="4"/>
  <c r="Q45" i="4" s="1"/>
  <c r="R45" i="4" s="1"/>
  <c r="P69" i="4"/>
  <c r="Q69" i="4" s="1"/>
  <c r="R69" i="4" s="1"/>
  <c r="P101" i="4"/>
  <c r="Q101" i="4" s="1"/>
  <c r="R101" i="4" s="1"/>
  <c r="P121" i="4"/>
  <c r="Q121" i="4" s="1"/>
  <c r="R121" i="4" s="1"/>
  <c r="P153" i="4"/>
  <c r="Q153" i="4" s="1"/>
  <c r="R153" i="4" s="1"/>
  <c r="P67" i="4"/>
  <c r="Q67" i="4" s="1"/>
  <c r="R67" i="4" s="1"/>
  <c r="P99" i="4"/>
  <c r="Q99" i="4" s="1"/>
  <c r="R99" i="4" s="1"/>
  <c r="P132" i="4"/>
  <c r="Q132" i="4" s="1"/>
  <c r="R132" i="4" s="1"/>
  <c r="P79" i="4"/>
  <c r="Q79" i="4" s="1"/>
  <c r="R79" i="4" s="1"/>
  <c r="P111" i="4"/>
  <c r="Q111" i="4" s="1"/>
  <c r="R111" i="4" s="1"/>
  <c r="P183" i="4"/>
  <c r="Q183" i="4" s="1"/>
  <c r="R183" i="4" s="1"/>
  <c r="P247" i="4"/>
  <c r="Q247" i="4" s="1"/>
  <c r="R247" i="4" s="1"/>
  <c r="P19" i="4"/>
  <c r="Q19" i="4" s="1"/>
  <c r="P105" i="4"/>
  <c r="Q105" i="4" s="1"/>
  <c r="R105" i="4" s="1"/>
  <c r="P191" i="4"/>
  <c r="Q191" i="4" s="1"/>
  <c r="R191" i="4" s="1"/>
  <c r="P243" i="4"/>
  <c r="Q243" i="4" s="1"/>
  <c r="R243" i="4" s="1"/>
  <c r="P261" i="4"/>
  <c r="Q261" i="4" s="1"/>
  <c r="R261" i="4" s="1"/>
  <c r="P297" i="4"/>
  <c r="Q297" i="4" s="1"/>
  <c r="R297" i="4" s="1"/>
  <c r="P319" i="4"/>
  <c r="Q319" i="4" s="1"/>
  <c r="R319" i="4" s="1"/>
  <c r="P337" i="4"/>
  <c r="Q337" i="4" s="1"/>
  <c r="R337" i="4" s="1"/>
  <c r="P353" i="4"/>
  <c r="Q353" i="4" s="1"/>
  <c r="R353" i="4" s="1"/>
  <c r="P55" i="4"/>
  <c r="Q55" i="4" s="1"/>
  <c r="R55" i="4" s="1"/>
  <c r="P147" i="4"/>
  <c r="Q147" i="4" s="1"/>
  <c r="R147" i="4" s="1"/>
  <c r="P207" i="4"/>
  <c r="Q207" i="4" s="1"/>
  <c r="R207" i="4" s="1"/>
  <c r="P249" i="4"/>
  <c r="Q249" i="4" s="1"/>
  <c r="R249" i="4" s="1"/>
  <c r="P283" i="4"/>
  <c r="Q283" i="4" s="1"/>
  <c r="R283" i="4" s="1"/>
  <c r="P323" i="4"/>
  <c r="Q323" i="4" s="1"/>
  <c r="R323" i="4" s="1"/>
  <c r="P336" i="4"/>
  <c r="Q336" i="4" s="1"/>
  <c r="R336" i="4" s="1"/>
  <c r="P352" i="4"/>
  <c r="Q352" i="4" s="1"/>
  <c r="R352" i="4" s="1"/>
  <c r="P27" i="4"/>
  <c r="Q27" i="4" s="1"/>
  <c r="R27" i="4" s="1"/>
  <c r="P148" i="4"/>
  <c r="Q148" i="4" s="1"/>
  <c r="R148" i="4" s="1"/>
  <c r="P180" i="4"/>
  <c r="Q180" i="4" s="1"/>
  <c r="R180" i="4" s="1"/>
  <c r="P221" i="4"/>
  <c r="Q221" i="4" s="1"/>
  <c r="R221" i="4" s="1"/>
  <c r="P244" i="4"/>
  <c r="Q244" i="4" s="1"/>
  <c r="R244" i="4" s="1"/>
  <c r="P311" i="4"/>
  <c r="Q311" i="4" s="1"/>
  <c r="R311" i="4" s="1"/>
  <c r="P240" i="4"/>
  <c r="Q240" i="4" s="1"/>
  <c r="R240" i="4" s="1"/>
  <c r="P358" i="4"/>
  <c r="Q358" i="4" s="1"/>
  <c r="R358" i="4" s="1"/>
  <c r="P389" i="4"/>
  <c r="Q389" i="4" s="1"/>
  <c r="R389" i="4" s="1"/>
  <c r="P421" i="4"/>
  <c r="Q421" i="4" s="1"/>
  <c r="R421" i="4" s="1"/>
  <c r="P468" i="4"/>
  <c r="Q468" i="4" s="1"/>
  <c r="R468" i="4" s="1"/>
  <c r="P532" i="4"/>
  <c r="Q532" i="4" s="1"/>
  <c r="R532" i="4" s="1"/>
  <c r="P47" i="4"/>
  <c r="Q47" i="4" s="1"/>
  <c r="R47" i="4" s="1"/>
  <c r="P251" i="4"/>
  <c r="Q251" i="4" s="1"/>
  <c r="R251" i="4" s="1"/>
  <c r="P309" i="4"/>
  <c r="Q309" i="4" s="1"/>
  <c r="R309" i="4" s="1"/>
  <c r="P376" i="4"/>
  <c r="Q376" i="4" s="1"/>
  <c r="R376" i="4" s="1"/>
  <c r="P440" i="4"/>
  <c r="Q440" i="4" s="1"/>
  <c r="R440" i="4" s="1"/>
  <c r="P504" i="4"/>
  <c r="Q504" i="4" s="1"/>
  <c r="R504" i="4" s="1"/>
  <c r="P568" i="4"/>
  <c r="Q568" i="4" s="1"/>
  <c r="R568" i="4" s="1"/>
  <c r="P627" i="4"/>
  <c r="Q627" i="4" s="1"/>
  <c r="R627" i="4" s="1"/>
  <c r="P643" i="4"/>
  <c r="Q643" i="4" s="1"/>
  <c r="R643" i="4" s="1"/>
  <c r="P659" i="4"/>
  <c r="Q659" i="4" s="1"/>
  <c r="R659" i="4" s="1"/>
  <c r="P675" i="4"/>
  <c r="Q675" i="4" s="1"/>
  <c r="R675" i="4" s="1"/>
  <c r="P691" i="4"/>
  <c r="Q691" i="4" s="1"/>
  <c r="R691" i="4" s="1"/>
  <c r="P707" i="4"/>
  <c r="Q707" i="4" s="1"/>
  <c r="R707" i="4" s="1"/>
  <c r="P140" i="4"/>
  <c r="Q140" i="4" s="1"/>
  <c r="R140" i="4" s="1"/>
  <c r="P315" i="4"/>
  <c r="Q315" i="4" s="1"/>
  <c r="R315" i="4" s="1"/>
  <c r="P366" i="4"/>
  <c r="Q366" i="4" s="1"/>
  <c r="R366" i="4" s="1"/>
  <c r="P396" i="4"/>
  <c r="Q396" i="4" s="1"/>
  <c r="R396" i="4" s="1"/>
  <c r="P428" i="4"/>
  <c r="Q428" i="4" s="1"/>
  <c r="R428" i="4" s="1"/>
  <c r="P460" i="4"/>
  <c r="Q460" i="4" s="1"/>
  <c r="R460" i="4" s="1"/>
  <c r="P492" i="4"/>
  <c r="Q492" i="4" s="1"/>
  <c r="R492" i="4" s="1"/>
  <c r="P524" i="4"/>
  <c r="Q524" i="4" s="1"/>
  <c r="R524" i="4" s="1"/>
  <c r="P556" i="4"/>
  <c r="Q556" i="4" s="1"/>
  <c r="R556" i="4" s="1"/>
  <c r="P384" i="4"/>
  <c r="Q384" i="4" s="1"/>
  <c r="R384" i="4" s="1"/>
  <c r="P474" i="4"/>
  <c r="Q474" i="4" s="1"/>
  <c r="R474" i="4" s="1"/>
  <c r="P545" i="4"/>
  <c r="Q545" i="4" s="1"/>
  <c r="R545" i="4" s="1"/>
  <c r="P752" i="4"/>
  <c r="Q752" i="4" s="1"/>
  <c r="R752" i="4" s="1"/>
  <c r="P778" i="4"/>
  <c r="Q778" i="4" s="1"/>
  <c r="R778" i="4" s="1"/>
  <c r="P794" i="4"/>
  <c r="Q794" i="4" s="1"/>
  <c r="R794" i="4" s="1"/>
  <c r="P810" i="4"/>
  <c r="Q810" i="4" s="1"/>
  <c r="R810" i="4" s="1"/>
  <c r="P826" i="4"/>
  <c r="Q826" i="4" s="1"/>
  <c r="R826" i="4" s="1"/>
  <c r="P842" i="4"/>
  <c r="Q842" i="4" s="1"/>
  <c r="R842" i="4" s="1"/>
  <c r="P858" i="4"/>
  <c r="Q858" i="4" s="1"/>
  <c r="R858" i="4" s="1"/>
  <c r="P874" i="4"/>
  <c r="Q874" i="4" s="1"/>
  <c r="R874" i="4" s="1"/>
  <c r="P91" i="4"/>
  <c r="Q91" i="4" s="1"/>
  <c r="R91" i="4" s="1"/>
  <c r="P369" i="4"/>
  <c r="Q369" i="4" s="1"/>
  <c r="R369" i="4" s="1"/>
  <c r="P464" i="4"/>
  <c r="Q464" i="4" s="1"/>
  <c r="R464" i="4" s="1"/>
  <c r="P554" i="4"/>
  <c r="Q554" i="4" s="1"/>
  <c r="R554" i="4" s="1"/>
  <c r="P737" i="4"/>
  <c r="Q737" i="4" s="1"/>
  <c r="R737" i="4" s="1"/>
  <c r="P217" i="4"/>
  <c r="Q217" i="4" s="1"/>
  <c r="R217" i="4" s="1"/>
  <c r="P385" i="4"/>
  <c r="Q385" i="4" s="1"/>
  <c r="R385" i="4" s="1"/>
  <c r="P480" i="4"/>
  <c r="Q480" i="4" s="1"/>
  <c r="R480" i="4" s="1"/>
  <c r="P569" i="4"/>
  <c r="Q569" i="4" s="1"/>
  <c r="R569" i="4" s="1"/>
  <c r="P585" i="4"/>
  <c r="Q585" i="4" s="1"/>
  <c r="R585" i="4" s="1"/>
  <c r="P33" i="4"/>
  <c r="Q33" i="4" s="1"/>
  <c r="R33" i="4" s="1"/>
  <c r="P49" i="4"/>
  <c r="Q49" i="4" s="1"/>
  <c r="R49" i="4" s="1"/>
  <c r="P71" i="4"/>
  <c r="Q71" i="4" s="1"/>
  <c r="R71" i="4" s="1"/>
  <c r="P103" i="4"/>
  <c r="Q103" i="4" s="1"/>
  <c r="R103" i="4" s="1"/>
  <c r="P127" i="4"/>
  <c r="Q127" i="4" s="1"/>
  <c r="R127" i="4" s="1"/>
  <c r="P159" i="4"/>
  <c r="Q159" i="4" s="1"/>
  <c r="R159" i="4" s="1"/>
  <c r="P81" i="4"/>
  <c r="Q81" i="4" s="1"/>
  <c r="R81" i="4" s="1"/>
  <c r="P113" i="4"/>
  <c r="Q113" i="4" s="1"/>
  <c r="R113" i="4" s="1"/>
  <c r="P61" i="4"/>
  <c r="Q61" i="4" s="1"/>
  <c r="R61" i="4" s="1"/>
  <c r="P93" i="4"/>
  <c r="Q93" i="4" s="1"/>
  <c r="R93" i="4" s="1"/>
  <c r="P135" i="4"/>
  <c r="Q135" i="4" s="1"/>
  <c r="R135" i="4" s="1"/>
  <c r="P199" i="4"/>
  <c r="Q199" i="4" s="1"/>
  <c r="R199" i="4" s="1"/>
  <c r="P263" i="4"/>
  <c r="Q263" i="4" s="1"/>
  <c r="R263" i="4" s="1"/>
  <c r="P35" i="4"/>
  <c r="Q35" i="4" s="1"/>
  <c r="R35" i="4" s="1"/>
  <c r="P123" i="4"/>
  <c r="Q123" i="4" s="1"/>
  <c r="R123" i="4" s="1"/>
  <c r="P203" i="4"/>
  <c r="Q203" i="4" s="1"/>
  <c r="R203" i="4" s="1"/>
  <c r="P253" i="4"/>
  <c r="Q253" i="4" s="1"/>
  <c r="R253" i="4" s="1"/>
  <c r="P267" i="4"/>
  <c r="Q267" i="4" s="1"/>
  <c r="R267" i="4" s="1"/>
  <c r="P303" i="4"/>
  <c r="Q303" i="4" s="1"/>
  <c r="R303" i="4" s="1"/>
  <c r="P320" i="4"/>
  <c r="Q320" i="4" s="1"/>
  <c r="R320" i="4" s="1"/>
  <c r="P341" i="4"/>
  <c r="Q341" i="4" s="1"/>
  <c r="R341" i="4" s="1"/>
  <c r="P357" i="4"/>
  <c r="Q357" i="4" s="1"/>
  <c r="R357" i="4" s="1"/>
  <c r="P75" i="4"/>
  <c r="Q75" i="4" s="1"/>
  <c r="R75" i="4" s="1"/>
  <c r="P163" i="4"/>
  <c r="Q163" i="4" s="1"/>
  <c r="R163" i="4" s="1"/>
  <c r="P208" i="4"/>
  <c r="Q208" i="4" s="1"/>
  <c r="R208" i="4" s="1"/>
  <c r="P259" i="4"/>
  <c r="Q259" i="4" s="1"/>
  <c r="R259" i="4" s="1"/>
  <c r="P292" i="4"/>
  <c r="Q292" i="4" s="1"/>
  <c r="R292" i="4" s="1"/>
  <c r="P324" i="4"/>
  <c r="Q324" i="4" s="1"/>
  <c r="R324" i="4" s="1"/>
  <c r="P340" i="4"/>
  <c r="Q340" i="4" s="1"/>
  <c r="R340" i="4" s="1"/>
  <c r="P356" i="4"/>
  <c r="Q356" i="4" s="1"/>
  <c r="R356" i="4" s="1"/>
  <c r="P43" i="4"/>
  <c r="Q43" i="4" s="1"/>
  <c r="R43" i="4" s="1"/>
  <c r="P156" i="4"/>
  <c r="Q156" i="4" s="1"/>
  <c r="R156" i="4" s="1"/>
  <c r="P188" i="4"/>
  <c r="Q188" i="4" s="1"/>
  <c r="R188" i="4" s="1"/>
  <c r="P223" i="4"/>
  <c r="Q223" i="4" s="1"/>
  <c r="R223" i="4" s="1"/>
  <c r="P265" i="4"/>
  <c r="Q265" i="4" s="1"/>
  <c r="R265" i="4" s="1"/>
  <c r="P327" i="4"/>
  <c r="Q327" i="4" s="1"/>
  <c r="R327" i="4" s="1"/>
  <c r="P245" i="4"/>
  <c r="Q245" i="4" s="1"/>
  <c r="R245" i="4" s="1"/>
  <c r="P372" i="4"/>
  <c r="Q372" i="4" s="1"/>
  <c r="R372" i="4" s="1"/>
  <c r="P404" i="4"/>
  <c r="Q404" i="4" s="1"/>
  <c r="R404" i="4" s="1"/>
  <c r="P436" i="4"/>
  <c r="Q436" i="4" s="1"/>
  <c r="R436" i="4" s="1"/>
  <c r="P484" i="4"/>
  <c r="Q484" i="4" s="1"/>
  <c r="R484" i="4" s="1"/>
  <c r="P548" i="4"/>
  <c r="Q548" i="4" s="1"/>
  <c r="R548" i="4" s="1"/>
  <c r="P141" i="4"/>
  <c r="Q141" i="4" s="1"/>
  <c r="R141" i="4" s="1"/>
  <c r="P260" i="4"/>
  <c r="Q260" i="4" s="1"/>
  <c r="R260" i="4" s="1"/>
  <c r="P330" i="4"/>
  <c r="Q330" i="4" s="1"/>
  <c r="R330" i="4" s="1"/>
  <c r="P392" i="4"/>
  <c r="Q392" i="4" s="1"/>
  <c r="R392" i="4" s="1"/>
  <c r="P456" i="4"/>
  <c r="Q456" i="4" s="1"/>
  <c r="R456" i="4" s="1"/>
  <c r="P520" i="4"/>
  <c r="Q520" i="4" s="1"/>
  <c r="R520" i="4" s="1"/>
  <c r="P615" i="4"/>
  <c r="Q615" i="4" s="1"/>
  <c r="R615" i="4" s="1"/>
  <c r="P631" i="4"/>
  <c r="Q631" i="4" s="1"/>
  <c r="R631" i="4" s="1"/>
  <c r="P647" i="4"/>
  <c r="Q647" i="4" s="1"/>
  <c r="R647" i="4" s="1"/>
  <c r="P663" i="4"/>
  <c r="Q663" i="4" s="1"/>
  <c r="R663" i="4" s="1"/>
  <c r="P679" i="4"/>
  <c r="Q679" i="4" s="1"/>
  <c r="R679" i="4" s="1"/>
  <c r="P695" i="4"/>
  <c r="Q695" i="4" s="1"/>
  <c r="R695" i="4" s="1"/>
  <c r="P711" i="4"/>
  <c r="Q711" i="4" s="1"/>
  <c r="R711" i="4" s="1"/>
  <c r="P173" i="4"/>
  <c r="Q173" i="4" s="1"/>
  <c r="R173" i="4" s="1"/>
  <c r="P325" i="4"/>
  <c r="Q325" i="4" s="1"/>
  <c r="R325" i="4" s="1"/>
  <c r="P374" i="4"/>
  <c r="Q374" i="4" s="1"/>
  <c r="R374" i="4" s="1"/>
  <c r="P406" i="4"/>
  <c r="Q406" i="4" s="1"/>
  <c r="R406" i="4" s="1"/>
  <c r="P438" i="4"/>
  <c r="Q438" i="4" s="1"/>
  <c r="R438" i="4" s="1"/>
  <c r="P470" i="4"/>
  <c r="Q470" i="4" s="1"/>
  <c r="R470" i="4" s="1"/>
  <c r="P502" i="4"/>
  <c r="Q502" i="4" s="1"/>
  <c r="R502" i="4" s="1"/>
  <c r="P534" i="4"/>
  <c r="Q534" i="4" s="1"/>
  <c r="R534" i="4" s="1"/>
  <c r="P566" i="4"/>
  <c r="Q566" i="4" s="1"/>
  <c r="R566" i="4" s="1"/>
  <c r="P410" i="4"/>
  <c r="Q410" i="4" s="1"/>
  <c r="R410" i="4" s="1"/>
  <c r="P481" i="4"/>
  <c r="Q481" i="4" s="1"/>
  <c r="R481" i="4" s="1"/>
  <c r="P725" i="4"/>
  <c r="Q725" i="4" s="1"/>
  <c r="R725" i="4" s="1"/>
  <c r="P767" i="4"/>
  <c r="Q767" i="4" s="1"/>
  <c r="R767" i="4" s="1"/>
  <c r="P782" i="4"/>
  <c r="Q782" i="4" s="1"/>
  <c r="R782" i="4" s="1"/>
  <c r="P798" i="4"/>
  <c r="Q798" i="4" s="1"/>
  <c r="R798" i="4" s="1"/>
  <c r="P814" i="4"/>
  <c r="Q814" i="4" s="1"/>
  <c r="R814" i="4" s="1"/>
  <c r="P830" i="4"/>
  <c r="Q830" i="4" s="1"/>
  <c r="R830" i="4" s="1"/>
  <c r="P846" i="4"/>
  <c r="Q846" i="4" s="1"/>
  <c r="R846" i="4" s="1"/>
  <c r="P862" i="4"/>
  <c r="Q862" i="4" s="1"/>
  <c r="R862" i="4" s="1"/>
  <c r="P878" i="4"/>
  <c r="Q878" i="4" s="1"/>
  <c r="R878" i="4" s="1"/>
  <c r="P165" i="4"/>
  <c r="Q165" i="4" s="1"/>
  <c r="R165" i="4" s="1"/>
  <c r="P400" i="4"/>
  <c r="Q400" i="4" s="1"/>
  <c r="R400" i="4" s="1"/>
  <c r="P490" i="4"/>
  <c r="Q490" i="4" s="1"/>
  <c r="R490" i="4" s="1"/>
  <c r="P561" i="4"/>
  <c r="Q561" i="4" s="1"/>
  <c r="R561" i="4" s="1"/>
  <c r="P739" i="4"/>
  <c r="Q739" i="4" s="1"/>
  <c r="R739" i="4" s="1"/>
  <c r="P227" i="4"/>
  <c r="Q227" i="4" s="1"/>
  <c r="R227" i="4" s="1"/>
  <c r="P416" i="4"/>
  <c r="Q416" i="4" s="1"/>
  <c r="R416" i="4" s="1"/>
  <c r="P506" i="4"/>
  <c r="Q506" i="4" s="1"/>
  <c r="R506" i="4" s="1"/>
  <c r="P573" i="4"/>
  <c r="Q573" i="4" s="1"/>
  <c r="R573" i="4" s="1"/>
  <c r="P589" i="4"/>
  <c r="Q589" i="4" s="1"/>
  <c r="R589" i="4" s="1"/>
  <c r="P41" i="4"/>
  <c r="Q41" i="4" s="1"/>
  <c r="R41" i="4" s="1"/>
  <c r="P87" i="4"/>
  <c r="Q87" i="4" s="1"/>
  <c r="R87" i="4" s="1"/>
  <c r="P143" i="4"/>
  <c r="Q143" i="4" s="1"/>
  <c r="R143" i="4" s="1"/>
  <c r="P97" i="4"/>
  <c r="Q97" i="4" s="1"/>
  <c r="R97" i="4" s="1"/>
  <c r="P77" i="4"/>
  <c r="Q77" i="4" s="1"/>
  <c r="R77" i="4" s="1"/>
  <c r="P167" i="4"/>
  <c r="Q167" i="4" s="1"/>
  <c r="R167" i="4" s="1"/>
  <c r="P295" i="4"/>
  <c r="Q295" i="4" s="1"/>
  <c r="R295" i="4" s="1"/>
  <c r="P179" i="4"/>
  <c r="Q179" i="4" s="1"/>
  <c r="R179" i="4" s="1"/>
  <c r="P256" i="4"/>
  <c r="Q256" i="4" s="1"/>
  <c r="R256" i="4" s="1"/>
  <c r="P313" i="4"/>
  <c r="Q313" i="4" s="1"/>
  <c r="R313" i="4" s="1"/>
  <c r="P349" i="4"/>
  <c r="Q349" i="4" s="1"/>
  <c r="R349" i="4" s="1"/>
  <c r="P139" i="4"/>
  <c r="Q139" i="4" s="1"/>
  <c r="R139" i="4" s="1"/>
  <c r="P228" i="4"/>
  <c r="Q228" i="4" s="1"/>
  <c r="R228" i="4" s="1"/>
  <c r="P308" i="4"/>
  <c r="Q308" i="4" s="1"/>
  <c r="R308" i="4" s="1"/>
  <c r="P348" i="4"/>
  <c r="Q348" i="4" s="1"/>
  <c r="R348" i="4" s="1"/>
  <c r="P124" i="4"/>
  <c r="Q124" i="4" s="1"/>
  <c r="R124" i="4" s="1"/>
  <c r="P211" i="4"/>
  <c r="Q211" i="4" s="1"/>
  <c r="R211" i="4" s="1"/>
  <c r="P287" i="4"/>
  <c r="Q287" i="4" s="1"/>
  <c r="R287" i="4" s="1"/>
  <c r="P342" i="4"/>
  <c r="Q342" i="4" s="1"/>
  <c r="R342" i="4" s="1"/>
  <c r="P420" i="4"/>
  <c r="Q420" i="4" s="1"/>
  <c r="R420" i="4" s="1"/>
  <c r="P516" i="4"/>
  <c r="Q516" i="4" s="1"/>
  <c r="R516" i="4" s="1"/>
  <c r="P196" i="4"/>
  <c r="Q196" i="4" s="1"/>
  <c r="R196" i="4" s="1"/>
  <c r="P361" i="4"/>
  <c r="Q361" i="4" s="1"/>
  <c r="R361" i="4" s="1"/>
  <c r="P488" i="4"/>
  <c r="Q488" i="4" s="1"/>
  <c r="R488" i="4" s="1"/>
  <c r="P623" i="4"/>
  <c r="Q623" i="4" s="1"/>
  <c r="R623" i="4" s="1"/>
  <c r="P655" i="4"/>
  <c r="Q655" i="4" s="1"/>
  <c r="R655" i="4" s="1"/>
  <c r="P687" i="4"/>
  <c r="Q687" i="4" s="1"/>
  <c r="R687" i="4" s="1"/>
  <c r="P719" i="4"/>
  <c r="Q719" i="4" s="1"/>
  <c r="R719" i="4" s="1"/>
  <c r="P350" i="4"/>
  <c r="Q350" i="4" s="1"/>
  <c r="R350" i="4" s="1"/>
  <c r="P422" i="4"/>
  <c r="Q422" i="4" s="1"/>
  <c r="R422" i="4" s="1"/>
  <c r="P486" i="4"/>
  <c r="Q486" i="4" s="1"/>
  <c r="R486" i="4" s="1"/>
  <c r="P550" i="4"/>
  <c r="Q550" i="4" s="1"/>
  <c r="R550" i="4" s="1"/>
  <c r="P448" i="4"/>
  <c r="Q448" i="4" s="1"/>
  <c r="R448" i="4" s="1"/>
  <c r="P751" i="4"/>
  <c r="Q751" i="4" s="1"/>
  <c r="R751" i="4" s="1"/>
  <c r="P790" i="4"/>
  <c r="Q790" i="4" s="1"/>
  <c r="R790" i="4" s="1"/>
  <c r="P822" i="4"/>
  <c r="Q822" i="4" s="1"/>
  <c r="R822" i="4" s="1"/>
  <c r="P854" i="4"/>
  <c r="Q854" i="4" s="1"/>
  <c r="R854" i="4" s="1"/>
  <c r="P886" i="4"/>
  <c r="Q886" i="4" s="1"/>
  <c r="R886" i="4" s="1"/>
  <c r="P433" i="4"/>
  <c r="Q433" i="4" s="1"/>
  <c r="R433" i="4" s="1"/>
  <c r="P723" i="4"/>
  <c r="Q723" i="4" s="1"/>
  <c r="R723" i="4" s="1"/>
  <c r="P378" i="4"/>
  <c r="Q378" i="4" s="1"/>
  <c r="R378" i="4" s="1"/>
  <c r="P544" i="4"/>
  <c r="Q544" i="4" s="1"/>
  <c r="R544" i="4" s="1"/>
  <c r="P597" i="4"/>
  <c r="Q597" i="4" s="1"/>
  <c r="R597" i="4" s="1"/>
  <c r="P613" i="4"/>
  <c r="Q613" i="4" s="1"/>
  <c r="R613" i="4" s="1"/>
  <c r="P629" i="4"/>
  <c r="Q629" i="4" s="1"/>
  <c r="R629" i="4" s="1"/>
  <c r="P645" i="4"/>
  <c r="Q645" i="4" s="1"/>
  <c r="R645" i="4" s="1"/>
  <c r="P661" i="4"/>
  <c r="Q661" i="4" s="1"/>
  <c r="R661" i="4" s="1"/>
  <c r="P677" i="4"/>
  <c r="Q677" i="4" s="1"/>
  <c r="R677" i="4" s="1"/>
  <c r="P693" i="4"/>
  <c r="Q693" i="4" s="1"/>
  <c r="R693" i="4" s="1"/>
  <c r="P709" i="4"/>
  <c r="Q709" i="4" s="1"/>
  <c r="R709" i="4" s="1"/>
  <c r="P735" i="4"/>
  <c r="Q735" i="4" s="1"/>
  <c r="R735" i="4" s="1"/>
  <c r="P59" i="4"/>
  <c r="Q59" i="4" s="1"/>
  <c r="R59" i="4" s="1"/>
  <c r="P496" i="4"/>
  <c r="Q496" i="4" s="1"/>
  <c r="R496" i="4" s="1"/>
  <c r="P1027" i="4"/>
  <c r="Q1027" i="4" s="1"/>
  <c r="R1027" i="4" s="1"/>
  <c r="P1041" i="4"/>
  <c r="Q1041" i="4" s="1"/>
  <c r="R1041" i="4" s="1"/>
  <c r="P1057" i="4"/>
  <c r="Q1057" i="4" s="1"/>
  <c r="R1057" i="4" s="1"/>
  <c r="P1073" i="4"/>
  <c r="Q1073" i="4" s="1"/>
  <c r="R1073" i="4" s="1"/>
  <c r="P1089" i="4"/>
  <c r="Q1089" i="4" s="1"/>
  <c r="R1089" i="4" s="1"/>
  <c r="P1105" i="4"/>
  <c r="Q1105" i="4" s="1"/>
  <c r="R1105" i="4" s="1"/>
  <c r="P1121" i="4"/>
  <c r="Q1121" i="4" s="1"/>
  <c r="R1121" i="4" s="1"/>
  <c r="P1137" i="4"/>
  <c r="Q1137" i="4" s="1"/>
  <c r="R1137" i="4" s="1"/>
  <c r="P1153" i="4"/>
  <c r="Q1153" i="4" s="1"/>
  <c r="R1153" i="4" s="1"/>
  <c r="P1169" i="4"/>
  <c r="Q1169" i="4" s="1"/>
  <c r="R1169" i="4" s="1"/>
  <c r="P1185" i="4"/>
  <c r="Q1185" i="4" s="1"/>
  <c r="R1185" i="4" s="1"/>
  <c r="P1201" i="4"/>
  <c r="Q1201" i="4" s="1"/>
  <c r="R1201" i="4" s="1"/>
  <c r="P1217" i="4"/>
  <c r="Q1217" i="4" s="1"/>
  <c r="R1217" i="4" s="1"/>
  <c r="P1233" i="4"/>
  <c r="Q1233" i="4" s="1"/>
  <c r="R1233" i="4" s="1"/>
  <c r="P1249" i="4"/>
  <c r="Q1249" i="4" s="1"/>
  <c r="R1249" i="4" s="1"/>
  <c r="P1265" i="4"/>
  <c r="Q1265" i="4" s="1"/>
  <c r="R1265" i="4" s="1"/>
  <c r="P1281" i="4"/>
  <c r="Q1281" i="4" s="1"/>
  <c r="R1281" i="4" s="1"/>
  <c r="P1297" i="4"/>
  <c r="Q1297" i="4" s="1"/>
  <c r="R1297" i="4" s="1"/>
  <c r="P1313" i="4"/>
  <c r="Q1313" i="4" s="1"/>
  <c r="R1313" i="4" s="1"/>
  <c r="P1329" i="4"/>
  <c r="Q1329" i="4" s="1"/>
  <c r="R1329" i="4" s="1"/>
  <c r="P1345" i="4"/>
  <c r="Q1345" i="4" s="1"/>
  <c r="R1345" i="4" s="1"/>
  <c r="P1361" i="4"/>
  <c r="Q1361" i="4" s="1"/>
  <c r="R1361" i="4" s="1"/>
  <c r="P1377" i="4"/>
  <c r="Q1377" i="4" s="1"/>
  <c r="R1377" i="4" s="1"/>
  <c r="P1393" i="4"/>
  <c r="Q1393" i="4" s="1"/>
  <c r="R1393" i="4" s="1"/>
  <c r="P1409" i="4"/>
  <c r="Q1409" i="4" s="1"/>
  <c r="R1409" i="4" s="1"/>
  <c r="P1425" i="4"/>
  <c r="Q1425" i="4" s="1"/>
  <c r="R1425" i="4" s="1"/>
  <c r="P1441" i="4"/>
  <c r="Q1441" i="4" s="1"/>
  <c r="R1441" i="4" s="1"/>
  <c r="P1457" i="4"/>
  <c r="Q1457" i="4" s="1"/>
  <c r="R1457" i="4" s="1"/>
  <c r="P1473" i="4"/>
  <c r="Q1473" i="4" s="1"/>
  <c r="R1473" i="4" s="1"/>
  <c r="P133" i="4"/>
  <c r="Q133" i="4" s="1"/>
  <c r="R133" i="4" s="1"/>
  <c r="P522" i="4"/>
  <c r="Q522" i="4" s="1"/>
  <c r="R522" i="4" s="1"/>
  <c r="P1040" i="4"/>
  <c r="Q1040" i="4" s="1"/>
  <c r="R1040" i="4" s="1"/>
  <c r="P37" i="4"/>
  <c r="Q37" i="4" s="1"/>
  <c r="R37" i="4" s="1"/>
  <c r="P117" i="4"/>
  <c r="Q117" i="4" s="1"/>
  <c r="R117" i="4" s="1"/>
  <c r="P65" i="4"/>
  <c r="Q65" i="4" s="1"/>
  <c r="R65" i="4" s="1"/>
  <c r="P63" i="4"/>
  <c r="Q63" i="4" s="1"/>
  <c r="R63" i="4" s="1"/>
  <c r="P215" i="4"/>
  <c r="Q215" i="4" s="1"/>
  <c r="R215" i="4" s="1"/>
  <c r="P73" i="4"/>
  <c r="Q73" i="4" s="1"/>
  <c r="R73" i="4" s="1"/>
  <c r="P255" i="4"/>
  <c r="Q255" i="4" s="1"/>
  <c r="R255" i="4" s="1"/>
  <c r="P329" i="4"/>
  <c r="Q329" i="4" s="1"/>
  <c r="R329" i="4" s="1"/>
  <c r="P39" i="4"/>
  <c r="Q39" i="4" s="1"/>
  <c r="R39" i="4" s="1"/>
  <c r="P219" i="4"/>
  <c r="Q219" i="4" s="1"/>
  <c r="R219" i="4" s="1"/>
  <c r="P328" i="4"/>
  <c r="Q328" i="4" s="1"/>
  <c r="R328" i="4" s="1"/>
  <c r="P364" i="4"/>
  <c r="Q364" i="4" s="1"/>
  <c r="R364" i="4" s="1"/>
  <c r="P201" i="4"/>
  <c r="Q201" i="4" s="1"/>
  <c r="R201" i="4" s="1"/>
  <c r="P187" i="4"/>
  <c r="Q187" i="4" s="1"/>
  <c r="R187" i="4" s="1"/>
  <c r="P388" i="4"/>
  <c r="Q388" i="4" s="1"/>
  <c r="R388" i="4" s="1"/>
  <c r="P500" i="4"/>
  <c r="Q500" i="4" s="1"/>
  <c r="R500" i="4" s="1"/>
  <c r="P53" i="4"/>
  <c r="Q53" i="4" s="1"/>
  <c r="R53" i="4" s="1"/>
  <c r="P119" i="4"/>
  <c r="Q119" i="4" s="1"/>
  <c r="R119" i="4" s="1"/>
  <c r="P83" i="4"/>
  <c r="Q83" i="4" s="1"/>
  <c r="R83" i="4" s="1"/>
  <c r="P95" i="4"/>
  <c r="Q95" i="4" s="1"/>
  <c r="R95" i="4" s="1"/>
  <c r="P231" i="4"/>
  <c r="Q231" i="4" s="1"/>
  <c r="R231" i="4" s="1"/>
  <c r="P155" i="4"/>
  <c r="Q155" i="4" s="1"/>
  <c r="R155" i="4" s="1"/>
  <c r="P276" i="4"/>
  <c r="Q276" i="4" s="1"/>
  <c r="R276" i="4" s="1"/>
  <c r="P333" i="4"/>
  <c r="Q333" i="4" s="1"/>
  <c r="R333" i="4" s="1"/>
  <c r="P107" i="4"/>
  <c r="Q107" i="4" s="1"/>
  <c r="R107" i="4" s="1"/>
  <c r="P271" i="4"/>
  <c r="Q271" i="4" s="1"/>
  <c r="R271" i="4" s="1"/>
  <c r="P332" i="4"/>
  <c r="Q332" i="4" s="1"/>
  <c r="R332" i="4" s="1"/>
  <c r="P89" i="4"/>
  <c r="Q89" i="4" s="1"/>
  <c r="R89" i="4" s="1"/>
  <c r="P229" i="4"/>
  <c r="Q229" i="4" s="1"/>
  <c r="R229" i="4" s="1"/>
  <c r="P239" i="4"/>
  <c r="Q239" i="4" s="1"/>
  <c r="R239" i="4" s="1"/>
  <c r="P405" i="4"/>
  <c r="Q405" i="4" s="1"/>
  <c r="R405" i="4" s="1"/>
  <c r="P564" i="4"/>
  <c r="Q564" i="4" s="1"/>
  <c r="R564" i="4" s="1"/>
  <c r="P299" i="4"/>
  <c r="Q299" i="4" s="1"/>
  <c r="R299" i="4" s="1"/>
  <c r="P472" i="4"/>
  <c r="Q472" i="4" s="1"/>
  <c r="R472" i="4" s="1"/>
  <c r="P635" i="4"/>
  <c r="Q635" i="4" s="1"/>
  <c r="R635" i="4" s="1"/>
  <c r="P671" i="4"/>
  <c r="Q671" i="4" s="1"/>
  <c r="R671" i="4" s="1"/>
  <c r="P715" i="4"/>
  <c r="Q715" i="4" s="1"/>
  <c r="R715" i="4" s="1"/>
  <c r="P380" i="4"/>
  <c r="Q380" i="4" s="1"/>
  <c r="R380" i="4" s="1"/>
  <c r="P454" i="4"/>
  <c r="Q454" i="4" s="1"/>
  <c r="R454" i="4" s="1"/>
  <c r="P540" i="4"/>
  <c r="Q540" i="4" s="1"/>
  <c r="R540" i="4" s="1"/>
  <c r="P512" i="4"/>
  <c r="Q512" i="4" s="1"/>
  <c r="R512" i="4" s="1"/>
  <c r="P774" i="4"/>
  <c r="Q774" i="4" s="1"/>
  <c r="R774" i="4" s="1"/>
  <c r="P818" i="4"/>
  <c r="Q818" i="4" s="1"/>
  <c r="R818" i="4" s="1"/>
  <c r="P866" i="4"/>
  <c r="Q866" i="4" s="1"/>
  <c r="R866" i="4" s="1"/>
  <c r="P365" i="4"/>
  <c r="Q365" i="4" s="1"/>
  <c r="R365" i="4" s="1"/>
  <c r="P721" i="4"/>
  <c r="Q721" i="4" s="1"/>
  <c r="R721" i="4" s="1"/>
  <c r="P442" i="4"/>
  <c r="Q442" i="4" s="1"/>
  <c r="R442" i="4" s="1"/>
  <c r="P581" i="4"/>
  <c r="Q581" i="4" s="1"/>
  <c r="R581" i="4" s="1"/>
  <c r="P609" i="4"/>
  <c r="Q609" i="4" s="1"/>
  <c r="R609" i="4" s="1"/>
  <c r="P633" i="4"/>
  <c r="Q633" i="4" s="1"/>
  <c r="R633" i="4" s="1"/>
  <c r="P653" i="4"/>
  <c r="Q653" i="4" s="1"/>
  <c r="R653" i="4" s="1"/>
  <c r="P673" i="4"/>
  <c r="Q673" i="4" s="1"/>
  <c r="R673" i="4" s="1"/>
  <c r="P697" i="4"/>
  <c r="Q697" i="4" s="1"/>
  <c r="R697" i="4" s="1"/>
  <c r="P717" i="4"/>
  <c r="Q717" i="4" s="1"/>
  <c r="R717" i="4" s="1"/>
  <c r="P759" i="4"/>
  <c r="Q759" i="4" s="1"/>
  <c r="R759" i="4" s="1"/>
  <c r="P560" i="4"/>
  <c r="Q560" i="4" s="1"/>
  <c r="R560" i="4" s="1"/>
  <c r="P1033" i="4"/>
  <c r="Q1033" i="4" s="1"/>
  <c r="R1033" i="4" s="1"/>
  <c r="P1053" i="4"/>
  <c r="Q1053" i="4" s="1"/>
  <c r="R1053" i="4" s="1"/>
  <c r="P1077" i="4"/>
  <c r="Q1077" i="4" s="1"/>
  <c r="R1077" i="4" s="1"/>
  <c r="P1097" i="4"/>
  <c r="Q1097" i="4" s="1"/>
  <c r="R1097" i="4" s="1"/>
  <c r="P1117" i="4"/>
  <c r="Q1117" i="4" s="1"/>
  <c r="R1117" i="4" s="1"/>
  <c r="P1141" i="4"/>
  <c r="Q1141" i="4" s="1"/>
  <c r="R1141" i="4" s="1"/>
  <c r="P1161" i="4"/>
  <c r="Q1161" i="4" s="1"/>
  <c r="R1161" i="4" s="1"/>
  <c r="P1181" i="4"/>
  <c r="Q1181" i="4" s="1"/>
  <c r="R1181" i="4" s="1"/>
  <c r="P1205" i="4"/>
  <c r="Q1205" i="4" s="1"/>
  <c r="R1205" i="4" s="1"/>
  <c r="P1225" i="4"/>
  <c r="Q1225" i="4" s="1"/>
  <c r="R1225" i="4" s="1"/>
  <c r="P1245" i="4"/>
  <c r="Q1245" i="4" s="1"/>
  <c r="R1245" i="4" s="1"/>
  <c r="P1269" i="4"/>
  <c r="Q1269" i="4" s="1"/>
  <c r="R1269" i="4" s="1"/>
  <c r="P1289" i="4"/>
  <c r="Q1289" i="4" s="1"/>
  <c r="R1289" i="4" s="1"/>
  <c r="P1309" i="4"/>
  <c r="Q1309" i="4" s="1"/>
  <c r="R1309" i="4" s="1"/>
  <c r="P1333" i="4"/>
  <c r="Q1333" i="4" s="1"/>
  <c r="R1333" i="4" s="1"/>
  <c r="P1353" i="4"/>
  <c r="Q1353" i="4" s="1"/>
  <c r="R1353" i="4" s="1"/>
  <c r="P1373" i="4"/>
  <c r="Q1373" i="4" s="1"/>
  <c r="R1373" i="4" s="1"/>
  <c r="P1397" i="4"/>
  <c r="Q1397" i="4" s="1"/>
  <c r="R1397" i="4" s="1"/>
  <c r="P1417" i="4"/>
  <c r="Q1417" i="4" s="1"/>
  <c r="R1417" i="4" s="1"/>
  <c r="P1437" i="4"/>
  <c r="Q1437" i="4" s="1"/>
  <c r="R1437" i="4" s="1"/>
  <c r="P1461" i="4"/>
  <c r="Q1461" i="4" s="1"/>
  <c r="R1461" i="4" s="1"/>
  <c r="P1481" i="4"/>
  <c r="Q1481" i="4" s="1"/>
  <c r="R1481" i="4" s="1"/>
  <c r="P458" i="4"/>
  <c r="Q458" i="4" s="1"/>
  <c r="R458" i="4" s="1"/>
  <c r="P1044" i="4"/>
  <c r="Q1044" i="4" s="1"/>
  <c r="R1044" i="4" s="1"/>
  <c r="P1060" i="4"/>
  <c r="Q1060" i="4" s="1"/>
  <c r="R1060" i="4" s="1"/>
  <c r="P1076" i="4"/>
  <c r="Q1076" i="4" s="1"/>
  <c r="R1076" i="4" s="1"/>
  <c r="P1092" i="4"/>
  <c r="Q1092" i="4" s="1"/>
  <c r="R1092" i="4" s="1"/>
  <c r="P1108" i="4"/>
  <c r="Q1108" i="4" s="1"/>
  <c r="R1108" i="4" s="1"/>
  <c r="P465" i="4"/>
  <c r="Q465" i="4" s="1"/>
  <c r="R465" i="4" s="1"/>
  <c r="P432" i="4"/>
  <c r="Q432" i="4" s="1"/>
  <c r="R432" i="4" s="1"/>
  <c r="P791" i="4"/>
  <c r="Q791" i="4" s="1"/>
  <c r="R791" i="4" s="1"/>
  <c r="P855" i="4"/>
  <c r="Q855" i="4" s="1"/>
  <c r="R855" i="4" s="1"/>
  <c r="P919" i="4"/>
  <c r="Q919" i="4" s="1"/>
  <c r="R919" i="4" s="1"/>
  <c r="P983" i="4"/>
  <c r="Q983" i="4" s="1"/>
  <c r="R983" i="4" s="1"/>
  <c r="P1050" i="4"/>
  <c r="Q1050" i="4" s="1"/>
  <c r="R1050" i="4" s="1"/>
  <c r="P1114" i="4"/>
  <c r="Q1114" i="4" s="1"/>
  <c r="R1114" i="4" s="1"/>
  <c r="P1178" i="4"/>
  <c r="Q1178" i="4" s="1"/>
  <c r="R1178" i="4" s="1"/>
  <c r="P1242" i="4"/>
  <c r="Q1242" i="4" s="1"/>
  <c r="R1242" i="4" s="1"/>
  <c r="P1306" i="4"/>
  <c r="Q1306" i="4" s="1"/>
  <c r="R1306" i="4" s="1"/>
  <c r="P1370" i="4"/>
  <c r="Q1370" i="4" s="1"/>
  <c r="R1370" i="4" s="1"/>
  <c r="P1434" i="4"/>
  <c r="Q1434" i="4" s="1"/>
  <c r="R1434" i="4" s="1"/>
  <c r="P1493" i="4"/>
  <c r="Q1493" i="4" s="1"/>
  <c r="R1493" i="4" s="1"/>
  <c r="P1522" i="4"/>
  <c r="Q1522" i="4" s="1"/>
  <c r="R1522" i="4" s="1"/>
  <c r="P1554" i="4"/>
  <c r="Q1554" i="4" s="1"/>
  <c r="R1554" i="4" s="1"/>
  <c r="P1586" i="4"/>
  <c r="Q1586" i="4" s="1"/>
  <c r="R1586" i="4" s="1"/>
  <c r="P1618" i="4"/>
  <c r="Q1618" i="4" s="1"/>
  <c r="R1618" i="4" s="1"/>
  <c r="P1650" i="4"/>
  <c r="Q1650" i="4" s="1"/>
  <c r="R1650" i="4" s="1"/>
  <c r="P1682" i="4"/>
  <c r="Q1682" i="4" s="1"/>
  <c r="R1682" i="4" s="1"/>
  <c r="P1717" i="4"/>
  <c r="Q1717" i="4" s="1"/>
  <c r="R1717" i="4" s="1"/>
  <c r="P1733" i="4"/>
  <c r="Q1733" i="4" s="1"/>
  <c r="R1733" i="4" s="1"/>
  <c r="P1749" i="4"/>
  <c r="Q1749" i="4" s="1"/>
  <c r="R1749" i="4" s="1"/>
  <c r="P1765" i="4"/>
  <c r="Q1765" i="4" s="1"/>
  <c r="R1765" i="4" s="1"/>
  <c r="P1781" i="4"/>
  <c r="Q1781" i="4" s="1"/>
  <c r="R1781" i="4" s="1"/>
  <c r="P1797" i="4"/>
  <c r="Q1797" i="4" s="1"/>
  <c r="R1797" i="4" s="1"/>
  <c r="P1813" i="4"/>
  <c r="Q1813" i="4" s="1"/>
  <c r="R1813" i="4" s="1"/>
  <c r="P1829" i="4"/>
  <c r="Q1829" i="4" s="1"/>
  <c r="R1829" i="4" s="1"/>
  <c r="P1845" i="4"/>
  <c r="Q1845" i="4" s="1"/>
  <c r="R1845" i="4" s="1"/>
  <c r="P1861" i="4"/>
  <c r="Q1861" i="4" s="1"/>
  <c r="R1861" i="4" s="1"/>
  <c r="P1877" i="4"/>
  <c r="Q1877" i="4" s="1"/>
  <c r="R1877" i="4" s="1"/>
  <c r="P1893" i="4"/>
  <c r="Q1893" i="4" s="1"/>
  <c r="R1893" i="4" s="1"/>
  <c r="P1909" i="4"/>
  <c r="Q1909" i="4" s="1"/>
  <c r="R1909" i="4" s="1"/>
  <c r="P1925" i="4"/>
  <c r="Q1925" i="4" s="1"/>
  <c r="R1925" i="4" s="1"/>
  <c r="P1941" i="4"/>
  <c r="Q1941" i="4" s="1"/>
  <c r="R1941" i="4" s="1"/>
  <c r="P1957" i="4"/>
  <c r="Q1957" i="4" s="1"/>
  <c r="R1957" i="4" s="1"/>
  <c r="P1973" i="4"/>
  <c r="Q1973" i="4" s="1"/>
  <c r="R1973" i="4" s="1"/>
  <c r="P1989" i="4"/>
  <c r="Q1989" i="4" s="1"/>
  <c r="R1989" i="4" s="1"/>
  <c r="P2005" i="4"/>
  <c r="Q2005" i="4" s="1"/>
  <c r="R2005" i="4" s="1"/>
  <c r="P2021" i="4"/>
  <c r="Q2021" i="4" s="1"/>
  <c r="R2021" i="4" s="1"/>
  <c r="P2037" i="4"/>
  <c r="Q2037" i="4" s="1"/>
  <c r="R2037" i="4" s="1"/>
  <c r="P2053" i="4"/>
  <c r="Q2053" i="4" s="1"/>
  <c r="R2053" i="4" s="1"/>
  <c r="P2069" i="4"/>
  <c r="Q2069" i="4" s="1"/>
  <c r="R2069" i="4" s="1"/>
  <c r="P2085" i="4"/>
  <c r="Q2085" i="4" s="1"/>
  <c r="R2085" i="4" s="1"/>
  <c r="P2101" i="4"/>
  <c r="Q2101" i="4" s="1"/>
  <c r="R2101" i="4" s="1"/>
  <c r="P1046" i="4"/>
  <c r="Q1046" i="4" s="1"/>
  <c r="R1046" i="4" s="1"/>
  <c r="P827" i="4"/>
  <c r="Q827" i="4" s="1"/>
  <c r="R827" i="4" s="1"/>
  <c r="P891" i="4"/>
  <c r="Q891" i="4" s="1"/>
  <c r="R891" i="4" s="1"/>
  <c r="P955" i="4"/>
  <c r="Q955" i="4" s="1"/>
  <c r="R955" i="4" s="1"/>
  <c r="P1019" i="4"/>
  <c r="Q1019" i="4" s="1"/>
  <c r="R1019" i="4" s="1"/>
  <c r="P1086" i="4"/>
  <c r="Q1086" i="4" s="1"/>
  <c r="R1086" i="4" s="1"/>
  <c r="P1150" i="4"/>
  <c r="Q1150" i="4" s="1"/>
  <c r="R1150" i="4" s="1"/>
  <c r="P1214" i="4"/>
  <c r="Q1214" i="4" s="1"/>
  <c r="R1214" i="4" s="1"/>
  <c r="P1278" i="4"/>
  <c r="Q1278" i="4" s="1"/>
  <c r="R1278" i="4" s="1"/>
  <c r="P1342" i="4"/>
  <c r="Q1342" i="4" s="1"/>
  <c r="R1342" i="4" s="1"/>
  <c r="P1406" i="4"/>
  <c r="Q1406" i="4" s="1"/>
  <c r="R1406" i="4" s="1"/>
  <c r="P1470" i="4"/>
  <c r="Q1470" i="4" s="1"/>
  <c r="R1470" i="4" s="1"/>
  <c r="P1557" i="4"/>
  <c r="Q1557" i="4" s="1"/>
  <c r="R1557" i="4" s="1"/>
  <c r="P1621" i="4"/>
  <c r="Q1621" i="4" s="1"/>
  <c r="R1621" i="4" s="1"/>
  <c r="P1685" i="4"/>
  <c r="Q1685" i="4" s="1"/>
  <c r="R1685" i="4" s="1"/>
  <c r="P867" i="4"/>
  <c r="Q867" i="4" s="1"/>
  <c r="R867" i="4" s="1"/>
  <c r="P1078" i="4"/>
  <c r="Q1078" i="4" s="1"/>
  <c r="R1078" i="4" s="1"/>
  <c r="P783" i="4"/>
  <c r="Q783" i="4" s="1"/>
  <c r="R783" i="4" s="1"/>
  <c r="P847" i="4"/>
  <c r="Q847" i="4" s="1"/>
  <c r="R847" i="4" s="1"/>
  <c r="P911" i="4"/>
  <c r="Q911" i="4" s="1"/>
  <c r="R911" i="4" s="1"/>
  <c r="P975" i="4"/>
  <c r="Q975" i="4" s="1"/>
  <c r="R975" i="4" s="1"/>
  <c r="P1042" i="4"/>
  <c r="Q1042" i="4" s="1"/>
  <c r="R1042" i="4" s="1"/>
  <c r="P1106" i="4"/>
  <c r="Q1106" i="4" s="1"/>
  <c r="R1106" i="4" s="1"/>
  <c r="P1170" i="4"/>
  <c r="Q1170" i="4" s="1"/>
  <c r="R1170" i="4" s="1"/>
  <c r="P1234" i="4"/>
  <c r="Q1234" i="4" s="1"/>
  <c r="R1234" i="4" s="1"/>
  <c r="P1298" i="4"/>
  <c r="Q1298" i="4" s="1"/>
  <c r="R1298" i="4" s="1"/>
  <c r="P1362" i="4"/>
  <c r="Q1362" i="4" s="1"/>
  <c r="R1362" i="4" s="1"/>
  <c r="P1426" i="4"/>
  <c r="Q1426" i="4" s="1"/>
  <c r="R1426" i="4" s="1"/>
  <c r="P1489" i="4"/>
  <c r="Q1489" i="4" s="1"/>
  <c r="R1489" i="4" s="1"/>
  <c r="P1523" i="4"/>
  <c r="Q1523" i="4" s="1"/>
  <c r="R1523" i="4" s="1"/>
  <c r="P1555" i="4"/>
  <c r="Q1555" i="4" s="1"/>
  <c r="R1555" i="4" s="1"/>
  <c r="P1587" i="4"/>
  <c r="Q1587" i="4" s="1"/>
  <c r="R1587" i="4" s="1"/>
  <c r="P1619" i="4"/>
  <c r="Q1619" i="4" s="1"/>
  <c r="R1619" i="4" s="1"/>
  <c r="P1651" i="4"/>
  <c r="Q1651" i="4" s="1"/>
  <c r="R1651" i="4" s="1"/>
  <c r="P1683" i="4"/>
  <c r="Q1683" i="4" s="1"/>
  <c r="R1683" i="4" s="1"/>
  <c r="P771" i="4"/>
  <c r="Q771" i="4" s="1"/>
  <c r="R771" i="4" s="1"/>
  <c r="P931" i="4"/>
  <c r="Q931" i="4" s="1"/>
  <c r="R931" i="4" s="1"/>
  <c r="P1011" i="4"/>
  <c r="Q1011" i="4" s="1"/>
  <c r="R1011" i="4" s="1"/>
  <c r="P1350" i="4"/>
  <c r="Q1350" i="4" s="1"/>
  <c r="R1350" i="4" s="1"/>
  <c r="P1559" i="4"/>
  <c r="Q1559" i="4" s="1"/>
  <c r="R1559" i="4" s="1"/>
  <c r="P1630" i="4"/>
  <c r="Q1630" i="4" s="1"/>
  <c r="R1630" i="4" s="1"/>
  <c r="P1302" i="4"/>
  <c r="Q1302" i="4" s="1"/>
  <c r="R1302" i="4" s="1"/>
  <c r="P1671" i="4"/>
  <c r="Q1671" i="4" s="1"/>
  <c r="R1671" i="4" s="1"/>
  <c r="P1270" i="4"/>
  <c r="Q1270" i="4" s="1"/>
  <c r="R1270" i="4" s="1"/>
  <c r="P1494" i="4"/>
  <c r="Q1494" i="4" s="1"/>
  <c r="R1494" i="4" s="1"/>
  <c r="P1582" i="4"/>
  <c r="Q1582" i="4" s="1"/>
  <c r="R1582" i="4" s="1"/>
  <c r="P1677" i="4"/>
  <c r="Q1677" i="4" s="1"/>
  <c r="R1677" i="4" s="1"/>
  <c r="P1718" i="4"/>
  <c r="Q1718" i="4" s="1"/>
  <c r="R1718" i="4" s="1"/>
  <c r="P1734" i="4"/>
  <c r="Q1734" i="4" s="1"/>
  <c r="R1734" i="4" s="1"/>
  <c r="P1750" i="4"/>
  <c r="Q1750" i="4" s="1"/>
  <c r="R1750" i="4" s="1"/>
  <c r="P1766" i="4"/>
  <c r="Q1766" i="4" s="1"/>
  <c r="R1766" i="4" s="1"/>
  <c r="P1782" i="4"/>
  <c r="Q1782" i="4" s="1"/>
  <c r="R1782" i="4" s="1"/>
  <c r="P1798" i="4"/>
  <c r="Q1798" i="4" s="1"/>
  <c r="R1798" i="4" s="1"/>
  <c r="P1814" i="4"/>
  <c r="Q1814" i="4" s="1"/>
  <c r="R1814" i="4" s="1"/>
  <c r="P1830" i="4"/>
  <c r="Q1830" i="4" s="1"/>
  <c r="R1830" i="4" s="1"/>
  <c r="P1846" i="4"/>
  <c r="Q1846" i="4" s="1"/>
  <c r="R1846" i="4" s="1"/>
  <c r="P57" i="4"/>
  <c r="Q57" i="4" s="1"/>
  <c r="R57" i="4" s="1"/>
  <c r="P115" i="4"/>
  <c r="Q115" i="4" s="1"/>
  <c r="R115" i="4" s="1"/>
  <c r="P279" i="4"/>
  <c r="Q279" i="4" s="1"/>
  <c r="R279" i="4" s="1"/>
  <c r="P284" i="4"/>
  <c r="Q284" i="4" s="1"/>
  <c r="R284" i="4" s="1"/>
  <c r="P185" i="4"/>
  <c r="Q185" i="4" s="1"/>
  <c r="R185" i="4" s="1"/>
  <c r="P344" i="4"/>
  <c r="Q344" i="4" s="1"/>
  <c r="R344" i="4" s="1"/>
  <c r="P235" i="4"/>
  <c r="Q235" i="4" s="1"/>
  <c r="R235" i="4" s="1"/>
  <c r="P437" i="4"/>
  <c r="Q437" i="4" s="1"/>
  <c r="R437" i="4" s="1"/>
  <c r="P291" i="4"/>
  <c r="Q291" i="4" s="1"/>
  <c r="R291" i="4" s="1"/>
  <c r="P536" i="4"/>
  <c r="Q536" i="4" s="1"/>
  <c r="R536" i="4" s="1"/>
  <c r="P651" i="4"/>
  <c r="Q651" i="4" s="1"/>
  <c r="R651" i="4" s="1"/>
  <c r="P703" i="4"/>
  <c r="Q703" i="4" s="1"/>
  <c r="R703" i="4" s="1"/>
  <c r="P390" i="4"/>
  <c r="Q390" i="4" s="1"/>
  <c r="R390" i="4" s="1"/>
  <c r="P508" i="4"/>
  <c r="Q508" i="4" s="1"/>
  <c r="R508" i="4" s="1"/>
  <c r="P417" i="4"/>
  <c r="Q417" i="4" s="1"/>
  <c r="R417" i="4" s="1"/>
  <c r="P786" i="4"/>
  <c r="Q786" i="4" s="1"/>
  <c r="R786" i="4" s="1"/>
  <c r="P838" i="4"/>
  <c r="Q838" i="4" s="1"/>
  <c r="R838" i="4" s="1"/>
  <c r="P237" i="4"/>
  <c r="Q237" i="4" s="1"/>
  <c r="R237" i="4" s="1"/>
  <c r="P755" i="4"/>
  <c r="Q755" i="4" s="1"/>
  <c r="R755" i="4" s="1"/>
  <c r="P513" i="4"/>
  <c r="Q513" i="4" s="1"/>
  <c r="R513" i="4" s="1"/>
  <c r="P605" i="4"/>
  <c r="Q605" i="4" s="1"/>
  <c r="R605" i="4" s="1"/>
  <c r="P637" i="4"/>
  <c r="Q637" i="4" s="1"/>
  <c r="R637" i="4" s="1"/>
  <c r="P665" i="4"/>
  <c r="Q665" i="4" s="1"/>
  <c r="R665" i="4" s="1"/>
  <c r="P689" i="4"/>
  <c r="Q689" i="4" s="1"/>
  <c r="R689" i="4" s="1"/>
  <c r="P733" i="4"/>
  <c r="Q733" i="4" s="1"/>
  <c r="R733" i="4" s="1"/>
  <c r="P176" i="4"/>
  <c r="Q176" i="4" s="1"/>
  <c r="R176" i="4" s="1"/>
  <c r="P1028" i="4"/>
  <c r="Q1028" i="4" s="1"/>
  <c r="R1028" i="4" s="1"/>
  <c r="P1061" i="4"/>
  <c r="Q1061" i="4" s="1"/>
  <c r="R1061" i="4" s="1"/>
  <c r="P1085" i="4"/>
  <c r="Q1085" i="4" s="1"/>
  <c r="R1085" i="4" s="1"/>
  <c r="P1113" i="4"/>
  <c r="Q1113" i="4" s="1"/>
  <c r="R1113" i="4" s="1"/>
  <c r="P1145" i="4"/>
  <c r="Q1145" i="4" s="1"/>
  <c r="R1145" i="4" s="1"/>
  <c r="P1173" i="4"/>
  <c r="Q1173" i="4" s="1"/>
  <c r="R1173" i="4" s="1"/>
  <c r="P1197" i="4"/>
  <c r="Q1197" i="4" s="1"/>
  <c r="R1197" i="4" s="1"/>
  <c r="P1229" i="4"/>
  <c r="Q1229" i="4" s="1"/>
  <c r="R1229" i="4" s="1"/>
  <c r="P1257" i="4"/>
  <c r="Q1257" i="4" s="1"/>
  <c r="R1257" i="4" s="1"/>
  <c r="P1285" i="4"/>
  <c r="Q1285" i="4" s="1"/>
  <c r="R1285" i="4" s="1"/>
  <c r="P1317" i="4"/>
  <c r="Q1317" i="4" s="1"/>
  <c r="R1317" i="4" s="1"/>
  <c r="P1341" i="4"/>
  <c r="Q1341" i="4" s="1"/>
  <c r="R1341" i="4" s="1"/>
  <c r="P1369" i="4"/>
  <c r="Q1369" i="4" s="1"/>
  <c r="R1369" i="4" s="1"/>
  <c r="P1401" i="4"/>
  <c r="Q1401" i="4" s="1"/>
  <c r="R1401" i="4" s="1"/>
  <c r="P1429" i="4"/>
  <c r="Q1429" i="4" s="1"/>
  <c r="R1429" i="4" s="1"/>
  <c r="P1453" i="4"/>
  <c r="Q1453" i="4" s="1"/>
  <c r="R1453" i="4" s="1"/>
  <c r="P1485" i="4"/>
  <c r="Q1485" i="4" s="1"/>
  <c r="R1485" i="4" s="1"/>
  <c r="P1032" i="4"/>
  <c r="Q1032" i="4" s="1"/>
  <c r="R1032" i="4" s="1"/>
  <c r="P1056" i="4"/>
  <c r="Q1056" i="4" s="1"/>
  <c r="R1056" i="4" s="1"/>
  <c r="P1080" i="4"/>
  <c r="Q1080" i="4" s="1"/>
  <c r="R1080" i="4" s="1"/>
  <c r="P1100" i="4"/>
  <c r="Q1100" i="4" s="1"/>
  <c r="R1100" i="4" s="1"/>
  <c r="P368" i="4"/>
  <c r="Q368" i="4" s="1"/>
  <c r="R368" i="4" s="1"/>
  <c r="P729" i="4"/>
  <c r="Q729" i="4" s="1"/>
  <c r="R729" i="4" s="1"/>
  <c r="P823" i="4"/>
  <c r="Q823" i="4" s="1"/>
  <c r="R823" i="4" s="1"/>
  <c r="P903" i="4"/>
  <c r="Q903" i="4" s="1"/>
  <c r="R903" i="4" s="1"/>
  <c r="P999" i="4"/>
  <c r="Q999" i="4" s="1"/>
  <c r="R999" i="4" s="1"/>
  <c r="P1082" i="4"/>
  <c r="Q1082" i="4" s="1"/>
  <c r="R1082" i="4" s="1"/>
  <c r="P1162" i="4"/>
  <c r="Q1162" i="4" s="1"/>
  <c r="R1162" i="4" s="1"/>
  <c r="P1258" i="4"/>
  <c r="Q1258" i="4" s="1"/>
  <c r="R1258" i="4" s="1"/>
  <c r="P1338" i="4"/>
  <c r="Q1338" i="4" s="1"/>
  <c r="R1338" i="4" s="1"/>
  <c r="P1418" i="4"/>
  <c r="Q1418" i="4" s="1"/>
  <c r="R1418" i="4" s="1"/>
  <c r="P1501" i="4"/>
  <c r="Q1501" i="4" s="1"/>
  <c r="R1501" i="4" s="1"/>
  <c r="P1538" i="4"/>
  <c r="Q1538" i="4" s="1"/>
  <c r="R1538" i="4" s="1"/>
  <c r="P1585" i="4"/>
  <c r="Q1585" i="4" s="1"/>
  <c r="R1585" i="4" s="1"/>
  <c r="P1633" i="4"/>
  <c r="Q1633" i="4" s="1"/>
  <c r="R1633" i="4" s="1"/>
  <c r="P1666" i="4"/>
  <c r="Q1666" i="4" s="1"/>
  <c r="R1666" i="4" s="1"/>
  <c r="P1713" i="4"/>
  <c r="Q1713" i="4" s="1"/>
  <c r="R1713" i="4" s="1"/>
  <c r="P1737" i="4"/>
  <c r="Q1737" i="4" s="1"/>
  <c r="R1737" i="4" s="1"/>
  <c r="P1757" i="4"/>
  <c r="Q1757" i="4" s="1"/>
  <c r="R1757" i="4" s="1"/>
  <c r="P1777" i="4"/>
  <c r="Q1777" i="4" s="1"/>
  <c r="R1777" i="4" s="1"/>
  <c r="P1801" i="4"/>
  <c r="Q1801" i="4" s="1"/>
  <c r="R1801" i="4" s="1"/>
  <c r="P1821" i="4"/>
  <c r="Q1821" i="4" s="1"/>
  <c r="R1821" i="4" s="1"/>
  <c r="P1841" i="4"/>
  <c r="Q1841" i="4" s="1"/>
  <c r="R1841" i="4" s="1"/>
  <c r="P1865" i="4"/>
  <c r="Q1865" i="4" s="1"/>
  <c r="R1865" i="4" s="1"/>
  <c r="P1885" i="4"/>
  <c r="Q1885" i="4" s="1"/>
  <c r="R1885" i="4" s="1"/>
  <c r="P1905" i="4"/>
  <c r="Q1905" i="4" s="1"/>
  <c r="R1905" i="4" s="1"/>
  <c r="P1929" i="4"/>
  <c r="Q1929" i="4" s="1"/>
  <c r="R1929" i="4" s="1"/>
  <c r="P1949" i="4"/>
  <c r="Q1949" i="4" s="1"/>
  <c r="R1949" i="4" s="1"/>
  <c r="P1969" i="4"/>
  <c r="Q1969" i="4" s="1"/>
  <c r="R1969" i="4" s="1"/>
  <c r="P1993" i="4"/>
  <c r="Q1993" i="4" s="1"/>
  <c r="R1993" i="4" s="1"/>
  <c r="P2013" i="4"/>
  <c r="Q2013" i="4" s="1"/>
  <c r="R2013" i="4" s="1"/>
  <c r="P2033" i="4"/>
  <c r="Q2033" i="4" s="1"/>
  <c r="R2033" i="4" s="1"/>
  <c r="P2057" i="4"/>
  <c r="Q2057" i="4" s="1"/>
  <c r="R2057" i="4" s="1"/>
  <c r="P2077" i="4"/>
  <c r="Q2077" i="4" s="1"/>
  <c r="R2077" i="4" s="1"/>
  <c r="P2097" i="4"/>
  <c r="Q2097" i="4" s="1"/>
  <c r="R2097" i="4" s="1"/>
  <c r="P803" i="4"/>
  <c r="Q803" i="4" s="1"/>
  <c r="R803" i="4" s="1"/>
  <c r="P795" i="4"/>
  <c r="Q795" i="4" s="1"/>
  <c r="R795" i="4" s="1"/>
  <c r="P875" i="4"/>
  <c r="Q875" i="4" s="1"/>
  <c r="R875" i="4" s="1"/>
  <c r="P971" i="4"/>
  <c r="Q971" i="4" s="1"/>
  <c r="R971" i="4" s="1"/>
  <c r="P1054" i="4"/>
  <c r="Q1054" i="4" s="1"/>
  <c r="R1054" i="4" s="1"/>
  <c r="P1134" i="4"/>
  <c r="Q1134" i="4" s="1"/>
  <c r="R1134" i="4" s="1"/>
  <c r="P1230" i="4"/>
  <c r="Q1230" i="4" s="1"/>
  <c r="R1230" i="4" s="1"/>
  <c r="P1310" i="4"/>
  <c r="Q1310" i="4" s="1"/>
  <c r="R1310" i="4" s="1"/>
  <c r="P1390" i="4"/>
  <c r="Q1390" i="4" s="1"/>
  <c r="R1390" i="4" s="1"/>
  <c r="P1486" i="4"/>
  <c r="Q1486" i="4" s="1"/>
  <c r="R1486" i="4" s="1"/>
  <c r="P1589" i="4"/>
  <c r="Q1589" i="4" s="1"/>
  <c r="R1589" i="4" s="1"/>
  <c r="P1669" i="4"/>
  <c r="Q1669" i="4" s="1"/>
  <c r="R1669" i="4" s="1"/>
  <c r="P899" i="4"/>
  <c r="Q899" i="4" s="1"/>
  <c r="R899" i="4" s="1"/>
  <c r="P1110" i="4"/>
  <c r="Q1110" i="4" s="1"/>
  <c r="R1110" i="4" s="1"/>
  <c r="P831" i="4"/>
  <c r="Q831" i="4" s="1"/>
  <c r="R831" i="4" s="1"/>
  <c r="P927" i="4"/>
  <c r="Q927" i="4" s="1"/>
  <c r="R927" i="4" s="1"/>
  <c r="P1007" i="4"/>
  <c r="Q1007" i="4" s="1"/>
  <c r="R1007" i="4" s="1"/>
  <c r="P1090" i="4"/>
  <c r="Q1090" i="4" s="1"/>
  <c r="R1090" i="4" s="1"/>
  <c r="P1186" i="4"/>
  <c r="Q1186" i="4" s="1"/>
  <c r="R1186" i="4" s="1"/>
  <c r="P1266" i="4"/>
  <c r="Q1266" i="4" s="1"/>
  <c r="R1266" i="4" s="1"/>
  <c r="P1346" i="4"/>
  <c r="Q1346" i="4" s="1"/>
  <c r="R1346" i="4" s="1"/>
  <c r="P1442" i="4"/>
  <c r="Q1442" i="4" s="1"/>
  <c r="R1442" i="4" s="1"/>
  <c r="P1505" i="4"/>
  <c r="Q1505" i="4" s="1"/>
  <c r="R1505" i="4" s="1"/>
  <c r="P1545" i="4"/>
  <c r="Q1545" i="4" s="1"/>
  <c r="R1545" i="4" s="1"/>
  <c r="P1593" i="4"/>
  <c r="Q1593" i="4" s="1"/>
  <c r="R1593" i="4" s="1"/>
  <c r="P1635" i="4"/>
  <c r="Q1635" i="4" s="1"/>
  <c r="R1635" i="4" s="1"/>
  <c r="P1673" i="4"/>
  <c r="Q1673" i="4" s="1"/>
  <c r="R1673" i="4" s="1"/>
  <c r="P787" i="4"/>
  <c r="Q787" i="4" s="1"/>
  <c r="R787" i="4" s="1"/>
  <c r="P979" i="4"/>
  <c r="Q979" i="4" s="1"/>
  <c r="R979" i="4" s="1"/>
  <c r="P1286" i="4"/>
  <c r="Q1286" i="4" s="1"/>
  <c r="R1286" i="4" s="1"/>
  <c r="P1566" i="4"/>
  <c r="Q1566" i="4" s="1"/>
  <c r="R1566" i="4" s="1"/>
  <c r="P1687" i="4"/>
  <c r="Q1687" i="4" s="1"/>
  <c r="R1687" i="4" s="1"/>
  <c r="P1614" i="4"/>
  <c r="Q1614" i="4" s="1"/>
  <c r="R1614" i="4" s="1"/>
  <c r="P1334" i="4"/>
  <c r="Q1334" i="4" s="1"/>
  <c r="R1334" i="4" s="1"/>
  <c r="P1549" i="4"/>
  <c r="Q1549" i="4" s="1"/>
  <c r="R1549" i="4" s="1"/>
  <c r="P1646" i="4"/>
  <c r="Q1646" i="4" s="1"/>
  <c r="R1646" i="4" s="1"/>
  <c r="P1722" i="4"/>
  <c r="Q1722" i="4" s="1"/>
  <c r="R1722" i="4" s="1"/>
  <c r="P1742" i="4"/>
  <c r="Q1742" i="4" s="1"/>
  <c r="R1742" i="4" s="1"/>
  <c r="P1762" i="4"/>
  <c r="Q1762" i="4" s="1"/>
  <c r="R1762" i="4" s="1"/>
  <c r="P1786" i="4"/>
  <c r="Q1786" i="4" s="1"/>
  <c r="R1786" i="4" s="1"/>
  <c r="P1806" i="4"/>
  <c r="Q1806" i="4" s="1"/>
  <c r="R1806" i="4" s="1"/>
  <c r="P1826" i="4"/>
  <c r="Q1826" i="4" s="1"/>
  <c r="R1826" i="4" s="1"/>
  <c r="P1850" i="4"/>
  <c r="Q1850" i="4" s="1"/>
  <c r="R1850" i="4" s="1"/>
  <c r="P1866" i="4"/>
  <c r="Q1866" i="4" s="1"/>
  <c r="R1866" i="4" s="1"/>
  <c r="P1882" i="4"/>
  <c r="Q1882" i="4" s="1"/>
  <c r="R1882" i="4" s="1"/>
  <c r="P1898" i="4"/>
  <c r="Q1898" i="4" s="1"/>
  <c r="R1898" i="4" s="1"/>
  <c r="P1914" i="4"/>
  <c r="Q1914" i="4" s="1"/>
  <c r="R1914" i="4" s="1"/>
  <c r="P1930" i="4"/>
  <c r="Q1930" i="4" s="1"/>
  <c r="R1930" i="4" s="1"/>
  <c r="P1946" i="4"/>
  <c r="Q1946" i="4" s="1"/>
  <c r="R1946" i="4" s="1"/>
  <c r="P1962" i="4"/>
  <c r="Q1962" i="4" s="1"/>
  <c r="R1962" i="4" s="1"/>
  <c r="P1978" i="4"/>
  <c r="Q1978" i="4" s="1"/>
  <c r="R1978" i="4" s="1"/>
  <c r="P1994" i="4"/>
  <c r="Q1994" i="4" s="1"/>
  <c r="R1994" i="4" s="1"/>
  <c r="P2010" i="4"/>
  <c r="Q2010" i="4" s="1"/>
  <c r="R2010" i="4" s="1"/>
  <c r="P2026" i="4"/>
  <c r="Q2026" i="4" s="1"/>
  <c r="R2026" i="4" s="1"/>
  <c r="P2042" i="4"/>
  <c r="Q2042" i="4" s="1"/>
  <c r="R2042" i="4" s="1"/>
  <c r="P2058" i="4"/>
  <c r="Q2058" i="4" s="1"/>
  <c r="R2058" i="4" s="1"/>
  <c r="P2074" i="4"/>
  <c r="Q2074" i="4" s="1"/>
  <c r="R2074" i="4" s="1"/>
  <c r="P2090" i="4"/>
  <c r="Q2090" i="4" s="1"/>
  <c r="R2090" i="4" s="1"/>
  <c r="P2106" i="4"/>
  <c r="Q2106" i="4" s="1"/>
  <c r="R2106" i="4" s="1"/>
  <c r="P1174" i="4"/>
  <c r="Q1174" i="4" s="1"/>
  <c r="R1174" i="4" s="1"/>
  <c r="P1645" i="4"/>
  <c r="Q1645" i="4" s="1"/>
  <c r="R1645" i="4" s="1"/>
  <c r="P1318" i="4"/>
  <c r="Q1318" i="4" s="1"/>
  <c r="R1318" i="4" s="1"/>
  <c r="P1527" i="4"/>
  <c r="Q1527" i="4" s="1"/>
  <c r="R1527" i="4" s="1"/>
  <c r="P1598" i="4"/>
  <c r="Q1598" i="4" s="1"/>
  <c r="R1598" i="4" s="1"/>
  <c r="P1693" i="4"/>
  <c r="Q1693" i="4" s="1"/>
  <c r="R1693" i="4" s="1"/>
  <c r="P1607" i="4"/>
  <c r="Q1607" i="4" s="1"/>
  <c r="R1607" i="4" s="1"/>
  <c r="P1506" i="4"/>
  <c r="Q1506" i="4" s="1"/>
  <c r="R1506" i="4" s="1"/>
  <c r="P1498" i="4"/>
  <c r="Q1498" i="4" s="1"/>
  <c r="R1498" i="4" s="1"/>
  <c r="P1268" i="4"/>
  <c r="Q1268" i="4" s="1"/>
  <c r="R1268" i="4" s="1"/>
  <c r="P1139" i="4"/>
  <c r="Q1139" i="4" s="1"/>
  <c r="R1139" i="4" s="1"/>
  <c r="P1610" i="4"/>
  <c r="Q1610" i="4" s="1"/>
  <c r="R1610" i="4" s="1"/>
  <c r="P1692" i="4"/>
  <c r="Q1692" i="4" s="1"/>
  <c r="R1692" i="4" s="1"/>
  <c r="P1492" i="4"/>
  <c r="Q1492" i="4" s="1"/>
  <c r="R1492" i="4" s="1"/>
  <c r="P1283" i="4"/>
  <c r="Q1283" i="4" s="1"/>
  <c r="R1283" i="4" s="1"/>
  <c r="P1188" i="4"/>
  <c r="Q1188" i="4" s="1"/>
  <c r="R1188" i="4" s="1"/>
  <c r="P2039" i="4"/>
  <c r="Q2039" i="4" s="1"/>
  <c r="R2039" i="4" s="1"/>
  <c r="P1983" i="4"/>
  <c r="Q1983" i="4" s="1"/>
  <c r="R1983" i="4" s="1"/>
  <c r="P1939" i="4"/>
  <c r="Q1939" i="4" s="1"/>
  <c r="R1939" i="4" s="1"/>
  <c r="P1871" i="4"/>
  <c r="Q1871" i="4" s="1"/>
  <c r="R1871" i="4" s="1"/>
  <c r="P1807" i="4"/>
  <c r="Q1807" i="4" s="1"/>
  <c r="R1807" i="4" s="1"/>
  <c r="P1731" i="4"/>
  <c r="Q1731" i="4" s="1"/>
  <c r="R1731" i="4" s="1"/>
  <c r="P1530" i="4"/>
  <c r="Q1530" i="4" s="1"/>
  <c r="R1530" i="4" s="1"/>
  <c r="P1580" i="4"/>
  <c r="Q1580" i="4" s="1"/>
  <c r="R1580" i="4" s="1"/>
  <c r="P2076" i="4"/>
  <c r="Q2076" i="4" s="1"/>
  <c r="R2076" i="4" s="1"/>
  <c r="P2012" i="4"/>
  <c r="Q2012" i="4" s="1"/>
  <c r="R2012" i="4" s="1"/>
  <c r="P1948" i="4"/>
  <c r="Q1948" i="4" s="1"/>
  <c r="R1948" i="4" s="1"/>
  <c r="P1884" i="4"/>
  <c r="Q1884" i="4" s="1"/>
  <c r="R1884" i="4" s="1"/>
  <c r="P1820" i="4"/>
  <c r="Q1820" i="4" s="1"/>
  <c r="R1820" i="4" s="1"/>
  <c r="P85" i="4"/>
  <c r="Q85" i="4" s="1"/>
  <c r="R85" i="4" s="1"/>
  <c r="P131" i="4"/>
  <c r="Q131" i="4" s="1"/>
  <c r="R131" i="4" s="1"/>
  <c r="P51" i="4"/>
  <c r="Q51" i="4" s="1"/>
  <c r="R51" i="4" s="1"/>
  <c r="P304" i="4"/>
  <c r="Q304" i="4" s="1"/>
  <c r="R304" i="4" s="1"/>
  <c r="P195" i="4"/>
  <c r="Q195" i="4" s="1"/>
  <c r="R195" i="4" s="1"/>
  <c r="P360" i="4"/>
  <c r="Q360" i="4" s="1"/>
  <c r="R360" i="4" s="1"/>
  <c r="P275" i="4"/>
  <c r="Q275" i="4" s="1"/>
  <c r="R275" i="4" s="1"/>
  <c r="P452" i="4"/>
  <c r="Q452" i="4" s="1"/>
  <c r="R452" i="4" s="1"/>
  <c r="P346" i="4"/>
  <c r="Q346" i="4" s="1"/>
  <c r="R346" i="4" s="1"/>
  <c r="P552" i="4"/>
  <c r="Q552" i="4" s="1"/>
  <c r="R552" i="4" s="1"/>
  <c r="P667" i="4"/>
  <c r="Q667" i="4" s="1"/>
  <c r="R667" i="4" s="1"/>
  <c r="P268" i="4"/>
  <c r="Q268" i="4" s="1"/>
  <c r="R268" i="4" s="1"/>
  <c r="P412" i="4"/>
  <c r="Q412" i="4" s="1"/>
  <c r="R412" i="4" s="1"/>
  <c r="P518" i="4"/>
  <c r="Q518" i="4" s="1"/>
  <c r="R518" i="4" s="1"/>
  <c r="P538" i="4"/>
  <c r="Q538" i="4" s="1"/>
  <c r="R538" i="4" s="1"/>
  <c r="P802" i="4"/>
  <c r="Q802" i="4" s="1"/>
  <c r="R802" i="4" s="1"/>
  <c r="P850" i="4"/>
  <c r="Q850" i="4" s="1"/>
  <c r="R850" i="4" s="1"/>
  <c r="P426" i="4"/>
  <c r="Q426" i="4" s="1"/>
  <c r="R426" i="4" s="1"/>
  <c r="P204" i="4"/>
  <c r="Q204" i="4" s="1"/>
  <c r="R204" i="4" s="1"/>
  <c r="P577" i="4"/>
  <c r="Q577" i="4" s="1"/>
  <c r="R577" i="4" s="1"/>
  <c r="P617" i="4"/>
  <c r="Q617" i="4" s="1"/>
  <c r="R617" i="4" s="1"/>
  <c r="P641" i="4"/>
  <c r="Q641" i="4" s="1"/>
  <c r="R641" i="4" s="1"/>
  <c r="P669" i="4"/>
  <c r="Q669" i="4" s="1"/>
  <c r="R669" i="4" s="1"/>
  <c r="P701" i="4"/>
  <c r="Q701" i="4" s="1"/>
  <c r="R701" i="4" s="1"/>
  <c r="P743" i="4"/>
  <c r="Q743" i="4" s="1"/>
  <c r="R743" i="4" s="1"/>
  <c r="P394" i="4"/>
  <c r="Q394" i="4" s="1"/>
  <c r="R394" i="4" s="1"/>
  <c r="P1037" i="4"/>
  <c r="Q1037" i="4" s="1"/>
  <c r="R1037" i="4" s="1"/>
  <c r="P1065" i="4"/>
  <c r="Q1065" i="4" s="1"/>
  <c r="R1065" i="4" s="1"/>
  <c r="P1093" i="4"/>
  <c r="Q1093" i="4" s="1"/>
  <c r="R1093" i="4" s="1"/>
  <c r="P1125" i="4"/>
  <c r="Q1125" i="4" s="1"/>
  <c r="R1125" i="4" s="1"/>
  <c r="P1149" i="4"/>
  <c r="Q1149" i="4" s="1"/>
  <c r="R1149" i="4" s="1"/>
  <c r="P1177" i="4"/>
  <c r="Q1177" i="4" s="1"/>
  <c r="R1177" i="4" s="1"/>
  <c r="P1209" i="4"/>
  <c r="Q1209" i="4" s="1"/>
  <c r="R1209" i="4" s="1"/>
  <c r="P1237" i="4"/>
  <c r="Q1237" i="4" s="1"/>
  <c r="R1237" i="4" s="1"/>
  <c r="P1261" i="4"/>
  <c r="Q1261" i="4" s="1"/>
  <c r="R1261" i="4" s="1"/>
  <c r="P1293" i="4"/>
  <c r="Q1293" i="4" s="1"/>
  <c r="R1293" i="4" s="1"/>
  <c r="P1321" i="4"/>
  <c r="Q1321" i="4" s="1"/>
  <c r="R1321" i="4" s="1"/>
  <c r="P1349" i="4"/>
  <c r="Q1349" i="4" s="1"/>
  <c r="R1349" i="4" s="1"/>
  <c r="P1381" i="4"/>
  <c r="Q1381" i="4" s="1"/>
  <c r="R1381" i="4" s="1"/>
  <c r="P1405" i="4"/>
  <c r="Q1405" i="4" s="1"/>
  <c r="R1405" i="4" s="1"/>
  <c r="P1433" i="4"/>
  <c r="Q1433" i="4" s="1"/>
  <c r="R1433" i="4" s="1"/>
  <c r="P1465" i="4"/>
  <c r="Q1465" i="4" s="1"/>
  <c r="R1465" i="4" s="1"/>
  <c r="P354" i="4"/>
  <c r="Q354" i="4" s="1"/>
  <c r="R354" i="4" s="1"/>
  <c r="P1036" i="4"/>
  <c r="Q1036" i="4" s="1"/>
  <c r="R1036" i="4" s="1"/>
  <c r="P1064" i="4"/>
  <c r="Q1064" i="4" s="1"/>
  <c r="R1064" i="4" s="1"/>
  <c r="P1084" i="4"/>
  <c r="Q1084" i="4" s="1"/>
  <c r="R1084" i="4" s="1"/>
  <c r="P1104" i="4"/>
  <c r="Q1104" i="4" s="1"/>
  <c r="R1104" i="4" s="1"/>
  <c r="P529" i="4"/>
  <c r="Q529" i="4" s="1"/>
  <c r="R529" i="4" s="1"/>
  <c r="P764" i="4"/>
  <c r="Q764" i="4" s="1"/>
  <c r="R764" i="4" s="1"/>
  <c r="P839" i="4"/>
  <c r="Q839" i="4" s="1"/>
  <c r="R839" i="4" s="1"/>
  <c r="P935" i="4"/>
  <c r="Q935" i="4" s="1"/>
  <c r="R935" i="4" s="1"/>
  <c r="P1015" i="4"/>
  <c r="Q1015" i="4" s="1"/>
  <c r="R1015" i="4" s="1"/>
  <c r="P1098" i="4"/>
  <c r="Q1098" i="4" s="1"/>
  <c r="R1098" i="4" s="1"/>
  <c r="P1194" i="4"/>
  <c r="Q1194" i="4" s="1"/>
  <c r="R1194" i="4" s="1"/>
  <c r="P1274" i="4"/>
  <c r="Q1274" i="4" s="1"/>
  <c r="R1274" i="4" s="1"/>
  <c r="P1354" i="4"/>
  <c r="Q1354" i="4" s="1"/>
  <c r="R1354" i="4" s="1"/>
  <c r="P1450" i="4"/>
  <c r="Q1450" i="4" s="1"/>
  <c r="R1450" i="4" s="1"/>
  <c r="P1509" i="4"/>
  <c r="Q1509" i="4" s="1"/>
  <c r="R1509" i="4" s="1"/>
  <c r="P1553" i="4"/>
  <c r="Q1553" i="4" s="1"/>
  <c r="R1553" i="4" s="1"/>
  <c r="P1601" i="4"/>
  <c r="Q1601" i="4" s="1"/>
  <c r="R1601" i="4" s="1"/>
  <c r="P1634" i="4"/>
  <c r="Q1634" i="4" s="1"/>
  <c r="R1634" i="4" s="1"/>
  <c r="P1681" i="4"/>
  <c r="Q1681" i="4" s="1"/>
  <c r="R1681" i="4" s="1"/>
  <c r="P1721" i="4"/>
  <c r="Q1721" i="4" s="1"/>
  <c r="R1721" i="4" s="1"/>
  <c r="P1741" i="4"/>
  <c r="Q1741" i="4" s="1"/>
  <c r="R1741" i="4" s="1"/>
  <c r="P1761" i="4"/>
  <c r="Q1761" i="4" s="1"/>
  <c r="R1761" i="4" s="1"/>
  <c r="P1785" i="4"/>
  <c r="Q1785" i="4" s="1"/>
  <c r="R1785" i="4" s="1"/>
  <c r="P1805" i="4"/>
  <c r="Q1805" i="4" s="1"/>
  <c r="R1805" i="4" s="1"/>
  <c r="P1825" i="4"/>
  <c r="Q1825" i="4" s="1"/>
  <c r="R1825" i="4" s="1"/>
  <c r="P1849" i="4"/>
  <c r="Q1849" i="4" s="1"/>
  <c r="R1849" i="4" s="1"/>
  <c r="P1869" i="4"/>
  <c r="Q1869" i="4" s="1"/>
  <c r="R1869" i="4" s="1"/>
  <c r="P1889" i="4"/>
  <c r="Q1889" i="4" s="1"/>
  <c r="R1889" i="4" s="1"/>
  <c r="P1913" i="4"/>
  <c r="Q1913" i="4" s="1"/>
  <c r="R1913" i="4" s="1"/>
  <c r="P1933" i="4"/>
  <c r="Q1933" i="4" s="1"/>
  <c r="R1933" i="4" s="1"/>
  <c r="P1953" i="4"/>
  <c r="Q1953" i="4" s="1"/>
  <c r="R1953" i="4" s="1"/>
  <c r="P1977" i="4"/>
  <c r="Q1977" i="4" s="1"/>
  <c r="R1977" i="4" s="1"/>
  <c r="P1997" i="4"/>
  <c r="Q1997" i="4" s="1"/>
  <c r="R1997" i="4" s="1"/>
  <c r="P2017" i="4"/>
  <c r="Q2017" i="4" s="1"/>
  <c r="R2017" i="4" s="1"/>
  <c r="P2041" i="4"/>
  <c r="Q2041" i="4" s="1"/>
  <c r="R2041" i="4" s="1"/>
  <c r="P2061" i="4"/>
  <c r="Q2061" i="4" s="1"/>
  <c r="R2061" i="4" s="1"/>
  <c r="P2081" i="4"/>
  <c r="Q2081" i="4" s="1"/>
  <c r="R2081" i="4" s="1"/>
  <c r="P2105" i="4"/>
  <c r="Q2105" i="4" s="1"/>
  <c r="R2105" i="4" s="1"/>
  <c r="P819" i="4"/>
  <c r="Q819" i="4" s="1"/>
  <c r="R819" i="4" s="1"/>
  <c r="P811" i="4"/>
  <c r="Q811" i="4" s="1"/>
  <c r="R811" i="4" s="1"/>
  <c r="P907" i="4"/>
  <c r="Q907" i="4" s="1"/>
  <c r="R907" i="4" s="1"/>
  <c r="P987" i="4"/>
  <c r="Q987" i="4" s="1"/>
  <c r="R987" i="4" s="1"/>
  <c r="P1070" i="4"/>
  <c r="Q1070" i="4" s="1"/>
  <c r="R1070" i="4" s="1"/>
  <c r="P1166" i="4"/>
  <c r="Q1166" i="4" s="1"/>
  <c r="R1166" i="4" s="1"/>
  <c r="P1246" i="4"/>
  <c r="Q1246" i="4" s="1"/>
  <c r="R1246" i="4" s="1"/>
  <c r="P1326" i="4"/>
  <c r="Q1326" i="4" s="1"/>
  <c r="R1326" i="4" s="1"/>
  <c r="P1422" i="4"/>
  <c r="Q1422" i="4" s="1"/>
  <c r="R1422" i="4" s="1"/>
  <c r="P1525" i="4"/>
  <c r="Q1525" i="4" s="1"/>
  <c r="R1525" i="4" s="1"/>
  <c r="P1605" i="4"/>
  <c r="Q1605" i="4" s="1"/>
  <c r="R1605" i="4" s="1"/>
  <c r="P1701" i="4"/>
  <c r="Q1701" i="4" s="1"/>
  <c r="R1701" i="4" s="1"/>
  <c r="P963" i="4"/>
  <c r="Q963" i="4" s="1"/>
  <c r="R963" i="4" s="1"/>
  <c r="P1126" i="4"/>
  <c r="Q1126" i="4" s="1"/>
  <c r="R1126" i="4" s="1"/>
  <c r="P863" i="4"/>
  <c r="Q863" i="4" s="1"/>
  <c r="R863" i="4" s="1"/>
  <c r="P943" i="4"/>
  <c r="Q943" i="4" s="1"/>
  <c r="R943" i="4" s="1"/>
  <c r="P1023" i="4"/>
  <c r="Q1023" i="4" s="1"/>
  <c r="R1023" i="4" s="1"/>
  <c r="P1122" i="4"/>
  <c r="Q1122" i="4" s="1"/>
  <c r="R1122" i="4" s="1"/>
  <c r="P1202" i="4"/>
  <c r="Q1202" i="4" s="1"/>
  <c r="R1202" i="4" s="1"/>
  <c r="P1282" i="4"/>
  <c r="Q1282" i="4" s="1"/>
  <c r="R1282" i="4" s="1"/>
  <c r="P1378" i="4"/>
  <c r="Q1378" i="4" s="1"/>
  <c r="R1378" i="4" s="1"/>
  <c r="P1458" i="4"/>
  <c r="Q1458" i="4" s="1"/>
  <c r="R1458" i="4" s="1"/>
  <c r="P1513" i="4"/>
  <c r="Q1513" i="4" s="1"/>
  <c r="R1513" i="4" s="1"/>
  <c r="P1561" i="4"/>
  <c r="Q1561" i="4" s="1"/>
  <c r="R1561" i="4" s="1"/>
  <c r="P1603" i="4"/>
  <c r="Q1603" i="4" s="1"/>
  <c r="R1603" i="4" s="1"/>
  <c r="P1641" i="4"/>
  <c r="Q1641" i="4" s="1"/>
  <c r="R1641" i="4" s="1"/>
  <c r="P1689" i="4"/>
  <c r="Q1689" i="4" s="1"/>
  <c r="R1689" i="4" s="1"/>
  <c r="P851" i="4"/>
  <c r="Q851" i="4" s="1"/>
  <c r="R851" i="4" s="1"/>
  <c r="P995" i="4"/>
  <c r="Q995" i="4" s="1"/>
  <c r="R995" i="4" s="1"/>
  <c r="P1414" i="4"/>
  <c r="Q1414" i="4" s="1"/>
  <c r="R1414" i="4" s="1"/>
  <c r="P1597" i="4"/>
  <c r="Q1597" i="4" s="1"/>
  <c r="R1597" i="4" s="1"/>
  <c r="P1694" i="4"/>
  <c r="Q1694" i="4" s="1"/>
  <c r="R1694" i="4" s="1"/>
  <c r="P1709" i="4"/>
  <c r="Q1709" i="4" s="1"/>
  <c r="R1709" i="4" s="1"/>
  <c r="P1398" i="4"/>
  <c r="Q1398" i="4" s="1"/>
  <c r="R1398" i="4" s="1"/>
  <c r="P1575" i="4"/>
  <c r="Q1575" i="4" s="1"/>
  <c r="R1575" i="4" s="1"/>
  <c r="P1703" i="4"/>
  <c r="Q1703" i="4" s="1"/>
  <c r="R1703" i="4" s="1"/>
  <c r="P1726" i="4"/>
  <c r="Q1726" i="4" s="1"/>
  <c r="R1726" i="4" s="1"/>
  <c r="P1746" i="4"/>
  <c r="Q1746" i="4" s="1"/>
  <c r="R1746" i="4" s="1"/>
  <c r="P1770" i="4"/>
  <c r="Q1770" i="4" s="1"/>
  <c r="R1770" i="4" s="1"/>
  <c r="P1790" i="4"/>
  <c r="Q1790" i="4" s="1"/>
  <c r="R1790" i="4" s="1"/>
  <c r="P1810" i="4"/>
  <c r="Q1810" i="4" s="1"/>
  <c r="R1810" i="4" s="1"/>
  <c r="P1834" i="4"/>
  <c r="Q1834" i="4" s="1"/>
  <c r="R1834" i="4" s="1"/>
  <c r="P1854" i="4"/>
  <c r="Q1854" i="4" s="1"/>
  <c r="R1854" i="4" s="1"/>
  <c r="P1870" i="4"/>
  <c r="Q1870" i="4" s="1"/>
  <c r="R1870" i="4" s="1"/>
  <c r="P1886" i="4"/>
  <c r="Q1886" i="4" s="1"/>
  <c r="R1886" i="4" s="1"/>
  <c r="P1902" i="4"/>
  <c r="Q1902" i="4" s="1"/>
  <c r="R1902" i="4" s="1"/>
  <c r="P1918" i="4"/>
  <c r="Q1918" i="4" s="1"/>
  <c r="R1918" i="4" s="1"/>
  <c r="P1934" i="4"/>
  <c r="Q1934" i="4" s="1"/>
  <c r="R1934" i="4" s="1"/>
  <c r="P1950" i="4"/>
  <c r="Q1950" i="4" s="1"/>
  <c r="R1950" i="4" s="1"/>
  <c r="P1966" i="4"/>
  <c r="Q1966" i="4" s="1"/>
  <c r="R1966" i="4" s="1"/>
  <c r="P1982" i="4"/>
  <c r="Q1982" i="4" s="1"/>
  <c r="R1982" i="4" s="1"/>
  <c r="P1998" i="4"/>
  <c r="Q1998" i="4" s="1"/>
  <c r="R1998" i="4" s="1"/>
  <c r="P2014" i="4"/>
  <c r="Q2014" i="4" s="1"/>
  <c r="R2014" i="4" s="1"/>
  <c r="P2030" i="4"/>
  <c r="Q2030" i="4" s="1"/>
  <c r="R2030" i="4" s="1"/>
  <c r="P2046" i="4"/>
  <c r="Q2046" i="4" s="1"/>
  <c r="R2046" i="4" s="1"/>
  <c r="P2062" i="4"/>
  <c r="Q2062" i="4" s="1"/>
  <c r="R2062" i="4" s="1"/>
  <c r="P2078" i="4"/>
  <c r="Q2078" i="4" s="1"/>
  <c r="R2078" i="4" s="1"/>
  <c r="P2094" i="4"/>
  <c r="Q2094" i="4" s="1"/>
  <c r="R2094" i="4" s="1"/>
  <c r="P2110" i="4"/>
  <c r="Q2110" i="4" s="1"/>
  <c r="R2110" i="4" s="1"/>
  <c r="P1238" i="4"/>
  <c r="Q1238" i="4" s="1"/>
  <c r="R1238" i="4" s="1"/>
  <c r="P1678" i="4"/>
  <c r="Q1678" i="4" s="1"/>
  <c r="R1678" i="4" s="1"/>
  <c r="P1382" i="4"/>
  <c r="Q1382" i="4" s="1"/>
  <c r="R1382" i="4" s="1"/>
  <c r="P1534" i="4"/>
  <c r="Q1534" i="4" s="1"/>
  <c r="R1534" i="4" s="1"/>
  <c r="P1629" i="4"/>
  <c r="Q1629" i="4" s="1"/>
  <c r="R1629" i="4" s="1"/>
  <c r="P1366" i="4"/>
  <c r="Q1366" i="4" s="1"/>
  <c r="R1366" i="4" s="1"/>
  <c r="P1615" i="4"/>
  <c r="Q1615" i="4" s="1"/>
  <c r="R1615" i="4" s="1"/>
  <c r="P1500" i="4"/>
  <c r="Q1500" i="4" s="1"/>
  <c r="R1500" i="4" s="1"/>
  <c r="P1475" i="4"/>
  <c r="Q1475" i="4" s="1"/>
  <c r="R1475" i="4" s="1"/>
  <c r="P1219" i="4"/>
  <c r="Q1219" i="4" s="1"/>
  <c r="R1219" i="4" s="1"/>
  <c r="P1707" i="4"/>
  <c r="Q1707" i="4" s="1"/>
  <c r="R1707" i="4" s="1"/>
  <c r="P1579" i="4"/>
  <c r="Q1579" i="4" s="1"/>
  <c r="R1579" i="4" s="1"/>
  <c r="P1663" i="4"/>
  <c r="Q1663" i="4" s="1"/>
  <c r="R1663" i="4" s="1"/>
  <c r="P1460" i="4"/>
  <c r="Q1460" i="4" s="1"/>
  <c r="R1460" i="4" s="1"/>
  <c r="P1204" i="4"/>
  <c r="Q1204" i="4" s="1"/>
  <c r="R1204" i="4" s="1"/>
  <c r="P1331" i="4"/>
  <c r="Q1331" i="4" s="1"/>
  <c r="R1331" i="4" s="1"/>
  <c r="P2099" i="4"/>
  <c r="Q2099" i="4" s="1"/>
  <c r="R2099" i="4" s="1"/>
  <c r="P2027" i="4"/>
  <c r="Q2027" i="4" s="1"/>
  <c r="R2027" i="4" s="1"/>
  <c r="P1971" i="4"/>
  <c r="Q1971" i="4" s="1"/>
  <c r="R1971" i="4" s="1"/>
  <c r="P1915" i="4"/>
  <c r="Q1915" i="4" s="1"/>
  <c r="R1915" i="4" s="1"/>
  <c r="P1855" i="4"/>
  <c r="Q1855" i="4" s="1"/>
  <c r="R1855" i="4" s="1"/>
  <c r="P1795" i="4"/>
  <c r="Q1795" i="4" s="1"/>
  <c r="R1795" i="4" s="1"/>
  <c r="P1719" i="4"/>
  <c r="Q1719" i="4" s="1"/>
  <c r="R1719" i="4" s="1"/>
  <c r="P1476" i="4"/>
  <c r="Q1476" i="4" s="1"/>
  <c r="R1476" i="4" s="1"/>
  <c r="P1459" i="4"/>
  <c r="Q1459" i="4" s="1"/>
  <c r="R1459" i="4" s="1"/>
  <c r="P2060" i="4"/>
  <c r="Q2060" i="4" s="1"/>
  <c r="R2060" i="4" s="1"/>
  <c r="P1996" i="4"/>
  <c r="Q1996" i="4" s="1"/>
  <c r="R1996" i="4" s="1"/>
  <c r="P1932" i="4"/>
  <c r="Q1932" i="4" s="1"/>
  <c r="R1932" i="4" s="1"/>
  <c r="P1868" i="4"/>
  <c r="Q1868" i="4" s="1"/>
  <c r="R1868" i="4" s="1"/>
  <c r="P1804" i="4"/>
  <c r="Q1804" i="4" s="1"/>
  <c r="R1804" i="4" s="1"/>
  <c r="P1740" i="4"/>
  <c r="Q1740" i="4" s="1"/>
  <c r="R1740" i="4" s="1"/>
  <c r="P1642" i="4"/>
  <c r="Q1642" i="4" s="1"/>
  <c r="R1642" i="4" s="1"/>
  <c r="P1443" i="4"/>
  <c r="Q1443" i="4" s="1"/>
  <c r="R1443" i="4" s="1"/>
  <c r="P1075" i="4"/>
  <c r="Q1075" i="4" s="1"/>
  <c r="R1075" i="4" s="1"/>
  <c r="P1608" i="4"/>
  <c r="Q1608" i="4" s="1"/>
  <c r="R1608" i="4" s="1"/>
  <c r="P1423" i="4"/>
  <c r="Q1423" i="4" s="1"/>
  <c r="R1423" i="4" s="1"/>
  <c r="P1295" i="4"/>
  <c r="Q1295" i="4" s="1"/>
  <c r="R1295" i="4" s="1"/>
  <c r="P1167" i="4"/>
  <c r="Q1167" i="4" s="1"/>
  <c r="R1167" i="4" s="1"/>
  <c r="P1029" i="4"/>
  <c r="Q1029" i="4" s="1"/>
  <c r="R1029" i="4" s="1"/>
  <c r="P876" i="4"/>
  <c r="Q876" i="4" s="1"/>
  <c r="R876" i="4" s="1"/>
  <c r="P812" i="4"/>
  <c r="Q812" i="4" s="1"/>
  <c r="R812" i="4" s="1"/>
  <c r="P495" i="4"/>
  <c r="Q495" i="4" s="1"/>
  <c r="R495" i="4" s="1"/>
  <c r="P2103" i="4"/>
  <c r="Q2103" i="4" s="1"/>
  <c r="R2103" i="4" s="1"/>
  <c r="P2043" i="4"/>
  <c r="Q2043" i="4" s="1"/>
  <c r="R2043" i="4" s="1"/>
  <c r="P1987" i="4"/>
  <c r="Q1987" i="4" s="1"/>
  <c r="R1987" i="4" s="1"/>
  <c r="P1903" i="4"/>
  <c r="Q1903" i="4" s="1"/>
  <c r="R1903" i="4" s="1"/>
  <c r="P1847" i="4"/>
  <c r="Q1847" i="4" s="1"/>
  <c r="R1847" i="4" s="1"/>
  <c r="P1783" i="4"/>
  <c r="Q1783" i="4" s="1"/>
  <c r="R1783" i="4" s="1"/>
  <c r="P1723" i="4"/>
  <c r="Q1723" i="4" s="1"/>
  <c r="R1723" i="4" s="1"/>
  <c r="P1583" i="4"/>
  <c r="Q1583" i="4" s="1"/>
  <c r="R1583" i="4" s="1"/>
  <c r="P1299" i="4"/>
  <c r="Q1299" i="4" s="1"/>
  <c r="R1299" i="4" s="1"/>
  <c r="P1316" i="4"/>
  <c r="Q1316" i="4" s="1"/>
  <c r="R1316" i="4" s="1"/>
  <c r="P2080" i="4"/>
  <c r="Q2080" i="4" s="1"/>
  <c r="R2080" i="4" s="1"/>
  <c r="P2016" i="4"/>
  <c r="Q2016" i="4" s="1"/>
  <c r="R2016" i="4" s="1"/>
  <c r="P1952" i="4"/>
  <c r="Q1952" i="4" s="1"/>
  <c r="R1952" i="4" s="1"/>
  <c r="P1888" i="4"/>
  <c r="Q1888" i="4" s="1"/>
  <c r="R1888" i="4" s="1"/>
  <c r="P1824" i="4"/>
  <c r="Q1824" i="4" s="1"/>
  <c r="R1824" i="4" s="1"/>
  <c r="P1760" i="4"/>
  <c r="Q1760" i="4" s="1"/>
  <c r="R1760" i="4" s="1"/>
  <c r="P1508" i="4"/>
  <c r="Q1508" i="4" s="1"/>
  <c r="R1508" i="4" s="1"/>
  <c r="P1656" i="4"/>
  <c r="Q1656" i="4" s="1"/>
  <c r="R1656" i="4" s="1"/>
  <c r="P1472" i="4"/>
  <c r="Q1472" i="4" s="1"/>
  <c r="R1472" i="4" s="1"/>
  <c r="P1344" i="4"/>
  <c r="Q1344" i="4" s="1"/>
  <c r="R1344" i="4" s="1"/>
  <c r="P2091" i="4"/>
  <c r="Q2091" i="4" s="1"/>
  <c r="R2091" i="4" s="1"/>
  <c r="P2035" i="4"/>
  <c r="Q2035" i="4" s="1"/>
  <c r="R2035" i="4" s="1"/>
  <c r="P1967" i="4"/>
  <c r="Q1967" i="4" s="1"/>
  <c r="R1967" i="4" s="1"/>
  <c r="P1907" i="4"/>
  <c r="Q1907" i="4" s="1"/>
  <c r="R1907" i="4" s="1"/>
  <c r="P1811" i="4"/>
  <c r="Q1811" i="4" s="1"/>
  <c r="R1811" i="4" s="1"/>
  <c r="P1751" i="4"/>
  <c r="Q1751" i="4" s="1"/>
  <c r="R1751" i="4" s="1"/>
  <c r="P1516" i="4"/>
  <c r="Q1516" i="4" s="1"/>
  <c r="R1516" i="4" s="1"/>
  <c r="P2052" i="4"/>
  <c r="Q2052" i="4" s="1"/>
  <c r="R2052" i="4" s="1"/>
  <c r="P1988" i="4"/>
  <c r="Q1988" i="4" s="1"/>
  <c r="R1988" i="4" s="1"/>
  <c r="P1924" i="4"/>
  <c r="Q1924" i="4" s="1"/>
  <c r="R1924" i="4" s="1"/>
  <c r="P1860" i="4"/>
  <c r="Q1860" i="4" s="1"/>
  <c r="R1860" i="4" s="1"/>
  <c r="P1796" i="4"/>
  <c r="Q1796" i="4" s="1"/>
  <c r="R1796" i="4" s="1"/>
  <c r="P1732" i="4"/>
  <c r="Q1732" i="4" s="1"/>
  <c r="R1732" i="4" s="1"/>
  <c r="P1631" i="4"/>
  <c r="Q1631" i="4" s="1"/>
  <c r="R1631" i="4" s="1"/>
  <c r="P1514" i="4"/>
  <c r="Q1514" i="4" s="1"/>
  <c r="R1514" i="4" s="1"/>
  <c r="P1059" i="4"/>
  <c r="Q1059" i="4" s="1"/>
  <c r="R1059" i="4" s="1"/>
  <c r="P1640" i="4"/>
  <c r="Q1640" i="4" s="1"/>
  <c r="R1640" i="4" s="1"/>
  <c r="P1439" i="4"/>
  <c r="Q1439" i="4" s="1"/>
  <c r="R1439" i="4" s="1"/>
  <c r="P1311" i="4"/>
  <c r="Q1311" i="4" s="1"/>
  <c r="R1311" i="4" s="1"/>
  <c r="P1183" i="4"/>
  <c r="Q1183" i="4" s="1"/>
  <c r="R1183" i="4" s="1"/>
  <c r="P988" i="4"/>
  <c r="Q988" i="4" s="1"/>
  <c r="R988" i="4" s="1"/>
  <c r="P2079" i="4"/>
  <c r="Q2079" i="4" s="1"/>
  <c r="R2079" i="4" s="1"/>
  <c r="P2007" i="4"/>
  <c r="Q2007" i="4" s="1"/>
  <c r="R2007" i="4" s="1"/>
  <c r="P1935" i="4"/>
  <c r="Q1935" i="4" s="1"/>
  <c r="R1935" i="4" s="1"/>
  <c r="P1883" i="4"/>
  <c r="Q1883" i="4" s="1"/>
  <c r="R1883" i="4" s="1"/>
  <c r="P1827" i="4"/>
  <c r="Q1827" i="4" s="1"/>
  <c r="R1827" i="4" s="1"/>
  <c r="P1763" i="4"/>
  <c r="Q1763" i="4" s="1"/>
  <c r="R1763" i="4" s="1"/>
  <c r="P1715" i="4"/>
  <c r="Q1715" i="4" s="1"/>
  <c r="R1715" i="4" s="1"/>
  <c r="P1563" i="4"/>
  <c r="Q1563" i="4" s="1"/>
  <c r="R1563" i="4" s="1"/>
  <c r="P1171" i="4"/>
  <c r="Q1171" i="4" s="1"/>
  <c r="R1171" i="4" s="1"/>
  <c r="P2104" i="4"/>
  <c r="Q2104" i="4" s="1"/>
  <c r="R2104" i="4" s="1"/>
  <c r="P2040" i="4"/>
  <c r="Q2040" i="4" s="1"/>
  <c r="R2040" i="4" s="1"/>
  <c r="P1976" i="4"/>
  <c r="Q1976" i="4" s="1"/>
  <c r="R1976" i="4" s="1"/>
  <c r="P1912" i="4"/>
  <c r="Q1912" i="4" s="1"/>
  <c r="R1912" i="4" s="1"/>
  <c r="P1848" i="4"/>
  <c r="Q1848" i="4" s="1"/>
  <c r="R1848" i="4" s="1"/>
  <c r="P1784" i="4"/>
  <c r="Q1784" i="4" s="1"/>
  <c r="R1784" i="4" s="1"/>
  <c r="P1720" i="4"/>
  <c r="Q1720" i="4" s="1"/>
  <c r="R1720" i="4" s="1"/>
  <c r="P848" i="4"/>
  <c r="Q848" i="4" s="1"/>
  <c r="R848" i="4" s="1"/>
  <c r="P1495" i="4"/>
  <c r="Q1495" i="4" s="1"/>
  <c r="R1495" i="4" s="1"/>
  <c r="P1360" i="4"/>
  <c r="Q1360" i="4" s="1"/>
  <c r="R1360" i="4" s="1"/>
  <c r="P1232" i="4"/>
  <c r="Q1232" i="4" s="1"/>
  <c r="R1232" i="4" s="1"/>
  <c r="P1700" i="4"/>
  <c r="Q1700" i="4" s="1"/>
  <c r="R1700" i="4" s="1"/>
  <c r="P1572" i="4"/>
  <c r="Q1572" i="4" s="1"/>
  <c r="R1572" i="4" s="1"/>
  <c r="P952" i="4"/>
  <c r="Q952" i="4" s="1"/>
  <c r="R952" i="4" s="1"/>
  <c r="P489" i="4"/>
  <c r="Q489" i="4" s="1"/>
  <c r="R489" i="4" s="1"/>
  <c r="P800" i="4"/>
  <c r="Q800" i="4" s="1"/>
  <c r="R800" i="4" s="1"/>
  <c r="P1507" i="4"/>
  <c r="Q1507" i="4" s="1"/>
  <c r="R1507" i="4" s="1"/>
  <c r="P1384" i="4"/>
  <c r="Q1384" i="4" s="1"/>
  <c r="R1384" i="4" s="1"/>
  <c r="P1256" i="4"/>
  <c r="Q1256" i="4" s="1"/>
  <c r="R1256" i="4" s="1"/>
  <c r="P1128" i="4"/>
  <c r="Q1128" i="4" s="1"/>
  <c r="R1128" i="4" s="1"/>
  <c r="P900" i="4"/>
  <c r="Q900" i="4" s="1"/>
  <c r="R900" i="4" s="1"/>
  <c r="P1017" i="4"/>
  <c r="Q1017" i="4" s="1"/>
  <c r="R1017" i="4" s="1"/>
  <c r="P1001" i="4"/>
  <c r="Q1001" i="4" s="1"/>
  <c r="R1001" i="4" s="1"/>
  <c r="P985" i="4"/>
  <c r="Q985" i="4" s="1"/>
  <c r="R985" i="4" s="1"/>
  <c r="P969" i="4"/>
  <c r="Q969" i="4" s="1"/>
  <c r="R969" i="4" s="1"/>
  <c r="P953" i="4"/>
  <c r="Q953" i="4" s="1"/>
  <c r="R953" i="4" s="1"/>
  <c r="P937" i="4"/>
  <c r="Q937" i="4" s="1"/>
  <c r="R937" i="4" s="1"/>
  <c r="P921" i="4"/>
  <c r="Q921" i="4" s="1"/>
  <c r="R921" i="4" s="1"/>
  <c r="P905" i="4"/>
  <c r="Q905" i="4" s="1"/>
  <c r="R905" i="4" s="1"/>
  <c r="P889" i="4"/>
  <c r="Q889" i="4" s="1"/>
  <c r="R889" i="4" s="1"/>
  <c r="P825" i="4"/>
  <c r="Q825" i="4" s="1"/>
  <c r="R825" i="4" s="1"/>
  <c r="P541" i="4"/>
  <c r="Q541" i="4" s="1"/>
  <c r="R541" i="4" s="1"/>
  <c r="P744" i="4"/>
  <c r="Q744" i="4" s="1"/>
  <c r="R744" i="4" s="1"/>
  <c r="P706" i="4"/>
  <c r="Q706" i="4" s="1"/>
  <c r="R706" i="4" s="1"/>
  <c r="P674" i="4"/>
  <c r="Q674" i="4" s="1"/>
  <c r="R674" i="4" s="1"/>
  <c r="P606" i="4"/>
  <c r="Q606" i="4" s="1"/>
  <c r="R606" i="4" s="1"/>
  <c r="P461" i="4"/>
  <c r="Q461" i="4" s="1"/>
  <c r="R461" i="4" s="1"/>
  <c r="P722" i="4"/>
  <c r="Q722" i="4" s="1"/>
  <c r="R722" i="4" s="1"/>
  <c r="P611" i="4"/>
  <c r="Q611" i="4" s="1"/>
  <c r="R611" i="4" s="1"/>
  <c r="P595" i="4"/>
  <c r="Q595" i="4" s="1"/>
  <c r="R595" i="4" s="1"/>
  <c r="P579" i="4"/>
  <c r="Q579" i="4" s="1"/>
  <c r="R579" i="4" s="1"/>
  <c r="P453" i="4"/>
  <c r="Q453" i="4" s="1"/>
  <c r="R453" i="4" s="1"/>
  <c r="P418" i="4"/>
  <c r="Q418" i="4" s="1"/>
  <c r="R418" i="4" s="1"/>
  <c r="P539" i="4"/>
  <c r="Q539" i="4" s="1"/>
  <c r="R539" i="4" s="1"/>
  <c r="P475" i="4"/>
  <c r="Q475" i="4" s="1"/>
  <c r="R475" i="4" s="1"/>
  <c r="P411" i="4"/>
  <c r="Q411" i="4" s="1"/>
  <c r="R411" i="4" s="1"/>
  <c r="P277" i="4"/>
  <c r="Q277" i="4" s="1"/>
  <c r="R277" i="4" s="1"/>
  <c r="P74" i="4"/>
  <c r="Q74" i="4" s="1"/>
  <c r="R74" i="4" s="1"/>
  <c r="P393" i="4"/>
  <c r="Q393" i="4" s="1"/>
  <c r="R393" i="4" s="1"/>
  <c r="P563" i="4"/>
  <c r="Q563" i="4" s="1"/>
  <c r="R563" i="4" s="1"/>
  <c r="P305" i="4"/>
  <c r="Q305" i="4" s="1"/>
  <c r="R305" i="4" s="1"/>
  <c r="P160" i="4"/>
  <c r="Q160" i="4" s="1"/>
  <c r="R160" i="4" s="1"/>
  <c r="P190" i="4"/>
  <c r="Q190" i="4" s="1"/>
  <c r="P36" i="4"/>
  <c r="Q36" i="4" s="1"/>
  <c r="R36" i="4" s="1"/>
  <c r="P174" i="4"/>
  <c r="Q174" i="4" s="1"/>
  <c r="R174" i="4" s="1"/>
  <c r="P32" i="4"/>
  <c r="Q32" i="4" s="1"/>
  <c r="R32" i="4" s="1"/>
  <c r="P908" i="4"/>
  <c r="Q908" i="4" s="1"/>
  <c r="R908" i="4" s="1"/>
  <c r="P1588" i="4"/>
  <c r="Q1588" i="4" s="1"/>
  <c r="R1588" i="4" s="1"/>
  <c r="P1504" i="4"/>
  <c r="Q1504" i="4" s="1"/>
  <c r="R1504" i="4" s="1"/>
  <c r="P1468" i="4"/>
  <c r="Q1468" i="4" s="1"/>
  <c r="R1468" i="4" s="1"/>
  <c r="P1404" i="4"/>
  <c r="Q1404" i="4" s="1"/>
  <c r="R1404" i="4" s="1"/>
  <c r="P1340" i="4"/>
  <c r="Q1340" i="4" s="1"/>
  <c r="R1340" i="4" s="1"/>
  <c r="P1276" i="4"/>
  <c r="Q1276" i="4" s="1"/>
  <c r="R1276" i="4" s="1"/>
  <c r="P1212" i="4"/>
  <c r="Q1212" i="4" s="1"/>
  <c r="R1212" i="4" s="1"/>
  <c r="P1148" i="4"/>
  <c r="Q1148" i="4" s="1"/>
  <c r="R1148" i="4" s="1"/>
  <c r="P1067" i="4"/>
  <c r="Q1067" i="4" s="1"/>
  <c r="R1067" i="4" s="1"/>
  <c r="P992" i="4"/>
  <c r="Q992" i="4" s="1"/>
  <c r="R992" i="4" s="1"/>
  <c r="P1552" i="4"/>
  <c r="Q1552" i="4" s="1"/>
  <c r="R1552" i="4" s="1"/>
  <c r="P1415" i="4"/>
  <c r="Q1415" i="4" s="1"/>
  <c r="R1415" i="4" s="1"/>
  <c r="P1287" i="4"/>
  <c r="Q1287" i="4" s="1"/>
  <c r="R1287" i="4" s="1"/>
  <c r="P1159" i="4"/>
  <c r="Q1159" i="4" s="1"/>
  <c r="R1159" i="4" s="1"/>
  <c r="P1031" i="4"/>
  <c r="Q1031" i="4" s="1"/>
  <c r="R1031" i="4" s="1"/>
  <c r="P877" i="4"/>
  <c r="Q877" i="4" s="1"/>
  <c r="R877" i="4" s="1"/>
  <c r="P813" i="4"/>
  <c r="Q813" i="4" s="1"/>
  <c r="R813" i="4" s="1"/>
  <c r="P485" i="4"/>
  <c r="Q485" i="4" s="1"/>
  <c r="R485" i="4" s="1"/>
  <c r="P718" i="4"/>
  <c r="Q718" i="4" s="1"/>
  <c r="R718" i="4" s="1"/>
  <c r="P686" i="4"/>
  <c r="Q686" i="4" s="1"/>
  <c r="R686" i="4" s="1"/>
  <c r="P654" i="4"/>
  <c r="Q654" i="4" s="1"/>
  <c r="R654" i="4" s="1"/>
  <c r="P543" i="4"/>
  <c r="Q543" i="4" s="1"/>
  <c r="R543" i="4" s="1"/>
  <c r="P756" i="4"/>
  <c r="Q756" i="4" s="1"/>
  <c r="R756" i="4" s="1"/>
  <c r="P414" i="4"/>
  <c r="Q414" i="4" s="1"/>
  <c r="R414" i="4" s="1"/>
  <c r="P447" i="4"/>
  <c r="Q447" i="4" s="1"/>
  <c r="R447" i="4" s="1"/>
  <c r="P535" i="4"/>
  <c r="Q535" i="4" s="1"/>
  <c r="R535" i="4" s="1"/>
  <c r="P375" i="4"/>
  <c r="Q375" i="4" s="1"/>
  <c r="R375" i="4" s="1"/>
  <c r="P44" i="4"/>
  <c r="Q44" i="4" s="1"/>
  <c r="R44" i="4" s="1"/>
  <c r="P120" i="4"/>
  <c r="Q120" i="4" s="1"/>
  <c r="R120" i="4" s="1"/>
  <c r="P110" i="4"/>
  <c r="Q110" i="4" s="1"/>
  <c r="R110" i="4" s="1"/>
  <c r="P318" i="4"/>
  <c r="Q318" i="4" s="1"/>
  <c r="R318" i="4" s="1"/>
  <c r="P66" i="4"/>
  <c r="Q66" i="4" s="1"/>
  <c r="R66" i="4" s="1"/>
  <c r="P130" i="4"/>
  <c r="Q130" i="4" s="1"/>
  <c r="R130" i="4" s="1"/>
  <c r="P246" i="4"/>
  <c r="Q246" i="4" s="1"/>
  <c r="R246" i="4" s="1"/>
  <c r="P72" i="4"/>
  <c r="Q72" i="4" s="1"/>
  <c r="R72" i="4" s="1"/>
  <c r="P142" i="4"/>
  <c r="Q142" i="4" s="1"/>
  <c r="R142" i="4" s="1"/>
  <c r="P50" i="4"/>
  <c r="Q50" i="4" s="1"/>
  <c r="R50" i="4" s="1"/>
  <c r="P112" i="4"/>
  <c r="Q112" i="4" s="1"/>
  <c r="R112" i="4" s="1"/>
  <c r="P76" i="4"/>
  <c r="Q76" i="4" s="1"/>
  <c r="R76" i="4" s="1"/>
  <c r="P100" i="4"/>
  <c r="Q100" i="4" s="1"/>
  <c r="R100" i="4" s="1"/>
  <c r="P150" i="4"/>
  <c r="Q150" i="4" s="1"/>
  <c r="R150" i="4" s="1"/>
  <c r="P296" i="4"/>
  <c r="Q296" i="4" s="1"/>
  <c r="R296" i="4" s="1"/>
  <c r="P218" i="4"/>
  <c r="Q218" i="4" s="1"/>
  <c r="R218" i="4" s="1"/>
  <c r="P194" i="4"/>
  <c r="Q194" i="4" s="1"/>
  <c r="R194" i="4" s="1"/>
  <c r="P200" i="4"/>
  <c r="Q200" i="4" s="1"/>
  <c r="R200" i="4" s="1"/>
  <c r="P202" i="4"/>
  <c r="P515" i="4"/>
  <c r="Q515" i="4" s="1"/>
  <c r="R515" i="4" s="1"/>
  <c r="P321" i="4"/>
  <c r="Q321" i="4" s="1"/>
  <c r="R321" i="4" s="1"/>
  <c r="P407" i="4"/>
  <c r="Q407" i="4" s="1"/>
  <c r="R407" i="4" s="1"/>
  <c r="P347" i="4"/>
  <c r="Q347" i="4" s="1"/>
  <c r="R347" i="4" s="1"/>
  <c r="P363" i="4"/>
  <c r="Q363" i="4" s="1"/>
  <c r="R363" i="4" s="1"/>
  <c r="P546" i="4"/>
  <c r="Q546" i="4" s="1"/>
  <c r="R546" i="4" s="1"/>
  <c r="P445" i="4"/>
  <c r="Q445" i="4" s="1"/>
  <c r="R445" i="4" s="1"/>
  <c r="P521" i="4"/>
  <c r="Q521" i="4" s="1"/>
  <c r="R521" i="4" s="1"/>
  <c r="P576" i="4"/>
  <c r="Q576" i="4" s="1"/>
  <c r="R576" i="4" s="1"/>
  <c r="P592" i="4"/>
  <c r="Q592" i="4" s="1"/>
  <c r="R592" i="4" s="1"/>
  <c r="P608" i="4"/>
  <c r="Q608" i="4" s="1"/>
  <c r="R608" i="4" s="1"/>
  <c r="P754" i="4"/>
  <c r="Q754" i="4" s="1"/>
  <c r="R754" i="4" s="1"/>
  <c r="P473" i="4"/>
  <c r="Q473" i="4" s="1"/>
  <c r="R473" i="4" s="1"/>
  <c r="P594" i="4"/>
  <c r="Q594" i="4" s="1"/>
  <c r="R594" i="4" s="1"/>
  <c r="P672" i="4"/>
  <c r="Q672" i="4" s="1"/>
  <c r="R672" i="4" s="1"/>
  <c r="P704" i="4"/>
  <c r="Q704" i="4" s="1"/>
  <c r="R704" i="4" s="1"/>
  <c r="P742" i="4"/>
  <c r="Q742" i="4" s="1"/>
  <c r="R742" i="4" s="1"/>
  <c r="P431" i="4"/>
  <c r="Q431" i="4" s="1"/>
  <c r="R431" i="4" s="1"/>
  <c r="P760" i="4"/>
  <c r="Q760" i="4" s="1"/>
  <c r="R760" i="4" s="1"/>
  <c r="P821" i="4"/>
  <c r="Q821" i="4" s="1"/>
  <c r="R821" i="4" s="1"/>
  <c r="P885" i="4"/>
  <c r="Q885" i="4" s="1"/>
  <c r="R885" i="4" s="1"/>
  <c r="P902" i="4"/>
  <c r="Q902" i="4" s="1"/>
  <c r="R902" i="4" s="1"/>
  <c r="P918" i="4"/>
  <c r="Q918" i="4" s="1"/>
  <c r="R918" i="4" s="1"/>
  <c r="P934" i="4"/>
  <c r="Q934" i="4" s="1"/>
  <c r="R934" i="4" s="1"/>
  <c r="P950" i="4"/>
  <c r="Q950" i="4" s="1"/>
  <c r="R950" i="4" s="1"/>
  <c r="P966" i="4"/>
  <c r="Q966" i="4" s="1"/>
  <c r="R966" i="4" s="1"/>
  <c r="P982" i="4"/>
  <c r="Q982" i="4" s="1"/>
  <c r="R982" i="4" s="1"/>
  <c r="P998" i="4"/>
  <c r="Q998" i="4" s="1"/>
  <c r="R998" i="4" s="1"/>
  <c r="P1014" i="4"/>
  <c r="Q1014" i="4" s="1"/>
  <c r="R1014" i="4" s="1"/>
  <c r="P804" i="4"/>
  <c r="Q804" i="4" s="1"/>
  <c r="R804" i="4" s="1"/>
  <c r="P1111" i="4"/>
  <c r="Q1111" i="4" s="1"/>
  <c r="R1111" i="4" s="1"/>
  <c r="P1239" i="4"/>
  <c r="Q1239" i="4" s="1"/>
  <c r="R1239" i="4" s="1"/>
  <c r="P1367" i="4"/>
  <c r="Q1367" i="4" s="1"/>
  <c r="R1367" i="4" s="1"/>
  <c r="P1499" i="4"/>
  <c r="Q1499" i="4" s="1"/>
  <c r="R1499" i="4" s="1"/>
  <c r="P896" i="4"/>
  <c r="Q896" i="4" s="1"/>
  <c r="R896" i="4" s="1"/>
  <c r="P776" i="4"/>
  <c r="Q776" i="4" s="1"/>
  <c r="R776" i="4" s="1"/>
  <c r="P1115" i="4"/>
  <c r="Q1115" i="4" s="1"/>
  <c r="R1115" i="4" s="1"/>
  <c r="P1179" i="4"/>
  <c r="Q1179" i="4" s="1"/>
  <c r="R1179" i="4" s="1"/>
  <c r="P1243" i="4"/>
  <c r="Q1243" i="4" s="1"/>
  <c r="R1243" i="4" s="1"/>
  <c r="P1307" i="4"/>
  <c r="Q1307" i="4" s="1"/>
  <c r="R1307" i="4" s="1"/>
  <c r="P1371" i="4"/>
  <c r="Q1371" i="4" s="1"/>
  <c r="R1371" i="4" s="1"/>
  <c r="P1435" i="4"/>
  <c r="Q1435" i="4" s="1"/>
  <c r="R1435" i="4" s="1"/>
  <c r="P1526" i="4"/>
  <c r="Q1526" i="4" s="1"/>
  <c r="R1526" i="4" s="1"/>
  <c r="P1654" i="4"/>
  <c r="Q1654" i="4" s="1"/>
  <c r="R1654" i="4" s="1"/>
  <c r="P1168" i="4"/>
  <c r="Q1168" i="4" s="1"/>
  <c r="R1168" i="4" s="1"/>
  <c r="P30" i="4"/>
  <c r="Q30" i="4" s="1"/>
  <c r="R30" i="4" s="1"/>
  <c r="P238" i="4"/>
  <c r="Q238" i="4" s="1"/>
  <c r="R238" i="4" s="1"/>
  <c r="P248" i="4"/>
  <c r="Q248" i="4" s="1"/>
  <c r="R248" i="4" s="1"/>
  <c r="P92" i="4"/>
  <c r="Q92" i="4" s="1"/>
  <c r="R92" i="4" s="1"/>
  <c r="P270" i="4"/>
  <c r="Q270" i="4" s="1"/>
  <c r="R270" i="4" s="1"/>
  <c r="P293" i="4"/>
  <c r="Q293" i="4" s="1"/>
  <c r="R293" i="4" s="1"/>
  <c r="P531" i="4"/>
  <c r="Q531" i="4" s="1"/>
  <c r="R531" i="4" s="1"/>
  <c r="P425" i="4"/>
  <c r="Q425" i="4" s="1"/>
  <c r="R425" i="4" s="1"/>
  <c r="P314" i="4"/>
  <c r="Q314" i="4" s="1"/>
  <c r="R314" i="4" s="1"/>
  <c r="P505" i="4"/>
  <c r="Q505" i="4" s="1"/>
  <c r="R505" i="4" s="1"/>
  <c r="P252" i="4"/>
  <c r="Q252" i="4" s="1"/>
  <c r="R252" i="4" s="1"/>
  <c r="P463" i="4"/>
  <c r="Q463" i="4" s="1"/>
  <c r="R463" i="4" s="1"/>
  <c r="P724" i="4"/>
  <c r="Q724" i="4" s="1"/>
  <c r="R724" i="4" s="1"/>
  <c r="P514" i="4"/>
  <c r="Q514" i="4" s="1"/>
  <c r="R514" i="4" s="1"/>
  <c r="P614" i="4"/>
  <c r="Q614" i="4" s="1"/>
  <c r="R614" i="4" s="1"/>
  <c r="P630" i="4"/>
  <c r="Q630" i="4" s="1"/>
  <c r="R630" i="4" s="1"/>
  <c r="P646" i="4"/>
  <c r="Q646" i="4" s="1"/>
  <c r="R646" i="4" s="1"/>
  <c r="P676" i="4"/>
  <c r="Q676" i="4" s="1"/>
  <c r="R676" i="4" s="1"/>
  <c r="P708" i="4"/>
  <c r="Q708" i="4" s="1"/>
  <c r="R708" i="4" s="1"/>
  <c r="P477" i="4"/>
  <c r="Q477" i="4" s="1"/>
  <c r="R477" i="4" s="1"/>
  <c r="P785" i="4"/>
  <c r="Q785" i="4" s="1"/>
  <c r="R785" i="4" s="1"/>
  <c r="P849" i="4"/>
  <c r="Q849" i="4" s="1"/>
  <c r="R849" i="4" s="1"/>
  <c r="P820" i="4"/>
  <c r="Q820" i="4" s="1"/>
  <c r="R820" i="4" s="1"/>
  <c r="P980" i="4"/>
  <c r="Q980" i="4" s="1"/>
  <c r="R980" i="4" s="1"/>
  <c r="P1208" i="4"/>
  <c r="Q1208" i="4" s="1"/>
  <c r="R1208" i="4" s="1"/>
  <c r="P1336" i="4"/>
  <c r="Q1336" i="4" s="1"/>
  <c r="R1336" i="4" s="1"/>
  <c r="P1464" i="4"/>
  <c r="Q1464" i="4" s="1"/>
  <c r="R1464" i="4" s="1"/>
  <c r="P1696" i="4"/>
  <c r="Q1696" i="4" s="1"/>
  <c r="R1696" i="4" s="1"/>
  <c r="P936" i="4"/>
  <c r="Q936" i="4" s="1"/>
  <c r="R936" i="4" s="1"/>
  <c r="P1574" i="4"/>
  <c r="Q1574" i="4" s="1"/>
  <c r="R1574" i="4" s="1"/>
  <c r="P1702" i="4"/>
  <c r="Q1702" i="4" s="1"/>
  <c r="R1702" i="4" s="1"/>
  <c r="P125" i="4"/>
  <c r="Q125" i="4" s="1"/>
  <c r="R125" i="4" s="1"/>
  <c r="P339" i="4"/>
  <c r="Q339" i="4" s="1"/>
  <c r="R339" i="4" s="1"/>
  <c r="P197" i="4"/>
  <c r="Q197" i="4" s="1"/>
  <c r="R197" i="4" s="1"/>
  <c r="P439" i="4"/>
  <c r="Q439" i="4" s="1"/>
  <c r="R439" i="4" s="1"/>
  <c r="P429" i="4"/>
  <c r="Q429" i="4" s="1"/>
  <c r="R429" i="4" s="1"/>
  <c r="P509" i="4"/>
  <c r="Q509" i="4" s="1"/>
  <c r="R509" i="4" s="1"/>
  <c r="P415" i="4"/>
  <c r="Q415" i="4" s="1"/>
  <c r="R415" i="4" s="1"/>
  <c r="P602" i="4"/>
  <c r="Q602" i="4" s="1"/>
  <c r="R602" i="4" s="1"/>
  <c r="P696" i="4"/>
  <c r="Q696" i="4" s="1"/>
  <c r="R696" i="4" s="1"/>
  <c r="P746" i="4"/>
  <c r="Q746" i="4" s="1"/>
  <c r="R746" i="4" s="1"/>
  <c r="P797" i="4"/>
  <c r="Q797" i="4" s="1"/>
  <c r="R797" i="4" s="1"/>
  <c r="P745" i="4"/>
  <c r="Q745" i="4" s="1"/>
  <c r="R745" i="4" s="1"/>
  <c r="P1095" i="4"/>
  <c r="Q1095" i="4" s="1"/>
  <c r="R1095" i="4" s="1"/>
  <c r="P1255" i="4"/>
  <c r="Q1255" i="4" s="1"/>
  <c r="R1255" i="4" s="1"/>
  <c r="P1447" i="4"/>
  <c r="Q1447" i="4" s="1"/>
  <c r="R1447" i="4" s="1"/>
  <c r="P1680" i="4"/>
  <c r="Q1680" i="4" s="1"/>
  <c r="R1680" i="4" s="1"/>
  <c r="P1035" i="4"/>
  <c r="Q1035" i="4" s="1"/>
  <c r="R1035" i="4" s="1"/>
  <c r="P1164" i="4"/>
  <c r="Q1164" i="4" s="1"/>
  <c r="R1164" i="4" s="1"/>
  <c r="P1244" i="4"/>
  <c r="Q1244" i="4" s="1"/>
  <c r="R1244" i="4" s="1"/>
  <c r="P1324" i="4"/>
  <c r="Q1324" i="4" s="1"/>
  <c r="R1324" i="4" s="1"/>
  <c r="P1420" i="4"/>
  <c r="Q1420" i="4" s="1"/>
  <c r="R1420" i="4" s="1"/>
  <c r="P1488" i="4"/>
  <c r="Q1488" i="4" s="1"/>
  <c r="R1488" i="4" s="1"/>
  <c r="P1558" i="4"/>
  <c r="Q1558" i="4" s="1"/>
  <c r="R1558" i="4" s="1"/>
  <c r="P1039" i="4"/>
  <c r="Q1039" i="4" s="1"/>
  <c r="R1039" i="4" s="1"/>
  <c r="P108" i="4"/>
  <c r="Q108" i="4" s="1"/>
  <c r="R108" i="4" s="1"/>
  <c r="P20" i="4"/>
  <c r="Q20" i="4" s="1"/>
  <c r="R20" i="4" s="1"/>
  <c r="P193" i="4"/>
  <c r="Q193" i="4" s="1"/>
  <c r="R193" i="4" s="1"/>
  <c r="P210" i="4"/>
  <c r="Q210" i="4" s="1"/>
  <c r="R210" i="4" s="1"/>
  <c r="P499" i="4"/>
  <c r="Q499" i="4" s="1"/>
  <c r="R499" i="4" s="1"/>
  <c r="P423" i="4"/>
  <c r="Q423" i="4" s="1"/>
  <c r="R423" i="4" s="1"/>
  <c r="P216" i="4"/>
  <c r="Q216" i="4" s="1"/>
  <c r="R216" i="4" s="1"/>
  <c r="P395" i="4"/>
  <c r="Q395" i="4" s="1"/>
  <c r="R395" i="4" s="1"/>
  <c r="P491" i="4"/>
  <c r="Q491" i="4" s="1"/>
  <c r="R491" i="4" s="1"/>
  <c r="P266" i="4"/>
  <c r="Q266" i="4" s="1"/>
  <c r="R266" i="4" s="1"/>
  <c r="P766" i="4"/>
  <c r="Q766" i="4" s="1"/>
  <c r="R766" i="4" s="1"/>
  <c r="P583" i="4"/>
  <c r="Q583" i="4" s="1"/>
  <c r="R583" i="4" s="1"/>
  <c r="P603" i="4"/>
  <c r="Q603" i="4" s="1"/>
  <c r="R603" i="4" s="1"/>
  <c r="P648" i="4"/>
  <c r="Q648" i="4" s="1"/>
  <c r="R648" i="4" s="1"/>
  <c r="P525" i="4"/>
  <c r="Q525" i="4" s="1"/>
  <c r="R525" i="4" s="1"/>
  <c r="P658" i="4"/>
  <c r="Q658" i="4" s="1"/>
  <c r="R658" i="4" s="1"/>
  <c r="P700" i="4"/>
  <c r="Q700" i="4" s="1"/>
  <c r="R700" i="4" s="1"/>
  <c r="P762" i="4"/>
  <c r="Q762" i="4" s="1"/>
  <c r="R762" i="4" s="1"/>
  <c r="P793" i="4"/>
  <c r="Q793" i="4" s="1"/>
  <c r="R793" i="4" s="1"/>
  <c r="P873" i="4"/>
  <c r="Q873" i="4" s="1"/>
  <c r="R873" i="4" s="1"/>
  <c r="P909" i="4"/>
  <c r="Q909" i="4" s="1"/>
  <c r="R909" i="4" s="1"/>
  <c r="P929" i="4"/>
  <c r="Q929" i="4" s="1"/>
  <c r="R929" i="4" s="1"/>
  <c r="P949" i="4"/>
  <c r="Q949" i="4" s="1"/>
  <c r="R949" i="4" s="1"/>
  <c r="P973" i="4"/>
  <c r="Q973" i="4" s="1"/>
  <c r="R973" i="4" s="1"/>
  <c r="P993" i="4"/>
  <c r="Q993" i="4" s="1"/>
  <c r="R993" i="4" s="1"/>
  <c r="P1013" i="4"/>
  <c r="Q1013" i="4" s="1"/>
  <c r="R1013" i="4" s="1"/>
  <c r="P932" i="4"/>
  <c r="Q932" i="4" s="1"/>
  <c r="R932" i="4" s="1"/>
  <c r="P1192" i="4"/>
  <c r="Q1192" i="4" s="1"/>
  <c r="R1192" i="4" s="1"/>
  <c r="P1352" i="4"/>
  <c r="Q1352" i="4" s="1"/>
  <c r="R1352" i="4" s="1"/>
  <c r="P1536" i="4"/>
  <c r="Q1536" i="4" s="1"/>
  <c r="R1536" i="4" s="1"/>
  <c r="P976" i="4"/>
  <c r="Q976" i="4" s="1"/>
  <c r="R976" i="4" s="1"/>
  <c r="P920" i="4"/>
  <c r="Q920" i="4" s="1"/>
  <c r="R920" i="4" s="1"/>
  <c r="P1606" i="4"/>
  <c r="Q1606" i="4" s="1"/>
  <c r="R1606" i="4" s="1"/>
  <c r="P1152" i="4"/>
  <c r="Q1152" i="4" s="1"/>
  <c r="R1152" i="4" s="1"/>
  <c r="P1328" i="4"/>
  <c r="Q1328" i="4" s="1"/>
  <c r="R1328" i="4" s="1"/>
  <c r="P1560" i="4"/>
  <c r="Q1560" i="4" s="1"/>
  <c r="R1560" i="4" s="1"/>
  <c r="P1236" i="4"/>
  <c r="Q1236" i="4" s="1"/>
  <c r="R1236" i="4" s="1"/>
  <c r="P1768" i="4"/>
  <c r="Q1768" i="4" s="1"/>
  <c r="R1768" i="4" s="1"/>
  <c r="P1864" i="4"/>
  <c r="Q1864" i="4" s="1"/>
  <c r="R1864" i="4" s="1"/>
  <c r="P1944" i="4"/>
  <c r="Q1944" i="4" s="1"/>
  <c r="R1944" i="4" s="1"/>
  <c r="P2024" i="4"/>
  <c r="Q2024" i="4" s="1"/>
  <c r="R2024" i="4" s="1"/>
  <c r="P1267" i="4"/>
  <c r="Q1267" i="4" s="1"/>
  <c r="R1267" i="4" s="1"/>
  <c r="P1363" i="4"/>
  <c r="Q1363" i="4" s="1"/>
  <c r="R1363" i="4" s="1"/>
  <c r="P1647" i="4"/>
  <c r="Q1647" i="4" s="1"/>
  <c r="R1647" i="4" s="1"/>
  <c r="P1779" i="4"/>
  <c r="Q1779" i="4" s="1"/>
  <c r="R1779" i="4" s="1"/>
  <c r="P1851" i="4"/>
  <c r="Q1851" i="4" s="1"/>
  <c r="R1851" i="4" s="1"/>
  <c r="P1923" i="4"/>
  <c r="Q1923" i="4" s="1"/>
  <c r="R1923" i="4" s="1"/>
  <c r="P2023" i="4"/>
  <c r="Q2023" i="4" s="1"/>
  <c r="R2023" i="4" s="1"/>
  <c r="P816" i="4"/>
  <c r="Q816" i="4" s="1"/>
  <c r="R816" i="4" s="1"/>
  <c r="P1151" i="4"/>
  <c r="Q1151" i="4" s="1"/>
  <c r="R1151" i="4" s="1"/>
  <c r="P1343" i="4"/>
  <c r="Q1343" i="4" s="1"/>
  <c r="R1343" i="4" s="1"/>
  <c r="P1503" i="4"/>
  <c r="Q1503" i="4" s="1"/>
  <c r="R1503" i="4" s="1"/>
  <c r="P944" i="4"/>
  <c r="Q944" i="4" s="1"/>
  <c r="R944" i="4" s="1"/>
  <c r="P1547" i="4"/>
  <c r="Q1547" i="4" s="1"/>
  <c r="R1547" i="4" s="1"/>
  <c r="P1706" i="4"/>
  <c r="Q1706" i="4" s="1"/>
  <c r="R1706" i="4" s="1"/>
  <c r="P1780" i="4"/>
  <c r="Q1780" i="4" s="1"/>
  <c r="R1780" i="4" s="1"/>
  <c r="P1876" i="4"/>
  <c r="Q1876" i="4" s="1"/>
  <c r="R1876" i="4" s="1"/>
  <c r="P1956" i="4"/>
  <c r="Q1956" i="4" s="1"/>
  <c r="R1956" i="4" s="1"/>
  <c r="P2036" i="4"/>
  <c r="Q2036" i="4" s="1"/>
  <c r="R2036" i="4" s="1"/>
  <c r="P1444" i="4"/>
  <c r="Q1444" i="4" s="1"/>
  <c r="R1444" i="4" s="1"/>
  <c r="P1711" i="4"/>
  <c r="Q1711" i="4" s="1"/>
  <c r="R1711" i="4" s="1"/>
  <c r="P1803" i="4"/>
  <c r="Q1803" i="4" s="1"/>
  <c r="R1803" i="4" s="1"/>
  <c r="P1919" i="4"/>
  <c r="Q1919" i="4" s="1"/>
  <c r="R1919" i="4" s="1"/>
  <c r="P1991" i="4"/>
  <c r="Q1991" i="4" s="1"/>
  <c r="R1991" i="4" s="1"/>
  <c r="P2075" i="4"/>
  <c r="Q2075" i="4" s="1"/>
  <c r="R2075" i="4" s="1"/>
  <c r="P1376" i="4"/>
  <c r="Q1376" i="4" s="1"/>
  <c r="R1376" i="4" s="1"/>
  <c r="P1528" i="4"/>
  <c r="Q1528" i="4" s="1"/>
  <c r="R1528" i="4" s="1"/>
  <c r="P1364" i="4"/>
  <c r="Q1364" i="4" s="1"/>
  <c r="R1364" i="4" s="1"/>
  <c r="P1776" i="4"/>
  <c r="Q1776" i="4" s="1"/>
  <c r="R1776" i="4" s="1"/>
  <c r="P1856" i="4"/>
  <c r="Q1856" i="4" s="1"/>
  <c r="R1856" i="4" s="1"/>
  <c r="P1936" i="4"/>
  <c r="Q1936" i="4" s="1"/>
  <c r="R1936" i="4" s="1"/>
  <c r="P2032" i="4"/>
  <c r="Q2032" i="4" s="1"/>
  <c r="R2032" i="4" s="1"/>
  <c r="P1156" i="4"/>
  <c r="Q1156" i="4" s="1"/>
  <c r="R1156" i="4" s="1"/>
  <c r="P1627" i="4"/>
  <c r="Q1627" i="4" s="1"/>
  <c r="R1627" i="4" s="1"/>
  <c r="P1759" i="4"/>
  <c r="Q1759" i="4" s="1"/>
  <c r="R1759" i="4" s="1"/>
  <c r="P1835" i="4"/>
  <c r="Q1835" i="4" s="1"/>
  <c r="R1835" i="4" s="1"/>
  <c r="P1927" i="4"/>
  <c r="Q1927" i="4" s="1"/>
  <c r="R1927" i="4" s="1"/>
  <c r="P2015" i="4"/>
  <c r="Q2015" i="4" s="1"/>
  <c r="R2015" i="4" s="1"/>
  <c r="P2087" i="4"/>
  <c r="Q2087" i="4" s="1"/>
  <c r="R2087" i="4" s="1"/>
  <c r="P559" i="4"/>
  <c r="Q559" i="4" s="1"/>
  <c r="R559" i="4" s="1"/>
  <c r="P844" i="4"/>
  <c r="Q844" i="4" s="1"/>
  <c r="R844" i="4" s="1"/>
  <c r="P1020" i="4"/>
  <c r="Q1020" i="4" s="1"/>
  <c r="R1020" i="4" s="1"/>
  <c r="P1199" i="4"/>
  <c r="Q1199" i="4" s="1"/>
  <c r="R1199" i="4" s="1"/>
  <c r="P1359" i="4"/>
  <c r="Q1359" i="4" s="1"/>
  <c r="R1359" i="4" s="1"/>
  <c r="P1544" i="4"/>
  <c r="Q1544" i="4" s="1"/>
  <c r="R1544" i="4" s="1"/>
  <c r="P1124" i="4"/>
  <c r="Q1124" i="4" s="1"/>
  <c r="R1124" i="4" s="1"/>
  <c r="P1567" i="4"/>
  <c r="Q1567" i="4" s="1"/>
  <c r="R1567" i="4" s="1"/>
  <c r="P1724" i="4"/>
  <c r="Q1724" i="4" s="1"/>
  <c r="R1724" i="4" s="1"/>
  <c r="P1836" i="4"/>
  <c r="Q1836" i="4" s="1"/>
  <c r="R1836" i="4" s="1"/>
  <c r="P1964" i="4"/>
  <c r="Q1964" i="4" s="1"/>
  <c r="R1964" i="4" s="1"/>
  <c r="P2092" i="4"/>
  <c r="Q2092" i="4" s="1"/>
  <c r="R2092" i="4" s="1"/>
  <c r="P1548" i="4"/>
  <c r="Q1548" i="4" s="1"/>
  <c r="R1548" i="4" s="1"/>
  <c r="P1819" i="4"/>
  <c r="Q1819" i="4" s="1"/>
  <c r="R1819" i="4" s="1"/>
  <c r="P1951" i="4"/>
  <c r="Q1951" i="4" s="1"/>
  <c r="R1951" i="4" s="1"/>
  <c r="P2055" i="4"/>
  <c r="Q2055" i="4" s="1"/>
  <c r="R2055" i="4" s="1"/>
  <c r="P1626" i="4"/>
  <c r="Q1626" i="4" s="1"/>
  <c r="R1626" i="4" s="1"/>
  <c r="P1546" i="4"/>
  <c r="Q1546" i="4" s="1"/>
  <c r="R1546" i="4" s="1"/>
  <c r="P1628" i="4"/>
  <c r="Q1628" i="4" s="1"/>
  <c r="R1628" i="4" s="1"/>
  <c r="P1347" i="4"/>
  <c r="Q1347" i="4" s="1"/>
  <c r="R1347" i="4" s="1"/>
  <c r="P1659" i="4"/>
  <c r="Q1659" i="4" s="1"/>
  <c r="R1659" i="4" s="1"/>
  <c r="P1662" i="4"/>
  <c r="Q1662" i="4" s="1"/>
  <c r="R1662" i="4" s="1"/>
  <c r="P1502" i="4"/>
  <c r="Q1502" i="4" s="1"/>
  <c r="R1502" i="4" s="1"/>
  <c r="P1581" i="4"/>
  <c r="Q1581" i="4" s="1"/>
  <c r="R1581" i="4" s="1"/>
  <c r="P2102" i="4"/>
  <c r="Q2102" i="4" s="1"/>
  <c r="R2102" i="4" s="1"/>
  <c r="P2070" i="4"/>
  <c r="Q2070" i="4" s="1"/>
  <c r="R2070" i="4" s="1"/>
  <c r="P2038" i="4"/>
  <c r="Q2038" i="4" s="1"/>
  <c r="R2038" i="4" s="1"/>
  <c r="P2006" i="4"/>
  <c r="Q2006" i="4" s="1"/>
  <c r="R2006" i="4" s="1"/>
  <c r="P1974" i="4"/>
  <c r="Q1974" i="4" s="1"/>
  <c r="R1974" i="4" s="1"/>
  <c r="P1942" i="4"/>
  <c r="Q1942" i="4" s="1"/>
  <c r="R1942" i="4" s="1"/>
  <c r="P1910" i="4"/>
  <c r="Q1910" i="4" s="1"/>
  <c r="R1910" i="4" s="1"/>
  <c r="P1878" i="4"/>
  <c r="Q1878" i="4" s="1"/>
  <c r="R1878" i="4" s="1"/>
  <c r="P1842" i="4"/>
  <c r="Q1842" i="4" s="1"/>
  <c r="R1842" i="4" s="1"/>
  <c r="P1802" i="4"/>
  <c r="Q1802" i="4" s="1"/>
  <c r="R1802" i="4" s="1"/>
  <c r="P1758" i="4"/>
  <c r="Q1758" i="4" s="1"/>
  <c r="R1758" i="4" s="1"/>
  <c r="P1714" i="4"/>
  <c r="Q1714" i="4" s="1"/>
  <c r="R1714" i="4" s="1"/>
  <c r="P1518" i="4"/>
  <c r="Q1518" i="4" s="1"/>
  <c r="R1518" i="4" s="1"/>
  <c r="P1510" i="4"/>
  <c r="Q1510" i="4" s="1"/>
  <c r="R1510" i="4" s="1"/>
  <c r="P1533" i="4"/>
  <c r="Q1533" i="4" s="1"/>
  <c r="R1533" i="4" s="1"/>
  <c r="P947" i="4"/>
  <c r="Q947" i="4" s="1"/>
  <c r="R947" i="4" s="1"/>
  <c r="P1667" i="4"/>
  <c r="Q1667" i="4" s="1"/>
  <c r="R1667" i="4" s="1"/>
  <c r="P1577" i="4"/>
  <c r="Q1577" i="4" s="1"/>
  <c r="R1577" i="4" s="1"/>
  <c r="P1497" i="4"/>
  <c r="Q1497" i="4" s="1"/>
  <c r="R1497" i="4" s="1"/>
  <c r="P1330" i="4"/>
  <c r="Q1330" i="4" s="1"/>
  <c r="R1330" i="4" s="1"/>
  <c r="P1154" i="4"/>
  <c r="Q1154" i="4" s="1"/>
  <c r="R1154" i="4" s="1"/>
  <c r="P991" i="4"/>
  <c r="Q991" i="4" s="1"/>
  <c r="R991" i="4" s="1"/>
  <c r="P815" i="4"/>
  <c r="Q815" i="4" s="1"/>
  <c r="R815" i="4" s="1"/>
  <c r="P835" i="4"/>
  <c r="Q835" i="4" s="1"/>
  <c r="R835" i="4" s="1"/>
  <c r="P1573" i="4"/>
  <c r="Q1573" i="4" s="1"/>
  <c r="R1573" i="4" s="1"/>
  <c r="P1374" i="4"/>
  <c r="Q1374" i="4" s="1"/>
  <c r="R1374" i="4" s="1"/>
  <c r="P1198" i="4"/>
  <c r="Q1198" i="4" s="1"/>
  <c r="R1198" i="4" s="1"/>
  <c r="P1038" i="4"/>
  <c r="Q1038" i="4" s="1"/>
  <c r="R1038" i="4" s="1"/>
  <c r="P859" i="4"/>
  <c r="Q859" i="4" s="1"/>
  <c r="R859" i="4" s="1"/>
  <c r="P2073" i="4"/>
  <c r="Q2073" i="4" s="1"/>
  <c r="R2073" i="4" s="1"/>
  <c r="P2029" i="4"/>
  <c r="Q2029" i="4" s="1"/>
  <c r="R2029" i="4" s="1"/>
  <c r="P1985" i="4"/>
  <c r="Q1985" i="4" s="1"/>
  <c r="R1985" i="4" s="1"/>
  <c r="P1945" i="4"/>
  <c r="Q1945" i="4" s="1"/>
  <c r="R1945" i="4" s="1"/>
  <c r="P1901" i="4"/>
  <c r="Q1901" i="4" s="1"/>
  <c r="R1901" i="4" s="1"/>
  <c r="P1857" i="4"/>
  <c r="Q1857" i="4" s="1"/>
  <c r="R1857" i="4" s="1"/>
  <c r="P1817" i="4"/>
  <c r="Q1817" i="4" s="1"/>
  <c r="R1817" i="4" s="1"/>
  <c r="P1773" i="4"/>
  <c r="Q1773" i="4" s="1"/>
  <c r="R1773" i="4" s="1"/>
  <c r="P1729" i="4"/>
  <c r="Q1729" i="4" s="1"/>
  <c r="R1729" i="4" s="1"/>
  <c r="P1665" i="4"/>
  <c r="Q1665" i="4" s="1"/>
  <c r="R1665" i="4" s="1"/>
  <c r="P1570" i="4"/>
  <c r="Q1570" i="4" s="1"/>
  <c r="R1570" i="4" s="1"/>
  <c r="P1482" i="4"/>
  <c r="Q1482" i="4" s="1"/>
  <c r="R1482" i="4" s="1"/>
  <c r="P1322" i="4"/>
  <c r="Q1322" i="4" s="1"/>
  <c r="R1322" i="4" s="1"/>
  <c r="P1146" i="4"/>
  <c r="Q1146" i="4" s="1"/>
  <c r="R1146" i="4" s="1"/>
  <c r="P967" i="4"/>
  <c r="Q967" i="4" s="1"/>
  <c r="R967" i="4" s="1"/>
  <c r="P807" i="4"/>
  <c r="Q807" i="4" s="1"/>
  <c r="R807" i="4" s="1"/>
  <c r="P181" i="4"/>
  <c r="Q181" i="4" s="1"/>
  <c r="R181" i="4" s="1"/>
  <c r="P1072" i="4"/>
  <c r="Q1072" i="4" s="1"/>
  <c r="R1072" i="4" s="1"/>
  <c r="P763" i="4"/>
  <c r="Q763" i="4" s="1"/>
  <c r="R763" i="4" s="1"/>
  <c r="P1449" i="4"/>
  <c r="Q1449" i="4" s="1"/>
  <c r="R1449" i="4" s="1"/>
  <c r="P1389" i="4"/>
  <c r="Q1389" i="4" s="1"/>
  <c r="R1389" i="4" s="1"/>
  <c r="P1337" i="4"/>
  <c r="P1277" i="4"/>
  <c r="Q1277" i="4" s="1"/>
  <c r="R1277" i="4" s="1"/>
  <c r="P1221" i="4"/>
  <c r="Q1221" i="4" s="1"/>
  <c r="R1221" i="4" s="1"/>
  <c r="P1165" i="4"/>
  <c r="Q1165" i="4" s="1"/>
  <c r="R1165" i="4" s="1"/>
  <c r="P1109" i="4"/>
  <c r="Q1109" i="4" s="1"/>
  <c r="R1109" i="4" s="1"/>
  <c r="P1049" i="4"/>
  <c r="Q1049" i="4" s="1"/>
  <c r="R1049" i="4" s="1"/>
  <c r="P149" i="4"/>
  <c r="Q149" i="4" s="1"/>
  <c r="R149" i="4" s="1"/>
  <c r="P685" i="4"/>
  <c r="Q685" i="4" s="1"/>
  <c r="R685" i="4" s="1"/>
  <c r="P625" i="4"/>
  <c r="Q625" i="4" s="1"/>
  <c r="R625" i="4" s="1"/>
  <c r="P449" i="4"/>
  <c r="Q449" i="4" s="1"/>
  <c r="R449" i="4" s="1"/>
  <c r="P882" i="4"/>
  <c r="Q882" i="4" s="1"/>
  <c r="R882" i="4" s="1"/>
  <c r="P770" i="4"/>
  <c r="Q770" i="4" s="1"/>
  <c r="R770" i="4" s="1"/>
  <c r="P476" i="4"/>
  <c r="Q476" i="4" s="1"/>
  <c r="R476" i="4" s="1"/>
  <c r="P699" i="4"/>
  <c r="Q699" i="4" s="1"/>
  <c r="R699" i="4" s="1"/>
  <c r="P424" i="4"/>
  <c r="Q424" i="4" s="1"/>
  <c r="R424" i="4" s="1"/>
  <c r="P373" i="4"/>
  <c r="Q373" i="4" s="1"/>
  <c r="R373" i="4" s="1"/>
  <c r="P307" i="4"/>
  <c r="Q307" i="4" s="1"/>
  <c r="R307" i="4" s="1"/>
  <c r="P233" i="4"/>
  <c r="Q233" i="4" s="1"/>
  <c r="R233" i="4" s="1"/>
  <c r="P169" i="4"/>
  <c r="Q169" i="4" s="1"/>
  <c r="R169" i="4" s="1"/>
  <c r="P70" i="4"/>
  <c r="Q70" i="4" s="1"/>
  <c r="R70" i="4" s="1"/>
  <c r="P64" i="4"/>
  <c r="Q64" i="4" s="1"/>
  <c r="R64" i="4" s="1"/>
  <c r="P198" i="4"/>
  <c r="Q198" i="4" s="1"/>
  <c r="R198" i="4" s="1"/>
  <c r="P306" i="4"/>
  <c r="Q306" i="4" s="1"/>
  <c r="R306" i="4" s="1"/>
  <c r="P82" i="4"/>
  <c r="Q82" i="4" s="1"/>
  <c r="R82" i="4" s="1"/>
  <c r="P42" i="4"/>
  <c r="Q42" i="4" s="1"/>
  <c r="R42" i="4" s="1"/>
  <c r="P242" i="4"/>
  <c r="Q242" i="4" s="1"/>
  <c r="R242" i="4" s="1"/>
  <c r="P86" i="4"/>
  <c r="Q86" i="4" s="1"/>
  <c r="R86" i="4" s="1"/>
  <c r="P158" i="4"/>
  <c r="Q158" i="4" s="1"/>
  <c r="R158" i="4" s="1"/>
  <c r="P62" i="4"/>
  <c r="Q62" i="4" s="1"/>
  <c r="R62" i="4" s="1"/>
  <c r="P166" i="4"/>
  <c r="Q166" i="4" s="1"/>
  <c r="R166" i="4" s="1"/>
  <c r="P162" i="4"/>
  <c r="Q162" i="4" s="1"/>
  <c r="R162" i="4" s="1"/>
  <c r="P116" i="4"/>
  <c r="Q116" i="4" s="1"/>
  <c r="R116" i="4" s="1"/>
  <c r="P214" i="4"/>
  <c r="Q214" i="4" s="1"/>
  <c r="R214" i="4" s="1"/>
  <c r="P184" i="4"/>
  <c r="Q184" i="4" s="1"/>
  <c r="R184" i="4" s="1"/>
  <c r="P302" i="4"/>
  <c r="Q302" i="4" s="1"/>
  <c r="R302" i="4" s="1"/>
  <c r="P60" i="4"/>
  <c r="Q60" i="4" s="1"/>
  <c r="R60" i="4" s="1"/>
  <c r="P264" i="4"/>
  <c r="Q264" i="4" s="1"/>
  <c r="R264" i="4" s="1"/>
  <c r="P317" i="4"/>
  <c r="Q317" i="4" s="1"/>
  <c r="R317" i="4" s="1"/>
  <c r="P222" i="4"/>
  <c r="Q222" i="4" s="1"/>
  <c r="R222" i="4" s="1"/>
  <c r="P359" i="4"/>
  <c r="Q359" i="4" s="1"/>
  <c r="R359" i="4" s="1"/>
  <c r="P441" i="4"/>
  <c r="Q441" i="4" s="1"/>
  <c r="R441" i="4" s="1"/>
  <c r="P154" i="4"/>
  <c r="Q154" i="4" s="1"/>
  <c r="R154" i="4" s="1"/>
  <c r="P383" i="4"/>
  <c r="Q383" i="4" s="1"/>
  <c r="R383" i="4" s="1"/>
  <c r="P750" i="4"/>
  <c r="Q750" i="4" s="1"/>
  <c r="R750" i="4" s="1"/>
  <c r="P457" i="4"/>
  <c r="Q457" i="4" s="1"/>
  <c r="R457" i="4" s="1"/>
  <c r="P542" i="4"/>
  <c r="Q542" i="4" s="1"/>
  <c r="R542" i="4" s="1"/>
  <c r="P580" i="4"/>
  <c r="Q580" i="4" s="1"/>
  <c r="R580" i="4" s="1"/>
  <c r="P596" i="4"/>
  <c r="Q596" i="4" s="1"/>
  <c r="R596" i="4" s="1"/>
  <c r="P612" i="4"/>
  <c r="Q612" i="4" s="1"/>
  <c r="R612" i="4" s="1"/>
  <c r="P301" i="4"/>
  <c r="Q301" i="4" s="1"/>
  <c r="R301" i="4" s="1"/>
  <c r="P533" i="4"/>
  <c r="Q533" i="4" s="1"/>
  <c r="R533" i="4" s="1"/>
  <c r="P610" i="4"/>
  <c r="Q610" i="4" s="1"/>
  <c r="R610" i="4" s="1"/>
  <c r="P678" i="4"/>
  <c r="Q678" i="4" s="1"/>
  <c r="R678" i="4" s="1"/>
  <c r="P710" i="4"/>
  <c r="Q710" i="4" s="1"/>
  <c r="R710" i="4" s="1"/>
  <c r="P758" i="4"/>
  <c r="Q758" i="4" s="1"/>
  <c r="R758" i="4" s="1"/>
  <c r="P1030" i="4"/>
  <c r="Q1030" i="4" s="1"/>
  <c r="R1030" i="4" s="1"/>
  <c r="P773" i="4"/>
  <c r="Q773" i="4" s="1"/>
  <c r="R773" i="4" s="1"/>
  <c r="P837" i="4"/>
  <c r="Q837" i="4" s="1"/>
  <c r="R837" i="4" s="1"/>
  <c r="P890" i="4"/>
  <c r="Q890" i="4" s="1"/>
  <c r="R890" i="4" s="1"/>
  <c r="P906" i="4"/>
  <c r="Q906" i="4" s="1"/>
  <c r="R906" i="4" s="1"/>
  <c r="P922" i="4"/>
  <c r="Q922" i="4" s="1"/>
  <c r="R922" i="4" s="1"/>
  <c r="P938" i="4"/>
  <c r="Q938" i="4" s="1"/>
  <c r="R938" i="4" s="1"/>
  <c r="P954" i="4"/>
  <c r="Q954" i="4" s="1"/>
  <c r="R954" i="4" s="1"/>
  <c r="P970" i="4"/>
  <c r="Q970" i="4" s="1"/>
  <c r="R970" i="4" s="1"/>
  <c r="P986" i="4"/>
  <c r="Q986" i="4" s="1"/>
  <c r="R986" i="4" s="1"/>
  <c r="P1002" i="4"/>
  <c r="Q1002" i="4" s="1"/>
  <c r="R1002" i="4" s="1"/>
  <c r="P1018" i="4"/>
  <c r="Q1018" i="4" s="1"/>
  <c r="R1018" i="4" s="1"/>
  <c r="P868" i="4"/>
  <c r="Q868" i="4" s="1"/>
  <c r="R868" i="4" s="1"/>
  <c r="P1143" i="4"/>
  <c r="Q1143" i="4" s="1"/>
  <c r="R1143" i="4" s="1"/>
  <c r="P1271" i="4"/>
  <c r="Q1271" i="4" s="1"/>
  <c r="R1271" i="4" s="1"/>
  <c r="P1399" i="4"/>
  <c r="Q1399" i="4" s="1"/>
  <c r="R1399" i="4" s="1"/>
  <c r="P1520" i="4"/>
  <c r="Q1520" i="4" s="1"/>
  <c r="R1520" i="4" s="1"/>
  <c r="P1008" i="4"/>
  <c r="Q1008" i="4" s="1"/>
  <c r="R1008" i="4" s="1"/>
  <c r="P840" i="4"/>
  <c r="Q840" i="4" s="1"/>
  <c r="R840" i="4" s="1"/>
  <c r="P1131" i="4"/>
  <c r="Q1131" i="4" s="1"/>
  <c r="R1131" i="4" s="1"/>
  <c r="P1195" i="4"/>
  <c r="Q1195" i="4" s="1"/>
  <c r="R1195" i="4" s="1"/>
  <c r="P1259" i="4"/>
  <c r="Q1259" i="4" s="1"/>
  <c r="R1259" i="4" s="1"/>
  <c r="P1323" i="4"/>
  <c r="Q1323" i="4" s="1"/>
  <c r="R1323" i="4" s="1"/>
  <c r="P1387" i="4"/>
  <c r="Q1387" i="4" s="1"/>
  <c r="R1387" i="4" s="1"/>
  <c r="P1451" i="4"/>
  <c r="Q1451" i="4" s="1"/>
  <c r="R1451" i="4" s="1"/>
  <c r="P1556" i="4"/>
  <c r="Q1556" i="4" s="1"/>
  <c r="R1556" i="4" s="1"/>
  <c r="P1684" i="4"/>
  <c r="Q1684" i="4" s="1"/>
  <c r="R1684" i="4" s="1"/>
  <c r="P1184" i="4"/>
  <c r="Q1184" i="4" s="1"/>
  <c r="R1184" i="4" s="1"/>
  <c r="P46" i="4"/>
  <c r="Q46" i="4" s="1"/>
  <c r="R46" i="4" s="1"/>
  <c r="P241" i="4"/>
  <c r="Q241" i="4" s="1"/>
  <c r="R241" i="4" s="1"/>
  <c r="P24" i="4"/>
  <c r="Q24" i="4" s="1"/>
  <c r="R24" i="4" s="1"/>
  <c r="P168" i="4"/>
  <c r="Q168" i="4" s="1"/>
  <c r="R168" i="4" s="1"/>
  <c r="P273" i="4"/>
  <c r="Q273" i="4" s="1"/>
  <c r="R273" i="4" s="1"/>
  <c r="P371" i="4"/>
  <c r="Q371" i="4" s="1"/>
  <c r="R371" i="4" s="1"/>
  <c r="P172" i="4"/>
  <c r="Q172" i="4" s="1"/>
  <c r="R172" i="4" s="1"/>
  <c r="P455" i="4"/>
  <c r="Q455" i="4" s="1"/>
  <c r="R455" i="4" s="1"/>
  <c r="P331" i="4"/>
  <c r="Q331" i="4" s="1"/>
  <c r="R331" i="4" s="1"/>
  <c r="P511" i="4"/>
  <c r="Q511" i="4" s="1"/>
  <c r="R511" i="4" s="1"/>
  <c r="P370" i="4"/>
  <c r="Q370" i="4" s="1"/>
  <c r="R370" i="4" s="1"/>
  <c r="P527" i="4"/>
  <c r="Q527" i="4" s="1"/>
  <c r="R527" i="4" s="1"/>
  <c r="P738" i="4"/>
  <c r="Q738" i="4" s="1"/>
  <c r="R738" i="4" s="1"/>
  <c r="P558" i="4"/>
  <c r="Q558" i="4" s="1"/>
  <c r="R558" i="4" s="1"/>
  <c r="P618" i="4"/>
  <c r="Q618" i="4" s="1"/>
  <c r="R618" i="4" s="1"/>
  <c r="P634" i="4"/>
  <c r="Q634" i="4" s="1"/>
  <c r="R634" i="4" s="1"/>
  <c r="P650" i="4"/>
  <c r="Q650" i="4" s="1"/>
  <c r="R650" i="4" s="1"/>
  <c r="P682" i="4"/>
  <c r="Q682" i="4" s="1"/>
  <c r="R682" i="4" s="1"/>
  <c r="P714" i="4"/>
  <c r="Q714" i="4" s="1"/>
  <c r="R714" i="4" s="1"/>
  <c r="P510" i="4"/>
  <c r="Q510" i="4" s="1"/>
  <c r="R510" i="4" s="1"/>
  <c r="P801" i="4"/>
  <c r="Q801" i="4" s="1"/>
  <c r="R801" i="4" s="1"/>
  <c r="P865" i="4"/>
  <c r="Q865" i="4" s="1"/>
  <c r="R865" i="4" s="1"/>
  <c r="P884" i="4"/>
  <c r="Q884" i="4" s="1"/>
  <c r="R884" i="4" s="1"/>
  <c r="P1012" i="4"/>
  <c r="Q1012" i="4" s="1"/>
  <c r="R1012" i="4" s="1"/>
  <c r="P1240" i="4"/>
  <c r="Q1240" i="4" s="1"/>
  <c r="R1240" i="4" s="1"/>
  <c r="P1368" i="4"/>
  <c r="Q1368" i="4" s="1"/>
  <c r="R1368" i="4" s="1"/>
  <c r="P1491" i="4"/>
  <c r="Q1491" i="4" s="1"/>
  <c r="R1491" i="4" s="1"/>
  <c r="P792" i="4"/>
  <c r="Q792" i="4" s="1"/>
  <c r="R792" i="4" s="1"/>
  <c r="P968" i="4"/>
  <c r="Q968" i="4" s="1"/>
  <c r="R968" i="4" s="1"/>
  <c r="P1604" i="4"/>
  <c r="Q1604" i="4" s="1"/>
  <c r="R1604" i="4" s="1"/>
  <c r="P832" i="4"/>
  <c r="Q832" i="4" s="1"/>
  <c r="R832" i="4" s="1"/>
  <c r="P144" i="4"/>
  <c r="Q144" i="4" s="1"/>
  <c r="R144" i="4" s="1"/>
  <c r="P419" i="4"/>
  <c r="Q419" i="4" s="1"/>
  <c r="R419" i="4" s="1"/>
  <c r="P213" i="4"/>
  <c r="Q213" i="4" s="1"/>
  <c r="R213" i="4" s="1"/>
  <c r="P471" i="4"/>
  <c r="Q471" i="4" s="1"/>
  <c r="R471" i="4" s="1"/>
  <c r="P462" i="4"/>
  <c r="Q462" i="4" s="1"/>
  <c r="R462" i="4" s="1"/>
  <c r="P620" i="4"/>
  <c r="Q620" i="4" s="1"/>
  <c r="R620" i="4" s="1"/>
  <c r="P479" i="4"/>
  <c r="Q479" i="4" s="1"/>
  <c r="R479" i="4" s="1"/>
  <c r="P664" i="4"/>
  <c r="Q664" i="4" s="1"/>
  <c r="R664" i="4" s="1"/>
  <c r="P702" i="4"/>
  <c r="Q702" i="4" s="1"/>
  <c r="R702" i="4" s="1"/>
  <c r="P402" i="4"/>
  <c r="Q402" i="4" s="1"/>
  <c r="R402" i="4" s="1"/>
  <c r="P829" i="4"/>
  <c r="Q829" i="4" s="1"/>
  <c r="R829" i="4" s="1"/>
  <c r="P772" i="4"/>
  <c r="Q772" i="4" s="1"/>
  <c r="R772" i="4" s="1"/>
  <c r="P1127" i="4"/>
  <c r="Q1127" i="4" s="1"/>
  <c r="R1127" i="4" s="1"/>
  <c r="P1319" i="4"/>
  <c r="Q1319" i="4" s="1"/>
  <c r="R1319" i="4" s="1"/>
  <c r="P1479" i="4"/>
  <c r="Q1479" i="4" s="1"/>
  <c r="R1479" i="4" s="1"/>
  <c r="P784" i="4"/>
  <c r="Q784" i="4" s="1"/>
  <c r="R784" i="4" s="1"/>
  <c r="P1099" i="4"/>
  <c r="Q1099" i="4" s="1"/>
  <c r="R1099" i="4" s="1"/>
  <c r="P1180" i="4"/>
  <c r="Q1180" i="4" s="1"/>
  <c r="R1180" i="4" s="1"/>
  <c r="P1260" i="4"/>
  <c r="Q1260" i="4" s="1"/>
  <c r="R1260" i="4" s="1"/>
  <c r="P1356" i="4"/>
  <c r="Q1356" i="4" s="1"/>
  <c r="R1356" i="4" s="1"/>
  <c r="P1436" i="4"/>
  <c r="Q1436" i="4" s="1"/>
  <c r="R1436" i="4" s="1"/>
  <c r="P1496" i="4"/>
  <c r="Q1496" i="4" s="1"/>
  <c r="R1496" i="4" s="1"/>
  <c r="P1622" i="4"/>
  <c r="Q1622" i="4" s="1"/>
  <c r="R1622" i="4" s="1"/>
  <c r="P1071" i="4"/>
  <c r="Q1071" i="4" s="1"/>
  <c r="R1071" i="4" s="1"/>
  <c r="P122" i="4"/>
  <c r="Q122" i="4" s="1"/>
  <c r="R122" i="4" s="1"/>
  <c r="P52" i="4"/>
  <c r="Q52" i="4" s="1"/>
  <c r="R52" i="4" s="1"/>
  <c r="P258" i="4"/>
  <c r="Q258" i="4" s="1"/>
  <c r="R258" i="4" s="1"/>
  <c r="P269" i="4"/>
  <c r="Q269" i="4" s="1"/>
  <c r="R269" i="4" s="1"/>
  <c r="P28" i="4"/>
  <c r="Q28" i="4" s="1"/>
  <c r="R28" i="4" s="1"/>
  <c r="P487" i="4"/>
  <c r="Q487" i="4" s="1"/>
  <c r="R487" i="4" s="1"/>
  <c r="P220" i="4"/>
  <c r="Q220" i="4" s="1"/>
  <c r="R220" i="4" s="1"/>
  <c r="P427" i="4"/>
  <c r="Q427" i="4" s="1"/>
  <c r="R427" i="4" s="1"/>
  <c r="P507" i="4"/>
  <c r="Q507" i="4" s="1"/>
  <c r="R507" i="4" s="1"/>
  <c r="P362" i="4"/>
  <c r="Q362" i="4" s="1"/>
  <c r="R362" i="4" s="1"/>
  <c r="P517" i="4"/>
  <c r="Q517" i="4" s="1"/>
  <c r="R517" i="4" s="1"/>
  <c r="P587" i="4"/>
  <c r="Q587" i="4" s="1"/>
  <c r="R587" i="4" s="1"/>
  <c r="P607" i="4"/>
  <c r="Q607" i="4" s="1"/>
  <c r="R607" i="4" s="1"/>
  <c r="P740" i="4"/>
  <c r="Q740" i="4" s="1"/>
  <c r="R740" i="4" s="1"/>
  <c r="P574" i="4"/>
  <c r="Q574" i="4" s="1"/>
  <c r="R574" i="4" s="1"/>
  <c r="P668" i="4"/>
  <c r="Q668" i="4" s="1"/>
  <c r="R668" i="4" s="1"/>
  <c r="P716" i="4"/>
  <c r="Q716" i="4" s="1"/>
  <c r="R716" i="4" s="1"/>
  <c r="P413" i="4"/>
  <c r="Q413" i="4" s="1"/>
  <c r="R413" i="4" s="1"/>
  <c r="P809" i="4"/>
  <c r="Q809" i="4" s="1"/>
  <c r="R809" i="4" s="1"/>
  <c r="P893" i="4"/>
  <c r="Q893" i="4" s="1"/>
  <c r="R893" i="4" s="1"/>
  <c r="P913" i="4"/>
  <c r="Q913" i="4" s="1"/>
  <c r="R913" i="4" s="1"/>
  <c r="P933" i="4"/>
  <c r="Q933" i="4" s="1"/>
  <c r="R933" i="4" s="1"/>
  <c r="P957" i="4"/>
  <c r="Q957" i="4" s="1"/>
  <c r="R957" i="4" s="1"/>
  <c r="P977" i="4"/>
  <c r="Q977" i="4" s="1"/>
  <c r="R977" i="4" s="1"/>
  <c r="P997" i="4"/>
  <c r="Q997" i="4" s="1"/>
  <c r="R997" i="4" s="1"/>
  <c r="P1021" i="4"/>
  <c r="Q1021" i="4" s="1"/>
  <c r="R1021" i="4" s="1"/>
  <c r="P964" i="4"/>
  <c r="Q964" i="4" s="1"/>
  <c r="R964" i="4" s="1"/>
  <c r="P1224" i="4"/>
  <c r="Q1224" i="4" s="1"/>
  <c r="R1224" i="4" s="1"/>
  <c r="P1416" i="4"/>
  <c r="Q1416" i="4" s="1"/>
  <c r="R1416" i="4" s="1"/>
  <c r="P1600" i="4"/>
  <c r="Q1600" i="4" s="1"/>
  <c r="R1600" i="4" s="1"/>
  <c r="P1091" i="4"/>
  <c r="Q1091" i="4" s="1"/>
  <c r="R1091" i="4" s="1"/>
  <c r="P984" i="4"/>
  <c r="Q984" i="4" s="1"/>
  <c r="R984" i="4" s="1"/>
  <c r="P1636" i="4"/>
  <c r="Q1636" i="4" s="1"/>
  <c r="R1636" i="4" s="1"/>
  <c r="P1200" i="4"/>
  <c r="Q1200" i="4" s="1"/>
  <c r="R1200" i="4" s="1"/>
  <c r="P1392" i="4"/>
  <c r="Q1392" i="4" s="1"/>
  <c r="R1392" i="4" s="1"/>
  <c r="P1624" i="4"/>
  <c r="Q1624" i="4" s="1"/>
  <c r="R1624" i="4" s="1"/>
  <c r="P1379" i="4"/>
  <c r="Q1379" i="4" s="1"/>
  <c r="R1379" i="4" s="1"/>
  <c r="P1800" i="4"/>
  <c r="Q1800" i="4" s="1"/>
  <c r="R1800" i="4" s="1"/>
  <c r="P1880" i="4"/>
  <c r="Q1880" i="4" s="1"/>
  <c r="R1880" i="4" s="1"/>
  <c r="P1960" i="4"/>
  <c r="Q1960" i="4" s="1"/>
  <c r="R1960" i="4" s="1"/>
  <c r="P2056" i="4"/>
  <c r="Q2056" i="4" s="1"/>
  <c r="R2056" i="4" s="1"/>
  <c r="P1380" i="4"/>
  <c r="Q1380" i="4" s="1"/>
  <c r="R1380" i="4" s="1"/>
  <c r="P1412" i="4"/>
  <c r="Q1412" i="4" s="1"/>
  <c r="R1412" i="4" s="1"/>
  <c r="P1727" i="4"/>
  <c r="Q1727" i="4" s="1"/>
  <c r="R1727" i="4" s="1"/>
  <c r="P1791" i="4"/>
  <c r="Q1791" i="4" s="1"/>
  <c r="R1791" i="4" s="1"/>
  <c r="P1867" i="4"/>
  <c r="Q1867" i="4" s="1"/>
  <c r="R1867" i="4" s="1"/>
  <c r="P1947" i="4"/>
  <c r="Q1947" i="4" s="1"/>
  <c r="R1947" i="4" s="1"/>
  <c r="P2051" i="4"/>
  <c r="Q2051" i="4" s="1"/>
  <c r="R2051" i="4" s="1"/>
  <c r="P924" i="4"/>
  <c r="Q924" i="4" s="1"/>
  <c r="R924" i="4" s="1"/>
  <c r="P1215" i="4"/>
  <c r="Q1215" i="4" s="1"/>
  <c r="R1215" i="4" s="1"/>
  <c r="P1375" i="4"/>
  <c r="Q1375" i="4" s="1"/>
  <c r="R1375" i="4" s="1"/>
  <c r="P1576" i="4"/>
  <c r="Q1576" i="4" s="1"/>
  <c r="R1576" i="4" s="1"/>
  <c r="P1172" i="4"/>
  <c r="Q1172" i="4" s="1"/>
  <c r="R1172" i="4" s="1"/>
  <c r="P1578" i="4"/>
  <c r="Q1578" i="4" s="1"/>
  <c r="R1578" i="4" s="1"/>
  <c r="P1716" i="4"/>
  <c r="Q1716" i="4" s="1"/>
  <c r="R1716" i="4" s="1"/>
  <c r="P1812" i="4"/>
  <c r="Q1812" i="4" s="1"/>
  <c r="R1812" i="4" s="1"/>
  <c r="P1892" i="4"/>
  <c r="Q1892" i="4" s="1"/>
  <c r="R1892" i="4" s="1"/>
  <c r="P1972" i="4"/>
  <c r="Q1972" i="4" s="1"/>
  <c r="R1972" i="4" s="1"/>
  <c r="P2068" i="4"/>
  <c r="Q2068" i="4" s="1"/>
  <c r="R2068" i="4" s="1"/>
  <c r="P1562" i="4"/>
  <c r="Q1562" i="4" s="1"/>
  <c r="R1562" i="4" s="1"/>
  <c r="P1735" i="4"/>
  <c r="Q1735" i="4" s="1"/>
  <c r="R1735" i="4" s="1"/>
  <c r="P1839" i="4"/>
  <c r="Q1839" i="4" s="1"/>
  <c r="R1839" i="4" s="1"/>
  <c r="P1931" i="4"/>
  <c r="Q1931" i="4" s="1"/>
  <c r="R1931" i="4" s="1"/>
  <c r="P2019" i="4"/>
  <c r="Q2019" i="4" s="1"/>
  <c r="R2019" i="4" s="1"/>
  <c r="P2107" i="4"/>
  <c r="Q2107" i="4" s="1"/>
  <c r="R2107" i="4" s="1"/>
  <c r="P1408" i="4"/>
  <c r="Q1408" i="4" s="1"/>
  <c r="R1408" i="4" s="1"/>
  <c r="P1592" i="4"/>
  <c r="Q1592" i="4" s="1"/>
  <c r="R1592" i="4" s="1"/>
  <c r="P1712" i="4"/>
  <c r="Q1712" i="4" s="1"/>
  <c r="R1712" i="4" s="1"/>
  <c r="P1792" i="4"/>
  <c r="Q1792" i="4" s="1"/>
  <c r="R1792" i="4" s="1"/>
  <c r="P1872" i="4"/>
  <c r="Q1872" i="4" s="1"/>
  <c r="R1872" i="4" s="1"/>
  <c r="P1968" i="4"/>
  <c r="Q1968" i="4" s="1"/>
  <c r="R1968" i="4" s="1"/>
  <c r="P2048" i="4"/>
  <c r="Q2048" i="4" s="1"/>
  <c r="R2048" i="4" s="1"/>
  <c r="P1252" i="4"/>
  <c r="Q1252" i="4" s="1"/>
  <c r="R1252" i="4" s="1"/>
  <c r="P1348" i="4"/>
  <c r="Q1348" i="4" s="1"/>
  <c r="R1348" i="4" s="1"/>
  <c r="P1658" i="4"/>
  <c r="Q1658" i="4" s="1"/>
  <c r="R1658" i="4" s="1"/>
  <c r="P1771" i="4"/>
  <c r="Q1771" i="4" s="1"/>
  <c r="R1771" i="4" s="1"/>
  <c r="P1859" i="4"/>
  <c r="Q1859" i="4" s="1"/>
  <c r="R1859" i="4" s="1"/>
  <c r="P1955" i="4"/>
  <c r="Q1955" i="4" s="1"/>
  <c r="R1955" i="4" s="1"/>
  <c r="P2031" i="4"/>
  <c r="Q2031" i="4" s="1"/>
  <c r="R2031" i="4" s="1"/>
  <c r="P780" i="4"/>
  <c r="Q780" i="4" s="1"/>
  <c r="R780" i="4" s="1"/>
  <c r="P860" i="4"/>
  <c r="Q860" i="4" s="1"/>
  <c r="R860" i="4" s="1"/>
  <c r="P1087" i="4"/>
  <c r="Q1087" i="4" s="1"/>
  <c r="R1087" i="4" s="1"/>
  <c r="P1231" i="4"/>
  <c r="Q1231" i="4" s="1"/>
  <c r="R1231" i="4" s="1"/>
  <c r="P1391" i="4"/>
  <c r="Q1391" i="4" s="1"/>
  <c r="R1391" i="4" s="1"/>
  <c r="P1672" i="4"/>
  <c r="Q1672" i="4" s="1"/>
  <c r="R1672" i="4" s="1"/>
  <c r="P1187" i="4"/>
  <c r="Q1187" i="4" s="1"/>
  <c r="R1187" i="4" s="1"/>
  <c r="P1611" i="4"/>
  <c r="Q1611" i="4" s="1"/>
  <c r="R1611" i="4" s="1"/>
  <c r="P1756" i="4"/>
  <c r="Q1756" i="4" s="1"/>
  <c r="R1756" i="4" s="1"/>
  <c r="P1852" i="4"/>
  <c r="Q1852" i="4" s="1"/>
  <c r="R1852" i="4" s="1"/>
  <c r="P1980" i="4"/>
  <c r="Q1980" i="4" s="1"/>
  <c r="R1980" i="4" s="1"/>
  <c r="P2108" i="4"/>
  <c r="Q2108" i="4" s="1"/>
  <c r="R2108" i="4" s="1"/>
  <c r="P1691" i="4"/>
  <c r="Q1691" i="4" s="1"/>
  <c r="R1691" i="4" s="1"/>
  <c r="P1831" i="4"/>
  <c r="Q1831" i="4" s="1"/>
  <c r="R1831" i="4" s="1"/>
  <c r="P1963" i="4"/>
  <c r="Q1963" i="4" s="1"/>
  <c r="R1963" i="4" s="1"/>
  <c r="P2083" i="4"/>
  <c r="Q2083" i="4" s="1"/>
  <c r="R2083" i="4" s="1"/>
  <c r="P1155" i="4"/>
  <c r="Q1155" i="4" s="1"/>
  <c r="R1155" i="4" s="1"/>
  <c r="P1564" i="4"/>
  <c r="Q1564" i="4" s="1"/>
  <c r="R1564" i="4" s="1"/>
  <c r="P1674" i="4"/>
  <c r="Q1674" i="4" s="1"/>
  <c r="R1674" i="4" s="1"/>
  <c r="P1396" i="4"/>
  <c r="Q1396" i="4" s="1"/>
  <c r="R1396" i="4" s="1"/>
  <c r="P1690" i="4"/>
  <c r="Q1690" i="4" s="1"/>
  <c r="R1690" i="4" s="1"/>
  <c r="P1655" i="4"/>
  <c r="Q1655" i="4" s="1"/>
  <c r="R1655" i="4" s="1"/>
  <c r="P1446" i="4"/>
  <c r="Q1446" i="4" s="1"/>
  <c r="R1446" i="4" s="1"/>
  <c r="P1550" i="4"/>
  <c r="Q1550" i="4" s="1"/>
  <c r="R1550" i="4" s="1"/>
  <c r="P2098" i="4"/>
  <c r="Q2098" i="4" s="1"/>
  <c r="R2098" i="4" s="1"/>
  <c r="P2066" i="4"/>
  <c r="Q2066" i="4" s="1"/>
  <c r="R2066" i="4" s="1"/>
  <c r="P2034" i="4"/>
  <c r="Q2034" i="4" s="1"/>
  <c r="R2034" i="4" s="1"/>
  <c r="P2002" i="4"/>
  <c r="Q2002" i="4" s="1"/>
  <c r="R2002" i="4" s="1"/>
  <c r="P1970" i="4"/>
  <c r="Q1970" i="4" s="1"/>
  <c r="R1970" i="4" s="1"/>
  <c r="P1938" i="4"/>
  <c r="Q1938" i="4" s="1"/>
  <c r="R1938" i="4" s="1"/>
  <c r="P1906" i="4"/>
  <c r="Q1906" i="4" s="1"/>
  <c r="R1906" i="4" s="1"/>
  <c r="P1874" i="4"/>
  <c r="Q1874" i="4" s="1"/>
  <c r="R1874" i="4" s="1"/>
  <c r="P1838" i="4"/>
  <c r="Q1838" i="4" s="1"/>
  <c r="R1838" i="4" s="1"/>
  <c r="P1794" i="4"/>
  <c r="Q1794" i="4" s="1"/>
  <c r="R1794" i="4" s="1"/>
  <c r="P1754" i="4"/>
  <c r="Q1754" i="4" s="1"/>
  <c r="R1754" i="4" s="1"/>
  <c r="P1710" i="4"/>
  <c r="Q1710" i="4" s="1"/>
  <c r="R1710" i="4" s="1"/>
  <c r="P1462" i="4"/>
  <c r="Q1462" i="4" s="1"/>
  <c r="R1462" i="4" s="1"/>
  <c r="P1430" i="4"/>
  <c r="Q1430" i="4" s="1"/>
  <c r="R1430" i="4" s="1"/>
  <c r="P1478" i="4"/>
  <c r="Q1478" i="4" s="1"/>
  <c r="R1478" i="4" s="1"/>
  <c r="P915" i="4"/>
  <c r="Q915" i="4" s="1"/>
  <c r="R915" i="4" s="1"/>
  <c r="P1657" i="4"/>
  <c r="Q1657" i="4" s="1"/>
  <c r="R1657" i="4" s="1"/>
  <c r="P1571" i="4"/>
  <c r="Q1571" i="4" s="1"/>
  <c r="R1571" i="4" s="1"/>
  <c r="P1474" i="4"/>
  <c r="Q1474" i="4" s="1"/>
  <c r="R1474" i="4" s="1"/>
  <c r="P1314" i="4"/>
  <c r="Q1314" i="4" s="1"/>
  <c r="R1314" i="4" s="1"/>
  <c r="P1138" i="4"/>
  <c r="Q1138" i="4" s="1"/>
  <c r="R1138" i="4" s="1"/>
  <c r="P959" i="4"/>
  <c r="Q959" i="4" s="1"/>
  <c r="R959" i="4" s="1"/>
  <c r="P799" i="4"/>
  <c r="Q799" i="4" s="1"/>
  <c r="R799" i="4" s="1"/>
  <c r="P757" i="4"/>
  <c r="Q757" i="4" s="1"/>
  <c r="R757" i="4" s="1"/>
  <c r="P1541" i="4"/>
  <c r="Q1541" i="4" s="1"/>
  <c r="R1541" i="4" s="1"/>
  <c r="P1358" i="4"/>
  <c r="Q1358" i="4" s="1"/>
  <c r="R1358" i="4" s="1"/>
  <c r="P1182" i="4"/>
  <c r="Q1182" i="4" s="1"/>
  <c r="R1182" i="4" s="1"/>
  <c r="P1003" i="4"/>
  <c r="Q1003" i="4" s="1"/>
  <c r="R1003" i="4" s="1"/>
  <c r="P843" i="4"/>
  <c r="Q843" i="4" s="1"/>
  <c r="R843" i="4" s="1"/>
  <c r="P2109" i="4"/>
  <c r="Q2109" i="4" s="1"/>
  <c r="R2109" i="4" s="1"/>
  <c r="P2065" i="4"/>
  <c r="Q2065" i="4" s="1"/>
  <c r="R2065" i="4" s="1"/>
  <c r="P2025" i="4"/>
  <c r="Q2025" i="4" s="1"/>
  <c r="R2025" i="4" s="1"/>
  <c r="P1981" i="4"/>
  <c r="Q1981" i="4" s="1"/>
  <c r="R1981" i="4" s="1"/>
  <c r="P1937" i="4"/>
  <c r="Q1937" i="4" s="1"/>
  <c r="R1937" i="4" s="1"/>
  <c r="P1897" i="4"/>
  <c r="Q1897" i="4" s="1"/>
  <c r="R1897" i="4" s="1"/>
  <c r="P1853" i="4"/>
  <c r="Q1853" i="4" s="1"/>
  <c r="R1853" i="4" s="1"/>
  <c r="P1809" i="4"/>
  <c r="Q1809" i="4" s="1"/>
  <c r="R1809" i="4" s="1"/>
  <c r="P1769" i="4"/>
  <c r="Q1769" i="4" s="1"/>
  <c r="R1769" i="4" s="1"/>
  <c r="P1725" i="4"/>
  <c r="Q1725" i="4" s="1"/>
  <c r="R1725" i="4" s="1"/>
  <c r="P1649" i="4"/>
  <c r="Q1649" i="4" s="1"/>
  <c r="R1649" i="4" s="1"/>
  <c r="P1569" i="4"/>
  <c r="Q1569" i="4" s="1"/>
  <c r="R1569" i="4" s="1"/>
  <c r="P1466" i="4"/>
  <c r="Q1466" i="4" s="1"/>
  <c r="R1466" i="4" s="1"/>
  <c r="P1290" i="4"/>
  <c r="Q1290" i="4" s="1"/>
  <c r="R1290" i="4" s="1"/>
  <c r="P1130" i="4"/>
  <c r="Q1130" i="4" s="1"/>
  <c r="R1130" i="4" s="1"/>
  <c r="P951" i="4"/>
  <c r="Q951" i="4" s="1"/>
  <c r="R951" i="4" s="1"/>
  <c r="P775" i="4"/>
  <c r="Q775" i="4" s="1"/>
  <c r="R775" i="4" s="1"/>
  <c r="P1112" i="4"/>
  <c r="Q1112" i="4" s="1"/>
  <c r="R1112" i="4" s="1"/>
  <c r="P1068" i="4"/>
  <c r="Q1068" i="4" s="1"/>
  <c r="R1068" i="4" s="1"/>
  <c r="P401" i="4"/>
  <c r="Q401" i="4" s="1"/>
  <c r="R401" i="4" s="1"/>
  <c r="P1445" i="4"/>
  <c r="Q1445" i="4" s="1"/>
  <c r="R1445" i="4" s="1"/>
  <c r="P1385" i="4"/>
  <c r="Q1385" i="4" s="1"/>
  <c r="R1385" i="4" s="1"/>
  <c r="P1325" i="4"/>
  <c r="Q1325" i="4" s="1"/>
  <c r="R1325" i="4" s="1"/>
  <c r="P1273" i="4"/>
  <c r="Q1273" i="4" s="1"/>
  <c r="R1273" i="4" s="1"/>
  <c r="P1213" i="4"/>
  <c r="Q1213" i="4" s="1"/>
  <c r="R1213" i="4" s="1"/>
  <c r="P1157" i="4"/>
  <c r="Q1157" i="4" s="1"/>
  <c r="R1157" i="4" s="1"/>
  <c r="P1101" i="4"/>
  <c r="Q1101" i="4" s="1"/>
  <c r="R1101" i="4" s="1"/>
  <c r="P1045" i="4"/>
  <c r="Q1045" i="4" s="1"/>
  <c r="R1045" i="4" s="1"/>
  <c r="P753" i="4"/>
  <c r="Q753" i="4" s="1"/>
  <c r="R753" i="4" s="1"/>
  <c r="P681" i="4"/>
  <c r="Q681" i="4" s="1"/>
  <c r="R681" i="4" s="1"/>
  <c r="P621" i="4"/>
  <c r="Q621" i="4" s="1"/>
  <c r="R621" i="4" s="1"/>
  <c r="P300" i="4"/>
  <c r="Q300" i="4" s="1"/>
  <c r="R300" i="4" s="1"/>
  <c r="P870" i="4"/>
  <c r="Q870" i="4" s="1"/>
  <c r="R870" i="4" s="1"/>
  <c r="P727" i="4"/>
  <c r="Q727" i="4" s="1"/>
  <c r="R727" i="4" s="1"/>
  <c r="P444" i="4"/>
  <c r="Q444" i="4" s="1"/>
  <c r="R444" i="4" s="1"/>
  <c r="P683" i="4"/>
  <c r="Q683" i="4" s="1"/>
  <c r="R683" i="4" s="1"/>
  <c r="P408" i="4"/>
  <c r="Q408" i="4" s="1"/>
  <c r="R408" i="4" s="1"/>
  <c r="P316" i="4"/>
  <c r="Q316" i="4" s="1"/>
  <c r="R316" i="4" s="1"/>
  <c r="P272" i="4"/>
  <c r="Q272" i="4" s="1"/>
  <c r="R272" i="4" s="1"/>
  <c r="P212" i="4"/>
  <c r="Q212" i="4" s="1"/>
  <c r="R212" i="4" s="1"/>
  <c r="P137" i="4"/>
  <c r="Q137" i="4" s="1"/>
  <c r="R137" i="4" s="1"/>
  <c r="J283" i="5"/>
  <c r="K283" i="5" s="1"/>
  <c r="L283" i="5" s="1"/>
  <c r="J53" i="5"/>
  <c r="K53" i="5" s="1"/>
  <c r="L53" i="5" s="1"/>
  <c r="J25" i="5"/>
  <c r="K25" i="5" s="1"/>
  <c r="L25" i="5" s="1"/>
  <c r="J90" i="5"/>
  <c r="K90" i="5" s="1"/>
  <c r="L90" i="5" s="1"/>
  <c r="J61" i="5"/>
  <c r="K61" i="5" s="1"/>
  <c r="L61" i="5" s="1"/>
  <c r="J60" i="5"/>
  <c r="K60" i="5" s="1"/>
  <c r="L60" i="5" s="1"/>
  <c r="J71" i="5"/>
  <c r="K71" i="5" s="1"/>
  <c r="L71" i="5" s="1"/>
  <c r="J243" i="5"/>
  <c r="K243" i="5" s="1"/>
  <c r="L243" i="5" s="1"/>
  <c r="J227" i="5"/>
  <c r="K227" i="5" s="1"/>
  <c r="L227" i="5" s="1"/>
  <c r="J80" i="5"/>
  <c r="K80" i="5" s="1"/>
  <c r="L80" i="5" s="1"/>
  <c r="J145" i="5"/>
  <c r="K145" i="5" s="1"/>
  <c r="L145" i="5" s="1"/>
  <c r="J287" i="5"/>
  <c r="K287" i="5" s="1"/>
  <c r="L287" i="5" s="1"/>
  <c r="J246" i="5"/>
  <c r="K246" i="5" s="1"/>
  <c r="L246" i="5" s="1"/>
  <c r="J196" i="5"/>
  <c r="K196" i="5" s="1"/>
  <c r="L196" i="5" s="1"/>
  <c r="J314" i="5"/>
  <c r="K314" i="5" s="1"/>
  <c r="L314" i="5" s="1"/>
  <c r="J247" i="5"/>
  <c r="K247" i="5" s="1"/>
  <c r="L247" i="5" s="1"/>
  <c r="J56" i="5"/>
  <c r="K56" i="5" s="1"/>
  <c r="L56" i="5" s="1"/>
  <c r="J132" i="5"/>
  <c r="K132" i="5" s="1"/>
  <c r="L132" i="5" s="1"/>
  <c r="J176" i="5"/>
  <c r="K176" i="5" s="1"/>
  <c r="L176" i="5" s="1"/>
  <c r="J160" i="5"/>
  <c r="K160" i="5" s="1"/>
  <c r="L160" i="5" s="1"/>
  <c r="J48" i="5"/>
  <c r="K48" i="5" s="1"/>
  <c r="L48" i="5" s="1"/>
  <c r="J304" i="5"/>
  <c r="K304" i="5" s="1"/>
  <c r="L304" i="5" s="1"/>
  <c r="J316" i="5"/>
  <c r="K316" i="5" s="1"/>
  <c r="L316" i="5" s="1"/>
  <c r="J42" i="5"/>
  <c r="K42" i="5" s="1"/>
  <c r="L42" i="5" s="1"/>
  <c r="J244" i="5"/>
  <c r="K244" i="5" s="1"/>
  <c r="L244" i="5" s="1"/>
  <c r="J240" i="5"/>
  <c r="K240" i="5" s="1"/>
  <c r="L240" i="5" s="1"/>
  <c r="J41" i="5"/>
  <c r="K41" i="5" s="1"/>
  <c r="L41" i="5" s="1"/>
  <c r="J43" i="5"/>
  <c r="K43" i="5" s="1"/>
  <c r="L43" i="5" s="1"/>
  <c r="J106" i="5"/>
  <c r="K106" i="5" s="1"/>
  <c r="L106" i="5" s="1"/>
  <c r="J197" i="5"/>
  <c r="K197" i="5" s="1"/>
  <c r="L197" i="5" s="1"/>
  <c r="J262" i="5"/>
  <c r="K262" i="5" s="1"/>
  <c r="L262" i="5" s="1"/>
  <c r="J179" i="5"/>
  <c r="K179" i="5" s="1"/>
  <c r="L179" i="5" s="1"/>
  <c r="J231" i="5"/>
  <c r="K231" i="5" s="1"/>
  <c r="L231" i="5" s="1"/>
  <c r="J219" i="5"/>
  <c r="K219" i="5" s="1"/>
  <c r="L219" i="5" s="1"/>
  <c r="J235" i="5"/>
  <c r="K235" i="5" s="1"/>
  <c r="L235" i="5" s="1"/>
  <c r="J51" i="5"/>
  <c r="K51" i="5" s="1"/>
  <c r="L51" i="5" s="1"/>
  <c r="J96" i="5"/>
  <c r="K96" i="5" s="1"/>
  <c r="L96" i="5" s="1"/>
  <c r="J105" i="5"/>
  <c r="K105" i="5" s="1"/>
  <c r="L105" i="5" s="1"/>
  <c r="J109" i="5"/>
  <c r="K109" i="5" s="1"/>
  <c r="L109" i="5" s="1"/>
  <c r="J66" i="5"/>
  <c r="K66" i="5" s="1"/>
  <c r="L66" i="5" s="1"/>
  <c r="J159" i="5"/>
  <c r="K159" i="5" s="1"/>
  <c r="L159" i="5" s="1"/>
  <c r="J211" i="5"/>
  <c r="K211" i="5" s="1"/>
  <c r="L211" i="5" s="1"/>
  <c r="J210" i="5"/>
  <c r="K210" i="5" s="1"/>
  <c r="L210" i="5" s="1"/>
  <c r="J58" i="5"/>
  <c r="K58" i="5" s="1"/>
  <c r="L58" i="5" s="1"/>
  <c r="J78" i="5"/>
  <c r="K78" i="5" s="1"/>
  <c r="L78" i="5" s="1"/>
  <c r="J303" i="5"/>
  <c r="K303" i="5" s="1"/>
  <c r="L303" i="5" s="1"/>
  <c r="J269" i="5"/>
  <c r="K269" i="5" s="1"/>
  <c r="L269" i="5" s="1"/>
  <c r="J249" i="5"/>
  <c r="K249" i="5" s="1"/>
  <c r="L249" i="5" s="1"/>
  <c r="J86" i="5"/>
  <c r="K86" i="5" s="1"/>
  <c r="L86" i="5" s="1"/>
  <c r="J62" i="5"/>
  <c r="K62" i="5" s="1"/>
  <c r="L62" i="5" s="1"/>
  <c r="J113" i="5"/>
  <c r="K113" i="5" s="1"/>
  <c r="L113" i="5" s="1"/>
  <c r="J54" i="5"/>
  <c r="K54" i="5" s="1"/>
  <c r="L54" i="5" s="1"/>
  <c r="J88" i="5"/>
  <c r="K88" i="5" s="1"/>
  <c r="L88" i="5" s="1"/>
  <c r="J127" i="5"/>
  <c r="K127" i="5" s="1"/>
  <c r="L127" i="5" s="1"/>
  <c r="J260" i="5"/>
  <c r="K260" i="5" s="1"/>
  <c r="L260" i="5" s="1"/>
  <c r="J272" i="5"/>
  <c r="K272" i="5" s="1"/>
  <c r="L272" i="5" s="1"/>
  <c r="J280" i="5"/>
  <c r="K280" i="5" s="1"/>
  <c r="L280" i="5" s="1"/>
  <c r="J184" i="5"/>
  <c r="K184" i="5" s="1"/>
  <c r="L184" i="5" s="1"/>
  <c r="J38" i="5"/>
  <c r="K38" i="5" s="1"/>
  <c r="L38" i="5" s="1"/>
  <c r="J114" i="5"/>
  <c r="K114" i="5" s="1"/>
  <c r="L114" i="5" s="1"/>
  <c r="J268" i="5"/>
  <c r="K268" i="5" s="1"/>
  <c r="L268" i="5" s="1"/>
  <c r="J55" i="5"/>
  <c r="K55" i="5" s="1"/>
  <c r="L55" i="5" s="1"/>
  <c r="J47" i="5"/>
  <c r="K47" i="5" s="1"/>
  <c r="L47" i="5" s="1"/>
  <c r="J171" i="5"/>
  <c r="K171" i="5" s="1"/>
  <c r="L171" i="5" s="1"/>
  <c r="J204" i="5"/>
  <c r="K204" i="5" s="1"/>
  <c r="L204" i="5" s="1"/>
  <c r="J329" i="5"/>
  <c r="K329" i="5" s="1"/>
  <c r="L329" i="5" s="1"/>
  <c r="J29" i="5"/>
  <c r="K29" i="5" s="1"/>
  <c r="L29" i="5" s="1"/>
  <c r="J59" i="5"/>
  <c r="K59" i="5" s="1"/>
  <c r="L59" i="5" s="1"/>
  <c r="J158" i="5"/>
  <c r="K158" i="5" s="1"/>
  <c r="L158" i="5" s="1"/>
  <c r="J156" i="5"/>
  <c r="K156" i="5" s="1"/>
  <c r="L156" i="5" s="1"/>
  <c r="J222" i="5"/>
  <c r="K222" i="5" s="1"/>
  <c r="L222" i="5" s="1"/>
  <c r="J57" i="5"/>
  <c r="K57" i="5" s="1"/>
  <c r="L57" i="5" s="1"/>
  <c r="J99" i="5"/>
  <c r="K99" i="5" s="1"/>
  <c r="L99" i="5" s="1"/>
  <c r="J154" i="5"/>
  <c r="K154" i="5" s="1"/>
  <c r="L154" i="5" s="1"/>
  <c r="J292" i="5"/>
  <c r="K292" i="5" s="1"/>
  <c r="L292" i="5" s="1"/>
  <c r="J234" i="5"/>
  <c r="K234" i="5" s="1"/>
  <c r="L234" i="5" s="1"/>
  <c r="J128" i="5"/>
  <c r="K128" i="5" s="1"/>
  <c r="L128" i="5" s="1"/>
  <c r="J141" i="5"/>
  <c r="K141" i="5" s="1"/>
  <c r="L141" i="5" s="1"/>
  <c r="J140" i="5"/>
  <c r="K140" i="5" s="1"/>
  <c r="L140" i="5" s="1"/>
  <c r="J157" i="5"/>
  <c r="K157" i="5" s="1"/>
  <c r="L157" i="5" s="1"/>
  <c r="J163" i="5"/>
  <c r="K163" i="5" s="1"/>
  <c r="L163" i="5" s="1"/>
  <c r="J257" i="5"/>
  <c r="K257" i="5" s="1"/>
  <c r="L257" i="5" s="1"/>
  <c r="J307" i="5"/>
  <c r="K307" i="5" s="1"/>
  <c r="L307" i="5" s="1"/>
  <c r="J237" i="5"/>
  <c r="K237" i="5" s="1"/>
  <c r="L237" i="5" s="1"/>
  <c r="J258" i="5"/>
  <c r="K258" i="5" s="1"/>
  <c r="L258" i="5" s="1"/>
  <c r="J64" i="5"/>
  <c r="K64" i="5" s="1"/>
  <c r="L64" i="5" s="1"/>
  <c r="J164" i="5"/>
  <c r="K164" i="5" s="1"/>
  <c r="L164" i="5" s="1"/>
  <c r="J209" i="5"/>
  <c r="K209" i="5" s="1"/>
  <c r="L209" i="5" s="1"/>
  <c r="J265" i="5"/>
  <c r="K265" i="5" s="1"/>
  <c r="L265" i="5" s="1"/>
  <c r="J310" i="5"/>
  <c r="K310" i="5" s="1"/>
  <c r="L310" i="5" s="1"/>
  <c r="J217" i="5"/>
  <c r="K217" i="5" s="1"/>
  <c r="L217" i="5" s="1"/>
  <c r="J89" i="5"/>
  <c r="K89" i="5" s="1"/>
  <c r="L89" i="5" s="1"/>
  <c r="J50" i="5"/>
  <c r="K50" i="5" s="1"/>
  <c r="L50" i="5" s="1"/>
  <c r="J146" i="5"/>
  <c r="K146" i="5" s="1"/>
  <c r="L146" i="5" s="1"/>
  <c r="J182" i="5"/>
  <c r="K182" i="5" s="1"/>
  <c r="L182" i="5" s="1"/>
  <c r="J250" i="5"/>
  <c r="K250" i="5" s="1"/>
  <c r="L250" i="5" s="1"/>
  <c r="J266" i="5"/>
  <c r="K266" i="5" s="1"/>
  <c r="L266" i="5" s="1"/>
  <c r="J32" i="5"/>
  <c r="K32" i="5" s="1"/>
  <c r="L32" i="5" s="1"/>
  <c r="J271" i="5"/>
  <c r="K271" i="5" s="1"/>
  <c r="L271" i="5" s="1"/>
  <c r="J136" i="5"/>
  <c r="K136" i="5" s="1"/>
  <c r="L136" i="5" s="1"/>
  <c r="J261" i="5"/>
  <c r="K261" i="5" s="1"/>
  <c r="L261" i="5" s="1"/>
  <c r="J275" i="5"/>
  <c r="K275" i="5" s="1"/>
  <c r="L275" i="5" s="1"/>
  <c r="J264" i="5"/>
  <c r="K264" i="5" s="1"/>
  <c r="L264" i="5" s="1"/>
  <c r="J168" i="5"/>
  <c r="K168" i="5" s="1"/>
  <c r="L168" i="5" s="1"/>
  <c r="J22" i="5"/>
  <c r="K22" i="5" s="1"/>
  <c r="L22" i="5" s="1"/>
  <c r="J81" i="5"/>
  <c r="K81" i="5" s="1"/>
  <c r="L81" i="5" s="1"/>
  <c r="J150" i="5"/>
  <c r="K150" i="5" s="1"/>
  <c r="L150" i="5" s="1"/>
  <c r="J236" i="5"/>
  <c r="K236" i="5" s="1"/>
  <c r="L236" i="5" s="1"/>
  <c r="J192" i="5"/>
  <c r="K192" i="5" s="1"/>
  <c r="L192" i="5" s="1"/>
  <c r="J139" i="5"/>
  <c r="K139" i="5" s="1"/>
  <c r="L139" i="5" s="1"/>
  <c r="J153" i="5"/>
  <c r="K153" i="5" s="1"/>
  <c r="L153" i="5" s="1"/>
  <c r="J143" i="5"/>
  <c r="K143" i="5" s="1"/>
  <c r="L143" i="5" s="1"/>
  <c r="J45" i="5"/>
  <c r="K45" i="5" s="1"/>
  <c r="L45" i="5" s="1"/>
  <c r="J33" i="5"/>
  <c r="K33" i="5" s="1"/>
  <c r="L33" i="5" s="1"/>
  <c r="J142" i="5"/>
  <c r="K142" i="5" s="1"/>
  <c r="L142" i="5" s="1"/>
  <c r="J117" i="5"/>
  <c r="K117" i="5" s="1"/>
  <c r="L117" i="5" s="1"/>
  <c r="J284" i="5"/>
  <c r="K284" i="5" s="1"/>
  <c r="L284" i="5" s="1"/>
  <c r="J223" i="5"/>
  <c r="K223" i="5" s="1"/>
  <c r="L223" i="5" s="1"/>
  <c r="J213" i="5"/>
  <c r="K213" i="5" s="1"/>
  <c r="L213" i="5" s="1"/>
  <c r="J230" i="5"/>
  <c r="K230" i="5" s="1"/>
  <c r="L230" i="5" s="1"/>
  <c r="J37" i="5"/>
  <c r="K37" i="5" s="1"/>
  <c r="L37" i="5" s="1"/>
  <c r="J24" i="5"/>
  <c r="K24" i="5" s="1"/>
  <c r="L24" i="5" s="1"/>
  <c r="J100" i="5"/>
  <c r="K100" i="5" s="1"/>
  <c r="L100" i="5" s="1"/>
  <c r="J116" i="5"/>
  <c r="K116" i="5" s="1"/>
  <c r="L116" i="5" s="1"/>
  <c r="J52" i="5"/>
  <c r="K52" i="5" s="1"/>
  <c r="L52" i="5" s="1"/>
  <c r="J133" i="5"/>
  <c r="K133" i="5" s="1"/>
  <c r="L133" i="5" s="1"/>
  <c r="J241" i="5"/>
  <c r="K241" i="5" s="1"/>
  <c r="L241" i="5" s="1"/>
  <c r="J200" i="5"/>
  <c r="K200" i="5" s="1"/>
  <c r="L200" i="5" s="1"/>
  <c r="J73" i="5"/>
  <c r="K73" i="5" s="1"/>
  <c r="L73" i="5" s="1"/>
  <c r="J91" i="5"/>
  <c r="K91" i="5" s="1"/>
  <c r="L91" i="5" s="1"/>
  <c r="J130" i="5"/>
  <c r="K130" i="5" s="1"/>
  <c r="L130" i="5" s="1"/>
  <c r="J122" i="5"/>
  <c r="K122" i="5" s="1"/>
  <c r="L122" i="5" s="1"/>
  <c r="J286" i="5"/>
  <c r="K286" i="5" s="1"/>
  <c r="L286" i="5" s="1"/>
  <c r="J322" i="5"/>
  <c r="J245" i="5"/>
  <c r="K245" i="5" s="1"/>
  <c r="L245" i="5" s="1"/>
  <c r="J67" i="5"/>
  <c r="K67" i="5" s="1"/>
  <c r="L67" i="5" s="1"/>
  <c r="J207" i="5"/>
  <c r="K207" i="5" s="1"/>
  <c r="L207" i="5" s="1"/>
  <c r="J255" i="5"/>
  <c r="K255" i="5" s="1"/>
  <c r="L255" i="5" s="1"/>
  <c r="J305" i="5"/>
  <c r="K305" i="5" s="1"/>
  <c r="L305" i="5" s="1"/>
  <c r="J301" i="5"/>
  <c r="K301" i="5" s="1"/>
  <c r="L301" i="5" s="1"/>
  <c r="J215" i="5"/>
  <c r="K215" i="5" s="1"/>
  <c r="L215" i="5" s="1"/>
  <c r="J65" i="5"/>
  <c r="K65" i="5" s="1"/>
  <c r="L65" i="5" s="1"/>
  <c r="J181" i="5"/>
  <c r="K181" i="5" s="1"/>
  <c r="L181" i="5" s="1"/>
  <c r="J169" i="5"/>
  <c r="K169" i="5" s="1"/>
  <c r="L169" i="5" s="1"/>
  <c r="J300" i="5"/>
  <c r="K300" i="5" s="1"/>
  <c r="L300" i="5" s="1"/>
  <c r="J288" i="5"/>
  <c r="K288" i="5" s="1"/>
  <c r="L288" i="5" s="1"/>
  <c r="J26" i="5"/>
  <c r="K26" i="5" s="1"/>
  <c r="L26" i="5" s="1"/>
  <c r="J162" i="5"/>
  <c r="K162" i="5" s="1"/>
  <c r="L162" i="5" s="1"/>
  <c r="J212" i="5"/>
  <c r="K212" i="5" s="1"/>
  <c r="L212" i="5" s="1"/>
  <c r="J224" i="5"/>
  <c r="K224" i="5" s="1"/>
  <c r="L224" i="5" s="1"/>
  <c r="J23" i="5"/>
  <c r="K23" i="5" s="1"/>
  <c r="L23" i="5" s="1"/>
  <c r="J75" i="5"/>
  <c r="K75" i="5" s="1"/>
  <c r="L75" i="5" s="1"/>
  <c r="J110" i="5"/>
  <c r="K110" i="5" s="1"/>
  <c r="L110" i="5" s="1"/>
  <c r="J220" i="5"/>
  <c r="K220" i="5" s="1"/>
  <c r="L220" i="5" s="1"/>
  <c r="J328" i="5"/>
  <c r="K328" i="5" s="1"/>
  <c r="L328" i="5" s="1"/>
  <c r="J254" i="5"/>
  <c r="K254" i="5" s="1"/>
  <c r="L254" i="5" s="1"/>
  <c r="J267" i="5"/>
  <c r="K267" i="5" s="1"/>
  <c r="L267" i="5" s="1"/>
  <c r="J152" i="5"/>
  <c r="K152" i="5" s="1"/>
  <c r="L152" i="5" s="1"/>
  <c r="J85" i="5"/>
  <c r="K85" i="5" s="1"/>
  <c r="L85" i="5" s="1"/>
  <c r="J27" i="5"/>
  <c r="K27" i="5" s="1"/>
  <c r="L27" i="5" s="1"/>
  <c r="J138" i="5"/>
  <c r="K138" i="5" s="1"/>
  <c r="L138" i="5" s="1"/>
  <c r="J201" i="5"/>
  <c r="K201" i="5" s="1"/>
  <c r="L201" i="5" s="1"/>
  <c r="J242" i="5"/>
  <c r="K242" i="5" s="1"/>
  <c r="L242" i="5" s="1"/>
  <c r="J74" i="5"/>
  <c r="K74" i="5" s="1"/>
  <c r="L74" i="5" s="1"/>
  <c r="J253" i="5"/>
  <c r="K253" i="5" s="1"/>
  <c r="L253" i="5" s="1"/>
  <c r="J221" i="5"/>
  <c r="K221" i="5" s="1"/>
  <c r="L221" i="5" s="1"/>
  <c r="J277" i="5"/>
  <c r="K277" i="5" s="1"/>
  <c r="L277" i="5" s="1"/>
  <c r="J92" i="5"/>
  <c r="K92" i="5" s="1"/>
  <c r="L92" i="5" s="1"/>
  <c r="J131" i="5"/>
  <c r="K131" i="5" s="1"/>
  <c r="L131" i="5" s="1"/>
  <c r="J216" i="5"/>
  <c r="K216" i="5" s="1"/>
  <c r="L216" i="5" s="1"/>
  <c r="J317" i="5"/>
  <c r="K317" i="5" s="1"/>
  <c r="L317" i="5" s="1"/>
  <c r="J251" i="5"/>
  <c r="K251" i="5" s="1"/>
  <c r="L251" i="5" s="1"/>
  <c r="J263" i="5"/>
  <c r="K263" i="5" s="1"/>
  <c r="L263" i="5" s="1"/>
  <c r="J320" i="5"/>
  <c r="K320" i="5" s="1"/>
  <c r="L320" i="5" s="1"/>
  <c r="J36" i="5"/>
  <c r="K36" i="5" s="1"/>
  <c r="L36" i="5" s="1"/>
  <c r="J129" i="5"/>
  <c r="K129" i="5" s="1"/>
  <c r="L129" i="5" s="1"/>
  <c r="J148" i="5"/>
  <c r="K148" i="5" s="1"/>
  <c r="L148" i="5" s="1"/>
  <c r="J183" i="5"/>
  <c r="K183" i="5" s="1"/>
  <c r="L183" i="5" s="1"/>
  <c r="J203" i="5"/>
  <c r="K203" i="5" s="1"/>
  <c r="L203" i="5" s="1"/>
  <c r="J68" i="5"/>
  <c r="K68" i="5" s="1"/>
  <c r="L68" i="5" s="1"/>
  <c r="J239" i="5"/>
  <c r="K239" i="5" s="1"/>
  <c r="L239" i="5" s="1"/>
  <c r="J151" i="5"/>
  <c r="K151" i="5" s="1"/>
  <c r="L151" i="5" s="1"/>
  <c r="J173" i="5"/>
  <c r="K173" i="5" s="1"/>
  <c r="L173" i="5" s="1"/>
  <c r="J293" i="5"/>
  <c r="K293" i="5" s="1"/>
  <c r="L293" i="5" s="1"/>
  <c r="J274" i="5"/>
  <c r="K274" i="5" s="1"/>
  <c r="L274" i="5" s="1"/>
  <c r="J290" i="5"/>
  <c r="K290" i="5" s="1"/>
  <c r="L290" i="5" s="1"/>
  <c r="J82" i="5"/>
  <c r="K82" i="5" s="1"/>
  <c r="L82" i="5" s="1"/>
  <c r="J155" i="5"/>
  <c r="K155" i="5" s="1"/>
  <c r="L155" i="5" s="1"/>
  <c r="J188" i="5"/>
  <c r="K188" i="5" s="1"/>
  <c r="L188" i="5" s="1"/>
  <c r="J323" i="5"/>
  <c r="K323" i="5" s="1"/>
  <c r="L323" i="5" s="1"/>
  <c r="J83" i="5"/>
  <c r="K83" i="5" s="1"/>
  <c r="L83" i="5" s="1"/>
  <c r="J144" i="5"/>
  <c r="K144" i="5" s="1"/>
  <c r="L144" i="5" s="1"/>
  <c r="J190" i="5"/>
  <c r="J63" i="5"/>
  <c r="K63" i="5" s="1"/>
  <c r="L63" i="5" s="1"/>
  <c r="J123" i="5"/>
  <c r="K123" i="5" s="1"/>
  <c r="L123" i="5" s="1"/>
  <c r="J111" i="5"/>
  <c r="K111" i="5" s="1"/>
  <c r="L111" i="5" s="1"/>
  <c r="J232" i="5"/>
  <c r="K232" i="5" s="1"/>
  <c r="L232" i="5" s="1"/>
  <c r="J256" i="5"/>
  <c r="K256" i="5" s="1"/>
  <c r="L256" i="5" s="1"/>
  <c r="J319" i="5"/>
  <c r="K319" i="5" s="1"/>
  <c r="L319" i="5" s="1"/>
  <c r="J30" i="5"/>
  <c r="K30" i="5" s="1"/>
  <c r="L30" i="5" s="1"/>
  <c r="J126" i="5"/>
  <c r="K126" i="5" s="1"/>
  <c r="L126" i="5" s="1"/>
  <c r="J205" i="5"/>
  <c r="K205" i="5" s="1"/>
  <c r="L205" i="5" s="1"/>
  <c r="J252" i="5"/>
  <c r="K252" i="5" s="1"/>
  <c r="L252" i="5" s="1"/>
  <c r="J308" i="5"/>
  <c r="K308" i="5" s="1"/>
  <c r="L308" i="5" s="1"/>
  <c r="J321" i="5"/>
  <c r="K321" i="5" s="1"/>
  <c r="L321" i="5" s="1"/>
  <c r="J311" i="5"/>
  <c r="K311" i="5" s="1"/>
  <c r="L311" i="5" s="1"/>
  <c r="J70" i="5"/>
  <c r="K70" i="5" s="1"/>
  <c r="L70" i="5" s="1"/>
  <c r="J187" i="5"/>
  <c r="K187" i="5" s="1"/>
  <c r="L187" i="5" s="1"/>
  <c r="J315" i="5"/>
  <c r="K315" i="5" s="1"/>
  <c r="L315" i="5" s="1"/>
  <c r="J72" i="5"/>
  <c r="K72" i="5" s="1"/>
  <c r="L72" i="5" s="1"/>
  <c r="J295" i="5"/>
  <c r="K295" i="5" s="1"/>
  <c r="L295" i="5" s="1"/>
  <c r="J20" i="5"/>
  <c r="K20" i="5" s="1"/>
  <c r="L20" i="5" s="1"/>
  <c r="J97" i="5"/>
  <c r="K97" i="5" s="1"/>
  <c r="L97" i="5" s="1"/>
  <c r="J137" i="5"/>
  <c r="K137" i="5" s="1"/>
  <c r="L137" i="5" s="1"/>
  <c r="J93" i="5"/>
  <c r="K93" i="5" s="1"/>
  <c r="L93" i="5" s="1"/>
  <c r="J191" i="5"/>
  <c r="K191" i="5" s="1"/>
  <c r="L191" i="5" s="1"/>
  <c r="J233" i="5"/>
  <c r="K233" i="5" s="1"/>
  <c r="L233" i="5" s="1"/>
  <c r="J84" i="5"/>
  <c r="K84" i="5" s="1"/>
  <c r="L84" i="5" s="1"/>
  <c r="J285" i="5"/>
  <c r="K285" i="5" s="1"/>
  <c r="L285" i="5" s="1"/>
  <c r="J104" i="5"/>
  <c r="K104" i="5" s="1"/>
  <c r="L104" i="5" s="1"/>
  <c r="J214" i="5"/>
  <c r="K214" i="5" s="1"/>
  <c r="L214" i="5" s="1"/>
  <c r="J180" i="5"/>
  <c r="K180" i="5" s="1"/>
  <c r="L180" i="5" s="1"/>
  <c r="J167" i="5"/>
  <c r="K167" i="5" s="1"/>
  <c r="L167" i="5" s="1"/>
  <c r="J147" i="5"/>
  <c r="K147" i="5" s="1"/>
  <c r="L147" i="5" s="1"/>
  <c r="J248" i="5"/>
  <c r="K248" i="5" s="1"/>
  <c r="L248" i="5" s="1"/>
  <c r="J165" i="5"/>
  <c r="K165" i="5" s="1"/>
  <c r="L165" i="5" s="1"/>
  <c r="J202" i="5"/>
  <c r="K202" i="5" s="1"/>
  <c r="L202" i="5" s="1"/>
  <c r="J31" i="5"/>
  <c r="K31" i="5" s="1"/>
  <c r="L31" i="5" s="1"/>
  <c r="J102" i="5"/>
  <c r="K102" i="5" s="1"/>
  <c r="L102" i="5" s="1"/>
  <c r="J119" i="5"/>
  <c r="K119" i="5" s="1"/>
  <c r="L119" i="5" s="1"/>
  <c r="J208" i="5"/>
  <c r="K208" i="5" s="1"/>
  <c r="L208" i="5" s="1"/>
  <c r="J193" i="5"/>
  <c r="K193" i="5" s="1"/>
  <c r="L193" i="5" s="1"/>
  <c r="J291" i="5"/>
  <c r="K291" i="5" s="1"/>
  <c r="L291" i="5" s="1"/>
  <c r="J289" i="5"/>
  <c r="K289" i="5" s="1"/>
  <c r="L289" i="5" s="1"/>
  <c r="J77" i="5"/>
  <c r="K77" i="5" s="1"/>
  <c r="L77" i="5" s="1"/>
  <c r="J95" i="5"/>
  <c r="K95" i="5" s="1"/>
  <c r="L95" i="5" s="1"/>
  <c r="J98" i="5"/>
  <c r="K98" i="5" s="1"/>
  <c r="L98" i="5" s="1"/>
  <c r="J312" i="5"/>
  <c r="K312" i="5" s="1"/>
  <c r="L312" i="5" s="1"/>
  <c r="J34" i="5"/>
  <c r="K34" i="5" s="1"/>
  <c r="L34" i="5" s="1"/>
  <c r="J44" i="5"/>
  <c r="K44" i="5" s="1"/>
  <c r="L44" i="5" s="1"/>
  <c r="J103" i="5"/>
  <c r="K103" i="5" s="1"/>
  <c r="L103" i="5" s="1"/>
  <c r="J118" i="5"/>
  <c r="K118" i="5" s="1"/>
  <c r="L118" i="5" s="1"/>
  <c r="J107" i="5"/>
  <c r="K107" i="5" s="1"/>
  <c r="L107" i="5" s="1"/>
  <c r="J170" i="5"/>
  <c r="K170" i="5" s="1"/>
  <c r="L170" i="5" s="1"/>
  <c r="J325" i="5"/>
  <c r="K325" i="5" s="1"/>
  <c r="L325" i="5" s="1"/>
  <c r="I762" i="4"/>
  <c r="J762" i="4" s="1"/>
  <c r="K762" i="4" s="1"/>
  <c r="I1558" i="4"/>
  <c r="J1558" i="4" s="1"/>
  <c r="K1558" i="4" s="1"/>
  <c r="I1622" i="4"/>
  <c r="J1622" i="4" s="1"/>
  <c r="K1622" i="4" s="1"/>
  <c r="I1686" i="4"/>
  <c r="J1686" i="4" s="1"/>
  <c r="K1686" i="4" s="1"/>
  <c r="I1355" i="4"/>
  <c r="J1355" i="4" s="1"/>
  <c r="K1355" i="4" s="1"/>
  <c r="I1419" i="4"/>
  <c r="J1419" i="4" s="1"/>
  <c r="K1419" i="4" s="1"/>
  <c r="I1711" i="4"/>
  <c r="J1711" i="4" s="1"/>
  <c r="K1711" i="4" s="1"/>
  <c r="I1723" i="4"/>
  <c r="J1723" i="4" s="1"/>
  <c r="K1723" i="4" s="1"/>
  <c r="I1739" i="4"/>
  <c r="J1739" i="4" s="1"/>
  <c r="K1739" i="4" s="1"/>
  <c r="I1743" i="4"/>
  <c r="I1747" i="4"/>
  <c r="J1747" i="4" s="1"/>
  <c r="K1747" i="4" s="1"/>
  <c r="I1755" i="4"/>
  <c r="J1755" i="4" s="1"/>
  <c r="K1755" i="4" s="1"/>
  <c r="I1759" i="4"/>
  <c r="J1759" i="4" s="1"/>
  <c r="K1759" i="4" s="1"/>
  <c r="I1771" i="4"/>
  <c r="J1771" i="4" s="1"/>
  <c r="K1771" i="4" s="1"/>
  <c r="I1779" i="4"/>
  <c r="J1779" i="4" s="1"/>
  <c r="K1779" i="4" s="1"/>
  <c r="I1783" i="4"/>
  <c r="J1783" i="4" s="1"/>
  <c r="K1783" i="4" s="1"/>
  <c r="I1787" i="4"/>
  <c r="J1787" i="4" s="1"/>
  <c r="K1787" i="4" s="1"/>
  <c r="I1799" i="4"/>
  <c r="J1799" i="4" s="1"/>
  <c r="K1799" i="4" s="1"/>
  <c r="I1827" i="4"/>
  <c r="J1827" i="4" s="1"/>
  <c r="K1827" i="4" s="1"/>
  <c r="I1831" i="4"/>
  <c r="J1831" i="4" s="1"/>
  <c r="K1831" i="4" s="1"/>
  <c r="I1843" i="4"/>
  <c r="J1843" i="4" s="1"/>
  <c r="K1843" i="4" s="1"/>
  <c r="I1859" i="4"/>
  <c r="J1859" i="4" s="1"/>
  <c r="K1859" i="4" s="1"/>
  <c r="I1863" i="4"/>
  <c r="J1863" i="4" s="1"/>
  <c r="K1863" i="4" s="1"/>
  <c r="I1883" i="4"/>
  <c r="J1883" i="4" s="1"/>
  <c r="K1883" i="4" s="1"/>
  <c r="I1903" i="4"/>
  <c r="J1903" i="4" s="1"/>
  <c r="K1903" i="4" s="1"/>
  <c r="I1907" i="4"/>
  <c r="J1907" i="4" s="1"/>
  <c r="K1907" i="4" s="1"/>
  <c r="I1947" i="4"/>
  <c r="J1947" i="4" s="1"/>
  <c r="K1947" i="4" s="1"/>
  <c r="I1951" i="4"/>
  <c r="J1951" i="4" s="1"/>
  <c r="K1951" i="4" s="1"/>
  <c r="I1955" i="4"/>
  <c r="J1955" i="4" s="1"/>
  <c r="K1955" i="4" s="1"/>
  <c r="I1959" i="4"/>
  <c r="J1959" i="4" s="1"/>
  <c r="K1959" i="4" s="1"/>
  <c r="I1967" i="4"/>
  <c r="J1967" i="4" s="1"/>
  <c r="K1967" i="4" s="1"/>
  <c r="I1971" i="4"/>
  <c r="J1971" i="4" s="1"/>
  <c r="K1971" i="4" s="1"/>
  <c r="I1975" i="4"/>
  <c r="J1975" i="4" s="1"/>
  <c r="K1975" i="4" s="1"/>
  <c r="I1979" i="4"/>
  <c r="J1979" i="4" s="1"/>
  <c r="K1979" i="4" s="1"/>
  <c r="I2003" i="4"/>
  <c r="J2003" i="4" s="1"/>
  <c r="K2003" i="4" s="1"/>
  <c r="I2007" i="4"/>
  <c r="J2007" i="4" s="1"/>
  <c r="K2007" i="4" s="1"/>
  <c r="I2023" i="4"/>
  <c r="J2023" i="4" s="1"/>
  <c r="K2023" i="4" s="1"/>
  <c r="I2027" i="4"/>
  <c r="J2027" i="4" s="1"/>
  <c r="K2027" i="4" s="1"/>
  <c r="I2043" i="4"/>
  <c r="J2043" i="4" s="1"/>
  <c r="K2043" i="4" s="1"/>
  <c r="I2071" i="4"/>
  <c r="J2071" i="4" s="1"/>
  <c r="K2071" i="4" s="1"/>
  <c r="I1494" i="4"/>
  <c r="J1494" i="4" s="1"/>
  <c r="K1494" i="4" s="1"/>
  <c r="I1574" i="4"/>
  <c r="J1574" i="4" s="1"/>
  <c r="K1574" i="4" s="1"/>
  <c r="I1638" i="4"/>
  <c r="J1638" i="4" s="1"/>
  <c r="K1638" i="4" s="1"/>
  <c r="I1702" i="4"/>
  <c r="J1702" i="4" s="1"/>
  <c r="K1702" i="4" s="1"/>
  <c r="I1227" i="4"/>
  <c r="J1227" i="4" s="1"/>
  <c r="K1227" i="4" s="1"/>
  <c r="I1291" i="4"/>
  <c r="J1291" i="4" s="1"/>
  <c r="K1291" i="4" s="1"/>
  <c r="I1483" i="4"/>
  <c r="J1483" i="4" s="1"/>
  <c r="K1483" i="4" s="1"/>
  <c r="I1542" i="4"/>
  <c r="J1542" i="4" s="1"/>
  <c r="K1542" i="4" s="1"/>
  <c r="I1627" i="4"/>
  <c r="J1627" i="4" s="1"/>
  <c r="K1627" i="4" s="1"/>
  <c r="I1691" i="4"/>
  <c r="J1691" i="4" s="1"/>
  <c r="K1691" i="4" s="1"/>
  <c r="I1727" i="4"/>
  <c r="J1727" i="4" s="1"/>
  <c r="K1727" i="4" s="1"/>
  <c r="I1751" i="4"/>
  <c r="J1751" i="4" s="1"/>
  <c r="K1751" i="4" s="1"/>
  <c r="I1767" i="4"/>
  <c r="J1767" i="4" s="1"/>
  <c r="K1767" i="4" s="1"/>
  <c r="I1775" i="4"/>
  <c r="J1775" i="4" s="1"/>
  <c r="K1775" i="4" s="1"/>
  <c r="I1791" i="4"/>
  <c r="J1791" i="4" s="1"/>
  <c r="K1791" i="4" s="1"/>
  <c r="I1795" i="4"/>
  <c r="J1795" i="4" s="1"/>
  <c r="K1795" i="4" s="1"/>
  <c r="I1803" i="4"/>
  <c r="J1803" i="4" s="1"/>
  <c r="K1803" i="4" s="1"/>
  <c r="I1807" i="4"/>
  <c r="J1807" i="4" s="1"/>
  <c r="K1807" i="4" s="1"/>
  <c r="I1815" i="4"/>
  <c r="J1815" i="4" s="1"/>
  <c r="K1815" i="4" s="1"/>
  <c r="I1819" i="4"/>
  <c r="J1819" i="4" s="1"/>
  <c r="K1819" i="4" s="1"/>
  <c r="I1847" i="4"/>
  <c r="J1847" i="4" s="1"/>
  <c r="K1847" i="4" s="1"/>
  <c r="I1867" i="4"/>
  <c r="J1867" i="4" s="1"/>
  <c r="K1867" i="4" s="1"/>
  <c r="I1871" i="4"/>
  <c r="J1871" i="4" s="1"/>
  <c r="K1871" i="4" s="1"/>
  <c r="I1879" i="4"/>
  <c r="J1879" i="4" s="1"/>
  <c r="K1879" i="4" s="1"/>
  <c r="I1895" i="4"/>
  <c r="J1895" i="4" s="1"/>
  <c r="K1895" i="4" s="1"/>
  <c r="I1899" i="4"/>
  <c r="J1899" i="4" s="1"/>
  <c r="K1899" i="4" s="1"/>
  <c r="I1923" i="4"/>
  <c r="J1923" i="4" s="1"/>
  <c r="K1923" i="4" s="1"/>
  <c r="I1935" i="4"/>
  <c r="J1935" i="4" s="1"/>
  <c r="K1935" i="4" s="1"/>
  <c r="I1939" i="4"/>
  <c r="J1939" i="4" s="1"/>
  <c r="K1939" i="4" s="1"/>
  <c r="I1943" i="4"/>
  <c r="J1943" i="4" s="1"/>
  <c r="K1943" i="4" s="1"/>
  <c r="I1963" i="4"/>
  <c r="J1963" i="4" s="1"/>
  <c r="K1963" i="4" s="1"/>
  <c r="I1987" i="4"/>
  <c r="J1987" i="4" s="1"/>
  <c r="K1987" i="4" s="1"/>
  <c r="I2035" i="4"/>
  <c r="J2035" i="4" s="1"/>
  <c r="K2035" i="4" s="1"/>
  <c r="I2039" i="4"/>
  <c r="J2039" i="4" s="1"/>
  <c r="K2039" i="4" s="1"/>
  <c r="I2075" i="4"/>
  <c r="J2075" i="4" s="1"/>
  <c r="K2075" i="4" s="1"/>
  <c r="I2079" i="4"/>
  <c r="J2079" i="4" s="1"/>
  <c r="K2079" i="4" s="1"/>
  <c r="I2091" i="4"/>
  <c r="J2091" i="4" s="1"/>
  <c r="K2091" i="4" s="1"/>
  <c r="I2095" i="4"/>
  <c r="J2095" i="4" s="1"/>
  <c r="K2095" i="4" s="1"/>
  <c r="I2099" i="4"/>
  <c r="J2099" i="4" s="1"/>
  <c r="K2099" i="4" s="1"/>
  <c r="I2103" i="4"/>
  <c r="J2103" i="4" s="1"/>
  <c r="K2103" i="4" s="1"/>
  <c r="I1502" i="4"/>
  <c r="J1502" i="4" s="1"/>
  <c r="K1502" i="4" s="1"/>
  <c r="I1526" i="4"/>
  <c r="J1526" i="4" s="1"/>
  <c r="K1526" i="4" s="1"/>
  <c r="I1590" i="4"/>
  <c r="J1590" i="4" s="1"/>
  <c r="K1590" i="4" s="1"/>
  <c r="I1654" i="4"/>
  <c r="J1654" i="4" s="1"/>
  <c r="K1654" i="4" s="1"/>
  <c r="I1163" i="4"/>
  <c r="J1163" i="4" s="1"/>
  <c r="K1163" i="4" s="1"/>
  <c r="I1510" i="4"/>
  <c r="J1510" i="4" s="1"/>
  <c r="K1510" i="4" s="1"/>
  <c r="I1511" i="4"/>
  <c r="J1511" i="4" s="1"/>
  <c r="K1511" i="4" s="1"/>
  <c r="I1563" i="4"/>
  <c r="J1563" i="4" s="1"/>
  <c r="K1563" i="4" s="1"/>
  <c r="I1606" i="4"/>
  <c r="J1606" i="4" s="1"/>
  <c r="K1606" i="4" s="1"/>
  <c r="I1670" i="4"/>
  <c r="J1670" i="4" s="1"/>
  <c r="K1670" i="4" s="1"/>
  <c r="I1715" i="4"/>
  <c r="J1715" i="4" s="1"/>
  <c r="K1715" i="4" s="1"/>
  <c r="I1719" i="4"/>
  <c r="J1719" i="4" s="1"/>
  <c r="K1719" i="4" s="1"/>
  <c r="I1731" i="4"/>
  <c r="J1731" i="4" s="1"/>
  <c r="K1731" i="4" s="1"/>
  <c r="I1735" i="4"/>
  <c r="J1735" i="4" s="1"/>
  <c r="K1735" i="4" s="1"/>
  <c r="I1763" i="4"/>
  <c r="J1763" i="4" s="1"/>
  <c r="K1763" i="4" s="1"/>
  <c r="I1811" i="4"/>
  <c r="J1811" i="4" s="1"/>
  <c r="K1811" i="4" s="1"/>
  <c r="I1823" i="4"/>
  <c r="J1823" i="4" s="1"/>
  <c r="K1823" i="4" s="1"/>
  <c r="I1835" i="4"/>
  <c r="J1835" i="4" s="1"/>
  <c r="K1835" i="4" s="1"/>
  <c r="I1839" i="4"/>
  <c r="J1839" i="4" s="1"/>
  <c r="K1839" i="4" s="1"/>
  <c r="I1851" i="4"/>
  <c r="J1851" i="4" s="1"/>
  <c r="K1851" i="4" s="1"/>
  <c r="I1855" i="4"/>
  <c r="J1855" i="4" s="1"/>
  <c r="K1855" i="4" s="1"/>
  <c r="I1875" i="4"/>
  <c r="J1875" i="4" s="1"/>
  <c r="K1875" i="4" s="1"/>
  <c r="I1887" i="4"/>
  <c r="J1887" i="4" s="1"/>
  <c r="K1887" i="4" s="1"/>
  <c r="I1891" i="4"/>
  <c r="J1891" i="4" s="1"/>
  <c r="K1891" i="4" s="1"/>
  <c r="I1911" i="4"/>
  <c r="J1911" i="4" s="1"/>
  <c r="K1911" i="4" s="1"/>
  <c r="I1915" i="4"/>
  <c r="J1915" i="4" s="1"/>
  <c r="K1915" i="4" s="1"/>
  <c r="I1919" i="4"/>
  <c r="J1919" i="4" s="1"/>
  <c r="K1919" i="4" s="1"/>
  <c r="I1927" i="4"/>
  <c r="J1927" i="4" s="1"/>
  <c r="K1927" i="4" s="1"/>
  <c r="I1931" i="4"/>
  <c r="J1931" i="4" s="1"/>
  <c r="K1931" i="4" s="1"/>
  <c r="I1983" i="4"/>
  <c r="J1983" i="4" s="1"/>
  <c r="K1983" i="4" s="1"/>
  <c r="I1991" i="4"/>
  <c r="J1991" i="4" s="1"/>
  <c r="K1991" i="4" s="1"/>
  <c r="I1995" i="4"/>
  <c r="J1995" i="4" s="1"/>
  <c r="K1995" i="4" s="1"/>
  <c r="I1999" i="4"/>
  <c r="J1999" i="4" s="1"/>
  <c r="K1999" i="4" s="1"/>
  <c r="I2011" i="4"/>
  <c r="J2011" i="4" s="1"/>
  <c r="K2011" i="4" s="1"/>
  <c r="I2015" i="4"/>
  <c r="J2015" i="4" s="1"/>
  <c r="K2015" i="4" s="1"/>
  <c r="I2019" i="4"/>
  <c r="J2019" i="4" s="1"/>
  <c r="K2019" i="4" s="1"/>
  <c r="I2031" i="4"/>
  <c r="J2031" i="4" s="1"/>
  <c r="K2031" i="4" s="1"/>
  <c r="I2047" i="4"/>
  <c r="J2047" i="4" s="1"/>
  <c r="K2047" i="4" s="1"/>
  <c r="I2051" i="4"/>
  <c r="J2051" i="4" s="1"/>
  <c r="K2051" i="4" s="1"/>
  <c r="I2055" i="4"/>
  <c r="J2055" i="4" s="1"/>
  <c r="K2055" i="4" s="1"/>
  <c r="I2059" i="4"/>
  <c r="J2059" i="4" s="1"/>
  <c r="K2059" i="4" s="1"/>
  <c r="I2063" i="4"/>
  <c r="J2063" i="4" s="1"/>
  <c r="K2063" i="4" s="1"/>
  <c r="I2067" i="4"/>
  <c r="J2067" i="4" s="1"/>
  <c r="K2067" i="4" s="1"/>
  <c r="I2083" i="4"/>
  <c r="J2083" i="4" s="1"/>
  <c r="K2083" i="4" s="1"/>
  <c r="I2087" i="4"/>
  <c r="J2087" i="4" s="1"/>
  <c r="K2087" i="4" s="1"/>
  <c r="I2107" i="4"/>
  <c r="J2107" i="4" s="1"/>
  <c r="K2107" i="4" s="1"/>
  <c r="I1697" i="4"/>
  <c r="J1697" i="4" s="1"/>
  <c r="K1697" i="4" s="1"/>
  <c r="I1665" i="4"/>
  <c r="J1665" i="4" s="1"/>
  <c r="K1665" i="4" s="1"/>
  <c r="I1649" i="4"/>
  <c r="J1649" i="4" s="1"/>
  <c r="K1649" i="4" s="1"/>
  <c r="I1633" i="4"/>
  <c r="J1633" i="4" s="1"/>
  <c r="K1633" i="4" s="1"/>
  <c r="I1611" i="4"/>
  <c r="J1611" i="4" s="1"/>
  <c r="K1611" i="4" s="1"/>
  <c r="I1595" i="4"/>
  <c r="J1595" i="4" s="1"/>
  <c r="K1595" i="4" s="1"/>
  <c r="I1579" i="4"/>
  <c r="J1579" i="4" s="1"/>
  <c r="K1579" i="4" s="1"/>
  <c r="I1547" i="4"/>
  <c r="J1547" i="4" s="1"/>
  <c r="K1547" i="4" s="1"/>
  <c r="I1531" i="4"/>
  <c r="J1531" i="4" s="1"/>
  <c r="K1531" i="4" s="1"/>
  <c r="I1503" i="4"/>
  <c r="J1503" i="4" s="1"/>
  <c r="K1503" i="4" s="1"/>
  <c r="I1307" i="4"/>
  <c r="J1307" i="4" s="1"/>
  <c r="K1307" i="4" s="1"/>
  <c r="I1131" i="4"/>
  <c r="J1131" i="4" s="1"/>
  <c r="K1131" i="4" s="1"/>
  <c r="I1603" i="4"/>
  <c r="J1603" i="4" s="1"/>
  <c r="K1603" i="4" s="1"/>
  <c r="I1587" i="4"/>
  <c r="J1587" i="4" s="1"/>
  <c r="K1587" i="4" s="1"/>
  <c r="I1571" i="4"/>
  <c r="J1571" i="4" s="1"/>
  <c r="K1571" i="4" s="1"/>
  <c r="I1539" i="4"/>
  <c r="J1539" i="4" s="1"/>
  <c r="K1539" i="4" s="1"/>
  <c r="I1523" i="4"/>
  <c r="J1523" i="4" s="1"/>
  <c r="K1523" i="4" s="1"/>
  <c r="I1371" i="4"/>
  <c r="J1371" i="4" s="1"/>
  <c r="K1371" i="4" s="1"/>
  <c r="I1323" i="4"/>
  <c r="J1323" i="4" s="1"/>
  <c r="K1323" i="4" s="1"/>
  <c r="I1275" i="4"/>
  <c r="J1275" i="4" s="1"/>
  <c r="K1275" i="4" s="1"/>
  <c r="I1243" i="4"/>
  <c r="J1243" i="4" s="1"/>
  <c r="K1243" i="4" s="1"/>
  <c r="I1706" i="4"/>
  <c r="J1706" i="4" s="1"/>
  <c r="K1706" i="4" s="1"/>
  <c r="I1680" i="4"/>
  <c r="J1680" i="4" s="1"/>
  <c r="K1680" i="4" s="1"/>
  <c r="I1662" i="4"/>
  <c r="J1662" i="4" s="1"/>
  <c r="K1662" i="4" s="1"/>
  <c r="I1640" i="4"/>
  <c r="J1640" i="4" s="1"/>
  <c r="K1640" i="4" s="1"/>
  <c r="I1707" i="4"/>
  <c r="J1707" i="4" s="1"/>
  <c r="K1707" i="4" s="1"/>
  <c r="I1675" i="4"/>
  <c r="J1675" i="4" s="1"/>
  <c r="K1675" i="4" s="1"/>
  <c r="I1659" i="4"/>
  <c r="J1659" i="4" s="1"/>
  <c r="K1659" i="4" s="1"/>
  <c r="I1643" i="4"/>
  <c r="J1643" i="4" s="1"/>
  <c r="K1643" i="4" s="1"/>
  <c r="I1601" i="4"/>
  <c r="J1601" i="4" s="1"/>
  <c r="K1601" i="4" s="1"/>
  <c r="I1585" i="4"/>
  <c r="J1585" i="4" s="1"/>
  <c r="K1585" i="4" s="1"/>
  <c r="I1569" i="4"/>
  <c r="J1569" i="4" s="1"/>
  <c r="K1569" i="4" s="1"/>
  <c r="I1537" i="4"/>
  <c r="J1537" i="4" s="1"/>
  <c r="K1537" i="4" s="1"/>
  <c r="I1521" i="4"/>
  <c r="J1521" i="4" s="1"/>
  <c r="K1521" i="4" s="1"/>
  <c r="I1467" i="4"/>
  <c r="J1467" i="4" s="1"/>
  <c r="K1467" i="4" s="1"/>
  <c r="I1435" i="4"/>
  <c r="J1435" i="4" s="1"/>
  <c r="K1435" i="4" s="1"/>
  <c r="I1387" i="4"/>
  <c r="J1387" i="4" s="1"/>
  <c r="K1387" i="4" s="1"/>
  <c r="I1339" i="4"/>
  <c r="J1339" i="4" s="1"/>
  <c r="K1339" i="4" s="1"/>
  <c r="I1259" i="4"/>
  <c r="J1259" i="4" s="1"/>
  <c r="K1259" i="4" s="1"/>
  <c r="I1211" i="4"/>
  <c r="J1211" i="4" s="1"/>
  <c r="K1211" i="4" s="1"/>
  <c r="I1179" i="4"/>
  <c r="J1179" i="4" s="1"/>
  <c r="K1179" i="4" s="1"/>
  <c r="I1699" i="4"/>
  <c r="J1699" i="4" s="1"/>
  <c r="K1699" i="4" s="1"/>
  <c r="I1667" i="4"/>
  <c r="J1667" i="4" s="1"/>
  <c r="K1667" i="4" s="1"/>
  <c r="I1651" i="4"/>
  <c r="J1651" i="4" s="1"/>
  <c r="K1651" i="4" s="1"/>
  <c r="I1635" i="4"/>
  <c r="J1635" i="4" s="1"/>
  <c r="K1635" i="4" s="1"/>
  <c r="I1495" i="4"/>
  <c r="J1495" i="4" s="1"/>
  <c r="K1495" i="4" s="1"/>
  <c r="I1451" i="4"/>
  <c r="J1451" i="4" s="1"/>
  <c r="K1451" i="4" s="1"/>
  <c r="I1403" i="4"/>
  <c r="J1403" i="4" s="1"/>
  <c r="K1403" i="4" s="1"/>
  <c r="I1195" i="4"/>
  <c r="J1195" i="4" s="1"/>
  <c r="K1195" i="4" s="1"/>
  <c r="I1147" i="4"/>
  <c r="J1147" i="4" s="1"/>
  <c r="K1147" i="4" s="1"/>
  <c r="I1694" i="4"/>
  <c r="J1694" i="4" s="1"/>
  <c r="K1694" i="4" s="1"/>
  <c r="I1672" i="4"/>
  <c r="J1672" i="4" s="1"/>
  <c r="K1672" i="4" s="1"/>
  <c r="I1650" i="4"/>
  <c r="J1650" i="4" s="1"/>
  <c r="K1650" i="4" s="1"/>
  <c r="I2102" i="4"/>
  <c r="J2102" i="4" s="1"/>
  <c r="K2102" i="4" s="1"/>
  <c r="I2086" i="4"/>
  <c r="J2086" i="4" s="1"/>
  <c r="K2086" i="4" s="1"/>
  <c r="I2066" i="4"/>
  <c r="J2066" i="4" s="1"/>
  <c r="K2066" i="4" s="1"/>
  <c r="I2050" i="4"/>
  <c r="J2050" i="4" s="1"/>
  <c r="K2050" i="4" s="1"/>
  <c r="I2030" i="4"/>
  <c r="J2030" i="4" s="1"/>
  <c r="K2030" i="4" s="1"/>
  <c r="I2014" i="4"/>
  <c r="J2014" i="4" s="1"/>
  <c r="K2014" i="4" s="1"/>
  <c r="I1998" i="4"/>
  <c r="J1998" i="4" s="1"/>
  <c r="K1998" i="4" s="1"/>
  <c r="I1982" i="4"/>
  <c r="J1982" i="4" s="1"/>
  <c r="K1982" i="4" s="1"/>
  <c r="I1966" i="4"/>
  <c r="J1966" i="4" s="1"/>
  <c r="K1966" i="4" s="1"/>
  <c r="I1946" i="4"/>
  <c r="J1946" i="4" s="1"/>
  <c r="K1946" i="4" s="1"/>
  <c r="I1930" i="4"/>
  <c r="J1930" i="4" s="1"/>
  <c r="K1930" i="4" s="1"/>
  <c r="I1910" i="4"/>
  <c r="J1910" i="4" s="1"/>
  <c r="K1910" i="4" s="1"/>
  <c r="I1894" i="4"/>
  <c r="J1894" i="4" s="1"/>
  <c r="K1894" i="4" s="1"/>
  <c r="I1878" i="4"/>
  <c r="J1878" i="4" s="1"/>
  <c r="K1878" i="4" s="1"/>
  <c r="I1858" i="4"/>
  <c r="J1858" i="4" s="1"/>
  <c r="K1858" i="4" s="1"/>
  <c r="I1842" i="4"/>
  <c r="J1842" i="4" s="1"/>
  <c r="K1842" i="4" s="1"/>
  <c r="I1826" i="4"/>
  <c r="J1826" i="4" s="1"/>
  <c r="K1826" i="4" s="1"/>
  <c r="I1810" i="4"/>
  <c r="J1810" i="4" s="1"/>
  <c r="K1810" i="4" s="1"/>
  <c r="I1794" i="4"/>
  <c r="J1794" i="4" s="1"/>
  <c r="K1794" i="4" s="1"/>
  <c r="I1774" i="4"/>
  <c r="J1774" i="4" s="1"/>
  <c r="K1774" i="4" s="1"/>
  <c r="I1758" i="4"/>
  <c r="J1758" i="4" s="1"/>
  <c r="K1758" i="4" s="1"/>
  <c r="I1742" i="4"/>
  <c r="J1742" i="4" s="1"/>
  <c r="K1742" i="4" s="1"/>
  <c r="I1722" i="4"/>
  <c r="J1722" i="4" s="1"/>
  <c r="K1722" i="4" s="1"/>
  <c r="I1710" i="4"/>
  <c r="J1710" i="4" s="1"/>
  <c r="K1710" i="4" s="1"/>
  <c r="I1666" i="4"/>
  <c r="J1666" i="4" s="1"/>
  <c r="K1666" i="4" s="1"/>
  <c r="I1630" i="4"/>
  <c r="J1630" i="4" s="1"/>
  <c r="K1630" i="4" s="1"/>
  <c r="I1614" i="4"/>
  <c r="J1614" i="4" s="1"/>
  <c r="K1614" i="4" s="1"/>
  <c r="I1608" i="4"/>
  <c r="J1608" i="4" s="1"/>
  <c r="K1608" i="4" s="1"/>
  <c r="I1586" i="4"/>
  <c r="J1586" i="4" s="1"/>
  <c r="K1586" i="4" s="1"/>
  <c r="I1568" i="4"/>
  <c r="J1568" i="4" s="1"/>
  <c r="K1568" i="4" s="1"/>
  <c r="I1562" i="4"/>
  <c r="J1562" i="4" s="1"/>
  <c r="K1562" i="4" s="1"/>
  <c r="I1550" i="4"/>
  <c r="J1550" i="4" s="1"/>
  <c r="K1550" i="4" s="1"/>
  <c r="I1544" i="4"/>
  <c r="J1544" i="4" s="1"/>
  <c r="K1544" i="4" s="1"/>
  <c r="I1522" i="4"/>
  <c r="J1522" i="4" s="1"/>
  <c r="K1522" i="4" s="1"/>
  <c r="I1512" i="4"/>
  <c r="J1512" i="4" s="1"/>
  <c r="K1512" i="4" s="1"/>
  <c r="I1504" i="4"/>
  <c r="J1504" i="4" s="1"/>
  <c r="K1504" i="4" s="1"/>
  <c r="I1496" i="4"/>
  <c r="J1496" i="4" s="1"/>
  <c r="K1496" i="4" s="1"/>
  <c r="I1488" i="4"/>
  <c r="J1488" i="4" s="1"/>
  <c r="K1488" i="4" s="1"/>
  <c r="I756" i="4"/>
  <c r="J756" i="4" s="1"/>
  <c r="K756" i="4" s="1"/>
  <c r="I486" i="4"/>
  <c r="J486" i="4" s="1"/>
  <c r="K486" i="4" s="1"/>
  <c r="I1668" i="4"/>
  <c r="J1668" i="4" s="1"/>
  <c r="K1668" i="4" s="1"/>
  <c r="I1612" i="4"/>
  <c r="J1612" i="4" s="1"/>
  <c r="K1612" i="4" s="1"/>
  <c r="I1696" i="4"/>
  <c r="J1696" i="4" s="1"/>
  <c r="K1696" i="4" s="1"/>
  <c r="I1658" i="4"/>
  <c r="J1658" i="4" s="1"/>
  <c r="K1658" i="4" s="1"/>
  <c r="I1626" i="4"/>
  <c r="J1626" i="4" s="1"/>
  <c r="K1626" i="4" s="1"/>
  <c r="I1602" i="4"/>
  <c r="J1602" i="4" s="1"/>
  <c r="K1602" i="4" s="1"/>
  <c r="I1584" i="4"/>
  <c r="J1584" i="4" s="1"/>
  <c r="K1584" i="4" s="1"/>
  <c r="I1578" i="4"/>
  <c r="J1578" i="4" s="1"/>
  <c r="K1578" i="4" s="1"/>
  <c r="I1566" i="4"/>
  <c r="J1566" i="4" s="1"/>
  <c r="K1566" i="4" s="1"/>
  <c r="I1560" i="4"/>
  <c r="J1560" i="4" s="1"/>
  <c r="K1560" i="4" s="1"/>
  <c r="I1538" i="4"/>
  <c r="J1538" i="4" s="1"/>
  <c r="K1538" i="4" s="1"/>
  <c r="I1518" i="4"/>
  <c r="J1518" i="4" s="1"/>
  <c r="K1518" i="4" s="1"/>
  <c r="I1480" i="4"/>
  <c r="J1480" i="4" s="1"/>
  <c r="K1480" i="4" s="1"/>
  <c r="I1468" i="4"/>
  <c r="J1468" i="4" s="1"/>
  <c r="K1468" i="4" s="1"/>
  <c r="I1460" i="4"/>
  <c r="J1460" i="4" s="1"/>
  <c r="K1460" i="4" s="1"/>
  <c r="I1448" i="4"/>
  <c r="J1448" i="4" s="1"/>
  <c r="K1448" i="4" s="1"/>
  <c r="I1436" i="4"/>
  <c r="J1436" i="4" s="1"/>
  <c r="K1436" i="4" s="1"/>
  <c r="I1428" i="4"/>
  <c r="J1428" i="4" s="1"/>
  <c r="K1428" i="4" s="1"/>
  <c r="I1416" i="4"/>
  <c r="J1416" i="4" s="1"/>
  <c r="K1416" i="4" s="1"/>
  <c r="I1404" i="4"/>
  <c r="J1404" i="4" s="1"/>
  <c r="K1404" i="4" s="1"/>
  <c r="I1396" i="4"/>
  <c r="J1396" i="4" s="1"/>
  <c r="K1396" i="4" s="1"/>
  <c r="I1384" i="4"/>
  <c r="J1384" i="4" s="1"/>
  <c r="K1384" i="4" s="1"/>
  <c r="I1372" i="4"/>
  <c r="J1372" i="4" s="1"/>
  <c r="K1372" i="4" s="1"/>
  <c r="I1364" i="4"/>
  <c r="J1364" i="4" s="1"/>
  <c r="K1364" i="4" s="1"/>
  <c r="I1352" i="4"/>
  <c r="J1352" i="4" s="1"/>
  <c r="K1352" i="4" s="1"/>
  <c r="I1340" i="4"/>
  <c r="J1340" i="4" s="1"/>
  <c r="K1340" i="4" s="1"/>
  <c r="I1332" i="4"/>
  <c r="J1332" i="4" s="1"/>
  <c r="K1332" i="4" s="1"/>
  <c r="I1320" i="4"/>
  <c r="J1320" i="4" s="1"/>
  <c r="K1320" i="4" s="1"/>
  <c r="I1308" i="4"/>
  <c r="J1308" i="4" s="1"/>
  <c r="K1308" i="4" s="1"/>
  <c r="I1300" i="4"/>
  <c r="J1300" i="4" s="1"/>
  <c r="K1300" i="4" s="1"/>
  <c r="I1288" i="4"/>
  <c r="J1288" i="4" s="1"/>
  <c r="K1288" i="4" s="1"/>
  <c r="I1276" i="4"/>
  <c r="J1276" i="4" s="1"/>
  <c r="K1276" i="4" s="1"/>
  <c r="I1268" i="4"/>
  <c r="J1268" i="4" s="1"/>
  <c r="K1268" i="4" s="1"/>
  <c r="I1256" i="4"/>
  <c r="J1256" i="4" s="1"/>
  <c r="K1256" i="4" s="1"/>
  <c r="I1244" i="4"/>
  <c r="J1244" i="4" s="1"/>
  <c r="K1244" i="4" s="1"/>
  <c r="I1236" i="4"/>
  <c r="J1236" i="4" s="1"/>
  <c r="K1236" i="4" s="1"/>
  <c r="I1224" i="4"/>
  <c r="J1224" i="4" s="1"/>
  <c r="K1224" i="4" s="1"/>
  <c r="I1212" i="4"/>
  <c r="J1212" i="4" s="1"/>
  <c r="K1212" i="4" s="1"/>
  <c r="I1204" i="4"/>
  <c r="J1204" i="4" s="1"/>
  <c r="K1204" i="4" s="1"/>
  <c r="I1192" i="4"/>
  <c r="J1192" i="4" s="1"/>
  <c r="K1192" i="4" s="1"/>
  <c r="I1180" i="4"/>
  <c r="J1180" i="4" s="1"/>
  <c r="K1180" i="4" s="1"/>
  <c r="I1172" i="4"/>
  <c r="J1172" i="4" s="1"/>
  <c r="K1172" i="4" s="1"/>
  <c r="I1160" i="4"/>
  <c r="J1160" i="4" s="1"/>
  <c r="K1160" i="4" s="1"/>
  <c r="I1148" i="4"/>
  <c r="J1148" i="4" s="1"/>
  <c r="K1148" i="4" s="1"/>
  <c r="I1140" i="4"/>
  <c r="J1140" i="4" s="1"/>
  <c r="K1140" i="4" s="1"/>
  <c r="I1128" i="4"/>
  <c r="J1128" i="4" s="1"/>
  <c r="K1128" i="4" s="1"/>
  <c r="I1116" i="4"/>
  <c r="J1116" i="4" s="1"/>
  <c r="K1116" i="4" s="1"/>
  <c r="I1108" i="4"/>
  <c r="J1108" i="4" s="1"/>
  <c r="K1108" i="4" s="1"/>
  <c r="I1096" i="4"/>
  <c r="J1096" i="4" s="1"/>
  <c r="K1096" i="4" s="1"/>
  <c r="I1084" i="4"/>
  <c r="J1084" i="4" s="1"/>
  <c r="K1084" i="4" s="1"/>
  <c r="I1076" i="4"/>
  <c r="J1076" i="4" s="1"/>
  <c r="K1076" i="4" s="1"/>
  <c r="I1064" i="4"/>
  <c r="J1064" i="4" s="1"/>
  <c r="K1064" i="4" s="1"/>
  <c r="I1052" i="4"/>
  <c r="J1052" i="4" s="1"/>
  <c r="K1052" i="4" s="1"/>
  <c r="I1044" i="4"/>
  <c r="J1044" i="4" s="1"/>
  <c r="K1044" i="4" s="1"/>
  <c r="I1032" i="4"/>
  <c r="J1032" i="4" s="1"/>
  <c r="K1032" i="4" s="1"/>
  <c r="I754" i="4"/>
  <c r="J754" i="4" s="1"/>
  <c r="K754" i="4" s="1"/>
  <c r="I478" i="4"/>
  <c r="J478" i="4" s="1"/>
  <c r="K478" i="4" s="1"/>
  <c r="I1683" i="4"/>
  <c r="J1683" i="4" s="1"/>
  <c r="K1683" i="4" s="1"/>
  <c r="I2094" i="4"/>
  <c r="J2094" i="4" s="1"/>
  <c r="K2094" i="4" s="1"/>
  <c r="I2078" i="4"/>
  <c r="J2078" i="4" s="1"/>
  <c r="K2078" i="4" s="1"/>
  <c r="I2058" i="4"/>
  <c r="J2058" i="4" s="1"/>
  <c r="K2058" i="4" s="1"/>
  <c r="I2038" i="4"/>
  <c r="J2038" i="4" s="1"/>
  <c r="K2038" i="4" s="1"/>
  <c r="I2022" i="4"/>
  <c r="I2006" i="4"/>
  <c r="J2006" i="4" s="1"/>
  <c r="K2006" i="4" s="1"/>
  <c r="I1990" i="4"/>
  <c r="J1990" i="4" s="1"/>
  <c r="K1990" i="4" s="1"/>
  <c r="I1974" i="4"/>
  <c r="J1974" i="4" s="1"/>
  <c r="K1974" i="4" s="1"/>
  <c r="I1958" i="4"/>
  <c r="J1958" i="4" s="1"/>
  <c r="K1958" i="4" s="1"/>
  <c r="I1938" i="4"/>
  <c r="J1938" i="4" s="1"/>
  <c r="K1938" i="4" s="1"/>
  <c r="I1922" i="4"/>
  <c r="J1922" i="4" s="1"/>
  <c r="K1922" i="4" s="1"/>
  <c r="I1902" i="4"/>
  <c r="J1902" i="4" s="1"/>
  <c r="K1902" i="4" s="1"/>
  <c r="I1886" i="4"/>
  <c r="J1886" i="4" s="1"/>
  <c r="K1886" i="4" s="1"/>
  <c r="I1866" i="4"/>
  <c r="J1866" i="4" s="1"/>
  <c r="K1866" i="4" s="1"/>
  <c r="I1850" i="4"/>
  <c r="J1850" i="4" s="1"/>
  <c r="K1850" i="4" s="1"/>
  <c r="I1834" i="4"/>
  <c r="J1834" i="4" s="1"/>
  <c r="K1834" i="4" s="1"/>
  <c r="I1818" i="4"/>
  <c r="J1818" i="4" s="1"/>
  <c r="K1818" i="4" s="1"/>
  <c r="I1798" i="4"/>
  <c r="J1798" i="4" s="1"/>
  <c r="K1798" i="4" s="1"/>
  <c r="I1782" i="4"/>
  <c r="J1782" i="4" s="1"/>
  <c r="K1782" i="4" s="1"/>
  <c r="I1766" i="4"/>
  <c r="J1766" i="4" s="1"/>
  <c r="K1766" i="4" s="1"/>
  <c r="I1750" i="4"/>
  <c r="J1750" i="4" s="1"/>
  <c r="K1750" i="4" s="1"/>
  <c r="I1734" i="4"/>
  <c r="J1734" i="4" s="1"/>
  <c r="K1734" i="4" s="1"/>
  <c r="I1714" i="4"/>
  <c r="J1714" i="4" s="1"/>
  <c r="K1714" i="4" s="1"/>
  <c r="I1690" i="4"/>
  <c r="J1690" i="4" s="1"/>
  <c r="K1690" i="4" s="1"/>
  <c r="I1646" i="4"/>
  <c r="J1646" i="4" s="1"/>
  <c r="K1646" i="4" s="1"/>
  <c r="I1624" i="4"/>
  <c r="J1624" i="4" s="1"/>
  <c r="K1624" i="4" s="1"/>
  <c r="I1600" i="4"/>
  <c r="J1600" i="4" s="1"/>
  <c r="K1600" i="4" s="1"/>
  <c r="I1594" i="4"/>
  <c r="J1594" i="4" s="1"/>
  <c r="K1594" i="4" s="1"/>
  <c r="I1582" i="4"/>
  <c r="J1582" i="4" s="1"/>
  <c r="K1582" i="4" s="1"/>
  <c r="I1576" i="4"/>
  <c r="J1576" i="4" s="1"/>
  <c r="K1576" i="4" s="1"/>
  <c r="I1554" i="4"/>
  <c r="J1554" i="4" s="1"/>
  <c r="K1554" i="4" s="1"/>
  <c r="I1536" i="4"/>
  <c r="J1536" i="4" s="1"/>
  <c r="K1536" i="4" s="1"/>
  <c r="I1530" i="4"/>
  <c r="J1530" i="4" s="1"/>
  <c r="K1530" i="4" s="1"/>
  <c r="I1516" i="4"/>
  <c r="J1516" i="4" s="1"/>
  <c r="K1516" i="4" s="1"/>
  <c r="I1508" i="4"/>
  <c r="J1508" i="4" s="1"/>
  <c r="K1508" i="4" s="1"/>
  <c r="I1500" i="4"/>
  <c r="J1500" i="4" s="1"/>
  <c r="K1500" i="4" s="1"/>
  <c r="I1492" i="4"/>
  <c r="J1492" i="4" s="1"/>
  <c r="K1492" i="4" s="1"/>
  <c r="I550" i="4"/>
  <c r="J550" i="4" s="1"/>
  <c r="K550" i="4" s="1"/>
  <c r="I414" i="4"/>
  <c r="J414" i="4" s="1"/>
  <c r="K414" i="4" s="1"/>
  <c r="I1604" i="4"/>
  <c r="J1604" i="4" s="1"/>
  <c r="K1604" i="4" s="1"/>
  <c r="I1678" i="4"/>
  <c r="J1678" i="4" s="1"/>
  <c r="K1678" i="4" s="1"/>
  <c r="I1632" i="4"/>
  <c r="J1632" i="4" s="1"/>
  <c r="K1632" i="4" s="1"/>
  <c r="I1616" i="4"/>
  <c r="J1616" i="4" s="1"/>
  <c r="K1616" i="4" s="1"/>
  <c r="I1610" i="4"/>
  <c r="J1610" i="4" s="1"/>
  <c r="K1610" i="4" s="1"/>
  <c r="I1598" i="4"/>
  <c r="J1598" i="4" s="1"/>
  <c r="K1598" i="4" s="1"/>
  <c r="I1592" i="4"/>
  <c r="J1592" i="4" s="1"/>
  <c r="K1592" i="4" s="1"/>
  <c r="I1570" i="4"/>
  <c r="J1570" i="4" s="1"/>
  <c r="K1570" i="4" s="1"/>
  <c r="I1552" i="4"/>
  <c r="J1552" i="4" s="1"/>
  <c r="K1552" i="4" s="1"/>
  <c r="I1546" i="4"/>
  <c r="J1546" i="4" s="1"/>
  <c r="K1546" i="4" s="1"/>
  <c r="I1534" i="4"/>
  <c r="J1534" i="4" s="1"/>
  <c r="K1534" i="4" s="1"/>
  <c r="I1528" i="4"/>
  <c r="J1528" i="4" s="1"/>
  <c r="K1528" i="4" s="1"/>
  <c r="I1514" i="4"/>
  <c r="J1514" i="4" s="1"/>
  <c r="K1514" i="4" s="1"/>
  <c r="I1506" i="4"/>
  <c r="J1506" i="4" s="1"/>
  <c r="K1506" i="4" s="1"/>
  <c r="I1498" i="4"/>
  <c r="J1498" i="4" s="1"/>
  <c r="K1498" i="4" s="1"/>
  <c r="I1490" i="4"/>
  <c r="J1490" i="4" s="1"/>
  <c r="K1490" i="4" s="1"/>
  <c r="I1484" i="4"/>
  <c r="J1484" i="4" s="1"/>
  <c r="K1484" i="4" s="1"/>
  <c r="I1476" i="4"/>
  <c r="J1476" i="4" s="1"/>
  <c r="K1476" i="4" s="1"/>
  <c r="I1464" i="4"/>
  <c r="J1464" i="4" s="1"/>
  <c r="K1464" i="4" s="1"/>
  <c r="I1452" i="4"/>
  <c r="J1452" i="4" s="1"/>
  <c r="K1452" i="4" s="1"/>
  <c r="I1444" i="4"/>
  <c r="J1444" i="4" s="1"/>
  <c r="K1444" i="4" s="1"/>
  <c r="I1432" i="4"/>
  <c r="J1432" i="4" s="1"/>
  <c r="K1432" i="4" s="1"/>
  <c r="I1420" i="4"/>
  <c r="J1420" i="4" s="1"/>
  <c r="K1420" i="4" s="1"/>
  <c r="I1412" i="4"/>
  <c r="J1412" i="4" s="1"/>
  <c r="K1412" i="4" s="1"/>
  <c r="I1400" i="4"/>
  <c r="J1400" i="4" s="1"/>
  <c r="K1400" i="4" s="1"/>
  <c r="I1388" i="4"/>
  <c r="J1388" i="4" s="1"/>
  <c r="K1388" i="4" s="1"/>
  <c r="I1380" i="4"/>
  <c r="J1380" i="4" s="1"/>
  <c r="K1380" i="4" s="1"/>
  <c r="I1368" i="4"/>
  <c r="J1368" i="4" s="1"/>
  <c r="K1368" i="4" s="1"/>
  <c r="I1356" i="4"/>
  <c r="J1356" i="4" s="1"/>
  <c r="K1356" i="4" s="1"/>
  <c r="I1348" i="4"/>
  <c r="J1348" i="4" s="1"/>
  <c r="K1348" i="4" s="1"/>
  <c r="I1336" i="4"/>
  <c r="J1336" i="4" s="1"/>
  <c r="K1336" i="4" s="1"/>
  <c r="I1324" i="4"/>
  <c r="J1324" i="4" s="1"/>
  <c r="K1324" i="4" s="1"/>
  <c r="I1316" i="4"/>
  <c r="J1316" i="4" s="1"/>
  <c r="K1316" i="4" s="1"/>
  <c r="I1304" i="4"/>
  <c r="J1304" i="4" s="1"/>
  <c r="K1304" i="4" s="1"/>
  <c r="I1292" i="4"/>
  <c r="J1292" i="4" s="1"/>
  <c r="K1292" i="4" s="1"/>
  <c r="I1284" i="4"/>
  <c r="J1284" i="4" s="1"/>
  <c r="K1284" i="4" s="1"/>
  <c r="I1272" i="4"/>
  <c r="J1272" i="4" s="1"/>
  <c r="K1272" i="4" s="1"/>
  <c r="I1260" i="4"/>
  <c r="J1260" i="4" s="1"/>
  <c r="K1260" i="4" s="1"/>
  <c r="I1252" i="4"/>
  <c r="J1252" i="4" s="1"/>
  <c r="K1252" i="4" s="1"/>
  <c r="I1240" i="4"/>
  <c r="J1240" i="4" s="1"/>
  <c r="K1240" i="4" s="1"/>
  <c r="I1228" i="4"/>
  <c r="J1228" i="4" s="1"/>
  <c r="K1228" i="4" s="1"/>
  <c r="I1220" i="4"/>
  <c r="J1220" i="4" s="1"/>
  <c r="K1220" i="4" s="1"/>
  <c r="I1208" i="4"/>
  <c r="J1208" i="4" s="1"/>
  <c r="K1208" i="4" s="1"/>
  <c r="I1196" i="4"/>
  <c r="J1196" i="4" s="1"/>
  <c r="K1196" i="4" s="1"/>
  <c r="I1188" i="4"/>
  <c r="J1188" i="4" s="1"/>
  <c r="K1188" i="4" s="1"/>
  <c r="I1176" i="4"/>
  <c r="J1176" i="4" s="1"/>
  <c r="K1176" i="4" s="1"/>
  <c r="I1164" i="4"/>
  <c r="J1164" i="4" s="1"/>
  <c r="K1164" i="4" s="1"/>
  <c r="I1156" i="4"/>
  <c r="J1156" i="4" s="1"/>
  <c r="K1156" i="4" s="1"/>
  <c r="I1144" i="4"/>
  <c r="J1144" i="4" s="1"/>
  <c r="K1144" i="4" s="1"/>
  <c r="I1132" i="4"/>
  <c r="J1132" i="4" s="1"/>
  <c r="K1132" i="4" s="1"/>
  <c r="I1124" i="4"/>
  <c r="J1124" i="4" s="1"/>
  <c r="K1124" i="4" s="1"/>
  <c r="I1112" i="4"/>
  <c r="J1112" i="4" s="1"/>
  <c r="K1112" i="4" s="1"/>
  <c r="I1100" i="4"/>
  <c r="J1100" i="4" s="1"/>
  <c r="K1100" i="4" s="1"/>
  <c r="I1092" i="4"/>
  <c r="J1092" i="4" s="1"/>
  <c r="K1092" i="4" s="1"/>
  <c r="I1080" i="4"/>
  <c r="J1080" i="4" s="1"/>
  <c r="K1080" i="4" s="1"/>
  <c r="I1068" i="4"/>
  <c r="J1068" i="4" s="1"/>
  <c r="K1068" i="4" s="1"/>
  <c r="I1060" i="4"/>
  <c r="J1060" i="4" s="1"/>
  <c r="K1060" i="4" s="1"/>
  <c r="I1048" i="4"/>
  <c r="J1048" i="4" s="1"/>
  <c r="K1048" i="4" s="1"/>
  <c r="I1036" i="4"/>
  <c r="J1036" i="4" s="1"/>
  <c r="K1036" i="4" s="1"/>
  <c r="I1030" i="4"/>
  <c r="J1030" i="4" s="1"/>
  <c r="K1030" i="4" s="1"/>
  <c r="I542" i="4"/>
  <c r="J542" i="4" s="1"/>
  <c r="K542" i="4" s="1"/>
  <c r="I1376" i="4"/>
  <c r="J1376" i="4" s="1"/>
  <c r="K1376" i="4" s="1"/>
  <c r="I1312" i="4"/>
  <c r="J1312" i="4" s="1"/>
  <c r="K1312" i="4" s="1"/>
  <c r="I1588" i="4"/>
  <c r="J1588" i="4" s="1"/>
  <c r="K1588" i="4" s="1"/>
  <c r="I1532" i="4"/>
  <c r="J1532" i="4" s="1"/>
  <c r="K1532" i="4" s="1"/>
  <c r="I1456" i="4"/>
  <c r="I1328" i="4"/>
  <c r="J1328" i="4" s="1"/>
  <c r="K1328" i="4" s="1"/>
  <c r="I1200" i="4"/>
  <c r="J1200" i="4" s="1"/>
  <c r="K1200" i="4" s="1"/>
  <c r="I2106" i="4"/>
  <c r="J2106" i="4" s="1"/>
  <c r="K2106" i="4" s="1"/>
  <c r="I2090" i="4"/>
  <c r="J2090" i="4" s="1"/>
  <c r="K2090" i="4" s="1"/>
  <c r="I2074" i="4"/>
  <c r="J2074" i="4" s="1"/>
  <c r="K2074" i="4" s="1"/>
  <c r="I2062" i="4"/>
  <c r="J2062" i="4" s="1"/>
  <c r="K2062" i="4" s="1"/>
  <c r="I2046" i="4"/>
  <c r="J2046" i="4" s="1"/>
  <c r="K2046" i="4" s="1"/>
  <c r="I2034" i="4"/>
  <c r="J2034" i="4" s="1"/>
  <c r="K2034" i="4" s="1"/>
  <c r="I2018" i="4"/>
  <c r="J2018" i="4" s="1"/>
  <c r="K2018" i="4" s="1"/>
  <c r="I2002" i="4"/>
  <c r="J2002" i="4" s="1"/>
  <c r="K2002" i="4" s="1"/>
  <c r="I1986" i="4"/>
  <c r="J1986" i="4" s="1"/>
  <c r="K1986" i="4" s="1"/>
  <c r="I1970" i="4"/>
  <c r="J1970" i="4" s="1"/>
  <c r="K1970" i="4" s="1"/>
  <c r="I1954" i="4"/>
  <c r="J1954" i="4" s="1"/>
  <c r="K1954" i="4" s="1"/>
  <c r="I1942" i="4"/>
  <c r="J1942" i="4" s="1"/>
  <c r="K1942" i="4" s="1"/>
  <c r="I1926" i="4"/>
  <c r="J1926" i="4" s="1"/>
  <c r="K1926" i="4" s="1"/>
  <c r="I1914" i="4"/>
  <c r="J1914" i="4" s="1"/>
  <c r="K1914" i="4" s="1"/>
  <c r="I1898" i="4"/>
  <c r="J1898" i="4" s="1"/>
  <c r="K1898" i="4" s="1"/>
  <c r="I1882" i="4"/>
  <c r="J1882" i="4" s="1"/>
  <c r="K1882" i="4" s="1"/>
  <c r="I1870" i="4"/>
  <c r="J1870" i="4" s="1"/>
  <c r="K1870" i="4" s="1"/>
  <c r="I1854" i="4"/>
  <c r="J1854" i="4" s="1"/>
  <c r="K1854" i="4" s="1"/>
  <c r="I1838" i="4"/>
  <c r="J1838" i="4" s="1"/>
  <c r="K1838" i="4" s="1"/>
  <c r="I1822" i="4"/>
  <c r="J1822" i="4" s="1"/>
  <c r="K1822" i="4" s="1"/>
  <c r="I1806" i="4"/>
  <c r="J1806" i="4" s="1"/>
  <c r="K1806" i="4" s="1"/>
  <c r="I1790" i="4"/>
  <c r="J1790" i="4" s="1"/>
  <c r="K1790" i="4" s="1"/>
  <c r="I1778" i="4"/>
  <c r="J1778" i="4" s="1"/>
  <c r="K1778" i="4" s="1"/>
  <c r="I1762" i="4"/>
  <c r="J1762" i="4" s="1"/>
  <c r="K1762" i="4" s="1"/>
  <c r="I1746" i="4"/>
  <c r="J1746" i="4" s="1"/>
  <c r="K1746" i="4" s="1"/>
  <c r="I1730" i="4"/>
  <c r="J1730" i="4" s="1"/>
  <c r="K1730" i="4" s="1"/>
  <c r="I1718" i="4"/>
  <c r="J1718" i="4" s="1"/>
  <c r="K1718" i="4" s="1"/>
  <c r="I1704" i="4"/>
  <c r="J1704" i="4" s="1"/>
  <c r="K1704" i="4" s="1"/>
  <c r="I1688" i="4"/>
  <c r="J1688" i="4" s="1"/>
  <c r="K1688" i="4" s="1"/>
  <c r="I1674" i="4"/>
  <c r="J1674" i="4" s="1"/>
  <c r="K1674" i="4" s="1"/>
  <c r="I1656" i="4"/>
  <c r="J1656" i="4" s="1"/>
  <c r="K1656" i="4" s="1"/>
  <c r="I1642" i="4"/>
  <c r="J1642" i="4" s="1"/>
  <c r="K1642" i="4" s="1"/>
  <c r="I1618" i="4"/>
  <c r="J1618" i="4" s="1"/>
  <c r="K1618" i="4" s="1"/>
  <c r="I1555" i="4"/>
  <c r="J1555" i="4" s="1"/>
  <c r="K1555" i="4" s="1"/>
  <c r="I1184" i="4"/>
  <c r="J1184" i="4" s="1"/>
  <c r="K1184" i="4" s="1"/>
  <c r="I2093" i="4"/>
  <c r="J2093" i="4" s="1"/>
  <c r="K2093" i="4" s="1"/>
  <c r="I2077" i="4"/>
  <c r="J2077" i="4" s="1"/>
  <c r="K2077" i="4" s="1"/>
  <c r="I2057" i="4"/>
  <c r="J2057" i="4" s="1"/>
  <c r="K2057" i="4" s="1"/>
  <c r="I2041" i="4"/>
  <c r="J2041" i="4" s="1"/>
  <c r="K2041" i="4" s="1"/>
  <c r="I2021" i="4"/>
  <c r="J2021" i="4" s="1"/>
  <c r="K2021" i="4" s="1"/>
  <c r="I2001" i="4"/>
  <c r="J2001" i="4" s="1"/>
  <c r="K2001" i="4" s="1"/>
  <c r="I1985" i="4"/>
  <c r="J1985" i="4" s="1"/>
  <c r="K1985" i="4" s="1"/>
  <c r="I1953" i="4"/>
  <c r="J1953" i="4" s="1"/>
  <c r="K1953" i="4" s="1"/>
  <c r="I1933" i="4"/>
  <c r="J1933" i="4" s="1"/>
  <c r="K1933" i="4" s="1"/>
  <c r="I1909" i="4"/>
  <c r="J1909" i="4" s="1"/>
  <c r="K1909" i="4" s="1"/>
  <c r="I1889" i="4"/>
  <c r="J1889" i="4" s="1"/>
  <c r="K1889" i="4" s="1"/>
  <c r="I1873" i="4"/>
  <c r="J1873" i="4" s="1"/>
  <c r="K1873" i="4" s="1"/>
  <c r="I1857" i="4"/>
  <c r="J1857" i="4" s="1"/>
  <c r="K1857" i="4" s="1"/>
  <c r="I1833" i="4"/>
  <c r="J1833" i="4" s="1"/>
  <c r="K1833" i="4" s="1"/>
  <c r="I1813" i="4"/>
  <c r="J1813" i="4" s="1"/>
  <c r="K1813" i="4" s="1"/>
  <c r="I1789" i="4"/>
  <c r="J1789" i="4" s="1"/>
  <c r="K1789" i="4" s="1"/>
  <c r="I1769" i="4"/>
  <c r="J1769" i="4" s="1"/>
  <c r="K1769" i="4" s="1"/>
  <c r="I1745" i="4"/>
  <c r="J1745" i="4" s="1"/>
  <c r="K1745" i="4" s="1"/>
  <c r="I1721" i="4"/>
  <c r="J1721" i="4" s="1"/>
  <c r="K1721" i="4" s="1"/>
  <c r="I1687" i="4"/>
  <c r="J1687" i="4" s="1"/>
  <c r="K1687" i="4" s="1"/>
  <c r="I1669" i="4"/>
  <c r="J1669" i="4" s="1"/>
  <c r="K1669" i="4" s="1"/>
  <c r="I1623" i="4"/>
  <c r="J1623" i="4" s="1"/>
  <c r="K1623" i="4" s="1"/>
  <c r="I1605" i="4"/>
  <c r="J1605" i="4" s="1"/>
  <c r="K1605" i="4" s="1"/>
  <c r="I1577" i="4"/>
  <c r="J1577" i="4" s="1"/>
  <c r="K1577" i="4" s="1"/>
  <c r="I1565" i="4"/>
  <c r="J1565" i="4" s="1"/>
  <c r="K1565" i="4" s="1"/>
  <c r="I1527" i="4"/>
  <c r="J1527" i="4" s="1"/>
  <c r="K1527" i="4" s="1"/>
  <c r="I1501" i="4"/>
  <c r="J1501" i="4" s="1"/>
  <c r="K1501" i="4" s="1"/>
  <c r="I1475" i="4"/>
  <c r="J1475" i="4" s="1"/>
  <c r="K1475" i="4" s="1"/>
  <c r="I1447" i="4"/>
  <c r="J1447" i="4" s="1"/>
  <c r="K1447" i="4" s="1"/>
  <c r="I1411" i="4"/>
  <c r="J1411" i="4" s="1"/>
  <c r="K1411" i="4" s="1"/>
  <c r="I1391" i="4"/>
  <c r="J1391" i="4" s="1"/>
  <c r="K1391" i="4" s="1"/>
  <c r="I1369" i="4"/>
  <c r="J1369" i="4" s="1"/>
  <c r="K1369" i="4" s="1"/>
  <c r="I1363" i="4"/>
  <c r="J1363" i="4" s="1"/>
  <c r="K1363" i="4" s="1"/>
  <c r="I1351" i="4"/>
  <c r="J1351" i="4" s="1"/>
  <c r="K1351" i="4" s="1"/>
  <c r="I1345" i="4"/>
  <c r="J1345" i="4" s="1"/>
  <c r="K1345" i="4" s="1"/>
  <c r="I1337" i="4"/>
  <c r="I1317" i="4"/>
  <c r="J1317" i="4" s="1"/>
  <c r="K1317" i="4" s="1"/>
  <c r="I1311" i="4"/>
  <c r="J1311" i="4" s="1"/>
  <c r="K1311" i="4" s="1"/>
  <c r="I1299" i="4"/>
  <c r="J1299" i="4" s="1"/>
  <c r="K1299" i="4" s="1"/>
  <c r="I1285" i="4"/>
  <c r="J1285" i="4" s="1"/>
  <c r="K1285" i="4" s="1"/>
  <c r="I1279" i="4"/>
  <c r="J1279" i="4" s="1"/>
  <c r="K1279" i="4" s="1"/>
  <c r="I1267" i="4"/>
  <c r="J1267" i="4" s="1"/>
  <c r="K1267" i="4" s="1"/>
  <c r="I1253" i="4"/>
  <c r="J1253" i="4" s="1"/>
  <c r="K1253" i="4" s="1"/>
  <c r="I1247" i="4"/>
  <c r="J1247" i="4" s="1"/>
  <c r="K1247" i="4" s="1"/>
  <c r="I1235" i="4"/>
  <c r="J1235" i="4" s="1"/>
  <c r="K1235" i="4" s="1"/>
  <c r="I1221" i="4"/>
  <c r="J1221" i="4" s="1"/>
  <c r="K1221" i="4" s="1"/>
  <c r="I1215" i="4"/>
  <c r="J1215" i="4" s="1"/>
  <c r="K1215" i="4" s="1"/>
  <c r="I1203" i="4"/>
  <c r="J1203" i="4" s="1"/>
  <c r="K1203" i="4" s="1"/>
  <c r="I1189" i="4"/>
  <c r="J1189" i="4" s="1"/>
  <c r="K1189" i="4" s="1"/>
  <c r="I1183" i="4"/>
  <c r="J1183" i="4" s="1"/>
  <c r="K1183" i="4" s="1"/>
  <c r="I1171" i="4"/>
  <c r="J1171" i="4" s="1"/>
  <c r="K1171" i="4" s="1"/>
  <c r="I1157" i="4"/>
  <c r="J1157" i="4" s="1"/>
  <c r="K1157" i="4" s="1"/>
  <c r="I1151" i="4"/>
  <c r="J1151" i="4" s="1"/>
  <c r="K1151" i="4" s="1"/>
  <c r="I1139" i="4"/>
  <c r="J1139" i="4" s="1"/>
  <c r="K1139" i="4" s="1"/>
  <c r="I1125" i="4"/>
  <c r="J1125" i="4" s="1"/>
  <c r="K1125" i="4" s="1"/>
  <c r="I1115" i="4"/>
  <c r="J1115" i="4" s="1"/>
  <c r="K1115" i="4" s="1"/>
  <c r="I1109" i="4"/>
  <c r="J1109" i="4" s="1"/>
  <c r="K1109" i="4" s="1"/>
  <c r="I1099" i="4"/>
  <c r="J1099" i="4" s="1"/>
  <c r="K1099" i="4" s="1"/>
  <c r="I1093" i="4"/>
  <c r="J1093" i="4" s="1"/>
  <c r="K1093" i="4" s="1"/>
  <c r="I1083" i="4"/>
  <c r="J1083" i="4" s="1"/>
  <c r="K1083" i="4" s="1"/>
  <c r="I1077" i="4"/>
  <c r="J1077" i="4" s="1"/>
  <c r="K1077" i="4" s="1"/>
  <c r="I1067" i="4"/>
  <c r="J1067" i="4" s="1"/>
  <c r="K1067" i="4" s="1"/>
  <c r="I1061" i="4"/>
  <c r="J1061" i="4" s="1"/>
  <c r="K1061" i="4" s="1"/>
  <c r="I1524" i="4"/>
  <c r="J1524" i="4" s="1"/>
  <c r="K1524" i="4" s="1"/>
  <c r="I1660" i="4"/>
  <c r="J1660" i="4" s="1"/>
  <c r="K1660" i="4" s="1"/>
  <c r="I1392" i="4"/>
  <c r="J1392" i="4" s="1"/>
  <c r="K1392" i="4" s="1"/>
  <c r="I1264" i="4"/>
  <c r="J1264" i="4" s="1"/>
  <c r="K1264" i="4" s="1"/>
  <c r="I1136" i="4"/>
  <c r="J1136" i="4" s="1"/>
  <c r="K1136" i="4" s="1"/>
  <c r="I2110" i="4"/>
  <c r="J2110" i="4" s="1"/>
  <c r="K2110" i="4" s="1"/>
  <c r="I2098" i="4"/>
  <c r="J2098" i="4" s="1"/>
  <c r="K2098" i="4" s="1"/>
  <c r="I2082" i="4"/>
  <c r="J2082" i="4" s="1"/>
  <c r="K2082" i="4" s="1"/>
  <c r="I2070" i="4"/>
  <c r="J2070" i="4" s="1"/>
  <c r="K2070" i="4" s="1"/>
  <c r="I2054" i="4"/>
  <c r="J2054" i="4" s="1"/>
  <c r="K2054" i="4" s="1"/>
  <c r="I2042" i="4"/>
  <c r="J2042" i="4" s="1"/>
  <c r="K2042" i="4" s="1"/>
  <c r="I2026" i="4"/>
  <c r="J2026" i="4" s="1"/>
  <c r="K2026" i="4" s="1"/>
  <c r="I2010" i="4"/>
  <c r="J2010" i="4" s="1"/>
  <c r="K2010" i="4" s="1"/>
  <c r="I1994" i="4"/>
  <c r="J1994" i="4" s="1"/>
  <c r="K1994" i="4" s="1"/>
  <c r="I1978" i="4"/>
  <c r="J1978" i="4" s="1"/>
  <c r="K1978" i="4" s="1"/>
  <c r="I1962" i="4"/>
  <c r="J1962" i="4" s="1"/>
  <c r="K1962" i="4" s="1"/>
  <c r="I1950" i="4"/>
  <c r="J1950" i="4" s="1"/>
  <c r="K1950" i="4" s="1"/>
  <c r="I1934" i="4"/>
  <c r="J1934" i="4" s="1"/>
  <c r="K1934" i="4" s="1"/>
  <c r="I1918" i="4"/>
  <c r="J1918" i="4" s="1"/>
  <c r="K1918" i="4" s="1"/>
  <c r="I1906" i="4"/>
  <c r="J1906" i="4" s="1"/>
  <c r="K1906" i="4" s="1"/>
  <c r="I1890" i="4"/>
  <c r="J1890" i="4" s="1"/>
  <c r="K1890" i="4" s="1"/>
  <c r="I1874" i="4"/>
  <c r="J1874" i="4" s="1"/>
  <c r="K1874" i="4" s="1"/>
  <c r="I1862" i="4"/>
  <c r="J1862" i="4" s="1"/>
  <c r="K1862" i="4" s="1"/>
  <c r="I1846" i="4"/>
  <c r="J1846" i="4" s="1"/>
  <c r="K1846" i="4" s="1"/>
  <c r="I1830" i="4"/>
  <c r="J1830" i="4" s="1"/>
  <c r="K1830" i="4" s="1"/>
  <c r="I1814" i="4"/>
  <c r="J1814" i="4" s="1"/>
  <c r="K1814" i="4" s="1"/>
  <c r="I1802" i="4"/>
  <c r="J1802" i="4" s="1"/>
  <c r="K1802" i="4" s="1"/>
  <c r="I1786" i="4"/>
  <c r="J1786" i="4" s="1"/>
  <c r="K1786" i="4" s="1"/>
  <c r="I1770" i="4"/>
  <c r="J1770" i="4" s="1"/>
  <c r="K1770" i="4" s="1"/>
  <c r="I1754" i="4"/>
  <c r="J1754" i="4" s="1"/>
  <c r="K1754" i="4" s="1"/>
  <c r="I1738" i="4"/>
  <c r="J1738" i="4" s="1"/>
  <c r="K1738" i="4" s="1"/>
  <c r="I1726" i="4"/>
  <c r="J1726" i="4" s="1"/>
  <c r="K1726" i="4" s="1"/>
  <c r="I1619" i="4"/>
  <c r="J1619" i="4" s="1"/>
  <c r="K1619" i="4" s="1"/>
  <c r="I2101" i="4"/>
  <c r="J2101" i="4" s="1"/>
  <c r="K2101" i="4" s="1"/>
  <c r="I2085" i="4"/>
  <c r="J2085" i="4" s="1"/>
  <c r="K2085" i="4" s="1"/>
  <c r="I2065" i="4"/>
  <c r="J2065" i="4" s="1"/>
  <c r="K2065" i="4" s="1"/>
  <c r="I2049" i="4"/>
  <c r="J2049" i="4" s="1"/>
  <c r="K2049" i="4" s="1"/>
  <c r="I2029" i="4"/>
  <c r="J2029" i="4" s="1"/>
  <c r="K2029" i="4" s="1"/>
  <c r="I2013" i="4"/>
  <c r="J2013" i="4" s="1"/>
  <c r="K2013" i="4" s="1"/>
  <c r="I1993" i="4"/>
  <c r="J1993" i="4" s="1"/>
  <c r="K1993" i="4" s="1"/>
  <c r="I1973" i="4"/>
  <c r="J1973" i="4" s="1"/>
  <c r="K1973" i="4" s="1"/>
  <c r="I1945" i="4"/>
  <c r="J1945" i="4" s="1"/>
  <c r="K1945" i="4" s="1"/>
  <c r="I1921" i="4"/>
  <c r="J1921" i="4" s="1"/>
  <c r="K1921" i="4" s="1"/>
  <c r="I1901" i="4"/>
  <c r="J1901" i="4" s="1"/>
  <c r="K1901" i="4" s="1"/>
  <c r="I1881" i="4"/>
  <c r="J1881" i="4" s="1"/>
  <c r="K1881" i="4" s="1"/>
  <c r="I1865" i="4"/>
  <c r="J1865" i="4" s="1"/>
  <c r="K1865" i="4" s="1"/>
  <c r="I1841" i="4"/>
  <c r="J1841" i="4" s="1"/>
  <c r="K1841" i="4" s="1"/>
  <c r="I1821" i="4"/>
  <c r="J1821" i="4" s="1"/>
  <c r="K1821" i="4" s="1"/>
  <c r="I1797" i="4"/>
  <c r="J1797" i="4" s="1"/>
  <c r="K1797" i="4" s="1"/>
  <c r="I1777" i="4"/>
  <c r="J1777" i="4" s="1"/>
  <c r="K1777" i="4" s="1"/>
  <c r="I1753" i="4"/>
  <c r="J1753" i="4" s="1"/>
  <c r="K1753" i="4" s="1"/>
  <c r="I1737" i="4"/>
  <c r="J1737" i="4" s="1"/>
  <c r="K1737" i="4" s="1"/>
  <c r="I1713" i="4"/>
  <c r="J1713" i="4" s="1"/>
  <c r="K1713" i="4" s="1"/>
  <c r="I1673" i="4"/>
  <c r="J1673" i="4" s="1"/>
  <c r="K1673" i="4" s="1"/>
  <c r="I1661" i="4"/>
  <c r="J1661" i="4" s="1"/>
  <c r="K1661" i="4" s="1"/>
  <c r="I1645" i="4"/>
  <c r="J1645" i="4" s="1"/>
  <c r="K1645" i="4" s="1"/>
  <c r="I1609" i="4"/>
  <c r="J1609" i="4" s="1"/>
  <c r="K1609" i="4" s="1"/>
  <c r="I1597" i="4"/>
  <c r="J1597" i="4" s="1"/>
  <c r="K1597" i="4" s="1"/>
  <c r="I1573" i="4"/>
  <c r="J1573" i="4" s="1"/>
  <c r="K1573" i="4" s="1"/>
  <c r="I1543" i="4"/>
  <c r="J1543" i="4" s="1"/>
  <c r="K1543" i="4" s="1"/>
  <c r="I1513" i="4"/>
  <c r="J1513" i="4" s="1"/>
  <c r="K1513" i="4" s="1"/>
  <c r="I1497" i="4"/>
  <c r="J1497" i="4" s="1"/>
  <c r="K1497" i="4" s="1"/>
  <c r="I1487" i="4"/>
  <c r="J1487" i="4" s="1"/>
  <c r="K1487" i="4" s="1"/>
  <c r="I1463" i="4"/>
  <c r="J1463" i="4" s="1"/>
  <c r="K1463" i="4" s="1"/>
  <c r="I1453" i="4"/>
  <c r="J1453" i="4" s="1"/>
  <c r="K1453" i="4" s="1"/>
  <c r="I1441" i="4"/>
  <c r="J1441" i="4" s="1"/>
  <c r="K1441" i="4" s="1"/>
  <c r="I1423" i="4"/>
  <c r="J1423" i="4" s="1"/>
  <c r="K1423" i="4" s="1"/>
  <c r="I1399" i="4"/>
  <c r="J1399" i="4" s="1"/>
  <c r="K1399" i="4" s="1"/>
  <c r="I1379" i="4"/>
  <c r="J1379" i="4" s="1"/>
  <c r="K1379" i="4" s="1"/>
  <c r="I1365" i="4"/>
  <c r="J1365" i="4" s="1"/>
  <c r="K1365" i="4" s="1"/>
  <c r="I1353" i="4"/>
  <c r="J1353" i="4" s="1"/>
  <c r="K1353" i="4" s="1"/>
  <c r="I1341" i="4"/>
  <c r="J1341" i="4" s="1"/>
  <c r="K1341" i="4" s="1"/>
  <c r="I1335" i="4"/>
  <c r="J1335" i="4" s="1"/>
  <c r="K1335" i="4" s="1"/>
  <c r="I1327" i="4"/>
  <c r="J1327" i="4" s="1"/>
  <c r="K1327" i="4" s="1"/>
  <c r="I1315" i="4"/>
  <c r="J1315" i="4" s="1"/>
  <c r="K1315" i="4" s="1"/>
  <c r="I1301" i="4"/>
  <c r="J1301" i="4" s="1"/>
  <c r="K1301" i="4" s="1"/>
  <c r="I1295" i="4"/>
  <c r="J1295" i="4" s="1"/>
  <c r="K1295" i="4" s="1"/>
  <c r="I1283" i="4"/>
  <c r="J1283" i="4" s="1"/>
  <c r="K1283" i="4" s="1"/>
  <c r="I1269" i="4"/>
  <c r="J1269" i="4" s="1"/>
  <c r="K1269" i="4" s="1"/>
  <c r="I1263" i="4"/>
  <c r="J1263" i="4" s="1"/>
  <c r="K1263" i="4" s="1"/>
  <c r="I1251" i="4"/>
  <c r="J1251" i="4" s="1"/>
  <c r="K1251" i="4" s="1"/>
  <c r="I1237" i="4"/>
  <c r="J1237" i="4" s="1"/>
  <c r="K1237" i="4" s="1"/>
  <c r="I1231" i="4"/>
  <c r="J1231" i="4" s="1"/>
  <c r="K1231" i="4" s="1"/>
  <c r="I1219" i="4"/>
  <c r="J1219" i="4" s="1"/>
  <c r="K1219" i="4" s="1"/>
  <c r="I1205" i="4"/>
  <c r="J1205" i="4" s="1"/>
  <c r="K1205" i="4" s="1"/>
  <c r="I1199" i="4"/>
  <c r="J1199" i="4" s="1"/>
  <c r="K1199" i="4" s="1"/>
  <c r="I1187" i="4"/>
  <c r="J1187" i="4" s="1"/>
  <c r="K1187" i="4" s="1"/>
  <c r="I1173" i="4"/>
  <c r="J1173" i="4" s="1"/>
  <c r="K1173" i="4" s="1"/>
  <c r="I1167" i="4"/>
  <c r="J1167" i="4" s="1"/>
  <c r="K1167" i="4" s="1"/>
  <c r="I1155" i="4"/>
  <c r="J1155" i="4" s="1"/>
  <c r="K1155" i="4" s="1"/>
  <c r="I1141" i="4"/>
  <c r="J1141" i="4" s="1"/>
  <c r="K1141" i="4" s="1"/>
  <c r="I1135" i="4"/>
  <c r="J1135" i="4" s="1"/>
  <c r="K1135" i="4" s="1"/>
  <c r="I1123" i="4"/>
  <c r="J1123" i="4" s="1"/>
  <c r="K1123" i="4" s="1"/>
  <c r="I1117" i="4"/>
  <c r="J1117" i="4" s="1"/>
  <c r="K1117" i="4" s="1"/>
  <c r="I1107" i="4"/>
  <c r="J1107" i="4" s="1"/>
  <c r="K1107" i="4" s="1"/>
  <c r="I1101" i="4"/>
  <c r="J1101" i="4" s="1"/>
  <c r="K1101" i="4" s="1"/>
  <c r="I1091" i="4"/>
  <c r="J1091" i="4" s="1"/>
  <c r="K1091" i="4" s="1"/>
  <c r="I1085" i="4"/>
  <c r="J1085" i="4" s="1"/>
  <c r="K1085" i="4" s="1"/>
  <c r="I1075" i="4"/>
  <c r="J1075" i="4" s="1"/>
  <c r="K1075" i="4" s="1"/>
  <c r="I1069" i="4"/>
  <c r="J1069" i="4" s="1"/>
  <c r="K1069" i="4" s="1"/>
  <c r="I1059" i="4"/>
  <c r="J1059" i="4" s="1"/>
  <c r="K1059" i="4" s="1"/>
  <c r="I1248" i="4"/>
  <c r="J1248" i="4" s="1"/>
  <c r="K1248" i="4" s="1"/>
  <c r="I1652" i="4"/>
  <c r="J1652" i="4" s="1"/>
  <c r="K1652" i="4" s="1"/>
  <c r="I1596" i="4"/>
  <c r="J1596" i="4" s="1"/>
  <c r="K1596" i="4" s="1"/>
  <c r="I1617" i="4"/>
  <c r="J1617" i="4" s="1"/>
  <c r="K1617" i="4" s="1"/>
  <c r="I2097" i="4"/>
  <c r="J2097" i="4" s="1"/>
  <c r="K2097" i="4" s="1"/>
  <c r="I2081" i="4"/>
  <c r="J2081" i="4" s="1"/>
  <c r="K2081" i="4" s="1"/>
  <c r="I2061" i="4"/>
  <c r="J2061" i="4" s="1"/>
  <c r="K2061" i="4" s="1"/>
  <c r="I2045" i="4"/>
  <c r="J2045" i="4" s="1"/>
  <c r="K2045" i="4" s="1"/>
  <c r="I2025" i="4"/>
  <c r="J2025" i="4" s="1"/>
  <c r="K2025" i="4" s="1"/>
  <c r="I2009" i="4"/>
  <c r="J2009" i="4" s="1"/>
  <c r="K2009" i="4" s="1"/>
  <c r="I1989" i="4"/>
  <c r="J1989" i="4" s="1"/>
  <c r="K1989" i="4" s="1"/>
  <c r="I1961" i="4"/>
  <c r="J1961" i="4" s="1"/>
  <c r="K1961" i="4" s="1"/>
  <c r="I1937" i="4"/>
  <c r="J1937" i="4" s="1"/>
  <c r="K1937" i="4" s="1"/>
  <c r="I1913" i="4"/>
  <c r="J1913" i="4" s="1"/>
  <c r="K1913" i="4" s="1"/>
  <c r="I1897" i="4"/>
  <c r="J1897" i="4" s="1"/>
  <c r="K1897" i="4" s="1"/>
  <c r="I1877" i="4"/>
  <c r="J1877" i="4" s="1"/>
  <c r="K1877" i="4" s="1"/>
  <c r="I1861" i="4"/>
  <c r="J1861" i="4" s="1"/>
  <c r="K1861" i="4" s="1"/>
  <c r="I1837" i="4"/>
  <c r="J1837" i="4" s="1"/>
  <c r="K1837" i="4" s="1"/>
  <c r="I1817" i="4"/>
  <c r="J1817" i="4" s="1"/>
  <c r="K1817" i="4" s="1"/>
  <c r="I1793" i="4"/>
  <c r="J1793" i="4" s="1"/>
  <c r="K1793" i="4" s="1"/>
  <c r="I1773" i="4"/>
  <c r="J1773" i="4" s="1"/>
  <c r="K1773" i="4" s="1"/>
  <c r="I1749" i="4"/>
  <c r="J1749" i="4" s="1"/>
  <c r="K1749" i="4" s="1"/>
  <c r="I1729" i="4"/>
  <c r="J1729" i="4" s="1"/>
  <c r="K1729" i="4" s="1"/>
  <c r="I1705" i="4"/>
  <c r="J1705" i="4" s="1"/>
  <c r="K1705" i="4" s="1"/>
  <c r="I1693" i="4"/>
  <c r="J1693" i="4" s="1"/>
  <c r="K1693" i="4" s="1"/>
  <c r="I1657" i="4"/>
  <c r="J1657" i="4" s="1"/>
  <c r="K1657" i="4" s="1"/>
  <c r="I1641" i="4"/>
  <c r="J1641" i="4" s="1"/>
  <c r="K1641" i="4" s="1"/>
  <c r="I1631" i="4"/>
  <c r="J1631" i="4" s="1"/>
  <c r="K1631" i="4" s="1"/>
  <c r="I1593" i="4"/>
  <c r="J1593" i="4" s="1"/>
  <c r="K1593" i="4" s="1"/>
  <c r="I1583" i="4"/>
  <c r="J1583" i="4" s="1"/>
  <c r="K1583" i="4" s="1"/>
  <c r="I1557" i="4"/>
  <c r="J1557" i="4" s="1"/>
  <c r="K1557" i="4" s="1"/>
  <c r="I1535" i="4"/>
  <c r="J1535" i="4" s="1"/>
  <c r="K1535" i="4" s="1"/>
  <c r="I1507" i="4"/>
  <c r="J1507" i="4" s="1"/>
  <c r="K1507" i="4" s="1"/>
  <c r="I1493" i="4"/>
  <c r="J1493" i="4" s="1"/>
  <c r="K1493" i="4" s="1"/>
  <c r="I1479" i="4"/>
  <c r="J1479" i="4" s="1"/>
  <c r="K1479" i="4" s="1"/>
  <c r="I1461" i="4"/>
  <c r="J1461" i="4" s="1"/>
  <c r="K1461" i="4" s="1"/>
  <c r="I1437" i="4"/>
  <c r="J1437" i="4" s="1"/>
  <c r="K1437" i="4" s="1"/>
  <c r="I1429" i="4"/>
  <c r="J1429" i="4" s="1"/>
  <c r="K1429" i="4" s="1"/>
  <c r="I1415" i="4"/>
  <c r="J1415" i="4" s="1"/>
  <c r="K1415" i="4" s="1"/>
  <c r="I1395" i="4"/>
  <c r="J1395" i="4" s="1"/>
  <c r="K1395" i="4" s="1"/>
  <c r="I1375" i="4"/>
  <c r="J1375" i="4" s="1"/>
  <c r="K1375" i="4" s="1"/>
  <c r="I1347" i="4"/>
  <c r="J1347" i="4" s="1"/>
  <c r="K1347" i="4" s="1"/>
  <c r="I1333" i="4"/>
  <c r="J1333" i="4" s="1"/>
  <c r="K1333" i="4" s="1"/>
  <c r="I1325" i="4"/>
  <c r="J1325" i="4" s="1"/>
  <c r="K1325" i="4" s="1"/>
  <c r="I1319" i="4"/>
  <c r="J1319" i="4" s="1"/>
  <c r="K1319" i="4" s="1"/>
  <c r="I1313" i="4"/>
  <c r="J1313" i="4" s="1"/>
  <c r="K1313" i="4" s="1"/>
  <c r="I1305" i="4"/>
  <c r="J1305" i="4" s="1"/>
  <c r="K1305" i="4" s="1"/>
  <c r="I1293" i="4"/>
  <c r="J1293" i="4" s="1"/>
  <c r="K1293" i="4" s="1"/>
  <c r="I1287" i="4"/>
  <c r="J1287" i="4" s="1"/>
  <c r="K1287" i="4" s="1"/>
  <c r="I1281" i="4"/>
  <c r="J1281" i="4" s="1"/>
  <c r="K1281" i="4" s="1"/>
  <c r="I1273" i="4"/>
  <c r="J1273" i="4" s="1"/>
  <c r="K1273" i="4" s="1"/>
  <c r="I1261" i="4"/>
  <c r="J1261" i="4" s="1"/>
  <c r="K1261" i="4" s="1"/>
  <c r="I1255" i="4"/>
  <c r="J1255" i="4" s="1"/>
  <c r="K1255" i="4" s="1"/>
  <c r="I1249" i="4"/>
  <c r="J1249" i="4" s="1"/>
  <c r="K1249" i="4" s="1"/>
  <c r="I1241" i="4"/>
  <c r="J1241" i="4" s="1"/>
  <c r="K1241" i="4" s="1"/>
  <c r="I1229" i="4"/>
  <c r="J1229" i="4" s="1"/>
  <c r="K1229" i="4" s="1"/>
  <c r="I1223" i="4"/>
  <c r="J1223" i="4" s="1"/>
  <c r="K1223" i="4" s="1"/>
  <c r="I1217" i="4"/>
  <c r="J1217" i="4" s="1"/>
  <c r="K1217" i="4" s="1"/>
  <c r="I1209" i="4"/>
  <c r="J1209" i="4" s="1"/>
  <c r="K1209" i="4" s="1"/>
  <c r="I1197" i="4"/>
  <c r="J1197" i="4" s="1"/>
  <c r="K1197" i="4" s="1"/>
  <c r="I1191" i="4"/>
  <c r="J1191" i="4" s="1"/>
  <c r="K1191" i="4" s="1"/>
  <c r="I1185" i="4"/>
  <c r="J1185" i="4" s="1"/>
  <c r="K1185" i="4" s="1"/>
  <c r="I1177" i="4"/>
  <c r="J1177" i="4" s="1"/>
  <c r="K1177" i="4" s="1"/>
  <c r="I1165" i="4"/>
  <c r="J1165" i="4" s="1"/>
  <c r="K1165" i="4" s="1"/>
  <c r="I1159" i="4"/>
  <c r="J1159" i="4" s="1"/>
  <c r="K1159" i="4" s="1"/>
  <c r="I1153" i="4"/>
  <c r="J1153" i="4" s="1"/>
  <c r="K1153" i="4" s="1"/>
  <c r="I1145" i="4"/>
  <c r="J1145" i="4" s="1"/>
  <c r="K1145" i="4" s="1"/>
  <c r="I1133" i="4"/>
  <c r="J1133" i="4" s="1"/>
  <c r="K1133" i="4" s="1"/>
  <c r="I1127" i="4"/>
  <c r="J1127" i="4" s="1"/>
  <c r="K1127" i="4" s="1"/>
  <c r="I1121" i="4"/>
  <c r="J1121" i="4" s="1"/>
  <c r="K1121" i="4" s="1"/>
  <c r="I1111" i="4"/>
  <c r="J1111" i="4" s="1"/>
  <c r="K1111" i="4" s="1"/>
  <c r="I1105" i="4"/>
  <c r="J1105" i="4" s="1"/>
  <c r="K1105" i="4" s="1"/>
  <c r="I1095" i="4"/>
  <c r="J1095" i="4" s="1"/>
  <c r="K1095" i="4" s="1"/>
  <c r="I1089" i="4"/>
  <c r="J1089" i="4" s="1"/>
  <c r="K1089" i="4" s="1"/>
  <c r="I1079" i="4"/>
  <c r="J1079" i="4" s="1"/>
  <c r="K1079" i="4" s="1"/>
  <c r="I1073" i="4"/>
  <c r="J1073" i="4" s="1"/>
  <c r="K1073" i="4" s="1"/>
  <c r="I1063" i="4"/>
  <c r="J1063" i="4" s="1"/>
  <c r="K1063" i="4" s="1"/>
  <c r="I1698" i="4"/>
  <c r="J1698" i="4" s="1"/>
  <c r="K1698" i="4" s="1"/>
  <c r="I1664" i="4"/>
  <c r="J1664" i="4" s="1"/>
  <c r="K1664" i="4" s="1"/>
  <c r="I1634" i="4"/>
  <c r="J1634" i="4" s="1"/>
  <c r="K1634" i="4" s="1"/>
  <c r="I1553" i="4"/>
  <c r="J1553" i="4" s="1"/>
  <c r="K1553" i="4" s="1"/>
  <c r="I2053" i="4"/>
  <c r="J2053" i="4" s="1"/>
  <c r="K2053" i="4" s="1"/>
  <c r="I1977" i="4"/>
  <c r="J1977" i="4" s="1"/>
  <c r="K1977" i="4" s="1"/>
  <c r="I1885" i="4"/>
  <c r="J1885" i="4" s="1"/>
  <c r="K1885" i="4" s="1"/>
  <c r="I1801" i="4"/>
  <c r="J1801" i="4" s="1"/>
  <c r="K1801" i="4" s="1"/>
  <c r="I1717" i="4"/>
  <c r="J1717" i="4" s="1"/>
  <c r="K1717" i="4" s="1"/>
  <c r="I1679" i="4"/>
  <c r="J1679" i="4" s="1"/>
  <c r="K1679" i="4" s="1"/>
  <c r="I1655" i="4"/>
  <c r="J1655" i="4" s="1"/>
  <c r="K1655" i="4" s="1"/>
  <c r="I1613" i="4"/>
  <c r="J1613" i="4" s="1"/>
  <c r="K1613" i="4" s="1"/>
  <c r="I1589" i="4"/>
  <c r="J1589" i="4" s="1"/>
  <c r="K1589" i="4" s="1"/>
  <c r="I1561" i="4"/>
  <c r="J1561" i="4" s="1"/>
  <c r="K1561" i="4" s="1"/>
  <c r="I1517" i="4"/>
  <c r="J1517" i="4" s="1"/>
  <c r="K1517" i="4" s="1"/>
  <c r="I1471" i="4"/>
  <c r="J1471" i="4" s="1"/>
  <c r="K1471" i="4" s="1"/>
  <c r="I1443" i="4"/>
  <c r="J1443" i="4" s="1"/>
  <c r="K1443" i="4" s="1"/>
  <c r="I1349" i="4"/>
  <c r="J1349" i="4" s="1"/>
  <c r="K1349" i="4" s="1"/>
  <c r="I1321" i="4"/>
  <c r="J1321" i="4" s="1"/>
  <c r="K1321" i="4" s="1"/>
  <c r="I1297" i="4"/>
  <c r="J1297" i="4" s="1"/>
  <c r="K1297" i="4" s="1"/>
  <c r="I1271" i="4"/>
  <c r="J1271" i="4" s="1"/>
  <c r="K1271" i="4" s="1"/>
  <c r="I1257" i="4"/>
  <c r="J1257" i="4" s="1"/>
  <c r="K1257" i="4" s="1"/>
  <c r="I1233" i="4"/>
  <c r="J1233" i="4" s="1"/>
  <c r="K1233" i="4" s="1"/>
  <c r="I1207" i="4"/>
  <c r="J1207" i="4" s="1"/>
  <c r="K1207" i="4" s="1"/>
  <c r="I1193" i="4"/>
  <c r="J1193" i="4" s="1"/>
  <c r="K1193" i="4" s="1"/>
  <c r="I1169" i="4"/>
  <c r="J1169" i="4" s="1"/>
  <c r="K1169" i="4" s="1"/>
  <c r="I1143" i="4"/>
  <c r="J1143" i="4" s="1"/>
  <c r="K1143" i="4" s="1"/>
  <c r="I1129" i="4"/>
  <c r="J1129" i="4" s="1"/>
  <c r="K1129" i="4" s="1"/>
  <c r="I1119" i="4"/>
  <c r="J1119" i="4" s="1"/>
  <c r="K1119" i="4" s="1"/>
  <c r="I1097" i="4"/>
  <c r="J1097" i="4" s="1"/>
  <c r="K1097" i="4" s="1"/>
  <c r="I1087" i="4"/>
  <c r="J1087" i="4" s="1"/>
  <c r="K1087" i="4" s="1"/>
  <c r="I1065" i="4"/>
  <c r="J1065" i="4" s="1"/>
  <c r="K1065" i="4" s="1"/>
  <c r="I1051" i="4"/>
  <c r="J1051" i="4" s="1"/>
  <c r="K1051" i="4" s="1"/>
  <c r="I1045" i="4"/>
  <c r="J1045" i="4" s="1"/>
  <c r="K1045" i="4" s="1"/>
  <c r="I1035" i="4"/>
  <c r="J1035" i="4" s="1"/>
  <c r="K1035" i="4" s="1"/>
  <c r="I1029" i="4"/>
  <c r="J1029" i="4" s="1"/>
  <c r="K1029" i="4" s="1"/>
  <c r="I1023" i="4"/>
  <c r="J1023" i="4" s="1"/>
  <c r="K1023" i="4" s="1"/>
  <c r="I1013" i="4"/>
  <c r="J1013" i="4" s="1"/>
  <c r="K1013" i="4" s="1"/>
  <c r="I1007" i="4"/>
  <c r="J1007" i="4" s="1"/>
  <c r="K1007" i="4" s="1"/>
  <c r="I997" i="4"/>
  <c r="J997" i="4" s="1"/>
  <c r="K997" i="4" s="1"/>
  <c r="I991" i="4"/>
  <c r="J991" i="4" s="1"/>
  <c r="K991" i="4" s="1"/>
  <c r="I981" i="4"/>
  <c r="J981" i="4" s="1"/>
  <c r="K981" i="4" s="1"/>
  <c r="I975" i="4"/>
  <c r="J975" i="4" s="1"/>
  <c r="K975" i="4" s="1"/>
  <c r="I965" i="4"/>
  <c r="J965" i="4" s="1"/>
  <c r="K965" i="4" s="1"/>
  <c r="I959" i="4"/>
  <c r="J959" i="4" s="1"/>
  <c r="K959" i="4" s="1"/>
  <c r="I949" i="4"/>
  <c r="J949" i="4" s="1"/>
  <c r="K949" i="4" s="1"/>
  <c r="I943" i="4"/>
  <c r="J943" i="4" s="1"/>
  <c r="K943" i="4" s="1"/>
  <c r="I933" i="4"/>
  <c r="J933" i="4" s="1"/>
  <c r="K933" i="4" s="1"/>
  <c r="I927" i="4"/>
  <c r="J927" i="4" s="1"/>
  <c r="K927" i="4" s="1"/>
  <c r="I917" i="4"/>
  <c r="J917" i="4" s="1"/>
  <c r="K917" i="4" s="1"/>
  <c r="I911" i="4"/>
  <c r="J911" i="4" s="1"/>
  <c r="K911" i="4" s="1"/>
  <c r="I901" i="4"/>
  <c r="J901" i="4" s="1"/>
  <c r="K901" i="4" s="1"/>
  <c r="I895" i="4"/>
  <c r="I885" i="4"/>
  <c r="J885" i="4" s="1"/>
  <c r="K885" i="4" s="1"/>
  <c r="I879" i="4"/>
  <c r="J879" i="4" s="1"/>
  <c r="K879" i="4" s="1"/>
  <c r="I869" i="4"/>
  <c r="J869" i="4" s="1"/>
  <c r="K869" i="4" s="1"/>
  <c r="I863" i="4"/>
  <c r="J863" i="4" s="1"/>
  <c r="K863" i="4" s="1"/>
  <c r="I853" i="4"/>
  <c r="J853" i="4" s="1"/>
  <c r="K853" i="4" s="1"/>
  <c r="I847" i="4"/>
  <c r="J847" i="4" s="1"/>
  <c r="K847" i="4" s="1"/>
  <c r="I837" i="4"/>
  <c r="J837" i="4" s="1"/>
  <c r="K837" i="4" s="1"/>
  <c r="I831" i="4"/>
  <c r="J831" i="4" s="1"/>
  <c r="K831" i="4" s="1"/>
  <c r="I821" i="4"/>
  <c r="J821" i="4" s="1"/>
  <c r="K821" i="4" s="1"/>
  <c r="I815" i="4"/>
  <c r="J815" i="4" s="1"/>
  <c r="K815" i="4" s="1"/>
  <c r="I805" i="4"/>
  <c r="J805" i="4" s="1"/>
  <c r="K805" i="4" s="1"/>
  <c r="I799" i="4"/>
  <c r="J799" i="4" s="1"/>
  <c r="K799" i="4" s="1"/>
  <c r="I789" i="4"/>
  <c r="J789" i="4" s="1"/>
  <c r="K789" i="4" s="1"/>
  <c r="I783" i="4"/>
  <c r="J783" i="4" s="1"/>
  <c r="K783" i="4" s="1"/>
  <c r="I773" i="4"/>
  <c r="J773" i="4" s="1"/>
  <c r="K773" i="4" s="1"/>
  <c r="I767" i="4"/>
  <c r="J767" i="4" s="1"/>
  <c r="K767" i="4" s="1"/>
  <c r="I757" i="4"/>
  <c r="J757" i="4" s="1"/>
  <c r="K757" i="4" s="1"/>
  <c r="I751" i="4"/>
  <c r="J751" i="4" s="1"/>
  <c r="K751" i="4" s="1"/>
  <c r="I741" i="4"/>
  <c r="J741" i="4" s="1"/>
  <c r="K741" i="4" s="1"/>
  <c r="I731" i="4"/>
  <c r="J731" i="4" s="1"/>
  <c r="K731" i="4" s="1"/>
  <c r="I725" i="4"/>
  <c r="J725" i="4" s="1"/>
  <c r="K725" i="4" s="1"/>
  <c r="I715" i="4"/>
  <c r="J715" i="4" s="1"/>
  <c r="K715" i="4" s="1"/>
  <c r="I709" i="4"/>
  <c r="J709" i="4" s="1"/>
  <c r="K709" i="4" s="1"/>
  <c r="I699" i="4"/>
  <c r="J699" i="4" s="1"/>
  <c r="K699" i="4" s="1"/>
  <c r="I693" i="4"/>
  <c r="J693" i="4" s="1"/>
  <c r="K693" i="4" s="1"/>
  <c r="I683" i="4"/>
  <c r="J683" i="4" s="1"/>
  <c r="K683" i="4" s="1"/>
  <c r="I677" i="4"/>
  <c r="J677" i="4" s="1"/>
  <c r="K677" i="4" s="1"/>
  <c r="I667" i="4"/>
  <c r="J667" i="4" s="1"/>
  <c r="K667" i="4" s="1"/>
  <c r="I661" i="4"/>
  <c r="J661" i="4" s="1"/>
  <c r="K661" i="4" s="1"/>
  <c r="I651" i="4"/>
  <c r="J651" i="4" s="1"/>
  <c r="K651" i="4" s="1"/>
  <c r="I645" i="4"/>
  <c r="J645" i="4" s="1"/>
  <c r="K645" i="4" s="1"/>
  <c r="I635" i="4"/>
  <c r="J635" i="4" s="1"/>
  <c r="K635" i="4" s="1"/>
  <c r="I629" i="4"/>
  <c r="J629" i="4" s="1"/>
  <c r="K629" i="4" s="1"/>
  <c r="I619" i="4"/>
  <c r="J619" i="4" s="1"/>
  <c r="K619" i="4" s="1"/>
  <c r="I613" i="4"/>
  <c r="J613" i="4" s="1"/>
  <c r="K613" i="4" s="1"/>
  <c r="I603" i="4"/>
  <c r="J603" i="4" s="1"/>
  <c r="K603" i="4" s="1"/>
  <c r="I597" i="4"/>
  <c r="J597" i="4" s="1"/>
  <c r="K597" i="4" s="1"/>
  <c r="I587" i="4"/>
  <c r="J587" i="4" s="1"/>
  <c r="K587" i="4" s="1"/>
  <c r="I581" i="4"/>
  <c r="J581" i="4" s="1"/>
  <c r="K581" i="4" s="1"/>
  <c r="I571" i="4"/>
  <c r="J571" i="4" s="1"/>
  <c r="K571" i="4" s="1"/>
  <c r="I565" i="4"/>
  <c r="J565" i="4" s="1"/>
  <c r="K565" i="4" s="1"/>
  <c r="I551" i="4"/>
  <c r="J551" i="4" s="1"/>
  <c r="K551" i="4" s="1"/>
  <c r="I545" i="4"/>
  <c r="J545" i="4" s="1"/>
  <c r="K545" i="4" s="1"/>
  <c r="I541" i="4"/>
  <c r="J541" i="4" s="1"/>
  <c r="K541" i="4" s="1"/>
  <c r="I537" i="4"/>
  <c r="J537" i="4" s="1"/>
  <c r="K537" i="4" s="1"/>
  <c r="I527" i="4"/>
  <c r="J527" i="4" s="1"/>
  <c r="K527" i="4" s="1"/>
  <c r="I515" i="4"/>
  <c r="J515" i="4" s="1"/>
  <c r="K515" i="4" s="1"/>
  <c r="I507" i="4"/>
  <c r="J507" i="4" s="1"/>
  <c r="K507" i="4" s="1"/>
  <c r="I501" i="4"/>
  <c r="J501" i="4" s="1"/>
  <c r="K501" i="4" s="1"/>
  <c r="I487" i="4"/>
  <c r="J487" i="4" s="1"/>
  <c r="K487" i="4" s="1"/>
  <c r="I481" i="4"/>
  <c r="J481" i="4" s="1"/>
  <c r="K481" i="4" s="1"/>
  <c r="I477" i="4"/>
  <c r="J477" i="4" s="1"/>
  <c r="K477" i="4" s="1"/>
  <c r="I473" i="4"/>
  <c r="J473" i="4" s="1"/>
  <c r="K473" i="4" s="1"/>
  <c r="I463" i="4"/>
  <c r="J463" i="4" s="1"/>
  <c r="K463" i="4" s="1"/>
  <c r="I451" i="4"/>
  <c r="J451" i="4" s="1"/>
  <c r="K451" i="4" s="1"/>
  <c r="I443" i="4"/>
  <c r="J443" i="4" s="1"/>
  <c r="K443" i="4" s="1"/>
  <c r="I435" i="4"/>
  <c r="J435" i="4" s="1"/>
  <c r="K435" i="4" s="1"/>
  <c r="I427" i="4"/>
  <c r="J427" i="4" s="1"/>
  <c r="K427" i="4" s="1"/>
  <c r="I419" i="4"/>
  <c r="J419" i="4" s="1"/>
  <c r="K419" i="4" s="1"/>
  <c r="I411" i="4"/>
  <c r="J411" i="4" s="1"/>
  <c r="K411" i="4" s="1"/>
  <c r="I403" i="4"/>
  <c r="J403" i="4" s="1"/>
  <c r="K403" i="4" s="1"/>
  <c r="I395" i="4"/>
  <c r="J395" i="4" s="1"/>
  <c r="K395" i="4" s="1"/>
  <c r="I387" i="4"/>
  <c r="J387" i="4" s="1"/>
  <c r="K387" i="4" s="1"/>
  <c r="I379" i="4"/>
  <c r="J379" i="4" s="1"/>
  <c r="K379" i="4" s="1"/>
  <c r="I371" i="4"/>
  <c r="J371" i="4" s="1"/>
  <c r="K371" i="4" s="1"/>
  <c r="I367" i="4"/>
  <c r="J367" i="4" s="1"/>
  <c r="K367" i="4" s="1"/>
  <c r="I361" i="4"/>
  <c r="J361" i="4" s="1"/>
  <c r="K361" i="4" s="1"/>
  <c r="I351" i="4"/>
  <c r="J351" i="4" s="1"/>
  <c r="K351" i="4" s="1"/>
  <c r="I345" i="4"/>
  <c r="J345" i="4" s="1"/>
  <c r="K345" i="4" s="1"/>
  <c r="I335" i="4"/>
  <c r="J335" i="4" s="1"/>
  <c r="K335" i="4" s="1"/>
  <c r="I329" i="4"/>
  <c r="J329" i="4" s="1"/>
  <c r="K329" i="4" s="1"/>
  <c r="I325" i="4"/>
  <c r="J325" i="4" s="1"/>
  <c r="K325" i="4" s="1"/>
  <c r="I319" i="4"/>
  <c r="J319" i="4" s="1"/>
  <c r="K319" i="4" s="1"/>
  <c r="I309" i="4"/>
  <c r="J309" i="4" s="1"/>
  <c r="K309" i="4" s="1"/>
  <c r="I303" i="4"/>
  <c r="J303" i="4" s="1"/>
  <c r="K303" i="4" s="1"/>
  <c r="I293" i="4"/>
  <c r="J293" i="4" s="1"/>
  <c r="K293" i="4" s="1"/>
  <c r="I287" i="4"/>
  <c r="J287" i="4" s="1"/>
  <c r="K287" i="4" s="1"/>
  <c r="I277" i="4"/>
  <c r="J277" i="4" s="1"/>
  <c r="K277" i="4" s="1"/>
  <c r="I271" i="4"/>
  <c r="J271" i="4" s="1"/>
  <c r="K271" i="4" s="1"/>
  <c r="I261" i="4"/>
  <c r="J261" i="4" s="1"/>
  <c r="K261" i="4" s="1"/>
  <c r="I255" i="4"/>
  <c r="J255" i="4" s="1"/>
  <c r="K255" i="4" s="1"/>
  <c r="I245" i="4"/>
  <c r="J245" i="4" s="1"/>
  <c r="K245" i="4" s="1"/>
  <c r="I239" i="4"/>
  <c r="J239" i="4" s="1"/>
  <c r="K239" i="4" s="1"/>
  <c r="I229" i="4"/>
  <c r="J229" i="4" s="1"/>
  <c r="K229" i="4" s="1"/>
  <c r="I223" i="4"/>
  <c r="J223" i="4" s="1"/>
  <c r="K223" i="4" s="1"/>
  <c r="I213" i="4"/>
  <c r="J213" i="4" s="1"/>
  <c r="K213" i="4" s="1"/>
  <c r="I207" i="4"/>
  <c r="J207" i="4" s="1"/>
  <c r="K207" i="4" s="1"/>
  <c r="I197" i="4"/>
  <c r="J197" i="4" s="1"/>
  <c r="K197" i="4" s="1"/>
  <c r="I191" i="4"/>
  <c r="J191" i="4" s="1"/>
  <c r="K191" i="4" s="1"/>
  <c r="I181" i="4"/>
  <c r="J181" i="4" s="1"/>
  <c r="K181" i="4" s="1"/>
  <c r="I175" i="4"/>
  <c r="J175" i="4" s="1"/>
  <c r="K175" i="4" s="1"/>
  <c r="I165" i="4"/>
  <c r="J165" i="4" s="1"/>
  <c r="K165" i="4" s="1"/>
  <c r="I159" i="4"/>
  <c r="J159" i="4" s="1"/>
  <c r="K159" i="4" s="1"/>
  <c r="I149" i="4"/>
  <c r="J149" i="4" s="1"/>
  <c r="K149" i="4" s="1"/>
  <c r="I143" i="4"/>
  <c r="J143" i="4" s="1"/>
  <c r="K143" i="4" s="1"/>
  <c r="I133" i="4"/>
  <c r="J133" i="4" s="1"/>
  <c r="K133" i="4" s="1"/>
  <c r="I127" i="4"/>
  <c r="J127" i="4" s="1"/>
  <c r="K127" i="4" s="1"/>
  <c r="I117" i="4"/>
  <c r="J117" i="4" s="1"/>
  <c r="K117" i="4" s="1"/>
  <c r="I111" i="4"/>
  <c r="J111" i="4" s="1"/>
  <c r="K111" i="4" s="1"/>
  <c r="I101" i="4"/>
  <c r="J101" i="4" s="1"/>
  <c r="K101" i="4" s="1"/>
  <c r="I95" i="4"/>
  <c r="J95" i="4" s="1"/>
  <c r="K95" i="4" s="1"/>
  <c r="I85" i="4"/>
  <c r="J85" i="4" s="1"/>
  <c r="K85" i="4" s="1"/>
  <c r="I79" i="4"/>
  <c r="J79" i="4" s="1"/>
  <c r="K79" i="4" s="1"/>
  <c r="I69" i="4"/>
  <c r="J69" i="4" s="1"/>
  <c r="K69" i="4" s="1"/>
  <c r="I63" i="4"/>
  <c r="J63" i="4" s="1"/>
  <c r="K63" i="4" s="1"/>
  <c r="I53" i="4"/>
  <c r="J53" i="4" s="1"/>
  <c r="K53" i="4" s="1"/>
  <c r="I47" i="4"/>
  <c r="J47" i="4" s="1"/>
  <c r="K47" i="4" s="1"/>
  <c r="I37" i="4"/>
  <c r="J37" i="4" s="1"/>
  <c r="K37" i="4" s="1"/>
  <c r="I31" i="4"/>
  <c r="J31" i="4" s="1"/>
  <c r="K31" i="4" s="1"/>
  <c r="I21" i="4"/>
  <c r="J21" i="4" s="1"/>
  <c r="K21" i="4" s="1"/>
  <c r="I2096" i="4"/>
  <c r="J2096" i="4" s="1"/>
  <c r="K2096" i="4" s="1"/>
  <c r="I2080" i="4"/>
  <c r="J2080" i="4" s="1"/>
  <c r="K2080" i="4" s="1"/>
  <c r="I2068" i="4"/>
  <c r="J2068" i="4" s="1"/>
  <c r="K2068" i="4" s="1"/>
  <c r="I2052" i="4"/>
  <c r="J2052" i="4" s="1"/>
  <c r="K2052" i="4" s="1"/>
  <c r="I2024" i="4"/>
  <c r="J2024" i="4" s="1"/>
  <c r="K2024" i="4" s="1"/>
  <c r="I2008" i="4"/>
  <c r="J2008" i="4" s="1"/>
  <c r="K2008" i="4" s="1"/>
  <c r="I1996" i="4"/>
  <c r="J1996" i="4" s="1"/>
  <c r="K1996" i="4" s="1"/>
  <c r="I1960" i="4"/>
  <c r="J1960" i="4" s="1"/>
  <c r="K1960" i="4" s="1"/>
  <c r="I1948" i="4"/>
  <c r="J1948" i="4" s="1"/>
  <c r="K1948" i="4" s="1"/>
  <c r="I1936" i="4"/>
  <c r="J1936" i="4" s="1"/>
  <c r="K1936" i="4" s="1"/>
  <c r="I1924" i="4"/>
  <c r="J1924" i="4" s="1"/>
  <c r="K1924" i="4" s="1"/>
  <c r="I1912" i="4"/>
  <c r="J1912" i="4" s="1"/>
  <c r="K1912" i="4" s="1"/>
  <c r="I1896" i="4"/>
  <c r="J1896" i="4" s="1"/>
  <c r="K1896" i="4" s="1"/>
  <c r="I1884" i="4"/>
  <c r="J1884" i="4" s="1"/>
  <c r="K1884" i="4" s="1"/>
  <c r="I1868" i="4"/>
  <c r="J1868" i="4" s="1"/>
  <c r="K1868" i="4" s="1"/>
  <c r="I1852" i="4"/>
  <c r="J1852" i="4" s="1"/>
  <c r="K1852" i="4" s="1"/>
  <c r="I1844" i="4"/>
  <c r="J1844" i="4" s="1"/>
  <c r="K1844" i="4" s="1"/>
  <c r="I1828" i="4"/>
  <c r="J1828" i="4" s="1"/>
  <c r="K1828" i="4" s="1"/>
  <c r="I1816" i="4"/>
  <c r="J1816" i="4" s="1"/>
  <c r="K1816" i="4" s="1"/>
  <c r="I1792" i="4"/>
  <c r="J1792" i="4" s="1"/>
  <c r="K1792" i="4" s="1"/>
  <c r="I1780" i="4"/>
  <c r="J1780" i="4" s="1"/>
  <c r="K1780" i="4" s="1"/>
  <c r="I1764" i="4"/>
  <c r="J1764" i="4" s="1"/>
  <c r="K1764" i="4" s="1"/>
  <c r="I1756" i="4"/>
  <c r="J1756" i="4" s="1"/>
  <c r="K1756" i="4" s="1"/>
  <c r="I1740" i="4"/>
  <c r="J1740" i="4" s="1"/>
  <c r="K1740" i="4" s="1"/>
  <c r="I1728" i="4"/>
  <c r="J1728" i="4" s="1"/>
  <c r="K1728" i="4" s="1"/>
  <c r="I1716" i="4"/>
  <c r="J1716" i="4" s="1"/>
  <c r="K1716" i="4" s="1"/>
  <c r="I1636" i="4"/>
  <c r="J1636" i="4" s="1"/>
  <c r="K1636" i="4" s="1"/>
  <c r="I1216" i="4"/>
  <c r="J1216" i="4" s="1"/>
  <c r="K1216" i="4" s="1"/>
  <c r="I1681" i="4"/>
  <c r="J1681" i="4" s="1"/>
  <c r="K1681" i="4" s="1"/>
  <c r="I1676" i="4"/>
  <c r="J1676" i="4" s="1"/>
  <c r="K1676" i="4" s="1"/>
  <c r="I1440" i="4"/>
  <c r="J1440" i="4" s="1"/>
  <c r="K1440" i="4" s="1"/>
  <c r="I2037" i="4"/>
  <c r="J2037" i="4" s="1"/>
  <c r="K2037" i="4" s="1"/>
  <c r="I1965" i="4"/>
  <c r="J1965" i="4" s="1"/>
  <c r="K1965" i="4" s="1"/>
  <c r="I1917" i="4"/>
  <c r="J1917" i="4" s="1"/>
  <c r="K1917" i="4" s="1"/>
  <c r="I1825" i="4"/>
  <c r="J1825" i="4" s="1"/>
  <c r="K1825" i="4" s="1"/>
  <c r="I1761" i="4"/>
  <c r="J1761" i="4" s="1"/>
  <c r="K1761" i="4" s="1"/>
  <c r="I1709" i="4"/>
  <c r="J1709" i="4" s="1"/>
  <c r="K1709" i="4" s="1"/>
  <c r="I1671" i="4"/>
  <c r="J1671" i="4" s="1"/>
  <c r="K1671" i="4" s="1"/>
  <c r="I1647" i="4"/>
  <c r="J1647" i="4" s="1"/>
  <c r="K1647" i="4" s="1"/>
  <c r="I1607" i="4"/>
  <c r="J1607" i="4" s="1"/>
  <c r="K1607" i="4" s="1"/>
  <c r="I1575" i="4"/>
  <c r="J1575" i="4" s="1"/>
  <c r="K1575" i="4" s="1"/>
  <c r="I1545" i="4"/>
  <c r="J1545" i="4" s="1"/>
  <c r="K1545" i="4" s="1"/>
  <c r="I1533" i="4"/>
  <c r="J1533" i="4" s="1"/>
  <c r="K1533" i="4" s="1"/>
  <c r="I1485" i="4"/>
  <c r="J1485" i="4" s="1"/>
  <c r="K1485" i="4" s="1"/>
  <c r="I1477" i="4"/>
  <c r="J1477" i="4" s="1"/>
  <c r="K1477" i="4" s="1"/>
  <c r="I1455" i="4"/>
  <c r="J1455" i="4" s="1"/>
  <c r="K1455" i="4" s="1"/>
  <c r="I1421" i="4"/>
  <c r="J1421" i="4" s="1"/>
  <c r="K1421" i="4" s="1"/>
  <c r="I1413" i="4"/>
  <c r="J1413" i="4" s="1"/>
  <c r="K1413" i="4" s="1"/>
  <c r="I1385" i="4"/>
  <c r="J1385" i="4" s="1"/>
  <c r="K1385" i="4" s="1"/>
  <c r="I1377" i="4"/>
  <c r="J1377" i="4" s="1"/>
  <c r="K1377" i="4" s="1"/>
  <c r="I1361" i="4"/>
  <c r="J1361" i="4" s="1"/>
  <c r="K1361" i="4" s="1"/>
  <c r="I1692" i="4"/>
  <c r="J1692" i="4" s="1"/>
  <c r="K1692" i="4" s="1"/>
  <c r="I1564" i="4"/>
  <c r="J1564" i="4" s="1"/>
  <c r="K1564" i="4" s="1"/>
  <c r="I1424" i="4"/>
  <c r="J1424" i="4" s="1"/>
  <c r="K1424" i="4" s="1"/>
  <c r="I1168" i="4"/>
  <c r="J1168" i="4" s="1"/>
  <c r="K1168" i="4" s="1"/>
  <c r="I1072" i="4"/>
  <c r="J1072" i="4" s="1"/>
  <c r="K1072" i="4" s="1"/>
  <c r="I1482" i="4"/>
  <c r="J1482" i="4" s="1"/>
  <c r="K1482" i="4" s="1"/>
  <c r="I1466" i="4"/>
  <c r="J1466" i="4" s="1"/>
  <c r="K1466" i="4" s="1"/>
  <c r="I1450" i="4"/>
  <c r="J1450" i="4" s="1"/>
  <c r="K1450" i="4" s="1"/>
  <c r="I1434" i="4"/>
  <c r="J1434" i="4" s="1"/>
  <c r="K1434" i="4" s="1"/>
  <c r="I1418" i="4"/>
  <c r="J1418" i="4" s="1"/>
  <c r="K1418" i="4" s="1"/>
  <c r="I1402" i="4"/>
  <c r="J1402" i="4" s="1"/>
  <c r="K1402" i="4" s="1"/>
  <c r="I1386" i="4"/>
  <c r="J1386" i="4" s="1"/>
  <c r="K1386" i="4" s="1"/>
  <c r="I1370" i="4"/>
  <c r="J1370" i="4" s="1"/>
  <c r="K1370" i="4" s="1"/>
  <c r="I1354" i="4"/>
  <c r="J1354" i="4" s="1"/>
  <c r="K1354" i="4" s="1"/>
  <c r="I1338" i="4"/>
  <c r="J1338" i="4" s="1"/>
  <c r="K1338" i="4" s="1"/>
  <c r="I1322" i="4"/>
  <c r="J1322" i="4" s="1"/>
  <c r="K1322" i="4" s="1"/>
  <c r="I1306" i="4"/>
  <c r="J1306" i="4" s="1"/>
  <c r="K1306" i="4" s="1"/>
  <c r="I1290" i="4"/>
  <c r="J1290" i="4" s="1"/>
  <c r="K1290" i="4" s="1"/>
  <c r="I1274" i="4"/>
  <c r="J1274" i="4" s="1"/>
  <c r="K1274" i="4" s="1"/>
  <c r="I1258" i="4"/>
  <c r="J1258" i="4" s="1"/>
  <c r="K1258" i="4" s="1"/>
  <c r="I1242" i="4"/>
  <c r="J1242" i="4" s="1"/>
  <c r="K1242" i="4" s="1"/>
  <c r="I1226" i="4"/>
  <c r="J1226" i="4" s="1"/>
  <c r="K1226" i="4" s="1"/>
  <c r="I1210" i="4"/>
  <c r="J1210" i="4" s="1"/>
  <c r="K1210" i="4" s="1"/>
  <c r="I1194" i="4"/>
  <c r="J1194" i="4" s="1"/>
  <c r="K1194" i="4" s="1"/>
  <c r="I1178" i="4"/>
  <c r="J1178" i="4" s="1"/>
  <c r="K1178" i="4" s="1"/>
  <c r="I1162" i="4"/>
  <c r="J1162" i="4" s="1"/>
  <c r="K1162" i="4" s="1"/>
  <c r="I1146" i="4"/>
  <c r="J1146" i="4" s="1"/>
  <c r="K1146" i="4" s="1"/>
  <c r="I1130" i="4"/>
  <c r="J1130" i="4" s="1"/>
  <c r="K1130" i="4" s="1"/>
  <c r="I1114" i="4"/>
  <c r="J1114" i="4" s="1"/>
  <c r="K1114" i="4" s="1"/>
  <c r="I1098" i="4"/>
  <c r="J1098" i="4" s="1"/>
  <c r="K1098" i="4" s="1"/>
  <c r="I1082" i="4"/>
  <c r="J1082" i="4" s="1"/>
  <c r="K1082" i="4" s="1"/>
  <c r="I1066" i="4"/>
  <c r="J1066" i="4" s="1"/>
  <c r="K1066" i="4" s="1"/>
  <c r="I1050" i="4"/>
  <c r="J1050" i="4" s="1"/>
  <c r="K1050" i="4" s="1"/>
  <c r="I1034" i="4"/>
  <c r="J1034" i="4" s="1"/>
  <c r="K1034" i="4" s="1"/>
  <c r="I1022" i="4"/>
  <c r="J1022" i="4" s="1"/>
  <c r="K1022" i="4" s="1"/>
  <c r="I1014" i="4"/>
  <c r="J1014" i="4" s="1"/>
  <c r="K1014" i="4" s="1"/>
  <c r="I1006" i="4"/>
  <c r="J1006" i="4" s="1"/>
  <c r="K1006" i="4" s="1"/>
  <c r="I998" i="4"/>
  <c r="J998" i="4" s="1"/>
  <c r="K998" i="4" s="1"/>
  <c r="I990" i="4"/>
  <c r="J990" i="4" s="1"/>
  <c r="K990" i="4" s="1"/>
  <c r="I982" i="4"/>
  <c r="J982" i="4" s="1"/>
  <c r="K982" i="4" s="1"/>
  <c r="I974" i="4"/>
  <c r="J974" i="4" s="1"/>
  <c r="K974" i="4" s="1"/>
  <c r="I966" i="4"/>
  <c r="J966" i="4" s="1"/>
  <c r="K966" i="4" s="1"/>
  <c r="I958" i="4"/>
  <c r="J958" i="4" s="1"/>
  <c r="K958" i="4" s="1"/>
  <c r="I950" i="4"/>
  <c r="J950" i="4" s="1"/>
  <c r="K950" i="4" s="1"/>
  <c r="I942" i="4"/>
  <c r="J942" i="4" s="1"/>
  <c r="K942" i="4" s="1"/>
  <c r="I934" i="4"/>
  <c r="J934" i="4" s="1"/>
  <c r="K934" i="4" s="1"/>
  <c r="I926" i="4"/>
  <c r="J926" i="4" s="1"/>
  <c r="K926" i="4" s="1"/>
  <c r="I918" i="4"/>
  <c r="J918" i="4" s="1"/>
  <c r="K918" i="4" s="1"/>
  <c r="I910" i="4"/>
  <c r="J910" i="4" s="1"/>
  <c r="K910" i="4" s="1"/>
  <c r="I902" i="4"/>
  <c r="J902" i="4" s="1"/>
  <c r="K902" i="4" s="1"/>
  <c r="I894" i="4"/>
  <c r="J894" i="4" s="1"/>
  <c r="K894" i="4" s="1"/>
  <c r="I886" i="4"/>
  <c r="J886" i="4" s="1"/>
  <c r="K886" i="4" s="1"/>
  <c r="I878" i="4"/>
  <c r="J878" i="4" s="1"/>
  <c r="K878" i="4" s="1"/>
  <c r="I870" i="4"/>
  <c r="J870" i="4" s="1"/>
  <c r="K870" i="4" s="1"/>
  <c r="I862" i="4"/>
  <c r="J862" i="4" s="1"/>
  <c r="K862" i="4" s="1"/>
  <c r="I854" i="4"/>
  <c r="J854" i="4" s="1"/>
  <c r="K854" i="4" s="1"/>
  <c r="I846" i="4"/>
  <c r="J846" i="4" s="1"/>
  <c r="K846" i="4" s="1"/>
  <c r="I838" i="4"/>
  <c r="J838" i="4" s="1"/>
  <c r="K838" i="4" s="1"/>
  <c r="I830" i="4"/>
  <c r="J830" i="4" s="1"/>
  <c r="K830" i="4" s="1"/>
  <c r="I822" i="4"/>
  <c r="J822" i="4" s="1"/>
  <c r="K822" i="4" s="1"/>
  <c r="I814" i="4"/>
  <c r="J814" i="4" s="1"/>
  <c r="K814" i="4" s="1"/>
  <c r="I806" i="4"/>
  <c r="J806" i="4" s="1"/>
  <c r="K806" i="4" s="1"/>
  <c r="I798" i="4"/>
  <c r="J798" i="4" s="1"/>
  <c r="K798" i="4" s="1"/>
  <c r="I790" i="4"/>
  <c r="J790" i="4" s="1"/>
  <c r="K790" i="4" s="1"/>
  <c r="I782" i="4"/>
  <c r="J782" i="4" s="1"/>
  <c r="K782" i="4" s="1"/>
  <c r="I774" i="4"/>
  <c r="J774" i="4" s="1"/>
  <c r="K774" i="4" s="1"/>
  <c r="I766" i="4"/>
  <c r="J766" i="4" s="1"/>
  <c r="K766" i="4" s="1"/>
  <c r="I760" i="4"/>
  <c r="J760" i="4" s="1"/>
  <c r="K760" i="4" s="1"/>
  <c r="I750" i="4"/>
  <c r="J750" i="4" s="1"/>
  <c r="K750" i="4" s="1"/>
  <c r="I742" i="4"/>
  <c r="J742" i="4" s="1"/>
  <c r="K742" i="4" s="1"/>
  <c r="I736" i="4"/>
  <c r="J736" i="4" s="1"/>
  <c r="K736" i="4" s="1"/>
  <c r="I726" i="4"/>
  <c r="J726" i="4" s="1"/>
  <c r="K726" i="4" s="1"/>
  <c r="I714" i="4"/>
  <c r="J714" i="4" s="1"/>
  <c r="K714" i="4" s="1"/>
  <c r="I702" i="4"/>
  <c r="J702" i="4" s="1"/>
  <c r="K702" i="4" s="1"/>
  <c r="I696" i="4"/>
  <c r="J696" i="4" s="1"/>
  <c r="K696" i="4" s="1"/>
  <c r="I690" i="4"/>
  <c r="J690" i="4" s="1"/>
  <c r="K690" i="4" s="1"/>
  <c r="I684" i="4"/>
  <c r="J684" i="4" s="1"/>
  <c r="K684" i="4" s="1"/>
  <c r="I678" i="4"/>
  <c r="J678" i="4" s="1"/>
  <c r="K678" i="4" s="1"/>
  <c r="I672" i="4"/>
  <c r="J672" i="4" s="1"/>
  <c r="K672" i="4" s="1"/>
  <c r="I660" i="4"/>
  <c r="J660" i="4" s="1"/>
  <c r="K660" i="4" s="1"/>
  <c r="I650" i="4"/>
  <c r="J650" i="4" s="1"/>
  <c r="K650" i="4" s="1"/>
  <c r="I644" i="4"/>
  <c r="J644" i="4" s="1"/>
  <c r="K644" i="4" s="1"/>
  <c r="I634" i="4"/>
  <c r="J634" i="4" s="1"/>
  <c r="K634" i="4" s="1"/>
  <c r="I628" i="4"/>
  <c r="J628" i="4" s="1"/>
  <c r="K628" i="4" s="1"/>
  <c r="I618" i="4"/>
  <c r="J618" i="4" s="1"/>
  <c r="K618" i="4" s="1"/>
  <c r="I612" i="4"/>
  <c r="J612" i="4" s="1"/>
  <c r="K612" i="4" s="1"/>
  <c r="I602" i="4"/>
  <c r="J602" i="4" s="1"/>
  <c r="K602" i="4" s="1"/>
  <c r="I596" i="4"/>
  <c r="J596" i="4" s="1"/>
  <c r="K596" i="4" s="1"/>
  <c r="I586" i="4"/>
  <c r="J586" i="4" s="1"/>
  <c r="K586" i="4" s="1"/>
  <c r="I580" i="4"/>
  <c r="J580" i="4" s="1"/>
  <c r="K580" i="4" s="1"/>
  <c r="I570" i="4"/>
  <c r="J570" i="4" s="1"/>
  <c r="K570" i="4" s="1"/>
  <c r="I564" i="4"/>
  <c r="J564" i="4" s="1"/>
  <c r="K564" i="4" s="1"/>
  <c r="I554" i="4"/>
  <c r="J554" i="4" s="1"/>
  <c r="K554" i="4" s="1"/>
  <c r="I540" i="4"/>
  <c r="J540" i="4" s="1"/>
  <c r="K540" i="4" s="1"/>
  <c r="I530" i="4"/>
  <c r="J530" i="4" s="1"/>
  <c r="K530" i="4" s="1"/>
  <c r="I524" i="4"/>
  <c r="J524" i="4" s="1"/>
  <c r="K524" i="4" s="1"/>
  <c r="I514" i="4"/>
  <c r="J514" i="4" s="1"/>
  <c r="K514" i="4" s="1"/>
  <c r="I508" i="4"/>
  <c r="J508" i="4" s="1"/>
  <c r="K508" i="4" s="1"/>
  <c r="I498" i="4"/>
  <c r="J498" i="4" s="1"/>
  <c r="K498" i="4" s="1"/>
  <c r="I492" i="4"/>
  <c r="J492" i="4" s="1"/>
  <c r="K492" i="4" s="1"/>
  <c r="I480" i="4"/>
  <c r="J480" i="4" s="1"/>
  <c r="K480" i="4" s="1"/>
  <c r="I474" i="4"/>
  <c r="J474" i="4" s="1"/>
  <c r="K474" i="4" s="1"/>
  <c r="I468" i="4"/>
  <c r="J468" i="4" s="1"/>
  <c r="K468" i="4" s="1"/>
  <c r="I458" i="4"/>
  <c r="J458" i="4" s="1"/>
  <c r="K458" i="4" s="1"/>
  <c r="I452" i="4"/>
  <c r="J452" i="4" s="1"/>
  <c r="K452" i="4" s="1"/>
  <c r="I442" i="4"/>
  <c r="J442" i="4" s="1"/>
  <c r="K442" i="4" s="1"/>
  <c r="I436" i="4"/>
  <c r="J436" i="4" s="1"/>
  <c r="K436" i="4" s="1"/>
  <c r="I430" i="4"/>
  <c r="J430" i="4" s="1"/>
  <c r="K430" i="4" s="1"/>
  <c r="I424" i="4"/>
  <c r="J424" i="4" s="1"/>
  <c r="K424" i="4" s="1"/>
  <c r="I412" i="4"/>
  <c r="J412" i="4" s="1"/>
  <c r="K412" i="4" s="1"/>
  <c r="I394" i="4"/>
  <c r="J394" i="4" s="1"/>
  <c r="K394" i="4" s="1"/>
  <c r="I388" i="4"/>
  <c r="J388" i="4" s="1"/>
  <c r="K388" i="4" s="1"/>
  <c r="I378" i="4"/>
  <c r="J378" i="4" s="1"/>
  <c r="K378" i="4" s="1"/>
  <c r="I372" i="4"/>
  <c r="J372" i="4" s="1"/>
  <c r="K372" i="4" s="1"/>
  <c r="I362" i="4"/>
  <c r="J362" i="4" s="1"/>
  <c r="K362" i="4" s="1"/>
  <c r="I352" i="4"/>
  <c r="J352" i="4" s="1"/>
  <c r="K352" i="4" s="1"/>
  <c r="I346" i="4"/>
  <c r="J346" i="4" s="1"/>
  <c r="K346" i="4" s="1"/>
  <c r="I336" i="4"/>
  <c r="J336" i="4" s="1"/>
  <c r="K336" i="4" s="1"/>
  <c r="I330" i="4"/>
  <c r="J330" i="4" s="1"/>
  <c r="K330" i="4" s="1"/>
  <c r="I324" i="4"/>
  <c r="J324" i="4" s="1"/>
  <c r="K324" i="4" s="1"/>
  <c r="I318" i="4"/>
  <c r="J318" i="4" s="1"/>
  <c r="K318" i="4" s="1"/>
  <c r="I314" i="4"/>
  <c r="J314" i="4" s="1"/>
  <c r="K314" i="4" s="1"/>
  <c r="I296" i="4"/>
  <c r="J296" i="4" s="1"/>
  <c r="K296" i="4" s="1"/>
  <c r="I280" i="4"/>
  <c r="J280" i="4" s="1"/>
  <c r="K280" i="4" s="1"/>
  <c r="I262" i="4"/>
  <c r="J262" i="4" s="1"/>
  <c r="K262" i="4" s="1"/>
  <c r="I258" i="4"/>
  <c r="J258" i="4" s="1"/>
  <c r="K258" i="4" s="1"/>
  <c r="I252" i="4"/>
  <c r="J252" i="4" s="1"/>
  <c r="K252" i="4" s="1"/>
  <c r="I242" i="4"/>
  <c r="J242" i="4" s="1"/>
  <c r="K242" i="4" s="1"/>
  <c r="I228" i="4"/>
  <c r="J228" i="4" s="1"/>
  <c r="K228" i="4" s="1"/>
  <c r="I218" i="4"/>
  <c r="J218" i="4" s="1"/>
  <c r="K218" i="4" s="1"/>
  <c r="I212" i="4"/>
  <c r="J212" i="4" s="1"/>
  <c r="K212" i="4" s="1"/>
  <c r="I206" i="4"/>
  <c r="J206" i="4" s="1"/>
  <c r="K206" i="4" s="1"/>
  <c r="I200" i="4"/>
  <c r="J200" i="4" s="1"/>
  <c r="K200" i="4" s="1"/>
  <c r="I186" i="4"/>
  <c r="J186" i="4" s="1"/>
  <c r="K186" i="4" s="1"/>
  <c r="I180" i="4"/>
  <c r="J180" i="4" s="1"/>
  <c r="K180" i="4" s="1"/>
  <c r="I176" i="4"/>
  <c r="J176" i="4" s="1"/>
  <c r="K176" i="4" s="1"/>
  <c r="I170" i="4"/>
  <c r="J170" i="4" s="1"/>
  <c r="K170" i="4" s="1"/>
  <c r="I160" i="4"/>
  <c r="J160" i="4" s="1"/>
  <c r="K160" i="4" s="1"/>
  <c r="I156" i="4"/>
  <c r="J156" i="4" s="1"/>
  <c r="K156" i="4" s="1"/>
  <c r="I146" i="4"/>
  <c r="J146" i="4" s="1"/>
  <c r="K146" i="4" s="1"/>
  <c r="I140" i="4"/>
  <c r="J140" i="4" s="1"/>
  <c r="K140" i="4" s="1"/>
  <c r="I134" i="4"/>
  <c r="J134" i="4" s="1"/>
  <c r="K134" i="4" s="1"/>
  <c r="I130" i="4"/>
  <c r="J130" i="4" s="1"/>
  <c r="K130" i="4" s="1"/>
  <c r="I124" i="4"/>
  <c r="J124" i="4" s="1"/>
  <c r="K124" i="4" s="1"/>
  <c r="I118" i="4"/>
  <c r="J118" i="4" s="1"/>
  <c r="K118" i="4" s="1"/>
  <c r="I114" i="4"/>
  <c r="J114" i="4" s="1"/>
  <c r="K114" i="4" s="1"/>
  <c r="I102" i="4"/>
  <c r="J102" i="4" s="1"/>
  <c r="K102" i="4" s="1"/>
  <c r="I98" i="4"/>
  <c r="J98" i="4" s="1"/>
  <c r="K98" i="4" s="1"/>
  <c r="I86" i="4"/>
  <c r="J86" i="4" s="1"/>
  <c r="K86" i="4" s="1"/>
  <c r="I82" i="4"/>
  <c r="J82" i="4" s="1"/>
  <c r="K82" i="4" s="1"/>
  <c r="I70" i="4"/>
  <c r="J70" i="4" s="1"/>
  <c r="K70" i="4" s="1"/>
  <c r="I66" i="4"/>
  <c r="J66" i="4" s="1"/>
  <c r="K66" i="4" s="1"/>
  <c r="I54" i="4"/>
  <c r="J54" i="4" s="1"/>
  <c r="K54" i="4" s="1"/>
  <c r="I2105" i="4"/>
  <c r="J2105" i="4" s="1"/>
  <c r="K2105" i="4" s="1"/>
  <c r="I2033" i="4"/>
  <c r="J2033" i="4" s="1"/>
  <c r="K2033" i="4" s="1"/>
  <c r="I1949" i="4"/>
  <c r="J1949" i="4" s="1"/>
  <c r="K1949" i="4" s="1"/>
  <c r="I1869" i="4"/>
  <c r="J1869" i="4" s="1"/>
  <c r="K1869" i="4" s="1"/>
  <c r="I1785" i="4"/>
  <c r="J1785" i="4" s="1"/>
  <c r="K1785" i="4" s="1"/>
  <c r="I1427" i="4"/>
  <c r="J1427" i="4" s="1"/>
  <c r="K1427" i="4" s="1"/>
  <c r="I1277" i="4"/>
  <c r="J1277" i="4" s="1"/>
  <c r="K1277" i="4" s="1"/>
  <c r="I1213" i="4"/>
  <c r="J1213" i="4" s="1"/>
  <c r="K1213" i="4" s="1"/>
  <c r="I1149" i="4"/>
  <c r="J1149" i="4" s="1"/>
  <c r="K1149" i="4" s="1"/>
  <c r="I1055" i="4"/>
  <c r="J1055" i="4" s="1"/>
  <c r="K1055" i="4" s="1"/>
  <c r="I1049" i="4"/>
  <c r="J1049" i="4" s="1"/>
  <c r="K1049" i="4" s="1"/>
  <c r="I1039" i="4"/>
  <c r="J1039" i="4" s="1"/>
  <c r="K1039" i="4" s="1"/>
  <c r="I1033" i="4"/>
  <c r="J1033" i="4" s="1"/>
  <c r="K1033" i="4" s="1"/>
  <c r="I1027" i="4"/>
  <c r="J1027" i="4" s="1"/>
  <c r="K1027" i="4" s="1"/>
  <c r="I1017" i="4"/>
  <c r="J1017" i="4" s="1"/>
  <c r="K1017" i="4" s="1"/>
  <c r="I1011" i="4"/>
  <c r="J1011" i="4" s="1"/>
  <c r="K1011" i="4" s="1"/>
  <c r="I1001" i="4"/>
  <c r="J1001" i="4" s="1"/>
  <c r="K1001" i="4" s="1"/>
  <c r="I995" i="4"/>
  <c r="J995" i="4" s="1"/>
  <c r="K995" i="4" s="1"/>
  <c r="I985" i="4"/>
  <c r="J985" i="4" s="1"/>
  <c r="K985" i="4" s="1"/>
  <c r="I979" i="4"/>
  <c r="J979" i="4" s="1"/>
  <c r="K979" i="4" s="1"/>
  <c r="I969" i="4"/>
  <c r="J969" i="4" s="1"/>
  <c r="K969" i="4" s="1"/>
  <c r="I963" i="4"/>
  <c r="J963" i="4" s="1"/>
  <c r="K963" i="4" s="1"/>
  <c r="I953" i="4"/>
  <c r="J953" i="4" s="1"/>
  <c r="K953" i="4" s="1"/>
  <c r="I947" i="4"/>
  <c r="J947" i="4" s="1"/>
  <c r="K947" i="4" s="1"/>
  <c r="I937" i="4"/>
  <c r="J937" i="4" s="1"/>
  <c r="K937" i="4" s="1"/>
  <c r="I931" i="4"/>
  <c r="J931" i="4" s="1"/>
  <c r="K931" i="4" s="1"/>
  <c r="I921" i="4"/>
  <c r="J921" i="4" s="1"/>
  <c r="K921" i="4" s="1"/>
  <c r="I915" i="4"/>
  <c r="J915" i="4" s="1"/>
  <c r="K915" i="4" s="1"/>
  <c r="I905" i="4"/>
  <c r="J905" i="4" s="1"/>
  <c r="K905" i="4" s="1"/>
  <c r="I899" i="4"/>
  <c r="J899" i="4" s="1"/>
  <c r="K899" i="4" s="1"/>
  <c r="I889" i="4"/>
  <c r="J889" i="4" s="1"/>
  <c r="K889" i="4" s="1"/>
  <c r="I883" i="4"/>
  <c r="J883" i="4" s="1"/>
  <c r="K883" i="4" s="1"/>
  <c r="I873" i="4"/>
  <c r="J873" i="4" s="1"/>
  <c r="K873" i="4" s="1"/>
  <c r="I867" i="4"/>
  <c r="J867" i="4" s="1"/>
  <c r="K867" i="4" s="1"/>
  <c r="I857" i="4"/>
  <c r="J857" i="4" s="1"/>
  <c r="K857" i="4" s="1"/>
  <c r="I851" i="4"/>
  <c r="J851" i="4" s="1"/>
  <c r="K851" i="4" s="1"/>
  <c r="I841" i="4"/>
  <c r="J841" i="4" s="1"/>
  <c r="K841" i="4" s="1"/>
  <c r="I835" i="4"/>
  <c r="J835" i="4" s="1"/>
  <c r="K835" i="4" s="1"/>
  <c r="I825" i="4"/>
  <c r="J825" i="4" s="1"/>
  <c r="K825" i="4" s="1"/>
  <c r="I819" i="4"/>
  <c r="J819" i="4" s="1"/>
  <c r="K819" i="4" s="1"/>
  <c r="I809" i="4"/>
  <c r="J809" i="4" s="1"/>
  <c r="K809" i="4" s="1"/>
  <c r="I803" i="4"/>
  <c r="J803" i="4" s="1"/>
  <c r="K803" i="4" s="1"/>
  <c r="I793" i="4"/>
  <c r="J793" i="4" s="1"/>
  <c r="K793" i="4" s="1"/>
  <c r="I787" i="4"/>
  <c r="J787" i="4" s="1"/>
  <c r="K787" i="4" s="1"/>
  <c r="I777" i="4"/>
  <c r="J777" i="4" s="1"/>
  <c r="K777" i="4" s="1"/>
  <c r="I771" i="4"/>
  <c r="J771" i="4" s="1"/>
  <c r="K771" i="4" s="1"/>
  <c r="I761" i="4"/>
  <c r="J761" i="4" s="1"/>
  <c r="K761" i="4" s="1"/>
  <c r="I755" i="4"/>
  <c r="J755" i="4" s="1"/>
  <c r="K755" i="4" s="1"/>
  <c r="I745" i="4"/>
  <c r="J745" i="4" s="1"/>
  <c r="K745" i="4" s="1"/>
  <c r="I735" i="4"/>
  <c r="J735" i="4" s="1"/>
  <c r="K735" i="4" s="1"/>
  <c r="I729" i="4"/>
  <c r="J729" i="4" s="1"/>
  <c r="K729" i="4" s="1"/>
  <c r="I719" i="4"/>
  <c r="J719" i="4" s="1"/>
  <c r="K719" i="4" s="1"/>
  <c r="I713" i="4"/>
  <c r="J713" i="4" s="1"/>
  <c r="K713" i="4" s="1"/>
  <c r="I703" i="4"/>
  <c r="J703" i="4" s="1"/>
  <c r="K703" i="4" s="1"/>
  <c r="I697" i="4"/>
  <c r="J697" i="4" s="1"/>
  <c r="K697" i="4" s="1"/>
  <c r="I687" i="4"/>
  <c r="J687" i="4" s="1"/>
  <c r="K687" i="4" s="1"/>
  <c r="I681" i="4"/>
  <c r="J681" i="4" s="1"/>
  <c r="K681" i="4" s="1"/>
  <c r="I671" i="4"/>
  <c r="J671" i="4" s="1"/>
  <c r="K671" i="4" s="1"/>
  <c r="I665" i="4"/>
  <c r="J665" i="4" s="1"/>
  <c r="K665" i="4" s="1"/>
  <c r="I655" i="4"/>
  <c r="J655" i="4" s="1"/>
  <c r="K655" i="4" s="1"/>
  <c r="I649" i="4"/>
  <c r="J649" i="4" s="1"/>
  <c r="K649" i="4" s="1"/>
  <c r="I639" i="4"/>
  <c r="J639" i="4" s="1"/>
  <c r="K639" i="4" s="1"/>
  <c r="I633" i="4"/>
  <c r="J633" i="4" s="1"/>
  <c r="K633" i="4" s="1"/>
  <c r="I623" i="4"/>
  <c r="J623" i="4" s="1"/>
  <c r="K623" i="4" s="1"/>
  <c r="I617" i="4"/>
  <c r="J617" i="4" s="1"/>
  <c r="K617" i="4" s="1"/>
  <c r="I607" i="4"/>
  <c r="J607" i="4" s="1"/>
  <c r="K607" i="4" s="1"/>
  <c r="I601" i="4"/>
  <c r="J601" i="4" s="1"/>
  <c r="K601" i="4" s="1"/>
  <c r="I591" i="4"/>
  <c r="J591" i="4" s="1"/>
  <c r="K591" i="4" s="1"/>
  <c r="I585" i="4"/>
  <c r="J585" i="4" s="1"/>
  <c r="K585" i="4" s="1"/>
  <c r="I575" i="4"/>
  <c r="J575" i="4" s="1"/>
  <c r="K575" i="4" s="1"/>
  <c r="I569" i="4"/>
  <c r="J569" i="4" s="1"/>
  <c r="K569" i="4" s="1"/>
  <c r="I563" i="4"/>
  <c r="J563" i="4" s="1"/>
  <c r="K563" i="4" s="1"/>
  <c r="I555" i="4"/>
  <c r="J555" i="4" s="1"/>
  <c r="K555" i="4" s="1"/>
  <c r="I549" i="4"/>
  <c r="J549" i="4" s="1"/>
  <c r="K549" i="4" s="1"/>
  <c r="I535" i="4"/>
  <c r="J535" i="4" s="1"/>
  <c r="K535" i="4" s="1"/>
  <c r="I529" i="4"/>
  <c r="J529" i="4" s="1"/>
  <c r="K529" i="4" s="1"/>
  <c r="I525" i="4"/>
  <c r="J525" i="4" s="1"/>
  <c r="K525" i="4" s="1"/>
  <c r="I521" i="4"/>
  <c r="J521" i="4" s="1"/>
  <c r="K521" i="4" s="1"/>
  <c r="I511" i="4"/>
  <c r="J511" i="4" s="1"/>
  <c r="K511" i="4" s="1"/>
  <c r="I499" i="4"/>
  <c r="J499" i="4" s="1"/>
  <c r="K499" i="4" s="1"/>
  <c r="I491" i="4"/>
  <c r="J491" i="4" s="1"/>
  <c r="K491" i="4" s="1"/>
  <c r="I485" i="4"/>
  <c r="J485" i="4" s="1"/>
  <c r="K485" i="4" s="1"/>
  <c r="I471" i="4"/>
  <c r="J471" i="4" s="1"/>
  <c r="K471" i="4" s="1"/>
  <c r="I465" i="4"/>
  <c r="J465" i="4" s="1"/>
  <c r="K465" i="4" s="1"/>
  <c r="I461" i="4"/>
  <c r="J461" i="4" s="1"/>
  <c r="K461" i="4" s="1"/>
  <c r="I457" i="4"/>
  <c r="J457" i="4" s="1"/>
  <c r="K457" i="4" s="1"/>
  <c r="I447" i="4"/>
  <c r="J447" i="4" s="1"/>
  <c r="K447" i="4" s="1"/>
  <c r="I441" i="4"/>
  <c r="J441" i="4" s="1"/>
  <c r="K441" i="4" s="1"/>
  <c r="I431" i="4"/>
  <c r="J431" i="4" s="1"/>
  <c r="K431" i="4" s="1"/>
  <c r="I425" i="4"/>
  <c r="J425" i="4" s="1"/>
  <c r="K425" i="4" s="1"/>
  <c r="I415" i="4"/>
  <c r="J415" i="4" s="1"/>
  <c r="K415" i="4" s="1"/>
  <c r="I409" i="4"/>
  <c r="J409" i="4" s="1"/>
  <c r="K409" i="4" s="1"/>
  <c r="I399" i="4"/>
  <c r="J399" i="4" s="1"/>
  <c r="K399" i="4" s="1"/>
  <c r="I393" i="4"/>
  <c r="J393" i="4" s="1"/>
  <c r="K393" i="4" s="1"/>
  <c r="I383" i="4"/>
  <c r="J383" i="4" s="1"/>
  <c r="K383" i="4" s="1"/>
  <c r="I377" i="4"/>
  <c r="J377" i="4" s="1"/>
  <c r="K377" i="4" s="1"/>
  <c r="I365" i="4"/>
  <c r="J365" i="4" s="1"/>
  <c r="K365" i="4" s="1"/>
  <c r="I355" i="4"/>
  <c r="J355" i="4" s="1"/>
  <c r="K355" i="4" s="1"/>
  <c r="I349" i="4"/>
  <c r="J349" i="4" s="1"/>
  <c r="K349" i="4" s="1"/>
  <c r="I339" i="4"/>
  <c r="J339" i="4" s="1"/>
  <c r="K339" i="4" s="1"/>
  <c r="I333" i="4"/>
  <c r="J333" i="4" s="1"/>
  <c r="K333" i="4" s="1"/>
  <c r="I323" i="4"/>
  <c r="J323" i="4" s="1"/>
  <c r="K323" i="4" s="1"/>
  <c r="I313" i="4"/>
  <c r="J313" i="4" s="1"/>
  <c r="K313" i="4" s="1"/>
  <c r="I307" i="4"/>
  <c r="J307" i="4" s="1"/>
  <c r="K307" i="4" s="1"/>
  <c r="I297" i="4"/>
  <c r="J297" i="4" s="1"/>
  <c r="K297" i="4" s="1"/>
  <c r="I291" i="4"/>
  <c r="J291" i="4" s="1"/>
  <c r="K291" i="4" s="1"/>
  <c r="I281" i="4"/>
  <c r="J281" i="4" s="1"/>
  <c r="K281" i="4" s="1"/>
  <c r="I275" i="4"/>
  <c r="J275" i="4" s="1"/>
  <c r="K275" i="4" s="1"/>
  <c r="I265" i="4"/>
  <c r="J265" i="4" s="1"/>
  <c r="K265" i="4" s="1"/>
  <c r="I259" i="4"/>
  <c r="J259" i="4" s="1"/>
  <c r="K259" i="4" s="1"/>
  <c r="I249" i="4"/>
  <c r="J249" i="4" s="1"/>
  <c r="K249" i="4" s="1"/>
  <c r="I243" i="4"/>
  <c r="J243" i="4" s="1"/>
  <c r="K243" i="4" s="1"/>
  <c r="I233" i="4"/>
  <c r="J233" i="4" s="1"/>
  <c r="K233" i="4" s="1"/>
  <c r="I227" i="4"/>
  <c r="J227" i="4" s="1"/>
  <c r="K227" i="4" s="1"/>
  <c r="I217" i="4"/>
  <c r="J217" i="4" s="1"/>
  <c r="K217" i="4" s="1"/>
  <c r="I211" i="4"/>
  <c r="J211" i="4" s="1"/>
  <c r="K211" i="4" s="1"/>
  <c r="I201" i="4"/>
  <c r="J201" i="4" s="1"/>
  <c r="K201" i="4" s="1"/>
  <c r="I195" i="4"/>
  <c r="J195" i="4" s="1"/>
  <c r="K195" i="4" s="1"/>
  <c r="I185" i="4"/>
  <c r="J185" i="4" s="1"/>
  <c r="K185" i="4" s="1"/>
  <c r="I179" i="4"/>
  <c r="J179" i="4" s="1"/>
  <c r="K179" i="4" s="1"/>
  <c r="I169" i="4"/>
  <c r="J169" i="4" s="1"/>
  <c r="K169" i="4" s="1"/>
  <c r="I163" i="4"/>
  <c r="J163" i="4" s="1"/>
  <c r="K163" i="4" s="1"/>
  <c r="I153" i="4"/>
  <c r="J153" i="4" s="1"/>
  <c r="K153" i="4" s="1"/>
  <c r="I147" i="4"/>
  <c r="J147" i="4" s="1"/>
  <c r="K147" i="4" s="1"/>
  <c r="I137" i="4"/>
  <c r="J137" i="4" s="1"/>
  <c r="K137" i="4" s="1"/>
  <c r="I131" i="4"/>
  <c r="J131" i="4" s="1"/>
  <c r="K131" i="4" s="1"/>
  <c r="I121" i="4"/>
  <c r="J121" i="4" s="1"/>
  <c r="K121" i="4" s="1"/>
  <c r="I115" i="4"/>
  <c r="J115" i="4" s="1"/>
  <c r="K115" i="4" s="1"/>
  <c r="I105" i="4"/>
  <c r="J105" i="4" s="1"/>
  <c r="K105" i="4" s="1"/>
  <c r="I99" i="4"/>
  <c r="J99" i="4" s="1"/>
  <c r="K99" i="4" s="1"/>
  <c r="I89" i="4"/>
  <c r="J89" i="4" s="1"/>
  <c r="K89" i="4" s="1"/>
  <c r="I83" i="4"/>
  <c r="J83" i="4" s="1"/>
  <c r="K83" i="4" s="1"/>
  <c r="I73" i="4"/>
  <c r="J73" i="4" s="1"/>
  <c r="K73" i="4" s="1"/>
  <c r="I67" i="4"/>
  <c r="J67" i="4" s="1"/>
  <c r="K67" i="4" s="1"/>
  <c r="I57" i="4"/>
  <c r="J57" i="4" s="1"/>
  <c r="K57" i="4" s="1"/>
  <c r="I51" i="4"/>
  <c r="J51" i="4" s="1"/>
  <c r="K51" i="4" s="1"/>
  <c r="I41" i="4"/>
  <c r="J41" i="4" s="1"/>
  <c r="K41" i="4" s="1"/>
  <c r="I35" i="4"/>
  <c r="J35" i="4" s="1"/>
  <c r="K35" i="4" s="1"/>
  <c r="I25" i="4"/>
  <c r="J25" i="4" s="1"/>
  <c r="K25" i="4" s="1"/>
  <c r="I19" i="4"/>
  <c r="I2100" i="4"/>
  <c r="J2100" i="4" s="1"/>
  <c r="K2100" i="4" s="1"/>
  <c r="I2084" i="4"/>
  <c r="J2084" i="4" s="1"/>
  <c r="K2084" i="4" s="1"/>
  <c r="I2056" i="4"/>
  <c r="J2056" i="4" s="1"/>
  <c r="K2056" i="4" s="1"/>
  <c r="I2040" i="4"/>
  <c r="J2040" i="4" s="1"/>
  <c r="K2040" i="4" s="1"/>
  <c r="I2028" i="4"/>
  <c r="J2028" i="4" s="1"/>
  <c r="K2028" i="4" s="1"/>
  <c r="I2012" i="4"/>
  <c r="J2012" i="4" s="1"/>
  <c r="K2012" i="4" s="1"/>
  <c r="I2000" i="4"/>
  <c r="J2000" i="4" s="1"/>
  <c r="K2000" i="4" s="1"/>
  <c r="I1984" i="4"/>
  <c r="J1984" i="4" s="1"/>
  <c r="K1984" i="4" s="1"/>
  <c r="I1972" i="4"/>
  <c r="J1972" i="4" s="1"/>
  <c r="K1972" i="4" s="1"/>
  <c r="I1964" i="4"/>
  <c r="J1964" i="4" s="1"/>
  <c r="K1964" i="4" s="1"/>
  <c r="I1952" i="4"/>
  <c r="J1952" i="4" s="1"/>
  <c r="K1952" i="4" s="1"/>
  <c r="I1940" i="4"/>
  <c r="J1940" i="4" s="1"/>
  <c r="K1940" i="4" s="1"/>
  <c r="I1916" i="4"/>
  <c r="J1916" i="4" s="1"/>
  <c r="K1916" i="4" s="1"/>
  <c r="I1900" i="4"/>
  <c r="J1900" i="4" s="1"/>
  <c r="K1900" i="4" s="1"/>
  <c r="I1888" i="4"/>
  <c r="J1888" i="4" s="1"/>
  <c r="K1888" i="4" s="1"/>
  <c r="I1872" i="4"/>
  <c r="J1872" i="4" s="1"/>
  <c r="K1872" i="4" s="1"/>
  <c r="I1856" i="4"/>
  <c r="J1856" i="4" s="1"/>
  <c r="K1856" i="4" s="1"/>
  <c r="I1832" i="4"/>
  <c r="J1832" i="4" s="1"/>
  <c r="K1832" i="4" s="1"/>
  <c r="I1820" i="4"/>
  <c r="J1820" i="4" s="1"/>
  <c r="K1820" i="4" s="1"/>
  <c r="I1808" i="4"/>
  <c r="J1808" i="4" s="1"/>
  <c r="K1808" i="4" s="1"/>
  <c r="I1796" i="4"/>
  <c r="J1796" i="4" s="1"/>
  <c r="K1796" i="4" s="1"/>
  <c r="I1768" i="4"/>
  <c r="J1768" i="4" s="1"/>
  <c r="K1768" i="4" s="1"/>
  <c r="I1744" i="4"/>
  <c r="J1744" i="4" s="1"/>
  <c r="K1744" i="4" s="1"/>
  <c r="I1732" i="4"/>
  <c r="J1732" i="4" s="1"/>
  <c r="K1732" i="4" s="1"/>
  <c r="I1720" i="4"/>
  <c r="J1720" i="4" s="1"/>
  <c r="K1720" i="4" s="1"/>
  <c r="I1580" i="4"/>
  <c r="J1580" i="4" s="1"/>
  <c r="K1580" i="4" s="1"/>
  <c r="I1408" i="4"/>
  <c r="J1408" i="4" s="1"/>
  <c r="K1408" i="4" s="1"/>
  <c r="I1280" i="4"/>
  <c r="J1280" i="4" s="1"/>
  <c r="K1280" i="4" s="1"/>
  <c r="I1540" i="4"/>
  <c r="J1540" i="4" s="1"/>
  <c r="K1540" i="4" s="1"/>
  <c r="I2005" i="4"/>
  <c r="J2005" i="4" s="1"/>
  <c r="K2005" i="4" s="1"/>
  <c r="I1957" i="4"/>
  <c r="J1957" i="4" s="1"/>
  <c r="K1957" i="4" s="1"/>
  <c r="I1893" i="4"/>
  <c r="J1893" i="4" s="1"/>
  <c r="K1893" i="4" s="1"/>
  <c r="I1809" i="4"/>
  <c r="J1809" i="4" s="1"/>
  <c r="K1809" i="4" s="1"/>
  <c r="I1757" i="4"/>
  <c r="J1757" i="4" s="1"/>
  <c r="K1757" i="4" s="1"/>
  <c r="I1703" i="4"/>
  <c r="J1703" i="4" s="1"/>
  <c r="K1703" i="4" s="1"/>
  <c r="I1685" i="4"/>
  <c r="J1685" i="4" s="1"/>
  <c r="K1685" i="4" s="1"/>
  <c r="I1663" i="4"/>
  <c r="J1663" i="4" s="1"/>
  <c r="K1663" i="4" s="1"/>
  <c r="I1639" i="4"/>
  <c r="J1639" i="4" s="1"/>
  <c r="K1639" i="4" s="1"/>
  <c r="I1621" i="4"/>
  <c r="J1621" i="4" s="1"/>
  <c r="K1621" i="4" s="1"/>
  <c r="I1599" i="4"/>
  <c r="J1599" i="4" s="1"/>
  <c r="K1599" i="4" s="1"/>
  <c r="I1567" i="4"/>
  <c r="J1567" i="4" s="1"/>
  <c r="K1567" i="4" s="1"/>
  <c r="I1529" i="4"/>
  <c r="J1529" i="4" s="1"/>
  <c r="K1529" i="4" s="1"/>
  <c r="I1519" i="4"/>
  <c r="J1519" i="4" s="1"/>
  <c r="K1519" i="4" s="1"/>
  <c r="I1505" i="4"/>
  <c r="J1505" i="4" s="1"/>
  <c r="K1505" i="4" s="1"/>
  <c r="I1465" i="4"/>
  <c r="J1465" i="4" s="1"/>
  <c r="K1465" i="4" s="1"/>
  <c r="I1449" i="4"/>
  <c r="J1449" i="4" s="1"/>
  <c r="K1449" i="4" s="1"/>
  <c r="I1439" i="4"/>
  <c r="J1439" i="4" s="1"/>
  <c r="K1439" i="4" s="1"/>
  <c r="I1401" i="4"/>
  <c r="J1401" i="4" s="1"/>
  <c r="K1401" i="4" s="1"/>
  <c r="I1393" i="4"/>
  <c r="J1393" i="4" s="1"/>
  <c r="K1393" i="4" s="1"/>
  <c r="I1373" i="4"/>
  <c r="J1373" i="4" s="1"/>
  <c r="K1373" i="4" s="1"/>
  <c r="I1357" i="4"/>
  <c r="J1357" i="4" s="1"/>
  <c r="K1357" i="4" s="1"/>
  <c r="I1684" i="4"/>
  <c r="J1684" i="4" s="1"/>
  <c r="K1684" i="4" s="1"/>
  <c r="I1556" i="4"/>
  <c r="J1556" i="4" s="1"/>
  <c r="K1556" i="4" s="1"/>
  <c r="I1232" i="4"/>
  <c r="J1232" i="4" s="1"/>
  <c r="K1232" i="4" s="1"/>
  <c r="I1040" i="4"/>
  <c r="J1040" i="4" s="1"/>
  <c r="K1040" i="4" s="1"/>
  <c r="I1682" i="4"/>
  <c r="J1682" i="4" s="1"/>
  <c r="K1682" i="4" s="1"/>
  <c r="I1648" i="4"/>
  <c r="J1648" i="4" s="1"/>
  <c r="K1648" i="4" s="1"/>
  <c r="I1520" i="4"/>
  <c r="J1520" i="4" s="1"/>
  <c r="K1520" i="4" s="1"/>
  <c r="I2089" i="4"/>
  <c r="J2089" i="4" s="1"/>
  <c r="K2089" i="4" s="1"/>
  <c r="I2017" i="4"/>
  <c r="J2017" i="4" s="1"/>
  <c r="K2017" i="4" s="1"/>
  <c r="I1929" i="4"/>
  <c r="J1929" i="4" s="1"/>
  <c r="K1929" i="4" s="1"/>
  <c r="I1853" i="4"/>
  <c r="J1853" i="4" s="1"/>
  <c r="K1853" i="4" s="1"/>
  <c r="I1765" i="4"/>
  <c r="J1765" i="4" s="1"/>
  <c r="K1765" i="4" s="1"/>
  <c r="I1701" i="4"/>
  <c r="J1701" i="4" s="1"/>
  <c r="K1701" i="4" s="1"/>
  <c r="I1637" i="4"/>
  <c r="J1637" i="4" s="1"/>
  <c r="K1637" i="4" s="1"/>
  <c r="I1457" i="4"/>
  <c r="J1457" i="4" s="1"/>
  <c r="K1457" i="4" s="1"/>
  <c r="I1433" i="4"/>
  <c r="J1433" i="4" s="1"/>
  <c r="K1433" i="4" s="1"/>
  <c r="I1407" i="4"/>
  <c r="J1407" i="4" s="1"/>
  <c r="K1407" i="4" s="1"/>
  <c r="I1359" i="4"/>
  <c r="J1359" i="4" s="1"/>
  <c r="K1359" i="4" s="1"/>
  <c r="I1343" i="4"/>
  <c r="J1343" i="4" s="1"/>
  <c r="K1343" i="4" s="1"/>
  <c r="I1331" i="4"/>
  <c r="J1331" i="4" s="1"/>
  <c r="K1331" i="4" s="1"/>
  <c r="I1303" i="4"/>
  <c r="J1303" i="4" s="1"/>
  <c r="K1303" i="4" s="1"/>
  <c r="I1289" i="4"/>
  <c r="J1289" i="4" s="1"/>
  <c r="K1289" i="4" s="1"/>
  <c r="I1265" i="4"/>
  <c r="J1265" i="4" s="1"/>
  <c r="K1265" i="4" s="1"/>
  <c r="I1239" i="4"/>
  <c r="J1239" i="4" s="1"/>
  <c r="K1239" i="4" s="1"/>
  <c r="I1225" i="4"/>
  <c r="J1225" i="4" s="1"/>
  <c r="K1225" i="4" s="1"/>
  <c r="I1201" i="4"/>
  <c r="J1201" i="4" s="1"/>
  <c r="K1201" i="4" s="1"/>
  <c r="I1175" i="4"/>
  <c r="J1175" i="4" s="1"/>
  <c r="K1175" i="4" s="1"/>
  <c r="I1161" i="4"/>
  <c r="J1161" i="4" s="1"/>
  <c r="K1161" i="4" s="1"/>
  <c r="I1137" i="4"/>
  <c r="J1137" i="4" s="1"/>
  <c r="K1137" i="4" s="1"/>
  <c r="I1113" i="4"/>
  <c r="J1113" i="4" s="1"/>
  <c r="K1113" i="4" s="1"/>
  <c r="I1103" i="4"/>
  <c r="J1103" i="4" s="1"/>
  <c r="K1103" i="4" s="1"/>
  <c r="I1081" i="4"/>
  <c r="J1081" i="4" s="1"/>
  <c r="K1081" i="4" s="1"/>
  <c r="I1071" i="4"/>
  <c r="J1071" i="4" s="1"/>
  <c r="K1071" i="4" s="1"/>
  <c r="I1053" i="4"/>
  <c r="J1053" i="4" s="1"/>
  <c r="K1053" i="4" s="1"/>
  <c r="I1043" i="4"/>
  <c r="J1043" i="4" s="1"/>
  <c r="K1043" i="4" s="1"/>
  <c r="I1037" i="4"/>
  <c r="J1037" i="4" s="1"/>
  <c r="K1037" i="4" s="1"/>
  <c r="I1021" i="4"/>
  <c r="J1021" i="4" s="1"/>
  <c r="K1021" i="4" s="1"/>
  <c r="I1015" i="4"/>
  <c r="J1015" i="4" s="1"/>
  <c r="K1015" i="4" s="1"/>
  <c r="I1005" i="4"/>
  <c r="J1005" i="4" s="1"/>
  <c r="K1005" i="4" s="1"/>
  <c r="I999" i="4"/>
  <c r="J999" i="4" s="1"/>
  <c r="K999" i="4" s="1"/>
  <c r="I989" i="4"/>
  <c r="J989" i="4" s="1"/>
  <c r="K989" i="4" s="1"/>
  <c r="I983" i="4"/>
  <c r="J983" i="4" s="1"/>
  <c r="K983" i="4" s="1"/>
  <c r="I973" i="4"/>
  <c r="J973" i="4" s="1"/>
  <c r="K973" i="4" s="1"/>
  <c r="I967" i="4"/>
  <c r="J967" i="4" s="1"/>
  <c r="K967" i="4" s="1"/>
  <c r="I957" i="4"/>
  <c r="J957" i="4" s="1"/>
  <c r="K957" i="4" s="1"/>
  <c r="I951" i="4"/>
  <c r="J951" i="4" s="1"/>
  <c r="K951" i="4" s="1"/>
  <c r="I941" i="4"/>
  <c r="J941" i="4" s="1"/>
  <c r="K941" i="4" s="1"/>
  <c r="I935" i="4"/>
  <c r="J935" i="4" s="1"/>
  <c r="K935" i="4" s="1"/>
  <c r="I925" i="4"/>
  <c r="J925" i="4" s="1"/>
  <c r="K925" i="4" s="1"/>
  <c r="I919" i="4"/>
  <c r="J919" i="4" s="1"/>
  <c r="K919" i="4" s="1"/>
  <c r="I909" i="4"/>
  <c r="J909" i="4" s="1"/>
  <c r="K909" i="4" s="1"/>
  <c r="I903" i="4"/>
  <c r="J903" i="4" s="1"/>
  <c r="K903" i="4" s="1"/>
  <c r="I893" i="4"/>
  <c r="J893" i="4" s="1"/>
  <c r="K893" i="4" s="1"/>
  <c r="I887" i="4"/>
  <c r="J887" i="4" s="1"/>
  <c r="K887" i="4" s="1"/>
  <c r="I877" i="4"/>
  <c r="J877" i="4" s="1"/>
  <c r="K877" i="4" s="1"/>
  <c r="I871" i="4"/>
  <c r="J871" i="4" s="1"/>
  <c r="K871" i="4" s="1"/>
  <c r="I861" i="4"/>
  <c r="J861" i="4" s="1"/>
  <c r="K861" i="4" s="1"/>
  <c r="I855" i="4"/>
  <c r="J855" i="4" s="1"/>
  <c r="K855" i="4" s="1"/>
  <c r="I845" i="4"/>
  <c r="J845" i="4" s="1"/>
  <c r="K845" i="4" s="1"/>
  <c r="I839" i="4"/>
  <c r="J839" i="4" s="1"/>
  <c r="K839" i="4" s="1"/>
  <c r="I829" i="4"/>
  <c r="J829" i="4" s="1"/>
  <c r="K829" i="4" s="1"/>
  <c r="I823" i="4"/>
  <c r="J823" i="4" s="1"/>
  <c r="K823" i="4" s="1"/>
  <c r="I813" i="4"/>
  <c r="J813" i="4" s="1"/>
  <c r="K813" i="4" s="1"/>
  <c r="I807" i="4"/>
  <c r="J807" i="4" s="1"/>
  <c r="K807" i="4" s="1"/>
  <c r="I797" i="4"/>
  <c r="J797" i="4" s="1"/>
  <c r="K797" i="4" s="1"/>
  <c r="I791" i="4"/>
  <c r="J791" i="4" s="1"/>
  <c r="K791" i="4" s="1"/>
  <c r="I781" i="4"/>
  <c r="J781" i="4" s="1"/>
  <c r="K781" i="4" s="1"/>
  <c r="I775" i="4"/>
  <c r="J775" i="4" s="1"/>
  <c r="K775" i="4" s="1"/>
  <c r="I765" i="4"/>
  <c r="J765" i="4" s="1"/>
  <c r="K765" i="4" s="1"/>
  <c r="I759" i="4"/>
  <c r="J759" i="4" s="1"/>
  <c r="K759" i="4" s="1"/>
  <c r="I749" i="4"/>
  <c r="J749" i="4" s="1"/>
  <c r="K749" i="4" s="1"/>
  <c r="I743" i="4"/>
  <c r="J743" i="4" s="1"/>
  <c r="K743" i="4" s="1"/>
  <c r="I739" i="4"/>
  <c r="J739" i="4" s="1"/>
  <c r="K739" i="4" s="1"/>
  <c r="I733" i="4"/>
  <c r="J733" i="4" s="1"/>
  <c r="K733" i="4" s="1"/>
  <c r="I723" i="4"/>
  <c r="J723" i="4" s="1"/>
  <c r="K723" i="4" s="1"/>
  <c r="I717" i="4"/>
  <c r="J717" i="4" s="1"/>
  <c r="K717" i="4" s="1"/>
  <c r="I707" i="4"/>
  <c r="J707" i="4" s="1"/>
  <c r="K707" i="4" s="1"/>
  <c r="I701" i="4"/>
  <c r="J701" i="4" s="1"/>
  <c r="K701" i="4" s="1"/>
  <c r="I691" i="4"/>
  <c r="J691" i="4" s="1"/>
  <c r="K691" i="4" s="1"/>
  <c r="I685" i="4"/>
  <c r="J685" i="4" s="1"/>
  <c r="K685" i="4" s="1"/>
  <c r="I675" i="4"/>
  <c r="J675" i="4" s="1"/>
  <c r="K675" i="4" s="1"/>
  <c r="I669" i="4"/>
  <c r="J669" i="4" s="1"/>
  <c r="K669" i="4" s="1"/>
  <c r="I659" i="4"/>
  <c r="J659" i="4" s="1"/>
  <c r="K659" i="4" s="1"/>
  <c r="I653" i="4"/>
  <c r="J653" i="4" s="1"/>
  <c r="K653" i="4" s="1"/>
  <c r="I643" i="4"/>
  <c r="J643" i="4" s="1"/>
  <c r="K643" i="4" s="1"/>
  <c r="I637" i="4"/>
  <c r="J637" i="4" s="1"/>
  <c r="K637" i="4" s="1"/>
  <c r="I627" i="4"/>
  <c r="J627" i="4" s="1"/>
  <c r="K627" i="4" s="1"/>
  <c r="I621" i="4"/>
  <c r="J621" i="4" s="1"/>
  <c r="K621" i="4" s="1"/>
  <c r="I611" i="4"/>
  <c r="J611" i="4" s="1"/>
  <c r="K611" i="4" s="1"/>
  <c r="I605" i="4"/>
  <c r="J605" i="4" s="1"/>
  <c r="K605" i="4" s="1"/>
  <c r="I595" i="4"/>
  <c r="J595" i="4" s="1"/>
  <c r="K595" i="4" s="1"/>
  <c r="I589" i="4"/>
  <c r="J589" i="4" s="1"/>
  <c r="K589" i="4" s="1"/>
  <c r="I579" i="4"/>
  <c r="J579" i="4" s="1"/>
  <c r="K579" i="4" s="1"/>
  <c r="I573" i="4"/>
  <c r="J573" i="4" s="1"/>
  <c r="K573" i="4" s="1"/>
  <c r="I559" i="4"/>
  <c r="J559" i="4" s="1"/>
  <c r="K559" i="4" s="1"/>
  <c r="I547" i="4"/>
  <c r="J547" i="4" s="1"/>
  <c r="K547" i="4" s="1"/>
  <c r="I539" i="4"/>
  <c r="J539" i="4" s="1"/>
  <c r="K539" i="4" s="1"/>
  <c r="I533" i="4"/>
  <c r="J533" i="4" s="1"/>
  <c r="K533" i="4" s="1"/>
  <c r="I519" i="4"/>
  <c r="J519" i="4" s="1"/>
  <c r="K519" i="4" s="1"/>
  <c r="I513" i="4"/>
  <c r="J513" i="4" s="1"/>
  <c r="K513" i="4" s="1"/>
  <c r="I509" i="4"/>
  <c r="J509" i="4" s="1"/>
  <c r="K509" i="4" s="1"/>
  <c r="I505" i="4"/>
  <c r="J505" i="4" s="1"/>
  <c r="K505" i="4" s="1"/>
  <c r="I495" i="4"/>
  <c r="J495" i="4" s="1"/>
  <c r="K495" i="4" s="1"/>
  <c r="I483" i="4"/>
  <c r="J483" i="4" s="1"/>
  <c r="K483" i="4" s="1"/>
  <c r="I475" i="4"/>
  <c r="J475" i="4" s="1"/>
  <c r="K475" i="4" s="1"/>
  <c r="I469" i="4"/>
  <c r="J469" i="4" s="1"/>
  <c r="K469" i="4" s="1"/>
  <c r="I455" i="4"/>
  <c r="J455" i="4" s="1"/>
  <c r="K455" i="4" s="1"/>
  <c r="I449" i="4"/>
  <c r="J449" i="4" s="1"/>
  <c r="K449" i="4" s="1"/>
  <c r="I445" i="4"/>
  <c r="J445" i="4" s="1"/>
  <c r="K445" i="4" s="1"/>
  <c r="I439" i="4"/>
  <c r="J439" i="4" s="1"/>
  <c r="K439" i="4" s="1"/>
  <c r="I433" i="4"/>
  <c r="J433" i="4" s="1"/>
  <c r="K433" i="4" s="1"/>
  <c r="I429" i="4"/>
  <c r="J429" i="4" s="1"/>
  <c r="K429" i="4" s="1"/>
  <c r="I423" i="4"/>
  <c r="J423" i="4" s="1"/>
  <c r="K423" i="4" s="1"/>
  <c r="I417" i="4"/>
  <c r="J417" i="4" s="1"/>
  <c r="K417" i="4" s="1"/>
  <c r="I413" i="4"/>
  <c r="J413" i="4" s="1"/>
  <c r="K413" i="4" s="1"/>
  <c r="I407" i="4"/>
  <c r="J407" i="4" s="1"/>
  <c r="K407" i="4" s="1"/>
  <c r="I401" i="4"/>
  <c r="J401" i="4" s="1"/>
  <c r="K401" i="4" s="1"/>
  <c r="I397" i="4"/>
  <c r="J397" i="4" s="1"/>
  <c r="K397" i="4" s="1"/>
  <c r="I391" i="4"/>
  <c r="J391" i="4" s="1"/>
  <c r="K391" i="4" s="1"/>
  <c r="I385" i="4"/>
  <c r="J385" i="4" s="1"/>
  <c r="K385" i="4" s="1"/>
  <c r="I381" i="4"/>
  <c r="J381" i="4" s="1"/>
  <c r="K381" i="4" s="1"/>
  <c r="I375" i="4"/>
  <c r="J375" i="4" s="1"/>
  <c r="K375" i="4" s="1"/>
  <c r="I369" i="4"/>
  <c r="J369" i="4" s="1"/>
  <c r="K369" i="4" s="1"/>
  <c r="I359" i="4"/>
  <c r="J359" i="4" s="1"/>
  <c r="K359" i="4" s="1"/>
  <c r="I353" i="4"/>
  <c r="J353" i="4" s="1"/>
  <c r="K353" i="4" s="1"/>
  <c r="I343" i="4"/>
  <c r="J343" i="4" s="1"/>
  <c r="K343" i="4" s="1"/>
  <c r="I337" i="4"/>
  <c r="J337" i="4" s="1"/>
  <c r="K337" i="4" s="1"/>
  <c r="I327" i="4"/>
  <c r="J327" i="4" s="1"/>
  <c r="K327" i="4" s="1"/>
  <c r="I317" i="4"/>
  <c r="J317" i="4" s="1"/>
  <c r="K317" i="4" s="1"/>
  <c r="I311" i="4"/>
  <c r="J311" i="4" s="1"/>
  <c r="K311" i="4" s="1"/>
  <c r="I301" i="4"/>
  <c r="J301" i="4" s="1"/>
  <c r="K301" i="4" s="1"/>
  <c r="I295" i="4"/>
  <c r="J295" i="4" s="1"/>
  <c r="K295" i="4" s="1"/>
  <c r="I285" i="4"/>
  <c r="J285" i="4" s="1"/>
  <c r="K285" i="4" s="1"/>
  <c r="I279" i="4"/>
  <c r="J279" i="4" s="1"/>
  <c r="K279" i="4" s="1"/>
  <c r="I269" i="4"/>
  <c r="J269" i="4" s="1"/>
  <c r="K269" i="4" s="1"/>
  <c r="I263" i="4"/>
  <c r="J263" i="4" s="1"/>
  <c r="K263" i="4" s="1"/>
  <c r="I253" i="4"/>
  <c r="J253" i="4" s="1"/>
  <c r="K253" i="4" s="1"/>
  <c r="I247" i="4"/>
  <c r="J247" i="4" s="1"/>
  <c r="K247" i="4" s="1"/>
  <c r="I237" i="4"/>
  <c r="J237" i="4" s="1"/>
  <c r="K237" i="4" s="1"/>
  <c r="I231" i="4"/>
  <c r="J231" i="4" s="1"/>
  <c r="K231" i="4" s="1"/>
  <c r="I221" i="4"/>
  <c r="J221" i="4" s="1"/>
  <c r="K221" i="4" s="1"/>
  <c r="I215" i="4"/>
  <c r="J215" i="4" s="1"/>
  <c r="K215" i="4" s="1"/>
  <c r="I205" i="4"/>
  <c r="J205" i="4" s="1"/>
  <c r="K205" i="4" s="1"/>
  <c r="I199" i="4"/>
  <c r="J199" i="4" s="1"/>
  <c r="K199" i="4" s="1"/>
  <c r="I189" i="4"/>
  <c r="J189" i="4" s="1"/>
  <c r="K189" i="4" s="1"/>
  <c r="I183" i="4"/>
  <c r="J183" i="4" s="1"/>
  <c r="K183" i="4" s="1"/>
  <c r="I173" i="4"/>
  <c r="J173" i="4" s="1"/>
  <c r="K173" i="4" s="1"/>
  <c r="I167" i="4"/>
  <c r="J167" i="4" s="1"/>
  <c r="K167" i="4" s="1"/>
  <c r="I157" i="4"/>
  <c r="J157" i="4" s="1"/>
  <c r="K157" i="4" s="1"/>
  <c r="I151" i="4"/>
  <c r="J151" i="4" s="1"/>
  <c r="K151" i="4" s="1"/>
  <c r="I141" i="4"/>
  <c r="J141" i="4" s="1"/>
  <c r="K141" i="4" s="1"/>
  <c r="I135" i="4"/>
  <c r="J135" i="4" s="1"/>
  <c r="K135" i="4" s="1"/>
  <c r="I125" i="4"/>
  <c r="J125" i="4" s="1"/>
  <c r="K125" i="4" s="1"/>
  <c r="I119" i="4"/>
  <c r="J119" i="4" s="1"/>
  <c r="K119" i="4" s="1"/>
  <c r="I109" i="4"/>
  <c r="J109" i="4" s="1"/>
  <c r="K109" i="4" s="1"/>
  <c r="I103" i="4"/>
  <c r="J103" i="4" s="1"/>
  <c r="K103" i="4" s="1"/>
  <c r="I93" i="4"/>
  <c r="J93" i="4" s="1"/>
  <c r="K93" i="4" s="1"/>
  <c r="I87" i="4"/>
  <c r="J87" i="4" s="1"/>
  <c r="K87" i="4" s="1"/>
  <c r="I77" i="4"/>
  <c r="J77" i="4" s="1"/>
  <c r="K77" i="4" s="1"/>
  <c r="I71" i="4"/>
  <c r="J71" i="4" s="1"/>
  <c r="K71" i="4" s="1"/>
  <c r="I61" i="4"/>
  <c r="J61" i="4" s="1"/>
  <c r="K61" i="4" s="1"/>
  <c r="I55" i="4"/>
  <c r="J55" i="4" s="1"/>
  <c r="K55" i="4" s="1"/>
  <c r="I45" i="4"/>
  <c r="J45" i="4" s="1"/>
  <c r="K45" i="4" s="1"/>
  <c r="I39" i="4"/>
  <c r="J39" i="4" s="1"/>
  <c r="K39" i="4" s="1"/>
  <c r="I29" i="4"/>
  <c r="J29" i="4" s="1"/>
  <c r="K29" i="4" s="1"/>
  <c r="I23" i="4"/>
  <c r="J23" i="4" s="1"/>
  <c r="K23" i="4" s="1"/>
  <c r="I2104" i="4"/>
  <c r="J2104" i="4" s="1"/>
  <c r="K2104" i="4" s="1"/>
  <c r="I2088" i="4"/>
  <c r="J2088" i="4" s="1"/>
  <c r="K2088" i="4" s="1"/>
  <c r="I2072" i="4"/>
  <c r="J2072" i="4" s="1"/>
  <c r="K2072" i="4" s="1"/>
  <c r="I2060" i="4"/>
  <c r="J2060" i="4" s="1"/>
  <c r="K2060" i="4" s="1"/>
  <c r="I2044" i="4"/>
  <c r="J2044" i="4" s="1"/>
  <c r="K2044" i="4" s="1"/>
  <c r="I2032" i="4"/>
  <c r="J2032" i="4" s="1"/>
  <c r="K2032" i="4" s="1"/>
  <c r="I2016" i="4"/>
  <c r="J2016" i="4" s="1"/>
  <c r="K2016" i="4" s="1"/>
  <c r="I2004" i="4"/>
  <c r="J2004" i="4" s="1"/>
  <c r="K2004" i="4" s="1"/>
  <c r="I1988" i="4"/>
  <c r="J1988" i="4" s="1"/>
  <c r="K1988" i="4" s="1"/>
  <c r="I1976" i="4"/>
  <c r="J1976" i="4" s="1"/>
  <c r="K1976" i="4" s="1"/>
  <c r="I1956" i="4"/>
  <c r="J1956" i="4" s="1"/>
  <c r="K1956" i="4" s="1"/>
  <c r="I1928" i="4"/>
  <c r="J1928" i="4" s="1"/>
  <c r="K1928" i="4" s="1"/>
  <c r="I1904" i="4"/>
  <c r="J1904" i="4" s="1"/>
  <c r="K1904" i="4" s="1"/>
  <c r="I1892" i="4"/>
  <c r="J1892" i="4" s="1"/>
  <c r="K1892" i="4" s="1"/>
  <c r="I1876" i="4"/>
  <c r="J1876" i="4" s="1"/>
  <c r="K1876" i="4" s="1"/>
  <c r="I1860" i="4"/>
  <c r="J1860" i="4" s="1"/>
  <c r="K1860" i="4" s="1"/>
  <c r="I1848" i="4"/>
  <c r="J1848" i="4" s="1"/>
  <c r="K1848" i="4" s="1"/>
  <c r="I1836" i="4"/>
  <c r="J1836" i="4" s="1"/>
  <c r="K1836" i="4" s="1"/>
  <c r="I1824" i="4"/>
  <c r="J1824" i="4" s="1"/>
  <c r="K1824" i="4" s="1"/>
  <c r="I1800" i="4"/>
  <c r="J1800" i="4" s="1"/>
  <c r="K1800" i="4" s="1"/>
  <c r="I1784" i="4"/>
  <c r="J1784" i="4" s="1"/>
  <c r="K1784" i="4" s="1"/>
  <c r="I1772" i="4"/>
  <c r="J1772" i="4" s="1"/>
  <c r="K1772" i="4" s="1"/>
  <c r="I1760" i="4"/>
  <c r="J1760" i="4" s="1"/>
  <c r="K1760" i="4" s="1"/>
  <c r="I1748" i="4"/>
  <c r="J1748" i="4" s="1"/>
  <c r="K1748" i="4" s="1"/>
  <c r="I1724" i="4"/>
  <c r="J1724" i="4" s="1"/>
  <c r="K1724" i="4" s="1"/>
  <c r="I1708" i="4"/>
  <c r="J1708" i="4" s="1"/>
  <c r="K1708" i="4" s="1"/>
  <c r="I1572" i="4"/>
  <c r="J1572" i="4" s="1"/>
  <c r="K1572" i="4" s="1"/>
  <c r="I1472" i="4"/>
  <c r="J1472" i="4" s="1"/>
  <c r="K1472" i="4" s="1"/>
  <c r="I2109" i="4"/>
  <c r="J2109" i="4" s="1"/>
  <c r="K2109" i="4" s="1"/>
  <c r="I1981" i="4"/>
  <c r="J1981" i="4" s="1"/>
  <c r="K1981" i="4" s="1"/>
  <c r="I1941" i="4"/>
  <c r="J1941" i="4" s="1"/>
  <c r="K1941" i="4" s="1"/>
  <c r="I1849" i="4"/>
  <c r="J1849" i="4" s="1"/>
  <c r="K1849" i="4" s="1"/>
  <c r="I1805" i="4"/>
  <c r="J1805" i="4" s="1"/>
  <c r="K1805" i="4" s="1"/>
  <c r="I1733" i="4"/>
  <c r="J1733" i="4" s="1"/>
  <c r="K1733" i="4" s="1"/>
  <c r="I1695" i="4"/>
  <c r="J1695" i="4" s="1"/>
  <c r="K1695" i="4" s="1"/>
  <c r="I1653" i="4"/>
  <c r="J1653" i="4" s="1"/>
  <c r="K1653" i="4" s="1"/>
  <c r="I1629" i="4"/>
  <c r="J1629" i="4" s="1"/>
  <c r="K1629" i="4" s="1"/>
  <c r="I1591" i="4"/>
  <c r="J1591" i="4" s="1"/>
  <c r="K1591" i="4" s="1"/>
  <c r="I1559" i="4"/>
  <c r="J1559" i="4" s="1"/>
  <c r="K1559" i="4" s="1"/>
  <c r="I1541" i="4"/>
  <c r="J1541" i="4" s="1"/>
  <c r="K1541" i="4" s="1"/>
  <c r="I1515" i="4"/>
  <c r="J1515" i="4" s="1"/>
  <c r="K1515" i="4" s="1"/>
  <c r="I1499" i="4"/>
  <c r="J1499" i="4" s="1"/>
  <c r="K1499" i="4" s="1"/>
  <c r="I1481" i="4"/>
  <c r="J1481" i="4" s="1"/>
  <c r="K1481" i="4" s="1"/>
  <c r="I1473" i="4"/>
  <c r="J1473" i="4" s="1"/>
  <c r="K1473" i="4" s="1"/>
  <c r="I1431" i="4"/>
  <c r="J1431" i="4" s="1"/>
  <c r="K1431" i="4" s="1"/>
  <c r="I1417" i="4"/>
  <c r="J1417" i="4" s="1"/>
  <c r="K1417" i="4" s="1"/>
  <c r="I1409" i="4"/>
  <c r="J1409" i="4" s="1"/>
  <c r="K1409" i="4" s="1"/>
  <c r="I1389" i="4"/>
  <c r="J1389" i="4" s="1"/>
  <c r="K1389" i="4" s="1"/>
  <c r="I1381" i="4"/>
  <c r="J1381" i="4" s="1"/>
  <c r="K1381" i="4" s="1"/>
  <c r="I1628" i="4"/>
  <c r="J1628" i="4" s="1"/>
  <c r="K1628" i="4" s="1"/>
  <c r="I1296" i="4"/>
  <c r="J1296" i="4" s="1"/>
  <c r="K1296" i="4" s="1"/>
  <c r="I404" i="4"/>
  <c r="J404" i="4" s="1"/>
  <c r="K404" i="4" s="1"/>
  <c r="I1474" i="4"/>
  <c r="J1474" i="4" s="1"/>
  <c r="K1474" i="4" s="1"/>
  <c r="I1458" i="4"/>
  <c r="J1458" i="4" s="1"/>
  <c r="K1458" i="4" s="1"/>
  <c r="I1442" i="4"/>
  <c r="J1442" i="4" s="1"/>
  <c r="K1442" i="4" s="1"/>
  <c r="I1426" i="4"/>
  <c r="J1426" i="4" s="1"/>
  <c r="K1426" i="4" s="1"/>
  <c r="I1410" i="4"/>
  <c r="J1410" i="4" s="1"/>
  <c r="K1410" i="4" s="1"/>
  <c r="I1394" i="4"/>
  <c r="J1394" i="4" s="1"/>
  <c r="K1394" i="4" s="1"/>
  <c r="I1378" i="4"/>
  <c r="J1378" i="4" s="1"/>
  <c r="K1378" i="4" s="1"/>
  <c r="I1362" i="4"/>
  <c r="J1362" i="4" s="1"/>
  <c r="K1362" i="4" s="1"/>
  <c r="I1346" i="4"/>
  <c r="J1346" i="4" s="1"/>
  <c r="K1346" i="4" s="1"/>
  <c r="I1330" i="4"/>
  <c r="J1330" i="4" s="1"/>
  <c r="K1330" i="4" s="1"/>
  <c r="I1314" i="4"/>
  <c r="J1314" i="4" s="1"/>
  <c r="K1314" i="4" s="1"/>
  <c r="I1298" i="4"/>
  <c r="J1298" i="4" s="1"/>
  <c r="K1298" i="4" s="1"/>
  <c r="I1282" i="4"/>
  <c r="J1282" i="4" s="1"/>
  <c r="K1282" i="4" s="1"/>
  <c r="I1266" i="4"/>
  <c r="J1266" i="4" s="1"/>
  <c r="K1266" i="4" s="1"/>
  <c r="I1250" i="4"/>
  <c r="J1250" i="4" s="1"/>
  <c r="K1250" i="4" s="1"/>
  <c r="I1234" i="4"/>
  <c r="J1234" i="4" s="1"/>
  <c r="K1234" i="4" s="1"/>
  <c r="I1218" i="4"/>
  <c r="J1218" i="4" s="1"/>
  <c r="K1218" i="4" s="1"/>
  <c r="I1202" i="4"/>
  <c r="J1202" i="4" s="1"/>
  <c r="K1202" i="4" s="1"/>
  <c r="I1186" i="4"/>
  <c r="J1186" i="4" s="1"/>
  <c r="K1186" i="4" s="1"/>
  <c r="I1170" i="4"/>
  <c r="J1170" i="4" s="1"/>
  <c r="K1170" i="4" s="1"/>
  <c r="I1154" i="4"/>
  <c r="J1154" i="4" s="1"/>
  <c r="K1154" i="4" s="1"/>
  <c r="I1138" i="4"/>
  <c r="J1138" i="4" s="1"/>
  <c r="K1138" i="4" s="1"/>
  <c r="I1122" i="4"/>
  <c r="J1122" i="4" s="1"/>
  <c r="K1122" i="4" s="1"/>
  <c r="I1106" i="4"/>
  <c r="J1106" i="4" s="1"/>
  <c r="K1106" i="4" s="1"/>
  <c r="I1090" i="4"/>
  <c r="J1090" i="4" s="1"/>
  <c r="K1090" i="4" s="1"/>
  <c r="I2073" i="4"/>
  <c r="J2073" i="4" s="1"/>
  <c r="K2073" i="4" s="1"/>
  <c r="I1997" i="4"/>
  <c r="J1997" i="4" s="1"/>
  <c r="K1997" i="4" s="1"/>
  <c r="I1905" i="4"/>
  <c r="J1905" i="4" s="1"/>
  <c r="K1905" i="4" s="1"/>
  <c r="I1829" i="4"/>
  <c r="J1829" i="4" s="1"/>
  <c r="K1829" i="4" s="1"/>
  <c r="I1741" i="4"/>
  <c r="J1741" i="4" s="1"/>
  <c r="K1741" i="4" s="1"/>
  <c r="I1551" i="4"/>
  <c r="J1551" i="4" s="1"/>
  <c r="K1551" i="4" s="1"/>
  <c r="I1491" i="4"/>
  <c r="J1491" i="4" s="1"/>
  <c r="K1491" i="4" s="1"/>
  <c r="I1383" i="4"/>
  <c r="J1383" i="4" s="1"/>
  <c r="K1383" i="4" s="1"/>
  <c r="I1309" i="4"/>
  <c r="J1309" i="4" s="1"/>
  <c r="K1309" i="4" s="1"/>
  <c r="I1245" i="4"/>
  <c r="J1245" i="4" s="1"/>
  <c r="K1245" i="4" s="1"/>
  <c r="I1181" i="4"/>
  <c r="J1181" i="4" s="1"/>
  <c r="K1181" i="4" s="1"/>
  <c r="I1057" i="4"/>
  <c r="J1057" i="4" s="1"/>
  <c r="K1057" i="4" s="1"/>
  <c r="I1047" i="4"/>
  <c r="J1047" i="4" s="1"/>
  <c r="K1047" i="4" s="1"/>
  <c r="I1041" i="4"/>
  <c r="J1041" i="4" s="1"/>
  <c r="K1041" i="4" s="1"/>
  <c r="I1031" i="4"/>
  <c r="J1031" i="4" s="1"/>
  <c r="K1031" i="4" s="1"/>
  <c r="I1025" i="4"/>
  <c r="J1025" i="4" s="1"/>
  <c r="K1025" i="4" s="1"/>
  <c r="I1019" i="4"/>
  <c r="J1019" i="4" s="1"/>
  <c r="K1019" i="4" s="1"/>
  <c r="I1009" i="4"/>
  <c r="J1009" i="4" s="1"/>
  <c r="K1009" i="4" s="1"/>
  <c r="I1003" i="4"/>
  <c r="J1003" i="4" s="1"/>
  <c r="K1003" i="4" s="1"/>
  <c r="I993" i="4"/>
  <c r="J993" i="4" s="1"/>
  <c r="K993" i="4" s="1"/>
  <c r="I987" i="4"/>
  <c r="J987" i="4" s="1"/>
  <c r="K987" i="4" s="1"/>
  <c r="I977" i="4"/>
  <c r="J977" i="4" s="1"/>
  <c r="K977" i="4" s="1"/>
  <c r="I971" i="4"/>
  <c r="J971" i="4" s="1"/>
  <c r="K971" i="4" s="1"/>
  <c r="I961" i="4"/>
  <c r="J961" i="4" s="1"/>
  <c r="K961" i="4" s="1"/>
  <c r="I955" i="4"/>
  <c r="J955" i="4" s="1"/>
  <c r="K955" i="4" s="1"/>
  <c r="I945" i="4"/>
  <c r="J945" i="4" s="1"/>
  <c r="K945" i="4" s="1"/>
  <c r="I939" i="4"/>
  <c r="J939" i="4" s="1"/>
  <c r="K939" i="4" s="1"/>
  <c r="I929" i="4"/>
  <c r="J929" i="4" s="1"/>
  <c r="K929" i="4" s="1"/>
  <c r="I923" i="4"/>
  <c r="J923" i="4" s="1"/>
  <c r="K923" i="4" s="1"/>
  <c r="I913" i="4"/>
  <c r="J913" i="4" s="1"/>
  <c r="K913" i="4" s="1"/>
  <c r="I907" i="4"/>
  <c r="J907" i="4" s="1"/>
  <c r="K907" i="4" s="1"/>
  <c r="I897" i="4"/>
  <c r="J897" i="4" s="1"/>
  <c r="K897" i="4" s="1"/>
  <c r="I891" i="4"/>
  <c r="J891" i="4" s="1"/>
  <c r="K891" i="4" s="1"/>
  <c r="I881" i="4"/>
  <c r="J881" i="4" s="1"/>
  <c r="K881" i="4" s="1"/>
  <c r="I875" i="4"/>
  <c r="J875" i="4" s="1"/>
  <c r="K875" i="4" s="1"/>
  <c r="I865" i="4"/>
  <c r="J865" i="4" s="1"/>
  <c r="K865" i="4" s="1"/>
  <c r="I859" i="4"/>
  <c r="J859" i="4" s="1"/>
  <c r="K859" i="4" s="1"/>
  <c r="I849" i="4"/>
  <c r="J849" i="4" s="1"/>
  <c r="K849" i="4" s="1"/>
  <c r="I843" i="4"/>
  <c r="J843" i="4" s="1"/>
  <c r="K843" i="4" s="1"/>
  <c r="I833" i="4"/>
  <c r="J833" i="4" s="1"/>
  <c r="K833" i="4" s="1"/>
  <c r="I827" i="4"/>
  <c r="J827" i="4" s="1"/>
  <c r="K827" i="4" s="1"/>
  <c r="I817" i="4"/>
  <c r="J817" i="4" s="1"/>
  <c r="K817" i="4" s="1"/>
  <c r="I811" i="4"/>
  <c r="J811" i="4" s="1"/>
  <c r="K811" i="4" s="1"/>
  <c r="I801" i="4"/>
  <c r="J801" i="4" s="1"/>
  <c r="K801" i="4" s="1"/>
  <c r="I795" i="4"/>
  <c r="J795" i="4" s="1"/>
  <c r="K795" i="4" s="1"/>
  <c r="I785" i="4"/>
  <c r="J785" i="4" s="1"/>
  <c r="K785" i="4" s="1"/>
  <c r="I779" i="4"/>
  <c r="J779" i="4" s="1"/>
  <c r="K779" i="4" s="1"/>
  <c r="I769" i="4"/>
  <c r="J769" i="4" s="1"/>
  <c r="K769" i="4" s="1"/>
  <c r="I763" i="4"/>
  <c r="J763" i="4" s="1"/>
  <c r="K763" i="4" s="1"/>
  <c r="I753" i="4"/>
  <c r="J753" i="4" s="1"/>
  <c r="K753" i="4" s="1"/>
  <c r="I747" i="4"/>
  <c r="J747" i="4" s="1"/>
  <c r="K747" i="4" s="1"/>
  <c r="I737" i="4"/>
  <c r="J737" i="4" s="1"/>
  <c r="K737" i="4" s="1"/>
  <c r="I727" i="4"/>
  <c r="J727" i="4" s="1"/>
  <c r="K727" i="4" s="1"/>
  <c r="I721" i="4"/>
  <c r="J721" i="4" s="1"/>
  <c r="K721" i="4" s="1"/>
  <c r="I711" i="4"/>
  <c r="J711" i="4" s="1"/>
  <c r="K711" i="4" s="1"/>
  <c r="I705" i="4"/>
  <c r="J705" i="4" s="1"/>
  <c r="K705" i="4" s="1"/>
  <c r="I695" i="4"/>
  <c r="J695" i="4" s="1"/>
  <c r="K695" i="4" s="1"/>
  <c r="I689" i="4"/>
  <c r="J689" i="4" s="1"/>
  <c r="K689" i="4" s="1"/>
  <c r="I679" i="4"/>
  <c r="J679" i="4" s="1"/>
  <c r="K679" i="4" s="1"/>
  <c r="I673" i="4"/>
  <c r="J673" i="4" s="1"/>
  <c r="K673" i="4" s="1"/>
  <c r="I663" i="4"/>
  <c r="J663" i="4" s="1"/>
  <c r="K663" i="4" s="1"/>
  <c r="I657" i="4"/>
  <c r="J657" i="4" s="1"/>
  <c r="K657" i="4" s="1"/>
  <c r="I647" i="4"/>
  <c r="J647" i="4" s="1"/>
  <c r="K647" i="4" s="1"/>
  <c r="I641" i="4"/>
  <c r="J641" i="4" s="1"/>
  <c r="K641" i="4" s="1"/>
  <c r="I631" i="4"/>
  <c r="J631" i="4" s="1"/>
  <c r="K631" i="4" s="1"/>
  <c r="I625" i="4"/>
  <c r="J625" i="4" s="1"/>
  <c r="K625" i="4" s="1"/>
  <c r="I615" i="4"/>
  <c r="J615" i="4" s="1"/>
  <c r="K615" i="4" s="1"/>
  <c r="I609" i="4"/>
  <c r="J609" i="4" s="1"/>
  <c r="K609" i="4" s="1"/>
  <c r="I599" i="4"/>
  <c r="J599" i="4" s="1"/>
  <c r="K599" i="4" s="1"/>
  <c r="I593" i="4"/>
  <c r="J593" i="4" s="1"/>
  <c r="K593" i="4" s="1"/>
  <c r="I583" i="4"/>
  <c r="J583" i="4" s="1"/>
  <c r="K583" i="4" s="1"/>
  <c r="I577" i="4"/>
  <c r="J577" i="4" s="1"/>
  <c r="K577" i="4" s="1"/>
  <c r="I567" i="4"/>
  <c r="J567" i="4" s="1"/>
  <c r="K567" i="4" s="1"/>
  <c r="I561" i="4"/>
  <c r="J561" i="4" s="1"/>
  <c r="K561" i="4" s="1"/>
  <c r="I557" i="4"/>
  <c r="J557" i="4" s="1"/>
  <c r="K557" i="4" s="1"/>
  <c r="I553" i="4"/>
  <c r="J553" i="4" s="1"/>
  <c r="K553" i="4" s="1"/>
  <c r="I543" i="4"/>
  <c r="J543" i="4" s="1"/>
  <c r="K543" i="4" s="1"/>
  <c r="I531" i="4"/>
  <c r="J531" i="4" s="1"/>
  <c r="K531" i="4" s="1"/>
  <c r="I523" i="4"/>
  <c r="J523" i="4" s="1"/>
  <c r="K523" i="4" s="1"/>
  <c r="I517" i="4"/>
  <c r="J517" i="4" s="1"/>
  <c r="K517" i="4" s="1"/>
  <c r="I503" i="4"/>
  <c r="J503" i="4" s="1"/>
  <c r="K503" i="4" s="1"/>
  <c r="I497" i="4"/>
  <c r="J497" i="4" s="1"/>
  <c r="K497" i="4" s="1"/>
  <c r="I493" i="4"/>
  <c r="J493" i="4" s="1"/>
  <c r="K493" i="4" s="1"/>
  <c r="I489" i="4"/>
  <c r="J489" i="4" s="1"/>
  <c r="K489" i="4" s="1"/>
  <c r="I479" i="4"/>
  <c r="J479" i="4" s="1"/>
  <c r="K479" i="4" s="1"/>
  <c r="I467" i="4"/>
  <c r="J467" i="4" s="1"/>
  <c r="K467" i="4" s="1"/>
  <c r="I459" i="4"/>
  <c r="J459" i="4" s="1"/>
  <c r="K459" i="4" s="1"/>
  <c r="I453" i="4"/>
  <c r="J453" i="4" s="1"/>
  <c r="K453" i="4" s="1"/>
  <c r="I437" i="4"/>
  <c r="J437" i="4" s="1"/>
  <c r="K437" i="4" s="1"/>
  <c r="I421" i="4"/>
  <c r="J421" i="4" s="1"/>
  <c r="K421" i="4" s="1"/>
  <c r="I405" i="4"/>
  <c r="J405" i="4" s="1"/>
  <c r="K405" i="4" s="1"/>
  <c r="I389" i="4"/>
  <c r="J389" i="4" s="1"/>
  <c r="K389" i="4" s="1"/>
  <c r="I373" i="4"/>
  <c r="J373" i="4" s="1"/>
  <c r="K373" i="4" s="1"/>
  <c r="I363" i="4"/>
  <c r="J363" i="4" s="1"/>
  <c r="K363" i="4" s="1"/>
  <c r="I357" i="4"/>
  <c r="J357" i="4" s="1"/>
  <c r="K357" i="4" s="1"/>
  <c r="I347" i="4"/>
  <c r="J347" i="4" s="1"/>
  <c r="K347" i="4" s="1"/>
  <c r="I341" i="4"/>
  <c r="J341" i="4" s="1"/>
  <c r="K341" i="4" s="1"/>
  <c r="I331" i="4"/>
  <c r="J331" i="4" s="1"/>
  <c r="K331" i="4" s="1"/>
  <c r="I321" i="4"/>
  <c r="J321" i="4" s="1"/>
  <c r="K321" i="4" s="1"/>
  <c r="I315" i="4"/>
  <c r="J315" i="4" s="1"/>
  <c r="K315" i="4" s="1"/>
  <c r="I305" i="4"/>
  <c r="J305" i="4" s="1"/>
  <c r="K305" i="4" s="1"/>
  <c r="I299" i="4"/>
  <c r="J299" i="4" s="1"/>
  <c r="K299" i="4" s="1"/>
  <c r="I289" i="4"/>
  <c r="J289" i="4" s="1"/>
  <c r="K289" i="4" s="1"/>
  <c r="I283" i="4"/>
  <c r="J283" i="4" s="1"/>
  <c r="K283" i="4" s="1"/>
  <c r="I273" i="4"/>
  <c r="J273" i="4" s="1"/>
  <c r="K273" i="4" s="1"/>
  <c r="I267" i="4"/>
  <c r="J267" i="4" s="1"/>
  <c r="K267" i="4" s="1"/>
  <c r="I257" i="4"/>
  <c r="J257" i="4" s="1"/>
  <c r="K257" i="4" s="1"/>
  <c r="I251" i="4"/>
  <c r="J251" i="4" s="1"/>
  <c r="K251" i="4" s="1"/>
  <c r="I241" i="4"/>
  <c r="J241" i="4" s="1"/>
  <c r="K241" i="4" s="1"/>
  <c r="I235" i="4"/>
  <c r="J235" i="4" s="1"/>
  <c r="K235" i="4" s="1"/>
  <c r="I225" i="4"/>
  <c r="J225" i="4" s="1"/>
  <c r="K225" i="4" s="1"/>
  <c r="I219" i="4"/>
  <c r="J219" i="4" s="1"/>
  <c r="K219" i="4" s="1"/>
  <c r="I209" i="4"/>
  <c r="J209" i="4" s="1"/>
  <c r="K209" i="4" s="1"/>
  <c r="I203" i="4"/>
  <c r="J203" i="4" s="1"/>
  <c r="K203" i="4" s="1"/>
  <c r="I193" i="4"/>
  <c r="J193" i="4" s="1"/>
  <c r="K193" i="4" s="1"/>
  <c r="I187" i="4"/>
  <c r="J187" i="4" s="1"/>
  <c r="K187" i="4" s="1"/>
  <c r="I177" i="4"/>
  <c r="J177" i="4" s="1"/>
  <c r="K177" i="4" s="1"/>
  <c r="I171" i="4"/>
  <c r="J171" i="4" s="1"/>
  <c r="K171" i="4" s="1"/>
  <c r="I161" i="4"/>
  <c r="J161" i="4" s="1"/>
  <c r="K161" i="4" s="1"/>
  <c r="I155" i="4"/>
  <c r="J155" i="4" s="1"/>
  <c r="K155" i="4" s="1"/>
  <c r="I145" i="4"/>
  <c r="J145" i="4" s="1"/>
  <c r="K145" i="4" s="1"/>
  <c r="I139" i="4"/>
  <c r="J139" i="4" s="1"/>
  <c r="K139" i="4" s="1"/>
  <c r="I129" i="4"/>
  <c r="J129" i="4" s="1"/>
  <c r="K129" i="4" s="1"/>
  <c r="I123" i="4"/>
  <c r="J123" i="4" s="1"/>
  <c r="K123" i="4" s="1"/>
  <c r="I113" i="4"/>
  <c r="J113" i="4" s="1"/>
  <c r="K113" i="4" s="1"/>
  <c r="I107" i="4"/>
  <c r="J107" i="4" s="1"/>
  <c r="K107" i="4" s="1"/>
  <c r="I97" i="4"/>
  <c r="J97" i="4" s="1"/>
  <c r="K97" i="4" s="1"/>
  <c r="I91" i="4"/>
  <c r="J91" i="4" s="1"/>
  <c r="K91" i="4" s="1"/>
  <c r="I81" i="4"/>
  <c r="J81" i="4" s="1"/>
  <c r="K81" i="4" s="1"/>
  <c r="I75" i="4"/>
  <c r="J75" i="4" s="1"/>
  <c r="K75" i="4" s="1"/>
  <c r="I65" i="4"/>
  <c r="J65" i="4" s="1"/>
  <c r="K65" i="4" s="1"/>
  <c r="I59" i="4"/>
  <c r="J59" i="4" s="1"/>
  <c r="K59" i="4" s="1"/>
  <c r="I49" i="4"/>
  <c r="J49" i="4" s="1"/>
  <c r="K49" i="4" s="1"/>
  <c r="I43" i="4"/>
  <c r="J43" i="4" s="1"/>
  <c r="K43" i="4" s="1"/>
  <c r="I33" i="4"/>
  <c r="J33" i="4" s="1"/>
  <c r="K33" i="4" s="1"/>
  <c r="I27" i="4"/>
  <c r="J27" i="4" s="1"/>
  <c r="K27" i="4" s="1"/>
  <c r="I2108" i="4"/>
  <c r="J2108" i="4" s="1"/>
  <c r="K2108" i="4" s="1"/>
  <c r="I2092" i="4"/>
  <c r="J2092" i="4" s="1"/>
  <c r="K2092" i="4" s="1"/>
  <c r="I2076" i="4"/>
  <c r="J2076" i="4" s="1"/>
  <c r="K2076" i="4" s="1"/>
  <c r="I2064" i="4"/>
  <c r="J2064" i="4" s="1"/>
  <c r="K2064" i="4" s="1"/>
  <c r="I2048" i="4"/>
  <c r="J2048" i="4" s="1"/>
  <c r="K2048" i="4" s="1"/>
  <c r="I2036" i="4"/>
  <c r="J2036" i="4" s="1"/>
  <c r="K2036" i="4" s="1"/>
  <c r="I2020" i="4"/>
  <c r="J2020" i="4" s="1"/>
  <c r="K2020" i="4" s="1"/>
  <c r="I1992" i="4"/>
  <c r="J1992" i="4" s="1"/>
  <c r="K1992" i="4" s="1"/>
  <c r="I1980" i="4"/>
  <c r="J1980" i="4" s="1"/>
  <c r="K1980" i="4" s="1"/>
  <c r="I1968" i="4"/>
  <c r="J1968" i="4" s="1"/>
  <c r="K1968" i="4" s="1"/>
  <c r="I1944" i="4"/>
  <c r="J1944" i="4" s="1"/>
  <c r="K1944" i="4" s="1"/>
  <c r="I1932" i="4"/>
  <c r="J1932" i="4" s="1"/>
  <c r="K1932" i="4" s="1"/>
  <c r="I1920" i="4"/>
  <c r="J1920" i="4" s="1"/>
  <c r="K1920" i="4" s="1"/>
  <c r="I1908" i="4"/>
  <c r="J1908" i="4" s="1"/>
  <c r="K1908" i="4" s="1"/>
  <c r="I1880" i="4"/>
  <c r="J1880" i="4" s="1"/>
  <c r="K1880" i="4" s="1"/>
  <c r="I1864" i="4"/>
  <c r="J1864" i="4" s="1"/>
  <c r="K1864" i="4" s="1"/>
  <c r="I1840" i="4"/>
  <c r="J1840" i="4" s="1"/>
  <c r="K1840" i="4" s="1"/>
  <c r="I1812" i="4"/>
  <c r="J1812" i="4" s="1"/>
  <c r="K1812" i="4" s="1"/>
  <c r="I1804" i="4"/>
  <c r="J1804" i="4" s="1"/>
  <c r="K1804" i="4" s="1"/>
  <c r="I1788" i="4"/>
  <c r="J1788" i="4" s="1"/>
  <c r="K1788" i="4" s="1"/>
  <c r="I1776" i="4"/>
  <c r="J1776" i="4" s="1"/>
  <c r="K1776" i="4" s="1"/>
  <c r="I1752" i="4"/>
  <c r="J1752" i="4" s="1"/>
  <c r="K1752" i="4" s="1"/>
  <c r="I1736" i="4"/>
  <c r="J1736" i="4" s="1"/>
  <c r="K1736" i="4" s="1"/>
  <c r="I1712" i="4"/>
  <c r="J1712" i="4" s="1"/>
  <c r="K1712" i="4" s="1"/>
  <c r="I1700" i="4"/>
  <c r="J1700" i="4" s="1"/>
  <c r="K1700" i="4" s="1"/>
  <c r="I1644" i="4"/>
  <c r="J1644" i="4" s="1"/>
  <c r="K1644" i="4" s="1"/>
  <c r="I1344" i="4"/>
  <c r="J1344" i="4" s="1"/>
  <c r="K1344" i="4" s="1"/>
  <c r="I1152" i="4"/>
  <c r="J1152" i="4" s="1"/>
  <c r="K1152" i="4" s="1"/>
  <c r="I1548" i="4"/>
  <c r="J1548" i="4" s="1"/>
  <c r="K1548" i="4" s="1"/>
  <c r="I2069" i="4"/>
  <c r="J2069" i="4" s="1"/>
  <c r="K2069" i="4" s="1"/>
  <c r="I1969" i="4"/>
  <c r="J1969" i="4" s="1"/>
  <c r="K1969" i="4" s="1"/>
  <c r="I1925" i="4"/>
  <c r="J1925" i="4" s="1"/>
  <c r="K1925" i="4" s="1"/>
  <c r="I1845" i="4"/>
  <c r="J1845" i="4" s="1"/>
  <c r="K1845" i="4" s="1"/>
  <c r="I1781" i="4"/>
  <c r="J1781" i="4" s="1"/>
  <c r="K1781" i="4" s="1"/>
  <c r="I1725" i="4"/>
  <c r="J1725" i="4" s="1"/>
  <c r="K1725" i="4" s="1"/>
  <c r="I1689" i="4"/>
  <c r="J1689" i="4" s="1"/>
  <c r="K1689" i="4" s="1"/>
  <c r="I1677" i="4"/>
  <c r="J1677" i="4" s="1"/>
  <c r="K1677" i="4" s="1"/>
  <c r="I1625" i="4"/>
  <c r="J1625" i="4" s="1"/>
  <c r="K1625" i="4" s="1"/>
  <c r="I1615" i="4"/>
  <c r="J1615" i="4" s="1"/>
  <c r="K1615" i="4" s="1"/>
  <c r="I1581" i="4"/>
  <c r="J1581" i="4" s="1"/>
  <c r="K1581" i="4" s="1"/>
  <c r="I1549" i="4"/>
  <c r="J1549" i="4" s="1"/>
  <c r="K1549" i="4" s="1"/>
  <c r="I1525" i="4"/>
  <c r="J1525" i="4" s="1"/>
  <c r="K1525" i="4" s="1"/>
  <c r="I1509" i="4"/>
  <c r="J1509" i="4" s="1"/>
  <c r="K1509" i="4" s="1"/>
  <c r="I1489" i="4"/>
  <c r="J1489" i="4" s="1"/>
  <c r="K1489" i="4" s="1"/>
  <c r="I1469" i="4"/>
  <c r="J1469" i="4" s="1"/>
  <c r="K1469" i="4" s="1"/>
  <c r="I1459" i="4"/>
  <c r="J1459" i="4" s="1"/>
  <c r="K1459" i="4" s="1"/>
  <c r="I1445" i="4"/>
  <c r="J1445" i="4" s="1"/>
  <c r="K1445" i="4" s="1"/>
  <c r="I1425" i="4"/>
  <c r="J1425" i="4" s="1"/>
  <c r="K1425" i="4" s="1"/>
  <c r="I1405" i="4"/>
  <c r="J1405" i="4" s="1"/>
  <c r="K1405" i="4" s="1"/>
  <c r="I1397" i="4"/>
  <c r="J1397" i="4" s="1"/>
  <c r="K1397" i="4" s="1"/>
  <c r="I1367" i="4"/>
  <c r="J1367" i="4" s="1"/>
  <c r="K1367" i="4" s="1"/>
  <c r="I1329" i="4"/>
  <c r="J1329" i="4" s="1"/>
  <c r="K1329" i="4" s="1"/>
  <c r="I1620" i="4"/>
  <c r="J1620" i="4" s="1"/>
  <c r="K1620" i="4" s="1"/>
  <c r="I1360" i="4"/>
  <c r="J1360" i="4" s="1"/>
  <c r="K1360" i="4" s="1"/>
  <c r="I1104" i="4"/>
  <c r="J1104" i="4" s="1"/>
  <c r="K1104" i="4" s="1"/>
  <c r="I1478" i="4"/>
  <c r="J1478" i="4" s="1"/>
  <c r="K1478" i="4" s="1"/>
  <c r="I1446" i="4"/>
  <c r="J1446" i="4" s="1"/>
  <c r="K1446" i="4" s="1"/>
  <c r="I1414" i="4"/>
  <c r="J1414" i="4" s="1"/>
  <c r="K1414" i="4" s="1"/>
  <c r="I1382" i="4"/>
  <c r="J1382" i="4" s="1"/>
  <c r="K1382" i="4" s="1"/>
  <c r="I1350" i="4"/>
  <c r="J1350" i="4" s="1"/>
  <c r="K1350" i="4" s="1"/>
  <c r="I1318" i="4"/>
  <c r="J1318" i="4" s="1"/>
  <c r="K1318" i="4" s="1"/>
  <c r="I1286" i="4"/>
  <c r="J1286" i="4" s="1"/>
  <c r="K1286" i="4" s="1"/>
  <c r="I1254" i="4"/>
  <c r="J1254" i="4" s="1"/>
  <c r="K1254" i="4" s="1"/>
  <c r="I1222" i="4"/>
  <c r="J1222" i="4" s="1"/>
  <c r="K1222" i="4" s="1"/>
  <c r="I1190" i="4"/>
  <c r="J1190" i="4" s="1"/>
  <c r="K1190" i="4" s="1"/>
  <c r="I1158" i="4"/>
  <c r="J1158" i="4" s="1"/>
  <c r="K1158" i="4" s="1"/>
  <c r="I1126" i="4"/>
  <c r="J1126" i="4" s="1"/>
  <c r="K1126" i="4" s="1"/>
  <c r="I1094" i="4"/>
  <c r="J1094" i="4" s="1"/>
  <c r="K1094" i="4" s="1"/>
  <c r="I1070" i="4"/>
  <c r="J1070" i="4" s="1"/>
  <c r="K1070" i="4" s="1"/>
  <c r="I1046" i="4"/>
  <c r="J1046" i="4" s="1"/>
  <c r="K1046" i="4" s="1"/>
  <c r="I1026" i="4"/>
  <c r="J1026" i="4" s="1"/>
  <c r="K1026" i="4" s="1"/>
  <c r="I1016" i="4"/>
  <c r="J1016" i="4" s="1"/>
  <c r="K1016" i="4" s="1"/>
  <c r="I1004" i="4"/>
  <c r="J1004" i="4" s="1"/>
  <c r="K1004" i="4" s="1"/>
  <c r="I994" i="4"/>
  <c r="J994" i="4" s="1"/>
  <c r="K994" i="4" s="1"/>
  <c r="I984" i="4"/>
  <c r="J984" i="4" s="1"/>
  <c r="K984" i="4" s="1"/>
  <c r="I972" i="4"/>
  <c r="J972" i="4" s="1"/>
  <c r="K972" i="4" s="1"/>
  <c r="I962" i="4"/>
  <c r="J962" i="4" s="1"/>
  <c r="K962" i="4" s="1"/>
  <c r="I952" i="4"/>
  <c r="J952" i="4" s="1"/>
  <c r="K952" i="4" s="1"/>
  <c r="I940" i="4"/>
  <c r="J940" i="4" s="1"/>
  <c r="K940" i="4" s="1"/>
  <c r="I930" i="4"/>
  <c r="J930" i="4" s="1"/>
  <c r="K930" i="4" s="1"/>
  <c r="I920" i="4"/>
  <c r="J920" i="4" s="1"/>
  <c r="K920" i="4" s="1"/>
  <c r="I908" i="4"/>
  <c r="J908" i="4" s="1"/>
  <c r="K908" i="4" s="1"/>
  <c r="I898" i="4"/>
  <c r="J898" i="4" s="1"/>
  <c r="K898" i="4" s="1"/>
  <c r="I888" i="4"/>
  <c r="J888" i="4" s="1"/>
  <c r="K888" i="4" s="1"/>
  <c r="I876" i="4"/>
  <c r="J876" i="4" s="1"/>
  <c r="K876" i="4" s="1"/>
  <c r="I866" i="4"/>
  <c r="J866" i="4" s="1"/>
  <c r="K866" i="4" s="1"/>
  <c r="I856" i="4"/>
  <c r="J856" i="4" s="1"/>
  <c r="K856" i="4" s="1"/>
  <c r="I844" i="4"/>
  <c r="J844" i="4" s="1"/>
  <c r="K844" i="4" s="1"/>
  <c r="I834" i="4"/>
  <c r="J834" i="4" s="1"/>
  <c r="K834" i="4" s="1"/>
  <c r="I824" i="4"/>
  <c r="J824" i="4" s="1"/>
  <c r="K824" i="4" s="1"/>
  <c r="AB824" i="4" s="1"/>
  <c r="I812" i="4"/>
  <c r="J812" i="4" s="1"/>
  <c r="K812" i="4" s="1"/>
  <c r="I802" i="4"/>
  <c r="J802" i="4" s="1"/>
  <c r="K802" i="4" s="1"/>
  <c r="I792" i="4"/>
  <c r="J792" i="4" s="1"/>
  <c r="K792" i="4" s="1"/>
  <c r="I780" i="4"/>
  <c r="J780" i="4" s="1"/>
  <c r="K780" i="4" s="1"/>
  <c r="I770" i="4"/>
  <c r="J770" i="4" s="1"/>
  <c r="K770" i="4" s="1"/>
  <c r="I746" i="4"/>
  <c r="J746" i="4" s="1"/>
  <c r="K746" i="4" s="1"/>
  <c r="I738" i="4"/>
  <c r="J738" i="4" s="1"/>
  <c r="K738" i="4" s="1"/>
  <c r="I732" i="4"/>
  <c r="J732" i="4" s="1"/>
  <c r="K732" i="4" s="1"/>
  <c r="I728" i="4"/>
  <c r="J728" i="4" s="1"/>
  <c r="K728" i="4" s="1"/>
  <c r="I712" i="4"/>
  <c r="J712" i="4" s="1"/>
  <c r="K712" i="4" s="1"/>
  <c r="I706" i="4"/>
  <c r="J706" i="4" s="1"/>
  <c r="K706" i="4" s="1"/>
  <c r="I668" i="4"/>
  <c r="J668" i="4" s="1"/>
  <c r="K668" i="4" s="1"/>
  <c r="I662" i="4"/>
  <c r="J662" i="4" s="1"/>
  <c r="K662" i="4" s="1"/>
  <c r="I648" i="4"/>
  <c r="J648" i="4" s="1"/>
  <c r="K648" i="4" s="1"/>
  <c r="I642" i="4"/>
  <c r="J642" i="4" s="1"/>
  <c r="K642" i="4" s="1"/>
  <c r="I636" i="4"/>
  <c r="J636" i="4" s="1"/>
  <c r="K636" i="4" s="1"/>
  <c r="I630" i="4"/>
  <c r="J630" i="4" s="1"/>
  <c r="K630" i="4" s="1"/>
  <c r="I616" i="4"/>
  <c r="J616" i="4" s="1"/>
  <c r="K616" i="4" s="1"/>
  <c r="I610" i="4"/>
  <c r="J610" i="4" s="1"/>
  <c r="K610" i="4" s="1"/>
  <c r="I604" i="4"/>
  <c r="J604" i="4" s="1"/>
  <c r="K604" i="4" s="1"/>
  <c r="I598" i="4"/>
  <c r="J598" i="4" s="1"/>
  <c r="K598" i="4" s="1"/>
  <c r="I584" i="4"/>
  <c r="J584" i="4" s="1"/>
  <c r="K584" i="4" s="1"/>
  <c r="I578" i="4"/>
  <c r="J578" i="4" s="1"/>
  <c r="K578" i="4" s="1"/>
  <c r="I572" i="4"/>
  <c r="J572" i="4" s="1"/>
  <c r="K572" i="4" s="1"/>
  <c r="I566" i="4"/>
  <c r="J566" i="4" s="1"/>
  <c r="K566" i="4" s="1"/>
  <c r="I552" i="4"/>
  <c r="J552" i="4" s="1"/>
  <c r="K552" i="4" s="1"/>
  <c r="I546" i="4"/>
  <c r="J546" i="4" s="1"/>
  <c r="K546" i="4" s="1"/>
  <c r="I538" i="4"/>
  <c r="J538" i="4" s="1"/>
  <c r="K538" i="4" s="1"/>
  <c r="I532" i="4"/>
  <c r="J532" i="4" s="1"/>
  <c r="K532" i="4" s="1"/>
  <c r="I526" i="4"/>
  <c r="J526" i="4" s="1"/>
  <c r="K526" i="4" s="1"/>
  <c r="I512" i="4"/>
  <c r="J512" i="4" s="1"/>
  <c r="K512" i="4" s="1"/>
  <c r="I506" i="4"/>
  <c r="J506" i="4" s="1"/>
  <c r="K506" i="4" s="1"/>
  <c r="I500" i="4"/>
  <c r="J500" i="4" s="1"/>
  <c r="K500" i="4" s="1"/>
  <c r="I494" i="4"/>
  <c r="J494" i="4" s="1"/>
  <c r="K494" i="4" s="1"/>
  <c r="I464" i="4"/>
  <c r="J464" i="4" s="1"/>
  <c r="K464" i="4" s="1"/>
  <c r="I446" i="4"/>
  <c r="J446" i="4" s="1"/>
  <c r="K446" i="4" s="1"/>
  <c r="I432" i="4"/>
  <c r="J432" i="4" s="1"/>
  <c r="K432" i="4" s="1"/>
  <c r="I418" i="4"/>
  <c r="J418" i="4" s="1"/>
  <c r="K418" i="4" s="1"/>
  <c r="I410" i="4"/>
  <c r="J410" i="4" s="1"/>
  <c r="K410" i="4" s="1"/>
  <c r="I402" i="4"/>
  <c r="J402" i="4" s="1"/>
  <c r="K402" i="4" s="1"/>
  <c r="I396" i="4"/>
  <c r="J396" i="4" s="1"/>
  <c r="K396" i="4" s="1"/>
  <c r="I390" i="4"/>
  <c r="J390" i="4" s="1"/>
  <c r="K390" i="4" s="1"/>
  <c r="I376" i="4"/>
  <c r="J376" i="4" s="1"/>
  <c r="K376" i="4" s="1"/>
  <c r="I370" i="4"/>
  <c r="J370" i="4" s="1"/>
  <c r="K370" i="4" s="1"/>
  <c r="I364" i="4"/>
  <c r="J364" i="4" s="1"/>
  <c r="K364" i="4" s="1"/>
  <c r="I358" i="4"/>
  <c r="J358" i="4" s="1"/>
  <c r="K358" i="4" s="1"/>
  <c r="I340" i="4"/>
  <c r="J340" i="4" s="1"/>
  <c r="K340" i="4" s="1"/>
  <c r="I326" i="4"/>
  <c r="J326" i="4" s="1"/>
  <c r="K326" i="4" s="1"/>
  <c r="I310" i="4"/>
  <c r="J310" i="4" s="1"/>
  <c r="K310" i="4" s="1"/>
  <c r="I304" i="4"/>
  <c r="J304" i="4" s="1"/>
  <c r="K304" i="4" s="1"/>
  <c r="I290" i="4"/>
  <c r="J290" i="4" s="1"/>
  <c r="K290" i="4" s="1"/>
  <c r="I286" i="4"/>
  <c r="J286" i="4" s="1"/>
  <c r="K286" i="4" s="1"/>
  <c r="I282" i="4"/>
  <c r="J282" i="4" s="1"/>
  <c r="K282" i="4" s="1"/>
  <c r="I254" i="4"/>
  <c r="J254" i="4" s="1"/>
  <c r="K254" i="4" s="1"/>
  <c r="I246" i="4"/>
  <c r="J246" i="4" s="1"/>
  <c r="K246" i="4" s="1"/>
  <c r="I226" i="4"/>
  <c r="J226" i="4" s="1"/>
  <c r="K226" i="4" s="1"/>
  <c r="I222" i="4"/>
  <c r="J222" i="4" s="1"/>
  <c r="K222" i="4" s="1"/>
  <c r="I214" i="4"/>
  <c r="J214" i="4" s="1"/>
  <c r="K214" i="4" s="1"/>
  <c r="I208" i="4"/>
  <c r="J208" i="4" s="1"/>
  <c r="K208" i="4" s="1"/>
  <c r="I198" i="4"/>
  <c r="J198" i="4" s="1"/>
  <c r="K198" i="4" s="1"/>
  <c r="I194" i="4"/>
  <c r="J194" i="4" s="1"/>
  <c r="K194" i="4" s="1"/>
  <c r="I190" i="4"/>
  <c r="I182" i="4"/>
  <c r="J182" i="4" s="1"/>
  <c r="K182" i="4" s="1"/>
  <c r="I178" i="4"/>
  <c r="J178" i="4" s="1"/>
  <c r="K178" i="4" s="1"/>
  <c r="I168" i="4"/>
  <c r="J168" i="4" s="1"/>
  <c r="K168" i="4" s="1"/>
  <c r="I164" i="4"/>
  <c r="J164" i="4" s="1"/>
  <c r="K164" i="4" s="1"/>
  <c r="I150" i="4"/>
  <c r="J150" i="4" s="1"/>
  <c r="K150" i="4" s="1"/>
  <c r="I132" i="4"/>
  <c r="J132" i="4" s="1"/>
  <c r="K132" i="4" s="1"/>
  <c r="I110" i="4"/>
  <c r="J110" i="4" s="1"/>
  <c r="K110" i="4" s="1"/>
  <c r="I78" i="4"/>
  <c r="J78" i="4" s="1"/>
  <c r="K78" i="4" s="1"/>
  <c r="I48" i="4"/>
  <c r="J48" i="4" s="1"/>
  <c r="K48" i="4" s="1"/>
  <c r="I42" i="4"/>
  <c r="J42" i="4" s="1"/>
  <c r="K42" i="4" s="1"/>
  <c r="I32" i="4"/>
  <c r="J32" i="4" s="1"/>
  <c r="K32" i="4" s="1"/>
  <c r="I26" i="4"/>
  <c r="J26" i="4" s="1"/>
  <c r="K26" i="4" s="1"/>
  <c r="I1088" i="4"/>
  <c r="J1088" i="4" s="1"/>
  <c r="K1088" i="4" s="1"/>
  <c r="I1120" i="4"/>
  <c r="J1120" i="4" s="1"/>
  <c r="K1120" i="4" s="1"/>
  <c r="I1470" i="4"/>
  <c r="J1470" i="4" s="1"/>
  <c r="K1470" i="4" s="1"/>
  <c r="I1438" i="4"/>
  <c r="J1438" i="4" s="1"/>
  <c r="K1438" i="4" s="1"/>
  <c r="I1406" i="4"/>
  <c r="J1406" i="4" s="1"/>
  <c r="K1406" i="4" s="1"/>
  <c r="I1374" i="4"/>
  <c r="J1374" i="4" s="1"/>
  <c r="K1374" i="4" s="1"/>
  <c r="I1342" i="4"/>
  <c r="J1342" i="4" s="1"/>
  <c r="K1342" i="4" s="1"/>
  <c r="I1310" i="4"/>
  <c r="J1310" i="4" s="1"/>
  <c r="K1310" i="4" s="1"/>
  <c r="I1278" i="4"/>
  <c r="J1278" i="4" s="1"/>
  <c r="K1278" i="4" s="1"/>
  <c r="I1246" i="4"/>
  <c r="J1246" i="4" s="1"/>
  <c r="K1246" i="4" s="1"/>
  <c r="I1214" i="4"/>
  <c r="J1214" i="4" s="1"/>
  <c r="K1214" i="4" s="1"/>
  <c r="I1182" i="4"/>
  <c r="J1182" i="4" s="1"/>
  <c r="K1182" i="4" s="1"/>
  <c r="I1150" i="4"/>
  <c r="J1150" i="4" s="1"/>
  <c r="K1150" i="4" s="1"/>
  <c r="I1118" i="4"/>
  <c r="J1118" i="4" s="1"/>
  <c r="K1118" i="4" s="1"/>
  <c r="I1086" i="4"/>
  <c r="J1086" i="4" s="1"/>
  <c r="K1086" i="4" s="1"/>
  <c r="I1062" i="4"/>
  <c r="J1062" i="4" s="1"/>
  <c r="K1062" i="4" s="1"/>
  <c r="I1042" i="4"/>
  <c r="J1042" i="4" s="1"/>
  <c r="K1042" i="4" s="1"/>
  <c r="I1024" i="4"/>
  <c r="J1024" i="4" s="1"/>
  <c r="K1024" i="4" s="1"/>
  <c r="I1012" i="4"/>
  <c r="J1012" i="4" s="1"/>
  <c r="K1012" i="4" s="1"/>
  <c r="I1002" i="4"/>
  <c r="J1002" i="4" s="1"/>
  <c r="K1002" i="4" s="1"/>
  <c r="I992" i="4"/>
  <c r="J992" i="4" s="1"/>
  <c r="K992" i="4" s="1"/>
  <c r="I980" i="4"/>
  <c r="J980" i="4" s="1"/>
  <c r="K980" i="4" s="1"/>
  <c r="I970" i="4"/>
  <c r="J970" i="4" s="1"/>
  <c r="K970" i="4" s="1"/>
  <c r="I960" i="4"/>
  <c r="J960" i="4" s="1"/>
  <c r="K960" i="4" s="1"/>
  <c r="I948" i="4"/>
  <c r="J948" i="4" s="1"/>
  <c r="K948" i="4" s="1"/>
  <c r="I938" i="4"/>
  <c r="J938" i="4" s="1"/>
  <c r="K938" i="4" s="1"/>
  <c r="I928" i="4"/>
  <c r="J928" i="4" s="1"/>
  <c r="K928" i="4" s="1"/>
  <c r="I916" i="4"/>
  <c r="J916" i="4" s="1"/>
  <c r="K916" i="4" s="1"/>
  <c r="I906" i="4"/>
  <c r="J906" i="4" s="1"/>
  <c r="K906" i="4" s="1"/>
  <c r="I896" i="4"/>
  <c r="J896" i="4" s="1"/>
  <c r="K896" i="4" s="1"/>
  <c r="I884" i="4"/>
  <c r="J884" i="4" s="1"/>
  <c r="K884" i="4" s="1"/>
  <c r="I874" i="4"/>
  <c r="J874" i="4" s="1"/>
  <c r="K874" i="4" s="1"/>
  <c r="I864" i="4"/>
  <c r="J864" i="4" s="1"/>
  <c r="K864" i="4" s="1"/>
  <c r="I852" i="4"/>
  <c r="J852" i="4" s="1"/>
  <c r="K852" i="4" s="1"/>
  <c r="I842" i="4"/>
  <c r="J842" i="4" s="1"/>
  <c r="K842" i="4" s="1"/>
  <c r="I832" i="4"/>
  <c r="J832" i="4" s="1"/>
  <c r="K832" i="4" s="1"/>
  <c r="I820" i="4"/>
  <c r="J820" i="4" s="1"/>
  <c r="K820" i="4" s="1"/>
  <c r="I810" i="4"/>
  <c r="J810" i="4" s="1"/>
  <c r="K810" i="4" s="1"/>
  <c r="I800" i="4"/>
  <c r="J800" i="4" s="1"/>
  <c r="K800" i="4" s="1"/>
  <c r="I788" i="4"/>
  <c r="J788" i="4" s="1"/>
  <c r="K788" i="4" s="1"/>
  <c r="I778" i="4"/>
  <c r="J778" i="4" s="1"/>
  <c r="K778" i="4" s="1"/>
  <c r="I768" i="4"/>
  <c r="J768" i="4" s="1"/>
  <c r="K768" i="4" s="1"/>
  <c r="I748" i="4"/>
  <c r="J748" i="4" s="1"/>
  <c r="K748" i="4" s="1"/>
  <c r="I744" i="4"/>
  <c r="J744" i="4" s="1"/>
  <c r="K744" i="4" s="1"/>
  <c r="I724" i="4"/>
  <c r="J724" i="4" s="1"/>
  <c r="K724" i="4" s="1"/>
  <c r="I718" i="4"/>
  <c r="J718" i="4" s="1"/>
  <c r="K718" i="4" s="1"/>
  <c r="I710" i="4"/>
  <c r="J710" i="4" s="1"/>
  <c r="K710" i="4" s="1"/>
  <c r="I704" i="4"/>
  <c r="J704" i="4" s="1"/>
  <c r="K704" i="4" s="1"/>
  <c r="I698" i="4"/>
  <c r="J698" i="4" s="1"/>
  <c r="K698" i="4" s="1"/>
  <c r="I688" i="4"/>
  <c r="J688" i="4" s="1"/>
  <c r="K688" i="4" s="1"/>
  <c r="I682" i="4"/>
  <c r="J682" i="4" s="1"/>
  <c r="K682" i="4" s="1"/>
  <c r="I674" i="4"/>
  <c r="J674" i="4" s="1"/>
  <c r="K674" i="4" s="1"/>
  <c r="I654" i="4"/>
  <c r="J654" i="4" s="1"/>
  <c r="K654" i="4" s="1"/>
  <c r="I640" i="4"/>
  <c r="J640" i="4" s="1"/>
  <c r="K640" i="4" s="1"/>
  <c r="I622" i="4"/>
  <c r="J622" i="4" s="1"/>
  <c r="K622" i="4" s="1"/>
  <c r="I608" i="4"/>
  <c r="J608" i="4" s="1"/>
  <c r="K608" i="4" s="1"/>
  <c r="I590" i="4"/>
  <c r="J590" i="4" s="1"/>
  <c r="K590" i="4" s="1"/>
  <c r="I576" i="4"/>
  <c r="J576" i="4" s="1"/>
  <c r="K576" i="4" s="1"/>
  <c r="I558" i="4"/>
  <c r="J558" i="4" s="1"/>
  <c r="K558" i="4" s="1"/>
  <c r="I544" i="4"/>
  <c r="J544" i="4" s="1"/>
  <c r="K544" i="4" s="1"/>
  <c r="I536" i="4"/>
  <c r="J536" i="4" s="1"/>
  <c r="K536" i="4" s="1"/>
  <c r="I518" i="4"/>
  <c r="J518" i="4" s="1"/>
  <c r="K518" i="4" s="1"/>
  <c r="I504" i="4"/>
  <c r="J504" i="4" s="1"/>
  <c r="K504" i="4" s="1"/>
  <c r="I484" i="4"/>
  <c r="J484" i="4" s="1"/>
  <c r="K484" i="4" s="1"/>
  <c r="I476" i="4"/>
  <c r="J476" i="4" s="1"/>
  <c r="K476" i="4" s="1"/>
  <c r="I470" i="4"/>
  <c r="J470" i="4" s="1"/>
  <c r="K470" i="4" s="1"/>
  <c r="I456" i="4"/>
  <c r="J456" i="4" s="1"/>
  <c r="K456" i="4" s="1"/>
  <c r="I450" i="4"/>
  <c r="J450" i="4" s="1"/>
  <c r="K450" i="4" s="1"/>
  <c r="I444" i="4"/>
  <c r="J444" i="4" s="1"/>
  <c r="K444" i="4" s="1"/>
  <c r="I438" i="4"/>
  <c r="J438" i="4" s="1"/>
  <c r="K438" i="4" s="1"/>
  <c r="I428" i="4"/>
  <c r="J428" i="4" s="1"/>
  <c r="K428" i="4" s="1"/>
  <c r="I422" i="4"/>
  <c r="J422" i="4" s="1"/>
  <c r="K422" i="4" s="1"/>
  <c r="I416" i="4"/>
  <c r="J416" i="4" s="1"/>
  <c r="K416" i="4" s="1"/>
  <c r="I408" i="4"/>
  <c r="J408" i="4" s="1"/>
  <c r="K408" i="4" s="1"/>
  <c r="I400" i="4"/>
  <c r="J400" i="4" s="1"/>
  <c r="K400" i="4" s="1"/>
  <c r="I382" i="4"/>
  <c r="J382" i="4" s="1"/>
  <c r="K382" i="4" s="1"/>
  <c r="I368" i="4"/>
  <c r="J368" i="4" s="1"/>
  <c r="K368" i="4" s="1"/>
  <c r="I350" i="4"/>
  <c r="J350" i="4" s="1"/>
  <c r="K350" i="4" s="1"/>
  <c r="I344" i="4"/>
  <c r="J344" i="4" s="1"/>
  <c r="K344" i="4" s="1"/>
  <c r="I338" i="4"/>
  <c r="J338" i="4" s="1"/>
  <c r="K338" i="4" s="1"/>
  <c r="I332" i="4"/>
  <c r="J332" i="4" s="1"/>
  <c r="K332" i="4" s="1"/>
  <c r="I316" i="4"/>
  <c r="J316" i="4" s="1"/>
  <c r="K316" i="4" s="1"/>
  <c r="I308" i="4"/>
  <c r="J308" i="4" s="1"/>
  <c r="K308" i="4" s="1"/>
  <c r="I302" i="4"/>
  <c r="J302" i="4" s="1"/>
  <c r="K302" i="4" s="1"/>
  <c r="I298" i="4"/>
  <c r="J298" i="4" s="1"/>
  <c r="K298" i="4" s="1"/>
  <c r="I278" i="4"/>
  <c r="J278" i="4" s="1"/>
  <c r="K278" i="4" s="1"/>
  <c r="I274" i="4"/>
  <c r="J274" i="4" s="1"/>
  <c r="K274" i="4" s="1"/>
  <c r="I268" i="4"/>
  <c r="J268" i="4" s="1"/>
  <c r="K268" i="4" s="1"/>
  <c r="I260" i="4"/>
  <c r="J260" i="4" s="1"/>
  <c r="K260" i="4" s="1"/>
  <c r="I240" i="4"/>
  <c r="J240" i="4" s="1"/>
  <c r="K240" i="4" s="1"/>
  <c r="I234" i="4"/>
  <c r="J234" i="4" s="1"/>
  <c r="K234" i="4" s="1"/>
  <c r="I220" i="4"/>
  <c r="J220" i="4" s="1"/>
  <c r="K220" i="4" s="1"/>
  <c r="I192" i="4"/>
  <c r="J192" i="4" s="1"/>
  <c r="K192" i="4" s="1"/>
  <c r="I174" i="4"/>
  <c r="J174" i="4" s="1"/>
  <c r="K174" i="4" s="1"/>
  <c r="I166" i="4"/>
  <c r="J166" i="4" s="1"/>
  <c r="K166" i="4" s="1"/>
  <c r="I144" i="4"/>
  <c r="J144" i="4" s="1"/>
  <c r="K144" i="4" s="1"/>
  <c r="I138" i="4"/>
  <c r="J138" i="4" s="1"/>
  <c r="K138" i="4" s="1"/>
  <c r="I116" i="4"/>
  <c r="J116" i="4" s="1"/>
  <c r="K116" i="4" s="1"/>
  <c r="I108" i="4"/>
  <c r="J108" i="4" s="1"/>
  <c r="K108" i="4" s="1"/>
  <c r="I104" i="4"/>
  <c r="J104" i="4" s="1"/>
  <c r="K104" i="4" s="1"/>
  <c r="I96" i="4"/>
  <c r="J96" i="4" s="1"/>
  <c r="K96" i="4" s="1"/>
  <c r="I90" i="4"/>
  <c r="J90" i="4" s="1"/>
  <c r="K90" i="4" s="1"/>
  <c r="I84" i="4"/>
  <c r="J84" i="4" s="1"/>
  <c r="K84" i="4" s="1"/>
  <c r="I76" i="4"/>
  <c r="J76" i="4" s="1"/>
  <c r="K76" i="4" s="1"/>
  <c r="I72" i="4"/>
  <c r="J72" i="4" s="1"/>
  <c r="K72" i="4" s="1"/>
  <c r="I64" i="4"/>
  <c r="J64" i="4" s="1"/>
  <c r="K64" i="4" s="1"/>
  <c r="I58" i="4"/>
  <c r="J58" i="4" s="1"/>
  <c r="K58" i="4" s="1"/>
  <c r="I52" i="4"/>
  <c r="J52" i="4" s="1"/>
  <c r="K52" i="4" s="1"/>
  <c r="I46" i="4"/>
  <c r="J46" i="4" s="1"/>
  <c r="K46" i="4" s="1"/>
  <c r="I36" i="4"/>
  <c r="J36" i="4" s="1"/>
  <c r="K36" i="4" s="1"/>
  <c r="I30" i="4"/>
  <c r="J30" i="4" s="1"/>
  <c r="K30" i="4" s="1"/>
  <c r="I20" i="4"/>
  <c r="J20" i="4" s="1"/>
  <c r="K20" i="4" s="1"/>
  <c r="I1462" i="4"/>
  <c r="J1462" i="4" s="1"/>
  <c r="K1462" i="4" s="1"/>
  <c r="I1430" i="4"/>
  <c r="J1430" i="4" s="1"/>
  <c r="K1430" i="4" s="1"/>
  <c r="I1398" i="4"/>
  <c r="J1398" i="4" s="1"/>
  <c r="K1398" i="4" s="1"/>
  <c r="I1366" i="4"/>
  <c r="J1366" i="4" s="1"/>
  <c r="K1366" i="4" s="1"/>
  <c r="I1334" i="4"/>
  <c r="J1334" i="4" s="1"/>
  <c r="K1334" i="4" s="1"/>
  <c r="I1302" i="4"/>
  <c r="J1302" i="4" s="1"/>
  <c r="K1302" i="4" s="1"/>
  <c r="I1270" i="4"/>
  <c r="J1270" i="4" s="1"/>
  <c r="K1270" i="4" s="1"/>
  <c r="I1238" i="4"/>
  <c r="J1238" i="4" s="1"/>
  <c r="K1238" i="4" s="1"/>
  <c r="I1206" i="4"/>
  <c r="J1206" i="4" s="1"/>
  <c r="K1206" i="4" s="1"/>
  <c r="I1174" i="4"/>
  <c r="J1174" i="4" s="1"/>
  <c r="K1174" i="4" s="1"/>
  <c r="I1142" i="4"/>
  <c r="J1142" i="4" s="1"/>
  <c r="K1142" i="4" s="1"/>
  <c r="I1110" i="4"/>
  <c r="J1110" i="4" s="1"/>
  <c r="K1110" i="4" s="1"/>
  <c r="I1078" i="4"/>
  <c r="J1078" i="4" s="1"/>
  <c r="K1078" i="4" s="1"/>
  <c r="I1058" i="4"/>
  <c r="J1058" i="4" s="1"/>
  <c r="K1058" i="4" s="1"/>
  <c r="I1038" i="4"/>
  <c r="J1038" i="4" s="1"/>
  <c r="K1038" i="4" s="1"/>
  <c r="I1020" i="4"/>
  <c r="J1020" i="4" s="1"/>
  <c r="K1020" i="4" s="1"/>
  <c r="I1010" i="4"/>
  <c r="J1010" i="4" s="1"/>
  <c r="K1010" i="4" s="1"/>
  <c r="I1000" i="4"/>
  <c r="J1000" i="4" s="1"/>
  <c r="K1000" i="4" s="1"/>
  <c r="I988" i="4"/>
  <c r="J988" i="4" s="1"/>
  <c r="K988" i="4" s="1"/>
  <c r="I978" i="4"/>
  <c r="J978" i="4" s="1"/>
  <c r="K978" i="4" s="1"/>
  <c r="I968" i="4"/>
  <c r="J968" i="4" s="1"/>
  <c r="K968" i="4" s="1"/>
  <c r="I956" i="4"/>
  <c r="J956" i="4" s="1"/>
  <c r="K956" i="4" s="1"/>
  <c r="I946" i="4"/>
  <c r="J946" i="4" s="1"/>
  <c r="K946" i="4" s="1"/>
  <c r="I936" i="4"/>
  <c r="J936" i="4" s="1"/>
  <c r="K936" i="4" s="1"/>
  <c r="I924" i="4"/>
  <c r="J924" i="4" s="1"/>
  <c r="K924" i="4" s="1"/>
  <c r="I914" i="4"/>
  <c r="J914" i="4" s="1"/>
  <c r="K914" i="4" s="1"/>
  <c r="I904" i="4"/>
  <c r="J904" i="4" s="1"/>
  <c r="K904" i="4" s="1"/>
  <c r="I892" i="4"/>
  <c r="J892" i="4" s="1"/>
  <c r="K892" i="4" s="1"/>
  <c r="I882" i="4"/>
  <c r="J882" i="4" s="1"/>
  <c r="K882" i="4" s="1"/>
  <c r="I872" i="4"/>
  <c r="J872" i="4" s="1"/>
  <c r="K872" i="4" s="1"/>
  <c r="I860" i="4"/>
  <c r="J860" i="4" s="1"/>
  <c r="K860" i="4" s="1"/>
  <c r="I850" i="4"/>
  <c r="J850" i="4" s="1"/>
  <c r="K850" i="4" s="1"/>
  <c r="I840" i="4"/>
  <c r="J840" i="4" s="1"/>
  <c r="K840" i="4" s="1"/>
  <c r="I828" i="4"/>
  <c r="J828" i="4" s="1"/>
  <c r="K828" i="4" s="1"/>
  <c r="I818" i="4"/>
  <c r="J818" i="4" s="1"/>
  <c r="K818" i="4" s="1"/>
  <c r="I808" i="4"/>
  <c r="J808" i="4" s="1"/>
  <c r="K808" i="4" s="1"/>
  <c r="I796" i="4"/>
  <c r="J796" i="4" s="1"/>
  <c r="K796" i="4" s="1"/>
  <c r="I786" i="4"/>
  <c r="J786" i="4" s="1"/>
  <c r="K786" i="4" s="1"/>
  <c r="I776" i="4"/>
  <c r="J776" i="4" s="1"/>
  <c r="K776" i="4" s="1"/>
  <c r="I764" i="4"/>
  <c r="J764" i="4" s="1"/>
  <c r="K764" i="4" s="1"/>
  <c r="I758" i="4"/>
  <c r="J758" i="4" s="1"/>
  <c r="K758" i="4" s="1"/>
  <c r="I730" i="4"/>
  <c r="J730" i="4" s="1"/>
  <c r="K730" i="4" s="1"/>
  <c r="AB730" i="4" s="1"/>
  <c r="I722" i="4"/>
  <c r="J722" i="4" s="1"/>
  <c r="K722" i="4" s="1"/>
  <c r="I716" i="4"/>
  <c r="J716" i="4" s="1"/>
  <c r="K716" i="4" s="1"/>
  <c r="I708" i="4"/>
  <c r="J708" i="4" s="1"/>
  <c r="K708" i="4" s="1"/>
  <c r="I694" i="4"/>
  <c r="J694" i="4" s="1"/>
  <c r="K694" i="4" s="1"/>
  <c r="I680" i="4"/>
  <c r="J680" i="4" s="1"/>
  <c r="K680" i="4" s="1"/>
  <c r="I666" i="4"/>
  <c r="J666" i="4" s="1"/>
  <c r="K666" i="4" s="1"/>
  <c r="I658" i="4"/>
  <c r="J658" i="4" s="1"/>
  <c r="K658" i="4" s="1"/>
  <c r="I652" i="4"/>
  <c r="J652" i="4" s="1"/>
  <c r="K652" i="4" s="1"/>
  <c r="I646" i="4"/>
  <c r="J646" i="4" s="1"/>
  <c r="K646" i="4" s="1"/>
  <c r="I632" i="4"/>
  <c r="J632" i="4" s="1"/>
  <c r="K632" i="4" s="1"/>
  <c r="I626" i="4"/>
  <c r="J626" i="4" s="1"/>
  <c r="K626" i="4" s="1"/>
  <c r="I620" i="4"/>
  <c r="J620" i="4" s="1"/>
  <c r="K620" i="4" s="1"/>
  <c r="I614" i="4"/>
  <c r="J614" i="4" s="1"/>
  <c r="K614" i="4" s="1"/>
  <c r="I600" i="4"/>
  <c r="J600" i="4" s="1"/>
  <c r="K600" i="4" s="1"/>
  <c r="I594" i="4"/>
  <c r="J594" i="4" s="1"/>
  <c r="K594" i="4" s="1"/>
  <c r="I588" i="4"/>
  <c r="J588" i="4" s="1"/>
  <c r="K588" i="4" s="1"/>
  <c r="I582" i="4"/>
  <c r="J582" i="4" s="1"/>
  <c r="K582" i="4" s="1"/>
  <c r="I568" i="4"/>
  <c r="J568" i="4" s="1"/>
  <c r="K568" i="4" s="1"/>
  <c r="I562" i="4"/>
  <c r="J562" i="4" s="1"/>
  <c r="K562" i="4" s="1"/>
  <c r="I556" i="4"/>
  <c r="J556" i="4" s="1"/>
  <c r="K556" i="4" s="1"/>
  <c r="I548" i="4"/>
  <c r="J548" i="4" s="1"/>
  <c r="K548" i="4" s="1"/>
  <c r="I528" i="4"/>
  <c r="J528" i="4" s="1"/>
  <c r="K528" i="4" s="1"/>
  <c r="I522" i="4"/>
  <c r="J522" i="4" s="1"/>
  <c r="K522" i="4" s="1"/>
  <c r="I516" i="4"/>
  <c r="J516" i="4" s="1"/>
  <c r="K516" i="4" s="1"/>
  <c r="I510" i="4"/>
  <c r="J510" i="4" s="1"/>
  <c r="K510" i="4" s="1"/>
  <c r="I496" i="4"/>
  <c r="J496" i="4" s="1"/>
  <c r="K496" i="4" s="1"/>
  <c r="I490" i="4"/>
  <c r="J490" i="4" s="1"/>
  <c r="K490" i="4" s="1"/>
  <c r="I462" i="4"/>
  <c r="J462" i="4" s="1"/>
  <c r="K462" i="4" s="1"/>
  <c r="I448" i="4"/>
  <c r="J448" i="4" s="1"/>
  <c r="K448" i="4" s="1"/>
  <c r="I420" i="4"/>
  <c r="J420" i="4" s="1"/>
  <c r="K420" i="4" s="1"/>
  <c r="I392" i="4"/>
  <c r="J392" i="4" s="1"/>
  <c r="K392" i="4" s="1"/>
  <c r="I386" i="4"/>
  <c r="J386" i="4" s="1"/>
  <c r="K386" i="4" s="1"/>
  <c r="I380" i="4"/>
  <c r="J380" i="4" s="1"/>
  <c r="K380" i="4" s="1"/>
  <c r="I374" i="4"/>
  <c r="J374" i="4" s="1"/>
  <c r="K374" i="4" s="1"/>
  <c r="I360" i="4"/>
  <c r="J360" i="4" s="1"/>
  <c r="K360" i="4" s="1"/>
  <c r="I356" i="4"/>
  <c r="J356" i="4" s="1"/>
  <c r="K356" i="4" s="1"/>
  <c r="I342" i="4"/>
  <c r="J342" i="4" s="1"/>
  <c r="K342" i="4" s="1"/>
  <c r="I322" i="4"/>
  <c r="I294" i="4"/>
  <c r="J294" i="4" s="1"/>
  <c r="K294" i="4" s="1"/>
  <c r="I288" i="4"/>
  <c r="J288" i="4" s="1"/>
  <c r="K288" i="4" s="1"/>
  <c r="I284" i="4"/>
  <c r="J284" i="4" s="1"/>
  <c r="K284" i="4" s="1"/>
  <c r="I272" i="4"/>
  <c r="J272" i="4" s="1"/>
  <c r="K272" i="4" s="1"/>
  <c r="I266" i="4"/>
  <c r="J266" i="4" s="1"/>
  <c r="K266" i="4" s="1"/>
  <c r="I250" i="4"/>
  <c r="J250" i="4" s="1"/>
  <c r="K250" i="4" s="1"/>
  <c r="I244" i="4"/>
  <c r="J244" i="4" s="1"/>
  <c r="K244" i="4" s="1"/>
  <c r="I238" i="4"/>
  <c r="J238" i="4" s="1"/>
  <c r="K238" i="4" s="1"/>
  <c r="I232" i="4"/>
  <c r="J232" i="4" s="1"/>
  <c r="K232" i="4" s="1"/>
  <c r="I224" i="4"/>
  <c r="J224" i="4" s="1"/>
  <c r="K224" i="4" s="1"/>
  <c r="I204" i="4"/>
  <c r="J204" i="4" s="1"/>
  <c r="K204" i="4" s="1"/>
  <c r="I196" i="4"/>
  <c r="J196" i="4" s="1"/>
  <c r="K196" i="4" s="1"/>
  <c r="I188" i="4"/>
  <c r="J188" i="4" s="1"/>
  <c r="K188" i="4" s="1"/>
  <c r="I172" i="4"/>
  <c r="J172" i="4" s="1"/>
  <c r="K172" i="4" s="1"/>
  <c r="I162" i="4"/>
  <c r="J162" i="4" s="1"/>
  <c r="K162" i="4" s="1"/>
  <c r="I154" i="4"/>
  <c r="J154" i="4" s="1"/>
  <c r="K154" i="4" s="1"/>
  <c r="I142" i="4"/>
  <c r="J142" i="4" s="1"/>
  <c r="K142" i="4" s="1"/>
  <c r="I136" i="4"/>
  <c r="J136" i="4" s="1"/>
  <c r="K136" i="4" s="1"/>
  <c r="I128" i="4"/>
  <c r="J128" i="4" s="1"/>
  <c r="K128" i="4" s="1"/>
  <c r="I122" i="4"/>
  <c r="J122" i="4" s="1"/>
  <c r="K122" i="4" s="1"/>
  <c r="I94" i="4"/>
  <c r="J94" i="4" s="1"/>
  <c r="K94" i="4" s="1"/>
  <c r="I62" i="4"/>
  <c r="J62" i="4" s="1"/>
  <c r="K62" i="4" s="1"/>
  <c r="I50" i="4"/>
  <c r="J50" i="4" s="1"/>
  <c r="K50" i="4" s="1"/>
  <c r="I40" i="4"/>
  <c r="J40" i="4" s="1"/>
  <c r="K40" i="4" s="1"/>
  <c r="I34" i="4"/>
  <c r="J34" i="4" s="1"/>
  <c r="K34" i="4" s="1"/>
  <c r="I24" i="4"/>
  <c r="J24" i="4" s="1"/>
  <c r="K24" i="4" s="1"/>
  <c r="I1056" i="4"/>
  <c r="J1056" i="4" s="1"/>
  <c r="K1056" i="4" s="1"/>
  <c r="I1486" i="4"/>
  <c r="J1486" i="4" s="1"/>
  <c r="K1486" i="4" s="1"/>
  <c r="I1454" i="4"/>
  <c r="J1454" i="4" s="1"/>
  <c r="K1454" i="4" s="1"/>
  <c r="I1422" i="4"/>
  <c r="J1422" i="4" s="1"/>
  <c r="K1422" i="4" s="1"/>
  <c r="I1390" i="4"/>
  <c r="J1390" i="4" s="1"/>
  <c r="K1390" i="4" s="1"/>
  <c r="I1358" i="4"/>
  <c r="J1358" i="4" s="1"/>
  <c r="K1358" i="4" s="1"/>
  <c r="I1326" i="4"/>
  <c r="J1326" i="4" s="1"/>
  <c r="K1326" i="4" s="1"/>
  <c r="I1294" i="4"/>
  <c r="J1294" i="4" s="1"/>
  <c r="K1294" i="4" s="1"/>
  <c r="I1262" i="4"/>
  <c r="J1262" i="4" s="1"/>
  <c r="K1262" i="4" s="1"/>
  <c r="I1230" i="4"/>
  <c r="J1230" i="4" s="1"/>
  <c r="K1230" i="4" s="1"/>
  <c r="I1198" i="4"/>
  <c r="J1198" i="4" s="1"/>
  <c r="K1198" i="4" s="1"/>
  <c r="I1166" i="4"/>
  <c r="J1166" i="4" s="1"/>
  <c r="K1166" i="4" s="1"/>
  <c r="I1134" i="4"/>
  <c r="J1134" i="4" s="1"/>
  <c r="K1134" i="4" s="1"/>
  <c r="I1102" i="4"/>
  <c r="J1102" i="4" s="1"/>
  <c r="K1102" i="4" s="1"/>
  <c r="I1074" i="4"/>
  <c r="J1074" i="4" s="1"/>
  <c r="K1074" i="4" s="1"/>
  <c r="I1054" i="4"/>
  <c r="J1054" i="4" s="1"/>
  <c r="K1054" i="4" s="1"/>
  <c r="I1028" i="4"/>
  <c r="J1028" i="4" s="1"/>
  <c r="K1028" i="4" s="1"/>
  <c r="I1018" i="4"/>
  <c r="J1018" i="4" s="1"/>
  <c r="K1018" i="4" s="1"/>
  <c r="I1008" i="4"/>
  <c r="J1008" i="4" s="1"/>
  <c r="K1008" i="4" s="1"/>
  <c r="I996" i="4"/>
  <c r="J996" i="4" s="1"/>
  <c r="K996" i="4" s="1"/>
  <c r="I986" i="4"/>
  <c r="J986" i="4" s="1"/>
  <c r="K986" i="4" s="1"/>
  <c r="I976" i="4"/>
  <c r="J976" i="4" s="1"/>
  <c r="K976" i="4" s="1"/>
  <c r="I964" i="4"/>
  <c r="J964" i="4" s="1"/>
  <c r="K964" i="4" s="1"/>
  <c r="I954" i="4"/>
  <c r="J954" i="4" s="1"/>
  <c r="K954" i="4" s="1"/>
  <c r="I944" i="4"/>
  <c r="J944" i="4" s="1"/>
  <c r="K944" i="4" s="1"/>
  <c r="I932" i="4"/>
  <c r="J932" i="4" s="1"/>
  <c r="K932" i="4" s="1"/>
  <c r="I922" i="4"/>
  <c r="J922" i="4" s="1"/>
  <c r="K922" i="4" s="1"/>
  <c r="I912" i="4"/>
  <c r="J912" i="4" s="1"/>
  <c r="K912" i="4" s="1"/>
  <c r="I900" i="4"/>
  <c r="J900" i="4" s="1"/>
  <c r="K900" i="4" s="1"/>
  <c r="I890" i="4"/>
  <c r="J890" i="4" s="1"/>
  <c r="K890" i="4" s="1"/>
  <c r="I880" i="4"/>
  <c r="J880" i="4" s="1"/>
  <c r="K880" i="4" s="1"/>
  <c r="I868" i="4"/>
  <c r="J868" i="4" s="1"/>
  <c r="K868" i="4" s="1"/>
  <c r="I858" i="4"/>
  <c r="J858" i="4" s="1"/>
  <c r="K858" i="4" s="1"/>
  <c r="I848" i="4"/>
  <c r="J848" i="4" s="1"/>
  <c r="K848" i="4" s="1"/>
  <c r="I836" i="4"/>
  <c r="J836" i="4" s="1"/>
  <c r="K836" i="4" s="1"/>
  <c r="I826" i="4"/>
  <c r="J826" i="4" s="1"/>
  <c r="K826" i="4" s="1"/>
  <c r="I816" i="4"/>
  <c r="J816" i="4" s="1"/>
  <c r="K816" i="4" s="1"/>
  <c r="I804" i="4"/>
  <c r="J804" i="4" s="1"/>
  <c r="K804" i="4" s="1"/>
  <c r="I794" i="4"/>
  <c r="J794" i="4" s="1"/>
  <c r="K794" i="4" s="1"/>
  <c r="I784" i="4"/>
  <c r="J784" i="4" s="1"/>
  <c r="K784" i="4" s="1"/>
  <c r="I772" i="4"/>
  <c r="J772" i="4" s="1"/>
  <c r="K772" i="4" s="1"/>
  <c r="I752" i="4"/>
  <c r="J752" i="4" s="1"/>
  <c r="K752" i="4" s="1"/>
  <c r="I740" i="4"/>
  <c r="J740" i="4" s="1"/>
  <c r="K740" i="4" s="1"/>
  <c r="I734" i="4"/>
  <c r="J734" i="4" s="1"/>
  <c r="K734" i="4" s="1"/>
  <c r="I720" i="4"/>
  <c r="J720" i="4" s="1"/>
  <c r="K720" i="4" s="1"/>
  <c r="I700" i="4"/>
  <c r="J700" i="4" s="1"/>
  <c r="K700" i="4" s="1"/>
  <c r="I692" i="4"/>
  <c r="J692" i="4" s="1"/>
  <c r="K692" i="4" s="1"/>
  <c r="I686" i="4"/>
  <c r="J686" i="4" s="1"/>
  <c r="K686" i="4" s="1"/>
  <c r="I676" i="4"/>
  <c r="J676" i="4" s="1"/>
  <c r="K676" i="4" s="1"/>
  <c r="I670" i="4"/>
  <c r="J670" i="4" s="1"/>
  <c r="K670" i="4" s="1"/>
  <c r="I664" i="4"/>
  <c r="J664" i="4" s="1"/>
  <c r="K664" i="4" s="1"/>
  <c r="I656" i="4"/>
  <c r="J656" i="4" s="1"/>
  <c r="K656" i="4" s="1"/>
  <c r="I638" i="4"/>
  <c r="J638" i="4" s="1"/>
  <c r="K638" i="4" s="1"/>
  <c r="I624" i="4"/>
  <c r="J624" i="4" s="1"/>
  <c r="K624" i="4" s="1"/>
  <c r="I606" i="4"/>
  <c r="J606" i="4" s="1"/>
  <c r="K606" i="4" s="1"/>
  <c r="I592" i="4"/>
  <c r="J592" i="4" s="1"/>
  <c r="K592" i="4" s="1"/>
  <c r="I574" i="4"/>
  <c r="J574" i="4" s="1"/>
  <c r="K574" i="4" s="1"/>
  <c r="I560" i="4"/>
  <c r="J560" i="4" s="1"/>
  <c r="K560" i="4" s="1"/>
  <c r="I534" i="4"/>
  <c r="J534" i="4" s="1"/>
  <c r="K534" i="4" s="1"/>
  <c r="I520" i="4"/>
  <c r="J520" i="4" s="1"/>
  <c r="K520" i="4" s="1"/>
  <c r="I502" i="4"/>
  <c r="J502" i="4" s="1"/>
  <c r="K502" i="4" s="1"/>
  <c r="I488" i="4"/>
  <c r="J488" i="4" s="1"/>
  <c r="K488" i="4" s="1"/>
  <c r="I482" i="4"/>
  <c r="J482" i="4" s="1"/>
  <c r="K482" i="4" s="1"/>
  <c r="I472" i="4"/>
  <c r="J472" i="4" s="1"/>
  <c r="K472" i="4" s="1"/>
  <c r="I466" i="4"/>
  <c r="J466" i="4" s="1"/>
  <c r="K466" i="4" s="1"/>
  <c r="I460" i="4"/>
  <c r="J460" i="4" s="1"/>
  <c r="K460" i="4" s="1"/>
  <c r="I454" i="4"/>
  <c r="J454" i="4" s="1"/>
  <c r="K454" i="4" s="1"/>
  <c r="I440" i="4"/>
  <c r="J440" i="4" s="1"/>
  <c r="K440" i="4" s="1"/>
  <c r="I434" i="4"/>
  <c r="J434" i="4" s="1"/>
  <c r="K434" i="4" s="1"/>
  <c r="I426" i="4"/>
  <c r="J426" i="4" s="1"/>
  <c r="K426" i="4" s="1"/>
  <c r="I406" i="4"/>
  <c r="J406" i="4" s="1"/>
  <c r="K406" i="4" s="1"/>
  <c r="I398" i="4"/>
  <c r="J398" i="4" s="1"/>
  <c r="K398" i="4" s="1"/>
  <c r="I384" i="4"/>
  <c r="J384" i="4" s="1"/>
  <c r="K384" i="4" s="1"/>
  <c r="I366" i="4"/>
  <c r="J366" i="4" s="1"/>
  <c r="K366" i="4" s="1"/>
  <c r="I354" i="4"/>
  <c r="J354" i="4" s="1"/>
  <c r="K354" i="4" s="1"/>
  <c r="I348" i="4"/>
  <c r="J348" i="4" s="1"/>
  <c r="K348" i="4" s="1"/>
  <c r="I334" i="4"/>
  <c r="J334" i="4" s="1"/>
  <c r="K334" i="4" s="1"/>
  <c r="I328" i="4"/>
  <c r="J328" i="4" s="1"/>
  <c r="K328" i="4" s="1"/>
  <c r="I320" i="4"/>
  <c r="J320" i="4" s="1"/>
  <c r="K320" i="4" s="1"/>
  <c r="I312" i="4"/>
  <c r="J312" i="4" s="1"/>
  <c r="K312" i="4" s="1"/>
  <c r="I306" i="4"/>
  <c r="J306" i="4" s="1"/>
  <c r="K306" i="4" s="1"/>
  <c r="I300" i="4"/>
  <c r="J300" i="4" s="1"/>
  <c r="K300" i="4" s="1"/>
  <c r="I292" i="4"/>
  <c r="J292" i="4" s="1"/>
  <c r="K292" i="4" s="1"/>
  <c r="I276" i="4"/>
  <c r="J276" i="4" s="1"/>
  <c r="K276" i="4" s="1"/>
  <c r="I270" i="4"/>
  <c r="J270" i="4" s="1"/>
  <c r="K270" i="4" s="1"/>
  <c r="I264" i="4"/>
  <c r="J264" i="4" s="1"/>
  <c r="K264" i="4" s="1"/>
  <c r="I256" i="4"/>
  <c r="J256" i="4" s="1"/>
  <c r="K256" i="4" s="1"/>
  <c r="I248" i="4"/>
  <c r="J248" i="4" s="1"/>
  <c r="K248" i="4" s="1"/>
  <c r="I236" i="4"/>
  <c r="J236" i="4" s="1"/>
  <c r="K236" i="4" s="1"/>
  <c r="I230" i="4"/>
  <c r="J230" i="4" s="1"/>
  <c r="K230" i="4" s="1"/>
  <c r="I216" i="4"/>
  <c r="J216" i="4" s="1"/>
  <c r="K216" i="4" s="1"/>
  <c r="I210" i="4"/>
  <c r="J210" i="4" s="1"/>
  <c r="K210" i="4" s="1"/>
  <c r="I202" i="4"/>
  <c r="J202" i="4" s="1"/>
  <c r="K202" i="4" s="1"/>
  <c r="I184" i="4"/>
  <c r="J184" i="4" s="1"/>
  <c r="K184" i="4" s="1"/>
  <c r="I158" i="4"/>
  <c r="J158" i="4" s="1"/>
  <c r="K158" i="4" s="1"/>
  <c r="I152" i="4"/>
  <c r="J152" i="4" s="1"/>
  <c r="K152" i="4" s="1"/>
  <c r="I148" i="4"/>
  <c r="J148" i="4" s="1"/>
  <c r="K148" i="4" s="1"/>
  <c r="I126" i="4"/>
  <c r="J126" i="4" s="1"/>
  <c r="K126" i="4" s="1"/>
  <c r="I120" i="4"/>
  <c r="J120" i="4" s="1"/>
  <c r="K120" i="4" s="1"/>
  <c r="I112" i="4"/>
  <c r="J112" i="4" s="1"/>
  <c r="K112" i="4" s="1"/>
  <c r="I106" i="4"/>
  <c r="J106" i="4" s="1"/>
  <c r="K106" i="4" s="1"/>
  <c r="I100" i="4"/>
  <c r="J100" i="4" s="1"/>
  <c r="K100" i="4" s="1"/>
  <c r="I92" i="4"/>
  <c r="J92" i="4" s="1"/>
  <c r="K92" i="4" s="1"/>
  <c r="I88" i="4"/>
  <c r="J88" i="4" s="1"/>
  <c r="K88" i="4" s="1"/>
  <c r="I80" i="4"/>
  <c r="J80" i="4" s="1"/>
  <c r="K80" i="4" s="1"/>
  <c r="I74" i="4"/>
  <c r="J74" i="4" s="1"/>
  <c r="K74" i="4" s="1"/>
  <c r="I68" i="4"/>
  <c r="J68" i="4" s="1"/>
  <c r="K68" i="4" s="1"/>
  <c r="I60" i="4"/>
  <c r="J60" i="4" s="1"/>
  <c r="K60" i="4" s="1"/>
  <c r="I56" i="4"/>
  <c r="J56" i="4" s="1"/>
  <c r="K56" i="4" s="1"/>
  <c r="I44" i="4"/>
  <c r="J44" i="4" s="1"/>
  <c r="K44" i="4" s="1"/>
  <c r="I38" i="4"/>
  <c r="J38" i="4" s="1"/>
  <c r="K38" i="4" s="1"/>
  <c r="I28" i="4"/>
  <c r="J28" i="4" s="1"/>
  <c r="K28" i="4" s="1"/>
  <c r="I22" i="4"/>
  <c r="J22" i="4" s="1"/>
  <c r="K22" i="4" s="1"/>
  <c r="J69" i="5"/>
  <c r="K69" i="5" s="1"/>
  <c r="L69" i="5" s="1"/>
  <c r="J135" i="5"/>
  <c r="K135" i="5" s="1"/>
  <c r="L135" i="5" s="1"/>
  <c r="J177" i="5"/>
  <c r="K177" i="5" s="1"/>
  <c r="L177" i="5" s="1"/>
  <c r="J194" i="5"/>
  <c r="K194" i="5" s="1"/>
  <c r="L194" i="5" s="1"/>
  <c r="J115" i="5"/>
  <c r="K115" i="5" s="1"/>
  <c r="L115" i="5" s="1"/>
  <c r="J186" i="5"/>
  <c r="K186" i="5" s="1"/>
  <c r="L186" i="5" s="1"/>
  <c r="J313" i="5"/>
  <c r="K313" i="5" s="1"/>
  <c r="L313" i="5" s="1"/>
  <c r="J279" i="5"/>
  <c r="K279" i="5" s="1"/>
  <c r="L279" i="5" s="1"/>
  <c r="J324" i="5"/>
  <c r="K324" i="5" s="1"/>
  <c r="L324" i="5" s="1"/>
  <c r="J134" i="5"/>
  <c r="K134" i="5" s="1"/>
  <c r="L134" i="5" s="1"/>
  <c r="J189" i="5"/>
  <c r="K189" i="5" s="1"/>
  <c r="L189" i="5" s="1"/>
  <c r="J198" i="5"/>
  <c r="K198" i="5" s="1"/>
  <c r="L198" i="5" s="1"/>
  <c r="J309" i="5"/>
  <c r="K309" i="5" s="1"/>
  <c r="L309" i="5" s="1"/>
  <c r="J297" i="5"/>
  <c r="K297" i="5" s="1"/>
  <c r="L297" i="5" s="1"/>
  <c r="J330" i="5"/>
  <c r="K330" i="5" s="1"/>
  <c r="L330" i="5" s="1"/>
  <c r="J87" i="5"/>
  <c r="K87" i="5" s="1"/>
  <c r="L87" i="5" s="1"/>
  <c r="J39" i="5"/>
  <c r="K39" i="5" s="1"/>
  <c r="L39" i="5" s="1"/>
  <c r="J49" i="5"/>
  <c r="K49" i="5" s="1"/>
  <c r="L49" i="5" s="1"/>
  <c r="J178" i="5"/>
  <c r="K178" i="5" s="1"/>
  <c r="L178" i="5" s="1"/>
  <c r="J228" i="5"/>
  <c r="K228" i="5" s="1"/>
  <c r="L228" i="5" s="1"/>
  <c r="J218" i="5"/>
  <c r="K218" i="5" s="1"/>
  <c r="L218" i="5" s="1"/>
  <c r="J94" i="5"/>
  <c r="K94" i="5" s="1"/>
  <c r="L94" i="5" s="1"/>
  <c r="J76" i="5"/>
  <c r="K76" i="5" s="1"/>
  <c r="L76" i="5" s="1"/>
  <c r="J35" i="5"/>
  <c r="K35" i="5" s="1"/>
  <c r="L35" i="5" s="1"/>
  <c r="J79" i="5"/>
  <c r="K79" i="5" s="1"/>
  <c r="L79" i="5" s="1"/>
  <c r="J206" i="5"/>
  <c r="K206" i="5" s="1"/>
  <c r="L206" i="5" s="1"/>
  <c r="J306" i="5"/>
  <c r="K306" i="5" s="1"/>
  <c r="L306" i="5" s="1"/>
  <c r="J166" i="5"/>
  <c r="K166" i="5" s="1"/>
  <c r="L166" i="5" s="1"/>
  <c r="J276" i="5"/>
  <c r="K276" i="5" s="1"/>
  <c r="L276" i="5" s="1"/>
  <c r="J270" i="5"/>
  <c r="K270" i="5" s="1"/>
  <c r="L270" i="5" s="1"/>
  <c r="J172" i="5"/>
  <c r="K172" i="5" s="1"/>
  <c r="L172" i="5" s="1"/>
  <c r="J46" i="5"/>
  <c r="K46" i="5" s="1"/>
  <c r="L46" i="5" s="1"/>
  <c r="J149" i="5"/>
  <c r="K149" i="5" s="1"/>
  <c r="L149" i="5" s="1"/>
  <c r="J238" i="5"/>
  <c r="K238" i="5" s="1"/>
  <c r="L238" i="5" s="1"/>
  <c r="J298" i="5"/>
  <c r="K298" i="5" s="1"/>
  <c r="L298" i="5" s="1"/>
  <c r="J282" i="5"/>
  <c r="K282" i="5" s="1"/>
  <c r="L282" i="5" s="1"/>
  <c r="J327" i="5"/>
  <c r="K327" i="5" s="1"/>
  <c r="L327" i="5" s="1"/>
  <c r="J28" i="5"/>
  <c r="K28" i="5" s="1"/>
  <c r="L28" i="5" s="1"/>
  <c r="J125" i="5"/>
  <c r="K125" i="5" s="1"/>
  <c r="L125" i="5" s="1"/>
  <c r="J199" i="5"/>
  <c r="K199" i="5" s="1"/>
  <c r="L199" i="5" s="1"/>
  <c r="J175" i="5"/>
  <c r="K175" i="5" s="1"/>
  <c r="L175" i="5" s="1"/>
  <c r="J299" i="5"/>
  <c r="K299" i="5" s="1"/>
  <c r="L299" i="5" s="1"/>
  <c r="J281" i="5"/>
  <c r="K281" i="5" s="1"/>
  <c r="L281" i="5" s="1"/>
  <c r="J296" i="5"/>
  <c r="K296" i="5" s="1"/>
  <c r="L296" i="5" s="1"/>
  <c r="J40" i="5"/>
  <c r="K40" i="5" s="1"/>
  <c r="L40" i="5" s="1"/>
  <c r="J124" i="5"/>
  <c r="K124" i="5" s="1"/>
  <c r="L124" i="5" s="1"/>
  <c r="J108" i="5"/>
  <c r="K108" i="5" s="1"/>
  <c r="L108" i="5" s="1"/>
  <c r="J112" i="5"/>
  <c r="K112" i="5" s="1"/>
  <c r="L112" i="5" s="1"/>
  <c r="J120" i="5"/>
  <c r="K120" i="5" s="1"/>
  <c r="L120" i="5" s="1"/>
  <c r="J273" i="5"/>
  <c r="K273" i="5" s="1"/>
  <c r="L273" i="5" s="1"/>
  <c r="J318" i="5"/>
  <c r="K318" i="5" s="1"/>
  <c r="L318" i="5" s="1"/>
  <c r="J278" i="5"/>
  <c r="K278" i="5" s="1"/>
  <c r="L278" i="5" s="1"/>
  <c r="J185" i="5"/>
  <c r="K185" i="5" s="1"/>
  <c r="L185" i="5" s="1"/>
  <c r="J21" i="5"/>
  <c r="K21" i="5" s="1"/>
  <c r="L21" i="5" s="1"/>
  <c r="J174" i="5"/>
  <c r="K174" i="5" s="1"/>
  <c r="L174" i="5" s="1"/>
  <c r="J302" i="5"/>
  <c r="K302" i="5" s="1"/>
  <c r="L302" i="5" s="1"/>
  <c r="J195" i="5"/>
  <c r="K195" i="5" s="1"/>
  <c r="L195" i="5" s="1"/>
  <c r="J259" i="5"/>
  <c r="K259" i="5" s="1"/>
  <c r="L259" i="5" s="1"/>
  <c r="J294" i="5"/>
  <c r="K294" i="5" s="1"/>
  <c r="L294" i="5" s="1"/>
  <c r="J121" i="5"/>
  <c r="K121" i="5" s="1"/>
  <c r="L121" i="5" s="1"/>
  <c r="J225" i="5"/>
  <c r="K225" i="5" s="1"/>
  <c r="L225" i="5" s="1"/>
  <c r="J326" i="5"/>
  <c r="K326" i="5" s="1"/>
  <c r="L326" i="5" s="1"/>
  <c r="P15" i="4"/>
  <c r="J161" i="5"/>
  <c r="K161" i="5" s="1"/>
  <c r="L161" i="5" s="1"/>
  <c r="J101" i="5"/>
  <c r="K101" i="5" s="1"/>
  <c r="L101" i="5" s="1"/>
  <c r="J229" i="5"/>
  <c r="K229" i="5" s="1"/>
  <c r="L229" i="5" s="1"/>
  <c r="J226" i="5"/>
  <c r="K226" i="5" s="1"/>
  <c r="L226" i="5" s="1"/>
  <c r="AB2036" i="4" l="1"/>
  <c r="AB1413" i="4"/>
  <c r="AB434" i="4"/>
  <c r="AB1031" i="4"/>
  <c r="AB1185" i="4"/>
  <c r="AC1185" i="4" s="1"/>
  <c r="AB1858" i="4"/>
  <c r="AC1858" i="4" s="1"/>
  <c r="AB152" i="4"/>
  <c r="AG152" i="4" s="1"/>
  <c r="AB588" i="4"/>
  <c r="AC588" i="4" s="1"/>
  <c r="AB620" i="4"/>
  <c r="AC620" i="4" s="1"/>
  <c r="AB914" i="4"/>
  <c r="AB116" i="4"/>
  <c r="AB470" i="4"/>
  <c r="AB640" i="4"/>
  <c r="AH640" i="4" s="1"/>
  <c r="AB1024" i="4"/>
  <c r="AG1024" i="4" s="1"/>
  <c r="AB402" i="4"/>
  <c r="AC402" i="4" s="1"/>
  <c r="AB732" i="4"/>
  <c r="AH732" i="4" s="1"/>
  <c r="AB994" i="4"/>
  <c r="AC994" i="4" s="1"/>
  <c r="AB331" i="4"/>
  <c r="AB1009" i="4"/>
  <c r="AB1250" i="4"/>
  <c r="AB989" i="4"/>
  <c r="AG989" i="4" s="1"/>
  <c r="AB1986" i="4"/>
  <c r="AH1986" i="4" s="1"/>
  <c r="AB1799" i="4"/>
  <c r="AH1799" i="4" s="1"/>
  <c r="AB880" i="4"/>
  <c r="AG880" i="4" s="1"/>
  <c r="AB232" i="4"/>
  <c r="AC232" i="4" s="1"/>
  <c r="AB138" i="4"/>
  <c r="AB883" i="4"/>
  <c r="AB619" i="4"/>
  <c r="AB1609" i="4"/>
  <c r="AC1609" i="4" s="1"/>
  <c r="AB2095" i="4"/>
  <c r="AH2095" i="4" s="1"/>
  <c r="AB1043" i="4"/>
  <c r="AH1043" i="4" s="1"/>
  <c r="AB1049" i="4"/>
  <c r="AG1049" i="4" s="1"/>
  <c r="AB242" i="4"/>
  <c r="AC242" i="4" s="1"/>
  <c r="AB23" i="4"/>
  <c r="AB990" i="4"/>
  <c r="AB276" i="4"/>
  <c r="AB694" i="4"/>
  <c r="AC694" i="4" s="1"/>
  <c r="AB446" i="4"/>
  <c r="AH446" i="4" s="1"/>
  <c r="AB741" i="4"/>
  <c r="AG741" i="4" s="1"/>
  <c r="AB1327" i="4"/>
  <c r="AG1327" i="4" s="1"/>
  <c r="AB294" i="4"/>
  <c r="AC294" i="4" s="1"/>
  <c r="AB494" i="4"/>
  <c r="AB950" i="4"/>
  <c r="AB1014" i="4"/>
  <c r="AB345" i="4"/>
  <c r="AG345" i="4" s="1"/>
  <c r="AB1263" i="4"/>
  <c r="AG1263" i="4" s="1"/>
  <c r="AB2100" i="4"/>
  <c r="AH2100" i="4" s="1"/>
  <c r="AB1082" i="4"/>
  <c r="AH1082" i="4" s="1"/>
  <c r="AB1455" i="4"/>
  <c r="AC1455" i="4" s="1"/>
  <c r="AB1764" i="4"/>
  <c r="AB927" i="4"/>
  <c r="AB1841" i="4"/>
  <c r="AB2001" i="4"/>
  <c r="AC2001" i="4" s="1"/>
  <c r="AB1646" i="4"/>
  <c r="AG1646" i="4" s="1"/>
  <c r="AB1958" i="4"/>
  <c r="AG1958" i="4" s="1"/>
  <c r="AB486" i="4"/>
  <c r="AG486" i="4" s="1"/>
  <c r="AB1650" i="4"/>
  <c r="AG1650" i="4" s="1"/>
  <c r="AB680" i="4"/>
  <c r="AB630" i="4"/>
  <c r="AB1617" i="4"/>
  <c r="AB720" i="4"/>
  <c r="AC720" i="4" s="1"/>
  <c r="AB816" i="4"/>
  <c r="AG816" i="4" s="1"/>
  <c r="AB1028" i="4"/>
  <c r="AH1028" i="4" s="1"/>
  <c r="AB946" i="4"/>
  <c r="AH946" i="4" s="1"/>
  <c r="AB166" i="4"/>
  <c r="AH166" i="4" s="1"/>
  <c r="AB274" i="4"/>
  <c r="AB984" i="4"/>
  <c r="AB1367" i="4"/>
  <c r="AB1969" i="4"/>
  <c r="AH1969" i="4" s="1"/>
  <c r="AB225" i="4"/>
  <c r="AG225" i="4" s="1"/>
  <c r="AB289" i="4"/>
  <c r="AC289" i="4" s="1"/>
  <c r="AB1003" i="4"/>
  <c r="AC1003" i="4" s="1"/>
  <c r="AB1362" i="4"/>
  <c r="AH1362" i="4" s="1"/>
  <c r="AB1849" i="4"/>
  <c r="AB1472" i="4"/>
  <c r="AB983" i="4"/>
  <c r="AB931" i="4"/>
  <c r="AG931" i="4" s="1"/>
  <c r="AB530" i="4"/>
  <c r="AC530" i="4" s="1"/>
  <c r="AB830" i="4"/>
  <c r="AG830" i="4" s="1"/>
  <c r="AB1402" i="4"/>
  <c r="AC1402" i="4" s="1"/>
  <c r="AB351" i="4"/>
  <c r="AB379" i="4"/>
  <c r="AB1749" i="4"/>
  <c r="AB1107" i="4"/>
  <c r="AB1487" i="4"/>
  <c r="AG1487" i="4" s="1"/>
  <c r="AB2013" i="4"/>
  <c r="AG2013" i="4" s="1"/>
  <c r="AB1048" i="4"/>
  <c r="AC1048" i="4" s="1"/>
  <c r="AB1176" i="4"/>
  <c r="AH1176" i="4" s="1"/>
  <c r="AB1448" i="4"/>
  <c r="AH1448" i="4" s="1"/>
  <c r="AB1608" i="4"/>
  <c r="AB1755" i="4"/>
  <c r="AB839" i="4"/>
  <c r="AB999" i="4"/>
  <c r="AB1438" i="4"/>
  <c r="AC1438" i="4" s="1"/>
  <c r="AB552" i="4"/>
  <c r="AG552" i="4" s="1"/>
  <c r="AB1410" i="4"/>
  <c r="AG1410" i="4" s="1"/>
  <c r="AB559" i="4"/>
  <c r="AB595" i="4"/>
  <c r="AB2012" i="4"/>
  <c r="AB473" i="4"/>
  <c r="AB1561" i="4"/>
  <c r="AG1561" i="4" s="1"/>
  <c r="AB1145" i="4"/>
  <c r="AH1145" i="4" s="1"/>
  <c r="AB1954" i="4"/>
  <c r="AH1954" i="4" s="1"/>
  <c r="AB1339" i="4"/>
  <c r="AG1339" i="4" s="1"/>
  <c r="AB1595" i="4"/>
  <c r="AH1595" i="4" s="1"/>
  <c r="AB1879" i="4"/>
  <c r="AB362" i="4"/>
  <c r="AB1466" i="4"/>
  <c r="AB1578" i="4"/>
  <c r="AC1578" i="4" s="1"/>
  <c r="AB1243" i="4"/>
  <c r="AH1243" i="4" s="1"/>
  <c r="AB348" i="4"/>
  <c r="AG348" i="4" s="1"/>
  <c r="AB1046" i="4"/>
  <c r="AH1046" i="4" s="1"/>
  <c r="AB1525" i="4"/>
  <c r="AC1525" i="4" s="1"/>
  <c r="AB203" i="4"/>
  <c r="AB721" i="4"/>
  <c r="AB1041" i="4"/>
  <c r="AB1481" i="4"/>
  <c r="AH1481" i="4" s="1"/>
  <c r="AB765" i="4"/>
  <c r="AH765" i="4" s="1"/>
  <c r="AB114" i="4"/>
  <c r="AG114" i="4" s="1"/>
  <c r="AB869" i="4"/>
  <c r="AH869" i="4" s="1"/>
  <c r="AB1279" i="4"/>
  <c r="AH1279" i="4" s="1"/>
  <c r="AB1081" i="4"/>
  <c r="AB1869" i="4"/>
  <c r="AB879" i="4"/>
  <c r="AB1616" i="4"/>
  <c r="AH1616" i="4" s="1"/>
  <c r="AB1911" i="4"/>
  <c r="AG1911" i="4" s="1"/>
  <c r="AB1163" i="4"/>
  <c r="AH1163" i="4" s="1"/>
  <c r="AB290" i="4"/>
  <c r="AC290" i="4" s="1"/>
  <c r="AB1230" i="4"/>
  <c r="AB665" i="4"/>
  <c r="AB857" i="4"/>
  <c r="AB146" i="4"/>
  <c r="AB501" i="4"/>
  <c r="AG501" i="4" s="1"/>
  <c r="AB1257" i="4"/>
  <c r="AG1257" i="4" s="1"/>
  <c r="AB1135" i="4"/>
  <c r="AH1135" i="4" s="1"/>
  <c r="AB1301" i="4"/>
  <c r="AH1301" i="4" s="1"/>
  <c r="AB1632" i="4"/>
  <c r="AC1632" i="4" s="1"/>
  <c r="AB1480" i="4"/>
  <c r="AB1811" i="4"/>
  <c r="AB1719" i="4"/>
  <c r="AB38" i="4"/>
  <c r="AC38" i="4" s="1"/>
  <c r="AB158" i="4"/>
  <c r="AG158" i="4" s="1"/>
  <c r="AB216" i="4"/>
  <c r="AH216" i="4" s="1"/>
  <c r="AB354" i="4"/>
  <c r="AH354" i="4" s="1"/>
  <c r="AB482" i="4"/>
  <c r="AG482" i="4" s="1"/>
  <c r="AB1078" i="4"/>
  <c r="AB1206" i="4"/>
  <c r="AB46" i="4"/>
  <c r="AH46" i="4" s="1"/>
  <c r="AB96" i="4"/>
  <c r="AH96" i="4" s="1"/>
  <c r="AB260" i="4"/>
  <c r="AH260" i="4" s="1"/>
  <c r="AB778" i="4"/>
  <c r="AH778" i="4" s="1"/>
  <c r="AB1278" i="4"/>
  <c r="AH1278" i="4" s="1"/>
  <c r="AB48" i="4"/>
  <c r="AB610" i="4"/>
  <c r="AB706" i="4"/>
  <c r="AB1004" i="4"/>
  <c r="AG1004" i="4" s="1"/>
  <c r="AB1469" i="4"/>
  <c r="AC1469" i="4" s="1"/>
  <c r="AB113" i="4"/>
  <c r="AG113" i="4" s="1"/>
  <c r="AB1019" i="4"/>
  <c r="AC1019" i="4" s="1"/>
  <c r="AB1266" i="4"/>
  <c r="AG1266" i="4" s="1"/>
  <c r="AB1394" i="4"/>
  <c r="AB1628" i="4"/>
  <c r="AB1733" i="4"/>
  <c r="AB29" i="4"/>
  <c r="AH29" i="4" s="1"/>
  <c r="AB189" i="4"/>
  <c r="AH189" i="4" s="1"/>
  <c r="AB285" i="4"/>
  <c r="AG285" i="4" s="1"/>
  <c r="AB739" i="4"/>
  <c r="AH739" i="4" s="1"/>
  <c r="AB797" i="4"/>
  <c r="AH797" i="4" s="1"/>
  <c r="AB925" i="4"/>
  <c r="AG925" i="4" s="1"/>
  <c r="AB1021" i="4"/>
  <c r="AB1225" i="4"/>
  <c r="AB1872" i="4"/>
  <c r="AH1872" i="4" s="1"/>
  <c r="AB2040" i="4"/>
  <c r="AC2040" i="4" s="1"/>
  <c r="AB137" i="4"/>
  <c r="AC137" i="4" s="1"/>
  <c r="AB525" i="4"/>
  <c r="AH525" i="4" s="1"/>
  <c r="AB585" i="4"/>
  <c r="AG585" i="4" s="1"/>
  <c r="AB1149" i="4"/>
  <c r="AG1149" i="4" s="1"/>
  <c r="AB336" i="4"/>
  <c r="AB774" i="4"/>
  <c r="AB838" i="4"/>
  <c r="AH838" i="4" s="1"/>
  <c r="AB870" i="4"/>
  <c r="AB1418" i="4"/>
  <c r="AC1418" i="4" s="1"/>
  <c r="AB1564" i="4"/>
  <c r="AG1564" i="4" s="1"/>
  <c r="AB143" i="4"/>
  <c r="AC143" i="4" s="1"/>
  <c r="AB271" i="4"/>
  <c r="AB361" i="4"/>
  <c r="AB419" i="4"/>
  <c r="AB1297" i="4"/>
  <c r="AH1297" i="4" s="1"/>
  <c r="AB1613" i="4"/>
  <c r="AC1613" i="4" s="1"/>
  <c r="AB1063" i="4"/>
  <c r="AH1063" i="4" s="1"/>
  <c r="AB1937" i="4"/>
  <c r="AC1937" i="4" s="1"/>
  <c r="AB1248" i="4"/>
  <c r="AH1248" i="4" s="1"/>
  <c r="AB1497" i="4"/>
  <c r="AB1994" i="4"/>
  <c r="AB2054" i="4"/>
  <c r="AB1660" i="4"/>
  <c r="AH1660" i="4" s="1"/>
  <c r="AB1189" i="4"/>
  <c r="AH1189" i="4" s="1"/>
  <c r="AB1317" i="4"/>
  <c r="AH1317" i="4" s="1"/>
  <c r="AB1363" i="4"/>
  <c r="AG1363" i="4" s="1"/>
  <c r="AB1669" i="4"/>
  <c r="AG1669" i="4" s="1"/>
  <c r="AB1618" i="4"/>
  <c r="AG1618" i="4" s="1"/>
  <c r="AB1076" i="4"/>
  <c r="AB1160" i="4"/>
  <c r="AB2066" i="4"/>
  <c r="AC2066" i="4" s="1"/>
  <c r="AB1403" i="4"/>
  <c r="AG1403" i="4" s="1"/>
  <c r="AB1633" i="4"/>
  <c r="AG1633" i="4" s="1"/>
  <c r="AB2067" i="4"/>
  <c r="AC2067" i="4" s="1"/>
  <c r="AB2015" i="4"/>
  <c r="AG2015" i="4" s="1"/>
  <c r="AB1715" i="4"/>
  <c r="AG1715" i="4" s="1"/>
  <c r="AB1923" i="4"/>
  <c r="AB1971" i="4"/>
  <c r="AB281" i="4"/>
  <c r="AG281" i="4" s="1"/>
  <c r="AB666" i="4"/>
  <c r="AH666" i="4" s="1"/>
  <c r="AB572" i="4"/>
  <c r="AH572" i="4" s="1"/>
  <c r="AB767" i="4"/>
  <c r="AC767" i="4" s="1"/>
  <c r="AB1598" i="4"/>
  <c r="AG1598" i="4" s="1"/>
  <c r="AB120" i="4"/>
  <c r="AG120" i="4" s="1"/>
  <c r="AB1198" i="4"/>
  <c r="AB34" i="4"/>
  <c r="AB968" i="4"/>
  <c r="AC968" i="4" s="1"/>
  <c r="AB864" i="4"/>
  <c r="AC864" i="4" s="1"/>
  <c r="AB906" i="4"/>
  <c r="AG906" i="4" s="1"/>
  <c r="AB150" i="4"/>
  <c r="AG150" i="4" s="1"/>
  <c r="AB642" i="4"/>
  <c r="AG642" i="4" s="1"/>
  <c r="AB738" i="4"/>
  <c r="AH738" i="4" s="1"/>
  <c r="AB373" i="4"/>
  <c r="AB1309" i="4"/>
  <c r="AB2073" i="4"/>
  <c r="AG2073" i="4" s="1"/>
  <c r="AB157" i="4"/>
  <c r="AH157" i="4" s="1"/>
  <c r="AB445" i="4"/>
  <c r="AC445" i="4" s="1"/>
  <c r="AB1808" i="4"/>
  <c r="AH1808" i="4" s="1"/>
  <c r="AB73" i="4"/>
  <c r="AG73" i="4" s="1"/>
  <c r="AB777" i="4"/>
  <c r="AB2096" i="4"/>
  <c r="AB239" i="4"/>
  <c r="AB901" i="4"/>
  <c r="AH901" i="4" s="1"/>
  <c r="AB1029" i="4"/>
  <c r="AC1029" i="4" s="1"/>
  <c r="AB1553" i="4"/>
  <c r="AH1553" i="4" s="1"/>
  <c r="AB1319" i="4"/>
  <c r="AH1319" i="4" s="1"/>
  <c r="AB1861" i="4"/>
  <c r="AG1861" i="4" s="1"/>
  <c r="AB2097" i="4"/>
  <c r="AG2097" i="4" s="1"/>
  <c r="AB1085" i="4"/>
  <c r="AB1447" i="4"/>
  <c r="AB1565" i="4"/>
  <c r="AH1565" i="4" s="1"/>
  <c r="AB1834" i="4"/>
  <c r="AG1834" i="4" s="1"/>
  <c r="AB2038" i="4"/>
  <c r="AC2038" i="4" s="1"/>
  <c r="AB1204" i="4"/>
  <c r="AC1204" i="4" s="1"/>
  <c r="AB1244" i="4"/>
  <c r="AC1244" i="4" s="1"/>
  <c r="AB1930" i="4"/>
  <c r="AB1672" i="4"/>
  <c r="AB1839" i="4"/>
  <c r="AB1871" i="4"/>
  <c r="AC1871" i="4" s="1"/>
  <c r="AB1951" i="4"/>
  <c r="AH1951" i="4" s="1"/>
  <c r="AB1831" i="4"/>
  <c r="AH1831" i="4" s="1"/>
  <c r="AB769" i="4"/>
  <c r="AH769" i="4" s="1"/>
  <c r="AB2000" i="4"/>
  <c r="AG2000" i="4" s="1"/>
  <c r="AB1924" i="4"/>
  <c r="AB1303" i="4"/>
  <c r="AB1659" i="4"/>
  <c r="AB2051" i="4"/>
  <c r="AH2051" i="4" s="1"/>
  <c r="AB2075" i="4"/>
  <c r="AH2075" i="4" s="1"/>
  <c r="AB1483" i="4"/>
  <c r="AH1483" i="4" s="1"/>
  <c r="AB1695" i="4"/>
  <c r="AC1695" i="4" s="1"/>
  <c r="AB836" i="4"/>
  <c r="AB94" i="4"/>
  <c r="AC94" i="4" s="1"/>
  <c r="AB562" i="4"/>
  <c r="AB192" i="4"/>
  <c r="AH192" i="4" s="1"/>
  <c r="AB948" i="4"/>
  <c r="AB145" i="4"/>
  <c r="AH145" i="4" s="1"/>
  <c r="AB923" i="4"/>
  <c r="AC923" i="4" s="1"/>
  <c r="AB381" i="4"/>
  <c r="AH381" i="4" s="1"/>
  <c r="AB861" i="4"/>
  <c r="AB1599" i="4"/>
  <c r="AC1599" i="4" s="1"/>
  <c r="AB649" i="4"/>
  <c r="AB186" i="4"/>
  <c r="AG186" i="4" s="1"/>
  <c r="AB451" i="4"/>
  <c r="AB1471" i="4"/>
  <c r="AC1471" i="4" s="1"/>
  <c r="AB1223" i="4"/>
  <c r="AG1223" i="4" s="1"/>
  <c r="AB1235" i="4"/>
  <c r="AH1235" i="4" s="1"/>
  <c r="AB1688" i="4"/>
  <c r="AB1288" i="4"/>
  <c r="AB1372" i="4"/>
  <c r="AB230" i="4"/>
  <c r="AH230" i="4" s="1"/>
  <c r="AB1102" i="4"/>
  <c r="AB40" i="4"/>
  <c r="AG40" i="4" s="1"/>
  <c r="AB382" i="4"/>
  <c r="AG382" i="4" s="1"/>
  <c r="AB930" i="4"/>
  <c r="AG930" i="4" s="1"/>
  <c r="AB1788" i="4"/>
  <c r="AB833" i="4"/>
  <c r="AH833" i="4" s="1"/>
  <c r="AB591" i="4"/>
  <c r="AB262" i="4"/>
  <c r="AG262" i="4" s="1"/>
  <c r="AB942" i="4"/>
  <c r="AB21" i="4"/>
  <c r="AC21" i="4" s="1"/>
  <c r="AB1961" i="4"/>
  <c r="AC1961" i="4" s="1"/>
  <c r="AB1251" i="4"/>
  <c r="AC1251" i="4" s="1"/>
  <c r="AB1295" i="4"/>
  <c r="AB1115" i="4"/>
  <c r="AB1789" i="4"/>
  <c r="AB2062" i="4"/>
  <c r="AG2062" i="4" s="1"/>
  <c r="AB1068" i="4"/>
  <c r="AG1068" i="4" s="1"/>
  <c r="AB1490" i="4"/>
  <c r="AH1490" i="4" s="1"/>
  <c r="AB1683" i="4"/>
  <c r="AG1683" i="4" s="1"/>
  <c r="AB1568" i="4"/>
  <c r="AG1568" i="4" s="1"/>
  <c r="AB1742" i="4"/>
  <c r="AC1742" i="4" s="1"/>
  <c r="AB1899" i="4"/>
  <c r="AC1899" i="4" s="1"/>
  <c r="AB1291" i="4"/>
  <c r="AB188" i="4"/>
  <c r="AH188" i="4" s="1"/>
  <c r="AB332" i="4"/>
  <c r="AB182" i="4"/>
  <c r="AG182" i="4" s="1"/>
  <c r="AB376" i="4"/>
  <c r="AH376" i="4" s="1"/>
  <c r="AB578" i="4"/>
  <c r="AH578" i="4" s="1"/>
  <c r="AB341" i="4"/>
  <c r="AB567" i="4"/>
  <c r="AG567" i="4" s="1"/>
  <c r="AB1047" i="4"/>
  <c r="AG1047" i="4" s="1"/>
  <c r="AB61" i="4"/>
  <c r="AC61" i="4" s="1"/>
  <c r="AB253" i="4"/>
  <c r="AB353" i="4"/>
  <c r="AC353" i="4" s="1"/>
  <c r="AB1940" i="4"/>
  <c r="AG1940" i="4" s="1"/>
  <c r="AB134" i="4"/>
  <c r="AH134" i="4" s="1"/>
  <c r="AB442" i="4"/>
  <c r="AB806" i="4"/>
  <c r="AC806" i="4" s="1"/>
  <c r="AB126" i="4"/>
  <c r="AC126" i="4" s="1"/>
  <c r="AB328" i="4"/>
  <c r="AH328" i="4" s="1"/>
  <c r="AB460" i="4"/>
  <c r="AB670" i="4"/>
  <c r="AG670" i="4" s="1"/>
  <c r="AB932" i="4"/>
  <c r="AG932" i="4" s="1"/>
  <c r="AB976" i="4"/>
  <c r="AH976" i="4" s="1"/>
  <c r="AB420" i="4"/>
  <c r="AC420" i="4" s="1"/>
  <c r="AB568" i="4"/>
  <c r="AB632" i="4"/>
  <c r="AH632" i="4" s="1"/>
  <c r="AB808" i="4"/>
  <c r="AH808" i="4" s="1"/>
  <c r="AB892" i="4"/>
  <c r="AB52" i="4"/>
  <c r="AH52" i="4" s="1"/>
  <c r="AB338" i="4"/>
  <c r="AG338" i="4" s="1"/>
  <c r="AB484" i="4"/>
  <c r="AH484" i="4" s="1"/>
  <c r="AB788" i="4"/>
  <c r="AB916" i="4"/>
  <c r="AG916" i="4" s="1"/>
  <c r="AB1062" i="4"/>
  <c r="AB164" i="4"/>
  <c r="AH164" i="4" s="1"/>
  <c r="AB358" i="4"/>
  <c r="AC358" i="4" s="1"/>
  <c r="AB584" i="4"/>
  <c r="AC584" i="4" s="1"/>
  <c r="AB616" i="4"/>
  <c r="AH616" i="4" s="1"/>
  <c r="AB1016" i="4"/>
  <c r="AG1016" i="4" s="1"/>
  <c r="AB454" i="4"/>
  <c r="AB794" i="4"/>
  <c r="AB1010" i="4"/>
  <c r="AC1010" i="4" s="1"/>
  <c r="AB298" i="4"/>
  <c r="AC298" i="4" s="1"/>
  <c r="AB590" i="4"/>
  <c r="AB208" i="4"/>
  <c r="AC208" i="4" s="1"/>
  <c r="AB464" i="4"/>
  <c r="AG464" i="4" s="1"/>
  <c r="AB503" i="4"/>
  <c r="AG503" i="4" s="1"/>
  <c r="AB1708" i="4"/>
  <c r="AB221" i="4"/>
  <c r="AH221" i="4" s="1"/>
  <c r="AB1984" i="4"/>
  <c r="AB399" i="4"/>
  <c r="AC399" i="4" s="1"/>
  <c r="AB1034" i="4"/>
  <c r="AB1896" i="4"/>
  <c r="AG1896" i="4" s="1"/>
  <c r="AB79" i="4"/>
  <c r="AH79" i="4" s="1"/>
  <c r="AB613" i="4"/>
  <c r="AC613" i="4" s="1"/>
  <c r="AB677" i="4"/>
  <c r="AB805" i="4"/>
  <c r="AH805" i="4" s="1"/>
  <c r="AB1129" i="4"/>
  <c r="AB1441" i="4"/>
  <c r="AG1441" i="4" s="1"/>
  <c r="AB1077" i="4"/>
  <c r="AC1077" i="4" s="1"/>
  <c r="AB1228" i="4"/>
  <c r="AC1228" i="4" s="1"/>
  <c r="AB1272" i="4"/>
  <c r="AH1272" i="4" s="1"/>
  <c r="AB1511" i="4"/>
  <c r="AC1511" i="4" s="1"/>
  <c r="AB1638" i="4"/>
  <c r="AH1638" i="4" s="1"/>
  <c r="AB2071" i="4"/>
  <c r="AG2071" i="4" s="1"/>
  <c r="AB1686" i="4"/>
  <c r="AB384" i="4"/>
  <c r="AG384" i="4" s="1"/>
  <c r="AB858" i="4"/>
  <c r="AB1056" i="4"/>
  <c r="AC1056" i="4" s="1"/>
  <c r="AB50" i="4"/>
  <c r="AC50" i="4" s="1"/>
  <c r="AB204" i="4"/>
  <c r="AC204" i="4" s="1"/>
  <c r="AB342" i="4"/>
  <c r="AB380" i="4"/>
  <c r="AC380" i="4" s="1"/>
  <c r="AB582" i="4"/>
  <c r="AC582" i="4" s="1"/>
  <c r="AB722" i="4"/>
  <c r="AG722" i="4" s="1"/>
  <c r="AB818" i="4"/>
  <c r="AB904" i="4"/>
  <c r="AG904" i="4" s="1"/>
  <c r="AB1398" i="4"/>
  <c r="AC1398" i="4" s="1"/>
  <c r="AB234" i="4"/>
  <c r="AH234" i="4" s="1"/>
  <c r="AB400" i="4"/>
  <c r="AH400" i="4" s="1"/>
  <c r="AB622" i="4"/>
  <c r="AB970" i="4"/>
  <c r="AH970" i="4" s="1"/>
  <c r="AB532" i="4"/>
  <c r="AC532" i="4" s="1"/>
  <c r="AB566" i="4"/>
  <c r="AB770" i="4"/>
  <c r="AB940" i="4"/>
  <c r="AG940" i="4" s="1"/>
  <c r="AB1094" i="4"/>
  <c r="AG1094" i="4" s="1"/>
  <c r="AB1222" i="4"/>
  <c r="AB1425" i="4"/>
  <c r="AB1489" i="4"/>
  <c r="AG1489" i="4" s="1"/>
  <c r="AB1925" i="4"/>
  <c r="AC1925" i="4" s="1"/>
  <c r="AB1864" i="4"/>
  <c r="AG1864" i="4" s="1"/>
  <c r="AB187" i="4"/>
  <c r="AG187" i="4" s="1"/>
  <c r="AB219" i="4"/>
  <c r="AC219" i="4" s="1"/>
  <c r="AB315" i="4"/>
  <c r="AH315" i="4" s="1"/>
  <c r="AB453" i="4"/>
  <c r="AB961" i="4"/>
  <c r="AH961" i="4" s="1"/>
  <c r="AB1025" i="4"/>
  <c r="AB1383" i="4"/>
  <c r="AC1383" i="4" s="1"/>
  <c r="AB1431" i="4"/>
  <c r="AB1805" i="4"/>
  <c r="AH1805" i="4" s="1"/>
  <c r="AB2109" i="4"/>
  <c r="AH2109" i="4" s="1"/>
  <c r="AB103" i="4"/>
  <c r="AC103" i="4" s="1"/>
  <c r="AB199" i="4"/>
  <c r="AG199" i="4" s="1"/>
  <c r="AB295" i="4"/>
  <c r="AC295" i="4" s="1"/>
  <c r="AB359" i="4"/>
  <c r="AH359" i="4" s="1"/>
  <c r="AB407" i="4"/>
  <c r="AC407" i="4" s="1"/>
  <c r="AB483" i="4"/>
  <c r="AC483" i="4" s="1"/>
  <c r="AB547" i="4"/>
  <c r="AB775" i="4"/>
  <c r="AH775" i="4" s="1"/>
  <c r="AB935" i="4"/>
  <c r="AC935" i="4" s="1"/>
  <c r="AB1037" i="4"/>
  <c r="AH1037" i="4" s="1"/>
  <c r="AB1357" i="4"/>
  <c r="AC1357" i="4" s="1"/>
  <c r="AB1519" i="4"/>
  <c r="AB51" i="4"/>
  <c r="AC51" i="4" s="1"/>
  <c r="AB83" i="4"/>
  <c r="AB179" i="4"/>
  <c r="AC179" i="4" s="1"/>
  <c r="AB243" i="4"/>
  <c r="AH243" i="4" s="1"/>
  <c r="AB275" i="4"/>
  <c r="AC275" i="4" s="1"/>
  <c r="AB377" i="4"/>
  <c r="AB687" i="4"/>
  <c r="AH687" i="4" s="1"/>
  <c r="AB719" i="4"/>
  <c r="AG719" i="4" s="1"/>
  <c r="AB1213" i="4"/>
  <c r="AH1213" i="4" s="1"/>
  <c r="AB54" i="4"/>
  <c r="AG54" i="4" s="1"/>
  <c r="AB586" i="4"/>
  <c r="AH586" i="4" s="1"/>
  <c r="AB650" i="4"/>
  <c r="AH650" i="4" s="1"/>
  <c r="AB684" i="4"/>
  <c r="AH684" i="4" s="1"/>
  <c r="AB750" i="4"/>
  <c r="AB1006" i="4"/>
  <c r="AB1050" i="4"/>
  <c r="AG1050" i="4" s="1"/>
  <c r="AB1306" i="4"/>
  <c r="AC1306" i="4" s="1"/>
  <c r="AB1692" i="4"/>
  <c r="AB1740" i="4"/>
  <c r="AH1740" i="4" s="1"/>
  <c r="AB2052" i="4"/>
  <c r="AC2052" i="4" s="1"/>
  <c r="AB181" i="4"/>
  <c r="AC181" i="4" s="1"/>
  <c r="AB309" i="4"/>
  <c r="AH309" i="4" s="1"/>
  <c r="AB815" i="4"/>
  <c r="AB1517" i="4"/>
  <c r="AG1517" i="4" s="1"/>
  <c r="AB1133" i="4"/>
  <c r="AG1133" i="4" s="1"/>
  <c r="AB1197" i="4"/>
  <c r="AB1261" i="4"/>
  <c r="AC1261" i="4" s="1"/>
  <c r="AB1395" i="4"/>
  <c r="AG1395" i="4" s="1"/>
  <c r="AB1877" i="4"/>
  <c r="AG1877" i="4" s="1"/>
  <c r="AB1059" i="4"/>
  <c r="AC1059" i="4" s="1"/>
  <c r="AB1335" i="4"/>
  <c r="AG1335" i="4" s="1"/>
  <c r="AB1619" i="4"/>
  <c r="AH1619" i="4" s="1"/>
  <c r="AB1136" i="4"/>
  <c r="AC1136" i="4" s="1"/>
  <c r="AB1247" i="4"/>
  <c r="AB1873" i="4"/>
  <c r="AG1873" i="4" s="1"/>
  <c r="AB1588" i="4"/>
  <c r="AG1588" i="4" s="1"/>
  <c r="AB1030" i="4"/>
  <c r="AG1030" i="4" s="1"/>
  <c r="AB1196" i="4"/>
  <c r="AH1196" i="4" s="1"/>
  <c r="AB1284" i="4"/>
  <c r="AB1452" i="4"/>
  <c r="AC1452" i="4" s="1"/>
  <c r="AB1528" i="4"/>
  <c r="AG1528" i="4" s="1"/>
  <c r="AB1600" i="4"/>
  <c r="AB1922" i="4"/>
  <c r="AC1922" i="4" s="1"/>
  <c r="AB1990" i="4"/>
  <c r="AG1990" i="4" s="1"/>
  <c r="AB2058" i="4"/>
  <c r="AC2058" i="4" s="1"/>
  <c r="AB1340" i="4"/>
  <c r="AB1602" i="4"/>
  <c r="AC1602" i="4" s="1"/>
  <c r="AB1612" i="4"/>
  <c r="AH1612" i="4" s="1"/>
  <c r="AB1451" i="4"/>
  <c r="AH1451" i="4" s="1"/>
  <c r="AB1675" i="4"/>
  <c r="AG1675" i="4" s="1"/>
  <c r="AB1571" i="4"/>
  <c r="AH1571" i="4" s="1"/>
  <c r="AB2063" i="4"/>
  <c r="AH2063" i="4" s="1"/>
  <c r="AB2047" i="4"/>
  <c r="AH2047" i="4" s="1"/>
  <c r="AB1875" i="4"/>
  <c r="AH1875" i="4" s="1"/>
  <c r="AB1867" i="4"/>
  <c r="AG1867" i="4" s="1"/>
  <c r="AB1775" i="4"/>
  <c r="AH1775" i="4" s="1"/>
  <c r="AB1574" i="4"/>
  <c r="AH1574" i="4" s="1"/>
  <c r="AB1445" i="4"/>
  <c r="AH1445" i="4" s="1"/>
  <c r="AB1615" i="4"/>
  <c r="AH1615" i="4" s="1"/>
  <c r="AB33" i="4"/>
  <c r="AH33" i="4" s="1"/>
  <c r="AB97" i="4"/>
  <c r="AC97" i="4" s="1"/>
  <c r="AB193" i="4"/>
  <c r="AG193" i="4" s="1"/>
  <c r="AB257" i="4"/>
  <c r="AH257" i="4" s="1"/>
  <c r="AB405" i="4"/>
  <c r="AG405" i="4" s="1"/>
  <c r="AB615" i="4"/>
  <c r="AG615" i="4" s="1"/>
  <c r="AB1234" i="4"/>
  <c r="AB1389" i="4"/>
  <c r="AC1389" i="4" s="1"/>
  <c r="AB1800" i="4"/>
  <c r="AG1800" i="4" s="1"/>
  <c r="AB2004" i="4"/>
  <c r="AH2004" i="4" s="1"/>
  <c r="AB173" i="4"/>
  <c r="AB205" i="4"/>
  <c r="AH205" i="4" s="1"/>
  <c r="AB337" i="4"/>
  <c r="AH337" i="4" s="1"/>
  <c r="AB369" i="4"/>
  <c r="AH369" i="4" s="1"/>
  <c r="AB433" i="4"/>
  <c r="AH433" i="4" s="1"/>
  <c r="AB749" i="4"/>
  <c r="AB1343" i="4"/>
  <c r="AH1343" i="4" s="1"/>
  <c r="AB1757" i="4"/>
  <c r="AG1757" i="4" s="1"/>
  <c r="AB2005" i="4"/>
  <c r="AC2005" i="4" s="1"/>
  <c r="AB1900" i="4"/>
  <c r="AH1900" i="4" s="1"/>
  <c r="AB1964" i="4"/>
  <c r="AG1964" i="4" s="1"/>
  <c r="AB217" i="4"/>
  <c r="AG217" i="4" s="1"/>
  <c r="AB447" i="4"/>
  <c r="AC447" i="4" s="1"/>
  <c r="AB601" i="4"/>
  <c r="AC601" i="4" s="1"/>
  <c r="AB633" i="4"/>
  <c r="AH633" i="4" s="1"/>
  <c r="AB889" i="4"/>
  <c r="AH889" i="4" s="1"/>
  <c r="AB953" i="4"/>
  <c r="AB324" i="4"/>
  <c r="AH324" i="4" s="1"/>
  <c r="AB492" i="4"/>
  <c r="AG492" i="4" s="1"/>
  <c r="AB596" i="4"/>
  <c r="AC596" i="4" s="1"/>
  <c r="AB760" i="4"/>
  <c r="AB790" i="4"/>
  <c r="AB822" i="4"/>
  <c r="AC822" i="4" s="1"/>
  <c r="AB918" i="4"/>
  <c r="AG918" i="4" s="1"/>
  <c r="AB1066" i="4"/>
  <c r="AC1066" i="4" s="1"/>
  <c r="AB1322" i="4"/>
  <c r="AC1322" i="4" s="1"/>
  <c r="AB1440" i="4"/>
  <c r="AH1440" i="4" s="1"/>
  <c r="AB127" i="4"/>
  <c r="AC127" i="4" s="1"/>
  <c r="AB255" i="4"/>
  <c r="AB435" i="4"/>
  <c r="AH435" i="4" s="1"/>
  <c r="AB565" i="4"/>
  <c r="AG565" i="4" s="1"/>
  <c r="AB661" i="4"/>
  <c r="AG661" i="4" s="1"/>
  <c r="AB789" i="4"/>
  <c r="AB853" i="4"/>
  <c r="AB981" i="4"/>
  <c r="AG981" i="4" s="1"/>
  <c r="AB1977" i="4"/>
  <c r="AH1977" i="4" s="1"/>
  <c r="AB1079" i="4"/>
  <c r="AB1111" i="4"/>
  <c r="AH1111" i="4" s="1"/>
  <c r="AB1241" i="4"/>
  <c r="AG1241" i="4" s="1"/>
  <c r="AB1333" i="4"/>
  <c r="AG1333" i="4" s="1"/>
  <c r="AB1641" i="4"/>
  <c r="AB1729" i="4"/>
  <c r="AH1729" i="4" s="1"/>
  <c r="AB1989" i="4"/>
  <c r="AH1989" i="4" s="1"/>
  <c r="AB1543" i="4"/>
  <c r="AH1543" i="4" s="1"/>
  <c r="AB1901" i="4"/>
  <c r="AC1901" i="4" s="1"/>
  <c r="AB2082" i="4"/>
  <c r="AG2082" i="4" s="1"/>
  <c r="AB1264" i="4"/>
  <c r="AH1264" i="4" s="1"/>
  <c r="AB1299" i="4"/>
  <c r="AG1299" i="4" s="1"/>
  <c r="AB1721" i="4"/>
  <c r="AH1721" i="4" s="1"/>
  <c r="AB1889" i="4"/>
  <c r="AC1889" i="4" s="1"/>
  <c r="AB1124" i="4"/>
  <c r="AH1124" i="4" s="1"/>
  <c r="AB1380" i="4"/>
  <c r="AC1380" i="4" s="1"/>
  <c r="AB550" i="4"/>
  <c r="AH550" i="4" s="1"/>
  <c r="AB1798" i="4"/>
  <c r="AC1798" i="4" s="1"/>
  <c r="AB1866" i="4"/>
  <c r="AG1866" i="4" s="1"/>
  <c r="AB1938" i="4"/>
  <c r="AH1938" i="4" s="1"/>
  <c r="AB1496" i="4"/>
  <c r="AC1496" i="4" s="1"/>
  <c r="AB1758" i="4"/>
  <c r="AC1758" i="4" s="1"/>
  <c r="AB1894" i="4"/>
  <c r="AG1894" i="4" s="1"/>
  <c r="AB1966" i="4"/>
  <c r="AG1966" i="4" s="1"/>
  <c r="AB1699" i="4"/>
  <c r="AB1521" i="4"/>
  <c r="AG1521" i="4" s="1"/>
  <c r="AB1706" i="4"/>
  <c r="AC1706" i="4" s="1"/>
  <c r="AB1823" i="4"/>
  <c r="AC1823" i="4" s="1"/>
  <c r="AB1494" i="4"/>
  <c r="AB1959" i="4"/>
  <c r="AH1959" i="4" s="1"/>
  <c r="AB1558" i="4"/>
  <c r="AB1088" i="4"/>
  <c r="AC1088" i="4" s="1"/>
  <c r="AB1190" i="4"/>
  <c r="AB1620" i="4"/>
  <c r="AB148" i="4"/>
  <c r="AG148" i="4" s="1"/>
  <c r="AB900" i="4"/>
  <c r="AH900" i="4" s="1"/>
  <c r="AB162" i="4"/>
  <c r="AB284" i="4"/>
  <c r="AG284" i="4" s="1"/>
  <c r="AB308" i="4"/>
  <c r="AG308" i="4" s="1"/>
  <c r="AB428" i="4"/>
  <c r="AH428" i="4" s="1"/>
  <c r="AB456" i="4"/>
  <c r="AB1214" i="4"/>
  <c r="AB1470" i="4"/>
  <c r="AG1470" i="4" s="1"/>
  <c r="AB282" i="4"/>
  <c r="AH282" i="4" s="1"/>
  <c r="AB129" i="4"/>
  <c r="AB647" i="4"/>
  <c r="AG647" i="4" s="1"/>
  <c r="AB1928" i="4"/>
  <c r="AB786" i="4"/>
  <c r="AC786" i="4" s="1"/>
  <c r="AB1118" i="4"/>
  <c r="AH1118" i="4" s="1"/>
  <c r="AB689" i="4"/>
  <c r="AG689" i="4" s="1"/>
  <c r="AB343" i="4"/>
  <c r="AH343" i="4" s="1"/>
  <c r="AB131" i="4"/>
  <c r="AG131" i="4" s="1"/>
  <c r="AB926" i="4"/>
  <c r="AC926" i="4" s="1"/>
  <c r="AB1589" i="4"/>
  <c r="AB2042" i="4"/>
  <c r="AB1506" i="4"/>
  <c r="AH1506" i="4" s="1"/>
  <c r="AB1530" i="4"/>
  <c r="AB644" i="4"/>
  <c r="AC644" i="4" s="1"/>
  <c r="AB965" i="4"/>
  <c r="AG965" i="4" s="1"/>
  <c r="AB1532" i="4"/>
  <c r="AH1532" i="4" s="1"/>
  <c r="AB366" i="4"/>
  <c r="AB426" i="4"/>
  <c r="AH426" i="4" s="1"/>
  <c r="AB488" i="4"/>
  <c r="AB238" i="4"/>
  <c r="AB528" i="4"/>
  <c r="AB1020" i="4"/>
  <c r="AB1310" i="4"/>
  <c r="AC1310" i="4" s="1"/>
  <c r="AB526" i="4"/>
  <c r="AB972" i="4"/>
  <c r="AB2064" i="4"/>
  <c r="AC2064" i="4" s="1"/>
  <c r="AB155" i="4"/>
  <c r="AG155" i="4" s="1"/>
  <c r="AB705" i="4"/>
  <c r="AB897" i="4"/>
  <c r="AC897" i="4" s="1"/>
  <c r="AB1218" i="4"/>
  <c r="AG1218" i="4" s="1"/>
  <c r="AB1381" i="4"/>
  <c r="AG1381" i="4" s="1"/>
  <c r="AB2044" i="4"/>
  <c r="AB589" i="4"/>
  <c r="AH589" i="4" s="1"/>
  <c r="AB653" i="4"/>
  <c r="AB871" i="4"/>
  <c r="AC871" i="4" s="1"/>
  <c r="AB1161" i="4"/>
  <c r="AB2089" i="4"/>
  <c r="AB409" i="4"/>
  <c r="AH409" i="4" s="1"/>
  <c r="AB787" i="4"/>
  <c r="AC787" i="4" s="1"/>
  <c r="AB819" i="4"/>
  <c r="AB170" i="4"/>
  <c r="AB200" i="4"/>
  <c r="AC200" i="4" s="1"/>
  <c r="AB514" i="4"/>
  <c r="AC514" i="4" s="1"/>
  <c r="AB910" i="4"/>
  <c r="AB1242" i="4"/>
  <c r="AG1242" i="4" s="1"/>
  <c r="AB117" i="4"/>
  <c r="AC117" i="4" s="1"/>
  <c r="AB245" i="4"/>
  <c r="AC245" i="4" s="1"/>
  <c r="AB335" i="4"/>
  <c r="AG335" i="4" s="1"/>
  <c r="AB1233" i="4"/>
  <c r="AB1655" i="4"/>
  <c r="AC1655" i="4" s="1"/>
  <c r="AB1105" i="4"/>
  <c r="AH1105" i="4" s="1"/>
  <c r="AB1535" i="4"/>
  <c r="AB1705" i="4"/>
  <c r="AB2045" i="4"/>
  <c r="AG2045" i="4" s="1"/>
  <c r="AB1123" i="4"/>
  <c r="AG1123" i="4" s="1"/>
  <c r="AB1713" i="4"/>
  <c r="AH1713" i="4" s="1"/>
  <c r="AB2049" i="4"/>
  <c r="AC2049" i="4" s="1"/>
  <c r="AB1890" i="4"/>
  <c r="AG1890" i="4" s="1"/>
  <c r="AB1203" i="4"/>
  <c r="AG1203" i="4" s="1"/>
  <c r="AB1475" i="4"/>
  <c r="AC1475" i="4" s="1"/>
  <c r="AB1240" i="4"/>
  <c r="AH1240" i="4" s="1"/>
  <c r="AB1570" i="4"/>
  <c r="AG1570" i="4" s="1"/>
  <c r="AB1508" i="4"/>
  <c r="AG1508" i="4" s="1"/>
  <c r="AB1128" i="4"/>
  <c r="AB1384" i="4"/>
  <c r="AH1384" i="4" s="1"/>
  <c r="AB1468" i="4"/>
  <c r="AG1468" i="4" s="1"/>
  <c r="AB1630" i="4"/>
  <c r="AC1630" i="4" s="1"/>
  <c r="AB2011" i="4"/>
  <c r="AH2011" i="4" s="1"/>
  <c r="AB1943" i="4"/>
  <c r="AC1943" i="4" s="1"/>
  <c r="AB2003" i="4"/>
  <c r="AG2003" i="4" s="1"/>
  <c r="AB80" i="4"/>
  <c r="AH80" i="4" s="1"/>
  <c r="AB236" i="4"/>
  <c r="AH236" i="4" s="1"/>
  <c r="AB334" i="4"/>
  <c r="AB676" i="4"/>
  <c r="AH676" i="4" s="1"/>
  <c r="AB1262" i="4"/>
  <c r="AB860" i="4"/>
  <c r="AG860" i="4" s="1"/>
  <c r="AB108" i="4"/>
  <c r="AB710" i="4"/>
  <c r="AB928" i="4"/>
  <c r="AH928" i="4" s="1"/>
  <c r="AB856" i="4"/>
  <c r="AB811" i="4"/>
  <c r="AB45" i="4"/>
  <c r="AC45" i="4" s="1"/>
  <c r="AB109" i="4"/>
  <c r="AB1520" i="4"/>
  <c r="AB57" i="4"/>
  <c r="AH57" i="4" s="1"/>
  <c r="AB249" i="4"/>
  <c r="AB124" i="4"/>
  <c r="AC124" i="4" s="1"/>
  <c r="AB352" i="4"/>
  <c r="AB1258" i="4"/>
  <c r="AB1168" i="4"/>
  <c r="AC1168" i="4" s="1"/>
  <c r="AB1215" i="4"/>
  <c r="AH1215" i="4" s="1"/>
  <c r="AB1253" i="4"/>
  <c r="AG1253" i="4" s="1"/>
  <c r="AB1778" i="4"/>
  <c r="AG1778" i="4" s="1"/>
  <c r="AB1328" i="4"/>
  <c r="AC1328" i="4" s="1"/>
  <c r="AB1336" i="4"/>
  <c r="AG1336" i="4" s="1"/>
  <c r="AB1498" i="4"/>
  <c r="AH1498" i="4" s="1"/>
  <c r="AB1096" i="4"/>
  <c r="AH1096" i="4" s="1"/>
  <c r="AB1308" i="4"/>
  <c r="AC1308" i="4" s="1"/>
  <c r="AB1668" i="4"/>
  <c r="AC1668" i="4" s="1"/>
  <c r="AB2030" i="4"/>
  <c r="AH2030" i="4" s="1"/>
  <c r="AB2059" i="4"/>
  <c r="AB2091" i="4"/>
  <c r="AH2091" i="4" s="1"/>
  <c r="AB1227" i="4"/>
  <c r="AH1227" i="4" s="1"/>
  <c r="AB1419" i="4"/>
  <c r="AB56" i="4"/>
  <c r="AG56" i="4" s="1"/>
  <c r="AB106" i="4"/>
  <c r="AB270" i="4"/>
  <c r="AB128" i="4"/>
  <c r="AB1142" i="4"/>
  <c r="AB58" i="4"/>
  <c r="AB842" i="4"/>
  <c r="AG842" i="4" s="1"/>
  <c r="AB598" i="4"/>
  <c r="AB662" i="4"/>
  <c r="AG662" i="4" s="1"/>
  <c r="AB812" i="4"/>
  <c r="AH812" i="4" s="1"/>
  <c r="AB1382" i="4"/>
  <c r="AB1736" i="4"/>
  <c r="AG1736" i="4" s="1"/>
  <c r="AB459" i="4"/>
  <c r="AC459" i="4" s="1"/>
  <c r="AB557" i="4"/>
  <c r="AB779" i="4"/>
  <c r="AG779" i="4" s="1"/>
  <c r="AB939" i="4"/>
  <c r="AH939" i="4" s="1"/>
  <c r="AB301" i="4"/>
  <c r="AH301" i="4" s="1"/>
  <c r="AB691" i="4"/>
  <c r="AB723" i="4"/>
  <c r="AB1853" i="4"/>
  <c r="AB1832" i="4"/>
  <c r="AH1832" i="4" s="1"/>
  <c r="AB349" i="4"/>
  <c r="AG349" i="4" s="1"/>
  <c r="AB415" i="4"/>
  <c r="AG415" i="4" s="1"/>
  <c r="AB471" i="4"/>
  <c r="AH471" i="4" s="1"/>
  <c r="AB793" i="4"/>
  <c r="AB985" i="4"/>
  <c r="AB206" i="4"/>
  <c r="AC206" i="4" s="1"/>
  <c r="AB458" i="4"/>
  <c r="AH458" i="4" s="1"/>
  <c r="AB982" i="4"/>
  <c r="AB597" i="4"/>
  <c r="AC597" i="4" s="1"/>
  <c r="AB1557" i="4"/>
  <c r="AG1557" i="4" s="1"/>
  <c r="AB1069" i="4"/>
  <c r="AH1069" i="4" s="1"/>
  <c r="AB1786" i="4"/>
  <c r="AG1786" i="4" s="1"/>
  <c r="AB828" i="4"/>
  <c r="AG828" i="4" s="1"/>
  <c r="AB1941" i="4"/>
  <c r="AC1941" i="4" s="1"/>
  <c r="AB505" i="4"/>
  <c r="AG505" i="4" s="1"/>
  <c r="AB1929" i="4"/>
  <c r="AH1929" i="4" s="1"/>
  <c r="AB1274" i="4"/>
  <c r="AH1274" i="4" s="1"/>
  <c r="AB325" i="4"/>
  <c r="AC325" i="4" s="1"/>
  <c r="AB1527" i="4"/>
  <c r="AB1818" i="4"/>
  <c r="AB1910" i="4"/>
  <c r="AA11" i="4"/>
  <c r="AA12" i="4"/>
  <c r="Z12" i="4"/>
  <c r="AB624" i="4"/>
  <c r="AG624" i="4" s="1"/>
  <c r="AB1358" i="4"/>
  <c r="AC1358" i="4" s="1"/>
  <c r="AB978" i="4"/>
  <c r="AG978" i="4" s="1"/>
  <c r="AB608" i="4"/>
  <c r="AB960" i="4"/>
  <c r="AB26" i="4"/>
  <c r="AH26" i="4" s="1"/>
  <c r="AB78" i="4"/>
  <c r="AG78" i="4" s="1"/>
  <c r="AB254" i="4"/>
  <c r="AB390" i="4"/>
  <c r="AB888" i="4"/>
  <c r="AG888" i="4" s="1"/>
  <c r="AB1992" i="4"/>
  <c r="AB59" i="4"/>
  <c r="AB553" i="4"/>
  <c r="AB641" i="4"/>
  <c r="AC641" i="4" s="1"/>
  <c r="AB801" i="4"/>
  <c r="AG801" i="4" s="1"/>
  <c r="AB1057" i="4"/>
  <c r="AB1515" i="4"/>
  <c r="AB1784" i="4"/>
  <c r="AH1784" i="4" s="1"/>
  <c r="AB263" i="4"/>
  <c r="AH263" i="4" s="1"/>
  <c r="AB327" i="4"/>
  <c r="AB385" i="4"/>
  <c r="AC385" i="4" s="1"/>
  <c r="AB513" i="4"/>
  <c r="AC513" i="4" s="1"/>
  <c r="AB685" i="4"/>
  <c r="AB717" i="4"/>
  <c r="AH717" i="4" s="1"/>
  <c r="AB1408" i="4"/>
  <c r="AB1744" i="4"/>
  <c r="AH1744" i="4" s="1"/>
  <c r="AB563" i="4"/>
  <c r="AB118" i="4"/>
  <c r="AB782" i="4"/>
  <c r="AB846" i="4"/>
  <c r="AH846" i="4" s="1"/>
  <c r="AB1852" i="4"/>
  <c r="AC1852" i="4" s="1"/>
  <c r="AB487" i="4"/>
  <c r="AB975" i="4"/>
  <c r="AB1165" i="4"/>
  <c r="AC1165" i="4" s="1"/>
  <c r="AB1793" i="4"/>
  <c r="AC1793" i="4" s="1"/>
  <c r="AB1881" i="4"/>
  <c r="AC1881" i="4" s="1"/>
  <c r="AB1830" i="4"/>
  <c r="AB1524" i="4"/>
  <c r="AH1524" i="4" s="1"/>
  <c r="AB1083" i="4"/>
  <c r="AB1369" i="4"/>
  <c r="AB1687" i="4"/>
  <c r="AH1687" i="4" s="1"/>
  <c r="AB1704" i="4"/>
  <c r="AG1704" i="4" s="1"/>
  <c r="AB2002" i="4"/>
  <c r="AB1200" i="4"/>
  <c r="AB1212" i="4"/>
  <c r="AB1300" i="4"/>
  <c r="AG1300" i="4" s="1"/>
  <c r="AB1428" i="4"/>
  <c r="AG1428" i="4" s="1"/>
  <c r="AB1522" i="4"/>
  <c r="AB1526" i="4"/>
  <c r="AC1526" i="4" s="1"/>
  <c r="AB1747" i="4"/>
  <c r="AC1747" i="4" s="1"/>
  <c r="AA8" i="4"/>
  <c r="AA10" i="4"/>
  <c r="AA14" i="4"/>
  <c r="AA9" i="4"/>
  <c r="Z9" i="4"/>
  <c r="AB68" i="4"/>
  <c r="AH68" i="4" s="1"/>
  <c r="AB320" i="4"/>
  <c r="AG320" i="4" s="1"/>
  <c r="AB740" i="4"/>
  <c r="AB1074" i="4"/>
  <c r="AC1074" i="4" s="1"/>
  <c r="AB522" i="4"/>
  <c r="AB626" i="4"/>
  <c r="AB654" i="4"/>
  <c r="AB698" i="4"/>
  <c r="AB340" i="4"/>
  <c r="AB410" i="4"/>
  <c r="AB962" i="4"/>
  <c r="AB1840" i="4"/>
  <c r="AC1840" i="4" s="1"/>
  <c r="AB1920" i="4"/>
  <c r="AB273" i="4"/>
  <c r="AG273" i="4" s="1"/>
  <c r="AB599" i="4"/>
  <c r="AB663" i="4"/>
  <c r="AB1458" i="4"/>
  <c r="AB1417" i="4"/>
  <c r="AB2088" i="4"/>
  <c r="AB675" i="4"/>
  <c r="AC675" i="4" s="1"/>
  <c r="AB555" i="4"/>
  <c r="AB713" i="4"/>
  <c r="AG713" i="4" s="1"/>
  <c r="AB82" i="4"/>
  <c r="AG82" i="4" s="1"/>
  <c r="AB474" i="4"/>
  <c r="AC474" i="4" s="1"/>
  <c r="AB1728" i="4"/>
  <c r="AB1844" i="4"/>
  <c r="AG1844" i="4" s="1"/>
  <c r="AB175" i="4"/>
  <c r="AB207" i="4"/>
  <c r="AG207" i="4" s="1"/>
  <c r="AB387" i="4"/>
  <c r="AB933" i="4"/>
  <c r="AB1207" i="4"/>
  <c r="AB1191" i="4"/>
  <c r="AB1287" i="4"/>
  <c r="AB1769" i="4"/>
  <c r="AB1746" i="4"/>
  <c r="AB1484" i="4"/>
  <c r="AC1484" i="4" s="1"/>
  <c r="AB1902" i="4"/>
  <c r="AB1794" i="4"/>
  <c r="AB1211" i="4"/>
  <c r="AB1539" i="4"/>
  <c r="AG1539" i="4" s="1"/>
  <c r="AB1919" i="4"/>
  <c r="AC1919" i="4" s="1"/>
  <c r="AB1590" i="4"/>
  <c r="AH1590" i="4" s="1"/>
  <c r="AB2099" i="4"/>
  <c r="AG2099" i="4" s="1"/>
  <c r="AB1815" i="4"/>
  <c r="AH1815" i="4" s="1"/>
  <c r="AB1727" i="4"/>
  <c r="AG1727" i="4" s="1"/>
  <c r="AB1723" i="4"/>
  <c r="AH1723" i="4" s="1"/>
  <c r="AA13" i="4"/>
  <c r="Y8" i="4"/>
  <c r="Z14" i="4"/>
  <c r="AB306" i="4"/>
  <c r="AC306" i="4" s="1"/>
  <c r="AB772" i="4"/>
  <c r="AG772" i="4" s="1"/>
  <c r="AB944" i="4"/>
  <c r="AG944" i="4" s="1"/>
  <c r="AB1134" i="4"/>
  <c r="AB510" i="4"/>
  <c r="AB1270" i="4"/>
  <c r="AC1270" i="4" s="1"/>
  <c r="AB84" i="4"/>
  <c r="AB504" i="4"/>
  <c r="AH504" i="4" s="1"/>
  <c r="AB800" i="4"/>
  <c r="AB884" i="4"/>
  <c r="AB32" i="4"/>
  <c r="AB310" i="4"/>
  <c r="AG310" i="4" s="1"/>
  <c r="AB432" i="4"/>
  <c r="AB728" i="4"/>
  <c r="AB898" i="4"/>
  <c r="AC898" i="4" s="1"/>
  <c r="AB1026" i="4"/>
  <c r="AC1026" i="4" s="1"/>
  <c r="AB1126" i="4"/>
  <c r="AG1126" i="4" s="1"/>
  <c r="AB1254" i="4"/>
  <c r="AH1254" i="4" s="1"/>
  <c r="AB1104" i="4"/>
  <c r="AB2020" i="4"/>
  <c r="AB65" i="4"/>
  <c r="AB161" i="4"/>
  <c r="AB679" i="4"/>
  <c r="AB971" i="4"/>
  <c r="AC971" i="4" s="1"/>
  <c r="AB1491" i="4"/>
  <c r="AC1491" i="4" s="1"/>
  <c r="AB1106" i="4"/>
  <c r="AB1653" i="4"/>
  <c r="AB1748" i="4"/>
  <c r="AB269" i="4"/>
  <c r="AB391" i="4"/>
  <c r="AG391" i="4" s="1"/>
  <c r="AB413" i="4"/>
  <c r="AB627" i="4"/>
  <c r="AB781" i="4"/>
  <c r="AC781" i="4" s="1"/>
  <c r="AB813" i="4"/>
  <c r="AH813" i="4" s="1"/>
  <c r="AB909" i="4"/>
  <c r="AB1529" i="4"/>
  <c r="AB1639" i="4"/>
  <c r="AH1639" i="4" s="1"/>
  <c r="AB1580" i="4"/>
  <c r="AH1580" i="4" s="1"/>
  <c r="AB121" i="4"/>
  <c r="AH121" i="4" s="1"/>
  <c r="AB153" i="4"/>
  <c r="AC153" i="4" s="1"/>
  <c r="AB185" i="4"/>
  <c r="AB729" i="4"/>
  <c r="AB921" i="4"/>
  <c r="AH921" i="4" s="1"/>
  <c r="AB1017" i="4"/>
  <c r="AB1277" i="4"/>
  <c r="AB280" i="4"/>
  <c r="AB388" i="4"/>
  <c r="AH388" i="4" s="1"/>
  <c r="AB430" i="4"/>
  <c r="AB628" i="4"/>
  <c r="AH628" i="4" s="1"/>
  <c r="AB660" i="4"/>
  <c r="AH660" i="4" s="1"/>
  <c r="AB690" i="4"/>
  <c r="AB1130" i="4"/>
  <c r="AB1386" i="4"/>
  <c r="AB1450" i="4"/>
  <c r="AH1450" i="4" s="1"/>
  <c r="AB1361" i="4"/>
  <c r="AG1361" i="4" s="1"/>
  <c r="AB1421" i="4"/>
  <c r="AB1533" i="4"/>
  <c r="AG1533" i="4" s="1"/>
  <c r="AB1868" i="4"/>
  <c r="AB1996" i="4"/>
  <c r="AB31" i="4"/>
  <c r="AB403" i="4"/>
  <c r="AB757" i="4"/>
  <c r="AC757" i="4" s="1"/>
  <c r="AB885" i="4"/>
  <c r="AB917" i="4"/>
  <c r="AG917" i="4" s="1"/>
  <c r="AB949" i="4"/>
  <c r="AG949" i="4" s="1"/>
  <c r="AB1169" i="4"/>
  <c r="AH1169" i="4" s="1"/>
  <c r="AB1209" i="4"/>
  <c r="AC1209" i="4" s="1"/>
  <c r="AB1305" i="4"/>
  <c r="AB1817" i="4"/>
  <c r="AB2061" i="4"/>
  <c r="AB1463" i="4"/>
  <c r="AH1463" i="4" s="1"/>
  <c r="AB1813" i="4"/>
  <c r="AC1813" i="4" s="1"/>
  <c r="AB2018" i="4"/>
  <c r="AC2018" i="4" s="1"/>
  <c r="AB1312" i="4"/>
  <c r="AG1312" i="4" s="1"/>
  <c r="AB1734" i="4"/>
  <c r="AH1734" i="4" s="1"/>
  <c r="AB1140" i="4"/>
  <c r="AC1140" i="4" s="1"/>
  <c r="AB1180" i="4"/>
  <c r="AB1707" i="4"/>
  <c r="AG1707" i="4" s="1"/>
  <c r="AB1999" i="4"/>
  <c r="AC1999" i="4" s="1"/>
  <c r="AB1502" i="4"/>
  <c r="AB1847" i="4"/>
  <c r="AB1767" i="4"/>
  <c r="AG1767" i="4" s="1"/>
  <c r="AB1627" i="4"/>
  <c r="AC1627" i="4" s="1"/>
  <c r="AB1979" i="4"/>
  <c r="Z10" i="4"/>
  <c r="Z8" i="4"/>
  <c r="Y11" i="4"/>
  <c r="Y7" i="4"/>
  <c r="AB60" i="4"/>
  <c r="AG60" i="4" s="1"/>
  <c r="AB88" i="4"/>
  <c r="AC88" i="4" s="1"/>
  <c r="AB312" i="4"/>
  <c r="AB398" i="4"/>
  <c r="AC398" i="4" s="1"/>
  <c r="AB472" i="4"/>
  <c r="AB520" i="4"/>
  <c r="AC520" i="4" s="1"/>
  <c r="AB656" i="4"/>
  <c r="AB734" i="4"/>
  <c r="AH734" i="4" s="1"/>
  <c r="AB868" i="4"/>
  <c r="AG868" i="4" s="1"/>
  <c r="AB912" i="4"/>
  <c r="AG912" i="4" s="1"/>
  <c r="AB996" i="4"/>
  <c r="AB1166" i="4"/>
  <c r="AC1166" i="4" s="1"/>
  <c r="AB1294" i="4"/>
  <c r="AH1294" i="4" s="1"/>
  <c r="AB1422" i="4"/>
  <c r="AH1422" i="4" s="1"/>
  <c r="AB136" i="4"/>
  <c r="AB224" i="4"/>
  <c r="AG224" i="4" s="1"/>
  <c r="AB250" i="4"/>
  <c r="AB288" i="4"/>
  <c r="AG288" i="4" s="1"/>
  <c r="AB652" i="4"/>
  <c r="AC652" i="4" s="1"/>
  <c r="AB872" i="4"/>
  <c r="AC872" i="4" s="1"/>
  <c r="AB956" i="4"/>
  <c r="AH956" i="4" s="1"/>
  <c r="AB1058" i="4"/>
  <c r="AC1058" i="4" s="1"/>
  <c r="AB1174" i="4"/>
  <c r="AB1430" i="4"/>
  <c r="AC1430" i="4" s="1"/>
  <c r="AB36" i="4"/>
  <c r="AC36" i="4" s="1"/>
  <c r="AB240" i="4"/>
  <c r="AH240" i="4" s="1"/>
  <c r="AB278" i="4"/>
  <c r="AH278" i="4" s="1"/>
  <c r="AB408" i="4"/>
  <c r="AC408" i="4" s="1"/>
  <c r="AB438" i="4"/>
  <c r="AB518" i="4"/>
  <c r="AH518" i="4" s="1"/>
  <c r="AB688" i="4"/>
  <c r="AB852" i="4"/>
  <c r="AH852" i="4" s="1"/>
  <c r="AB896" i="4"/>
  <c r="AG896" i="4" s="1"/>
  <c r="AB1120" i="4"/>
  <c r="AH1120" i="4" s="1"/>
  <c r="AB132" i="4"/>
  <c r="AH132" i="4" s="1"/>
  <c r="AB178" i="4"/>
  <c r="AH178" i="4" s="1"/>
  <c r="AB286" i="4"/>
  <c r="AH286" i="4" s="1"/>
  <c r="AB326" i="4"/>
  <c r="AG326" i="4" s="1"/>
  <c r="AB538" i="4"/>
  <c r="AH538" i="4" s="1"/>
  <c r="AB604" i="4"/>
  <c r="AC604" i="4" s="1"/>
  <c r="AB952" i="4"/>
  <c r="AH952" i="4" s="1"/>
  <c r="AB1158" i="4"/>
  <c r="AC1158" i="4" s="1"/>
  <c r="AB1414" i="4"/>
  <c r="AG1414" i="4" s="1"/>
  <c r="AB1360" i="4"/>
  <c r="AH1360" i="4" s="1"/>
  <c r="AB1397" i="4"/>
  <c r="AB2069" i="4"/>
  <c r="AB1644" i="4"/>
  <c r="AC1644" i="4" s="1"/>
  <c r="AB1752" i="4"/>
  <c r="AH1752" i="4" s="1"/>
  <c r="AB139" i="4"/>
  <c r="AH139" i="4" s="1"/>
  <c r="AB171" i="4"/>
  <c r="AH171" i="4" s="1"/>
  <c r="AB467" i="4"/>
  <c r="AB497" i="4"/>
  <c r="AH497" i="4" s="1"/>
  <c r="AB593" i="4"/>
  <c r="AB657" i="4"/>
  <c r="AH657" i="4" s="1"/>
  <c r="AB753" i="4"/>
  <c r="AB849" i="4"/>
  <c r="AC849" i="4" s="1"/>
  <c r="AB881" i="4"/>
  <c r="AB945" i="4"/>
  <c r="AG945" i="4" s="1"/>
  <c r="AB1245" i="4"/>
  <c r="AG1245" i="4" s="1"/>
  <c r="AB1551" i="4"/>
  <c r="AH1551" i="4" s="1"/>
  <c r="AB1122" i="4"/>
  <c r="AH1122" i="4" s="1"/>
  <c r="AB1186" i="4"/>
  <c r="AH1186" i="4" s="1"/>
  <c r="AB1378" i="4"/>
  <c r="AB1296" i="4"/>
  <c r="AC1296" i="4" s="1"/>
  <c r="AB1559" i="4"/>
  <c r="AG1559" i="4" s="1"/>
  <c r="AB119" i="4"/>
  <c r="AC119" i="4" s="1"/>
  <c r="AB151" i="4"/>
  <c r="AG151" i="4" s="1"/>
  <c r="AB247" i="4"/>
  <c r="AC247" i="4" s="1"/>
  <c r="AB397" i="4"/>
  <c r="AH397" i="4" s="1"/>
  <c r="AB469" i="4"/>
  <c r="AC469" i="4" s="1"/>
  <c r="AB573" i="4"/>
  <c r="AB605" i="4"/>
  <c r="AG605" i="4" s="1"/>
  <c r="AB669" i="4"/>
  <c r="AG669" i="4" s="1"/>
  <c r="AB733" i="4"/>
  <c r="AG733" i="4" s="1"/>
  <c r="AB759" i="4"/>
  <c r="AG759" i="4" s="1"/>
  <c r="AB791" i="4"/>
  <c r="AC791" i="4" s="1"/>
  <c r="AB887" i="4"/>
  <c r="AB1053" i="4"/>
  <c r="AH1053" i="4" s="1"/>
  <c r="AB1637" i="4"/>
  <c r="AC1637" i="4" s="1"/>
  <c r="AB1648" i="4"/>
  <c r="AC1648" i="4" s="1"/>
  <c r="AB1465" i="4"/>
  <c r="AG1465" i="4" s="1"/>
  <c r="AB1540" i="4"/>
  <c r="AH1540" i="4" s="1"/>
  <c r="AB1796" i="4"/>
  <c r="AB1916" i="4"/>
  <c r="AH1916" i="4" s="1"/>
  <c r="AB1972" i="4"/>
  <c r="AB2028" i="4"/>
  <c r="AH2028" i="4" s="1"/>
  <c r="AB163" i="4"/>
  <c r="AB227" i="4"/>
  <c r="AG227" i="4" s="1"/>
  <c r="AB291" i="4"/>
  <c r="AC291" i="4" s="1"/>
  <c r="AB355" i="4"/>
  <c r="AG355" i="4" s="1"/>
  <c r="AB549" i="4"/>
  <c r="AC549" i="4" s="1"/>
  <c r="AB575" i="4"/>
  <c r="AG575" i="4" s="1"/>
  <c r="AB703" i="4"/>
  <c r="AH703" i="4" s="1"/>
  <c r="AB735" i="4"/>
  <c r="AG735" i="4" s="1"/>
  <c r="AB771" i="4"/>
  <c r="AB867" i="4"/>
  <c r="AH867" i="4" s="1"/>
  <c r="AB963" i="4"/>
  <c r="AB995" i="4"/>
  <c r="AB1427" i="4"/>
  <c r="AC1427" i="4" s="1"/>
  <c r="AB70" i="4"/>
  <c r="AC70" i="4" s="1"/>
  <c r="AB102" i="4"/>
  <c r="AB130" i="4"/>
  <c r="AB156" i="4"/>
  <c r="AG156" i="4" s="1"/>
  <c r="AB180" i="4"/>
  <c r="AH180" i="4" s="1"/>
  <c r="AB330" i="4"/>
  <c r="AH330" i="4" s="1"/>
  <c r="AB394" i="4"/>
  <c r="AC394" i="4" s="1"/>
  <c r="AB436" i="4"/>
  <c r="AC436" i="4" s="1"/>
  <c r="AB468" i="4"/>
  <c r="AH468" i="4" s="1"/>
  <c r="AB498" i="4"/>
  <c r="AB570" i="4"/>
  <c r="AG570" i="4" s="1"/>
  <c r="AB672" i="4"/>
  <c r="AG672" i="4" s="1"/>
  <c r="AB736" i="4"/>
  <c r="AG736" i="4" s="1"/>
  <c r="AB766" i="4"/>
  <c r="AC766" i="4" s="1"/>
  <c r="AB958" i="4"/>
  <c r="AC958" i="4" s="1"/>
  <c r="AB1210" i="4"/>
  <c r="AB1338" i="4"/>
  <c r="AG1338" i="4" s="1"/>
  <c r="AB1424" i="4"/>
  <c r="AH1424" i="4" s="1"/>
  <c r="AB1377" i="4"/>
  <c r="AH1377" i="4" s="1"/>
  <c r="AB1545" i="4"/>
  <c r="AC1545" i="4" s="1"/>
  <c r="AB1917" i="4"/>
  <c r="AH1917" i="4" s="1"/>
  <c r="AB1676" i="4"/>
  <c r="AH1676" i="4" s="1"/>
  <c r="AB1828" i="4"/>
  <c r="AG1828" i="4" s="1"/>
  <c r="AB1884" i="4"/>
  <c r="AC1884" i="4" s="1"/>
  <c r="AB1936" i="4"/>
  <c r="AG1936" i="4" s="1"/>
  <c r="AB2008" i="4"/>
  <c r="AH2008" i="4" s="1"/>
  <c r="AB133" i="4"/>
  <c r="AC133" i="4" s="1"/>
  <c r="AB165" i="4"/>
  <c r="AG165" i="4" s="1"/>
  <c r="AB197" i="4"/>
  <c r="AH197" i="4" s="1"/>
  <c r="AB261" i="4"/>
  <c r="AG261" i="4" s="1"/>
  <c r="AB293" i="4"/>
  <c r="AG293" i="4" s="1"/>
  <c r="AB411" i="4"/>
  <c r="AG411" i="4" s="1"/>
  <c r="AB443" i="4"/>
  <c r="AH443" i="4" s="1"/>
  <c r="AB571" i="4"/>
  <c r="AC571" i="4" s="1"/>
  <c r="AB635" i="4"/>
  <c r="AG635" i="4" s="1"/>
  <c r="AB667" i="4"/>
  <c r="AH667" i="4" s="1"/>
  <c r="AB731" i="4"/>
  <c r="AC731" i="4" s="1"/>
  <c r="AB831" i="4"/>
  <c r="AC831" i="4" s="1"/>
  <c r="AB959" i="4"/>
  <c r="AH959" i="4" s="1"/>
  <c r="AB1023" i="4"/>
  <c r="AG1023" i="4" s="1"/>
  <c r="AB1051" i="4"/>
  <c r="AC1051" i="4" s="1"/>
  <c r="AB1119" i="4"/>
  <c r="AH1119" i="4" s="1"/>
  <c r="AB2053" i="4"/>
  <c r="AB1698" i="4"/>
  <c r="AG1698" i="4" s="1"/>
  <c r="AB1121" i="4"/>
  <c r="AH1121" i="4" s="1"/>
  <c r="AB1249" i="4"/>
  <c r="AH1249" i="4" s="1"/>
  <c r="AB1313" i="4"/>
  <c r="AC1313" i="4" s="1"/>
  <c r="AB1429" i="4"/>
  <c r="AG1429" i="4" s="1"/>
  <c r="AB1493" i="4"/>
  <c r="AH1493" i="4" s="1"/>
  <c r="AB1837" i="4"/>
  <c r="AH1837" i="4" s="1"/>
  <c r="AB2009" i="4"/>
  <c r="AH2009" i="4" s="1"/>
  <c r="AB1652" i="4"/>
  <c r="AB1141" i="4"/>
  <c r="AB1315" i="4"/>
  <c r="AB1921" i="4"/>
  <c r="AB1738" i="4"/>
  <c r="AB1862" i="4"/>
  <c r="AB1978" i="4"/>
  <c r="AB1067" i="4"/>
  <c r="AG1067" i="4" s="1"/>
  <c r="AB1183" i="4"/>
  <c r="AG1183" i="4" s="1"/>
  <c r="AB1411" i="4"/>
  <c r="AB1623" i="4"/>
  <c r="AB1745" i="4"/>
  <c r="AB1833" i="4"/>
  <c r="AG1833" i="4" s="1"/>
  <c r="AB2077" i="4"/>
  <c r="AH2077" i="4" s="1"/>
  <c r="AB1730" i="4"/>
  <c r="AB1914" i="4"/>
  <c r="AB1092" i="4"/>
  <c r="AB1132" i="4"/>
  <c r="AB1220" i="4"/>
  <c r="AH1220" i="4" s="1"/>
  <c r="AB1304" i="4"/>
  <c r="AH1304" i="4" s="1"/>
  <c r="AB1348" i="4"/>
  <c r="AB1388" i="4"/>
  <c r="AB1432" i="4"/>
  <c r="AB1886" i="4"/>
  <c r="AH1886" i="4" s="1"/>
  <c r="AB2094" i="4"/>
  <c r="AB1320" i="4"/>
  <c r="AB1774" i="4"/>
  <c r="AB2050" i="4"/>
  <c r="AB1195" i="4"/>
  <c r="AC1195" i="4" s="1"/>
  <c r="AB1643" i="4"/>
  <c r="AB1603" i="4"/>
  <c r="AB1697" i="4"/>
  <c r="AC1697" i="4" s="1"/>
  <c r="AB1995" i="4"/>
  <c r="AG1995" i="4" s="1"/>
  <c r="AB1891" i="4"/>
  <c r="AG1891" i="4" s="1"/>
  <c r="AB2103" i="4"/>
  <c r="AB1935" i="4"/>
  <c r="AC1935" i="4" s="1"/>
  <c r="AB1542" i="4"/>
  <c r="AB1955" i="4"/>
  <c r="AB1843" i="4"/>
  <c r="AC1843" i="4" s="1"/>
  <c r="AB1787" i="4"/>
  <c r="AB1739" i="4"/>
  <c r="AB1355" i="4"/>
  <c r="Z7" i="4"/>
  <c r="Y9" i="4"/>
  <c r="Y10" i="4"/>
  <c r="Y12" i="4"/>
  <c r="Y14" i="4"/>
  <c r="Z11" i="4"/>
  <c r="Z2112" i="4"/>
  <c r="Y15" i="4"/>
  <c r="AB1952" i="4"/>
  <c r="AG1952" i="4" s="1"/>
  <c r="AB1797" i="4"/>
  <c r="Y2112" i="4"/>
  <c r="Z13" i="4"/>
  <c r="Y13" i="4"/>
  <c r="AB28" i="4"/>
  <c r="AB686" i="4"/>
  <c r="AC686" i="4" s="1"/>
  <c r="AB462" i="4"/>
  <c r="AG462" i="4" s="1"/>
  <c r="AB780" i="4"/>
  <c r="AC780" i="4" s="1"/>
  <c r="AB1572" i="4"/>
  <c r="AB2016" i="4"/>
  <c r="AG2016" i="4" s="1"/>
  <c r="AB533" i="4"/>
  <c r="AC533" i="4" s="1"/>
  <c r="AB1809" i="4"/>
  <c r="AG1809" i="4" s="1"/>
  <c r="AB1856" i="4"/>
  <c r="AC1856" i="4" s="1"/>
  <c r="AB607" i="4"/>
  <c r="AG607" i="4" s="1"/>
  <c r="AB212" i="4"/>
  <c r="AB634" i="4"/>
  <c r="AC634" i="4" s="1"/>
  <c r="AB507" i="4"/>
  <c r="AH507" i="4" s="1"/>
  <c r="AB1657" i="4"/>
  <c r="AB1075" i="4"/>
  <c r="AB2098" i="4"/>
  <c r="AC2098" i="4" s="1"/>
  <c r="AB1099" i="4"/>
  <c r="AB1221" i="4"/>
  <c r="AB1311" i="4"/>
  <c r="AC1311" i="4" s="1"/>
  <c r="AB1970" i="4"/>
  <c r="AC1970" i="4" s="1"/>
  <c r="AB1546" i="4"/>
  <c r="AB1678" i="4"/>
  <c r="AB1148" i="4"/>
  <c r="AH1148" i="4" s="1"/>
  <c r="AB1387" i="4"/>
  <c r="AH1387" i="4" s="1"/>
  <c r="AB1851" i="4"/>
  <c r="AB1819" i="4"/>
  <c r="AB1795" i="4"/>
  <c r="AG1795" i="4" s="1"/>
  <c r="AB1903" i="4"/>
  <c r="AH1903" i="4" s="1"/>
  <c r="AB762" i="4"/>
  <c r="AB954" i="4"/>
  <c r="AH954" i="4" s="1"/>
  <c r="AB1374" i="4"/>
  <c r="AH1374" i="4" s="1"/>
  <c r="AB908" i="4"/>
  <c r="AC908" i="4" s="1"/>
  <c r="AB785" i="4"/>
  <c r="AH785" i="4" s="1"/>
  <c r="AB913" i="4"/>
  <c r="AB1760" i="4"/>
  <c r="AG1760" i="4" s="1"/>
  <c r="AB1956" i="4"/>
  <c r="AC1956" i="4" s="1"/>
  <c r="AB951" i="4"/>
  <c r="AG951" i="4" s="1"/>
  <c r="AB393" i="4"/>
  <c r="AB991" i="4"/>
  <c r="AC991" i="4" s="1"/>
  <c r="AB1583" i="4"/>
  <c r="AH1583" i="4" s="1"/>
  <c r="AB1802" i="4"/>
  <c r="AB1267" i="4"/>
  <c r="AB1376" i="4"/>
  <c r="AH1376" i="4" s="1"/>
  <c r="AB1404" i="4"/>
  <c r="AH1404" i="4" s="1"/>
  <c r="AB1179" i="4"/>
  <c r="AB1927" i="4"/>
  <c r="AB592" i="4"/>
  <c r="AB44" i="4"/>
  <c r="AC44" i="4" s="1"/>
  <c r="AB100" i="4"/>
  <c r="AB300" i="4"/>
  <c r="AB804" i="4"/>
  <c r="AB890" i="4"/>
  <c r="AH890" i="4" s="1"/>
  <c r="AB1018" i="4"/>
  <c r="AB122" i="4"/>
  <c r="AB716" i="4"/>
  <c r="AH716" i="4" s="1"/>
  <c r="AB936" i="4"/>
  <c r="AG936" i="4" s="1"/>
  <c r="AB1366" i="4"/>
  <c r="AB20" i="4"/>
  <c r="AB144" i="4"/>
  <c r="AB302" i="4"/>
  <c r="AG302" i="4" s="1"/>
  <c r="AB744" i="4"/>
  <c r="AB648" i="4"/>
  <c r="AB746" i="4"/>
  <c r="AH746" i="4" s="1"/>
  <c r="AB844" i="4"/>
  <c r="AH844" i="4" s="1"/>
  <c r="AB1152" i="4"/>
  <c r="AC1152" i="4" s="1"/>
  <c r="AB929" i="4"/>
  <c r="AB1848" i="4"/>
  <c r="AH1848" i="4" s="1"/>
  <c r="AB2104" i="4"/>
  <c r="AC2104" i="4" s="1"/>
  <c r="AB807" i="4"/>
  <c r="AB2056" i="4"/>
  <c r="AB339" i="4"/>
  <c r="AC339" i="4" s="1"/>
  <c r="AB86" i="4"/>
  <c r="AH86" i="4" s="1"/>
  <c r="AB424" i="4"/>
  <c r="AC424" i="4" s="1"/>
  <c r="AB692" i="4"/>
  <c r="AB142" i="4"/>
  <c r="AC142" i="4" s="1"/>
  <c r="AB266" i="4"/>
  <c r="AC266" i="4" s="1"/>
  <c r="AB360" i="4"/>
  <c r="AG360" i="4" s="1"/>
  <c r="AB594" i="4"/>
  <c r="AB758" i="4"/>
  <c r="AG758" i="4" s="1"/>
  <c r="AB882" i="4"/>
  <c r="AC882" i="4" s="1"/>
  <c r="AB924" i="4"/>
  <c r="AC924" i="4" s="1"/>
  <c r="AB1462" i="4"/>
  <c r="AB368" i="4"/>
  <c r="AG368" i="4" s="1"/>
  <c r="AB724" i="4"/>
  <c r="AB546" i="4"/>
  <c r="AG546" i="4" s="1"/>
  <c r="AB792" i="4"/>
  <c r="AB1070" i="4"/>
  <c r="AH1070" i="4" s="1"/>
  <c r="AB1549" i="4"/>
  <c r="AG1549" i="4" s="1"/>
  <c r="AB437" i="4"/>
  <c r="AB955" i="4"/>
  <c r="AB1138" i="4"/>
  <c r="AB1499" i="4"/>
  <c r="AB1981" i="4"/>
  <c r="AB1836" i="4"/>
  <c r="AC1836" i="4" s="1"/>
  <c r="AB1892" i="4"/>
  <c r="AG1892" i="4" s="1"/>
  <c r="AB401" i="4"/>
  <c r="AB423" i="4"/>
  <c r="AH423" i="4" s="1"/>
  <c r="AB475" i="4"/>
  <c r="AB509" i="4"/>
  <c r="AH509" i="4" s="1"/>
  <c r="AB579" i="4"/>
  <c r="AC579" i="4" s="1"/>
  <c r="AB1407" i="4"/>
  <c r="AB1401" i="4"/>
  <c r="AB1505" i="4"/>
  <c r="AH1505" i="4" s="1"/>
  <c r="AB169" i="4"/>
  <c r="AC169" i="4" s="1"/>
  <c r="AB431" i="4"/>
  <c r="AC431" i="4" s="1"/>
  <c r="AB461" i="4"/>
  <c r="AB841" i="4"/>
  <c r="AB905" i="4"/>
  <c r="AB969" i="4"/>
  <c r="AB1785" i="4"/>
  <c r="AB314" i="4"/>
  <c r="AB580" i="4"/>
  <c r="AG580" i="4" s="1"/>
  <c r="AB702" i="4"/>
  <c r="AH702" i="4" s="1"/>
  <c r="AB902" i="4"/>
  <c r="AB966" i="4"/>
  <c r="AH966" i="4" s="1"/>
  <c r="AB1226" i="4"/>
  <c r="AB1482" i="4"/>
  <c r="AB1709" i="4"/>
  <c r="AB1681" i="4"/>
  <c r="AC1681" i="4" s="1"/>
  <c r="AB1948" i="4"/>
  <c r="AH1948" i="4" s="1"/>
  <c r="AB997" i="4"/>
  <c r="AB1127" i="4"/>
  <c r="AB1255" i="4"/>
  <c r="AG1255" i="4" s="1"/>
  <c r="AB1507" i="4"/>
  <c r="AG1507" i="4" s="1"/>
  <c r="AB1773" i="4"/>
  <c r="AB1155" i="4"/>
  <c r="AB1237" i="4"/>
  <c r="AB1365" i="4"/>
  <c r="AG1365" i="4" s="1"/>
  <c r="AB1673" i="4"/>
  <c r="AB1945" i="4"/>
  <c r="AC1945" i="4" s="1"/>
  <c r="AB1151" i="4"/>
  <c r="AB2106" i="4"/>
  <c r="AG2106" i="4" s="1"/>
  <c r="AB1188" i="4"/>
  <c r="AG1188" i="4" s="1"/>
  <c r="AB1400" i="4"/>
  <c r="AB1514" i="4"/>
  <c r="AG1514" i="4" s="1"/>
  <c r="AB1610" i="4"/>
  <c r="AC1610" i="4" s="1"/>
  <c r="AB1536" i="4"/>
  <c r="AB1594" i="4"/>
  <c r="AB1690" i="4"/>
  <c r="AH1690" i="4" s="1"/>
  <c r="AB1032" i="4"/>
  <c r="AH1032" i="4" s="1"/>
  <c r="AB1416" i="4"/>
  <c r="AB1460" i="4"/>
  <c r="AB1435" i="4"/>
  <c r="AG1435" i="4" s="1"/>
  <c r="AB1569" i="4"/>
  <c r="AH1569" i="4" s="1"/>
  <c r="AB1662" i="4"/>
  <c r="AC1662" i="4" s="1"/>
  <c r="AB1275" i="4"/>
  <c r="AB1131" i="4"/>
  <c r="AG1131" i="4" s="1"/>
  <c r="AB1547" i="4"/>
  <c r="AC1547" i="4" s="1"/>
  <c r="AB1763" i="4"/>
  <c r="AG1763" i="4" s="1"/>
  <c r="AB1791" i="4"/>
  <c r="AH1791" i="4" s="1"/>
  <c r="AB2007" i="4"/>
  <c r="AB1792" i="4"/>
  <c r="AH1792" i="4" s="1"/>
  <c r="AB149" i="4"/>
  <c r="AG149" i="4" s="1"/>
  <c r="AB527" i="4"/>
  <c r="AB683" i="4"/>
  <c r="AH683" i="4" s="1"/>
  <c r="AB911" i="4"/>
  <c r="AH911" i="4" s="1"/>
  <c r="AB1167" i="4"/>
  <c r="AC1167" i="4" s="1"/>
  <c r="AB1205" i="4"/>
  <c r="AB1379" i="4"/>
  <c r="AB1973" i="4"/>
  <c r="AG1973" i="4" s="1"/>
  <c r="AB1950" i="4"/>
  <c r="AH1950" i="4" s="1"/>
  <c r="AB2070" i="4"/>
  <c r="AH2070" i="4" s="1"/>
  <c r="AB1285" i="4"/>
  <c r="AH1285" i="4" s="1"/>
  <c r="AB1577" i="4"/>
  <c r="AG1577" i="4" s="1"/>
  <c r="AB1953" i="4"/>
  <c r="AH1953" i="4" s="1"/>
  <c r="AB2041" i="4"/>
  <c r="AB1762" i="4"/>
  <c r="AH1762" i="4" s="1"/>
  <c r="AB1942" i="4"/>
  <c r="AC1942" i="4" s="1"/>
  <c r="AB1156" i="4"/>
  <c r="AB414" i="4"/>
  <c r="AB1782" i="4"/>
  <c r="AH1782" i="4" s="1"/>
  <c r="AB1850" i="4"/>
  <c r="AB1084" i="4"/>
  <c r="AB1172" i="4"/>
  <c r="AH1172" i="4" s="1"/>
  <c r="AB1488" i="4"/>
  <c r="AC1488" i="4" s="1"/>
  <c r="AB1810" i="4"/>
  <c r="AC1810" i="4" s="1"/>
  <c r="AB2014" i="4"/>
  <c r="AB1585" i="4"/>
  <c r="AG1585" i="4" s="1"/>
  <c r="AB2107" i="4"/>
  <c r="AH2107" i="4" s="1"/>
  <c r="AB1735" i="4"/>
  <c r="AH1735" i="4" s="1"/>
  <c r="AB1510" i="4"/>
  <c r="AB1691" i="4"/>
  <c r="AH1691" i="4" s="1"/>
  <c r="AB646" i="4"/>
  <c r="AC646" i="4" s="1"/>
  <c r="AB30" i="4"/>
  <c r="AB1012" i="4"/>
  <c r="AB168" i="4"/>
  <c r="AC168" i="4" s="1"/>
  <c r="AB194" i="4"/>
  <c r="AH194" i="4" s="1"/>
  <c r="AB222" i="4"/>
  <c r="AG222" i="4" s="1"/>
  <c r="AB1509" i="4"/>
  <c r="AB1344" i="4"/>
  <c r="AB1804" i="4"/>
  <c r="AB321" i="4"/>
  <c r="AB711" i="4"/>
  <c r="AG711" i="4" s="1"/>
  <c r="AB843" i="4"/>
  <c r="AH843" i="4" s="1"/>
  <c r="AB875" i="4"/>
  <c r="AH875" i="4" s="1"/>
  <c r="AB1905" i="4"/>
  <c r="AH1905" i="4" s="1"/>
  <c r="AB1170" i="4"/>
  <c r="AB1426" i="4"/>
  <c r="AH1426" i="4" s="1"/>
  <c r="AB404" i="4"/>
  <c r="AC404" i="4" s="1"/>
  <c r="AB1473" i="4"/>
  <c r="AG1473" i="4" s="1"/>
  <c r="AB1541" i="4"/>
  <c r="AB1860" i="4"/>
  <c r="AB2060" i="4"/>
  <c r="AB141" i="4"/>
  <c r="AB455" i="4"/>
  <c r="AB495" i="4"/>
  <c r="AG495" i="4" s="1"/>
  <c r="AB659" i="4"/>
  <c r="AC659" i="4" s="1"/>
  <c r="AB845" i="4"/>
  <c r="AC845" i="4" s="1"/>
  <c r="AB877" i="4"/>
  <c r="AB1103" i="4"/>
  <c r="AH1103" i="4" s="1"/>
  <c r="AB1175" i="4"/>
  <c r="AC1175" i="4" s="1"/>
  <c r="AB1373" i="4"/>
  <c r="AC1373" i="4" s="1"/>
  <c r="AB1449" i="4"/>
  <c r="AH1449" i="4" s="1"/>
  <c r="AB1768" i="4"/>
  <c r="AG1768" i="4" s="1"/>
  <c r="AB2084" i="4"/>
  <c r="AG2084" i="4" s="1"/>
  <c r="AB313" i="4"/>
  <c r="AB383" i="4"/>
  <c r="AH383" i="4" s="1"/>
  <c r="AB569" i="4"/>
  <c r="AG569" i="4" s="1"/>
  <c r="AB697" i="4"/>
  <c r="AH697" i="4" s="1"/>
  <c r="AB66" i="4"/>
  <c r="AC66" i="4" s="1"/>
  <c r="AB726" i="4"/>
  <c r="AB886" i="4"/>
  <c r="AH886" i="4" s="1"/>
  <c r="AB1194" i="4"/>
  <c r="AB1636" i="4"/>
  <c r="AC1636" i="4" s="1"/>
  <c r="AB1756" i="4"/>
  <c r="AG1756" i="4" s="1"/>
  <c r="AB191" i="4"/>
  <c r="AG191" i="4" s="1"/>
  <c r="AB287" i="4"/>
  <c r="AC287" i="4" s="1"/>
  <c r="AB319" i="4"/>
  <c r="AB725" i="4"/>
  <c r="AB1013" i="4"/>
  <c r="AB1045" i="4"/>
  <c r="AH1045" i="4" s="1"/>
  <c r="AB1349" i="4"/>
  <c r="AH1349" i="4" s="1"/>
  <c r="AB1679" i="4"/>
  <c r="AB1273" i="4"/>
  <c r="AB1415" i="4"/>
  <c r="AG1415" i="4" s="1"/>
  <c r="AB1173" i="4"/>
  <c r="AG1173" i="4" s="1"/>
  <c r="AB1219" i="4"/>
  <c r="AH1219" i="4" s="1"/>
  <c r="AB1399" i="4"/>
  <c r="AH1399" i="4" s="1"/>
  <c r="AB1737" i="4"/>
  <c r="AB1821" i="4"/>
  <c r="AH1821" i="4" s="1"/>
  <c r="AB1993" i="4"/>
  <c r="AB1726" i="4"/>
  <c r="AB1846" i="4"/>
  <c r="AH1846" i="4" s="1"/>
  <c r="AB1061" i="4"/>
  <c r="AH1061" i="4" s="1"/>
  <c r="AB1125" i="4"/>
  <c r="AC1125" i="4" s="1"/>
  <c r="AB1391" i="4"/>
  <c r="AB1184" i="4"/>
  <c r="AH1184" i="4" s="1"/>
  <c r="AB1718" i="4"/>
  <c r="AG1718" i="4" s="1"/>
  <c r="AB1838" i="4"/>
  <c r="AG1838" i="4" s="1"/>
  <c r="AB1164" i="4"/>
  <c r="AC1164" i="4" s="1"/>
  <c r="AB1208" i="4"/>
  <c r="AC1208" i="4" s="1"/>
  <c r="AB1252" i="4"/>
  <c r="AH1252" i="4" s="1"/>
  <c r="AB1292" i="4"/>
  <c r="AC1292" i="4" s="1"/>
  <c r="AB2078" i="4"/>
  <c r="AB478" i="4"/>
  <c r="AH478" i="4" s="1"/>
  <c r="AB1052" i="4"/>
  <c r="AG1052" i="4" s="1"/>
  <c r="AB1436" i="4"/>
  <c r="AH1436" i="4" s="1"/>
  <c r="AB1566" i="4"/>
  <c r="AG1566" i="4" s="1"/>
  <c r="AB1544" i="4"/>
  <c r="AH1544" i="4" s="1"/>
  <c r="AB1495" i="4"/>
  <c r="AC1495" i="4" s="1"/>
  <c r="AB1587" i="4"/>
  <c r="AG1587" i="4" s="1"/>
  <c r="AB1939" i="4"/>
  <c r="AC1939" i="4" s="1"/>
  <c r="AB1803" i="4"/>
  <c r="AB2027" i="4"/>
  <c r="AC2027" i="4" s="1"/>
  <c r="AB1907" i="4"/>
  <c r="AB1859" i="4"/>
  <c r="Q1337" i="4"/>
  <c r="P11" i="4"/>
  <c r="AB22" i="4"/>
  <c r="AH22" i="4" s="1"/>
  <c r="AB466" i="4"/>
  <c r="AH466" i="4" s="1"/>
  <c r="AB502" i="4"/>
  <c r="AC502" i="4" s="1"/>
  <c r="AB574" i="4"/>
  <c r="AB638" i="4"/>
  <c r="AB986" i="4"/>
  <c r="AH986" i="4" s="1"/>
  <c r="AB1390" i="4"/>
  <c r="AG1390" i="4" s="1"/>
  <c r="AB244" i="4"/>
  <c r="AB448" i="4"/>
  <c r="AB548" i="4"/>
  <c r="AG548" i="4" s="1"/>
  <c r="AB614" i="4"/>
  <c r="AB776" i="4"/>
  <c r="AB988" i="4"/>
  <c r="AB1038" i="4"/>
  <c r="AB344" i="4"/>
  <c r="AC344" i="4" s="1"/>
  <c r="AB558" i="4"/>
  <c r="AH558" i="4" s="1"/>
  <c r="AB682" i="4"/>
  <c r="AB264" i="4"/>
  <c r="AC264" i="4" s="1"/>
  <c r="AB560" i="4"/>
  <c r="AG560" i="4" s="1"/>
  <c r="AB374" i="4"/>
  <c r="AC374" i="4" s="1"/>
  <c r="AB496" i="4"/>
  <c r="AB600" i="4"/>
  <c r="AH600" i="4" s="1"/>
  <c r="AB104" i="4"/>
  <c r="AH104" i="4" s="1"/>
  <c r="AB220" i="4"/>
  <c r="AB268" i="4"/>
  <c r="AB450" i="4"/>
  <c r="AB674" i="4"/>
  <c r="AG674" i="4" s="1"/>
  <c r="AB704" i="4"/>
  <c r="AC704" i="4" s="1"/>
  <c r="AB874" i="4"/>
  <c r="AB1182" i="4"/>
  <c r="AB214" i="4"/>
  <c r="AH214" i="4" s="1"/>
  <c r="AB304" i="4"/>
  <c r="AB418" i="4"/>
  <c r="AB712" i="4"/>
  <c r="AB802" i="4"/>
  <c r="AB1478" i="4"/>
  <c r="AB1329" i="4"/>
  <c r="AB1581" i="4"/>
  <c r="AC1581" i="4" s="1"/>
  <c r="AB1689" i="4"/>
  <c r="AC1689" i="4" s="1"/>
  <c r="AB1932" i="4"/>
  <c r="AB27" i="4"/>
  <c r="AH27" i="4" s="1"/>
  <c r="AB283" i="4"/>
  <c r="AB347" i="4"/>
  <c r="AB389" i="4"/>
  <c r="AB489" i="4"/>
  <c r="AB517" i="4"/>
  <c r="AB577" i="4"/>
  <c r="AG577" i="4" s="1"/>
  <c r="AB748" i="4"/>
  <c r="AH748" i="4" s="1"/>
  <c r="AB1086" i="4"/>
  <c r="AB1342" i="4"/>
  <c r="AB110" i="4"/>
  <c r="AB364" i="4"/>
  <c r="AB396" i="4"/>
  <c r="AB500" i="4"/>
  <c r="AB1725" i="4"/>
  <c r="AG1725" i="4" s="1"/>
  <c r="AB1880" i="4"/>
  <c r="AB1944" i="4"/>
  <c r="AB2076" i="4"/>
  <c r="AG2076" i="4" s="1"/>
  <c r="AB357" i="4"/>
  <c r="AC357" i="4" s="1"/>
  <c r="AB493" i="4"/>
  <c r="AH493" i="4" s="1"/>
  <c r="AB523" i="4"/>
  <c r="AH523" i="4" s="1"/>
  <c r="AB583" i="4"/>
  <c r="AH583" i="4" s="1"/>
  <c r="AB747" i="4"/>
  <c r="AG747" i="4" s="1"/>
  <c r="AB907" i="4"/>
  <c r="AC907" i="4" s="1"/>
  <c r="AB1181" i="4"/>
  <c r="AG1181" i="4" s="1"/>
  <c r="AB1298" i="4"/>
  <c r="AB77" i="4"/>
  <c r="AH77" i="4" s="1"/>
  <c r="AB237" i="4"/>
  <c r="AG237" i="4" s="1"/>
  <c r="AB519" i="4"/>
  <c r="AC519" i="4" s="1"/>
  <c r="AB941" i="4"/>
  <c r="AG941" i="4" s="1"/>
  <c r="AB973" i="4"/>
  <c r="AH973" i="4" s="1"/>
  <c r="AB1005" i="4"/>
  <c r="AG1005" i="4" s="1"/>
  <c r="AB1265" i="4"/>
  <c r="AB1457" i="4"/>
  <c r="AH1457" i="4" s="1"/>
  <c r="AB1232" i="4"/>
  <c r="AC1232" i="4" s="1"/>
  <c r="AB25" i="4"/>
  <c r="AC25" i="4" s="1"/>
  <c r="AB89" i="4"/>
  <c r="AB511" i="4"/>
  <c r="AH511" i="4" s="1"/>
  <c r="AB535" i="4"/>
  <c r="AG535" i="4" s="1"/>
  <c r="AB761" i="4"/>
  <c r="AG761" i="4" s="1"/>
  <c r="AB825" i="4"/>
  <c r="AB1949" i="4"/>
  <c r="AB98" i="4"/>
  <c r="AB176" i="4"/>
  <c r="AB524" i="4"/>
  <c r="AB564" i="4"/>
  <c r="AB854" i="4"/>
  <c r="AG854" i="4" s="1"/>
  <c r="AB1647" i="4"/>
  <c r="AG1647" i="4" s="1"/>
  <c r="AB1825" i="4"/>
  <c r="AB1816" i="4"/>
  <c r="AG1816" i="4" s="1"/>
  <c r="AB2068" i="4"/>
  <c r="AH2068" i="4" s="1"/>
  <c r="AB63" i="4"/>
  <c r="AB95" i="4"/>
  <c r="AH95" i="4" s="1"/>
  <c r="AB159" i="4"/>
  <c r="AB223" i="4"/>
  <c r="AH223" i="4" s="1"/>
  <c r="AB371" i="4"/>
  <c r="AB537" i="4"/>
  <c r="AB629" i="4"/>
  <c r="AB693" i="4"/>
  <c r="AH693" i="4" s="1"/>
  <c r="AB821" i="4"/>
  <c r="AC821" i="4" s="1"/>
  <c r="AB1097" i="4"/>
  <c r="AB1664" i="4"/>
  <c r="AB1177" i="4"/>
  <c r="AH1177" i="4" s="1"/>
  <c r="AB1479" i="4"/>
  <c r="AB1897" i="4"/>
  <c r="AG1897" i="4" s="1"/>
  <c r="AB1091" i="4"/>
  <c r="AC1091" i="4" s="1"/>
  <c r="AB1453" i="4"/>
  <c r="AG1453" i="4" s="1"/>
  <c r="AB1513" i="4"/>
  <c r="AG1513" i="4" s="1"/>
  <c r="AB1770" i="4"/>
  <c r="AH1770" i="4" s="1"/>
  <c r="AB2010" i="4"/>
  <c r="AC2010" i="4" s="1"/>
  <c r="AB1157" i="4"/>
  <c r="AC1157" i="4" s="1"/>
  <c r="AB1642" i="4"/>
  <c r="AB1822" i="4"/>
  <c r="AB1882" i="4"/>
  <c r="AH1882" i="4" s="1"/>
  <c r="AB1112" i="4"/>
  <c r="AG1112" i="4" s="1"/>
  <c r="AB1324" i="4"/>
  <c r="AB1368" i="4"/>
  <c r="AB1412" i="4"/>
  <c r="AH1412" i="4" s="1"/>
  <c r="AB1554" i="4"/>
  <c r="AG1554" i="4" s="1"/>
  <c r="AB1714" i="4"/>
  <c r="AB1044" i="4"/>
  <c r="AG1044" i="4" s="1"/>
  <c r="AB1256" i="4"/>
  <c r="AH1256" i="4" s="1"/>
  <c r="AB1560" i="4"/>
  <c r="AB1878" i="4"/>
  <c r="AC1878" i="4" s="1"/>
  <c r="AB1946" i="4"/>
  <c r="AB2086" i="4"/>
  <c r="AC2086" i="4" s="1"/>
  <c r="AB1651" i="4"/>
  <c r="AC1651" i="4" s="1"/>
  <c r="AB1991" i="4"/>
  <c r="AC1991" i="4" s="1"/>
  <c r="AB1887" i="4"/>
  <c r="AC1887" i="4" s="1"/>
  <c r="AB1963" i="4"/>
  <c r="AG1963" i="4" s="1"/>
  <c r="AB1883" i="4"/>
  <c r="AH1883" i="4" s="1"/>
  <c r="AB1783" i="4"/>
  <c r="AC1783" i="4" s="1"/>
  <c r="K190" i="5"/>
  <c r="K8" i="5" s="1"/>
  <c r="J373" i="5"/>
  <c r="K373" i="5" s="1"/>
  <c r="L373" i="5" s="1"/>
  <c r="J780" i="5"/>
  <c r="K780" i="5" s="1"/>
  <c r="L780" i="5" s="1"/>
  <c r="J557" i="5"/>
  <c r="K557" i="5" s="1"/>
  <c r="L557" i="5" s="1"/>
  <c r="J894" i="5"/>
  <c r="K894" i="5" s="1"/>
  <c r="L894" i="5" s="1"/>
  <c r="J411" i="5"/>
  <c r="K411" i="5" s="1"/>
  <c r="L411" i="5" s="1"/>
  <c r="J701" i="5"/>
  <c r="K701" i="5" s="1"/>
  <c r="L701" i="5" s="1"/>
  <c r="J447" i="5"/>
  <c r="K447" i="5" s="1"/>
  <c r="L447" i="5" s="1"/>
  <c r="J574" i="5"/>
  <c r="K574" i="5" s="1"/>
  <c r="L574" i="5" s="1"/>
  <c r="J721" i="5"/>
  <c r="K721" i="5" s="1"/>
  <c r="L721" i="5" s="1"/>
  <c r="J659" i="5"/>
  <c r="K659" i="5" s="1"/>
  <c r="L659" i="5" s="1"/>
  <c r="J848" i="5"/>
  <c r="K848" i="5" s="1"/>
  <c r="L848" i="5" s="1"/>
  <c r="J707" i="5"/>
  <c r="K707" i="5" s="1"/>
  <c r="L707" i="5" s="1"/>
  <c r="J538" i="5"/>
  <c r="K538" i="5" s="1"/>
  <c r="L538" i="5" s="1"/>
  <c r="J847" i="5"/>
  <c r="K847" i="5" s="1"/>
  <c r="L847" i="5" s="1"/>
  <c r="J882" i="5"/>
  <c r="K882" i="5" s="1"/>
  <c r="L882" i="5" s="1"/>
  <c r="J357" i="5"/>
  <c r="K357" i="5" s="1"/>
  <c r="L357" i="5" s="1"/>
  <c r="J883" i="5"/>
  <c r="K883" i="5" s="1"/>
  <c r="L883" i="5" s="1"/>
  <c r="J420" i="5"/>
  <c r="K420" i="5" s="1"/>
  <c r="L420" i="5" s="1"/>
  <c r="J600" i="5"/>
  <c r="K600" i="5" s="1"/>
  <c r="L600" i="5" s="1"/>
  <c r="J855" i="5"/>
  <c r="K855" i="5" s="1"/>
  <c r="L855" i="5" s="1"/>
  <c r="J546" i="5"/>
  <c r="K546" i="5" s="1"/>
  <c r="L546" i="5" s="1"/>
  <c r="J820" i="5"/>
  <c r="K820" i="5" s="1"/>
  <c r="L820" i="5" s="1"/>
  <c r="J1721" i="5"/>
  <c r="K1721" i="5" s="1"/>
  <c r="L1721" i="5" s="1"/>
  <c r="J444" i="5"/>
  <c r="K444" i="5" s="1"/>
  <c r="L444" i="5" s="1"/>
  <c r="J881" i="5"/>
  <c r="K881" i="5" s="1"/>
  <c r="L881" i="5" s="1"/>
  <c r="J898" i="5"/>
  <c r="K898" i="5" s="1"/>
  <c r="L898" i="5" s="1"/>
  <c r="J604" i="5"/>
  <c r="K604" i="5" s="1"/>
  <c r="L604" i="5" s="1"/>
  <c r="J2005" i="5"/>
  <c r="K2005" i="5" s="1"/>
  <c r="L2005" i="5" s="1"/>
  <c r="J408" i="5"/>
  <c r="K408" i="5" s="1"/>
  <c r="L408" i="5" s="1"/>
  <c r="J658" i="5"/>
  <c r="K658" i="5" s="1"/>
  <c r="L658" i="5" s="1"/>
  <c r="J590" i="5"/>
  <c r="K590" i="5" s="1"/>
  <c r="L590" i="5" s="1"/>
  <c r="J803" i="5"/>
  <c r="K803" i="5" s="1"/>
  <c r="L803" i="5" s="1"/>
  <c r="J673" i="5"/>
  <c r="K673" i="5" s="1"/>
  <c r="L673" i="5" s="1"/>
  <c r="J573" i="5"/>
  <c r="K573" i="5" s="1"/>
  <c r="L573" i="5" s="1"/>
  <c r="J555" i="5"/>
  <c r="K555" i="5" s="1"/>
  <c r="L555" i="5" s="1"/>
  <c r="J860" i="5"/>
  <c r="K860" i="5" s="1"/>
  <c r="L860" i="5" s="1"/>
  <c r="J923" i="5"/>
  <c r="K923" i="5" s="1"/>
  <c r="L923" i="5" s="1"/>
  <c r="J508" i="5"/>
  <c r="K508" i="5" s="1"/>
  <c r="L508" i="5" s="1"/>
  <c r="K322" i="5"/>
  <c r="L322" i="5" s="1"/>
  <c r="J764" i="5"/>
  <c r="K764" i="5" s="1"/>
  <c r="L764" i="5" s="1"/>
  <c r="J460" i="5"/>
  <c r="K460" i="5" s="1"/>
  <c r="L460" i="5" s="1"/>
  <c r="J891" i="5"/>
  <c r="K891" i="5" s="1"/>
  <c r="L891" i="5" s="1"/>
  <c r="J752" i="5"/>
  <c r="K752" i="5" s="1"/>
  <c r="L752" i="5" s="1"/>
  <c r="J777" i="5"/>
  <c r="K777" i="5" s="1"/>
  <c r="L777" i="5" s="1"/>
  <c r="J560" i="5"/>
  <c r="K560" i="5" s="1"/>
  <c r="L560" i="5" s="1"/>
  <c r="J499" i="5"/>
  <c r="K499" i="5" s="1"/>
  <c r="L499" i="5" s="1"/>
  <c r="J483" i="5"/>
  <c r="K483" i="5" s="1"/>
  <c r="L483" i="5" s="1"/>
  <c r="J454" i="5"/>
  <c r="K454" i="5" s="1"/>
  <c r="L454" i="5" s="1"/>
  <c r="J334" i="5"/>
  <c r="K334" i="5" s="1"/>
  <c r="L334" i="5" s="1"/>
  <c r="J738" i="5"/>
  <c r="K738" i="5" s="1"/>
  <c r="L738" i="5" s="1"/>
  <c r="J814" i="5"/>
  <c r="K814" i="5" s="1"/>
  <c r="L814" i="5" s="1"/>
  <c r="J1763" i="5"/>
  <c r="K1763" i="5" s="1"/>
  <c r="L1763" i="5" s="1"/>
  <c r="J833" i="5"/>
  <c r="K833" i="5" s="1"/>
  <c r="L833" i="5" s="1"/>
  <c r="J1765" i="5"/>
  <c r="K1765" i="5" s="1"/>
  <c r="L1765" i="5" s="1"/>
  <c r="J583" i="5"/>
  <c r="K583" i="5" s="1"/>
  <c r="L583" i="5" s="1"/>
  <c r="J634" i="5"/>
  <c r="K634" i="5" s="1"/>
  <c r="L634" i="5" s="1"/>
  <c r="J595" i="5"/>
  <c r="K595" i="5" s="1"/>
  <c r="L595" i="5" s="1"/>
  <c r="J761" i="5"/>
  <c r="K761" i="5" s="1"/>
  <c r="L761" i="5" s="1"/>
  <c r="J374" i="5"/>
  <c r="K374" i="5" s="1"/>
  <c r="L374" i="5" s="1"/>
  <c r="J846" i="5"/>
  <c r="K846" i="5" s="1"/>
  <c r="L846" i="5" s="1"/>
  <c r="J403" i="5"/>
  <c r="K403" i="5" s="1"/>
  <c r="L403" i="5" s="1"/>
  <c r="J1020" i="5"/>
  <c r="K1020" i="5" s="1"/>
  <c r="L1020" i="5" s="1"/>
  <c r="J722" i="5"/>
  <c r="K722" i="5" s="1"/>
  <c r="L722" i="5" s="1"/>
  <c r="J726" i="5"/>
  <c r="K726" i="5" s="1"/>
  <c r="L726" i="5" s="1"/>
  <c r="J802" i="5"/>
  <c r="K802" i="5" s="1"/>
  <c r="L802" i="5" s="1"/>
  <c r="J694" i="5"/>
  <c r="K694" i="5" s="1"/>
  <c r="L694" i="5" s="1"/>
  <c r="J1480" i="5"/>
  <c r="K1480" i="5" s="1"/>
  <c r="L1480" i="5" s="1"/>
  <c r="J704" i="5"/>
  <c r="K704" i="5" s="1"/>
  <c r="L704" i="5" s="1"/>
  <c r="J421" i="5"/>
  <c r="K421" i="5" s="1"/>
  <c r="L421" i="5" s="1"/>
  <c r="J346" i="5"/>
  <c r="K346" i="5" s="1"/>
  <c r="L346" i="5" s="1"/>
  <c r="J735" i="5"/>
  <c r="K735" i="5" s="1"/>
  <c r="L735" i="5" s="1"/>
  <c r="J660" i="5"/>
  <c r="K660" i="5" s="1"/>
  <c r="L660" i="5" s="1"/>
  <c r="J709" i="5"/>
  <c r="K709" i="5" s="1"/>
  <c r="L709" i="5" s="1"/>
  <c r="J591" i="5"/>
  <c r="K591" i="5" s="1"/>
  <c r="L591" i="5" s="1"/>
  <c r="J714" i="5"/>
  <c r="K714" i="5" s="1"/>
  <c r="L714" i="5" s="1"/>
  <c r="J385" i="5"/>
  <c r="K385" i="5" s="1"/>
  <c r="L385" i="5" s="1"/>
  <c r="J719" i="5"/>
  <c r="K719" i="5" s="1"/>
  <c r="L719" i="5" s="1"/>
  <c r="J427" i="5"/>
  <c r="K427" i="5" s="1"/>
  <c r="L427" i="5" s="1"/>
  <c r="J626" i="5"/>
  <c r="K626" i="5" s="1"/>
  <c r="L626" i="5" s="1"/>
  <c r="J1160" i="5"/>
  <c r="K1160" i="5" s="1"/>
  <c r="L1160" i="5" s="1"/>
  <c r="J2036" i="5"/>
  <c r="K2036" i="5" s="1"/>
  <c r="L2036" i="5" s="1"/>
  <c r="J1700" i="5"/>
  <c r="K1700" i="5" s="1"/>
  <c r="L1700" i="5" s="1"/>
  <c r="J1126" i="5"/>
  <c r="K1126" i="5" s="1"/>
  <c r="L1126" i="5" s="1"/>
  <c r="J1497" i="5"/>
  <c r="K1497" i="5" s="1"/>
  <c r="L1497" i="5" s="1"/>
  <c r="J1960" i="5"/>
  <c r="K1960" i="5" s="1"/>
  <c r="L1960" i="5" s="1"/>
  <c r="J756" i="5"/>
  <c r="K756" i="5" s="1"/>
  <c r="L756" i="5" s="1"/>
  <c r="J446" i="5"/>
  <c r="K446" i="5" s="1"/>
  <c r="L446" i="5" s="1"/>
  <c r="J903" i="5"/>
  <c r="K903" i="5" s="1"/>
  <c r="L903" i="5" s="1"/>
  <c r="J506" i="5"/>
  <c r="K506" i="5" s="1"/>
  <c r="L506" i="5" s="1"/>
  <c r="J859" i="5"/>
  <c r="K859" i="5" s="1"/>
  <c r="L859" i="5" s="1"/>
  <c r="J815" i="5"/>
  <c r="K815" i="5" s="1"/>
  <c r="L815" i="5" s="1"/>
  <c r="J489" i="5"/>
  <c r="K489" i="5" s="1"/>
  <c r="L489" i="5" s="1"/>
  <c r="J468" i="5"/>
  <c r="K468" i="5" s="1"/>
  <c r="L468" i="5" s="1"/>
  <c r="J666" i="5"/>
  <c r="K666" i="5" s="1"/>
  <c r="L666" i="5" s="1"/>
  <c r="J712" i="5"/>
  <c r="K712" i="5" s="1"/>
  <c r="L712" i="5" s="1"/>
  <c r="J675" i="5"/>
  <c r="K675" i="5" s="1"/>
  <c r="L675" i="5" s="1"/>
  <c r="J556" i="5"/>
  <c r="K556" i="5" s="1"/>
  <c r="L556" i="5" s="1"/>
  <c r="J517" i="5"/>
  <c r="K517" i="5" s="1"/>
  <c r="L517" i="5" s="1"/>
  <c r="J778" i="5"/>
  <c r="K778" i="5" s="1"/>
  <c r="L778" i="5" s="1"/>
  <c r="J503" i="5"/>
  <c r="K503" i="5" s="1"/>
  <c r="L503" i="5" s="1"/>
  <c r="J692" i="5"/>
  <c r="K692" i="5" s="1"/>
  <c r="L692" i="5" s="1"/>
  <c r="J440" i="5"/>
  <c r="K440" i="5" s="1"/>
  <c r="L440" i="5" s="1"/>
  <c r="J844" i="5"/>
  <c r="K844" i="5" s="1"/>
  <c r="L844" i="5" s="1"/>
  <c r="J727" i="5"/>
  <c r="K727" i="5" s="1"/>
  <c r="L727" i="5" s="1"/>
  <c r="J816" i="5"/>
  <c r="K816" i="5" s="1"/>
  <c r="L816" i="5" s="1"/>
  <c r="J854" i="5"/>
  <c r="K854" i="5" s="1"/>
  <c r="L854" i="5" s="1"/>
  <c r="J774" i="5"/>
  <c r="K774" i="5" s="1"/>
  <c r="L774" i="5" s="1"/>
  <c r="J794" i="5"/>
  <c r="K794" i="5" s="1"/>
  <c r="L794" i="5" s="1"/>
  <c r="J839" i="5"/>
  <c r="K839" i="5" s="1"/>
  <c r="L839" i="5" s="1"/>
  <c r="J827" i="5"/>
  <c r="K827" i="5" s="1"/>
  <c r="L827" i="5" s="1"/>
  <c r="J925" i="5"/>
  <c r="K925" i="5" s="1"/>
  <c r="L925" i="5" s="1"/>
  <c r="J410" i="5"/>
  <c r="K410" i="5" s="1"/>
  <c r="L410" i="5" s="1"/>
  <c r="J840" i="5"/>
  <c r="K840" i="5" s="1"/>
  <c r="L840" i="5" s="1"/>
  <c r="J646" i="5"/>
  <c r="K646" i="5" s="1"/>
  <c r="L646" i="5" s="1"/>
  <c r="J917" i="5"/>
  <c r="K917" i="5" s="1"/>
  <c r="L917" i="5" s="1"/>
  <c r="J419" i="5"/>
  <c r="K419" i="5" s="1"/>
  <c r="L419" i="5" s="1"/>
  <c r="J697" i="5"/>
  <c r="K697" i="5" s="1"/>
  <c r="L697" i="5" s="1"/>
  <c r="J669" i="5"/>
  <c r="K669" i="5" s="1"/>
  <c r="L669" i="5" s="1"/>
  <c r="J473" i="5"/>
  <c r="K473" i="5" s="1"/>
  <c r="L473" i="5" s="1"/>
  <c r="J785" i="5"/>
  <c r="K785" i="5" s="1"/>
  <c r="L785" i="5" s="1"/>
  <c r="J910" i="5"/>
  <c r="K910" i="5" s="1"/>
  <c r="L910" i="5" s="1"/>
  <c r="J748" i="5"/>
  <c r="K748" i="5" s="1"/>
  <c r="L748" i="5" s="1"/>
  <c r="J565" i="5"/>
  <c r="K565" i="5" s="1"/>
  <c r="L565" i="5" s="1"/>
  <c r="J1944" i="5"/>
  <c r="K1944" i="5" s="1"/>
  <c r="L1944" i="5" s="1"/>
  <c r="J908" i="5"/>
  <c r="K908" i="5" s="1"/>
  <c r="L908" i="5" s="1"/>
  <c r="J426" i="5"/>
  <c r="K426" i="5" s="1"/>
  <c r="L426" i="5" s="1"/>
  <c r="J863" i="5"/>
  <c r="K863" i="5" s="1"/>
  <c r="L863" i="5" s="1"/>
  <c r="J464" i="5"/>
  <c r="K464" i="5" s="1"/>
  <c r="L464" i="5" s="1"/>
  <c r="J1032" i="5"/>
  <c r="K1032" i="5" s="1"/>
  <c r="L1032" i="5" s="1"/>
  <c r="J354" i="5"/>
  <c r="K354" i="5" s="1"/>
  <c r="L354" i="5" s="1"/>
  <c r="J789" i="5"/>
  <c r="K789" i="5" s="1"/>
  <c r="L789" i="5" s="1"/>
  <c r="J479" i="5"/>
  <c r="K479" i="5" s="1"/>
  <c r="L479" i="5" s="1"/>
  <c r="J389" i="5"/>
  <c r="K389" i="5" s="1"/>
  <c r="L389" i="5" s="1"/>
  <c r="J624" i="5"/>
  <c r="K624" i="5" s="1"/>
  <c r="L624" i="5" s="1"/>
  <c r="J341" i="5"/>
  <c r="K341" i="5" s="1"/>
  <c r="L341" i="5" s="1"/>
  <c r="J545" i="5"/>
  <c r="K545" i="5" s="1"/>
  <c r="L545" i="5" s="1"/>
  <c r="J683" i="5"/>
  <c r="K683" i="5" s="1"/>
  <c r="L683" i="5" s="1"/>
  <c r="J868" i="5"/>
  <c r="K868" i="5" s="1"/>
  <c r="L868" i="5" s="1"/>
  <c r="J763" i="5"/>
  <c r="K763" i="5" s="1"/>
  <c r="L763" i="5" s="1"/>
  <c r="J648" i="5"/>
  <c r="K648" i="5" s="1"/>
  <c r="L648" i="5" s="1"/>
  <c r="J678" i="5"/>
  <c r="K678" i="5" s="1"/>
  <c r="L678" i="5" s="1"/>
  <c r="J486" i="5"/>
  <c r="K486" i="5" s="1"/>
  <c r="L486" i="5" s="1"/>
  <c r="J1229" i="5"/>
  <c r="K1229" i="5" s="1"/>
  <c r="L1229" i="5" s="1"/>
  <c r="J461" i="5"/>
  <c r="K461" i="5" s="1"/>
  <c r="L461" i="5" s="1"/>
  <c r="J562" i="5"/>
  <c r="K562" i="5" s="1"/>
  <c r="L562" i="5" s="1"/>
  <c r="J602" i="5"/>
  <c r="K602" i="5" s="1"/>
  <c r="L602" i="5" s="1"/>
  <c r="J871" i="5"/>
  <c r="K871" i="5" s="1"/>
  <c r="L871" i="5" s="1"/>
  <c r="J519" i="5"/>
  <c r="K519" i="5" s="1"/>
  <c r="L519" i="5" s="1"/>
  <c r="J728" i="5"/>
  <c r="K728" i="5" s="1"/>
  <c r="L728" i="5" s="1"/>
  <c r="J523" i="5"/>
  <c r="K523" i="5" s="1"/>
  <c r="L523" i="5" s="1"/>
  <c r="J768" i="5"/>
  <c r="K768" i="5" s="1"/>
  <c r="L768" i="5" s="1"/>
  <c r="J333" i="5"/>
  <c r="K333" i="5" s="1"/>
  <c r="L333" i="5" s="1"/>
  <c r="J611" i="5"/>
  <c r="K611" i="5" s="1"/>
  <c r="L611" i="5" s="1"/>
  <c r="J1619" i="5"/>
  <c r="K1619" i="5" s="1"/>
  <c r="L1619" i="5" s="1"/>
  <c r="J906" i="5"/>
  <c r="K906" i="5" s="1"/>
  <c r="L906" i="5" s="1"/>
  <c r="J1408" i="5"/>
  <c r="K1408" i="5" s="1"/>
  <c r="L1408" i="5" s="1"/>
  <c r="J615" i="5"/>
  <c r="K615" i="5" s="1"/>
  <c r="L615" i="5" s="1"/>
  <c r="J1453" i="5"/>
  <c r="K1453" i="5" s="1"/>
  <c r="L1453" i="5" s="1"/>
  <c r="J743" i="5"/>
  <c r="K743" i="5" s="1"/>
  <c r="L743" i="5" s="1"/>
  <c r="J734" i="5"/>
  <c r="K734" i="5" s="1"/>
  <c r="L734" i="5" s="1"/>
  <c r="J1561" i="5"/>
  <c r="K1561" i="5" s="1"/>
  <c r="L1561" i="5" s="1"/>
  <c r="J693" i="5"/>
  <c r="K693" i="5" s="1"/>
  <c r="L693" i="5" s="1"/>
  <c r="J349" i="5"/>
  <c r="K349" i="5" s="1"/>
  <c r="L349" i="5" s="1"/>
  <c r="J581" i="5"/>
  <c r="K581" i="5" s="1"/>
  <c r="L581" i="5" s="1"/>
  <c r="J766" i="5"/>
  <c r="K766" i="5" s="1"/>
  <c r="L766" i="5" s="1"/>
  <c r="J1217" i="5"/>
  <c r="K1217" i="5" s="1"/>
  <c r="L1217" i="5" s="1"/>
  <c r="J899" i="5"/>
  <c r="K899" i="5" s="1"/>
  <c r="L899" i="5" s="1"/>
  <c r="J482" i="5"/>
  <c r="K482" i="5" s="1"/>
  <c r="L482" i="5" s="1"/>
  <c r="J795" i="5"/>
  <c r="K795" i="5" s="1"/>
  <c r="L795" i="5" s="1"/>
  <c r="J878" i="5"/>
  <c r="K878" i="5" s="1"/>
  <c r="L878" i="5" s="1"/>
  <c r="J436" i="5"/>
  <c r="K436" i="5" s="1"/>
  <c r="L436" i="5" s="1"/>
  <c r="J347" i="5"/>
  <c r="K347" i="5" s="1"/>
  <c r="L347" i="5" s="1"/>
  <c r="J832" i="5"/>
  <c r="K832" i="5" s="1"/>
  <c r="L832" i="5" s="1"/>
  <c r="J760" i="5"/>
  <c r="K760" i="5" s="1"/>
  <c r="L760" i="5" s="1"/>
  <c r="J554" i="5"/>
  <c r="K554" i="5" s="1"/>
  <c r="L554" i="5" s="1"/>
  <c r="J497" i="5"/>
  <c r="K497" i="5" s="1"/>
  <c r="L497" i="5" s="1"/>
  <c r="J782" i="5"/>
  <c r="K782" i="5" s="1"/>
  <c r="L782" i="5" s="1"/>
  <c r="J612" i="5"/>
  <c r="K612" i="5" s="1"/>
  <c r="L612" i="5" s="1"/>
  <c r="J431" i="5"/>
  <c r="K431" i="5" s="1"/>
  <c r="L431" i="5" s="1"/>
  <c r="J687" i="5"/>
  <c r="K687" i="5" s="1"/>
  <c r="L687" i="5" s="1"/>
  <c r="J614" i="5"/>
  <c r="K614" i="5" s="1"/>
  <c r="L614" i="5" s="1"/>
  <c r="J493" i="5"/>
  <c r="K493" i="5" s="1"/>
  <c r="L493" i="5" s="1"/>
  <c r="J781" i="5"/>
  <c r="K781" i="5" s="1"/>
  <c r="L781" i="5" s="1"/>
  <c r="J826" i="5"/>
  <c r="K826" i="5" s="1"/>
  <c r="L826" i="5" s="1"/>
  <c r="J380" i="5"/>
  <c r="K380" i="5" s="1"/>
  <c r="L380" i="5" s="1"/>
  <c r="J733" i="5"/>
  <c r="K733" i="5" s="1"/>
  <c r="L733" i="5" s="1"/>
  <c r="J695" i="5"/>
  <c r="K695" i="5" s="1"/>
  <c r="L695" i="5" s="1"/>
  <c r="J784" i="5"/>
  <c r="K784" i="5" s="1"/>
  <c r="L784" i="5" s="1"/>
  <c r="J531" i="5"/>
  <c r="K531" i="5" s="1"/>
  <c r="L531" i="5" s="1"/>
  <c r="J643" i="5"/>
  <c r="K643" i="5" s="1"/>
  <c r="L643" i="5" s="1"/>
  <c r="J617" i="5"/>
  <c r="K617" i="5" s="1"/>
  <c r="L617" i="5" s="1"/>
  <c r="J637" i="5"/>
  <c r="K637" i="5" s="1"/>
  <c r="L637" i="5" s="1"/>
  <c r="J351" i="5"/>
  <c r="K351" i="5" s="1"/>
  <c r="L351" i="5" s="1"/>
  <c r="J664" i="5"/>
  <c r="K664" i="5" s="1"/>
  <c r="L664" i="5" s="1"/>
  <c r="J547" i="5"/>
  <c r="K547" i="5" s="1"/>
  <c r="L547" i="5" s="1"/>
  <c r="J527" i="5"/>
  <c r="K527" i="5" s="1"/>
  <c r="L527" i="5" s="1"/>
  <c r="J792" i="5"/>
  <c r="K792" i="5" s="1"/>
  <c r="L792" i="5" s="1"/>
  <c r="J370" i="5"/>
  <c r="K370" i="5" s="1"/>
  <c r="L370" i="5" s="1"/>
  <c r="J511" i="5"/>
  <c r="K511" i="5" s="1"/>
  <c r="L511" i="5" s="1"/>
  <c r="J737" i="5"/>
  <c r="K737" i="5" s="1"/>
  <c r="L737" i="5" s="1"/>
  <c r="J596" i="5"/>
  <c r="K596" i="5" s="1"/>
  <c r="L596" i="5" s="1"/>
  <c r="J485" i="5"/>
  <c r="K485" i="5" s="1"/>
  <c r="L485" i="5" s="1"/>
  <c r="J372" i="5"/>
  <c r="K372" i="5" s="1"/>
  <c r="L372" i="5" s="1"/>
  <c r="J425" i="5"/>
  <c r="K425" i="5" s="1"/>
  <c r="L425" i="5" s="1"/>
  <c r="J367" i="5"/>
  <c r="K367" i="5" s="1"/>
  <c r="L367" i="5" s="1"/>
  <c r="J900" i="5"/>
  <c r="K900" i="5" s="1"/>
  <c r="L900" i="5" s="1"/>
  <c r="J377" i="5"/>
  <c r="K377" i="5" s="1"/>
  <c r="L377" i="5" s="1"/>
  <c r="J670" i="5"/>
  <c r="K670" i="5" s="1"/>
  <c r="L670" i="5" s="1"/>
  <c r="J838" i="5"/>
  <c r="K838" i="5" s="1"/>
  <c r="L838" i="5" s="1"/>
  <c r="J494" i="5"/>
  <c r="K494" i="5" s="1"/>
  <c r="L494" i="5" s="1"/>
  <c r="J336" i="5"/>
  <c r="K336" i="5" s="1"/>
  <c r="L336" i="5" s="1"/>
  <c r="J442" i="5"/>
  <c r="K442" i="5" s="1"/>
  <c r="L442" i="5" s="1"/>
  <c r="J471" i="5"/>
  <c r="K471" i="5" s="1"/>
  <c r="L471" i="5" s="1"/>
  <c r="J665" i="5"/>
  <c r="K665" i="5" s="1"/>
  <c r="L665" i="5" s="1"/>
  <c r="J769" i="5"/>
  <c r="K769" i="5" s="1"/>
  <c r="L769" i="5" s="1"/>
  <c r="J807" i="5"/>
  <c r="K807" i="5" s="1"/>
  <c r="L807" i="5" s="1"/>
  <c r="J877" i="5"/>
  <c r="K877" i="5" s="1"/>
  <c r="L877" i="5" s="1"/>
  <c r="J505" i="5"/>
  <c r="K505" i="5" s="1"/>
  <c r="L505" i="5" s="1"/>
  <c r="J623" i="5"/>
  <c r="K623" i="5" s="1"/>
  <c r="L623" i="5" s="1"/>
  <c r="J817" i="5"/>
  <c r="K817" i="5" s="1"/>
  <c r="L817" i="5" s="1"/>
  <c r="J745" i="5"/>
  <c r="K745" i="5" s="1"/>
  <c r="L745" i="5" s="1"/>
  <c r="J438" i="5"/>
  <c r="K438" i="5" s="1"/>
  <c r="L438" i="5" s="1"/>
  <c r="J558" i="5"/>
  <c r="K558" i="5" s="1"/>
  <c r="L558" i="5" s="1"/>
  <c r="J710" i="5"/>
  <c r="K710" i="5" s="1"/>
  <c r="L710" i="5" s="1"/>
  <c r="J742" i="5"/>
  <c r="K742" i="5" s="1"/>
  <c r="L742" i="5" s="1"/>
  <c r="J2037" i="5"/>
  <c r="K2037" i="5" s="1"/>
  <c r="L2037" i="5" s="1"/>
  <c r="J638" i="5"/>
  <c r="K638" i="5" s="1"/>
  <c r="L638" i="5" s="1"/>
  <c r="J879" i="5"/>
  <c r="K879" i="5" s="1"/>
  <c r="L879" i="5" s="1"/>
  <c r="J850" i="5"/>
  <c r="K850" i="5" s="1"/>
  <c r="L850" i="5" s="1"/>
  <c r="J1726" i="5"/>
  <c r="K1726" i="5" s="1"/>
  <c r="L1726" i="5" s="1"/>
  <c r="J353" i="5"/>
  <c r="K353" i="5" s="1"/>
  <c r="L353" i="5" s="1"/>
  <c r="J799" i="5"/>
  <c r="K799" i="5" s="1"/>
  <c r="L799" i="5" s="1"/>
  <c r="J2032" i="5"/>
  <c r="K2032" i="5" s="1"/>
  <c r="L2032" i="5" s="1"/>
  <c r="J950" i="5"/>
  <c r="K950" i="5" s="1"/>
  <c r="L950" i="5" s="1"/>
  <c r="J862" i="5"/>
  <c r="K862" i="5" s="1"/>
  <c r="L862" i="5" s="1"/>
  <c r="J1946" i="5"/>
  <c r="K1946" i="5" s="1"/>
  <c r="L1946" i="5" s="1"/>
  <c r="J589" i="5"/>
  <c r="K589" i="5" s="1"/>
  <c r="L589" i="5" s="1"/>
  <c r="J755" i="5"/>
  <c r="K755" i="5" s="1"/>
  <c r="L755" i="5" s="1"/>
  <c r="J405" i="5"/>
  <c r="K405" i="5" s="1"/>
  <c r="L405" i="5" s="1"/>
  <c r="J616" i="5"/>
  <c r="K616" i="5" s="1"/>
  <c r="L616" i="5" s="1"/>
  <c r="J361" i="5"/>
  <c r="K361" i="5" s="1"/>
  <c r="L361" i="5" s="1"/>
  <c r="J779" i="5"/>
  <c r="K779" i="5" s="1"/>
  <c r="L779" i="5" s="1"/>
  <c r="J620" i="5"/>
  <c r="K620" i="5" s="1"/>
  <c r="L620" i="5" s="1"/>
  <c r="J1060" i="5"/>
  <c r="K1060" i="5" s="1"/>
  <c r="L1060" i="5" s="1"/>
  <c r="J1101" i="5"/>
  <c r="K1101" i="5" s="1"/>
  <c r="L1101" i="5" s="1"/>
  <c r="J515" i="5"/>
  <c r="K515" i="5" s="1"/>
  <c r="L515" i="5" s="1"/>
  <c r="J631" i="5"/>
  <c r="K631" i="5" s="1"/>
  <c r="L631" i="5" s="1"/>
  <c r="J672" i="5"/>
  <c r="K672" i="5" s="1"/>
  <c r="L672" i="5" s="1"/>
  <c r="J605" i="5"/>
  <c r="K605" i="5" s="1"/>
  <c r="L605" i="5" s="1"/>
  <c r="J819" i="5"/>
  <c r="K819" i="5" s="1"/>
  <c r="L819" i="5" s="1"/>
  <c r="J435" i="5"/>
  <c r="K435" i="5" s="1"/>
  <c r="L435" i="5" s="1"/>
  <c r="J810" i="5"/>
  <c r="K810" i="5" s="1"/>
  <c r="L810" i="5" s="1"/>
  <c r="J366" i="5"/>
  <c r="K366" i="5" s="1"/>
  <c r="L366" i="5" s="1"/>
  <c r="J452" i="5"/>
  <c r="K452" i="5" s="1"/>
  <c r="L452" i="5" s="1"/>
  <c r="J434" i="5"/>
  <c r="K434" i="5" s="1"/>
  <c r="L434" i="5" s="1"/>
  <c r="J564" i="5"/>
  <c r="K564" i="5" s="1"/>
  <c r="L564" i="5" s="1"/>
  <c r="J758" i="5"/>
  <c r="K758" i="5" s="1"/>
  <c r="L758" i="5" s="1"/>
  <c r="J331" i="5"/>
  <c r="K331" i="5" s="1"/>
  <c r="L331" i="5" s="1"/>
  <c r="J537" i="5"/>
  <c r="K537" i="5" s="1"/>
  <c r="L537" i="5" s="1"/>
  <c r="J765" i="5"/>
  <c r="K765" i="5" s="1"/>
  <c r="L765" i="5" s="1"/>
  <c r="J813" i="5"/>
  <c r="K813" i="5" s="1"/>
  <c r="L813" i="5" s="1"/>
  <c r="J750" i="5"/>
  <c r="K750" i="5" s="1"/>
  <c r="L750" i="5" s="1"/>
  <c r="J504" i="5"/>
  <c r="K504" i="5" s="1"/>
  <c r="L504" i="5" s="1"/>
  <c r="J570" i="5"/>
  <c r="K570" i="5" s="1"/>
  <c r="L570" i="5" s="1"/>
  <c r="J364" i="5"/>
  <c r="K364" i="5" s="1"/>
  <c r="L364" i="5" s="1"/>
  <c r="J893" i="5"/>
  <c r="K893" i="5" s="1"/>
  <c r="L893" i="5" s="1"/>
  <c r="J593" i="5"/>
  <c r="K593" i="5" s="1"/>
  <c r="L593" i="5" s="1"/>
  <c r="J355" i="5"/>
  <c r="K355" i="5" s="1"/>
  <c r="L355" i="5" s="1"/>
  <c r="J365" i="5"/>
  <c r="K365" i="5" s="1"/>
  <c r="L365" i="5" s="1"/>
  <c r="J607" i="5"/>
  <c r="K607" i="5" s="1"/>
  <c r="L607" i="5" s="1"/>
  <c r="J837" i="5"/>
  <c r="K837" i="5" s="1"/>
  <c r="L837" i="5" s="1"/>
  <c r="J841" i="5"/>
  <c r="K841" i="5" s="1"/>
  <c r="L841" i="5" s="1"/>
  <c r="J539" i="5"/>
  <c r="K539" i="5" s="1"/>
  <c r="L539" i="5" s="1"/>
  <c r="J552" i="5"/>
  <c r="K552" i="5" s="1"/>
  <c r="L552" i="5" s="1"/>
  <c r="J1959" i="5"/>
  <c r="K1959" i="5" s="1"/>
  <c r="L1959" i="5" s="1"/>
  <c r="J457" i="5"/>
  <c r="K457" i="5" s="1"/>
  <c r="L457" i="5" s="1"/>
  <c r="J676" i="5"/>
  <c r="K676" i="5" s="1"/>
  <c r="L676" i="5" s="1"/>
  <c r="J835" i="5"/>
  <c r="K835" i="5" s="1"/>
  <c r="L835" i="5" s="1"/>
  <c r="J773" i="5"/>
  <c r="K773" i="5" s="1"/>
  <c r="L773" i="5" s="1"/>
  <c r="J350" i="5"/>
  <c r="K350" i="5" s="1"/>
  <c r="L350" i="5" s="1"/>
  <c r="J725" i="5"/>
  <c r="K725" i="5" s="1"/>
  <c r="L725" i="5" s="1"/>
  <c r="J342" i="5"/>
  <c r="K342" i="5" s="1"/>
  <c r="L342" i="5" s="1"/>
  <c r="J691" i="5"/>
  <c r="K691" i="5" s="1"/>
  <c r="L691" i="5" s="1"/>
  <c r="J895" i="5"/>
  <c r="K895" i="5" s="1"/>
  <c r="L895" i="5" s="1"/>
  <c r="J731" i="5"/>
  <c r="K731" i="5" s="1"/>
  <c r="L731" i="5" s="1"/>
  <c r="J521" i="5"/>
  <c r="K521" i="5" s="1"/>
  <c r="L521" i="5" s="1"/>
  <c r="J1659" i="5"/>
  <c r="K1659" i="5" s="1"/>
  <c r="L1659" i="5" s="1"/>
  <c r="J1702" i="5"/>
  <c r="K1702" i="5" s="1"/>
  <c r="L1702" i="5" s="1"/>
  <c r="J831" i="5"/>
  <c r="K831" i="5" s="1"/>
  <c r="L831" i="5" s="1"/>
  <c r="J1007" i="5"/>
  <c r="K1007" i="5" s="1"/>
  <c r="L1007" i="5" s="1"/>
  <c r="J585" i="5"/>
  <c r="K585" i="5" s="1"/>
  <c r="L585" i="5" s="1"/>
  <c r="J1879" i="5"/>
  <c r="K1879" i="5" s="1"/>
  <c r="L1879" i="5" s="1"/>
  <c r="J798" i="5"/>
  <c r="K798" i="5" s="1"/>
  <c r="L798" i="5" s="1"/>
  <c r="J533" i="5"/>
  <c r="K533" i="5" s="1"/>
  <c r="L533" i="5" s="1"/>
  <c r="J671" i="5"/>
  <c r="K671" i="5" s="1"/>
  <c r="L671" i="5" s="1"/>
  <c r="J1601" i="5"/>
  <c r="K1601" i="5" s="1"/>
  <c r="L1601" i="5" s="1"/>
  <c r="J549" i="5"/>
  <c r="K549" i="5" s="1"/>
  <c r="L549" i="5" s="1"/>
  <c r="J579" i="5"/>
  <c r="K579" i="5" s="1"/>
  <c r="L579" i="5" s="1"/>
  <c r="J1872" i="5"/>
  <c r="K1872" i="5" s="1"/>
  <c r="L1872" i="5" s="1"/>
  <c r="J1143" i="5"/>
  <c r="K1143" i="5" s="1"/>
  <c r="L1143" i="5" s="1"/>
  <c r="J806" i="5"/>
  <c r="K806" i="5" s="1"/>
  <c r="L806" i="5" s="1"/>
  <c r="J2039" i="5"/>
  <c r="K2039" i="5" s="1"/>
  <c r="L2039" i="5" s="1"/>
  <c r="J424" i="5"/>
  <c r="K424" i="5" s="1"/>
  <c r="L424" i="5" s="1"/>
  <c r="J1403" i="5"/>
  <c r="K1403" i="5" s="1"/>
  <c r="L1403" i="5" s="1"/>
  <c r="J513" i="5"/>
  <c r="K513" i="5" s="1"/>
  <c r="L513" i="5" s="1"/>
  <c r="J613" i="5"/>
  <c r="K613" i="5" s="1"/>
  <c r="L613" i="5" s="1"/>
  <c r="J851" i="5"/>
  <c r="K851" i="5" s="1"/>
  <c r="L851" i="5" s="1"/>
  <c r="J1067" i="5"/>
  <c r="K1067" i="5" s="1"/>
  <c r="L1067" i="5" s="1"/>
  <c r="J441" i="5"/>
  <c r="K441" i="5" s="1"/>
  <c r="L441" i="5" s="1"/>
  <c r="J829" i="5"/>
  <c r="K829" i="5" s="1"/>
  <c r="L829" i="5" s="1"/>
  <c r="J801" i="5"/>
  <c r="K801" i="5" s="1"/>
  <c r="L801" i="5" s="1"/>
  <c r="J747" i="5"/>
  <c r="K747" i="5" s="1"/>
  <c r="L747" i="5" s="1"/>
  <c r="J628" i="5"/>
  <c r="K628" i="5" s="1"/>
  <c r="L628" i="5" s="1"/>
  <c r="J463" i="5"/>
  <c r="K463" i="5" s="1"/>
  <c r="L463" i="5" s="1"/>
  <c r="J332" i="5"/>
  <c r="K332" i="5" s="1"/>
  <c r="L332" i="5" s="1"/>
  <c r="J797" i="5"/>
  <c r="K797" i="5" s="1"/>
  <c r="L797" i="5" s="1"/>
  <c r="J2038" i="5"/>
  <c r="K2038" i="5" s="1"/>
  <c r="L2038" i="5" s="1"/>
  <c r="J476" i="5"/>
  <c r="K476" i="5" s="1"/>
  <c r="L476" i="5" s="1"/>
  <c r="J1036" i="5"/>
  <c r="K1036" i="5" s="1"/>
  <c r="L1036" i="5" s="1"/>
  <c r="J912" i="5"/>
  <c r="K912" i="5" s="1"/>
  <c r="L912" i="5" s="1"/>
  <c r="J339" i="5"/>
  <c r="K339" i="5" s="1"/>
  <c r="L339" i="5" s="1"/>
  <c r="J477" i="5"/>
  <c r="K477" i="5" s="1"/>
  <c r="L477" i="5" s="1"/>
  <c r="J853" i="5"/>
  <c r="K853" i="5" s="1"/>
  <c r="L853" i="5" s="1"/>
  <c r="J488" i="5"/>
  <c r="K488" i="5" s="1"/>
  <c r="L488" i="5" s="1"/>
  <c r="J852" i="5"/>
  <c r="K852" i="5" s="1"/>
  <c r="L852" i="5" s="1"/>
  <c r="J400" i="5"/>
  <c r="K400" i="5" s="1"/>
  <c r="L400" i="5" s="1"/>
  <c r="J812" i="5"/>
  <c r="K812" i="5" s="1"/>
  <c r="L812" i="5" s="1"/>
  <c r="J412" i="5"/>
  <c r="K412" i="5" s="1"/>
  <c r="L412" i="5" s="1"/>
  <c r="J754" i="5"/>
  <c r="K754" i="5" s="1"/>
  <c r="L754" i="5" s="1"/>
  <c r="J481" i="5"/>
  <c r="K481" i="5" s="1"/>
  <c r="L481" i="5" s="1"/>
  <c r="J720" i="5"/>
  <c r="K720" i="5" s="1"/>
  <c r="L720" i="5" s="1"/>
  <c r="J821" i="5"/>
  <c r="K821" i="5" s="1"/>
  <c r="L821" i="5" s="1"/>
  <c r="J384" i="5"/>
  <c r="K384" i="5" s="1"/>
  <c r="L384" i="5" s="1"/>
  <c r="J601" i="5"/>
  <c r="K601" i="5" s="1"/>
  <c r="L601" i="5" s="1"/>
  <c r="J358" i="5"/>
  <c r="K358" i="5" s="1"/>
  <c r="L358" i="5" s="1"/>
  <c r="J791" i="5"/>
  <c r="K791" i="5" s="1"/>
  <c r="L791" i="5" s="1"/>
  <c r="J458" i="5"/>
  <c r="K458" i="5" s="1"/>
  <c r="L458" i="5" s="1"/>
  <c r="J469" i="5"/>
  <c r="K469" i="5" s="1"/>
  <c r="L469" i="5" s="1"/>
  <c r="J544" i="5"/>
  <c r="K544" i="5" s="1"/>
  <c r="L544" i="5" s="1"/>
  <c r="J770" i="5"/>
  <c r="K770" i="5" s="1"/>
  <c r="L770" i="5" s="1"/>
  <c r="J340" i="5"/>
  <c r="K340" i="5" s="1"/>
  <c r="L340" i="5" s="1"/>
  <c r="J415" i="5"/>
  <c r="K415" i="5" s="1"/>
  <c r="L415" i="5" s="1"/>
  <c r="J751" i="5"/>
  <c r="K751" i="5" s="1"/>
  <c r="L751" i="5" s="1"/>
  <c r="J532" i="5"/>
  <c r="K532" i="5" s="1"/>
  <c r="L532" i="5" s="1"/>
  <c r="J876" i="5"/>
  <c r="K876" i="5" s="1"/>
  <c r="L876" i="5" s="1"/>
  <c r="J857" i="5"/>
  <c r="K857" i="5" s="1"/>
  <c r="L857" i="5" s="1"/>
  <c r="J830" i="5"/>
  <c r="K830" i="5" s="1"/>
  <c r="L830" i="5" s="1"/>
  <c r="J478" i="5"/>
  <c r="K478" i="5" s="1"/>
  <c r="L478" i="5" s="1"/>
  <c r="J576" i="5"/>
  <c r="K576" i="5" s="1"/>
  <c r="L576" i="5" s="1"/>
  <c r="J356" i="5"/>
  <c r="K356" i="5" s="1"/>
  <c r="L356" i="5" s="1"/>
  <c r="J887" i="5"/>
  <c r="K887" i="5" s="1"/>
  <c r="L887" i="5" s="1"/>
  <c r="J535" i="5"/>
  <c r="K535" i="5" s="1"/>
  <c r="L535" i="5" s="1"/>
  <c r="J512" i="5"/>
  <c r="K512" i="5" s="1"/>
  <c r="L512" i="5" s="1"/>
  <c r="J922" i="5"/>
  <c r="K922" i="5" s="1"/>
  <c r="L922" i="5" s="1"/>
  <c r="J767" i="5"/>
  <c r="K767" i="5" s="1"/>
  <c r="L767" i="5" s="1"/>
  <c r="J348" i="5"/>
  <c r="K348" i="5" s="1"/>
  <c r="L348" i="5" s="1"/>
  <c r="J1582" i="5"/>
  <c r="K1582" i="5" s="1"/>
  <c r="L1582" i="5" s="1"/>
  <c r="J740" i="5"/>
  <c r="K740" i="5" s="1"/>
  <c r="L740" i="5" s="1"/>
  <c r="J716" i="5"/>
  <c r="K716" i="5" s="1"/>
  <c r="L716" i="5" s="1"/>
  <c r="J739" i="5"/>
  <c r="K739" i="5" s="1"/>
  <c r="L739" i="5" s="1"/>
  <c r="J500" i="5"/>
  <c r="K500" i="5" s="1"/>
  <c r="L500" i="5" s="1"/>
  <c r="J866" i="5"/>
  <c r="K866" i="5" s="1"/>
  <c r="L866" i="5" s="1"/>
  <c r="J861" i="5"/>
  <c r="K861" i="5" s="1"/>
  <c r="L861" i="5" s="1"/>
  <c r="J824" i="5"/>
  <c r="K824" i="5" s="1"/>
  <c r="L824" i="5" s="1"/>
  <c r="J484" i="5"/>
  <c r="K484" i="5" s="1"/>
  <c r="L484" i="5" s="1"/>
  <c r="J776" i="5"/>
  <c r="K776" i="5" s="1"/>
  <c r="L776" i="5" s="1"/>
  <c r="J582" i="5"/>
  <c r="K582" i="5" s="1"/>
  <c r="L582" i="5" s="1"/>
  <c r="J696" i="5"/>
  <c r="K696" i="5" s="1"/>
  <c r="L696" i="5" s="1"/>
  <c r="J715" i="5"/>
  <c r="K715" i="5" s="1"/>
  <c r="L715" i="5" s="1"/>
  <c r="J1292" i="5"/>
  <c r="K1292" i="5" s="1"/>
  <c r="L1292" i="5" s="1"/>
  <c r="J406" i="5"/>
  <c r="K406" i="5" s="1"/>
  <c r="L406" i="5" s="1"/>
  <c r="J496" i="5"/>
  <c r="K496" i="5" s="1"/>
  <c r="L496" i="5" s="1"/>
  <c r="J644" i="5"/>
  <c r="K644" i="5" s="1"/>
  <c r="L644" i="5" s="1"/>
  <c r="J753" i="5"/>
  <c r="K753" i="5" s="1"/>
  <c r="L753" i="5" s="1"/>
  <c r="J627" i="5"/>
  <c r="K627" i="5" s="1"/>
  <c r="L627" i="5" s="1"/>
  <c r="J921" i="5"/>
  <c r="K921" i="5" s="1"/>
  <c r="L921" i="5" s="1"/>
  <c r="J730" i="5"/>
  <c r="K730" i="5" s="1"/>
  <c r="L730" i="5" s="1"/>
  <c r="J864" i="5"/>
  <c r="K864" i="5" s="1"/>
  <c r="L864" i="5" s="1"/>
  <c r="J749" i="5"/>
  <c r="K749" i="5" s="1"/>
  <c r="L749" i="5" s="1"/>
  <c r="J399" i="5"/>
  <c r="K399" i="5" s="1"/>
  <c r="L399" i="5" s="1"/>
  <c r="J625" i="5"/>
  <c r="K625" i="5" s="1"/>
  <c r="L625" i="5" s="1"/>
  <c r="J888" i="5"/>
  <c r="K888" i="5" s="1"/>
  <c r="L888" i="5" s="1"/>
  <c r="J2082" i="5"/>
  <c r="K2082" i="5" s="1"/>
  <c r="L2082" i="5" s="1"/>
  <c r="J455" i="5"/>
  <c r="K455" i="5" s="1"/>
  <c r="L455" i="5" s="1"/>
  <c r="J661" i="5"/>
  <c r="K661" i="5" s="1"/>
  <c r="L661" i="5" s="1"/>
  <c r="J892" i="5"/>
  <c r="K892" i="5" s="1"/>
  <c r="L892" i="5" s="1"/>
  <c r="J1100" i="5"/>
  <c r="K1100" i="5" s="1"/>
  <c r="L1100" i="5" s="1"/>
  <c r="J920" i="5"/>
  <c r="K920" i="5" s="1"/>
  <c r="L920" i="5" s="1"/>
  <c r="J650" i="5"/>
  <c r="K650" i="5" s="1"/>
  <c r="L650" i="5" s="1"/>
  <c r="J551" i="5"/>
  <c r="K551" i="5" s="1"/>
  <c r="L551" i="5" s="1"/>
  <c r="J492" i="5"/>
  <c r="K492" i="5" s="1"/>
  <c r="L492" i="5" s="1"/>
  <c r="J736" i="5"/>
  <c r="K736" i="5" s="1"/>
  <c r="L736" i="5" s="1"/>
  <c r="J335" i="5"/>
  <c r="K335" i="5" s="1"/>
  <c r="L335" i="5" s="1"/>
  <c r="J759" i="5"/>
  <c r="K759" i="5" s="1"/>
  <c r="L759" i="5" s="1"/>
  <c r="J869" i="5"/>
  <c r="K869" i="5" s="1"/>
  <c r="L869" i="5" s="1"/>
  <c r="J1330" i="5"/>
  <c r="K1330" i="5" s="1"/>
  <c r="L1330" i="5" s="1"/>
  <c r="J568" i="5"/>
  <c r="K568" i="5" s="1"/>
  <c r="L568" i="5" s="1"/>
  <c r="J599" i="5"/>
  <c r="K599" i="5" s="1"/>
  <c r="L599" i="5" s="1"/>
  <c r="J640" i="5"/>
  <c r="K640" i="5" s="1"/>
  <c r="L640" i="5" s="1"/>
  <c r="J487" i="5"/>
  <c r="K487" i="5" s="1"/>
  <c r="L487" i="5" s="1"/>
  <c r="J509" i="5"/>
  <c r="K509" i="5" s="1"/>
  <c r="L509" i="5" s="1"/>
  <c r="J705" i="5"/>
  <c r="K705" i="5" s="1"/>
  <c r="L705" i="5" s="1"/>
  <c r="J409" i="5"/>
  <c r="K409" i="5" s="1"/>
  <c r="L409" i="5" s="1"/>
  <c r="J713" i="5"/>
  <c r="K713" i="5" s="1"/>
  <c r="L713" i="5" s="1"/>
  <c r="J2081" i="5"/>
  <c r="K2081" i="5" s="1"/>
  <c r="L2081" i="5" s="1"/>
  <c r="J430" i="5"/>
  <c r="K430" i="5" s="1"/>
  <c r="L430" i="5" s="1"/>
  <c r="J732" i="5"/>
  <c r="K732" i="5" s="1"/>
  <c r="L732" i="5" s="1"/>
  <c r="J1334" i="5"/>
  <c r="K1334" i="5" s="1"/>
  <c r="L1334" i="5" s="1"/>
  <c r="J909" i="5"/>
  <c r="K909" i="5" s="1"/>
  <c r="L909" i="5" s="1"/>
  <c r="J362" i="5"/>
  <c r="K362" i="5" s="1"/>
  <c r="L362" i="5" s="1"/>
  <c r="J563" i="5"/>
  <c r="K563" i="5" s="1"/>
  <c r="L563" i="5" s="1"/>
  <c r="J392" i="5"/>
  <c r="K392" i="5" s="1"/>
  <c r="L392" i="5" s="1"/>
  <c r="J682" i="5"/>
  <c r="K682" i="5" s="1"/>
  <c r="L682" i="5" s="1"/>
  <c r="J396" i="5"/>
  <c r="K396" i="5" s="1"/>
  <c r="L396" i="5" s="1"/>
  <c r="J825" i="5"/>
  <c r="K825" i="5" s="1"/>
  <c r="L825" i="5" s="1"/>
  <c r="J429" i="5"/>
  <c r="K429" i="5" s="1"/>
  <c r="L429" i="5" s="1"/>
  <c r="J586" i="5"/>
  <c r="K586" i="5" s="1"/>
  <c r="L586" i="5" s="1"/>
  <c r="J1821" i="5"/>
  <c r="K1821" i="5" s="1"/>
  <c r="L1821" i="5" s="1"/>
  <c r="J809" i="5"/>
  <c r="K809" i="5" s="1"/>
  <c r="L809" i="5" s="1"/>
  <c r="J793" i="5"/>
  <c r="K793" i="5" s="1"/>
  <c r="L793" i="5" s="1"/>
  <c r="J873" i="5"/>
  <c r="K873" i="5" s="1"/>
  <c r="L873" i="5" s="1"/>
  <c r="J534" i="5"/>
  <c r="K534" i="5" s="1"/>
  <c r="L534" i="5" s="1"/>
  <c r="J905" i="5"/>
  <c r="K905" i="5" s="1"/>
  <c r="L905" i="5" s="1"/>
  <c r="J462" i="5"/>
  <c r="K462" i="5" s="1"/>
  <c r="L462" i="5" s="1"/>
  <c r="J575" i="5"/>
  <c r="K575" i="5" s="1"/>
  <c r="L575" i="5" s="1"/>
  <c r="J635" i="5"/>
  <c r="K635" i="5" s="1"/>
  <c r="L635" i="5" s="1"/>
  <c r="J1343" i="5"/>
  <c r="K1343" i="5" s="1"/>
  <c r="L1343" i="5" s="1"/>
  <c r="J681" i="5"/>
  <c r="K681" i="5" s="1"/>
  <c r="L681" i="5" s="1"/>
  <c r="J1152" i="5"/>
  <c r="K1152" i="5" s="1"/>
  <c r="L1152" i="5" s="1"/>
  <c r="J1912" i="5"/>
  <c r="K1912" i="5" s="1"/>
  <c r="L1912" i="5" s="1"/>
  <c r="J524" i="5"/>
  <c r="K524" i="5" s="1"/>
  <c r="L524" i="5" s="1"/>
  <c r="J690" i="5"/>
  <c r="K690" i="5" s="1"/>
  <c r="L690" i="5" s="1"/>
  <c r="J772" i="5"/>
  <c r="K772" i="5" s="1"/>
  <c r="L772" i="5" s="1"/>
  <c r="J875" i="5"/>
  <c r="K875" i="5" s="1"/>
  <c r="L875" i="5" s="1"/>
  <c r="J569" i="5"/>
  <c r="K569" i="5" s="1"/>
  <c r="L569" i="5" s="1"/>
  <c r="J548" i="5"/>
  <c r="K548" i="5" s="1"/>
  <c r="L548" i="5" s="1"/>
  <c r="J667" i="5"/>
  <c r="K667" i="5" s="1"/>
  <c r="L667" i="5" s="1"/>
  <c r="J491" i="5"/>
  <c r="K491" i="5" s="1"/>
  <c r="L491" i="5" s="1"/>
  <c r="J651" i="5"/>
  <c r="K651" i="5" s="1"/>
  <c r="L651" i="5" s="1"/>
  <c r="J656" i="5"/>
  <c r="K656" i="5" s="1"/>
  <c r="L656" i="5" s="1"/>
  <c r="J386" i="5"/>
  <c r="K386" i="5" s="1"/>
  <c r="L386" i="5" s="1"/>
  <c r="J448" i="5"/>
  <c r="K448" i="5" s="1"/>
  <c r="L448" i="5" s="1"/>
  <c r="J790" i="5"/>
  <c r="K790" i="5" s="1"/>
  <c r="L790" i="5" s="1"/>
  <c r="J394" i="5"/>
  <c r="K394" i="5" s="1"/>
  <c r="L394" i="5" s="1"/>
  <c r="J381" i="5"/>
  <c r="K381" i="5" s="1"/>
  <c r="L381" i="5" s="1"/>
  <c r="J2004" i="5"/>
  <c r="K2004" i="5" s="1"/>
  <c r="L2004" i="5" s="1"/>
  <c r="J621" i="5"/>
  <c r="K621" i="5" s="1"/>
  <c r="L621" i="5" s="1"/>
  <c r="J395" i="5"/>
  <c r="K395" i="5" s="1"/>
  <c r="L395" i="5" s="1"/>
  <c r="J518" i="5"/>
  <c r="K518" i="5" s="1"/>
  <c r="L518" i="5" s="1"/>
  <c r="J543" i="5"/>
  <c r="K543" i="5" s="1"/>
  <c r="L543" i="5" s="1"/>
  <c r="J805" i="5"/>
  <c r="K805" i="5" s="1"/>
  <c r="L805" i="5" s="1"/>
  <c r="J472" i="5"/>
  <c r="K472" i="5" s="1"/>
  <c r="L472" i="5" s="1"/>
  <c r="J849" i="5"/>
  <c r="K849" i="5" s="1"/>
  <c r="L849" i="5" s="1"/>
  <c r="J516" i="5"/>
  <c r="K516" i="5" s="1"/>
  <c r="L516" i="5" s="1"/>
  <c r="J668" i="5"/>
  <c r="K668" i="5" s="1"/>
  <c r="L668" i="5" s="1"/>
  <c r="J757" i="5"/>
  <c r="K757" i="5" s="1"/>
  <c r="L757" i="5" s="1"/>
  <c r="J916" i="5"/>
  <c r="K916" i="5" s="1"/>
  <c r="L916" i="5" s="1"/>
  <c r="J428" i="5"/>
  <c r="K428" i="5" s="1"/>
  <c r="L428" i="5" s="1"/>
  <c r="J657" i="5"/>
  <c r="K657" i="5" s="1"/>
  <c r="L657" i="5" s="1"/>
  <c r="J1984" i="5"/>
  <c r="K1984" i="5" s="1"/>
  <c r="L1984" i="5" s="1"/>
  <c r="J703" i="5"/>
  <c r="K703" i="5" s="1"/>
  <c r="L703" i="5" s="1"/>
  <c r="J1719" i="5"/>
  <c r="K1719" i="5" s="1"/>
  <c r="L1719" i="5" s="1"/>
  <c r="J443" i="5"/>
  <c r="K443" i="5" s="1"/>
  <c r="L443" i="5" s="1"/>
  <c r="J652" i="5"/>
  <c r="K652" i="5" s="1"/>
  <c r="L652" i="5" s="1"/>
  <c r="J450" i="5"/>
  <c r="K450" i="5" s="1"/>
  <c r="L450" i="5" s="1"/>
  <c r="J818" i="5"/>
  <c r="K818" i="5" s="1"/>
  <c r="L818" i="5" s="1"/>
  <c r="J622" i="5"/>
  <c r="K622" i="5" s="1"/>
  <c r="L622" i="5" s="1"/>
  <c r="J698" i="5"/>
  <c r="K698" i="5" s="1"/>
  <c r="L698" i="5" s="1"/>
  <c r="J1257" i="5"/>
  <c r="K1257" i="5" s="1"/>
  <c r="L1257" i="5" s="1"/>
  <c r="J717" i="5"/>
  <c r="K717" i="5" s="1"/>
  <c r="L717" i="5" s="1"/>
  <c r="J1934" i="5"/>
  <c r="K1934" i="5" s="1"/>
  <c r="L1934" i="5" s="1"/>
  <c r="J501" i="5"/>
  <c r="K501" i="5" s="1"/>
  <c r="L501" i="5" s="1"/>
  <c r="J775" i="5"/>
  <c r="K775" i="5" s="1"/>
  <c r="L775" i="5" s="1"/>
  <c r="J1359" i="5"/>
  <c r="K1359" i="5" s="1"/>
  <c r="L1359" i="5" s="1"/>
  <c r="J363" i="5"/>
  <c r="K363" i="5" s="1"/>
  <c r="L363" i="5" s="1"/>
  <c r="J475" i="5"/>
  <c r="K475" i="5" s="1"/>
  <c r="L475" i="5" s="1"/>
  <c r="J811" i="5"/>
  <c r="K811" i="5" s="1"/>
  <c r="L811" i="5" s="1"/>
  <c r="J1029" i="5"/>
  <c r="K1029" i="5" s="1"/>
  <c r="L1029" i="5" s="1"/>
  <c r="J498" i="5"/>
  <c r="K498" i="5" s="1"/>
  <c r="L498" i="5" s="1"/>
  <c r="J577" i="5"/>
  <c r="K577" i="5" s="1"/>
  <c r="L577" i="5" s="1"/>
  <c r="J344" i="5"/>
  <c r="K344" i="5" s="1"/>
  <c r="L344" i="5" s="1"/>
  <c r="J836" i="5"/>
  <c r="K836" i="5" s="1"/>
  <c r="L836" i="5" s="1"/>
  <c r="J913" i="5"/>
  <c r="K913" i="5" s="1"/>
  <c r="L913" i="5" s="1"/>
  <c r="J393" i="5"/>
  <c r="K393" i="5" s="1"/>
  <c r="L393" i="5" s="1"/>
  <c r="J398" i="5"/>
  <c r="K398" i="5" s="1"/>
  <c r="L398" i="5" s="1"/>
  <c r="J480" i="5"/>
  <c r="K480" i="5" s="1"/>
  <c r="L480" i="5" s="1"/>
  <c r="J566" i="5"/>
  <c r="K566" i="5" s="1"/>
  <c r="L566" i="5" s="1"/>
  <c r="J684" i="5"/>
  <c r="K684" i="5" s="1"/>
  <c r="L684" i="5" s="1"/>
  <c r="J872" i="5"/>
  <c r="K872" i="5" s="1"/>
  <c r="L872" i="5" s="1"/>
  <c r="J1551" i="5"/>
  <c r="K1551" i="5" s="1"/>
  <c r="L1551" i="5" s="1"/>
  <c r="J1564" i="5"/>
  <c r="K1564" i="5" s="1"/>
  <c r="L1564" i="5" s="1"/>
  <c r="J1769" i="5"/>
  <c r="K1769" i="5" s="1"/>
  <c r="L1769" i="5" s="1"/>
  <c r="J943" i="5"/>
  <c r="K943" i="5" s="1"/>
  <c r="L943" i="5" s="1"/>
  <c r="J1073" i="5"/>
  <c r="K1073" i="5" s="1"/>
  <c r="L1073" i="5" s="1"/>
  <c r="J1937" i="5"/>
  <c r="K1937" i="5" s="1"/>
  <c r="L1937" i="5" s="1"/>
  <c r="J1956" i="5"/>
  <c r="K1956" i="5" s="1"/>
  <c r="L1956" i="5" s="1"/>
  <c r="J1235" i="5"/>
  <c r="K1235" i="5" s="1"/>
  <c r="L1235" i="5" s="1"/>
  <c r="J1252" i="5"/>
  <c r="K1252" i="5" s="1"/>
  <c r="L1252" i="5" s="1"/>
  <c r="J1761" i="5"/>
  <c r="K1761" i="5" s="1"/>
  <c r="L1761" i="5" s="1"/>
  <c r="J1002" i="5"/>
  <c r="K1002" i="5" s="1"/>
  <c r="L1002" i="5" s="1"/>
  <c r="J1803" i="5"/>
  <c r="K1803" i="5" s="1"/>
  <c r="L1803" i="5" s="1"/>
  <c r="J1762" i="5"/>
  <c r="K1762" i="5" s="1"/>
  <c r="L1762" i="5" s="1"/>
  <c r="J1452" i="5"/>
  <c r="K1452" i="5" s="1"/>
  <c r="L1452" i="5" s="1"/>
  <c r="J1037" i="5"/>
  <c r="K1037" i="5" s="1"/>
  <c r="L1037" i="5" s="1"/>
  <c r="J1631" i="5"/>
  <c r="K1631" i="5" s="1"/>
  <c r="L1631" i="5" s="1"/>
  <c r="J1804" i="5"/>
  <c r="K1804" i="5" s="1"/>
  <c r="L1804" i="5" s="1"/>
  <c r="J1626" i="5"/>
  <c r="K1626" i="5" s="1"/>
  <c r="L1626" i="5" s="1"/>
  <c r="J960" i="5"/>
  <c r="K960" i="5" s="1"/>
  <c r="L960" i="5" s="1"/>
  <c r="J1869" i="5"/>
  <c r="K1869" i="5" s="1"/>
  <c r="L1869" i="5" s="1"/>
  <c r="J1360" i="5"/>
  <c r="K1360" i="5" s="1"/>
  <c r="L1360" i="5" s="1"/>
  <c r="J1216" i="5"/>
  <c r="K1216" i="5" s="1"/>
  <c r="L1216" i="5" s="1"/>
  <c r="J1167" i="5"/>
  <c r="K1167" i="5" s="1"/>
  <c r="L1167" i="5" s="1"/>
  <c r="J1629" i="5"/>
  <c r="K1629" i="5" s="1"/>
  <c r="L1629" i="5" s="1"/>
  <c r="J1973" i="5"/>
  <c r="K1973" i="5" s="1"/>
  <c r="L1973" i="5" s="1"/>
  <c r="J1335" i="5"/>
  <c r="K1335" i="5" s="1"/>
  <c r="L1335" i="5" s="1"/>
  <c r="J968" i="5"/>
  <c r="K968" i="5" s="1"/>
  <c r="L968" i="5" s="1"/>
  <c r="J1275" i="5"/>
  <c r="K1275" i="5" s="1"/>
  <c r="L1275" i="5" s="1"/>
  <c r="J1494" i="5"/>
  <c r="K1494" i="5" s="1"/>
  <c r="L1494" i="5" s="1"/>
  <c r="J1535" i="5"/>
  <c r="K1535" i="5" s="1"/>
  <c r="L1535" i="5" s="1"/>
  <c r="J1771" i="5"/>
  <c r="K1771" i="5" s="1"/>
  <c r="L1771" i="5" s="1"/>
  <c r="J1746" i="5"/>
  <c r="K1746" i="5" s="1"/>
  <c r="L1746" i="5" s="1"/>
  <c r="J1048" i="5"/>
  <c r="K1048" i="5" s="1"/>
  <c r="L1048" i="5" s="1"/>
  <c r="J1656" i="5"/>
  <c r="K1656" i="5" s="1"/>
  <c r="L1656" i="5" s="1"/>
  <c r="J1503" i="5"/>
  <c r="K1503" i="5" s="1"/>
  <c r="L1503" i="5" s="1"/>
  <c r="J1522" i="5"/>
  <c r="K1522" i="5" s="1"/>
  <c r="L1522" i="5" s="1"/>
  <c r="J1127" i="5"/>
  <c r="K1127" i="5" s="1"/>
  <c r="L1127" i="5" s="1"/>
  <c r="J1976" i="5"/>
  <c r="K1976" i="5" s="1"/>
  <c r="L1976" i="5" s="1"/>
  <c r="J1678" i="5"/>
  <c r="K1678" i="5" s="1"/>
  <c r="L1678" i="5" s="1"/>
  <c r="J1341" i="5"/>
  <c r="K1341" i="5" s="1"/>
  <c r="L1341" i="5" s="1"/>
  <c r="J1157" i="5"/>
  <c r="K1157" i="5" s="1"/>
  <c r="L1157" i="5" s="1"/>
  <c r="J1704" i="5"/>
  <c r="K1704" i="5" s="1"/>
  <c r="L1704" i="5" s="1"/>
  <c r="J1591" i="5"/>
  <c r="K1591" i="5" s="1"/>
  <c r="L1591" i="5" s="1"/>
  <c r="J1064" i="5"/>
  <c r="K1064" i="5" s="1"/>
  <c r="L1064" i="5" s="1"/>
  <c r="J1696" i="5"/>
  <c r="K1696" i="5" s="1"/>
  <c r="L1696" i="5" s="1"/>
  <c r="J2066" i="5"/>
  <c r="K2066" i="5" s="1"/>
  <c r="L2066" i="5" s="1"/>
  <c r="J902" i="5"/>
  <c r="K902" i="5" s="1"/>
  <c r="L902" i="5" s="1"/>
  <c r="J1052" i="5"/>
  <c r="K1052" i="5" s="1"/>
  <c r="L1052" i="5" s="1"/>
  <c r="J610" i="5"/>
  <c r="K610" i="5" s="1"/>
  <c r="L610" i="5" s="1"/>
  <c r="J1881" i="5"/>
  <c r="K1881" i="5" s="1"/>
  <c r="L1881" i="5" s="1"/>
  <c r="J822" i="5"/>
  <c r="K822" i="5" s="1"/>
  <c r="L822" i="5" s="1"/>
  <c r="J418" i="5"/>
  <c r="K418" i="5" s="1"/>
  <c r="L418" i="5" s="1"/>
  <c r="J369" i="5"/>
  <c r="K369" i="5" s="1"/>
  <c r="L369" i="5" s="1"/>
  <c r="J741" i="5"/>
  <c r="K741" i="5" s="1"/>
  <c r="L741" i="5" s="1"/>
  <c r="J337" i="5"/>
  <c r="K337" i="5" s="1"/>
  <c r="L337" i="5" s="1"/>
  <c r="J762" i="5"/>
  <c r="K762" i="5" s="1"/>
  <c r="L762" i="5" s="1"/>
  <c r="J723" i="5"/>
  <c r="K723" i="5" s="1"/>
  <c r="L723" i="5" s="1"/>
  <c r="J423" i="5"/>
  <c r="K423" i="5" s="1"/>
  <c r="L423" i="5" s="1"/>
  <c r="J619" i="5"/>
  <c r="K619" i="5" s="1"/>
  <c r="L619" i="5" s="1"/>
  <c r="J439" i="5"/>
  <c r="K439" i="5" s="1"/>
  <c r="L439" i="5" s="1"/>
  <c r="J641" i="5"/>
  <c r="K641" i="5" s="1"/>
  <c r="L641" i="5" s="1"/>
  <c r="J584" i="5"/>
  <c r="K584" i="5" s="1"/>
  <c r="L584" i="5" s="1"/>
  <c r="J413" i="5"/>
  <c r="K413" i="5" s="1"/>
  <c r="L413" i="5" s="1"/>
  <c r="J867" i="5"/>
  <c r="K867" i="5" s="1"/>
  <c r="L867" i="5" s="1"/>
  <c r="J1311" i="5"/>
  <c r="K1311" i="5" s="1"/>
  <c r="L1311" i="5" s="1"/>
  <c r="J526" i="5"/>
  <c r="K526" i="5" s="1"/>
  <c r="L526" i="5" s="1"/>
  <c r="J718" i="5"/>
  <c r="K718" i="5" s="1"/>
  <c r="L718" i="5" s="1"/>
  <c r="J445" i="5"/>
  <c r="K445" i="5" s="1"/>
  <c r="L445" i="5" s="1"/>
  <c r="J397" i="5"/>
  <c r="K397" i="5" s="1"/>
  <c r="L397" i="5" s="1"/>
  <c r="J559" i="5"/>
  <c r="K559" i="5" s="1"/>
  <c r="L559" i="5" s="1"/>
  <c r="J525" i="5"/>
  <c r="K525" i="5" s="1"/>
  <c r="L525" i="5" s="1"/>
  <c r="J437" i="5"/>
  <c r="K437" i="5" s="1"/>
  <c r="L437" i="5" s="1"/>
  <c r="J874" i="5"/>
  <c r="K874" i="5" s="1"/>
  <c r="L874" i="5" s="1"/>
  <c r="J376" i="5"/>
  <c r="K376" i="5" s="1"/>
  <c r="L376" i="5" s="1"/>
  <c r="J679" i="5"/>
  <c r="K679" i="5" s="1"/>
  <c r="L679" i="5" s="1"/>
  <c r="J528" i="5"/>
  <c r="K528" i="5" s="1"/>
  <c r="L528" i="5" s="1"/>
  <c r="J587" i="5"/>
  <c r="K587" i="5" s="1"/>
  <c r="L587" i="5" s="1"/>
  <c r="J459" i="5"/>
  <c r="K459" i="5" s="1"/>
  <c r="L459" i="5" s="1"/>
  <c r="J655" i="5"/>
  <c r="K655" i="5" s="1"/>
  <c r="L655" i="5" s="1"/>
  <c r="J680" i="5"/>
  <c r="K680" i="5" s="1"/>
  <c r="L680" i="5" s="1"/>
  <c r="J391" i="5"/>
  <c r="K391" i="5" s="1"/>
  <c r="L391" i="5" s="1"/>
  <c r="J645" i="5"/>
  <c r="K645" i="5" s="1"/>
  <c r="L645" i="5" s="1"/>
  <c r="J890" i="5"/>
  <c r="K890" i="5" s="1"/>
  <c r="L890" i="5" s="1"/>
  <c r="J490" i="5"/>
  <c r="K490" i="5" s="1"/>
  <c r="L490" i="5" s="1"/>
  <c r="J338" i="5"/>
  <c r="K338" i="5" s="1"/>
  <c r="L338" i="5" s="1"/>
  <c r="J834" i="5"/>
  <c r="K834" i="5" s="1"/>
  <c r="L834" i="5" s="1"/>
  <c r="J456" i="5"/>
  <c r="K456" i="5" s="1"/>
  <c r="L456" i="5" s="1"/>
  <c r="J606" i="5"/>
  <c r="K606" i="5" s="1"/>
  <c r="L606" i="5" s="1"/>
  <c r="J843" i="5"/>
  <c r="K843" i="5" s="1"/>
  <c r="L843" i="5" s="1"/>
  <c r="J636" i="5"/>
  <c r="K636" i="5" s="1"/>
  <c r="L636" i="5" s="1"/>
  <c r="J919" i="5"/>
  <c r="K919" i="5" s="1"/>
  <c r="L919" i="5" s="1"/>
  <c r="J345" i="5"/>
  <c r="K345" i="5" s="1"/>
  <c r="L345" i="5" s="1"/>
  <c r="J540" i="5"/>
  <c r="K540" i="5" s="1"/>
  <c r="L540" i="5" s="1"/>
  <c r="J663" i="5"/>
  <c r="K663" i="5" s="1"/>
  <c r="L663" i="5" s="1"/>
  <c r="J561" i="5"/>
  <c r="K561" i="5" s="1"/>
  <c r="L561" i="5" s="1"/>
  <c r="J711" i="5"/>
  <c r="K711" i="5" s="1"/>
  <c r="L711" i="5" s="1"/>
  <c r="J746" i="5"/>
  <c r="K746" i="5" s="1"/>
  <c r="L746" i="5" s="1"/>
  <c r="J870" i="5"/>
  <c r="K870" i="5" s="1"/>
  <c r="L870" i="5" s="1"/>
  <c r="J567" i="5"/>
  <c r="K567" i="5" s="1"/>
  <c r="L567" i="5" s="1"/>
  <c r="J904" i="5"/>
  <c r="K904" i="5" s="1"/>
  <c r="L904" i="5" s="1"/>
  <c r="J474" i="5"/>
  <c r="K474" i="5" s="1"/>
  <c r="L474" i="5" s="1"/>
  <c r="J700" i="5"/>
  <c r="K700" i="5" s="1"/>
  <c r="L700" i="5" s="1"/>
  <c r="J618" i="5"/>
  <c r="K618" i="5" s="1"/>
  <c r="L618" i="5" s="1"/>
  <c r="J706" i="5"/>
  <c r="K706" i="5" s="1"/>
  <c r="L706" i="5" s="1"/>
  <c r="J800" i="5"/>
  <c r="K800" i="5" s="1"/>
  <c r="L800" i="5" s="1"/>
  <c r="J915" i="5"/>
  <c r="K915" i="5" s="1"/>
  <c r="L915" i="5" s="1"/>
  <c r="J536" i="5"/>
  <c r="K536" i="5" s="1"/>
  <c r="L536" i="5" s="1"/>
  <c r="J649" i="5"/>
  <c r="K649" i="5" s="1"/>
  <c r="L649" i="5" s="1"/>
  <c r="J608" i="5"/>
  <c r="K608" i="5" s="1"/>
  <c r="L608" i="5" s="1"/>
  <c r="J541" i="5"/>
  <c r="K541" i="5" s="1"/>
  <c r="L541" i="5" s="1"/>
  <c r="J783" i="5"/>
  <c r="K783" i="5" s="1"/>
  <c r="L783" i="5" s="1"/>
  <c r="J402" i="5"/>
  <c r="K402" i="5" s="1"/>
  <c r="L402" i="5" s="1"/>
  <c r="J699" i="5"/>
  <c r="K699" i="5" s="1"/>
  <c r="L699" i="5" s="1"/>
  <c r="J632" i="5"/>
  <c r="K632" i="5" s="1"/>
  <c r="L632" i="5" s="1"/>
  <c r="J901" i="5"/>
  <c r="K901" i="5" s="1"/>
  <c r="L901" i="5" s="1"/>
  <c r="J1274" i="5"/>
  <c r="K1274" i="5" s="1"/>
  <c r="L1274" i="5" s="1"/>
  <c r="J470" i="5"/>
  <c r="K470" i="5" s="1"/>
  <c r="L470" i="5" s="1"/>
  <c r="J686" i="5"/>
  <c r="K686" i="5" s="1"/>
  <c r="L686" i="5" s="1"/>
  <c r="J343" i="5"/>
  <c r="K343" i="5" s="1"/>
  <c r="L343" i="5" s="1"/>
  <c r="J677" i="5"/>
  <c r="K677" i="5" s="1"/>
  <c r="L677" i="5" s="1"/>
  <c r="J588" i="5"/>
  <c r="K588" i="5" s="1"/>
  <c r="L588" i="5" s="1"/>
  <c r="J918" i="5"/>
  <c r="K918" i="5" s="1"/>
  <c r="L918" i="5" s="1"/>
  <c r="J502" i="5"/>
  <c r="K502" i="5" s="1"/>
  <c r="L502" i="5" s="1"/>
  <c r="J708" i="5"/>
  <c r="K708" i="5" s="1"/>
  <c r="L708" i="5" s="1"/>
  <c r="J578" i="5"/>
  <c r="K578" i="5" s="1"/>
  <c r="L578" i="5" s="1"/>
  <c r="J414" i="5"/>
  <c r="K414" i="5" s="1"/>
  <c r="L414" i="5" s="1"/>
  <c r="J856" i="5"/>
  <c r="K856" i="5" s="1"/>
  <c r="L856" i="5" s="1"/>
  <c r="J674" i="5"/>
  <c r="K674" i="5" s="1"/>
  <c r="L674" i="5" s="1"/>
  <c r="J598" i="5"/>
  <c r="K598" i="5" s="1"/>
  <c r="L598" i="5" s="1"/>
  <c r="J1468" i="5"/>
  <c r="K1468" i="5" s="1"/>
  <c r="L1468" i="5" s="1"/>
  <c r="J388" i="5"/>
  <c r="K388" i="5" s="1"/>
  <c r="L388" i="5" s="1"/>
  <c r="J522" i="5"/>
  <c r="K522" i="5" s="1"/>
  <c r="L522" i="5" s="1"/>
  <c r="J451" i="5"/>
  <c r="K451" i="5" s="1"/>
  <c r="L451" i="5" s="1"/>
  <c r="J371" i="5"/>
  <c r="K371" i="5" s="1"/>
  <c r="L371" i="5" s="1"/>
  <c r="J542" i="5"/>
  <c r="K542" i="5" s="1"/>
  <c r="L542" i="5" s="1"/>
  <c r="J433" i="5"/>
  <c r="K433" i="5" s="1"/>
  <c r="L433" i="5" s="1"/>
  <c r="J744" i="5"/>
  <c r="K744" i="5" s="1"/>
  <c r="L744" i="5" s="1"/>
  <c r="J662" i="5"/>
  <c r="K662" i="5" s="1"/>
  <c r="L662" i="5" s="1"/>
  <c r="J352" i="5"/>
  <c r="K352" i="5" s="1"/>
  <c r="L352" i="5" s="1"/>
  <c r="J550" i="5"/>
  <c r="K550" i="5" s="1"/>
  <c r="L550" i="5" s="1"/>
  <c r="J724" i="5"/>
  <c r="K724" i="5" s="1"/>
  <c r="L724" i="5" s="1"/>
  <c r="J529" i="5"/>
  <c r="K529" i="5" s="1"/>
  <c r="L529" i="5" s="1"/>
  <c r="J647" i="5"/>
  <c r="K647" i="5" s="1"/>
  <c r="L647" i="5" s="1"/>
  <c r="J880" i="5"/>
  <c r="K880" i="5" s="1"/>
  <c r="L880" i="5" s="1"/>
  <c r="J375" i="5"/>
  <c r="K375" i="5" s="1"/>
  <c r="L375" i="5" s="1"/>
  <c r="J685" i="5"/>
  <c r="K685" i="5" s="1"/>
  <c r="L685" i="5" s="1"/>
  <c r="J467" i="5"/>
  <c r="K467" i="5" s="1"/>
  <c r="L467" i="5" s="1"/>
  <c r="J842" i="5"/>
  <c r="K842" i="5" s="1"/>
  <c r="L842" i="5" s="1"/>
  <c r="J865" i="5"/>
  <c r="K865" i="5" s="1"/>
  <c r="L865" i="5" s="1"/>
  <c r="J828" i="5"/>
  <c r="K828" i="5" s="1"/>
  <c r="L828" i="5" s="1"/>
  <c r="J897" i="5"/>
  <c r="K897" i="5" s="1"/>
  <c r="L897" i="5" s="1"/>
  <c r="J404" i="5"/>
  <c r="K404" i="5" s="1"/>
  <c r="L404" i="5" s="1"/>
  <c r="J530" i="5"/>
  <c r="K530" i="5" s="1"/>
  <c r="L530" i="5" s="1"/>
  <c r="J382" i="5"/>
  <c r="K382" i="5" s="1"/>
  <c r="L382" i="5" s="1"/>
  <c r="J642" i="5"/>
  <c r="K642" i="5" s="1"/>
  <c r="L642" i="5" s="1"/>
  <c r="J360" i="5"/>
  <c r="K360" i="5" s="1"/>
  <c r="L360" i="5" s="1"/>
  <c r="J629" i="5"/>
  <c r="K629" i="5" s="1"/>
  <c r="L629" i="5" s="1"/>
  <c r="J885" i="5"/>
  <c r="K885" i="5" s="1"/>
  <c r="L885" i="5" s="1"/>
  <c r="J387" i="5"/>
  <c r="K387" i="5" s="1"/>
  <c r="L387" i="5" s="1"/>
  <c r="J633" i="5"/>
  <c r="K633" i="5" s="1"/>
  <c r="L633" i="5" s="1"/>
  <c r="J592" i="5"/>
  <c r="K592" i="5" s="1"/>
  <c r="L592" i="5" s="1"/>
  <c r="J653" i="5"/>
  <c r="K653" i="5" s="1"/>
  <c r="L653" i="5" s="1"/>
  <c r="J580" i="5"/>
  <c r="K580" i="5" s="1"/>
  <c r="L580" i="5" s="1"/>
  <c r="J520" i="5"/>
  <c r="K520" i="5" s="1"/>
  <c r="L520" i="5" s="1"/>
  <c r="J609" i="5"/>
  <c r="K609" i="5" s="1"/>
  <c r="L609" i="5" s="1"/>
  <c r="J886" i="5"/>
  <c r="K886" i="5" s="1"/>
  <c r="L886" i="5" s="1"/>
  <c r="J823" i="5"/>
  <c r="K823" i="5" s="1"/>
  <c r="L823" i="5" s="1"/>
  <c r="J689" i="5"/>
  <c r="K689" i="5" s="1"/>
  <c r="L689" i="5" s="1"/>
  <c r="J914" i="5"/>
  <c r="K914" i="5" s="1"/>
  <c r="L914" i="5" s="1"/>
  <c r="J416" i="5"/>
  <c r="K416" i="5" s="1"/>
  <c r="L416" i="5" s="1"/>
  <c r="J597" i="5"/>
  <c r="K597" i="5" s="1"/>
  <c r="L597" i="5" s="1"/>
  <c r="J787" i="5"/>
  <c r="K787" i="5" s="1"/>
  <c r="L787" i="5" s="1"/>
  <c r="J808" i="5"/>
  <c r="K808" i="5" s="1"/>
  <c r="L808" i="5" s="1"/>
  <c r="J933" i="5"/>
  <c r="K933" i="5" s="1"/>
  <c r="L933" i="5" s="1"/>
  <c r="J383" i="5"/>
  <c r="K383" i="5" s="1"/>
  <c r="L383" i="5" s="1"/>
  <c r="J453" i="5"/>
  <c r="K453" i="5" s="1"/>
  <c r="L453" i="5" s="1"/>
  <c r="J422" i="5"/>
  <c r="K422" i="5" s="1"/>
  <c r="L422" i="5" s="1"/>
  <c r="J495" i="5"/>
  <c r="K495" i="5" s="1"/>
  <c r="L495" i="5" s="1"/>
  <c r="J572" i="5"/>
  <c r="K572" i="5" s="1"/>
  <c r="L572" i="5" s="1"/>
  <c r="J884" i="5"/>
  <c r="K884" i="5" s="1"/>
  <c r="L884" i="5" s="1"/>
  <c r="J507" i="5"/>
  <c r="K507" i="5" s="1"/>
  <c r="L507" i="5" s="1"/>
  <c r="J639" i="5"/>
  <c r="K639" i="5" s="1"/>
  <c r="L639" i="5" s="1"/>
  <c r="J630" i="5"/>
  <c r="K630" i="5" s="1"/>
  <c r="L630" i="5" s="1"/>
  <c r="J911" i="5"/>
  <c r="K911" i="5" s="1"/>
  <c r="L911" i="5" s="1"/>
  <c r="J514" i="5"/>
  <c r="K514" i="5" s="1"/>
  <c r="L514" i="5" s="1"/>
  <c r="J510" i="5"/>
  <c r="K510" i="5" s="1"/>
  <c r="L510" i="5" s="1"/>
  <c r="J465" i="5"/>
  <c r="K465" i="5" s="1"/>
  <c r="L465" i="5" s="1"/>
  <c r="J654" i="5"/>
  <c r="K654" i="5" s="1"/>
  <c r="L654" i="5" s="1"/>
  <c r="J594" i="5"/>
  <c r="K594" i="5" s="1"/>
  <c r="L594" i="5" s="1"/>
  <c r="J804" i="5"/>
  <c r="K804" i="5" s="1"/>
  <c r="L804" i="5" s="1"/>
  <c r="J907" i="5"/>
  <c r="K907" i="5" s="1"/>
  <c r="L907" i="5" s="1"/>
  <c r="J571" i="5"/>
  <c r="K571" i="5" s="1"/>
  <c r="L571" i="5" s="1"/>
  <c r="J407" i="5"/>
  <c r="K407" i="5" s="1"/>
  <c r="L407" i="5" s="1"/>
  <c r="J858" i="5"/>
  <c r="K858" i="5" s="1"/>
  <c r="L858" i="5" s="1"/>
  <c r="J889" i="5"/>
  <c r="K889" i="5" s="1"/>
  <c r="L889" i="5" s="1"/>
  <c r="J368" i="5"/>
  <c r="K368" i="5" s="1"/>
  <c r="L368" i="5" s="1"/>
  <c r="J603" i="5"/>
  <c r="K603" i="5" s="1"/>
  <c r="L603" i="5" s="1"/>
  <c r="J466" i="5"/>
  <c r="K466" i="5" s="1"/>
  <c r="L466" i="5" s="1"/>
  <c r="J771" i="5"/>
  <c r="K771" i="5" s="1"/>
  <c r="L771" i="5" s="1"/>
  <c r="J379" i="5"/>
  <c r="K379" i="5" s="1"/>
  <c r="L379" i="5" s="1"/>
  <c r="J924" i="5"/>
  <c r="K924" i="5" s="1"/>
  <c r="L924" i="5" s="1"/>
  <c r="J688" i="5"/>
  <c r="K688" i="5" s="1"/>
  <c r="L688" i="5" s="1"/>
  <c r="J449" i="5"/>
  <c r="K449" i="5" s="1"/>
  <c r="L449" i="5" s="1"/>
  <c r="J1506" i="5"/>
  <c r="K1506" i="5" s="1"/>
  <c r="L1506" i="5" s="1"/>
  <c r="J417" i="5"/>
  <c r="K417" i="5" s="1"/>
  <c r="L417" i="5" s="1"/>
  <c r="J390" i="5"/>
  <c r="K390" i="5" s="1"/>
  <c r="L390" i="5" s="1"/>
  <c r="J845" i="5"/>
  <c r="K845" i="5" s="1"/>
  <c r="L845" i="5" s="1"/>
  <c r="J359" i="5"/>
  <c r="K359" i="5" s="1"/>
  <c r="L359" i="5" s="1"/>
  <c r="J926" i="5"/>
  <c r="K926" i="5" s="1"/>
  <c r="L926" i="5" s="1"/>
  <c r="J896" i="5"/>
  <c r="K896" i="5" s="1"/>
  <c r="L896" i="5" s="1"/>
  <c r="J378" i="5"/>
  <c r="K378" i="5" s="1"/>
  <c r="L378" i="5" s="1"/>
  <c r="J702" i="5"/>
  <c r="K702" i="5" s="1"/>
  <c r="L702" i="5" s="1"/>
  <c r="J788" i="5"/>
  <c r="K788" i="5" s="1"/>
  <c r="L788" i="5" s="1"/>
  <c r="J401" i="5"/>
  <c r="K401" i="5" s="1"/>
  <c r="L401" i="5" s="1"/>
  <c r="J729" i="5"/>
  <c r="K729" i="5" s="1"/>
  <c r="L729" i="5" s="1"/>
  <c r="J786" i="5"/>
  <c r="K786" i="5" s="1"/>
  <c r="L786" i="5" s="1"/>
  <c r="J432" i="5"/>
  <c r="K432" i="5" s="1"/>
  <c r="L432" i="5" s="1"/>
  <c r="J796" i="5"/>
  <c r="K796" i="5" s="1"/>
  <c r="L796" i="5" s="1"/>
  <c r="J1306" i="5"/>
  <c r="K1306" i="5" s="1"/>
  <c r="L1306" i="5" s="1"/>
  <c r="J1438" i="5"/>
  <c r="K1438" i="5" s="1"/>
  <c r="L1438" i="5" s="1"/>
  <c r="J1411" i="5"/>
  <c r="K1411" i="5" s="1"/>
  <c r="L1411" i="5" s="1"/>
  <c r="J1198" i="5"/>
  <c r="K1198" i="5" s="1"/>
  <c r="L1198" i="5" s="1"/>
  <c r="J941" i="5"/>
  <c r="K941" i="5" s="1"/>
  <c r="L941" i="5" s="1"/>
  <c r="J1994" i="5"/>
  <c r="K1994" i="5" s="1"/>
  <c r="L1994" i="5" s="1"/>
  <c r="J1837" i="5"/>
  <c r="K1837" i="5" s="1"/>
  <c r="L1837" i="5" s="1"/>
  <c r="J1785" i="5"/>
  <c r="K1785" i="5" s="1"/>
  <c r="L1785" i="5" s="1"/>
  <c r="J1649" i="5"/>
  <c r="K1649" i="5" s="1"/>
  <c r="L1649" i="5" s="1"/>
  <c r="J1604" i="5"/>
  <c r="K1604" i="5" s="1"/>
  <c r="L1604" i="5" s="1"/>
  <c r="J1481" i="5"/>
  <c r="K1481" i="5" s="1"/>
  <c r="L1481" i="5" s="1"/>
  <c r="J1892" i="5"/>
  <c r="K1892" i="5" s="1"/>
  <c r="L1892" i="5" s="1"/>
  <c r="J1636" i="5"/>
  <c r="K1636" i="5" s="1"/>
  <c r="L1636" i="5" s="1"/>
  <c r="J1643" i="5"/>
  <c r="K1643" i="5" s="1"/>
  <c r="L1643" i="5" s="1"/>
  <c r="J1571" i="5"/>
  <c r="K1571" i="5" s="1"/>
  <c r="L1571" i="5" s="1"/>
  <c r="J1938" i="5"/>
  <c r="K1938" i="5" s="1"/>
  <c r="L1938" i="5" s="1"/>
  <c r="J1682" i="5"/>
  <c r="K1682" i="5" s="1"/>
  <c r="L1682" i="5" s="1"/>
  <c r="J1508" i="5"/>
  <c r="K1508" i="5" s="1"/>
  <c r="L1508" i="5" s="1"/>
  <c r="J1316" i="5"/>
  <c r="K1316" i="5" s="1"/>
  <c r="L1316" i="5" s="1"/>
  <c r="J1208" i="5"/>
  <c r="K1208" i="5" s="1"/>
  <c r="L1208" i="5" s="1"/>
  <c r="J1231" i="5"/>
  <c r="K1231" i="5" s="1"/>
  <c r="L1231" i="5" s="1"/>
  <c r="J1322" i="5"/>
  <c r="K1322" i="5" s="1"/>
  <c r="L1322" i="5" s="1"/>
  <c r="J1125" i="5"/>
  <c r="K1125" i="5" s="1"/>
  <c r="L1125" i="5" s="1"/>
  <c r="J1124" i="5"/>
  <c r="K1124" i="5" s="1"/>
  <c r="L1124" i="5" s="1"/>
  <c r="J939" i="5"/>
  <c r="K939" i="5" s="1"/>
  <c r="L939" i="5" s="1"/>
  <c r="J1444" i="5"/>
  <c r="K1444" i="5" s="1"/>
  <c r="L1444" i="5" s="1"/>
  <c r="J1848" i="5"/>
  <c r="K1848" i="5" s="1"/>
  <c r="L1848" i="5" s="1"/>
  <c r="J1923" i="5"/>
  <c r="K1923" i="5" s="1"/>
  <c r="L1923" i="5" s="1"/>
  <c r="J2100" i="5"/>
  <c r="K2100" i="5" s="1"/>
  <c r="L2100" i="5" s="1"/>
  <c r="J1889" i="5"/>
  <c r="K1889" i="5" s="1"/>
  <c r="L1889" i="5" s="1"/>
  <c r="J1363" i="5"/>
  <c r="K1363" i="5" s="1"/>
  <c r="L1363" i="5" s="1"/>
  <c r="J1386" i="5"/>
  <c r="K1386" i="5" s="1"/>
  <c r="L1386" i="5" s="1"/>
  <c r="J1693" i="5"/>
  <c r="K1693" i="5" s="1"/>
  <c r="L1693" i="5" s="1"/>
  <c r="J1563" i="5"/>
  <c r="K1563" i="5" s="1"/>
  <c r="L1563" i="5" s="1"/>
  <c r="J1518" i="5"/>
  <c r="K1518" i="5" s="1"/>
  <c r="L1518" i="5" s="1"/>
  <c r="J2033" i="5"/>
  <c r="K2033" i="5" s="1"/>
  <c r="L2033" i="5" s="1"/>
  <c r="J1583" i="5"/>
  <c r="K1583" i="5" s="1"/>
  <c r="L1583" i="5" s="1"/>
  <c r="J990" i="5"/>
  <c r="K990" i="5" s="1"/>
  <c r="L990" i="5" s="1"/>
  <c r="J1280" i="5"/>
  <c r="K1280" i="5" s="1"/>
  <c r="L1280" i="5" s="1"/>
  <c r="J1158" i="5"/>
  <c r="K1158" i="5" s="1"/>
  <c r="L1158" i="5" s="1"/>
  <c r="J1070" i="5"/>
  <c r="K1070" i="5" s="1"/>
  <c r="L1070" i="5" s="1"/>
  <c r="J1308" i="5"/>
  <c r="K1308" i="5" s="1"/>
  <c r="L1308" i="5" s="1"/>
  <c r="J988" i="5"/>
  <c r="K988" i="5" s="1"/>
  <c r="L988" i="5" s="1"/>
  <c r="J1464" i="5"/>
  <c r="K1464" i="5" s="1"/>
  <c r="L1464" i="5" s="1"/>
  <c r="J1808" i="5"/>
  <c r="K1808" i="5" s="1"/>
  <c r="L1808" i="5" s="1"/>
  <c r="J1843" i="5"/>
  <c r="K1843" i="5" s="1"/>
  <c r="L1843" i="5" s="1"/>
  <c r="J1870" i="5"/>
  <c r="K1870" i="5" s="1"/>
  <c r="L1870" i="5" s="1"/>
  <c r="J1967" i="5"/>
  <c r="K1967" i="5" s="1"/>
  <c r="L1967" i="5" s="1"/>
  <c r="J1397" i="5"/>
  <c r="K1397" i="5" s="1"/>
  <c r="L1397" i="5" s="1"/>
  <c r="J1555" i="5"/>
  <c r="K1555" i="5" s="1"/>
  <c r="L1555" i="5" s="1"/>
  <c r="J1433" i="5"/>
  <c r="K1433" i="5" s="1"/>
  <c r="L1433" i="5" s="1"/>
  <c r="J1675" i="5"/>
  <c r="K1675" i="5" s="1"/>
  <c r="L1675" i="5" s="1"/>
  <c r="J2078" i="5"/>
  <c r="K2078" i="5" s="1"/>
  <c r="L2078" i="5" s="1"/>
  <c r="J1954" i="5"/>
  <c r="K1954" i="5" s="1"/>
  <c r="L1954" i="5" s="1"/>
  <c r="J1698" i="5"/>
  <c r="K1698" i="5" s="1"/>
  <c r="L1698" i="5" s="1"/>
  <c r="J1751" i="5"/>
  <c r="K1751" i="5" s="1"/>
  <c r="L1751" i="5" s="1"/>
  <c r="J1424" i="5"/>
  <c r="K1424" i="5" s="1"/>
  <c r="L1424" i="5" s="1"/>
  <c r="J1193" i="5"/>
  <c r="K1193" i="5" s="1"/>
  <c r="L1193" i="5" s="1"/>
  <c r="J1055" i="5"/>
  <c r="K1055" i="5" s="1"/>
  <c r="L1055" i="5" s="1"/>
  <c r="J1314" i="5"/>
  <c r="K1314" i="5" s="1"/>
  <c r="L1314" i="5" s="1"/>
  <c r="J1247" i="5"/>
  <c r="K1247" i="5" s="1"/>
  <c r="L1247" i="5" s="1"/>
  <c r="J1083" i="5"/>
  <c r="K1083" i="5" s="1"/>
  <c r="L1083" i="5" s="1"/>
  <c r="J1132" i="5"/>
  <c r="K1132" i="5" s="1"/>
  <c r="L1132" i="5" s="1"/>
  <c r="J1271" i="5"/>
  <c r="K1271" i="5" s="1"/>
  <c r="L1271" i="5" s="1"/>
  <c r="J2030" i="5"/>
  <c r="K2030" i="5" s="1"/>
  <c r="L2030" i="5" s="1"/>
  <c r="J1896" i="5"/>
  <c r="K1896" i="5" s="1"/>
  <c r="L1896" i="5" s="1"/>
  <c r="J1640" i="5"/>
  <c r="K1640" i="5" s="1"/>
  <c r="L1640" i="5" s="1"/>
  <c r="J1635" i="5"/>
  <c r="K1635" i="5" s="1"/>
  <c r="L1635" i="5" s="1"/>
  <c r="J1972" i="5"/>
  <c r="K1972" i="5" s="1"/>
  <c r="L1972" i="5" s="1"/>
  <c r="J1958" i="5"/>
  <c r="K1958" i="5" s="1"/>
  <c r="L1958" i="5" s="1"/>
  <c r="J1638" i="5"/>
  <c r="K1638" i="5" s="1"/>
  <c r="L1638" i="5" s="1"/>
  <c r="J1584" i="5"/>
  <c r="K1584" i="5" s="1"/>
  <c r="L1584" i="5" s="1"/>
  <c r="J1457" i="5"/>
  <c r="K1457" i="5" s="1"/>
  <c r="L1457" i="5" s="1"/>
  <c r="J1740" i="5"/>
  <c r="K1740" i="5" s="1"/>
  <c r="L1740" i="5" s="1"/>
  <c r="J1882" i="5"/>
  <c r="K1882" i="5" s="1"/>
  <c r="L1882" i="5" s="1"/>
  <c r="J2011" i="5"/>
  <c r="K2011" i="5" s="1"/>
  <c r="L2011" i="5" s="1"/>
  <c r="J1061" i="5"/>
  <c r="K1061" i="5" s="1"/>
  <c r="L1061" i="5" s="1"/>
  <c r="J1045" i="5"/>
  <c r="K1045" i="5" s="1"/>
  <c r="L1045" i="5" s="1"/>
  <c r="J1028" i="5"/>
  <c r="K1028" i="5" s="1"/>
  <c r="L1028" i="5" s="1"/>
  <c r="J1368" i="5"/>
  <c r="K1368" i="5" s="1"/>
  <c r="L1368" i="5" s="1"/>
  <c r="J1952" i="5"/>
  <c r="K1952" i="5" s="1"/>
  <c r="L1952" i="5" s="1"/>
  <c r="J1632" i="5"/>
  <c r="K1632" i="5" s="1"/>
  <c r="L1632" i="5" s="1"/>
  <c r="J1533" i="5"/>
  <c r="K1533" i="5" s="1"/>
  <c r="L1533" i="5" s="1"/>
  <c r="J2076" i="5"/>
  <c r="K2076" i="5" s="1"/>
  <c r="L2076" i="5" s="1"/>
  <c r="J1662" i="5"/>
  <c r="K1662" i="5" s="1"/>
  <c r="L1662" i="5" s="1"/>
  <c r="J1665" i="5"/>
  <c r="K1665" i="5" s="1"/>
  <c r="L1665" i="5" s="1"/>
  <c r="J2067" i="5"/>
  <c r="K2067" i="5" s="1"/>
  <c r="L2067" i="5" s="1"/>
  <c r="J1038" i="5"/>
  <c r="K1038" i="5" s="1"/>
  <c r="L1038" i="5" s="1"/>
  <c r="J1846" i="5"/>
  <c r="K1846" i="5" s="1"/>
  <c r="L1846" i="5" s="1"/>
  <c r="J1441" i="5"/>
  <c r="K1441" i="5" s="1"/>
  <c r="L1441" i="5" s="1"/>
  <c r="J1568" i="5"/>
  <c r="K1568" i="5" s="1"/>
  <c r="L1568" i="5" s="1"/>
  <c r="J1273" i="5"/>
  <c r="K1273" i="5" s="1"/>
  <c r="L1273" i="5" s="1"/>
  <c r="J1035" i="5"/>
  <c r="K1035" i="5" s="1"/>
  <c r="L1035" i="5" s="1"/>
  <c r="J2058" i="5"/>
  <c r="K2058" i="5" s="1"/>
  <c r="L2058" i="5" s="1"/>
  <c r="J1945" i="5"/>
  <c r="K1945" i="5" s="1"/>
  <c r="L1945" i="5" s="1"/>
  <c r="J1716" i="5"/>
  <c r="K1716" i="5" s="1"/>
  <c r="L1716" i="5" s="1"/>
  <c r="J1234" i="5"/>
  <c r="K1234" i="5" s="1"/>
  <c r="L1234" i="5" s="1"/>
  <c r="J1731" i="5"/>
  <c r="K1731" i="5" s="1"/>
  <c r="L1731" i="5" s="1"/>
  <c r="J1320" i="5"/>
  <c r="K1320" i="5" s="1"/>
  <c r="L1320" i="5" s="1"/>
  <c r="J1902" i="5"/>
  <c r="K1902" i="5" s="1"/>
  <c r="L1902" i="5" s="1"/>
  <c r="J1248" i="5"/>
  <c r="K1248" i="5" s="1"/>
  <c r="L1248" i="5" s="1"/>
  <c r="J940" i="5"/>
  <c r="K940" i="5" s="1"/>
  <c r="L940" i="5" s="1"/>
  <c r="J1222" i="5"/>
  <c r="K1222" i="5" s="1"/>
  <c r="L1222" i="5" s="1"/>
  <c r="J2021" i="5"/>
  <c r="K2021" i="5" s="1"/>
  <c r="L2021" i="5" s="1"/>
  <c r="J1482" i="5"/>
  <c r="K1482" i="5" s="1"/>
  <c r="L1482" i="5" s="1"/>
  <c r="J1753" i="5"/>
  <c r="K1753" i="5" s="1"/>
  <c r="L1753" i="5" s="1"/>
  <c r="J1614" i="5"/>
  <c r="K1614" i="5" s="1"/>
  <c r="L1614" i="5" s="1"/>
  <c r="J1233" i="5"/>
  <c r="K1233" i="5" s="1"/>
  <c r="L1233" i="5" s="1"/>
  <c r="J1240" i="5"/>
  <c r="K1240" i="5" s="1"/>
  <c r="L1240" i="5" s="1"/>
  <c r="J1221" i="5"/>
  <c r="K1221" i="5" s="1"/>
  <c r="L1221" i="5" s="1"/>
  <c r="J1485" i="5"/>
  <c r="K1485" i="5" s="1"/>
  <c r="L1485" i="5" s="1"/>
  <c r="J1834" i="5"/>
  <c r="K1834" i="5" s="1"/>
  <c r="L1834" i="5" s="1"/>
  <c r="J1627" i="5"/>
  <c r="K1627" i="5" s="1"/>
  <c r="L1627" i="5" s="1"/>
  <c r="J1884" i="5"/>
  <c r="K1884" i="5" s="1"/>
  <c r="L1884" i="5" s="1"/>
  <c r="J1686" i="5"/>
  <c r="K1686" i="5" s="1"/>
  <c r="L1686" i="5" s="1"/>
  <c r="J2086" i="5"/>
  <c r="K2086" i="5" s="1"/>
  <c r="L2086" i="5" s="1"/>
  <c r="J1562" i="5"/>
  <c r="K1562" i="5" s="1"/>
  <c r="L1562" i="5" s="1"/>
  <c r="J1113" i="5"/>
  <c r="K1113" i="5" s="1"/>
  <c r="L1113" i="5" s="1"/>
  <c r="J928" i="5"/>
  <c r="K928" i="5" s="1"/>
  <c r="L928" i="5" s="1"/>
  <c r="J1226" i="5"/>
  <c r="K1226" i="5" s="1"/>
  <c r="L1226" i="5" s="1"/>
  <c r="J1086" i="5"/>
  <c r="K1086" i="5" s="1"/>
  <c r="L1086" i="5" s="1"/>
  <c r="J1615" i="5"/>
  <c r="K1615" i="5" s="1"/>
  <c r="L1615" i="5" s="1"/>
  <c r="J1596" i="5"/>
  <c r="K1596" i="5" s="1"/>
  <c r="L1596" i="5" s="1"/>
  <c r="J1871" i="5"/>
  <c r="K1871" i="5" s="1"/>
  <c r="L1871" i="5" s="1"/>
  <c r="J1982" i="5"/>
  <c r="K1982" i="5" s="1"/>
  <c r="L1982" i="5" s="1"/>
  <c r="J1664" i="5"/>
  <c r="K1664" i="5" s="1"/>
  <c r="L1664" i="5" s="1"/>
  <c r="J1983" i="5"/>
  <c r="K1983" i="5" s="1"/>
  <c r="L1983" i="5" s="1"/>
  <c r="J1078" i="5"/>
  <c r="K1078" i="5" s="1"/>
  <c r="L1078" i="5" s="1"/>
  <c r="J1215" i="5"/>
  <c r="K1215" i="5" s="1"/>
  <c r="L1215" i="5" s="1"/>
  <c r="J1722" i="5"/>
  <c r="K1722" i="5" s="1"/>
  <c r="L1722" i="5" s="1"/>
  <c r="J1524" i="5"/>
  <c r="K1524" i="5" s="1"/>
  <c r="L1524" i="5" s="1"/>
  <c r="J1900" i="5"/>
  <c r="K1900" i="5" s="1"/>
  <c r="L1900" i="5" s="1"/>
  <c r="J1951" i="5"/>
  <c r="K1951" i="5" s="1"/>
  <c r="L1951" i="5" s="1"/>
  <c r="J2031" i="5"/>
  <c r="K2031" i="5" s="1"/>
  <c r="L2031" i="5" s="1"/>
  <c r="J1736" i="5"/>
  <c r="K1736" i="5" s="1"/>
  <c r="L1736" i="5" s="1"/>
  <c r="J1122" i="5"/>
  <c r="K1122" i="5" s="1"/>
  <c r="L1122" i="5" s="1"/>
  <c r="J1042" i="5"/>
  <c r="K1042" i="5" s="1"/>
  <c r="L1042" i="5" s="1"/>
  <c r="J2003" i="5"/>
  <c r="K2003" i="5" s="1"/>
  <c r="L2003" i="5" s="1"/>
  <c r="J1748" i="5"/>
  <c r="K1748" i="5" s="1"/>
  <c r="L1748" i="5" s="1"/>
  <c r="J1133" i="5"/>
  <c r="K1133" i="5" s="1"/>
  <c r="L1133" i="5" s="1"/>
  <c r="J1237" i="5"/>
  <c r="K1237" i="5" s="1"/>
  <c r="L1237" i="5" s="1"/>
  <c r="J1651" i="5"/>
  <c r="K1651" i="5" s="1"/>
  <c r="L1651" i="5" s="1"/>
  <c r="J1712" i="5"/>
  <c r="K1712" i="5" s="1"/>
  <c r="L1712" i="5" s="1"/>
  <c r="J2096" i="5"/>
  <c r="K2096" i="5" s="1"/>
  <c r="L2096" i="5" s="1"/>
  <c r="J1749" i="5"/>
  <c r="K1749" i="5" s="1"/>
  <c r="L1749" i="5" s="1"/>
  <c r="J1475" i="5"/>
  <c r="K1475" i="5" s="1"/>
  <c r="L1475" i="5" s="1"/>
  <c r="J1281" i="5"/>
  <c r="K1281" i="5" s="1"/>
  <c r="L1281" i="5" s="1"/>
  <c r="J1195" i="5"/>
  <c r="K1195" i="5" s="1"/>
  <c r="L1195" i="5" s="1"/>
  <c r="J927" i="5"/>
  <c r="K927" i="5" s="1"/>
  <c r="L927" i="5" s="1"/>
  <c r="J1323" i="5"/>
  <c r="K1323" i="5" s="1"/>
  <c r="L1323" i="5" s="1"/>
  <c r="J1288" i="5"/>
  <c r="K1288" i="5" s="1"/>
  <c r="L1288" i="5" s="1"/>
  <c r="J1396" i="5"/>
  <c r="K1396" i="5" s="1"/>
  <c r="L1396" i="5" s="1"/>
  <c r="J1655" i="5"/>
  <c r="K1655" i="5" s="1"/>
  <c r="L1655" i="5" s="1"/>
  <c r="J1650" i="5"/>
  <c r="K1650" i="5" s="1"/>
  <c r="L1650" i="5" s="1"/>
  <c r="J1906" i="5"/>
  <c r="K1906" i="5" s="1"/>
  <c r="L1906" i="5" s="1"/>
  <c r="J1513" i="5"/>
  <c r="K1513" i="5" s="1"/>
  <c r="L1513" i="5" s="1"/>
  <c r="J1835" i="5"/>
  <c r="K1835" i="5" s="1"/>
  <c r="L1835" i="5" s="1"/>
  <c r="J1796" i="5"/>
  <c r="K1796" i="5" s="1"/>
  <c r="L1796" i="5" s="1"/>
  <c r="J1449" i="5"/>
  <c r="K1449" i="5" s="1"/>
  <c r="L1449" i="5" s="1"/>
  <c r="J2079" i="5"/>
  <c r="K2079" i="5" s="1"/>
  <c r="L2079" i="5" s="1"/>
  <c r="J1365" i="5"/>
  <c r="K1365" i="5" s="1"/>
  <c r="L1365" i="5" s="1"/>
  <c r="J1491" i="5"/>
  <c r="K1491" i="5" s="1"/>
  <c r="L1491" i="5" s="1"/>
  <c r="J1873" i="5"/>
  <c r="K1873" i="5" s="1"/>
  <c r="L1873" i="5" s="1"/>
  <c r="J2102" i="5"/>
  <c r="K2102" i="5" s="1"/>
  <c r="L2102" i="5" s="1"/>
  <c r="J1462" i="5"/>
  <c r="K1462" i="5" s="1"/>
  <c r="L1462" i="5" s="1"/>
  <c r="J1145" i="5"/>
  <c r="K1145" i="5" s="1"/>
  <c r="L1145" i="5" s="1"/>
  <c r="J1116" i="5"/>
  <c r="K1116" i="5" s="1"/>
  <c r="L1116" i="5" s="1"/>
  <c r="J1181" i="5"/>
  <c r="K1181" i="5" s="1"/>
  <c r="L1181" i="5" s="1"/>
  <c r="J1135" i="5"/>
  <c r="K1135" i="5" s="1"/>
  <c r="L1135" i="5" s="1"/>
  <c r="J1261" i="5"/>
  <c r="K1261" i="5" s="1"/>
  <c r="L1261" i="5" s="1"/>
  <c r="J1232" i="5"/>
  <c r="K1232" i="5" s="1"/>
  <c r="L1232" i="5" s="1"/>
  <c r="J1254" i="5"/>
  <c r="K1254" i="5" s="1"/>
  <c r="L1254" i="5" s="1"/>
  <c r="J1352" i="5"/>
  <c r="K1352" i="5" s="1"/>
  <c r="L1352" i="5" s="1"/>
  <c r="J1519" i="5"/>
  <c r="K1519" i="5" s="1"/>
  <c r="L1519" i="5" s="1"/>
  <c r="J1594" i="5"/>
  <c r="K1594" i="5" s="1"/>
  <c r="L1594" i="5" s="1"/>
  <c r="J993" i="5"/>
  <c r="K993" i="5" s="1"/>
  <c r="L993" i="5" s="1"/>
  <c r="J1371" i="5"/>
  <c r="K1371" i="5" s="1"/>
  <c r="L1371" i="5" s="1"/>
  <c r="J1657" i="5"/>
  <c r="K1657" i="5" s="1"/>
  <c r="L1657" i="5" s="1"/>
  <c r="J1307" i="5"/>
  <c r="K1307" i="5" s="1"/>
  <c r="L1307" i="5" s="1"/>
  <c r="J952" i="5"/>
  <c r="K952" i="5" s="1"/>
  <c r="L952" i="5" s="1"/>
  <c r="J1893" i="5"/>
  <c r="K1893" i="5" s="1"/>
  <c r="L1893" i="5" s="1"/>
  <c r="J2023" i="5"/>
  <c r="K2023" i="5" s="1"/>
  <c r="L2023" i="5" s="1"/>
  <c r="J1933" i="5"/>
  <c r="K1933" i="5" s="1"/>
  <c r="L1933" i="5" s="1"/>
  <c r="J1610" i="5"/>
  <c r="K1610" i="5" s="1"/>
  <c r="L1610" i="5" s="1"/>
  <c r="J1291" i="5"/>
  <c r="K1291" i="5" s="1"/>
  <c r="L1291" i="5" s="1"/>
  <c r="J992" i="5"/>
  <c r="K992" i="5" s="1"/>
  <c r="L992" i="5" s="1"/>
  <c r="J1212" i="5"/>
  <c r="K1212" i="5" s="1"/>
  <c r="L1212" i="5" s="1"/>
  <c r="J1611" i="5"/>
  <c r="K1611" i="5" s="1"/>
  <c r="L1611" i="5" s="1"/>
  <c r="J2017" i="5"/>
  <c r="K2017" i="5" s="1"/>
  <c r="L2017" i="5" s="1"/>
  <c r="J1805" i="5"/>
  <c r="K1805" i="5" s="1"/>
  <c r="L1805" i="5" s="1"/>
  <c r="J1606" i="5"/>
  <c r="K1606" i="5" s="1"/>
  <c r="L1606" i="5" s="1"/>
  <c r="J2073" i="5"/>
  <c r="K2073" i="5" s="1"/>
  <c r="L2073" i="5" s="1"/>
  <c r="J1148" i="5"/>
  <c r="K1148" i="5" s="1"/>
  <c r="L1148" i="5" s="1"/>
  <c r="J1256" i="5"/>
  <c r="K1256" i="5" s="1"/>
  <c r="L1256" i="5" s="1"/>
  <c r="J1224" i="5"/>
  <c r="K1224" i="5" s="1"/>
  <c r="L1224" i="5" s="1"/>
  <c r="J1448" i="5"/>
  <c r="K1448" i="5" s="1"/>
  <c r="L1448" i="5" s="1"/>
  <c r="J2075" i="5"/>
  <c r="K2075" i="5" s="1"/>
  <c r="L2075" i="5" s="1"/>
  <c r="J1431" i="5"/>
  <c r="K1431" i="5" s="1"/>
  <c r="L1431" i="5" s="1"/>
  <c r="J1628" i="5"/>
  <c r="K1628" i="5" s="1"/>
  <c r="L1628" i="5" s="1"/>
  <c r="J1473" i="5"/>
  <c r="K1473" i="5" s="1"/>
  <c r="L1473" i="5" s="1"/>
  <c r="J1727" i="5"/>
  <c r="K1727" i="5" s="1"/>
  <c r="L1727" i="5" s="1"/>
  <c r="J1942" i="5"/>
  <c r="K1942" i="5" s="1"/>
  <c r="L1942" i="5" s="1"/>
  <c r="J1454" i="5"/>
  <c r="K1454" i="5" s="1"/>
  <c r="L1454" i="5" s="1"/>
  <c r="J962" i="5"/>
  <c r="K962" i="5" s="1"/>
  <c r="L962" i="5" s="1"/>
  <c r="J1329" i="5"/>
  <c r="K1329" i="5" s="1"/>
  <c r="L1329" i="5" s="1"/>
  <c r="J1092" i="5"/>
  <c r="K1092" i="5" s="1"/>
  <c r="L1092" i="5" s="1"/>
  <c r="J1443" i="5"/>
  <c r="K1443" i="5" s="1"/>
  <c r="L1443" i="5" s="1"/>
  <c r="J1813" i="5"/>
  <c r="K1813" i="5" s="1"/>
  <c r="L1813" i="5" s="1"/>
  <c r="J1089" i="5"/>
  <c r="K1089" i="5" s="1"/>
  <c r="L1089" i="5" s="1"/>
  <c r="J1737" i="5"/>
  <c r="K1737" i="5" s="1"/>
  <c r="L1737" i="5" s="1"/>
  <c r="J1758" i="5"/>
  <c r="K1758" i="5" s="1"/>
  <c r="L1758" i="5" s="1"/>
  <c r="J1553" i="5"/>
  <c r="K1553" i="5" s="1"/>
  <c r="L1553" i="5" s="1"/>
  <c r="J1920" i="5"/>
  <c r="K1920" i="5" s="1"/>
  <c r="L1920" i="5" s="1"/>
  <c r="J1496" i="5"/>
  <c r="K1496" i="5" s="1"/>
  <c r="L1496" i="5" s="1"/>
  <c r="J1278" i="5"/>
  <c r="K1278" i="5" s="1"/>
  <c r="L1278" i="5" s="1"/>
  <c r="J1031" i="5"/>
  <c r="K1031" i="5" s="1"/>
  <c r="L1031" i="5" s="1"/>
  <c r="J1671" i="5"/>
  <c r="K1671" i="5" s="1"/>
  <c r="L1671" i="5" s="1"/>
  <c r="J2044" i="5"/>
  <c r="K2044" i="5" s="1"/>
  <c r="L2044" i="5" s="1"/>
  <c r="J1644" i="5"/>
  <c r="K1644" i="5" s="1"/>
  <c r="L1644" i="5" s="1"/>
  <c r="J1489" i="5"/>
  <c r="K1489" i="5" s="1"/>
  <c r="L1489" i="5" s="1"/>
  <c r="J1381" i="5"/>
  <c r="K1381" i="5" s="1"/>
  <c r="L1381" i="5" s="1"/>
  <c r="J1862" i="5"/>
  <c r="K1862" i="5" s="1"/>
  <c r="L1862" i="5" s="1"/>
  <c r="J1699" i="5"/>
  <c r="K1699" i="5" s="1"/>
  <c r="L1699" i="5" s="1"/>
  <c r="J1593" i="5"/>
  <c r="K1593" i="5" s="1"/>
  <c r="L1593" i="5" s="1"/>
  <c r="J1701" i="5"/>
  <c r="K1701" i="5" s="1"/>
  <c r="L1701" i="5" s="1"/>
  <c r="J1269" i="5"/>
  <c r="K1269" i="5" s="1"/>
  <c r="L1269" i="5" s="1"/>
  <c r="J2104" i="5"/>
  <c r="K2104" i="5" s="1"/>
  <c r="L2104" i="5" s="1"/>
  <c r="J1904" i="5"/>
  <c r="K1904" i="5" s="1"/>
  <c r="L1904" i="5" s="1"/>
  <c r="J1978" i="5"/>
  <c r="K1978" i="5" s="1"/>
  <c r="L1978" i="5" s="1"/>
  <c r="J2098" i="5"/>
  <c r="K2098" i="5" s="1"/>
  <c r="L2098" i="5" s="1"/>
  <c r="J1184" i="5"/>
  <c r="K1184" i="5" s="1"/>
  <c r="L1184" i="5" s="1"/>
  <c r="J1310" i="5"/>
  <c r="K1310" i="5" s="1"/>
  <c r="L1310" i="5" s="1"/>
  <c r="J1087" i="5"/>
  <c r="K1087" i="5" s="1"/>
  <c r="L1087" i="5" s="1"/>
  <c r="J1203" i="5"/>
  <c r="K1203" i="5" s="1"/>
  <c r="L1203" i="5" s="1"/>
  <c r="J1027" i="5"/>
  <c r="K1027" i="5" s="1"/>
  <c r="L1027" i="5" s="1"/>
  <c r="J937" i="5"/>
  <c r="K937" i="5" s="1"/>
  <c r="L937" i="5" s="1"/>
  <c r="J1033" i="5"/>
  <c r="K1033" i="5" s="1"/>
  <c r="L1033" i="5" s="1"/>
  <c r="J1373" i="5"/>
  <c r="K1373" i="5" s="1"/>
  <c r="L1373" i="5" s="1"/>
  <c r="J1911" i="5"/>
  <c r="K1911" i="5" s="1"/>
  <c r="L1911" i="5" s="1"/>
  <c r="J1778" i="5"/>
  <c r="K1778" i="5" s="1"/>
  <c r="L1778" i="5" s="1"/>
  <c r="J1375" i="5"/>
  <c r="K1375" i="5" s="1"/>
  <c r="L1375" i="5" s="1"/>
  <c r="J1668" i="5"/>
  <c r="K1668" i="5" s="1"/>
  <c r="L1668" i="5" s="1"/>
  <c r="J1924" i="5"/>
  <c r="K1924" i="5" s="1"/>
  <c r="L1924" i="5" s="1"/>
  <c r="J1679" i="5"/>
  <c r="K1679" i="5" s="1"/>
  <c r="L1679" i="5" s="1"/>
  <c r="J1781" i="5"/>
  <c r="K1781" i="5" s="1"/>
  <c r="L1781" i="5" s="1"/>
  <c r="J1901" i="5"/>
  <c r="K1901" i="5" s="1"/>
  <c r="L1901" i="5" s="1"/>
  <c r="J1542" i="5"/>
  <c r="K1542" i="5" s="1"/>
  <c r="L1542" i="5" s="1"/>
  <c r="J1733" i="5"/>
  <c r="K1733" i="5" s="1"/>
  <c r="L1733" i="5" s="1"/>
  <c r="J1128" i="5"/>
  <c r="K1128" i="5" s="1"/>
  <c r="L1128" i="5" s="1"/>
  <c r="J1211" i="5"/>
  <c r="K1211" i="5" s="1"/>
  <c r="L1211" i="5" s="1"/>
  <c r="J1236" i="5"/>
  <c r="K1236" i="5" s="1"/>
  <c r="L1236" i="5" s="1"/>
  <c r="J1131" i="5"/>
  <c r="K1131" i="5" s="1"/>
  <c r="L1131" i="5" s="1"/>
  <c r="J1321" i="5"/>
  <c r="K1321" i="5" s="1"/>
  <c r="L1321" i="5" s="1"/>
  <c r="J1175" i="5"/>
  <c r="K1175" i="5" s="1"/>
  <c r="L1175" i="5" s="1"/>
  <c r="J1303" i="5"/>
  <c r="K1303" i="5" s="1"/>
  <c r="L1303" i="5" s="1"/>
  <c r="J1054" i="5"/>
  <c r="K1054" i="5" s="1"/>
  <c r="L1054" i="5" s="1"/>
  <c r="J2099" i="5"/>
  <c r="K2099" i="5" s="1"/>
  <c r="L2099" i="5" s="1"/>
  <c r="J1595" i="5"/>
  <c r="K1595" i="5" s="1"/>
  <c r="L1595" i="5" s="1"/>
  <c r="J1502" i="5"/>
  <c r="K1502" i="5" s="1"/>
  <c r="L1502" i="5" s="1"/>
  <c r="J1997" i="5"/>
  <c r="K1997" i="5" s="1"/>
  <c r="L1997" i="5" s="1"/>
  <c r="J1757" i="5"/>
  <c r="K1757" i="5" s="1"/>
  <c r="L1757" i="5" s="1"/>
  <c r="J977" i="5"/>
  <c r="K977" i="5" s="1"/>
  <c r="L977" i="5" s="1"/>
  <c r="J1406" i="5"/>
  <c r="K1406" i="5" s="1"/>
  <c r="L1406" i="5" s="1"/>
  <c r="J1797" i="5"/>
  <c r="K1797" i="5" s="1"/>
  <c r="L1797" i="5" s="1"/>
  <c r="J1174" i="5"/>
  <c r="K1174" i="5" s="1"/>
  <c r="L1174" i="5" s="1"/>
  <c r="J1069" i="5"/>
  <c r="K1069" i="5" s="1"/>
  <c r="L1069" i="5" s="1"/>
  <c r="J1259" i="5"/>
  <c r="K1259" i="5" s="1"/>
  <c r="L1259" i="5" s="1"/>
  <c r="J1009" i="5"/>
  <c r="K1009" i="5" s="1"/>
  <c r="L1009" i="5" s="1"/>
  <c r="J1015" i="5"/>
  <c r="K1015" i="5" s="1"/>
  <c r="L1015" i="5" s="1"/>
  <c r="J1495" i="5"/>
  <c r="K1495" i="5" s="1"/>
  <c r="L1495" i="5" s="1"/>
  <c r="J1589" i="5"/>
  <c r="K1589" i="5" s="1"/>
  <c r="L1589" i="5" s="1"/>
  <c r="J1750" i="5"/>
  <c r="K1750" i="5" s="1"/>
  <c r="L1750" i="5" s="1"/>
  <c r="J1669" i="5"/>
  <c r="K1669" i="5" s="1"/>
  <c r="L1669" i="5" s="1"/>
  <c r="J1147" i="5"/>
  <c r="K1147" i="5" s="1"/>
  <c r="L1147" i="5" s="1"/>
  <c r="J1107" i="5"/>
  <c r="K1107" i="5" s="1"/>
  <c r="L1107" i="5" s="1"/>
  <c r="J2010" i="5"/>
  <c r="K2010" i="5" s="1"/>
  <c r="L2010" i="5" s="1"/>
  <c r="J2052" i="5"/>
  <c r="K2052" i="5" s="1"/>
  <c r="L2052" i="5" s="1"/>
  <c r="J1159" i="5"/>
  <c r="K1159" i="5" s="1"/>
  <c r="L1159" i="5" s="1"/>
  <c r="J1799" i="5"/>
  <c r="K1799" i="5" s="1"/>
  <c r="L1799" i="5" s="1"/>
  <c r="J1708" i="5"/>
  <c r="K1708" i="5" s="1"/>
  <c r="L1708" i="5" s="1"/>
  <c r="J2068" i="5"/>
  <c r="K2068" i="5" s="1"/>
  <c r="L2068" i="5" s="1"/>
  <c r="J1313" i="5"/>
  <c r="K1313" i="5" s="1"/>
  <c r="L1313" i="5" s="1"/>
  <c r="J1410" i="5"/>
  <c r="K1410" i="5" s="1"/>
  <c r="L1410" i="5" s="1"/>
  <c r="J1059" i="5"/>
  <c r="K1059" i="5" s="1"/>
  <c r="L1059" i="5" s="1"/>
  <c r="J1779" i="5"/>
  <c r="K1779" i="5" s="1"/>
  <c r="L1779" i="5" s="1"/>
  <c r="J1580" i="5"/>
  <c r="K1580" i="5" s="1"/>
  <c r="L1580" i="5" s="1"/>
  <c r="J1120" i="5"/>
  <c r="K1120" i="5" s="1"/>
  <c r="L1120" i="5" s="1"/>
  <c r="J1164" i="5"/>
  <c r="K1164" i="5" s="1"/>
  <c r="L1164" i="5" s="1"/>
  <c r="J1047" i="5"/>
  <c r="K1047" i="5" s="1"/>
  <c r="L1047" i="5" s="1"/>
  <c r="J1285" i="5"/>
  <c r="K1285" i="5" s="1"/>
  <c r="L1285" i="5" s="1"/>
  <c r="J1505" i="5"/>
  <c r="K1505" i="5" s="1"/>
  <c r="L1505" i="5" s="1"/>
  <c r="J1842" i="5"/>
  <c r="K1842" i="5" s="1"/>
  <c r="L1842" i="5" s="1"/>
  <c r="J1860" i="5"/>
  <c r="K1860" i="5" s="1"/>
  <c r="L1860" i="5" s="1"/>
  <c r="J1566" i="5"/>
  <c r="K1566" i="5" s="1"/>
  <c r="L1566" i="5" s="1"/>
  <c r="J1773" i="5"/>
  <c r="K1773" i="5" s="1"/>
  <c r="L1773" i="5" s="1"/>
  <c r="J1241" i="5"/>
  <c r="K1241" i="5" s="1"/>
  <c r="L1241" i="5" s="1"/>
  <c r="J1013" i="5"/>
  <c r="K1013" i="5" s="1"/>
  <c r="L1013" i="5" s="1"/>
  <c r="J1190" i="5"/>
  <c r="K1190" i="5" s="1"/>
  <c r="L1190" i="5" s="1"/>
  <c r="J1091" i="5"/>
  <c r="K1091" i="5" s="1"/>
  <c r="L1091" i="5" s="1"/>
  <c r="J1402" i="5"/>
  <c r="K1402" i="5" s="1"/>
  <c r="L1402" i="5" s="1"/>
  <c r="J2085" i="5"/>
  <c r="K2085" i="5" s="1"/>
  <c r="L2085" i="5" s="1"/>
  <c r="J2051" i="5"/>
  <c r="K2051" i="5" s="1"/>
  <c r="L2051" i="5" s="1"/>
  <c r="J1961" i="5"/>
  <c r="K1961" i="5" s="1"/>
  <c r="L1961" i="5" s="1"/>
  <c r="J1885" i="5"/>
  <c r="K1885" i="5" s="1"/>
  <c r="L1885" i="5" s="1"/>
  <c r="J1458" i="5"/>
  <c r="K1458" i="5" s="1"/>
  <c r="L1458" i="5" s="1"/>
  <c r="J1483" i="5"/>
  <c r="K1483" i="5" s="1"/>
  <c r="L1483" i="5" s="1"/>
  <c r="J1034" i="5"/>
  <c r="K1034" i="5" s="1"/>
  <c r="L1034" i="5" s="1"/>
  <c r="J1324" i="5"/>
  <c r="K1324" i="5" s="1"/>
  <c r="L1324" i="5" s="1"/>
  <c r="J1207" i="5"/>
  <c r="K1207" i="5" s="1"/>
  <c r="L1207" i="5" s="1"/>
  <c r="J1000" i="5"/>
  <c r="K1000" i="5" s="1"/>
  <c r="L1000" i="5" s="1"/>
  <c r="J1279" i="5"/>
  <c r="K1279" i="5" s="1"/>
  <c r="L1279" i="5" s="1"/>
  <c r="J1687" i="5"/>
  <c r="K1687" i="5" s="1"/>
  <c r="L1687" i="5" s="1"/>
  <c r="J1730" i="5"/>
  <c r="K1730" i="5" s="1"/>
  <c r="L1730" i="5" s="1"/>
  <c r="J2108" i="5"/>
  <c r="K2108" i="5" s="1"/>
  <c r="L2108" i="5" s="1"/>
  <c r="J1517" i="5"/>
  <c r="K1517" i="5" s="1"/>
  <c r="L1517" i="5" s="1"/>
  <c r="J1867" i="5"/>
  <c r="K1867" i="5" s="1"/>
  <c r="L1867" i="5" s="1"/>
  <c r="J1465" i="5"/>
  <c r="K1465" i="5" s="1"/>
  <c r="L1465" i="5" s="1"/>
  <c r="J1775" i="5"/>
  <c r="K1775" i="5" s="1"/>
  <c r="L1775" i="5" s="1"/>
  <c r="J1710" i="5"/>
  <c r="K1710" i="5" s="1"/>
  <c r="L1710" i="5" s="1"/>
  <c r="J1966" i="5"/>
  <c r="K1966" i="5" s="1"/>
  <c r="L1966" i="5" s="1"/>
  <c r="J1970" i="5"/>
  <c r="K1970" i="5" s="1"/>
  <c r="L1970" i="5" s="1"/>
  <c r="J1404" i="5"/>
  <c r="K1404" i="5" s="1"/>
  <c r="L1404" i="5" s="1"/>
  <c r="J1191" i="5"/>
  <c r="K1191" i="5" s="1"/>
  <c r="L1191" i="5" s="1"/>
  <c r="J1163" i="5"/>
  <c r="K1163" i="5" s="1"/>
  <c r="L1163" i="5" s="1"/>
  <c r="J1010" i="5"/>
  <c r="K1010" i="5" s="1"/>
  <c r="L1010" i="5" s="1"/>
  <c r="J938" i="5"/>
  <c r="K938" i="5" s="1"/>
  <c r="L938" i="5" s="1"/>
  <c r="J1074" i="5"/>
  <c r="K1074" i="5" s="1"/>
  <c r="L1074" i="5" s="1"/>
  <c r="J970" i="5"/>
  <c r="K970" i="5" s="1"/>
  <c r="L970" i="5" s="1"/>
  <c r="J1119" i="5"/>
  <c r="K1119" i="5" s="1"/>
  <c r="L1119" i="5" s="1"/>
  <c r="J1344" i="5"/>
  <c r="K1344" i="5" s="1"/>
  <c r="L1344" i="5" s="1"/>
  <c r="J1339" i="5"/>
  <c r="K1339" i="5" s="1"/>
  <c r="L1339" i="5" s="1"/>
  <c r="J1546" i="5"/>
  <c r="K1546" i="5" s="1"/>
  <c r="L1546" i="5" s="1"/>
  <c r="J1516" i="5"/>
  <c r="K1516" i="5" s="1"/>
  <c r="L1516" i="5" s="1"/>
  <c r="J1633" i="5"/>
  <c r="K1633" i="5" s="1"/>
  <c r="L1633" i="5" s="1"/>
  <c r="J1953" i="5"/>
  <c r="K1953" i="5" s="1"/>
  <c r="L1953" i="5" s="1"/>
  <c r="J1501" i="5"/>
  <c r="K1501" i="5" s="1"/>
  <c r="L1501" i="5" s="1"/>
  <c r="J1859" i="5"/>
  <c r="K1859" i="5" s="1"/>
  <c r="L1859" i="5" s="1"/>
  <c r="J1752" i="5"/>
  <c r="K1752" i="5" s="1"/>
  <c r="L1752" i="5" s="1"/>
  <c r="J2000" i="5"/>
  <c r="K2000" i="5" s="1"/>
  <c r="L2000" i="5" s="1"/>
  <c r="J1312" i="5"/>
  <c r="K1312" i="5" s="1"/>
  <c r="L1312" i="5" s="1"/>
  <c r="J1090" i="5"/>
  <c r="K1090" i="5" s="1"/>
  <c r="L1090" i="5" s="1"/>
  <c r="J1179" i="5"/>
  <c r="K1179" i="5" s="1"/>
  <c r="L1179" i="5" s="1"/>
  <c r="J1026" i="5"/>
  <c r="K1026" i="5" s="1"/>
  <c r="L1026" i="5" s="1"/>
  <c r="J930" i="5"/>
  <c r="K930" i="5" s="1"/>
  <c r="L930" i="5" s="1"/>
  <c r="J1388" i="5"/>
  <c r="K1388" i="5" s="1"/>
  <c r="L1388" i="5" s="1"/>
  <c r="J1492" i="5"/>
  <c r="K1492" i="5" s="1"/>
  <c r="L1492" i="5" s="1"/>
  <c r="J1434" i="5"/>
  <c r="K1434" i="5" s="1"/>
  <c r="L1434" i="5" s="1"/>
  <c r="J2001" i="5"/>
  <c r="K2001" i="5" s="1"/>
  <c r="L2001" i="5" s="1"/>
  <c r="J1844" i="5"/>
  <c r="K1844" i="5" s="1"/>
  <c r="L1844" i="5" s="1"/>
  <c r="J1419" i="5"/>
  <c r="K1419" i="5" s="1"/>
  <c r="L1419" i="5" s="1"/>
  <c r="J1547" i="5"/>
  <c r="K1547" i="5" s="1"/>
  <c r="L1547" i="5" s="1"/>
  <c r="J1639" i="5"/>
  <c r="K1639" i="5" s="1"/>
  <c r="L1639" i="5" s="1"/>
  <c r="J2056" i="5"/>
  <c r="K2056" i="5" s="1"/>
  <c r="L2056" i="5" s="1"/>
  <c r="J1545" i="5"/>
  <c r="K1545" i="5" s="1"/>
  <c r="L1545" i="5" s="1"/>
  <c r="J1729" i="5"/>
  <c r="K1729" i="5" s="1"/>
  <c r="L1729" i="5" s="1"/>
  <c r="J1743" i="5"/>
  <c r="K1743" i="5" s="1"/>
  <c r="L1743" i="5" s="1"/>
  <c r="J1939" i="5"/>
  <c r="K1939" i="5" s="1"/>
  <c r="L1939" i="5" s="1"/>
  <c r="J1267" i="5"/>
  <c r="K1267" i="5" s="1"/>
  <c r="L1267" i="5" s="1"/>
  <c r="J1786" i="5"/>
  <c r="K1786" i="5" s="1"/>
  <c r="L1786" i="5" s="1"/>
  <c r="J1964" i="5"/>
  <c r="K1964" i="5" s="1"/>
  <c r="L1964" i="5" s="1"/>
  <c r="J1823" i="5"/>
  <c r="K1823" i="5" s="1"/>
  <c r="L1823" i="5" s="1"/>
  <c r="J1827" i="5"/>
  <c r="K1827" i="5" s="1"/>
  <c r="L1827" i="5" s="1"/>
  <c r="J1812" i="5"/>
  <c r="K1812" i="5" s="1"/>
  <c r="L1812" i="5" s="1"/>
  <c r="J1648" i="5"/>
  <c r="K1648" i="5" s="1"/>
  <c r="L1648" i="5" s="1"/>
  <c r="J1076" i="5"/>
  <c r="K1076" i="5" s="1"/>
  <c r="L1076" i="5" s="1"/>
  <c r="J1268" i="5"/>
  <c r="K1268" i="5" s="1"/>
  <c r="L1268" i="5" s="1"/>
  <c r="J980" i="5"/>
  <c r="K980" i="5" s="1"/>
  <c r="L980" i="5" s="1"/>
  <c r="J1476" i="5"/>
  <c r="K1476" i="5" s="1"/>
  <c r="L1476" i="5" s="1"/>
  <c r="J1783" i="5"/>
  <c r="K1783" i="5" s="1"/>
  <c r="L1783" i="5" s="1"/>
  <c r="J1980" i="5"/>
  <c r="K1980" i="5" s="1"/>
  <c r="L1980" i="5" s="1"/>
  <c r="J1707" i="5"/>
  <c r="K1707" i="5" s="1"/>
  <c r="L1707" i="5" s="1"/>
  <c r="J1385" i="5"/>
  <c r="K1385" i="5" s="1"/>
  <c r="L1385" i="5" s="1"/>
  <c r="J1530" i="5"/>
  <c r="K1530" i="5" s="1"/>
  <c r="L1530" i="5" s="1"/>
  <c r="J2045" i="5"/>
  <c r="K2045" i="5" s="1"/>
  <c r="L2045" i="5" s="1"/>
  <c r="J1426" i="5"/>
  <c r="K1426" i="5" s="1"/>
  <c r="L1426" i="5" s="1"/>
  <c r="J1372" i="5"/>
  <c r="K1372" i="5" s="1"/>
  <c r="L1372" i="5" s="1"/>
  <c r="J1227" i="5"/>
  <c r="K1227" i="5" s="1"/>
  <c r="L1227" i="5" s="1"/>
  <c r="J998" i="5"/>
  <c r="K998" i="5" s="1"/>
  <c r="L998" i="5" s="1"/>
  <c r="J986" i="5"/>
  <c r="K986" i="5" s="1"/>
  <c r="L986" i="5" s="1"/>
  <c r="J1534" i="5"/>
  <c r="K1534" i="5" s="1"/>
  <c r="L1534" i="5" s="1"/>
  <c r="J1829" i="5"/>
  <c r="K1829" i="5" s="1"/>
  <c r="L1829" i="5" s="1"/>
  <c r="J1833" i="5"/>
  <c r="K1833" i="5" s="1"/>
  <c r="L1833" i="5" s="1"/>
  <c r="J2061" i="5"/>
  <c r="K2061" i="5" s="1"/>
  <c r="L2061" i="5" s="1"/>
  <c r="J1574" i="5"/>
  <c r="K1574" i="5" s="1"/>
  <c r="L1574" i="5" s="1"/>
  <c r="J1162" i="5"/>
  <c r="K1162" i="5" s="1"/>
  <c r="L1162" i="5" s="1"/>
  <c r="J1364" i="5"/>
  <c r="K1364" i="5" s="1"/>
  <c r="L1364" i="5" s="1"/>
  <c r="J1012" i="5"/>
  <c r="K1012" i="5" s="1"/>
  <c r="L1012" i="5" s="1"/>
  <c r="J1815" i="5"/>
  <c r="K1815" i="5" s="1"/>
  <c r="L1815" i="5" s="1"/>
  <c r="J1794" i="5"/>
  <c r="K1794" i="5" s="1"/>
  <c r="L1794" i="5" s="1"/>
  <c r="J1391" i="5"/>
  <c r="K1391" i="5" s="1"/>
  <c r="L1391" i="5" s="1"/>
  <c r="J1557" i="5"/>
  <c r="K1557" i="5" s="1"/>
  <c r="L1557" i="5" s="1"/>
  <c r="J2024" i="5"/>
  <c r="K2024" i="5" s="1"/>
  <c r="L2024" i="5" s="1"/>
  <c r="J1616" i="5"/>
  <c r="K1616" i="5" s="1"/>
  <c r="L1616" i="5" s="1"/>
  <c r="J1903" i="5"/>
  <c r="K1903" i="5" s="1"/>
  <c r="L1903" i="5" s="1"/>
  <c r="J1774" i="5"/>
  <c r="K1774" i="5" s="1"/>
  <c r="L1774" i="5" s="1"/>
  <c r="J1609" i="5"/>
  <c r="K1609" i="5" s="1"/>
  <c r="L1609" i="5" s="1"/>
  <c r="J1008" i="5"/>
  <c r="K1008" i="5" s="1"/>
  <c r="L1008" i="5" s="1"/>
  <c r="J1068" i="5"/>
  <c r="K1068" i="5" s="1"/>
  <c r="L1068" i="5" s="1"/>
  <c r="J978" i="5"/>
  <c r="K978" i="5" s="1"/>
  <c r="L978" i="5" s="1"/>
  <c r="J1096" i="5"/>
  <c r="K1096" i="5" s="1"/>
  <c r="L1096" i="5" s="1"/>
  <c r="J1062" i="5"/>
  <c r="K1062" i="5" s="1"/>
  <c r="L1062" i="5" s="1"/>
  <c r="J1108" i="5"/>
  <c r="K1108" i="5" s="1"/>
  <c r="L1108" i="5" s="1"/>
  <c r="J1532" i="5"/>
  <c r="K1532" i="5" s="1"/>
  <c r="L1532" i="5" s="1"/>
  <c r="J1347" i="5"/>
  <c r="K1347" i="5" s="1"/>
  <c r="L1347" i="5" s="1"/>
  <c r="J1990" i="5"/>
  <c r="K1990" i="5" s="1"/>
  <c r="L1990" i="5" s="1"/>
  <c r="J1825" i="5"/>
  <c r="K1825" i="5" s="1"/>
  <c r="L1825" i="5" s="1"/>
  <c r="J1541" i="5"/>
  <c r="K1541" i="5" s="1"/>
  <c r="L1541" i="5" s="1"/>
  <c r="J2008" i="5"/>
  <c r="K2008" i="5" s="1"/>
  <c r="L2008" i="5" s="1"/>
  <c r="J1816" i="5"/>
  <c r="K1816" i="5" s="1"/>
  <c r="L1816" i="5" s="1"/>
  <c r="J1376" i="5"/>
  <c r="K1376" i="5" s="1"/>
  <c r="L1376" i="5" s="1"/>
  <c r="J995" i="5"/>
  <c r="K995" i="5" s="1"/>
  <c r="L995" i="5" s="1"/>
  <c r="J1642" i="5"/>
  <c r="K1642" i="5" s="1"/>
  <c r="L1642" i="5" s="1"/>
  <c r="J1820" i="5"/>
  <c r="K1820" i="5" s="1"/>
  <c r="L1820" i="5" s="1"/>
  <c r="J1520" i="5"/>
  <c r="K1520" i="5" s="1"/>
  <c r="L1520" i="5" s="1"/>
  <c r="J1394" i="5"/>
  <c r="K1394" i="5" s="1"/>
  <c r="L1394" i="5" s="1"/>
  <c r="J1246" i="5"/>
  <c r="K1246" i="5" s="1"/>
  <c r="L1246" i="5" s="1"/>
  <c r="J1694" i="5"/>
  <c r="K1694" i="5" s="1"/>
  <c r="L1694" i="5" s="1"/>
  <c r="J1856" i="5"/>
  <c r="K1856" i="5" s="1"/>
  <c r="L1856" i="5" s="1"/>
  <c r="J1185" i="5"/>
  <c r="K1185" i="5" s="1"/>
  <c r="L1185" i="5" s="1"/>
  <c r="J1383" i="5"/>
  <c r="K1383" i="5" s="1"/>
  <c r="L1383" i="5" s="1"/>
  <c r="J2016" i="5"/>
  <c r="K2016" i="5" s="1"/>
  <c r="L2016" i="5" s="1"/>
  <c r="J1798" i="5"/>
  <c r="K1798" i="5" s="1"/>
  <c r="L1798" i="5" s="1"/>
  <c r="J1800" i="5"/>
  <c r="K1800" i="5" s="1"/>
  <c r="L1800" i="5" s="1"/>
  <c r="J1245" i="5"/>
  <c r="K1245" i="5" s="1"/>
  <c r="L1245" i="5" s="1"/>
  <c r="J1641" i="5"/>
  <c r="K1641" i="5" s="1"/>
  <c r="L1641" i="5" s="1"/>
  <c r="J1412" i="5"/>
  <c r="K1412" i="5" s="1"/>
  <c r="L1412" i="5" s="1"/>
  <c r="J1840" i="5"/>
  <c r="K1840" i="5" s="1"/>
  <c r="L1840" i="5" s="1"/>
  <c r="J1188" i="5"/>
  <c r="K1188" i="5" s="1"/>
  <c r="L1188" i="5" s="1"/>
  <c r="J1003" i="5"/>
  <c r="K1003" i="5" s="1"/>
  <c r="L1003" i="5" s="1"/>
  <c r="J953" i="5"/>
  <c r="K953" i="5" s="1"/>
  <c r="L953" i="5" s="1"/>
  <c r="J959" i="5"/>
  <c r="K959" i="5" s="1"/>
  <c r="L959" i="5" s="1"/>
  <c r="J1392" i="5"/>
  <c r="K1392" i="5" s="1"/>
  <c r="L1392" i="5" s="1"/>
  <c r="J2107" i="5"/>
  <c r="K2107" i="5" s="1"/>
  <c r="L2107" i="5" s="1"/>
  <c r="J1439" i="5"/>
  <c r="K1439" i="5" s="1"/>
  <c r="L1439" i="5" s="1"/>
  <c r="J1963" i="5"/>
  <c r="K1963" i="5" s="1"/>
  <c r="L1963" i="5" s="1"/>
  <c r="J1543" i="5"/>
  <c r="K1543" i="5" s="1"/>
  <c r="L1543" i="5" s="1"/>
  <c r="J1849" i="5"/>
  <c r="K1849" i="5" s="1"/>
  <c r="L1849" i="5" s="1"/>
  <c r="J1398" i="5"/>
  <c r="K1398" i="5" s="1"/>
  <c r="L1398" i="5" s="1"/>
  <c r="J1192" i="5"/>
  <c r="K1192" i="5" s="1"/>
  <c r="L1192" i="5" s="1"/>
  <c r="J1283" i="5"/>
  <c r="K1283" i="5" s="1"/>
  <c r="L1283" i="5" s="1"/>
  <c r="J1066" i="5"/>
  <c r="K1066" i="5" s="1"/>
  <c r="L1066" i="5" s="1"/>
  <c r="J1325" i="5"/>
  <c r="K1325" i="5" s="1"/>
  <c r="L1325" i="5" s="1"/>
  <c r="J2055" i="5"/>
  <c r="K2055" i="5" s="1"/>
  <c r="L2055" i="5" s="1"/>
  <c r="J1586" i="5"/>
  <c r="K1586" i="5" s="1"/>
  <c r="L1586" i="5" s="1"/>
  <c r="J1450" i="5"/>
  <c r="K1450" i="5" s="1"/>
  <c r="L1450" i="5" s="1"/>
  <c r="J2087" i="5"/>
  <c r="K2087" i="5" s="1"/>
  <c r="L2087" i="5" s="1"/>
  <c r="J1857" i="5"/>
  <c r="K1857" i="5" s="1"/>
  <c r="L1857" i="5" s="1"/>
  <c r="J1342" i="5"/>
  <c r="K1342" i="5" s="1"/>
  <c r="L1342" i="5" s="1"/>
  <c r="J1046" i="5"/>
  <c r="K1046" i="5" s="1"/>
  <c r="L1046" i="5" s="1"/>
  <c r="J972" i="5"/>
  <c r="K972" i="5" s="1"/>
  <c r="L972" i="5" s="1"/>
  <c r="J955" i="5"/>
  <c r="K955" i="5" s="1"/>
  <c r="L955" i="5" s="1"/>
  <c r="J1428" i="5"/>
  <c r="K1428" i="5" s="1"/>
  <c r="L1428" i="5" s="1"/>
  <c r="J1536" i="5"/>
  <c r="K1536" i="5" s="1"/>
  <c r="L1536" i="5" s="1"/>
  <c r="J1943" i="5"/>
  <c r="K1943" i="5" s="1"/>
  <c r="L1943" i="5" s="1"/>
  <c r="J1858" i="5"/>
  <c r="K1858" i="5" s="1"/>
  <c r="L1858" i="5" s="1"/>
  <c r="J1455" i="5"/>
  <c r="K1455" i="5" s="1"/>
  <c r="L1455" i="5" s="1"/>
  <c r="J1588" i="5"/>
  <c r="K1588" i="5" s="1"/>
  <c r="L1588" i="5" s="1"/>
  <c r="J1337" i="5"/>
  <c r="K1337" i="5" s="1"/>
  <c r="L1337" i="5" s="1"/>
  <c r="J1461" i="5"/>
  <c r="K1461" i="5" s="1"/>
  <c r="L1461" i="5" s="1"/>
  <c r="J2091" i="5"/>
  <c r="K2091" i="5" s="1"/>
  <c r="L2091" i="5" s="1"/>
  <c r="J1838" i="5"/>
  <c r="K1838" i="5" s="1"/>
  <c r="L1838" i="5" s="1"/>
  <c r="J2110" i="5"/>
  <c r="K2110" i="5" s="1"/>
  <c r="L2110" i="5" s="1"/>
  <c r="J1118" i="5"/>
  <c r="K1118" i="5" s="1"/>
  <c r="L1118" i="5" s="1"/>
  <c r="J984" i="5"/>
  <c r="K984" i="5" s="1"/>
  <c r="L984" i="5" s="1"/>
  <c r="J1065" i="5"/>
  <c r="K1065" i="5" s="1"/>
  <c r="L1065" i="5" s="1"/>
  <c r="J1504" i="5"/>
  <c r="K1504" i="5" s="1"/>
  <c r="L1504" i="5" s="1"/>
  <c r="J1079" i="5"/>
  <c r="K1079" i="5" s="1"/>
  <c r="L1079" i="5" s="1"/>
  <c r="J1732" i="5"/>
  <c r="K1732" i="5" s="1"/>
  <c r="L1732" i="5" s="1"/>
  <c r="J1230" i="5"/>
  <c r="K1230" i="5" s="1"/>
  <c r="L1230" i="5" s="1"/>
  <c r="J1661" i="5"/>
  <c r="K1661" i="5" s="1"/>
  <c r="L1661" i="5" s="1"/>
  <c r="J1187" i="5"/>
  <c r="K1187" i="5" s="1"/>
  <c r="L1187" i="5" s="1"/>
  <c r="J1666" i="5"/>
  <c r="K1666" i="5" s="1"/>
  <c r="L1666" i="5" s="1"/>
  <c r="J1401" i="5"/>
  <c r="K1401" i="5" s="1"/>
  <c r="L1401" i="5" s="1"/>
  <c r="J2095" i="5"/>
  <c r="K2095" i="5" s="1"/>
  <c r="L2095" i="5" s="1"/>
  <c r="J1528" i="5"/>
  <c r="K1528" i="5" s="1"/>
  <c r="L1528" i="5" s="1"/>
  <c r="J1853" i="5"/>
  <c r="K1853" i="5" s="1"/>
  <c r="L1853" i="5" s="1"/>
  <c r="J1624" i="5"/>
  <c r="K1624" i="5" s="1"/>
  <c r="L1624" i="5" s="1"/>
  <c r="J1228" i="5"/>
  <c r="K1228" i="5" s="1"/>
  <c r="L1228" i="5" s="1"/>
  <c r="J1186" i="5"/>
  <c r="K1186" i="5" s="1"/>
  <c r="L1186" i="5" s="1"/>
  <c r="J1123" i="5"/>
  <c r="K1123" i="5" s="1"/>
  <c r="L1123" i="5" s="1"/>
  <c r="J1082" i="5"/>
  <c r="K1082" i="5" s="1"/>
  <c r="L1082" i="5" s="1"/>
  <c r="J1991" i="5"/>
  <c r="K1991" i="5" s="1"/>
  <c r="L1991" i="5" s="1"/>
  <c r="J1025" i="5"/>
  <c r="K1025" i="5" s="1"/>
  <c r="L1025" i="5" s="1"/>
  <c r="J1780" i="5"/>
  <c r="K1780" i="5" s="1"/>
  <c r="L1780" i="5" s="1"/>
  <c r="J2103" i="5"/>
  <c r="K2103" i="5" s="1"/>
  <c r="L2103" i="5" s="1"/>
  <c r="J1705" i="5"/>
  <c r="K1705" i="5" s="1"/>
  <c r="L1705" i="5" s="1"/>
  <c r="J1451" i="5"/>
  <c r="K1451" i="5" s="1"/>
  <c r="L1451" i="5" s="1"/>
  <c r="J1817" i="5"/>
  <c r="K1817" i="5" s="1"/>
  <c r="L1817" i="5" s="1"/>
  <c r="J2070" i="5"/>
  <c r="K2070" i="5" s="1"/>
  <c r="L2070" i="5" s="1"/>
  <c r="J1382" i="5"/>
  <c r="K1382" i="5" s="1"/>
  <c r="L1382" i="5" s="1"/>
  <c r="J1861" i="5"/>
  <c r="K1861" i="5" s="1"/>
  <c r="L1861" i="5" s="1"/>
  <c r="J973" i="5"/>
  <c r="K973" i="5" s="1"/>
  <c r="L973" i="5" s="1"/>
  <c r="J1173" i="5"/>
  <c r="K1173" i="5" s="1"/>
  <c r="L1173" i="5" s="1"/>
  <c r="J1204" i="5"/>
  <c r="K1204" i="5" s="1"/>
  <c r="L1204" i="5" s="1"/>
  <c r="J969" i="5"/>
  <c r="K969" i="5" s="1"/>
  <c r="L969" i="5" s="1"/>
  <c r="J1121" i="5"/>
  <c r="K1121" i="5" s="1"/>
  <c r="L1121" i="5" s="1"/>
  <c r="J1044" i="5"/>
  <c r="K1044" i="5" s="1"/>
  <c r="L1044" i="5" s="1"/>
  <c r="J1421" i="5"/>
  <c r="K1421" i="5" s="1"/>
  <c r="L1421" i="5" s="1"/>
  <c r="J1674" i="5"/>
  <c r="K1674" i="5" s="1"/>
  <c r="L1674" i="5" s="1"/>
  <c r="J1930" i="5"/>
  <c r="K1930" i="5" s="1"/>
  <c r="L1930" i="5" s="1"/>
  <c r="J1999" i="5"/>
  <c r="K1999" i="5" s="1"/>
  <c r="L1999" i="5" s="1"/>
  <c r="J1585" i="5"/>
  <c r="K1585" i="5" s="1"/>
  <c r="L1585" i="5" s="1"/>
  <c r="J1660" i="5"/>
  <c r="K1660" i="5" s="1"/>
  <c r="L1660" i="5" s="1"/>
  <c r="J1916" i="5"/>
  <c r="K1916" i="5" s="1"/>
  <c r="L1916" i="5" s="1"/>
  <c r="J2080" i="5"/>
  <c r="K2080" i="5" s="1"/>
  <c r="L2080" i="5" s="1"/>
  <c r="J1477" i="5"/>
  <c r="K1477" i="5" s="1"/>
  <c r="L1477" i="5" s="1"/>
  <c r="J1654" i="5"/>
  <c r="K1654" i="5" s="1"/>
  <c r="L1654" i="5" s="1"/>
  <c r="J1910" i="5"/>
  <c r="K1910" i="5" s="1"/>
  <c r="L1910" i="5" s="1"/>
  <c r="J2022" i="5"/>
  <c r="K2022" i="5" s="1"/>
  <c r="L2022" i="5" s="1"/>
  <c r="J1358" i="5"/>
  <c r="K1358" i="5" s="1"/>
  <c r="L1358" i="5" s="1"/>
  <c r="J1637" i="5"/>
  <c r="K1637" i="5" s="1"/>
  <c r="L1637" i="5" s="1"/>
  <c r="J1166" i="5"/>
  <c r="K1166" i="5" s="1"/>
  <c r="L1166" i="5" s="1"/>
  <c r="J982" i="5"/>
  <c r="K982" i="5" s="1"/>
  <c r="L982" i="5" s="1"/>
  <c r="J1262" i="5"/>
  <c r="K1262" i="5" s="1"/>
  <c r="L1262" i="5" s="1"/>
  <c r="J946" i="5"/>
  <c r="K946" i="5" s="1"/>
  <c r="L946" i="5" s="1"/>
  <c r="J994" i="5"/>
  <c r="K994" i="5" s="1"/>
  <c r="L994" i="5" s="1"/>
  <c r="J1155" i="5"/>
  <c r="K1155" i="5" s="1"/>
  <c r="L1155" i="5" s="1"/>
  <c r="J1004" i="5"/>
  <c r="K1004" i="5" s="1"/>
  <c r="L1004" i="5" s="1"/>
  <c r="J1855" i="5"/>
  <c r="K1855" i="5" s="1"/>
  <c r="L1855" i="5" s="1"/>
  <c r="J1178" i="5"/>
  <c r="K1178" i="5" s="1"/>
  <c r="L1178" i="5" s="1"/>
  <c r="J1723" i="5"/>
  <c r="K1723" i="5" s="1"/>
  <c r="L1723" i="5" s="1"/>
  <c r="J2047" i="5"/>
  <c r="K2047" i="5" s="1"/>
  <c r="L2047" i="5" s="1"/>
  <c r="J1714" i="5"/>
  <c r="K1714" i="5" s="1"/>
  <c r="L1714" i="5" s="1"/>
  <c r="J2062" i="5"/>
  <c r="K2062" i="5" s="1"/>
  <c r="L2062" i="5" s="1"/>
  <c r="J1493" i="5"/>
  <c r="K1493" i="5" s="1"/>
  <c r="L1493" i="5" s="1"/>
  <c r="J1969" i="5"/>
  <c r="K1969" i="5" s="1"/>
  <c r="L1969" i="5" s="1"/>
  <c r="J1470" i="5"/>
  <c r="K1470" i="5" s="1"/>
  <c r="L1470" i="5" s="1"/>
  <c r="J1922" i="5"/>
  <c r="K1922" i="5" s="1"/>
  <c r="L1922" i="5" s="1"/>
  <c r="J1647" i="5"/>
  <c r="K1647" i="5" s="1"/>
  <c r="L1647" i="5" s="1"/>
  <c r="J1225" i="5"/>
  <c r="K1225" i="5" s="1"/>
  <c r="L1225" i="5" s="1"/>
  <c r="J1260" i="5"/>
  <c r="K1260" i="5" s="1"/>
  <c r="L1260" i="5" s="1"/>
  <c r="J1319" i="5"/>
  <c r="K1319" i="5" s="1"/>
  <c r="L1319" i="5" s="1"/>
  <c r="J1338" i="5"/>
  <c r="K1338" i="5" s="1"/>
  <c r="L1338" i="5" s="1"/>
  <c r="J1688" i="5"/>
  <c r="K1688" i="5" s="1"/>
  <c r="L1688" i="5" s="1"/>
  <c r="J1134" i="5"/>
  <c r="K1134" i="5" s="1"/>
  <c r="L1134" i="5" s="1"/>
  <c r="J1202" i="5"/>
  <c r="K1202" i="5" s="1"/>
  <c r="L1202" i="5" s="1"/>
  <c r="J974" i="5"/>
  <c r="K974" i="5" s="1"/>
  <c r="L974" i="5" s="1"/>
  <c r="J1095" i="5"/>
  <c r="K1095" i="5" s="1"/>
  <c r="L1095" i="5" s="1"/>
  <c r="J1427" i="5"/>
  <c r="K1427" i="5" s="1"/>
  <c r="L1427" i="5" s="1"/>
  <c r="J1908" i="5"/>
  <c r="K1908" i="5" s="1"/>
  <c r="L1908" i="5" s="1"/>
  <c r="J1645" i="5"/>
  <c r="K1645" i="5" s="1"/>
  <c r="L1645" i="5" s="1"/>
  <c r="J1697" i="5"/>
  <c r="K1697" i="5" s="1"/>
  <c r="L1697" i="5" s="1"/>
  <c r="J1653" i="5"/>
  <c r="K1653" i="5" s="1"/>
  <c r="L1653" i="5" s="1"/>
  <c r="J1841" i="5"/>
  <c r="K1841" i="5" s="1"/>
  <c r="L1841" i="5" s="1"/>
  <c r="J2041" i="5"/>
  <c r="K2041" i="5" s="1"/>
  <c r="L2041" i="5" s="1"/>
  <c r="J1446" i="5"/>
  <c r="K1446" i="5" s="1"/>
  <c r="L1446" i="5" s="1"/>
  <c r="J1005" i="5"/>
  <c r="K1005" i="5" s="1"/>
  <c r="L1005" i="5" s="1"/>
  <c r="J1176" i="5"/>
  <c r="K1176" i="5" s="1"/>
  <c r="L1176" i="5" s="1"/>
  <c r="J1294" i="5"/>
  <c r="K1294" i="5" s="1"/>
  <c r="L1294" i="5" s="1"/>
  <c r="J1318" i="5"/>
  <c r="K1318" i="5" s="1"/>
  <c r="L1318" i="5" s="1"/>
  <c r="J1063" i="5"/>
  <c r="K1063" i="5" s="1"/>
  <c r="L1063" i="5" s="1"/>
  <c r="J1331" i="5"/>
  <c r="K1331" i="5" s="1"/>
  <c r="L1331" i="5" s="1"/>
  <c r="J1472" i="5"/>
  <c r="K1472" i="5" s="1"/>
  <c r="L1472" i="5" s="1"/>
  <c r="J1703" i="5"/>
  <c r="K1703" i="5" s="1"/>
  <c r="L1703" i="5" s="1"/>
  <c r="J1738" i="5"/>
  <c r="K1738" i="5" s="1"/>
  <c r="L1738" i="5" s="1"/>
  <c r="J1399" i="5"/>
  <c r="K1399" i="5" s="1"/>
  <c r="L1399" i="5" s="1"/>
  <c r="J1691" i="5"/>
  <c r="K1691" i="5" s="1"/>
  <c r="L1691" i="5" s="1"/>
  <c r="J1724" i="5"/>
  <c r="K1724" i="5" s="1"/>
  <c r="L1724" i="5" s="1"/>
  <c r="J2060" i="5"/>
  <c r="K2060" i="5" s="1"/>
  <c r="L2060" i="5" s="1"/>
  <c r="J2015" i="5"/>
  <c r="K2015" i="5" s="1"/>
  <c r="L2015" i="5" s="1"/>
  <c r="J1663" i="5"/>
  <c r="K1663" i="5" s="1"/>
  <c r="L1663" i="5" s="1"/>
  <c r="J1718" i="5"/>
  <c r="K1718" i="5" s="1"/>
  <c r="L1718" i="5" s="1"/>
  <c r="J2012" i="5"/>
  <c r="K2012" i="5" s="1"/>
  <c r="L2012" i="5" s="1"/>
  <c r="J2029" i="5"/>
  <c r="K2029" i="5" s="1"/>
  <c r="L2029" i="5" s="1"/>
  <c r="J1422" i="5"/>
  <c r="K1422" i="5" s="1"/>
  <c r="L1422" i="5" s="1"/>
  <c r="J2090" i="5"/>
  <c r="K2090" i="5" s="1"/>
  <c r="L2090" i="5" s="1"/>
  <c r="J1098" i="5"/>
  <c r="K1098" i="5" s="1"/>
  <c r="L1098" i="5" s="1"/>
  <c r="J954" i="5"/>
  <c r="K954" i="5" s="1"/>
  <c r="L954" i="5" s="1"/>
  <c r="J1213" i="5"/>
  <c r="K1213" i="5" s="1"/>
  <c r="L1213" i="5" s="1"/>
  <c r="J1053" i="5"/>
  <c r="K1053" i="5" s="1"/>
  <c r="L1053" i="5" s="1"/>
  <c r="J1197" i="5"/>
  <c r="K1197" i="5" s="1"/>
  <c r="L1197" i="5" s="1"/>
  <c r="J1130" i="5"/>
  <c r="K1130" i="5" s="1"/>
  <c r="L1130" i="5" s="1"/>
  <c r="J948" i="5"/>
  <c r="K948" i="5" s="1"/>
  <c r="L948" i="5" s="1"/>
  <c r="J942" i="5"/>
  <c r="K942" i="5" s="1"/>
  <c r="L942" i="5" s="1"/>
  <c r="J1456" i="5"/>
  <c r="K1456" i="5" s="1"/>
  <c r="L1456" i="5" s="1"/>
  <c r="J1370" i="5"/>
  <c r="K1370" i="5" s="1"/>
  <c r="L1370" i="5" s="1"/>
  <c r="J1474" i="5"/>
  <c r="K1474" i="5" s="1"/>
  <c r="L1474" i="5" s="1"/>
  <c r="J1579" i="5"/>
  <c r="K1579" i="5" s="1"/>
  <c r="L1579" i="5" s="1"/>
  <c r="J1677" i="5"/>
  <c r="K1677" i="5" s="1"/>
  <c r="L1677" i="5" s="1"/>
  <c r="J1935" i="5"/>
  <c r="K1935" i="5" s="1"/>
  <c r="L1935" i="5" s="1"/>
  <c r="J1854" i="5"/>
  <c r="K1854" i="5" s="1"/>
  <c r="L1854" i="5" s="1"/>
  <c r="J2034" i="5"/>
  <c r="K2034" i="5" s="1"/>
  <c r="L2034" i="5" s="1"/>
  <c r="J1573" i="5"/>
  <c r="K1573" i="5" s="1"/>
  <c r="L1573" i="5" s="1"/>
  <c r="J2040" i="5"/>
  <c r="K2040" i="5" s="1"/>
  <c r="L2040" i="5" s="1"/>
  <c r="J1824" i="5"/>
  <c r="K1824" i="5" s="1"/>
  <c r="L1824" i="5" s="1"/>
  <c r="J2050" i="5"/>
  <c r="K2050" i="5" s="1"/>
  <c r="L2050" i="5" s="1"/>
  <c r="J1436" i="5"/>
  <c r="K1436" i="5" s="1"/>
  <c r="L1436" i="5" s="1"/>
  <c r="J1103" i="5"/>
  <c r="K1103" i="5" s="1"/>
  <c r="L1103" i="5" s="1"/>
  <c r="J931" i="5"/>
  <c r="K931" i="5" s="1"/>
  <c r="L931" i="5" s="1"/>
  <c r="J963" i="5"/>
  <c r="K963" i="5" s="1"/>
  <c r="L963" i="5" s="1"/>
  <c r="J1416" i="5"/>
  <c r="K1416" i="5" s="1"/>
  <c r="L1416" i="5" s="1"/>
  <c r="J1863" i="5"/>
  <c r="K1863" i="5" s="1"/>
  <c r="L1863" i="5" s="1"/>
  <c r="J1754" i="5"/>
  <c r="K1754" i="5" s="1"/>
  <c r="L1754" i="5" s="1"/>
  <c r="J1351" i="5"/>
  <c r="K1351" i="5" s="1"/>
  <c r="L1351" i="5" s="1"/>
  <c r="J1613" i="5"/>
  <c r="K1613" i="5" s="1"/>
  <c r="L1613" i="5" s="1"/>
  <c r="J1676" i="5"/>
  <c r="K1676" i="5" s="1"/>
  <c r="L1676" i="5" s="1"/>
  <c r="J1932" i="5"/>
  <c r="K1932" i="5" s="1"/>
  <c r="L1932" i="5" s="1"/>
  <c r="J1998" i="5"/>
  <c r="K1998" i="5" s="1"/>
  <c r="L1998" i="5" s="1"/>
  <c r="J1445" i="5"/>
  <c r="K1445" i="5" s="1"/>
  <c r="L1445" i="5" s="1"/>
  <c r="J2059" i="5"/>
  <c r="K2059" i="5" s="1"/>
  <c r="L2059" i="5" s="1"/>
  <c r="J1830" i="5"/>
  <c r="K1830" i="5" s="1"/>
  <c r="L1830" i="5" s="1"/>
  <c r="J1350" i="5"/>
  <c r="K1350" i="5" s="1"/>
  <c r="L1350" i="5" s="1"/>
  <c r="J1051" i="5"/>
  <c r="K1051" i="5" s="1"/>
  <c r="L1051" i="5" s="1"/>
  <c r="J1898" i="5"/>
  <c r="K1898" i="5" s="1"/>
  <c r="L1898" i="5" s="1"/>
  <c r="J1409" i="5"/>
  <c r="K1409" i="5" s="1"/>
  <c r="L1409" i="5" s="1"/>
  <c r="J1550" i="5"/>
  <c r="K1550" i="5" s="1"/>
  <c r="L1550" i="5" s="1"/>
  <c r="J1598" i="5"/>
  <c r="K1598" i="5" s="1"/>
  <c r="L1598" i="5" s="1"/>
  <c r="J1950" i="5"/>
  <c r="K1950" i="5" s="1"/>
  <c r="L1950" i="5" s="1"/>
  <c r="J1597" i="5"/>
  <c r="K1597" i="5" s="1"/>
  <c r="L1597" i="5" s="1"/>
  <c r="J1057" i="5"/>
  <c r="K1057" i="5" s="1"/>
  <c r="L1057" i="5" s="1"/>
  <c r="J1420" i="5"/>
  <c r="K1420" i="5" s="1"/>
  <c r="L1420" i="5" s="1"/>
  <c r="J2063" i="5"/>
  <c r="K2063" i="5" s="1"/>
  <c r="L2063" i="5" s="1"/>
  <c r="J1745" i="5"/>
  <c r="K1745" i="5" s="1"/>
  <c r="L1745" i="5" s="1"/>
  <c r="J1355" i="5"/>
  <c r="K1355" i="5" s="1"/>
  <c r="L1355" i="5" s="1"/>
  <c r="J1977" i="5"/>
  <c r="K1977" i="5" s="1"/>
  <c r="L1977" i="5" s="1"/>
  <c r="J1559" i="5"/>
  <c r="K1559" i="5" s="1"/>
  <c r="L1559" i="5" s="1"/>
  <c r="J1646" i="5"/>
  <c r="K1646" i="5" s="1"/>
  <c r="L1646" i="5" s="1"/>
  <c r="J976" i="5"/>
  <c r="K976" i="5" s="1"/>
  <c r="L976" i="5" s="1"/>
  <c r="J1305" i="5"/>
  <c r="K1305" i="5" s="1"/>
  <c r="L1305" i="5" s="1"/>
  <c r="J1021" i="5"/>
  <c r="K1021" i="5" s="1"/>
  <c r="L1021" i="5" s="1"/>
  <c r="J1050" i="5"/>
  <c r="K1050" i="5" s="1"/>
  <c r="L1050" i="5" s="1"/>
  <c r="J2035" i="5"/>
  <c r="K2035" i="5" s="1"/>
  <c r="L2035" i="5" s="1"/>
  <c r="J2009" i="5"/>
  <c r="K2009" i="5" s="1"/>
  <c r="L2009" i="5" s="1"/>
  <c r="J1929" i="5"/>
  <c r="K1929" i="5" s="1"/>
  <c r="L1929" i="5" s="1"/>
  <c r="J1556" i="5"/>
  <c r="K1556" i="5" s="1"/>
  <c r="L1556" i="5" s="1"/>
  <c r="J1880" i="5"/>
  <c r="K1880" i="5" s="1"/>
  <c r="L1880" i="5" s="1"/>
  <c r="J1072" i="5"/>
  <c r="K1072" i="5" s="1"/>
  <c r="L1072" i="5" s="1"/>
  <c r="J936" i="5"/>
  <c r="K936" i="5" s="1"/>
  <c r="L936" i="5" s="1"/>
  <c r="J1327" i="5"/>
  <c r="K1327" i="5" s="1"/>
  <c r="L1327" i="5" s="1"/>
  <c r="J1138" i="5"/>
  <c r="K1138" i="5" s="1"/>
  <c r="L1138" i="5" s="1"/>
  <c r="J1685" i="5"/>
  <c r="K1685" i="5" s="1"/>
  <c r="L1685" i="5" s="1"/>
  <c r="J1652" i="5"/>
  <c r="K1652" i="5" s="1"/>
  <c r="L1652" i="5" s="1"/>
  <c r="J1996" i="5"/>
  <c r="K1996" i="5" s="1"/>
  <c r="L1996" i="5" s="1"/>
  <c r="J2074" i="5"/>
  <c r="K2074" i="5" s="1"/>
  <c r="L2074" i="5" s="1"/>
  <c r="J1709" i="5"/>
  <c r="K1709" i="5" s="1"/>
  <c r="L1709" i="5" s="1"/>
  <c r="J1974" i="5"/>
  <c r="K1974" i="5" s="1"/>
  <c r="L1974" i="5" s="1"/>
  <c r="J2013" i="5"/>
  <c r="K2013" i="5" s="1"/>
  <c r="L2013" i="5" s="1"/>
  <c r="J2053" i="5"/>
  <c r="K2053" i="5" s="1"/>
  <c r="L2053" i="5" s="1"/>
  <c r="J1400" i="5"/>
  <c r="K1400" i="5" s="1"/>
  <c r="L1400" i="5" s="1"/>
  <c r="J1287" i="5"/>
  <c r="K1287" i="5" s="1"/>
  <c r="L1287" i="5" s="1"/>
  <c r="J1149" i="5"/>
  <c r="K1149" i="5" s="1"/>
  <c r="L1149" i="5" s="1"/>
  <c r="J1043" i="5"/>
  <c r="K1043" i="5" s="1"/>
  <c r="L1043" i="5" s="1"/>
  <c r="J961" i="5"/>
  <c r="K961" i="5" s="1"/>
  <c r="L961" i="5" s="1"/>
  <c r="J951" i="5"/>
  <c r="K951" i="5" s="1"/>
  <c r="L951" i="5" s="1"/>
  <c r="J1831" i="5"/>
  <c r="K1831" i="5" s="1"/>
  <c r="L1831" i="5" s="1"/>
  <c r="J1802" i="5"/>
  <c r="K1802" i="5" s="1"/>
  <c r="L1802" i="5" s="1"/>
  <c r="J1463" i="5"/>
  <c r="K1463" i="5" s="1"/>
  <c r="L1463" i="5" s="1"/>
  <c r="J1819" i="5"/>
  <c r="K1819" i="5" s="1"/>
  <c r="L1819" i="5" s="1"/>
  <c r="J1788" i="5"/>
  <c r="K1788" i="5" s="1"/>
  <c r="L1788" i="5" s="1"/>
  <c r="J1377" i="5"/>
  <c r="K1377" i="5" s="1"/>
  <c r="L1377" i="5" s="1"/>
  <c r="J1791" i="5"/>
  <c r="K1791" i="5" s="1"/>
  <c r="L1791" i="5" s="1"/>
  <c r="J1782" i="5"/>
  <c r="K1782" i="5" s="1"/>
  <c r="L1782" i="5" s="1"/>
  <c r="J2020" i="5"/>
  <c r="K2020" i="5" s="1"/>
  <c r="L2020" i="5" s="1"/>
  <c r="J2089" i="5"/>
  <c r="K2089" i="5" s="1"/>
  <c r="L2089" i="5" s="1"/>
  <c r="J1041" i="5"/>
  <c r="K1041" i="5" s="1"/>
  <c r="L1041" i="5" s="1"/>
  <c r="J1486" i="5"/>
  <c r="K1486" i="5" s="1"/>
  <c r="L1486" i="5" s="1"/>
  <c r="J1925" i="5"/>
  <c r="K1925" i="5" s="1"/>
  <c r="L1925" i="5" s="1"/>
  <c r="J1218" i="5"/>
  <c r="K1218" i="5" s="1"/>
  <c r="L1218" i="5" s="1"/>
  <c r="J1114" i="5"/>
  <c r="K1114" i="5" s="1"/>
  <c r="L1114" i="5" s="1"/>
  <c r="J1296" i="5"/>
  <c r="K1296" i="5" s="1"/>
  <c r="L1296" i="5" s="1"/>
  <c r="J1238" i="5"/>
  <c r="K1238" i="5" s="1"/>
  <c r="L1238" i="5" s="1"/>
  <c r="J1142" i="5"/>
  <c r="K1142" i="5" s="1"/>
  <c r="L1142" i="5" s="1"/>
  <c r="J958" i="5"/>
  <c r="K958" i="5" s="1"/>
  <c r="L958" i="5" s="1"/>
  <c r="J989" i="5"/>
  <c r="K989" i="5" s="1"/>
  <c r="L989" i="5" s="1"/>
  <c r="J1484" i="5"/>
  <c r="K1484" i="5" s="1"/>
  <c r="L1484" i="5" s="1"/>
  <c r="J1460" i="5"/>
  <c r="K1460" i="5" s="1"/>
  <c r="L1460" i="5" s="1"/>
  <c r="J2105" i="5"/>
  <c r="K2105" i="5" s="1"/>
  <c r="L2105" i="5" s="1"/>
  <c r="J1897" i="5"/>
  <c r="K1897" i="5" s="1"/>
  <c r="L1897" i="5" s="1"/>
  <c r="J1971" i="5"/>
  <c r="K1971" i="5" s="1"/>
  <c r="L1971" i="5" s="1"/>
  <c r="J1139" i="5"/>
  <c r="K1139" i="5" s="1"/>
  <c r="L1139" i="5" s="1"/>
  <c r="J1006" i="5"/>
  <c r="K1006" i="5" s="1"/>
  <c r="L1006" i="5" s="1"/>
  <c r="J1141" i="5"/>
  <c r="K1141" i="5" s="1"/>
  <c r="L1141" i="5" s="1"/>
  <c r="J1374" i="5"/>
  <c r="K1374" i="5" s="1"/>
  <c r="L1374" i="5" s="1"/>
  <c r="J1845" i="5"/>
  <c r="K1845" i="5" s="1"/>
  <c r="L1845" i="5" s="1"/>
  <c r="J1531" i="5"/>
  <c r="K1531" i="5" s="1"/>
  <c r="L1531" i="5" s="1"/>
  <c r="J1576" i="5"/>
  <c r="K1576" i="5" s="1"/>
  <c r="L1576" i="5" s="1"/>
  <c r="J1084" i="5"/>
  <c r="K1084" i="5" s="1"/>
  <c r="L1084" i="5" s="1"/>
  <c r="J1056" i="5"/>
  <c r="K1056" i="5" s="1"/>
  <c r="L1056" i="5" s="1"/>
  <c r="J1205" i="5"/>
  <c r="K1205" i="5" s="1"/>
  <c r="L1205" i="5" s="1"/>
  <c r="J1432" i="5"/>
  <c r="K1432" i="5" s="1"/>
  <c r="L1432" i="5" s="1"/>
  <c r="J1366" i="5"/>
  <c r="K1366" i="5" s="1"/>
  <c r="L1366" i="5" s="1"/>
  <c r="J1965" i="5"/>
  <c r="K1965" i="5" s="1"/>
  <c r="L1965" i="5" s="1"/>
  <c r="J2069" i="5"/>
  <c r="K2069" i="5" s="1"/>
  <c r="L2069" i="5" s="1"/>
  <c r="J1581" i="5"/>
  <c r="K1581" i="5" s="1"/>
  <c r="L1581" i="5" s="1"/>
  <c r="J1471" i="5"/>
  <c r="K1471" i="5" s="1"/>
  <c r="L1471" i="5" s="1"/>
  <c r="J1979" i="5"/>
  <c r="K1979" i="5" s="1"/>
  <c r="L1979" i="5" s="1"/>
  <c r="J1332" i="5"/>
  <c r="K1332" i="5" s="1"/>
  <c r="L1332" i="5" s="1"/>
  <c r="J991" i="5"/>
  <c r="K991" i="5" s="1"/>
  <c r="L991" i="5" s="1"/>
  <c r="J981" i="5"/>
  <c r="K981" i="5" s="1"/>
  <c r="L981" i="5" s="1"/>
  <c r="J1265" i="5"/>
  <c r="K1265" i="5" s="1"/>
  <c r="L1265" i="5" s="1"/>
  <c r="J1165" i="5"/>
  <c r="K1165" i="5" s="1"/>
  <c r="L1165" i="5" s="1"/>
  <c r="J1001" i="5"/>
  <c r="K1001" i="5" s="1"/>
  <c r="L1001" i="5" s="1"/>
  <c r="J1784" i="5"/>
  <c r="K1784" i="5" s="1"/>
  <c r="L1784" i="5" s="1"/>
  <c r="J1795" i="5"/>
  <c r="K1795" i="5" s="1"/>
  <c r="L1795" i="5" s="1"/>
  <c r="J1789" i="5"/>
  <c r="K1789" i="5" s="1"/>
  <c r="L1789" i="5" s="1"/>
  <c r="J1865" i="5"/>
  <c r="K1865" i="5" s="1"/>
  <c r="L1865" i="5" s="1"/>
  <c r="J1578" i="5"/>
  <c r="K1578" i="5" s="1"/>
  <c r="L1578" i="5" s="1"/>
  <c r="J1681" i="5"/>
  <c r="K1681" i="5" s="1"/>
  <c r="L1681" i="5" s="1"/>
  <c r="J1957" i="5"/>
  <c r="K1957" i="5" s="1"/>
  <c r="L1957" i="5" s="1"/>
  <c r="J1526" i="5"/>
  <c r="K1526" i="5" s="1"/>
  <c r="L1526" i="5" s="1"/>
  <c r="J2101" i="5"/>
  <c r="K2101" i="5" s="1"/>
  <c r="L2101" i="5" s="1"/>
  <c r="J1466" i="5"/>
  <c r="K1466" i="5" s="1"/>
  <c r="L1466" i="5" s="1"/>
  <c r="J1986" i="5"/>
  <c r="K1986" i="5" s="1"/>
  <c r="L1986" i="5" s="1"/>
  <c r="J1183" i="5"/>
  <c r="K1183" i="5" s="1"/>
  <c r="L1183" i="5" s="1"/>
  <c r="J934" i="5"/>
  <c r="K934" i="5" s="1"/>
  <c r="L934" i="5" s="1"/>
  <c r="J1106" i="5"/>
  <c r="K1106" i="5" s="1"/>
  <c r="L1106" i="5" s="1"/>
  <c r="J1099" i="5"/>
  <c r="K1099" i="5" s="1"/>
  <c r="L1099" i="5" s="1"/>
  <c r="J1317" i="5"/>
  <c r="K1317" i="5" s="1"/>
  <c r="L1317" i="5" s="1"/>
  <c r="J1182" i="5"/>
  <c r="K1182" i="5" s="1"/>
  <c r="L1182" i="5" s="1"/>
  <c r="J1744" i="5"/>
  <c r="K1744" i="5" s="1"/>
  <c r="L1744" i="5" s="1"/>
  <c r="J1715" i="5"/>
  <c r="K1715" i="5" s="1"/>
  <c r="L1715" i="5" s="1"/>
  <c r="J1603" i="5"/>
  <c r="K1603" i="5" s="1"/>
  <c r="L1603" i="5" s="1"/>
  <c r="J1806" i="5"/>
  <c r="K1806" i="5" s="1"/>
  <c r="L1806" i="5" s="1"/>
  <c r="J1839" i="5"/>
  <c r="K1839" i="5" s="1"/>
  <c r="L1839" i="5" s="1"/>
  <c r="J1523" i="5"/>
  <c r="K1523" i="5" s="1"/>
  <c r="L1523" i="5" s="1"/>
  <c r="J1369" i="5"/>
  <c r="K1369" i="5" s="1"/>
  <c r="L1369" i="5" s="1"/>
  <c r="J1521" i="5"/>
  <c r="K1521" i="5" s="1"/>
  <c r="L1521" i="5" s="1"/>
  <c r="J1487" i="5"/>
  <c r="K1487" i="5" s="1"/>
  <c r="L1487" i="5" s="1"/>
  <c r="J1890" i="5"/>
  <c r="K1890" i="5" s="1"/>
  <c r="L1890" i="5" s="1"/>
  <c r="J1634" i="5"/>
  <c r="K1634" i="5" s="1"/>
  <c r="L1634" i="5" s="1"/>
  <c r="J1623" i="5"/>
  <c r="K1623" i="5" s="1"/>
  <c r="L1623" i="5" s="1"/>
  <c r="J2057" i="5"/>
  <c r="K2057" i="5" s="1"/>
  <c r="L2057" i="5" s="1"/>
  <c r="J945" i="5"/>
  <c r="K945" i="5" s="1"/>
  <c r="L945" i="5" s="1"/>
  <c r="J949" i="5"/>
  <c r="K949" i="5" s="1"/>
  <c r="L949" i="5" s="1"/>
  <c r="J1039" i="5"/>
  <c r="K1039" i="5" s="1"/>
  <c r="L1039" i="5" s="1"/>
  <c r="J1080" i="5"/>
  <c r="K1080" i="5" s="1"/>
  <c r="L1080" i="5" s="1"/>
  <c r="J1326" i="5"/>
  <c r="K1326" i="5" s="1"/>
  <c r="L1326" i="5" s="1"/>
  <c r="J1284" i="5"/>
  <c r="K1284" i="5" s="1"/>
  <c r="L1284" i="5" s="1"/>
  <c r="J1168" i="5"/>
  <c r="K1168" i="5" s="1"/>
  <c r="L1168" i="5" s="1"/>
  <c r="J2064" i="5"/>
  <c r="K2064" i="5" s="1"/>
  <c r="L2064" i="5" s="1"/>
  <c r="J1832" i="5"/>
  <c r="K1832" i="5" s="1"/>
  <c r="L1832" i="5" s="1"/>
  <c r="J2072" i="5"/>
  <c r="K2072" i="5" s="1"/>
  <c r="L2072" i="5" s="1"/>
  <c r="J1605" i="5"/>
  <c r="K1605" i="5" s="1"/>
  <c r="L1605" i="5" s="1"/>
  <c r="J1539" i="5"/>
  <c r="K1539" i="5" s="1"/>
  <c r="L1539" i="5" s="1"/>
  <c r="J1894" i="5"/>
  <c r="K1894" i="5" s="1"/>
  <c r="L1894" i="5" s="1"/>
  <c r="J1887" i="5"/>
  <c r="K1887" i="5" s="1"/>
  <c r="L1887" i="5" s="1"/>
  <c r="J1393" i="5"/>
  <c r="K1393" i="5" s="1"/>
  <c r="L1393" i="5" s="1"/>
  <c r="J1915" i="5"/>
  <c r="K1915" i="5" s="1"/>
  <c r="L1915" i="5" s="1"/>
  <c r="J1479" i="5"/>
  <c r="K1479" i="5" s="1"/>
  <c r="L1479" i="5" s="1"/>
  <c r="J1818" i="5"/>
  <c r="K1818" i="5" s="1"/>
  <c r="L1818" i="5" s="1"/>
  <c r="J1735" i="5"/>
  <c r="K1735" i="5" s="1"/>
  <c r="L1735" i="5" s="1"/>
  <c r="J1071" i="5"/>
  <c r="K1071" i="5" s="1"/>
  <c r="L1071" i="5" s="1"/>
  <c r="J929" i="5"/>
  <c r="K929" i="5" s="1"/>
  <c r="L929" i="5" s="1"/>
  <c r="J1150" i="5"/>
  <c r="K1150" i="5" s="1"/>
  <c r="L1150" i="5" s="1"/>
  <c r="J985" i="5"/>
  <c r="K985" i="5" s="1"/>
  <c r="L985" i="5" s="1"/>
  <c r="J1888" i="5"/>
  <c r="K1888" i="5" s="1"/>
  <c r="L1888" i="5" s="1"/>
  <c r="J1875" i="5"/>
  <c r="K1875" i="5" s="1"/>
  <c r="L1875" i="5" s="1"/>
  <c r="J1918" i="5"/>
  <c r="K1918" i="5" s="1"/>
  <c r="L1918" i="5" s="1"/>
  <c r="J1807" i="5"/>
  <c r="K1807" i="5" s="1"/>
  <c r="L1807" i="5" s="1"/>
  <c r="J1673" i="5"/>
  <c r="K1673" i="5" s="1"/>
  <c r="L1673" i="5" s="1"/>
  <c r="J1558" i="5"/>
  <c r="K1558" i="5" s="1"/>
  <c r="L1558" i="5" s="1"/>
  <c r="J1170" i="5"/>
  <c r="K1170" i="5" s="1"/>
  <c r="L1170" i="5" s="1"/>
  <c r="J1289" i="5"/>
  <c r="K1289" i="5" s="1"/>
  <c r="L1289" i="5" s="1"/>
  <c r="J1348" i="5"/>
  <c r="K1348" i="5" s="1"/>
  <c r="L1348" i="5" s="1"/>
  <c r="J1919" i="5"/>
  <c r="K1919" i="5" s="1"/>
  <c r="L1919" i="5" s="1"/>
  <c r="J1852" i="5"/>
  <c r="K1852" i="5" s="1"/>
  <c r="L1852" i="5" s="1"/>
  <c r="J1577" i="5"/>
  <c r="K1577" i="5" s="1"/>
  <c r="L1577" i="5" s="1"/>
  <c r="J1172" i="5"/>
  <c r="K1172" i="5" s="1"/>
  <c r="L1172" i="5" s="1"/>
  <c r="J1362" i="5"/>
  <c r="K1362" i="5" s="1"/>
  <c r="L1362" i="5" s="1"/>
  <c r="J1354" i="5"/>
  <c r="K1354" i="5" s="1"/>
  <c r="L1354" i="5" s="1"/>
  <c r="J1290" i="5"/>
  <c r="K1290" i="5" s="1"/>
  <c r="L1290" i="5" s="1"/>
  <c r="J1258" i="5"/>
  <c r="K1258" i="5" s="1"/>
  <c r="L1258" i="5" s="1"/>
  <c r="J1739" i="5"/>
  <c r="K1739" i="5" s="1"/>
  <c r="L1739" i="5" s="1"/>
  <c r="J1242" i="5"/>
  <c r="K1242" i="5" s="1"/>
  <c r="L1242" i="5" s="1"/>
  <c r="J1877" i="5"/>
  <c r="K1877" i="5" s="1"/>
  <c r="L1877" i="5" s="1"/>
  <c r="J1220" i="5"/>
  <c r="K1220" i="5" s="1"/>
  <c r="L1220" i="5" s="1"/>
  <c r="J1209" i="5"/>
  <c r="K1209" i="5" s="1"/>
  <c r="L1209" i="5" s="1"/>
  <c r="J1293" i="5"/>
  <c r="K1293" i="5" s="1"/>
  <c r="L1293" i="5" s="1"/>
  <c r="J2094" i="5"/>
  <c r="K2094" i="5" s="1"/>
  <c r="L2094" i="5" s="1"/>
  <c r="J1949" i="5"/>
  <c r="K1949" i="5" s="1"/>
  <c r="L1949" i="5" s="1"/>
  <c r="J1570" i="5"/>
  <c r="K1570" i="5" s="1"/>
  <c r="L1570" i="5" s="1"/>
  <c r="J1102" i="5"/>
  <c r="K1102" i="5" s="1"/>
  <c r="L1102" i="5" s="1"/>
  <c r="J947" i="5"/>
  <c r="K947" i="5" s="1"/>
  <c r="L947" i="5" s="1"/>
  <c r="J1140" i="5"/>
  <c r="K1140" i="5" s="1"/>
  <c r="L1140" i="5" s="1"/>
  <c r="J1430" i="5"/>
  <c r="K1430" i="5" s="1"/>
  <c r="L1430" i="5" s="1"/>
  <c r="J2077" i="5"/>
  <c r="K2077" i="5" s="1"/>
  <c r="L2077" i="5" s="1"/>
  <c r="J1793" i="5"/>
  <c r="K1793" i="5" s="1"/>
  <c r="L1793" i="5" s="1"/>
  <c r="J1725" i="5"/>
  <c r="K1725" i="5" s="1"/>
  <c r="L1725" i="5" s="1"/>
  <c r="J1590" i="5"/>
  <c r="K1590" i="5" s="1"/>
  <c r="L1590" i="5" s="1"/>
  <c r="J2097" i="5"/>
  <c r="K2097" i="5" s="1"/>
  <c r="L2097" i="5" s="1"/>
  <c r="J1151" i="5"/>
  <c r="K1151" i="5" s="1"/>
  <c r="L1151" i="5" s="1"/>
  <c r="J1111" i="5"/>
  <c r="K1111" i="5" s="1"/>
  <c r="L1111" i="5" s="1"/>
  <c r="J1094" i="5"/>
  <c r="K1094" i="5" s="1"/>
  <c r="L1094" i="5" s="1"/>
  <c r="J1250" i="5"/>
  <c r="K1250" i="5" s="1"/>
  <c r="L1250" i="5" s="1"/>
  <c r="J1298" i="5"/>
  <c r="K1298" i="5" s="1"/>
  <c r="L1298" i="5" s="1"/>
  <c r="J1180" i="5"/>
  <c r="K1180" i="5" s="1"/>
  <c r="L1180" i="5" s="1"/>
  <c r="J1500" i="5"/>
  <c r="K1500" i="5" s="1"/>
  <c r="L1500" i="5" s="1"/>
  <c r="J1913" i="5"/>
  <c r="K1913" i="5" s="1"/>
  <c r="L1913" i="5" s="1"/>
  <c r="J1429" i="5"/>
  <c r="K1429" i="5" s="1"/>
  <c r="L1429" i="5" s="1"/>
  <c r="J1417" i="5"/>
  <c r="K1417" i="5" s="1"/>
  <c r="L1417" i="5" s="1"/>
  <c r="J1828" i="5"/>
  <c r="K1828" i="5" s="1"/>
  <c r="L1828" i="5" s="1"/>
  <c r="J2088" i="5"/>
  <c r="K2088" i="5" s="1"/>
  <c r="L2088" i="5" s="1"/>
  <c r="J1874" i="5"/>
  <c r="K1874" i="5" s="1"/>
  <c r="L1874" i="5" s="1"/>
  <c r="J1437" i="5"/>
  <c r="K1437" i="5" s="1"/>
  <c r="L1437" i="5" s="1"/>
  <c r="J979" i="5"/>
  <c r="K979" i="5" s="1"/>
  <c r="L979" i="5" s="1"/>
  <c r="J2026" i="5"/>
  <c r="K2026" i="5" s="1"/>
  <c r="L2026" i="5" s="1"/>
  <c r="J2054" i="5"/>
  <c r="K2054" i="5" s="1"/>
  <c r="L2054" i="5" s="1"/>
  <c r="J1921" i="5"/>
  <c r="K1921" i="5" s="1"/>
  <c r="L1921" i="5" s="1"/>
  <c r="J1985" i="5"/>
  <c r="K1985" i="5" s="1"/>
  <c r="L1985" i="5" s="1"/>
  <c r="J1592" i="5"/>
  <c r="K1592" i="5" s="1"/>
  <c r="L1592" i="5" s="1"/>
  <c r="J1713" i="5"/>
  <c r="K1713" i="5" s="1"/>
  <c r="L1713" i="5" s="1"/>
  <c r="J2042" i="5"/>
  <c r="K2042" i="5" s="1"/>
  <c r="L2042" i="5" s="1"/>
  <c r="J1378" i="5"/>
  <c r="K1378" i="5" s="1"/>
  <c r="L1378" i="5" s="1"/>
  <c r="J1625" i="5"/>
  <c r="K1625" i="5" s="1"/>
  <c r="L1625" i="5" s="1"/>
  <c r="J1081" i="5"/>
  <c r="K1081" i="5" s="1"/>
  <c r="L1081" i="5" s="1"/>
  <c r="J956" i="5"/>
  <c r="K956" i="5" s="1"/>
  <c r="L956" i="5" s="1"/>
  <c r="J1301" i="5"/>
  <c r="K1301" i="5" s="1"/>
  <c r="L1301" i="5" s="1"/>
  <c r="J1304" i="5"/>
  <c r="K1304" i="5" s="1"/>
  <c r="L1304" i="5" s="1"/>
  <c r="J1206" i="5"/>
  <c r="K1206" i="5" s="1"/>
  <c r="L1206" i="5" s="1"/>
  <c r="J1105" i="5"/>
  <c r="K1105" i="5" s="1"/>
  <c r="L1105" i="5" s="1"/>
  <c r="J1153" i="5"/>
  <c r="K1153" i="5" s="1"/>
  <c r="L1153" i="5" s="1"/>
  <c r="J1117" i="5"/>
  <c r="K1117" i="5" s="1"/>
  <c r="L1117" i="5" s="1"/>
  <c r="J1255" i="5"/>
  <c r="K1255" i="5" s="1"/>
  <c r="L1255" i="5" s="1"/>
  <c r="J2007" i="5"/>
  <c r="K2007" i="5" s="1"/>
  <c r="L2007" i="5" s="1"/>
  <c r="J2025" i="5"/>
  <c r="K2025" i="5" s="1"/>
  <c r="L2025" i="5" s="1"/>
  <c r="J1809" i="5"/>
  <c r="K1809" i="5" s="1"/>
  <c r="L1809" i="5" s="1"/>
  <c r="J2006" i="5"/>
  <c r="K2006" i="5" s="1"/>
  <c r="L2006" i="5" s="1"/>
  <c r="J2019" i="5"/>
  <c r="K2019" i="5" s="1"/>
  <c r="L2019" i="5" s="1"/>
  <c r="J1552" i="5"/>
  <c r="K1552" i="5" s="1"/>
  <c r="L1552" i="5" s="1"/>
  <c r="J1353" i="5"/>
  <c r="K1353" i="5" s="1"/>
  <c r="L1353" i="5" s="1"/>
  <c r="J1764" i="5"/>
  <c r="K1764" i="5" s="1"/>
  <c r="L1764" i="5" s="1"/>
  <c r="J1899" i="5"/>
  <c r="K1899" i="5" s="1"/>
  <c r="L1899" i="5" s="1"/>
  <c r="J1407" i="5"/>
  <c r="K1407" i="5" s="1"/>
  <c r="L1407" i="5" s="1"/>
  <c r="J1810" i="5"/>
  <c r="K1810" i="5" s="1"/>
  <c r="L1810" i="5" s="1"/>
  <c r="J1847" i="5"/>
  <c r="K1847" i="5" s="1"/>
  <c r="L1847" i="5" s="1"/>
  <c r="J1600" i="5"/>
  <c r="K1600" i="5" s="1"/>
  <c r="L1600" i="5" s="1"/>
  <c r="J1328" i="5"/>
  <c r="K1328" i="5" s="1"/>
  <c r="L1328" i="5" s="1"/>
  <c r="J1129" i="5"/>
  <c r="K1129" i="5" s="1"/>
  <c r="L1129" i="5" s="1"/>
  <c r="J1109" i="5"/>
  <c r="K1109" i="5" s="1"/>
  <c r="L1109" i="5" s="1"/>
  <c r="J1077" i="5"/>
  <c r="K1077" i="5" s="1"/>
  <c r="L1077" i="5" s="1"/>
  <c r="J1199" i="5"/>
  <c r="K1199" i="5" s="1"/>
  <c r="L1199" i="5" s="1"/>
  <c r="J987" i="5"/>
  <c r="K987" i="5" s="1"/>
  <c r="L987" i="5" s="1"/>
  <c r="J1239" i="5"/>
  <c r="K1239" i="5" s="1"/>
  <c r="L1239" i="5" s="1"/>
  <c r="J2028" i="5"/>
  <c r="K2028" i="5" s="1"/>
  <c r="L2028" i="5" s="1"/>
  <c r="J1720" i="5"/>
  <c r="K1720" i="5" s="1"/>
  <c r="L1720" i="5" s="1"/>
  <c r="J1667" i="5"/>
  <c r="K1667" i="5" s="1"/>
  <c r="L1667" i="5" s="1"/>
  <c r="J1917" i="5"/>
  <c r="K1917" i="5" s="1"/>
  <c r="L1917" i="5" s="1"/>
  <c r="J1717" i="5"/>
  <c r="K1717" i="5" s="1"/>
  <c r="L1717" i="5" s="1"/>
  <c r="J1987" i="5"/>
  <c r="K1987" i="5" s="1"/>
  <c r="L1987" i="5" s="1"/>
  <c r="J1689" i="5"/>
  <c r="K1689" i="5" s="1"/>
  <c r="L1689" i="5" s="1"/>
  <c r="J2106" i="5"/>
  <c r="K2106" i="5" s="1"/>
  <c r="L2106" i="5" s="1"/>
  <c r="J1442" i="5"/>
  <c r="K1442" i="5" s="1"/>
  <c r="L1442" i="5" s="1"/>
  <c r="J1387" i="5"/>
  <c r="K1387" i="5" s="1"/>
  <c r="L1387" i="5" s="1"/>
  <c r="J1512" i="5"/>
  <c r="K1512" i="5" s="1"/>
  <c r="L1512" i="5" s="1"/>
  <c r="J1384" i="5"/>
  <c r="K1384" i="5" s="1"/>
  <c r="L1384" i="5" s="1"/>
  <c r="J1171" i="5"/>
  <c r="K1171" i="5" s="1"/>
  <c r="L1171" i="5" s="1"/>
  <c r="J1264" i="5"/>
  <c r="K1264" i="5" s="1"/>
  <c r="L1264" i="5" s="1"/>
  <c r="J1270" i="5"/>
  <c r="K1270" i="5" s="1"/>
  <c r="L1270" i="5" s="1"/>
  <c r="J1014" i="5"/>
  <c r="K1014" i="5" s="1"/>
  <c r="L1014" i="5" s="1"/>
  <c r="J1276" i="5"/>
  <c r="K1276" i="5" s="1"/>
  <c r="L1276" i="5" s="1"/>
  <c r="J1936" i="5"/>
  <c r="K1936" i="5" s="1"/>
  <c r="L1936" i="5" s="1"/>
  <c r="J1680" i="5"/>
  <c r="K1680" i="5" s="1"/>
  <c r="L1680" i="5" s="1"/>
  <c r="J1509" i="5"/>
  <c r="K1509" i="5" s="1"/>
  <c r="L1509" i="5" s="1"/>
  <c r="J1527" i="5"/>
  <c r="K1527" i="5" s="1"/>
  <c r="L1527" i="5" s="1"/>
  <c r="J1742" i="5"/>
  <c r="K1742" i="5" s="1"/>
  <c r="L1742" i="5" s="1"/>
  <c r="J1711" i="5"/>
  <c r="K1711" i="5" s="1"/>
  <c r="L1711" i="5" s="1"/>
  <c r="J2048" i="5"/>
  <c r="K2048" i="5" s="1"/>
  <c r="L2048" i="5" s="1"/>
  <c r="J1931" i="5"/>
  <c r="K1931" i="5" s="1"/>
  <c r="L1931" i="5" s="1"/>
  <c r="J1423" i="5"/>
  <c r="K1423" i="5" s="1"/>
  <c r="L1423" i="5" s="1"/>
  <c r="J1826" i="5"/>
  <c r="K1826" i="5" s="1"/>
  <c r="L1826" i="5" s="1"/>
  <c r="J2043" i="5"/>
  <c r="K2043" i="5" s="1"/>
  <c r="L2043" i="5" s="1"/>
  <c r="J1469" i="5"/>
  <c r="K1469" i="5" s="1"/>
  <c r="L1469" i="5" s="1"/>
  <c r="J1097" i="5"/>
  <c r="K1097" i="5" s="1"/>
  <c r="L1097" i="5" s="1"/>
  <c r="J999" i="5"/>
  <c r="K999" i="5" s="1"/>
  <c r="L999" i="5" s="1"/>
  <c r="J997" i="5"/>
  <c r="K997" i="5" s="1"/>
  <c r="L997" i="5" s="1"/>
  <c r="J1189" i="5"/>
  <c r="K1189" i="5" s="1"/>
  <c r="L1189" i="5" s="1"/>
  <c r="J1156" i="5"/>
  <c r="K1156" i="5" s="1"/>
  <c r="L1156" i="5" s="1"/>
  <c r="J971" i="5"/>
  <c r="K971" i="5" s="1"/>
  <c r="L971" i="5" s="1"/>
  <c r="J1511" i="5"/>
  <c r="K1511" i="5" s="1"/>
  <c r="L1511" i="5" s="1"/>
  <c r="J1768" i="5"/>
  <c r="K1768" i="5" s="1"/>
  <c r="L1768" i="5" s="1"/>
  <c r="J1891" i="5"/>
  <c r="K1891" i="5" s="1"/>
  <c r="L1891" i="5" s="1"/>
  <c r="J1565" i="5"/>
  <c r="K1565" i="5" s="1"/>
  <c r="L1565" i="5" s="1"/>
  <c r="J1766" i="5"/>
  <c r="K1766" i="5" s="1"/>
  <c r="L1766" i="5" s="1"/>
  <c r="J1759" i="5"/>
  <c r="K1759" i="5" s="1"/>
  <c r="L1759" i="5" s="1"/>
  <c r="J1868" i="5"/>
  <c r="K1868" i="5" s="1"/>
  <c r="L1868" i="5" s="1"/>
  <c r="J1787" i="5"/>
  <c r="K1787" i="5" s="1"/>
  <c r="L1787" i="5" s="1"/>
  <c r="J1415" i="5"/>
  <c r="K1415" i="5" s="1"/>
  <c r="L1415" i="5" s="1"/>
  <c r="J1690" i="5"/>
  <c r="K1690" i="5" s="1"/>
  <c r="L1690" i="5" s="1"/>
  <c r="J1572" i="5"/>
  <c r="K1572" i="5" s="1"/>
  <c r="L1572" i="5" s="1"/>
  <c r="J1272" i="5"/>
  <c r="K1272" i="5" s="1"/>
  <c r="L1272" i="5" s="1"/>
  <c r="J935" i="5"/>
  <c r="K935" i="5" s="1"/>
  <c r="L935" i="5" s="1"/>
  <c r="J1266" i="5"/>
  <c r="K1266" i="5" s="1"/>
  <c r="L1266" i="5" s="1"/>
  <c r="J1110" i="5"/>
  <c r="K1110" i="5" s="1"/>
  <c r="L1110" i="5" s="1"/>
  <c r="J1760" i="5"/>
  <c r="K1760" i="5" s="1"/>
  <c r="L1760" i="5" s="1"/>
  <c r="J1747" i="5"/>
  <c r="K1747" i="5" s="1"/>
  <c r="L1747" i="5" s="1"/>
  <c r="J1790" i="5"/>
  <c r="K1790" i="5" s="1"/>
  <c r="L1790" i="5" s="1"/>
  <c r="J1418" i="5"/>
  <c r="K1418" i="5" s="1"/>
  <c r="L1418" i="5" s="1"/>
  <c r="J1554" i="5"/>
  <c r="K1554" i="5" s="1"/>
  <c r="L1554" i="5" s="1"/>
  <c r="J2065" i="5"/>
  <c r="K2065" i="5" s="1"/>
  <c r="L2065" i="5" s="1"/>
  <c r="J1244" i="5"/>
  <c r="K1244" i="5" s="1"/>
  <c r="L1244" i="5" s="1"/>
  <c r="J932" i="5"/>
  <c r="K932" i="5" s="1"/>
  <c r="L932" i="5" s="1"/>
  <c r="J2071" i="5"/>
  <c r="K2071" i="5" s="1"/>
  <c r="L2071" i="5" s="1"/>
  <c r="J1349" i="5"/>
  <c r="K1349" i="5" s="1"/>
  <c r="L1349" i="5" s="1"/>
  <c r="J1947" i="5"/>
  <c r="K1947" i="5" s="1"/>
  <c r="L1947" i="5" s="1"/>
  <c r="J1866" i="5"/>
  <c r="K1866" i="5" s="1"/>
  <c r="L1866" i="5" s="1"/>
  <c r="J1137" i="5"/>
  <c r="K1137" i="5" s="1"/>
  <c r="L1137" i="5" s="1"/>
  <c r="J1249" i="5"/>
  <c r="K1249" i="5" s="1"/>
  <c r="L1249" i="5" s="1"/>
  <c r="J1602" i="5"/>
  <c r="K1602" i="5" s="1"/>
  <c r="L1602" i="5" s="1"/>
  <c r="J944" i="5"/>
  <c r="K944" i="5" s="1"/>
  <c r="L944" i="5" s="1"/>
  <c r="J1112" i="5"/>
  <c r="K1112" i="5" s="1"/>
  <c r="L1112" i="5" s="1"/>
  <c r="J1801" i="5"/>
  <c r="K1801" i="5" s="1"/>
  <c r="L1801" i="5" s="1"/>
  <c r="J1405" i="5"/>
  <c r="K1405" i="5" s="1"/>
  <c r="L1405" i="5" s="1"/>
  <c r="J1263" i="5"/>
  <c r="K1263" i="5" s="1"/>
  <c r="L1263" i="5" s="1"/>
  <c r="J1567" i="5"/>
  <c r="K1567" i="5" s="1"/>
  <c r="L1567" i="5" s="1"/>
  <c r="J1968" i="5"/>
  <c r="K1968" i="5" s="1"/>
  <c r="L1968" i="5" s="1"/>
  <c r="H17" i="5"/>
  <c r="J1440" i="5"/>
  <c r="K1440" i="5" s="1"/>
  <c r="L1440" i="5" s="1"/>
  <c r="J1115" i="5"/>
  <c r="K1115" i="5" s="1"/>
  <c r="L1115" i="5" s="1"/>
  <c r="J966" i="5"/>
  <c r="K966" i="5" s="1"/>
  <c r="L966" i="5" s="1"/>
  <c r="J1380" i="5"/>
  <c r="K1380" i="5" s="1"/>
  <c r="L1380" i="5" s="1"/>
  <c r="J1459" i="5"/>
  <c r="K1459" i="5" s="1"/>
  <c r="L1459" i="5" s="1"/>
  <c r="J1618" i="5"/>
  <c r="K1618" i="5" s="1"/>
  <c r="L1618" i="5" s="1"/>
  <c r="J1599" i="5"/>
  <c r="K1599" i="5" s="1"/>
  <c r="L1599" i="5" s="1"/>
  <c r="J1909" i="5"/>
  <c r="K1909" i="5" s="1"/>
  <c r="L1909" i="5" s="1"/>
  <c r="J1905" i="5"/>
  <c r="K1905" i="5" s="1"/>
  <c r="L1905" i="5" s="1"/>
  <c r="J2109" i="5"/>
  <c r="K2109" i="5" s="1"/>
  <c r="L2109" i="5" s="1"/>
  <c r="J1414" i="5"/>
  <c r="K1414" i="5" s="1"/>
  <c r="L1414" i="5" s="1"/>
  <c r="J1621" i="5"/>
  <c r="K1621" i="5" s="1"/>
  <c r="L1621" i="5" s="1"/>
  <c r="J1336" i="5"/>
  <c r="K1336" i="5" s="1"/>
  <c r="L1336" i="5" s="1"/>
  <c r="J1144" i="5"/>
  <c r="K1144" i="5" s="1"/>
  <c r="L1144" i="5" s="1"/>
  <c r="J1243" i="5"/>
  <c r="K1243" i="5" s="1"/>
  <c r="L1243" i="5" s="1"/>
  <c r="J1315" i="5"/>
  <c r="K1315" i="5" s="1"/>
  <c r="L1315" i="5" s="1"/>
  <c r="J975" i="5"/>
  <c r="K975" i="5" s="1"/>
  <c r="L975" i="5" s="1"/>
  <c r="J1075" i="5"/>
  <c r="K1075" i="5" s="1"/>
  <c r="L1075" i="5" s="1"/>
  <c r="J1023" i="5"/>
  <c r="K1023" i="5" s="1"/>
  <c r="L1023" i="5" s="1"/>
  <c r="J1011" i="5"/>
  <c r="K1011" i="5" s="1"/>
  <c r="L1011" i="5" s="1"/>
  <c r="J1767" i="5"/>
  <c r="K1767" i="5" s="1"/>
  <c r="L1767" i="5" s="1"/>
  <c r="J1706" i="5"/>
  <c r="K1706" i="5" s="1"/>
  <c r="L1706" i="5" s="1"/>
  <c r="J1962" i="5"/>
  <c r="K1962" i="5" s="1"/>
  <c r="L1962" i="5" s="1"/>
  <c r="J2014" i="5"/>
  <c r="K2014" i="5" s="1"/>
  <c r="L2014" i="5" s="1"/>
  <c r="J1755" i="5"/>
  <c r="K1755" i="5" s="1"/>
  <c r="L1755" i="5" s="1"/>
  <c r="J1692" i="5"/>
  <c r="K1692" i="5" s="1"/>
  <c r="L1692" i="5" s="1"/>
  <c r="J1948" i="5"/>
  <c r="K1948" i="5" s="1"/>
  <c r="L1948" i="5" s="1"/>
  <c r="J1607" i="5"/>
  <c r="K1607" i="5" s="1"/>
  <c r="L1607" i="5" s="1"/>
  <c r="J1413" i="5"/>
  <c r="K1413" i="5" s="1"/>
  <c r="L1413" i="5" s="1"/>
  <c r="J1995" i="5"/>
  <c r="K1995" i="5" s="1"/>
  <c r="L1995" i="5" s="1"/>
  <c r="J1814" i="5"/>
  <c r="K1814" i="5" s="1"/>
  <c r="L1814" i="5" s="1"/>
  <c r="J2046" i="5"/>
  <c r="K2046" i="5" s="1"/>
  <c r="L2046" i="5" s="1"/>
  <c r="J1510" i="5"/>
  <c r="K1510" i="5" s="1"/>
  <c r="L1510" i="5" s="1"/>
  <c r="J1989" i="5"/>
  <c r="K1989" i="5" s="1"/>
  <c r="L1989" i="5" s="1"/>
  <c r="J1548" i="5"/>
  <c r="K1548" i="5" s="1"/>
  <c r="L1548" i="5" s="1"/>
  <c r="J1300" i="5"/>
  <c r="K1300" i="5" s="1"/>
  <c r="L1300" i="5" s="1"/>
  <c r="J1297" i="5"/>
  <c r="K1297" i="5" s="1"/>
  <c r="L1297" i="5" s="1"/>
  <c r="J1154" i="5"/>
  <c r="K1154" i="5" s="1"/>
  <c r="L1154" i="5" s="1"/>
  <c r="J1196" i="5"/>
  <c r="K1196" i="5" s="1"/>
  <c r="L1196" i="5" s="1"/>
  <c r="J1194" i="5"/>
  <c r="K1194" i="5" s="1"/>
  <c r="L1194" i="5" s="1"/>
  <c r="J1210" i="5"/>
  <c r="K1210" i="5" s="1"/>
  <c r="L1210" i="5" s="1"/>
  <c r="J1018" i="5"/>
  <c r="K1018" i="5" s="1"/>
  <c r="L1018" i="5" s="1"/>
  <c r="J1514" i="5"/>
  <c r="K1514" i="5" s="1"/>
  <c r="L1514" i="5" s="1"/>
  <c r="J1346" i="5"/>
  <c r="K1346" i="5" s="1"/>
  <c r="L1346" i="5" s="1"/>
  <c r="J1515" i="5"/>
  <c r="K1515" i="5" s="1"/>
  <c r="L1515" i="5" s="1"/>
  <c r="J1741" i="5"/>
  <c r="K1741" i="5" s="1"/>
  <c r="L1741" i="5" s="1"/>
  <c r="J2027" i="5"/>
  <c r="K2027" i="5" s="1"/>
  <c r="L2027" i="5" s="1"/>
  <c r="J1822" i="5"/>
  <c r="K1822" i="5" s="1"/>
  <c r="L1822" i="5" s="1"/>
  <c r="J2002" i="5"/>
  <c r="K2002" i="5" s="1"/>
  <c r="L2002" i="5" s="1"/>
  <c r="J1683" i="5"/>
  <c r="K1683" i="5" s="1"/>
  <c r="L1683" i="5" s="1"/>
  <c r="J1728" i="5"/>
  <c r="K1728" i="5" s="1"/>
  <c r="L1728" i="5" s="1"/>
  <c r="J2092" i="5"/>
  <c r="K2092" i="5" s="1"/>
  <c r="L2092" i="5" s="1"/>
  <c r="J1088" i="5"/>
  <c r="K1088" i="5" s="1"/>
  <c r="L1088" i="5" s="1"/>
  <c r="J1299" i="5"/>
  <c r="K1299" i="5" s="1"/>
  <c r="L1299" i="5" s="1"/>
  <c r="J996" i="5"/>
  <c r="K996" i="5" s="1"/>
  <c r="L996" i="5" s="1"/>
  <c r="J983" i="5"/>
  <c r="K983" i="5" s="1"/>
  <c r="L983" i="5" s="1"/>
  <c r="J1169" i="5"/>
  <c r="K1169" i="5" s="1"/>
  <c r="L1169" i="5" s="1"/>
  <c r="J1389" i="5"/>
  <c r="K1389" i="5" s="1"/>
  <c r="L1389" i="5" s="1"/>
  <c r="J1927" i="5"/>
  <c r="K1927" i="5" s="1"/>
  <c r="L1927" i="5" s="1"/>
  <c r="J1850" i="5"/>
  <c r="K1850" i="5" s="1"/>
  <c r="L1850" i="5" s="1"/>
  <c r="J1447" i="5"/>
  <c r="K1447" i="5" s="1"/>
  <c r="L1447" i="5" s="1"/>
  <c r="J1851" i="5"/>
  <c r="K1851" i="5" s="1"/>
  <c r="L1851" i="5" s="1"/>
  <c r="J1772" i="5"/>
  <c r="K1772" i="5" s="1"/>
  <c r="L1772" i="5" s="1"/>
  <c r="J1361" i="5"/>
  <c r="K1361" i="5" s="1"/>
  <c r="L1361" i="5" s="1"/>
  <c r="J1587" i="5"/>
  <c r="K1587" i="5" s="1"/>
  <c r="L1587" i="5" s="1"/>
  <c r="J1537" i="5"/>
  <c r="K1537" i="5" s="1"/>
  <c r="L1537" i="5" s="1"/>
  <c r="J1670" i="5"/>
  <c r="K1670" i="5" s="1"/>
  <c r="L1670" i="5" s="1"/>
  <c r="J1926" i="5"/>
  <c r="K1926" i="5" s="1"/>
  <c r="L1926" i="5" s="1"/>
  <c r="J2084" i="5"/>
  <c r="K2084" i="5" s="1"/>
  <c r="L2084" i="5" s="1"/>
  <c r="J1955" i="5"/>
  <c r="K1955" i="5" s="1"/>
  <c r="L1955" i="5" s="1"/>
  <c r="J1864" i="5"/>
  <c r="K1864" i="5" s="1"/>
  <c r="L1864" i="5" s="1"/>
  <c r="J1146" i="5"/>
  <c r="K1146" i="5" s="1"/>
  <c r="L1146" i="5" s="1"/>
  <c r="J1024" i="5"/>
  <c r="K1024" i="5" s="1"/>
  <c r="L1024" i="5" s="1"/>
  <c r="J1040" i="5"/>
  <c r="K1040" i="5" s="1"/>
  <c r="L1040" i="5" s="1"/>
  <c r="J1993" i="5"/>
  <c r="K1993" i="5" s="1"/>
  <c r="L1993" i="5" s="1"/>
  <c r="J1620" i="5"/>
  <c r="K1620" i="5" s="1"/>
  <c r="L1620" i="5" s="1"/>
  <c r="J1876" i="5"/>
  <c r="K1876" i="5" s="1"/>
  <c r="L1876" i="5" s="1"/>
  <c r="J1049" i="5"/>
  <c r="K1049" i="5" s="1"/>
  <c r="L1049" i="5" s="1"/>
  <c r="J1201" i="5"/>
  <c r="K1201" i="5" s="1"/>
  <c r="L1201" i="5" s="1"/>
  <c r="J1253" i="5"/>
  <c r="K1253" i="5" s="1"/>
  <c r="L1253" i="5" s="1"/>
  <c r="J1907" i="5"/>
  <c r="K1907" i="5" s="1"/>
  <c r="L1907" i="5" s="1"/>
  <c r="J1776" i="5"/>
  <c r="K1776" i="5" s="1"/>
  <c r="L1776" i="5" s="1"/>
  <c r="J1529" i="5"/>
  <c r="K1529" i="5" s="1"/>
  <c r="L1529" i="5" s="1"/>
  <c r="J1499" i="5"/>
  <c r="K1499" i="5" s="1"/>
  <c r="L1499" i="5" s="1"/>
  <c r="J2049" i="5"/>
  <c r="K2049" i="5" s="1"/>
  <c r="L2049" i="5" s="1"/>
  <c r="J1214" i="5"/>
  <c r="K1214" i="5" s="1"/>
  <c r="L1214" i="5" s="1"/>
  <c r="J1177" i="5"/>
  <c r="K1177" i="5" s="1"/>
  <c r="L1177" i="5" s="1"/>
  <c r="J1295" i="5"/>
  <c r="K1295" i="5" s="1"/>
  <c r="L1295" i="5" s="1"/>
  <c r="J1309" i="5"/>
  <c r="K1309" i="5" s="1"/>
  <c r="L1309" i="5" s="1"/>
  <c r="J1498" i="5"/>
  <c r="K1498" i="5" s="1"/>
  <c r="L1498" i="5" s="1"/>
  <c r="J1612" i="5"/>
  <c r="K1612" i="5" s="1"/>
  <c r="L1612" i="5" s="1"/>
  <c r="J2083" i="5"/>
  <c r="K2083" i="5" s="1"/>
  <c r="L2083" i="5" s="1"/>
  <c r="J1981" i="5"/>
  <c r="K1981" i="5" s="1"/>
  <c r="L1981" i="5" s="1"/>
  <c r="J1777" i="5"/>
  <c r="K1777" i="5" s="1"/>
  <c r="L1777" i="5" s="1"/>
  <c r="J2093" i="5"/>
  <c r="K2093" i="5" s="1"/>
  <c r="L2093" i="5" s="1"/>
  <c r="J1490" i="5"/>
  <c r="K1490" i="5" s="1"/>
  <c r="L1490" i="5" s="1"/>
  <c r="J1478" i="5"/>
  <c r="K1478" i="5" s="1"/>
  <c r="L1478" i="5" s="1"/>
  <c r="J1435" i="5"/>
  <c r="K1435" i="5" s="1"/>
  <c r="L1435" i="5" s="1"/>
  <c r="J1340" i="5"/>
  <c r="K1340" i="5" s="1"/>
  <c r="L1340" i="5" s="1"/>
  <c r="J1223" i="5"/>
  <c r="K1223" i="5" s="1"/>
  <c r="L1223" i="5" s="1"/>
  <c r="J957" i="5"/>
  <c r="K957" i="5" s="1"/>
  <c r="L957" i="5" s="1"/>
  <c r="J1219" i="5"/>
  <c r="K1219" i="5" s="1"/>
  <c r="L1219" i="5" s="1"/>
  <c r="J1019" i="5"/>
  <c r="K1019" i="5" s="1"/>
  <c r="L1019" i="5" s="1"/>
  <c r="J1251" i="5"/>
  <c r="K1251" i="5" s="1"/>
  <c r="L1251" i="5" s="1"/>
  <c r="J1093" i="5"/>
  <c r="K1093" i="5" s="1"/>
  <c r="L1093" i="5" s="1"/>
  <c r="J1016" i="5"/>
  <c r="K1016" i="5" s="1"/>
  <c r="L1016" i="5" s="1"/>
  <c r="J1488" i="5"/>
  <c r="K1488" i="5" s="1"/>
  <c r="L1488" i="5" s="1"/>
  <c r="J1357" i="5"/>
  <c r="K1357" i="5" s="1"/>
  <c r="L1357" i="5" s="1"/>
  <c r="J1895" i="5"/>
  <c r="K1895" i="5" s="1"/>
  <c r="L1895" i="5" s="1"/>
  <c r="J1770" i="5"/>
  <c r="K1770" i="5" s="1"/>
  <c r="L1770" i="5" s="1"/>
  <c r="J1367" i="5"/>
  <c r="K1367" i="5" s="1"/>
  <c r="L1367" i="5" s="1"/>
  <c r="J1507" i="5"/>
  <c r="K1507" i="5" s="1"/>
  <c r="L1507" i="5" s="1"/>
  <c r="J1549" i="5"/>
  <c r="K1549" i="5" s="1"/>
  <c r="L1549" i="5" s="1"/>
  <c r="J1883" i="5"/>
  <c r="K1883" i="5" s="1"/>
  <c r="L1883" i="5" s="1"/>
  <c r="J1756" i="5"/>
  <c r="K1756" i="5" s="1"/>
  <c r="L1756" i="5" s="1"/>
  <c r="J1345" i="5"/>
  <c r="K1345" i="5" s="1"/>
  <c r="L1345" i="5" s="1"/>
  <c r="J1540" i="5"/>
  <c r="K1540" i="5" s="1"/>
  <c r="L1540" i="5" s="1"/>
  <c r="J1622" i="5"/>
  <c r="K1622" i="5" s="1"/>
  <c r="L1622" i="5" s="1"/>
  <c r="J1878" i="5"/>
  <c r="K1878" i="5" s="1"/>
  <c r="L1878" i="5" s="1"/>
  <c r="J2018" i="5"/>
  <c r="K2018" i="5" s="1"/>
  <c r="L2018" i="5" s="1"/>
  <c r="J1390" i="5"/>
  <c r="K1390" i="5" s="1"/>
  <c r="L1390" i="5" s="1"/>
  <c r="J1395" i="5"/>
  <c r="K1395" i="5" s="1"/>
  <c r="L1395" i="5" s="1"/>
  <c r="J1104" i="5"/>
  <c r="K1104" i="5" s="1"/>
  <c r="L1104" i="5" s="1"/>
  <c r="J1085" i="5"/>
  <c r="K1085" i="5" s="1"/>
  <c r="L1085" i="5" s="1"/>
  <c r="J964" i="5"/>
  <c r="K964" i="5" s="1"/>
  <c r="L964" i="5" s="1"/>
  <c r="J1282" i="5"/>
  <c r="K1282" i="5" s="1"/>
  <c r="L1282" i="5" s="1"/>
  <c r="J1030" i="5"/>
  <c r="K1030" i="5" s="1"/>
  <c r="L1030" i="5" s="1"/>
  <c r="J1286" i="5"/>
  <c r="K1286" i="5" s="1"/>
  <c r="L1286" i="5" s="1"/>
  <c r="J1356" i="5"/>
  <c r="K1356" i="5" s="1"/>
  <c r="L1356" i="5" s="1"/>
  <c r="J1544" i="5"/>
  <c r="K1544" i="5" s="1"/>
  <c r="L1544" i="5" s="1"/>
  <c r="J1467" i="5"/>
  <c r="K1467" i="5" s="1"/>
  <c r="L1467" i="5" s="1"/>
  <c r="J1975" i="5"/>
  <c r="K1975" i="5" s="1"/>
  <c r="L1975" i="5" s="1"/>
  <c r="J1538" i="5"/>
  <c r="K1538" i="5" s="1"/>
  <c r="L1538" i="5" s="1"/>
  <c r="J1379" i="5"/>
  <c r="K1379" i="5" s="1"/>
  <c r="L1379" i="5" s="1"/>
  <c r="J1560" i="5"/>
  <c r="K1560" i="5" s="1"/>
  <c r="L1560" i="5" s="1"/>
  <c r="J1630" i="5"/>
  <c r="K1630" i="5" s="1"/>
  <c r="L1630" i="5" s="1"/>
  <c r="J1886" i="5"/>
  <c r="K1886" i="5" s="1"/>
  <c r="L1886" i="5" s="1"/>
  <c r="J1988" i="5"/>
  <c r="K1988" i="5" s="1"/>
  <c r="L1988" i="5" s="1"/>
  <c r="J1811" i="5"/>
  <c r="K1811" i="5" s="1"/>
  <c r="L1811" i="5" s="1"/>
  <c r="J1792" i="5"/>
  <c r="K1792" i="5" s="1"/>
  <c r="L1792" i="5" s="1"/>
  <c r="J1575" i="5"/>
  <c r="K1575" i="5" s="1"/>
  <c r="L1575" i="5" s="1"/>
  <c r="J1017" i="5"/>
  <c r="K1017" i="5" s="1"/>
  <c r="L1017" i="5" s="1"/>
  <c r="J1200" i="5"/>
  <c r="K1200" i="5" s="1"/>
  <c r="L1200" i="5" s="1"/>
  <c r="J1058" i="5"/>
  <c r="K1058" i="5" s="1"/>
  <c r="L1058" i="5" s="1"/>
  <c r="J1277" i="5"/>
  <c r="K1277" i="5" s="1"/>
  <c r="L1277" i="5" s="1"/>
  <c r="J967" i="5"/>
  <c r="K967" i="5" s="1"/>
  <c r="L967" i="5" s="1"/>
  <c r="J1161" i="5"/>
  <c r="K1161" i="5" s="1"/>
  <c r="L1161" i="5" s="1"/>
  <c r="J1569" i="5"/>
  <c r="K1569" i="5" s="1"/>
  <c r="L1569" i="5" s="1"/>
  <c r="J1658" i="5"/>
  <c r="K1658" i="5" s="1"/>
  <c r="L1658" i="5" s="1"/>
  <c r="J1914" i="5"/>
  <c r="K1914" i="5" s="1"/>
  <c r="L1914" i="5" s="1"/>
  <c r="J1525" i="5"/>
  <c r="K1525" i="5" s="1"/>
  <c r="L1525" i="5" s="1"/>
  <c r="J1992" i="5"/>
  <c r="K1992" i="5" s="1"/>
  <c r="L1992" i="5" s="1"/>
  <c r="J1836" i="5"/>
  <c r="K1836" i="5" s="1"/>
  <c r="L1836" i="5" s="1"/>
  <c r="J1425" i="5"/>
  <c r="K1425" i="5" s="1"/>
  <c r="L1425" i="5" s="1"/>
  <c r="J1695" i="5"/>
  <c r="K1695" i="5" s="1"/>
  <c r="L1695" i="5" s="1"/>
  <c r="J1734" i="5"/>
  <c r="K1734" i="5" s="1"/>
  <c r="L1734" i="5" s="1"/>
  <c r="J1617" i="5"/>
  <c r="K1617" i="5" s="1"/>
  <c r="L1617" i="5" s="1"/>
  <c r="J1672" i="5"/>
  <c r="K1672" i="5" s="1"/>
  <c r="L1672" i="5" s="1"/>
  <c r="J1928" i="5"/>
  <c r="K1928" i="5" s="1"/>
  <c r="L1928" i="5" s="1"/>
  <c r="J1333" i="5"/>
  <c r="K1333" i="5" s="1"/>
  <c r="L1333" i="5" s="1"/>
  <c r="J1022" i="5"/>
  <c r="K1022" i="5" s="1"/>
  <c r="L1022" i="5" s="1"/>
  <c r="J1608" i="5"/>
  <c r="K1608" i="5" s="1"/>
  <c r="L1608" i="5" s="1"/>
  <c r="J1941" i="5"/>
  <c r="K1941" i="5" s="1"/>
  <c r="L1941" i="5" s="1"/>
  <c r="J1684" i="5"/>
  <c r="K1684" i="5" s="1"/>
  <c r="L1684" i="5" s="1"/>
  <c r="J1940" i="5"/>
  <c r="K1940" i="5" s="1"/>
  <c r="L1940" i="5" s="1"/>
  <c r="J1136" i="5"/>
  <c r="K1136" i="5" s="1"/>
  <c r="L1136" i="5" s="1"/>
  <c r="J1302" i="5"/>
  <c r="K1302" i="5" s="1"/>
  <c r="L1302" i="5" s="1"/>
  <c r="J965" i="5"/>
  <c r="K965" i="5" s="1"/>
  <c r="L965" i="5" s="1"/>
  <c r="Q895" i="4"/>
  <c r="Q10" i="4" s="1"/>
  <c r="P10" i="4"/>
  <c r="P14" i="4"/>
  <c r="AB112" i="4"/>
  <c r="AB210" i="4"/>
  <c r="AC210" i="4" s="1"/>
  <c r="AB248" i="4"/>
  <c r="AG248" i="4" s="1"/>
  <c r="AB440" i="4"/>
  <c r="AH440" i="4" s="1"/>
  <c r="AB1054" i="4"/>
  <c r="AB62" i="4"/>
  <c r="AH62" i="4" s="1"/>
  <c r="AB356" i="4"/>
  <c r="AG356" i="4" s="1"/>
  <c r="AB386" i="4"/>
  <c r="AH386" i="4" s="1"/>
  <c r="AB516" i="4"/>
  <c r="AB1000" i="4"/>
  <c r="AG1000" i="4" s="1"/>
  <c r="AB1302" i="4"/>
  <c r="AG1302" i="4" s="1"/>
  <c r="AB64" i="4"/>
  <c r="AB90" i="4"/>
  <c r="AB174" i="4"/>
  <c r="AB316" i="4"/>
  <c r="AG316" i="4" s="1"/>
  <c r="AB350" i="4"/>
  <c r="AB768" i="4"/>
  <c r="AB810" i="4"/>
  <c r="AB1246" i="4"/>
  <c r="AC1246" i="4" s="1"/>
  <c r="AB42" i="4"/>
  <c r="AH42" i="4" s="1"/>
  <c r="AB226" i="4"/>
  <c r="Q202" i="4"/>
  <c r="P8" i="4"/>
  <c r="P13" i="4"/>
  <c r="AB636" i="4"/>
  <c r="AG636" i="4" s="1"/>
  <c r="AB866" i="4"/>
  <c r="AG866" i="4" s="1"/>
  <c r="AB1625" i="4"/>
  <c r="AG1625" i="4" s="1"/>
  <c r="AB1908" i="4"/>
  <c r="AB1968" i="4"/>
  <c r="AB2092" i="4"/>
  <c r="AH2092" i="4" s="1"/>
  <c r="AB267" i="4"/>
  <c r="AG267" i="4" s="1"/>
  <c r="AB531" i="4"/>
  <c r="AB625" i="4"/>
  <c r="AB817" i="4"/>
  <c r="AH817" i="4" s="1"/>
  <c r="AB1997" i="4"/>
  <c r="AC1997" i="4" s="1"/>
  <c r="AB2072" i="4"/>
  <c r="AB55" i="4"/>
  <c r="AB439" i="4"/>
  <c r="AH439" i="4" s="1"/>
  <c r="AB637" i="4"/>
  <c r="AG637" i="4" s="1"/>
  <c r="AB701" i="4"/>
  <c r="AB823" i="4"/>
  <c r="AG823" i="4" s="1"/>
  <c r="AB855" i="4"/>
  <c r="AH855" i="4" s="1"/>
  <c r="AB1015" i="4"/>
  <c r="AC1015" i="4" s="1"/>
  <c r="AB1113" i="4"/>
  <c r="AB1201" i="4"/>
  <c r="AG1201" i="4" s="1"/>
  <c r="AB1556" i="4"/>
  <c r="AG1556" i="4" s="1"/>
  <c r="AB1393" i="4"/>
  <c r="AG1393" i="4" s="1"/>
  <c r="AB1567" i="4"/>
  <c r="AB1720" i="4"/>
  <c r="AH1720" i="4" s="1"/>
  <c r="AB35" i="4"/>
  <c r="AC35" i="4" s="1"/>
  <c r="AB67" i="4"/>
  <c r="AB259" i="4"/>
  <c r="AB457" i="4"/>
  <c r="AB485" i="4"/>
  <c r="AG485" i="4" s="1"/>
  <c r="AB521" i="4"/>
  <c r="AC521" i="4" s="1"/>
  <c r="AB639" i="4"/>
  <c r="AB671" i="4"/>
  <c r="AC671" i="4" s="1"/>
  <c r="AB803" i="4"/>
  <c r="AH803" i="4" s="1"/>
  <c r="AB835" i="4"/>
  <c r="AC835" i="4" s="1"/>
  <c r="AB899" i="4"/>
  <c r="AB1055" i="4"/>
  <c r="AB2033" i="4"/>
  <c r="AG2033" i="4" s="1"/>
  <c r="AB252" i="4"/>
  <c r="AH252" i="4" s="1"/>
  <c r="AB296" i="4"/>
  <c r="AH296" i="4" s="1"/>
  <c r="AB602" i="4"/>
  <c r="AH602" i="4" s="1"/>
  <c r="AB798" i="4"/>
  <c r="AC798" i="4" s="1"/>
  <c r="AB862" i="4"/>
  <c r="AC862" i="4" s="1"/>
  <c r="AB894" i="4"/>
  <c r="AB1022" i="4"/>
  <c r="AB1146" i="4"/>
  <c r="AC1146" i="4" s="1"/>
  <c r="AB1716" i="4"/>
  <c r="AH1716" i="4" s="1"/>
  <c r="AB69" i="4"/>
  <c r="AB799" i="4"/>
  <c r="AB863" i="4"/>
  <c r="AC863" i="4" s="1"/>
  <c r="AB1193" i="4"/>
  <c r="AB1347" i="4"/>
  <c r="AB1913" i="4"/>
  <c r="AB2081" i="4"/>
  <c r="AG2081" i="4" s="1"/>
  <c r="AB1596" i="4"/>
  <c r="AB1341" i="4"/>
  <c r="AB1645" i="4"/>
  <c r="AB2065" i="4"/>
  <c r="AC2065" i="4" s="1"/>
  <c r="AB1906" i="4"/>
  <c r="AH1906" i="4" s="1"/>
  <c r="AB1501" i="4"/>
  <c r="AC1501" i="4" s="1"/>
  <c r="AB1605" i="4"/>
  <c r="AG1605" i="4" s="1"/>
  <c r="AB1656" i="4"/>
  <c r="AG1656" i="4" s="1"/>
  <c r="AB2074" i="4"/>
  <c r="AC2074" i="4" s="1"/>
  <c r="AB1036" i="4"/>
  <c r="AB1080" i="4"/>
  <c r="AB1464" i="4"/>
  <c r="AH1464" i="4" s="1"/>
  <c r="AB1534" i="4"/>
  <c r="AG1534" i="4" s="1"/>
  <c r="AB1592" i="4"/>
  <c r="AB2006" i="4"/>
  <c r="AG2006" i="4" s="1"/>
  <c r="AB1268" i="4"/>
  <c r="AC1268" i="4" s="1"/>
  <c r="AB1666" i="4"/>
  <c r="AG1666" i="4" s="1"/>
  <c r="AB1259" i="4"/>
  <c r="AB1467" i="4"/>
  <c r="AC1467" i="4" s="1"/>
  <c r="AB1680" i="4"/>
  <c r="AC1680" i="4" s="1"/>
  <c r="AB1307" i="4"/>
  <c r="AG1307" i="4" s="1"/>
  <c r="AB1579" i="4"/>
  <c r="AG1579" i="4" s="1"/>
  <c r="AB1915" i="4"/>
  <c r="AG1915" i="4" s="1"/>
  <c r="AB1670" i="4"/>
  <c r="AG1670" i="4" s="1"/>
  <c r="AB2039" i="4"/>
  <c r="AG2039" i="4" s="1"/>
  <c r="AB1807" i="4"/>
  <c r="AG1807" i="4" s="1"/>
  <c r="AB2043" i="4"/>
  <c r="AG2043" i="4" s="1"/>
  <c r="AB1947" i="4"/>
  <c r="AH1947" i="4" s="1"/>
  <c r="AB1863" i="4"/>
  <c r="AH1863" i="4" s="1"/>
  <c r="AB1622" i="4"/>
  <c r="AH1622" i="4" s="1"/>
  <c r="AB256" i="4"/>
  <c r="AB922" i="4"/>
  <c r="AH922" i="4" s="1"/>
  <c r="AB964" i="4"/>
  <c r="AC964" i="4" s="1"/>
  <c r="AB1008" i="4"/>
  <c r="AB1454" i="4"/>
  <c r="AH1454" i="4" s="1"/>
  <c r="AB392" i="4"/>
  <c r="AH392" i="4" s="1"/>
  <c r="AB490" i="4"/>
  <c r="AH490" i="4" s="1"/>
  <c r="AB658" i="4"/>
  <c r="AB708" i="4"/>
  <c r="AB796" i="4"/>
  <c r="AC796" i="4" s="1"/>
  <c r="AB416" i="4"/>
  <c r="AH416" i="4" s="1"/>
  <c r="AB476" i="4"/>
  <c r="AB536" i="4"/>
  <c r="AH536" i="4" s="1"/>
  <c r="AB820" i="4"/>
  <c r="AH820" i="4" s="1"/>
  <c r="AB992" i="4"/>
  <c r="AC992" i="4" s="1"/>
  <c r="AB1042" i="4"/>
  <c r="AB246" i="4"/>
  <c r="AG246" i="4" s="1"/>
  <c r="AB834" i="4"/>
  <c r="AB876" i="4"/>
  <c r="AG876" i="4" s="1"/>
  <c r="AB920" i="4"/>
  <c r="AB1446" i="4"/>
  <c r="AH1446" i="4" s="1"/>
  <c r="AB1405" i="4"/>
  <c r="AB1980" i="4"/>
  <c r="AH1980" i="4" s="1"/>
  <c r="AB49" i="4"/>
  <c r="AB177" i="4"/>
  <c r="AB209" i="4"/>
  <c r="AG209" i="4" s="1"/>
  <c r="AB241" i="4"/>
  <c r="AB305" i="4"/>
  <c r="AB479" i="4"/>
  <c r="AB543" i="4"/>
  <c r="AG543" i="4" s="1"/>
  <c r="AB631" i="4"/>
  <c r="AB695" i="4"/>
  <c r="AB727" i="4"/>
  <c r="AC727" i="4" s="1"/>
  <c r="AB827" i="4"/>
  <c r="AC827" i="4" s="1"/>
  <c r="AB1741" i="4"/>
  <c r="AC1741" i="4" s="1"/>
  <c r="AB1202" i="4"/>
  <c r="AB1330" i="4"/>
  <c r="AB1591" i="4"/>
  <c r="AC1591" i="4" s="1"/>
  <c r="AB1772" i="4"/>
  <c r="AB1976" i="4"/>
  <c r="AB2032" i="4"/>
  <c r="AB93" i="4"/>
  <c r="AH93" i="4" s="1"/>
  <c r="AB611" i="4"/>
  <c r="AB643" i="4"/>
  <c r="AC643" i="4" s="1"/>
  <c r="AB707" i="4"/>
  <c r="AB829" i="4"/>
  <c r="AB957" i="4"/>
  <c r="AG957" i="4" s="1"/>
  <c r="AB1137" i="4"/>
  <c r="AB1682" i="4"/>
  <c r="AH1682" i="4" s="1"/>
  <c r="AB1893" i="4"/>
  <c r="AB1280" i="4"/>
  <c r="AG1280" i="4" s="1"/>
  <c r="AB1732" i="4"/>
  <c r="AB41" i="4"/>
  <c r="AB105" i="4"/>
  <c r="AG105" i="4" s="1"/>
  <c r="AB297" i="4"/>
  <c r="AH297" i="4" s="1"/>
  <c r="AB333" i="4"/>
  <c r="AB681" i="4"/>
  <c r="AG681" i="4" s="1"/>
  <c r="AB745" i="4"/>
  <c r="AG745" i="4" s="1"/>
  <c r="AB809" i="4"/>
  <c r="AH809" i="4" s="1"/>
  <c r="AB873" i="4"/>
  <c r="AC873" i="4" s="1"/>
  <c r="AB937" i="4"/>
  <c r="AB1001" i="4"/>
  <c r="AG1001" i="4" s="1"/>
  <c r="AB258" i="4"/>
  <c r="AB372" i="4"/>
  <c r="AB508" i="4"/>
  <c r="AB540" i="4"/>
  <c r="AH540" i="4" s="1"/>
  <c r="AB612" i="4"/>
  <c r="AC612" i="4" s="1"/>
  <c r="AB678" i="4"/>
  <c r="AB934" i="4"/>
  <c r="AB998" i="4"/>
  <c r="AG998" i="4" s="1"/>
  <c r="AB1162" i="4"/>
  <c r="AH1162" i="4" s="1"/>
  <c r="AB1290" i="4"/>
  <c r="AB1354" i="4"/>
  <c r="AB1385" i="4"/>
  <c r="AG1385" i="4" s="1"/>
  <c r="AB1477" i="4"/>
  <c r="AH1477" i="4" s="1"/>
  <c r="AB1575" i="4"/>
  <c r="AB1965" i="4"/>
  <c r="AB1780" i="4"/>
  <c r="AB47" i="4"/>
  <c r="AH47" i="4" s="1"/>
  <c r="AB111" i="4"/>
  <c r="AB329" i="4"/>
  <c r="AG329" i="4" s="1"/>
  <c r="AB481" i="4"/>
  <c r="AG481" i="4" s="1"/>
  <c r="AB545" i="4"/>
  <c r="AB581" i="4"/>
  <c r="AB773" i="4"/>
  <c r="AB1065" i="4"/>
  <c r="AC1065" i="4" s="1"/>
  <c r="AB1159" i="4"/>
  <c r="AG1159" i="4" s="1"/>
  <c r="AB1375" i="4"/>
  <c r="AB1437" i="4"/>
  <c r="AB1593" i="4"/>
  <c r="AB1693" i="4"/>
  <c r="AC1693" i="4" s="1"/>
  <c r="AB1187" i="4"/>
  <c r="AB1269" i="4"/>
  <c r="AB1353" i="4"/>
  <c r="AC1353" i="4" s="1"/>
  <c r="AB1423" i="4"/>
  <c r="AC1423" i="4" s="1"/>
  <c r="AB1661" i="4"/>
  <c r="AB1753" i="4"/>
  <c r="AC1753" i="4" s="1"/>
  <c r="AB2085" i="4"/>
  <c r="AC2085" i="4" s="1"/>
  <c r="AB1918" i="4"/>
  <c r="AH1918" i="4" s="1"/>
  <c r="AB1392" i="4"/>
  <c r="AB1351" i="4"/>
  <c r="AB1674" i="4"/>
  <c r="AG1674" i="4" s="1"/>
  <c r="AB1854" i="4"/>
  <c r="AC1854" i="4" s="1"/>
  <c r="AB2034" i="4"/>
  <c r="AB1260" i="4"/>
  <c r="AB1476" i="4"/>
  <c r="AB1492" i="4"/>
  <c r="AH1492" i="4" s="1"/>
  <c r="AB1582" i="4"/>
  <c r="AB1750" i="4"/>
  <c r="AB754" i="4"/>
  <c r="AC754" i="4" s="1"/>
  <c r="AB1108" i="4"/>
  <c r="AH1108" i="4" s="1"/>
  <c r="AB1192" i="4"/>
  <c r="AB1276" i="4"/>
  <c r="AC1276" i="4" s="1"/>
  <c r="AB1364" i="4"/>
  <c r="AC1364" i="4" s="1"/>
  <c r="AB1658" i="4"/>
  <c r="AH1658" i="4" s="1"/>
  <c r="AB1504" i="4"/>
  <c r="AB1982" i="4"/>
  <c r="AB1147" i="4"/>
  <c r="AH1147" i="4" s="1"/>
  <c r="AB1601" i="4"/>
  <c r="AG1601" i="4" s="1"/>
  <c r="AB1503" i="4"/>
  <c r="AB1665" i="4"/>
  <c r="AB2087" i="4"/>
  <c r="AC2087" i="4" s="1"/>
  <c r="AB2031" i="4"/>
  <c r="AG2031" i="4" s="1"/>
  <c r="AB1931" i="4"/>
  <c r="AB2035" i="4"/>
  <c r="AC2035" i="4" s="1"/>
  <c r="AB1895" i="4"/>
  <c r="AH1895" i="4" s="1"/>
  <c r="AB673" i="4"/>
  <c r="AG673" i="4" s="1"/>
  <c r="AB865" i="4"/>
  <c r="AB1829" i="4"/>
  <c r="AB1346" i="4"/>
  <c r="AH1346" i="4" s="1"/>
  <c r="AB1474" i="4"/>
  <c r="AH1474" i="4" s="1"/>
  <c r="AB1904" i="4"/>
  <c r="AB1988" i="4"/>
  <c r="AG1988" i="4" s="1"/>
  <c r="AB1239" i="4"/>
  <c r="AG1239" i="4" s="1"/>
  <c r="AB1331" i="4"/>
  <c r="AG1331" i="4" s="1"/>
  <c r="AB1765" i="4"/>
  <c r="AG1765" i="4" s="1"/>
  <c r="AB1040" i="4"/>
  <c r="AC1040" i="4" s="1"/>
  <c r="AB1621" i="4"/>
  <c r="AC1621" i="4" s="1"/>
  <c r="AB1957" i="4"/>
  <c r="AH1957" i="4" s="1"/>
  <c r="AB1820" i="4"/>
  <c r="AB1888" i="4"/>
  <c r="AB115" i="4"/>
  <c r="AG115" i="4" s="1"/>
  <c r="AB211" i="4"/>
  <c r="AC211" i="4" s="1"/>
  <c r="AB307" i="4"/>
  <c r="AB441" i="4"/>
  <c r="AB529" i="4"/>
  <c r="AG529" i="4" s="1"/>
  <c r="AB623" i="4"/>
  <c r="AG623" i="4" s="1"/>
  <c r="AB947" i="4"/>
  <c r="AB979" i="4"/>
  <c r="AG979" i="4" s="1"/>
  <c r="AB1011" i="4"/>
  <c r="AH1011" i="4" s="1"/>
  <c r="AB1039" i="4"/>
  <c r="AC1039" i="4" s="1"/>
  <c r="AB228" i="4"/>
  <c r="AB378" i="4"/>
  <c r="AH378" i="4" s="1"/>
  <c r="AB452" i="4"/>
  <c r="AC452" i="4" s="1"/>
  <c r="AB480" i="4"/>
  <c r="AH480" i="4" s="1"/>
  <c r="AB554" i="4"/>
  <c r="AB974" i="4"/>
  <c r="AB1114" i="4"/>
  <c r="AH1114" i="4" s="1"/>
  <c r="AB1370" i="4"/>
  <c r="AC1370" i="4" s="1"/>
  <c r="AB1072" i="4"/>
  <c r="AB1216" i="4"/>
  <c r="AC1216" i="4" s="1"/>
  <c r="AB213" i="4"/>
  <c r="AH213" i="4" s="1"/>
  <c r="AB277" i="4"/>
  <c r="AC277" i="4" s="1"/>
  <c r="AB367" i="4"/>
  <c r="AB395" i="4"/>
  <c r="AC395" i="4" s="1"/>
  <c r="AB551" i="4"/>
  <c r="AC551" i="4" s="1"/>
  <c r="AB783" i="4"/>
  <c r="AC783" i="4" s="1"/>
  <c r="AB1007" i="4"/>
  <c r="AB1087" i="4"/>
  <c r="AB1143" i="4"/>
  <c r="AC1143" i="4" s="1"/>
  <c r="AB1073" i="4"/>
  <c r="AC1073" i="4" s="1"/>
  <c r="AB1229" i="4"/>
  <c r="AB1293" i="4"/>
  <c r="AG1293" i="4" s="1"/>
  <c r="AB1199" i="4"/>
  <c r="AC1199" i="4" s="1"/>
  <c r="AB1597" i="4"/>
  <c r="AB1777" i="4"/>
  <c r="AH1777" i="4" s="1"/>
  <c r="AB1865" i="4"/>
  <c r="AB2029" i="4"/>
  <c r="AH2029" i="4" s="1"/>
  <c r="AB1754" i="4"/>
  <c r="AB1814" i="4"/>
  <c r="AB2110" i="4"/>
  <c r="AC2110" i="4" s="1"/>
  <c r="AB1109" i="4"/>
  <c r="AH1109" i="4" s="1"/>
  <c r="AB1857" i="4"/>
  <c r="AC1857" i="4" s="1"/>
  <c r="AB2021" i="4"/>
  <c r="AB2093" i="4"/>
  <c r="AG2093" i="4" s="1"/>
  <c r="AB1806" i="4"/>
  <c r="AH1806" i="4" s="1"/>
  <c r="AB1926" i="4"/>
  <c r="AC1926" i="4" s="1"/>
  <c r="AB2046" i="4"/>
  <c r="AB1144" i="4"/>
  <c r="AC1144" i="4" s="1"/>
  <c r="AB1316" i="4"/>
  <c r="AG1316" i="4" s="1"/>
  <c r="AB1444" i="4"/>
  <c r="AC1444" i="4" s="1"/>
  <c r="AB1604" i="4"/>
  <c r="AC1604" i="4" s="1"/>
  <c r="AB1500" i="4"/>
  <c r="AB1116" i="4"/>
  <c r="AH1116" i="4" s="1"/>
  <c r="AB1332" i="4"/>
  <c r="AG1332" i="4" s="1"/>
  <c r="AB1584" i="4"/>
  <c r="AB1512" i="4"/>
  <c r="AB1614" i="4"/>
  <c r="AC1614" i="4" s="1"/>
  <c r="AB1722" i="4"/>
  <c r="AH1722" i="4" s="1"/>
  <c r="AB1537" i="4"/>
  <c r="AB1640" i="4"/>
  <c r="AB1523" i="4"/>
  <c r="AH1523" i="4" s="1"/>
  <c r="AB1531" i="4"/>
  <c r="AG1531" i="4" s="1"/>
  <c r="AB2055" i="4"/>
  <c r="AB1563" i="4"/>
  <c r="AH1563" i="4" s="1"/>
  <c r="AB1654" i="4"/>
  <c r="AC1654" i="4" s="1"/>
  <c r="AB1751" i="4"/>
  <c r="AG1751" i="4" s="1"/>
  <c r="AB1702" i="4"/>
  <c r="AB2023" i="4"/>
  <c r="AB1975" i="4"/>
  <c r="AC1975" i="4" s="1"/>
  <c r="AB1759" i="4"/>
  <c r="AG1759" i="4" s="1"/>
  <c r="P7" i="4"/>
  <c r="AB172" i="4"/>
  <c r="AG172" i="4" s="1"/>
  <c r="AB938" i="4"/>
  <c r="AH938" i="4" s="1"/>
  <c r="AB370" i="4"/>
  <c r="AH370" i="4" s="1"/>
  <c r="AB506" i="4"/>
  <c r="AB1286" i="4"/>
  <c r="AB43" i="4"/>
  <c r="AG43" i="4" s="1"/>
  <c r="AB363" i="4"/>
  <c r="AB1663" i="4"/>
  <c r="AG1663" i="4" s="1"/>
  <c r="AB784" i="4"/>
  <c r="AG784" i="4" s="1"/>
  <c r="AB24" i="4"/>
  <c r="AC24" i="4" s="1"/>
  <c r="AB198" i="4"/>
  <c r="AB668" i="4"/>
  <c r="AH668" i="4" s="1"/>
  <c r="AB107" i="4"/>
  <c r="AB561" i="4"/>
  <c r="AH561" i="4" s="1"/>
  <c r="AB1442" i="4"/>
  <c r="AC1442" i="4" s="1"/>
  <c r="AB1409" i="4"/>
  <c r="AB1876" i="4"/>
  <c r="AB87" i="4"/>
  <c r="AH87" i="4" s="1"/>
  <c r="AB215" i="4"/>
  <c r="AH215" i="4" s="1"/>
  <c r="AB279" i="4"/>
  <c r="AG279" i="4" s="1"/>
  <c r="AB919" i="4"/>
  <c r="AB1359" i="4"/>
  <c r="AB195" i="4"/>
  <c r="AC195" i="4" s="1"/>
  <c r="AB323" i="4"/>
  <c r="AC323" i="4" s="1"/>
  <c r="AB1027" i="4"/>
  <c r="AG1027" i="4" s="1"/>
  <c r="AB1671" i="4"/>
  <c r="AC1671" i="4" s="1"/>
  <c r="AB37" i="4"/>
  <c r="AH37" i="4" s="1"/>
  <c r="AB101" i="4"/>
  <c r="AB229" i="4"/>
  <c r="AB699" i="4"/>
  <c r="AC699" i="4" s="1"/>
  <c r="AB1443" i="4"/>
  <c r="AH1443" i="4" s="1"/>
  <c r="AB1717" i="4"/>
  <c r="AC1717" i="4" s="1"/>
  <c r="AB1101" i="4"/>
  <c r="AG1101" i="4" s="1"/>
  <c r="AB2026" i="4"/>
  <c r="AC2026" i="4" s="1"/>
  <c r="AB1093" i="4"/>
  <c r="AC1093" i="4" s="1"/>
  <c r="AB1171" i="4"/>
  <c r="AC1171" i="4" s="1"/>
  <c r="AB1345" i="4"/>
  <c r="AB1985" i="4"/>
  <c r="AC1985" i="4" s="1"/>
  <c r="AB1352" i="4"/>
  <c r="AG1352" i="4" s="1"/>
  <c r="AB2102" i="4"/>
  <c r="AH2102" i="4" s="1"/>
  <c r="P9" i="4"/>
  <c r="AB292" i="4"/>
  <c r="AG292" i="4" s="1"/>
  <c r="AB534" i="4"/>
  <c r="AG534" i="4" s="1"/>
  <c r="AB664" i="4"/>
  <c r="AB1334" i="4"/>
  <c r="AB444" i="4"/>
  <c r="AG444" i="4" s="1"/>
  <c r="AB1150" i="4"/>
  <c r="AB1406" i="4"/>
  <c r="AB512" i="4"/>
  <c r="AG512" i="4" s="1"/>
  <c r="AB1318" i="4"/>
  <c r="AC1318" i="4" s="1"/>
  <c r="AB1677" i="4"/>
  <c r="AB1548" i="4"/>
  <c r="AB1776" i="4"/>
  <c r="AH1776" i="4" s="1"/>
  <c r="AB2048" i="4"/>
  <c r="AG2048" i="4" s="1"/>
  <c r="AB795" i="4"/>
  <c r="AB859" i="4"/>
  <c r="AB987" i="4"/>
  <c r="AB1033" i="4"/>
  <c r="AC1033" i="4" s="1"/>
  <c r="P12" i="4"/>
  <c r="AB826" i="4"/>
  <c r="AB556" i="4"/>
  <c r="AB576" i="4"/>
  <c r="AH576" i="4" s="1"/>
  <c r="AB718" i="4"/>
  <c r="AB980" i="4"/>
  <c r="AB1459" i="4"/>
  <c r="AH1459" i="4" s="1"/>
  <c r="AB1781" i="4"/>
  <c r="AH1781" i="4" s="1"/>
  <c r="AB1812" i="4"/>
  <c r="AH1812" i="4" s="1"/>
  <c r="AB75" i="4"/>
  <c r="AG75" i="4" s="1"/>
  <c r="AB235" i="4"/>
  <c r="AB299" i="4"/>
  <c r="AH299" i="4" s="1"/>
  <c r="AB421" i="4"/>
  <c r="AG421" i="4" s="1"/>
  <c r="AB977" i="4"/>
  <c r="AB1314" i="4"/>
  <c r="AC1314" i="4" s="1"/>
  <c r="AB1824" i="4"/>
  <c r="AG1824" i="4" s="1"/>
  <c r="AB183" i="4"/>
  <c r="AC183" i="4" s="1"/>
  <c r="AB311" i="4"/>
  <c r="AB375" i="4"/>
  <c r="AB417" i="4"/>
  <c r="AG417" i="4" s="1"/>
  <c r="AB1289" i="4"/>
  <c r="AH1289" i="4" s="1"/>
  <c r="AB99" i="4"/>
  <c r="AB425" i="4"/>
  <c r="AG425" i="4" s="1"/>
  <c r="AB696" i="4"/>
  <c r="AC696" i="4" s="1"/>
  <c r="AB2080" i="4"/>
  <c r="AG2080" i="4" s="1"/>
  <c r="AB477" i="4"/>
  <c r="AC477" i="4" s="1"/>
  <c r="AB541" i="4"/>
  <c r="AB603" i="4"/>
  <c r="AG603" i="4" s="1"/>
  <c r="AB1271" i="4"/>
  <c r="AG1271" i="4" s="1"/>
  <c r="AB1089" i="4"/>
  <c r="AB1153" i="4"/>
  <c r="AB1217" i="4"/>
  <c r="AG1217" i="4" s="1"/>
  <c r="AB1281" i="4"/>
  <c r="AH1281" i="4" s="1"/>
  <c r="AB1962" i="4"/>
  <c r="AB2057" i="4"/>
  <c r="AB1898" i="4"/>
  <c r="AC1898" i="4" s="1"/>
  <c r="AB1420" i="4"/>
  <c r="AH1420" i="4" s="1"/>
  <c r="AB1516" i="4"/>
  <c r="AG1516" i="4" s="1"/>
  <c r="AB1576" i="4"/>
  <c r="AH1576" i="4" s="1"/>
  <c r="AB1624" i="4"/>
  <c r="AG1624" i="4" s="1"/>
  <c r="AB1224" i="4"/>
  <c r="AH1224" i="4" s="1"/>
  <c r="AB1396" i="4"/>
  <c r="AB1626" i="4"/>
  <c r="AB1586" i="4"/>
  <c r="AG1586" i="4" s="1"/>
  <c r="AB1826" i="4"/>
  <c r="AC1826" i="4" s="1"/>
  <c r="AB1694" i="4"/>
  <c r="AB1667" i="4"/>
  <c r="AH1667" i="4" s="1"/>
  <c r="AB1323" i="4"/>
  <c r="AG1323" i="4" s="1"/>
  <c r="AB1649" i="4"/>
  <c r="AC1649" i="4" s="1"/>
  <c r="AB1983" i="4"/>
  <c r="AC1983" i="4" s="1"/>
  <c r="AB1835" i="4"/>
  <c r="AC1835" i="4" s="1"/>
  <c r="AB1967" i="4"/>
  <c r="AG1967" i="4" s="1"/>
  <c r="AB1827" i="4"/>
  <c r="AC1827" i="4" s="1"/>
  <c r="AB1779" i="4"/>
  <c r="AG1779" i="4" s="1"/>
  <c r="AB1711" i="4"/>
  <c r="AH1711" i="4" s="1"/>
  <c r="AB92" i="4"/>
  <c r="AB406" i="4"/>
  <c r="AB606" i="4"/>
  <c r="AC606" i="4" s="1"/>
  <c r="AB1326" i="4"/>
  <c r="AB840" i="4"/>
  <c r="AC840" i="4" s="1"/>
  <c r="AB72" i="4"/>
  <c r="AB1845" i="4"/>
  <c r="AB1700" i="4"/>
  <c r="AB2108" i="4"/>
  <c r="AH2108" i="4" s="1"/>
  <c r="AB81" i="4"/>
  <c r="AH81" i="4" s="1"/>
  <c r="AB763" i="4"/>
  <c r="AB891" i="4"/>
  <c r="AB125" i="4"/>
  <c r="AH125" i="4" s="1"/>
  <c r="AB317" i="4"/>
  <c r="AH317" i="4" s="1"/>
  <c r="AB539" i="4"/>
  <c r="AB893" i="4"/>
  <c r="AG893" i="4" s="1"/>
  <c r="AB1071" i="4"/>
  <c r="AC1071" i="4" s="1"/>
  <c r="AB1701" i="4"/>
  <c r="AC1701" i="4" s="1"/>
  <c r="AB2017" i="4"/>
  <c r="AB1684" i="4"/>
  <c r="AB1685" i="4"/>
  <c r="AH1685" i="4" s="1"/>
  <c r="AB201" i="4"/>
  <c r="AB233" i="4"/>
  <c r="AB265" i="4"/>
  <c r="AH265" i="4" s="1"/>
  <c r="AB365" i="4"/>
  <c r="AG365" i="4" s="1"/>
  <c r="AB491" i="4"/>
  <c r="AC491" i="4" s="1"/>
  <c r="AB617" i="4"/>
  <c r="AG617" i="4" s="1"/>
  <c r="AB2105" i="4"/>
  <c r="AH2105" i="4" s="1"/>
  <c r="AB160" i="4"/>
  <c r="AB218" i="4"/>
  <c r="AC218" i="4" s="1"/>
  <c r="AB412" i="4"/>
  <c r="AB742" i="4"/>
  <c r="AG742" i="4" s="1"/>
  <c r="AB1098" i="4"/>
  <c r="AB2024" i="4"/>
  <c r="AB303" i="4"/>
  <c r="AB515" i="4"/>
  <c r="AG515" i="4" s="1"/>
  <c r="AB645" i="4"/>
  <c r="AB709" i="4"/>
  <c r="AB837" i="4"/>
  <c r="AB1801" i="4"/>
  <c r="AC1801" i="4" s="1"/>
  <c r="AB1095" i="4"/>
  <c r="AB2025" i="4"/>
  <c r="AB1231" i="4"/>
  <c r="AG1231" i="4" s="1"/>
  <c r="AB1573" i="4"/>
  <c r="AC1573" i="4" s="1"/>
  <c r="AB1139" i="4"/>
  <c r="AG1139" i="4" s="1"/>
  <c r="AB1909" i="4"/>
  <c r="AB1555" i="4"/>
  <c r="AB1790" i="4"/>
  <c r="AH1790" i="4" s="1"/>
  <c r="AB2090" i="4"/>
  <c r="AB1064" i="4"/>
  <c r="AB1236" i="4"/>
  <c r="AB1518" i="4"/>
  <c r="AB1550" i="4"/>
  <c r="AG1550" i="4" s="1"/>
  <c r="AB1710" i="4"/>
  <c r="AB1842" i="4"/>
  <c r="AB1371" i="4"/>
  <c r="AG1371" i="4" s="1"/>
  <c r="AB1855" i="4"/>
  <c r="AB1731" i="4"/>
  <c r="AB1606" i="4"/>
  <c r="AG1606" i="4" s="1"/>
  <c r="AB1771" i="4"/>
  <c r="AG1771" i="4" s="1"/>
  <c r="P2112" i="4"/>
  <c r="AB74" i="4"/>
  <c r="AB184" i="4"/>
  <c r="AH184" i="4" s="1"/>
  <c r="AB700" i="4"/>
  <c r="AH700" i="4" s="1"/>
  <c r="AB752" i="4"/>
  <c r="AG752" i="4" s="1"/>
  <c r="AB848" i="4"/>
  <c r="AB1486" i="4"/>
  <c r="AB154" i="4"/>
  <c r="AC154" i="4" s="1"/>
  <c r="AB196" i="4"/>
  <c r="AG196" i="4" s="1"/>
  <c r="AB272" i="4"/>
  <c r="AB764" i="4"/>
  <c r="AB850" i="4"/>
  <c r="AG850" i="4" s="1"/>
  <c r="AB1110" i="4"/>
  <c r="AC1110" i="4" s="1"/>
  <c r="AB1238" i="4"/>
  <c r="AB76" i="4"/>
  <c r="AG76" i="4" s="1"/>
  <c r="AB422" i="4"/>
  <c r="AH422" i="4" s="1"/>
  <c r="AB544" i="4"/>
  <c r="AH544" i="4" s="1"/>
  <c r="AB832" i="4"/>
  <c r="AB1002" i="4"/>
  <c r="AC1002" i="4" s="1"/>
  <c r="AB1350" i="4"/>
  <c r="AC1350" i="4" s="1"/>
  <c r="AB1712" i="4"/>
  <c r="AH1712" i="4" s="1"/>
  <c r="AB91" i="4"/>
  <c r="AB123" i="4"/>
  <c r="AG123" i="4" s="1"/>
  <c r="AB251" i="4"/>
  <c r="AH251" i="4" s="1"/>
  <c r="AB609" i="4"/>
  <c r="AB737" i="4"/>
  <c r="AG737" i="4" s="1"/>
  <c r="AB993" i="4"/>
  <c r="AB1090" i="4"/>
  <c r="AG1090" i="4" s="1"/>
  <c r="AB1154" i="4"/>
  <c r="AC1154" i="4" s="1"/>
  <c r="AB1282" i="4"/>
  <c r="AB1629" i="4"/>
  <c r="AC1629" i="4" s="1"/>
  <c r="AB1724" i="4"/>
  <c r="AG1724" i="4" s="1"/>
  <c r="AB39" i="4"/>
  <c r="AC39" i="4" s="1"/>
  <c r="AB71" i="4"/>
  <c r="AB135" i="4"/>
  <c r="AG135" i="4" s="1"/>
  <c r="AB167" i="4"/>
  <c r="AH167" i="4" s="1"/>
  <c r="AB231" i="4"/>
  <c r="AB429" i="4"/>
  <c r="AB449" i="4"/>
  <c r="AB621" i="4"/>
  <c r="AC621" i="4" s="1"/>
  <c r="AB743" i="4"/>
  <c r="AG743" i="4" s="1"/>
  <c r="AB903" i="4"/>
  <c r="AC903" i="4" s="1"/>
  <c r="AB967" i="4"/>
  <c r="AC967" i="4" s="1"/>
  <c r="AB1433" i="4"/>
  <c r="AH1433" i="4" s="1"/>
  <c r="AB1439" i="4"/>
  <c r="AB1703" i="4"/>
  <c r="AB147" i="4"/>
  <c r="AB465" i="4"/>
  <c r="AC465" i="4" s="1"/>
  <c r="AB499" i="4"/>
  <c r="AG499" i="4" s="1"/>
  <c r="AB655" i="4"/>
  <c r="AB755" i="4"/>
  <c r="AB851" i="4"/>
  <c r="AG851" i="4" s="1"/>
  <c r="AB915" i="4"/>
  <c r="AB140" i="4"/>
  <c r="AB318" i="4"/>
  <c r="AB346" i="4"/>
  <c r="AC346" i="4" s="1"/>
  <c r="AB618" i="4"/>
  <c r="AB714" i="4"/>
  <c r="AB814" i="4"/>
  <c r="AB878" i="4"/>
  <c r="AC878" i="4" s="1"/>
  <c r="AB1178" i="4"/>
  <c r="AB1434" i="4"/>
  <c r="AB1485" i="4"/>
  <c r="AB1607" i="4"/>
  <c r="AB1761" i="4"/>
  <c r="AG1761" i="4" s="1"/>
  <c r="AB2037" i="4"/>
  <c r="AB1912" i="4"/>
  <c r="AB1960" i="4"/>
  <c r="AH1960" i="4" s="1"/>
  <c r="AB53" i="4"/>
  <c r="AG53" i="4" s="1"/>
  <c r="AB85" i="4"/>
  <c r="AB427" i="4"/>
  <c r="AG427" i="4" s="1"/>
  <c r="AB463" i="4"/>
  <c r="AB587" i="4"/>
  <c r="AB651" i="4"/>
  <c r="AC651" i="4" s="1"/>
  <c r="AB715" i="4"/>
  <c r="AG715" i="4" s="1"/>
  <c r="AB751" i="4"/>
  <c r="AC751" i="4" s="1"/>
  <c r="AB847" i="4"/>
  <c r="AC847" i="4" s="1"/>
  <c r="AB943" i="4"/>
  <c r="AB1035" i="4"/>
  <c r="AG1035" i="4" s="1"/>
  <c r="AB1321" i="4"/>
  <c r="AG1321" i="4" s="1"/>
  <c r="AB1885" i="4"/>
  <c r="AC1885" i="4" s="1"/>
  <c r="AB1634" i="4"/>
  <c r="AB1325" i="4"/>
  <c r="AC1325" i="4" s="1"/>
  <c r="AB1461" i="4"/>
  <c r="AC1461" i="4" s="1"/>
  <c r="AB1631" i="4"/>
  <c r="AH1631" i="4" s="1"/>
  <c r="AB1117" i="4"/>
  <c r="AB1283" i="4"/>
  <c r="AB2101" i="4"/>
  <c r="AB1874" i="4"/>
  <c r="AG1874" i="4" s="1"/>
  <c r="AB1934" i="4"/>
  <c r="AB1933" i="4"/>
  <c r="AG1933" i="4" s="1"/>
  <c r="AB1870" i="4"/>
  <c r="AC1870" i="4" s="1"/>
  <c r="AB542" i="4"/>
  <c r="AH542" i="4" s="1"/>
  <c r="AB1060" i="4"/>
  <c r="AB1100" i="4"/>
  <c r="AB1356" i="4"/>
  <c r="AC1356" i="4" s="1"/>
  <c r="AB1552" i="4"/>
  <c r="AC1552" i="4" s="1"/>
  <c r="AB1766" i="4"/>
  <c r="AB1974" i="4"/>
  <c r="AH1974" i="4" s="1"/>
  <c r="AB1538" i="4"/>
  <c r="AC1538" i="4" s="1"/>
  <c r="AB1696" i="4"/>
  <c r="AG1696" i="4" s="1"/>
  <c r="AB756" i="4"/>
  <c r="AB1562" i="4"/>
  <c r="AG1562" i="4" s="1"/>
  <c r="AB1998" i="4"/>
  <c r="AG1998" i="4" s="1"/>
  <c r="AB1635" i="4"/>
  <c r="AB1611" i="4"/>
  <c r="AC1611" i="4" s="1"/>
  <c r="AB2083" i="4"/>
  <c r="AB2019" i="4"/>
  <c r="AG2019" i="4" s="1"/>
  <c r="AB2079" i="4"/>
  <c r="AG2079" i="4" s="1"/>
  <c r="AB1987" i="4"/>
  <c r="R19" i="4"/>
  <c r="Q7" i="4"/>
  <c r="K7" i="5"/>
  <c r="L19" i="5"/>
  <c r="AG38" i="4"/>
  <c r="AH38" i="4"/>
  <c r="AC120" i="4"/>
  <c r="AC320" i="4"/>
  <c r="AH482" i="4"/>
  <c r="AC482" i="4"/>
  <c r="AC1198" i="4"/>
  <c r="AG1198" i="4"/>
  <c r="AH1198" i="4"/>
  <c r="AC34" i="4"/>
  <c r="AG34" i="4"/>
  <c r="AH34" i="4"/>
  <c r="AG188" i="4"/>
  <c r="AH562" i="4"/>
  <c r="AC562" i="4"/>
  <c r="AG562" i="4"/>
  <c r="AH882" i="4"/>
  <c r="AG1010" i="4"/>
  <c r="AH1010" i="4"/>
  <c r="AC1078" i="4"/>
  <c r="AG1078" i="4"/>
  <c r="AH1078" i="4"/>
  <c r="AC1206" i="4"/>
  <c r="AG1206" i="4"/>
  <c r="AH1206" i="4"/>
  <c r="AG46" i="4"/>
  <c r="AG96" i="4"/>
  <c r="AC96" i="4"/>
  <c r="AC138" i="4"/>
  <c r="AG138" i="4"/>
  <c r="AH138" i="4"/>
  <c r="AG192" i="4"/>
  <c r="AG864" i="4"/>
  <c r="AH864" i="4"/>
  <c r="AC48" i="4"/>
  <c r="AC182" i="4"/>
  <c r="AH182" i="4"/>
  <c r="AG208" i="4"/>
  <c r="AH208" i="4"/>
  <c r="AG610" i="4"/>
  <c r="AH610" i="4"/>
  <c r="AC610" i="4"/>
  <c r="AG706" i="4"/>
  <c r="AH706" i="4"/>
  <c r="AC706" i="4"/>
  <c r="AG738" i="4"/>
  <c r="AC738" i="4"/>
  <c r="AC1004" i="4"/>
  <c r="AH1620" i="4"/>
  <c r="AC1620" i="4"/>
  <c r="AG1620" i="4"/>
  <c r="AH1469" i="4"/>
  <c r="AC1549" i="4"/>
  <c r="AC145" i="4"/>
  <c r="AG145" i="4"/>
  <c r="AC273" i="4"/>
  <c r="AG373" i="4"/>
  <c r="AH373" i="4"/>
  <c r="AC373" i="4"/>
  <c r="AH1047" i="4"/>
  <c r="AC1047" i="4"/>
  <c r="AC1309" i="4"/>
  <c r="AG1309" i="4"/>
  <c r="AH1309" i="4"/>
  <c r="AC1628" i="4"/>
  <c r="AG1628" i="4"/>
  <c r="AH1628" i="4"/>
  <c r="AC1417" i="4"/>
  <c r="AC1733" i="4"/>
  <c r="AG1733" i="4"/>
  <c r="AH1733" i="4"/>
  <c r="AG2088" i="4"/>
  <c r="AG29" i="4"/>
  <c r="AG157" i="4"/>
  <c r="AC157" i="4"/>
  <c r="AG189" i="4"/>
  <c r="AC189" i="4"/>
  <c r="AG221" i="4"/>
  <c r="AC221" i="4"/>
  <c r="AG353" i="4"/>
  <c r="AH353" i="4"/>
  <c r="AG445" i="4"/>
  <c r="AC765" i="4"/>
  <c r="AH989" i="4"/>
  <c r="AC989" i="4"/>
  <c r="AH1021" i="4"/>
  <c r="AC1021" i="4"/>
  <c r="AG1021" i="4"/>
  <c r="AC1225" i="4"/>
  <c r="AG1225" i="4"/>
  <c r="AH1225" i="4"/>
  <c r="AG1303" i="4"/>
  <c r="AH1303" i="4"/>
  <c r="AC1303" i="4"/>
  <c r="AH1599" i="4"/>
  <c r="AG1872" i="4"/>
  <c r="AH1984" i="4"/>
  <c r="AC1984" i="4"/>
  <c r="AG1984" i="4"/>
  <c r="AH2040" i="4"/>
  <c r="AH169" i="4"/>
  <c r="AH399" i="4"/>
  <c r="AC649" i="4"/>
  <c r="AG649" i="4"/>
  <c r="AH649" i="4"/>
  <c r="AH1149" i="4"/>
  <c r="AH336" i="4"/>
  <c r="AC336" i="4"/>
  <c r="AG336" i="4"/>
  <c r="AG644" i="4"/>
  <c r="AH644" i="4"/>
  <c r="AC774" i="4"/>
  <c r="AG774" i="4"/>
  <c r="AH774" i="4"/>
  <c r="AG806" i="4"/>
  <c r="AH806" i="4"/>
  <c r="AG838" i="4"/>
  <c r="AC870" i="4"/>
  <c r="AG870" i="4"/>
  <c r="AH870" i="4"/>
  <c r="AH1896" i="4"/>
  <c r="AC1896" i="4"/>
  <c r="AH2096" i="4"/>
  <c r="AC2096" i="4"/>
  <c r="AG2096" i="4"/>
  <c r="AC79" i="4"/>
  <c r="AC239" i="4"/>
  <c r="AG239" i="4"/>
  <c r="AH239" i="4"/>
  <c r="AC361" i="4"/>
  <c r="AG361" i="4"/>
  <c r="AH361" i="4"/>
  <c r="AC419" i="4"/>
  <c r="AG419" i="4"/>
  <c r="AH419" i="4"/>
  <c r="AC901" i="4"/>
  <c r="AG997" i="4"/>
  <c r="AH1029" i="4"/>
  <c r="AC1129" i="4"/>
  <c r="AG1129" i="4"/>
  <c r="AH1129" i="4"/>
  <c r="AG1297" i="4"/>
  <c r="AG1471" i="4"/>
  <c r="AH1471" i="4"/>
  <c r="AG1613" i="4"/>
  <c r="AH1613" i="4"/>
  <c r="AC1223" i="4"/>
  <c r="AC2097" i="4"/>
  <c r="AG1107" i="4"/>
  <c r="AH1107" i="4"/>
  <c r="AC1107" i="4"/>
  <c r="AH1487" i="4"/>
  <c r="AC1487" i="4"/>
  <c r="AC1841" i="4"/>
  <c r="AG1841" i="4"/>
  <c r="AH1841" i="4"/>
  <c r="AC2042" i="4"/>
  <c r="AG2042" i="4"/>
  <c r="AH2042" i="4"/>
  <c r="AC1623" i="4"/>
  <c r="AG2001" i="4"/>
  <c r="AH2001" i="4"/>
  <c r="I12" i="4"/>
  <c r="J1456" i="4"/>
  <c r="AH1646" i="4"/>
  <c r="I14" i="4"/>
  <c r="J2022" i="4"/>
  <c r="AG1578" i="4"/>
  <c r="AG1608" i="4"/>
  <c r="AH1608" i="4"/>
  <c r="AC1608" i="4"/>
  <c r="I15" i="4"/>
  <c r="AC1521" i="4"/>
  <c r="AH1521" i="4"/>
  <c r="AH1706" i="4"/>
  <c r="AG2059" i="4"/>
  <c r="AG1959" i="4"/>
  <c r="I13" i="4"/>
  <c r="J1743" i="4"/>
  <c r="AG1558" i="4"/>
  <c r="AC1558" i="4"/>
  <c r="AH1558" i="4"/>
  <c r="R15" i="4"/>
  <c r="Q15" i="4"/>
  <c r="R322" i="4"/>
  <c r="R9" i="4" s="1"/>
  <c r="Q9" i="4"/>
  <c r="AG126" i="4"/>
  <c r="AH126" i="4"/>
  <c r="AC328" i="4"/>
  <c r="AC488" i="4"/>
  <c r="AG488" i="4"/>
  <c r="AH488" i="4"/>
  <c r="AC670" i="4"/>
  <c r="AG1358" i="4"/>
  <c r="AH40" i="4"/>
  <c r="AC40" i="4"/>
  <c r="I9" i="4"/>
  <c r="J322" i="4"/>
  <c r="AC632" i="4"/>
  <c r="AG632" i="4"/>
  <c r="AG666" i="4"/>
  <c r="AC666" i="4"/>
  <c r="AC1020" i="4"/>
  <c r="AG52" i="4"/>
  <c r="AC104" i="4"/>
  <c r="AH916" i="4"/>
  <c r="AC916" i="4"/>
  <c r="AC1062" i="4"/>
  <c r="AG1062" i="4"/>
  <c r="AH1062" i="4"/>
  <c r="AC26" i="4"/>
  <c r="AG26" i="4"/>
  <c r="I8" i="4"/>
  <c r="J190" i="4"/>
  <c r="AH358" i="4"/>
  <c r="AH494" i="4"/>
  <c r="AC494" i="4"/>
  <c r="AG494" i="4"/>
  <c r="AG584" i="4"/>
  <c r="AH584" i="4"/>
  <c r="AC844" i="4"/>
  <c r="AC1489" i="4"/>
  <c r="AH1489" i="4"/>
  <c r="AH1689" i="4"/>
  <c r="AG1925" i="4"/>
  <c r="AC155" i="4"/>
  <c r="AH155" i="4"/>
  <c r="AC187" i="4"/>
  <c r="AH187" i="4"/>
  <c r="AG219" i="4"/>
  <c r="AC577" i="4"/>
  <c r="AG641" i="4"/>
  <c r="AC961" i="4"/>
  <c r="AG961" i="4"/>
  <c r="AH1025" i="4"/>
  <c r="AG1025" i="4"/>
  <c r="AC1025" i="4"/>
  <c r="AC1431" i="4"/>
  <c r="AC1805" i="4"/>
  <c r="AG1805" i="4"/>
  <c r="AG2109" i="4"/>
  <c r="AC359" i="4"/>
  <c r="AG359" i="4"/>
  <c r="AH483" i="4"/>
  <c r="AG513" i="4"/>
  <c r="AH513" i="4"/>
  <c r="AC547" i="4"/>
  <c r="AG547" i="4"/>
  <c r="AH547" i="4"/>
  <c r="AC839" i="4"/>
  <c r="AG839" i="4"/>
  <c r="AH839" i="4"/>
  <c r="AG871" i="4"/>
  <c r="AH871" i="4"/>
  <c r="AC999" i="4"/>
  <c r="AG999" i="4"/>
  <c r="AH999" i="4"/>
  <c r="AC1081" i="4"/>
  <c r="AG1081" i="4"/>
  <c r="AH1081" i="4"/>
  <c r="AH1519" i="4"/>
  <c r="AC1519" i="4"/>
  <c r="AG1519" i="4"/>
  <c r="I7" i="4"/>
  <c r="I2112" i="4"/>
  <c r="J2112" i="4" s="1"/>
  <c r="J19" i="4"/>
  <c r="AG179" i="4"/>
  <c r="AH179" i="4"/>
  <c r="AH591" i="4"/>
  <c r="AC591" i="4"/>
  <c r="AG591" i="4"/>
  <c r="AH719" i="4"/>
  <c r="AC719" i="4"/>
  <c r="AC883" i="4"/>
  <c r="AG883" i="4"/>
  <c r="AH883" i="4"/>
  <c r="AC1869" i="4"/>
  <c r="AG1869" i="4"/>
  <c r="AH1869" i="4"/>
  <c r="AC54" i="4"/>
  <c r="AH514" i="4"/>
  <c r="AG514" i="4"/>
  <c r="AG586" i="4"/>
  <c r="AC586" i="4"/>
  <c r="AG650" i="4"/>
  <c r="AC846" i="4"/>
  <c r="AG846" i="4"/>
  <c r="AC1006" i="4"/>
  <c r="AC1050" i="4"/>
  <c r="AH1050" i="4"/>
  <c r="AC1242" i="4"/>
  <c r="AC1413" i="4"/>
  <c r="AG1413" i="4"/>
  <c r="AH1413" i="4"/>
  <c r="AG1740" i="4"/>
  <c r="AH21" i="4"/>
  <c r="AG21" i="4"/>
  <c r="AH619" i="4"/>
  <c r="AC619" i="4"/>
  <c r="AG619" i="4"/>
  <c r="AC879" i="4"/>
  <c r="AG879" i="4"/>
  <c r="AH879" i="4"/>
  <c r="AC1517" i="4"/>
  <c r="AH1517" i="4"/>
  <c r="AC1105" i="4"/>
  <c r="AG1105" i="4"/>
  <c r="AH1261" i="4"/>
  <c r="AC1705" i="4"/>
  <c r="AC1085" i="4"/>
  <c r="AG1085" i="4"/>
  <c r="AH1085" i="4"/>
  <c r="AC1441" i="4"/>
  <c r="AC1994" i="4"/>
  <c r="AG1994" i="4"/>
  <c r="AH1994" i="4"/>
  <c r="AC2054" i="4"/>
  <c r="AG2054" i="4"/>
  <c r="AH2054" i="4"/>
  <c r="AG1660" i="4"/>
  <c r="AC1189" i="4"/>
  <c r="AG1189" i="4"/>
  <c r="AG1317" i="4"/>
  <c r="AG1447" i="4"/>
  <c r="AH1447" i="4"/>
  <c r="AC1447" i="4"/>
  <c r="AH1618" i="4"/>
  <c r="AH1228" i="4"/>
  <c r="AG1228" i="4"/>
  <c r="AG1272" i="4"/>
  <c r="AC1834" i="4"/>
  <c r="AC1032" i="4"/>
  <c r="AH1076" i="4"/>
  <c r="AC1076" i="4"/>
  <c r="AG1076" i="4"/>
  <c r="AH1160" i="4"/>
  <c r="AC1160" i="4"/>
  <c r="AG1160" i="4"/>
  <c r="AH1372" i="4"/>
  <c r="AC1372" i="4"/>
  <c r="AG1372" i="4"/>
  <c r="AH1858" i="4"/>
  <c r="AH2066" i="4"/>
  <c r="AH1697" i="4"/>
  <c r="AG1811" i="4"/>
  <c r="AH1811" i="4"/>
  <c r="AC1811" i="4"/>
  <c r="AG1719" i="4"/>
  <c r="AH1719" i="4"/>
  <c r="AC1719" i="4"/>
  <c r="AC2103" i="4"/>
  <c r="AG1879" i="4"/>
  <c r="AH1879" i="4"/>
  <c r="AC1879" i="4"/>
  <c r="AG270" i="4"/>
  <c r="AC270" i="4"/>
  <c r="AH270" i="4"/>
  <c r="AH306" i="4"/>
  <c r="AH434" i="4"/>
  <c r="AC434" i="4"/>
  <c r="AG434" i="4"/>
  <c r="AG720" i="4"/>
  <c r="AH720" i="4"/>
  <c r="AC858" i="4"/>
  <c r="AC1262" i="4"/>
  <c r="AG1262" i="4"/>
  <c r="AH1262" i="4"/>
  <c r="AH1390" i="4"/>
  <c r="AH1056" i="4"/>
  <c r="AG1056" i="4"/>
  <c r="AH244" i="4"/>
  <c r="AG582" i="4"/>
  <c r="AH582" i="4"/>
  <c r="AC680" i="4"/>
  <c r="AG680" i="4"/>
  <c r="AH680" i="4"/>
  <c r="AH904" i="4"/>
  <c r="AC904" i="4"/>
  <c r="AH1270" i="4"/>
  <c r="AH58" i="4"/>
  <c r="AC274" i="4"/>
  <c r="AH274" i="4"/>
  <c r="AG274" i="4"/>
  <c r="AC308" i="4"/>
  <c r="AH308" i="4"/>
  <c r="AG884" i="4"/>
  <c r="AC970" i="4"/>
  <c r="AG970" i="4"/>
  <c r="AC1214" i="4"/>
  <c r="AG1214" i="4"/>
  <c r="AH1214" i="4"/>
  <c r="AC1470" i="4"/>
  <c r="AH532" i="4"/>
  <c r="AG630" i="4"/>
  <c r="AH630" i="4"/>
  <c r="AC630" i="4"/>
  <c r="AC770" i="4"/>
  <c r="AG770" i="4"/>
  <c r="AH770" i="4"/>
  <c r="AG984" i="4"/>
  <c r="AH984" i="4"/>
  <c r="AC984" i="4"/>
  <c r="AC1382" i="4"/>
  <c r="AG1382" i="4"/>
  <c r="AH1382" i="4"/>
  <c r="AG1367" i="4"/>
  <c r="AH1367" i="4"/>
  <c r="AC1367" i="4"/>
  <c r="AC1615" i="4"/>
  <c r="AG1615" i="4"/>
  <c r="AH1725" i="4"/>
  <c r="AC1969" i="4"/>
  <c r="AG1969" i="4"/>
  <c r="AC225" i="4"/>
  <c r="AH321" i="4"/>
  <c r="AH405" i="4"/>
  <c r="AC405" i="4"/>
  <c r="AG459" i="4"/>
  <c r="AC557" i="4"/>
  <c r="AC711" i="4"/>
  <c r="AC875" i="4"/>
  <c r="AG971" i="4"/>
  <c r="AG1031" i="4"/>
  <c r="AH1031" i="4"/>
  <c r="AC1031" i="4"/>
  <c r="AC1234" i="4"/>
  <c r="AG1362" i="4"/>
  <c r="AG1389" i="4"/>
  <c r="AH1389" i="4"/>
  <c r="AC1849" i="4"/>
  <c r="AG1849" i="4"/>
  <c r="AH1849" i="4"/>
  <c r="AH1472" i="4"/>
  <c r="AC1472" i="4"/>
  <c r="AG1472" i="4"/>
  <c r="AH1928" i="4"/>
  <c r="AC1928" i="4"/>
  <c r="AG1928" i="4"/>
  <c r="AH109" i="4"/>
  <c r="AC109" i="4"/>
  <c r="AG109" i="4"/>
  <c r="AG205" i="4"/>
  <c r="AC337" i="4"/>
  <c r="AG337" i="4"/>
  <c r="AH595" i="4"/>
  <c r="AC595" i="4"/>
  <c r="AG595" i="4"/>
  <c r="AH723" i="4"/>
  <c r="AC723" i="4"/>
  <c r="AG723" i="4"/>
  <c r="AH749" i="4"/>
  <c r="AC749" i="4"/>
  <c r="AG749" i="4"/>
  <c r="AG973" i="4"/>
  <c r="AG1175" i="4"/>
  <c r="AC1832" i="4"/>
  <c r="AG1900" i="4"/>
  <c r="AH1964" i="4"/>
  <c r="AC1964" i="4"/>
  <c r="AH2012" i="4"/>
  <c r="AC2012" i="4"/>
  <c r="AG2012" i="4"/>
  <c r="AG57" i="4"/>
  <c r="AC281" i="4"/>
  <c r="AC349" i="4"/>
  <c r="AH535" i="4"/>
  <c r="AG601" i="4"/>
  <c r="AH601" i="4"/>
  <c r="AC665" i="4"/>
  <c r="AG665" i="4"/>
  <c r="AH665" i="4"/>
  <c r="AH857" i="4"/>
  <c r="AC857" i="4"/>
  <c r="AG857" i="4"/>
  <c r="AC985" i="4"/>
  <c r="AG124" i="4"/>
  <c r="AH146" i="4"/>
  <c r="AC146" i="4"/>
  <c r="AG146" i="4"/>
  <c r="AG206" i="4"/>
  <c r="AH206" i="4"/>
  <c r="AC492" i="4"/>
  <c r="AH492" i="4"/>
  <c r="AC790" i="4"/>
  <c r="AG790" i="4"/>
  <c r="AH790" i="4"/>
  <c r="AC950" i="4"/>
  <c r="AG950" i="4"/>
  <c r="AH950" i="4"/>
  <c r="AC1014" i="4"/>
  <c r="AG1014" i="4"/>
  <c r="AH1014" i="4"/>
  <c r="AC1440" i="4"/>
  <c r="AG1440" i="4"/>
  <c r="AC2068" i="4"/>
  <c r="AH287" i="4"/>
  <c r="AC345" i="4"/>
  <c r="AH345" i="4"/>
  <c r="AC435" i="4"/>
  <c r="AG435" i="4"/>
  <c r="AG473" i="4"/>
  <c r="AC473" i="4"/>
  <c r="AH473" i="4"/>
  <c r="AH501" i="4"/>
  <c r="AC501" i="4"/>
  <c r="AC565" i="4"/>
  <c r="AC917" i="4"/>
  <c r="AH981" i="4"/>
  <c r="AC981" i="4"/>
  <c r="AG1045" i="4"/>
  <c r="AC1257" i="4"/>
  <c r="AC1561" i="4"/>
  <c r="AG1977" i="4"/>
  <c r="AG1111" i="4"/>
  <c r="AC1111" i="4"/>
  <c r="AG1177" i="4"/>
  <c r="AH1415" i="4"/>
  <c r="AC1989" i="4"/>
  <c r="AG1989" i="4"/>
  <c r="AH2061" i="4"/>
  <c r="AC1617" i="4"/>
  <c r="AH1617" i="4"/>
  <c r="AG1617" i="4"/>
  <c r="AH1335" i="4"/>
  <c r="AC1335" i="4"/>
  <c r="AG1609" i="4"/>
  <c r="AH1609" i="4"/>
  <c r="AC1619" i="4"/>
  <c r="AG1619" i="4"/>
  <c r="AC1890" i="4"/>
  <c r="AG1524" i="4"/>
  <c r="AG1157" i="4"/>
  <c r="AH1157" i="4"/>
  <c r="AH1203" i="4"/>
  <c r="AC1203" i="4"/>
  <c r="I11" i="4"/>
  <c r="J1337" i="4"/>
  <c r="AC1789" i="4"/>
  <c r="AG1789" i="4"/>
  <c r="AH1789" i="4"/>
  <c r="AC1873" i="4"/>
  <c r="AH1873" i="4"/>
  <c r="AC2062" i="4"/>
  <c r="AH1068" i="4"/>
  <c r="AH1112" i="4"/>
  <c r="AH1452" i="4"/>
  <c r="AG1452" i="4"/>
  <c r="AG1490" i="4"/>
  <c r="AC1490" i="4"/>
  <c r="AC1616" i="4"/>
  <c r="AG1616" i="4"/>
  <c r="AC1554" i="4"/>
  <c r="AC1782" i="4"/>
  <c r="AG1922" i="4"/>
  <c r="AH1922" i="4"/>
  <c r="AC1300" i="4"/>
  <c r="AC1612" i="4"/>
  <c r="AG1612" i="4"/>
  <c r="AG1630" i="4"/>
  <c r="AH1630" i="4"/>
  <c r="AG1672" i="4"/>
  <c r="AH1672" i="4"/>
  <c r="AC1672" i="4"/>
  <c r="AH1403" i="4"/>
  <c r="AC1403" i="4"/>
  <c r="AG1651" i="4"/>
  <c r="AH1659" i="4"/>
  <c r="AC1659" i="4"/>
  <c r="AG1659" i="4"/>
  <c r="AG1662" i="4"/>
  <c r="AC1633" i="4"/>
  <c r="AG2051" i="4"/>
  <c r="AG1839" i="4"/>
  <c r="AH1839" i="4"/>
  <c r="AC1839" i="4"/>
  <c r="AH1763" i="4"/>
  <c r="AG1590" i="4"/>
  <c r="AG2075" i="4"/>
  <c r="AC2075" i="4"/>
  <c r="AG1923" i="4"/>
  <c r="AH1923" i="4"/>
  <c r="AC1923" i="4"/>
  <c r="AC1483" i="4"/>
  <c r="AG1971" i="4"/>
  <c r="AH1971" i="4"/>
  <c r="AC1971" i="4"/>
  <c r="AG1951" i="4"/>
  <c r="AG1831" i="4"/>
  <c r="AG1755" i="4"/>
  <c r="AH1755" i="4"/>
  <c r="AC1755" i="4"/>
  <c r="AG1686" i="4"/>
  <c r="AC1686" i="4"/>
  <c r="AH1686" i="4"/>
  <c r="AA7" i="4"/>
  <c r="R1456" i="4"/>
  <c r="R12" i="4" s="1"/>
  <c r="Q12" i="4"/>
  <c r="R2022" i="4"/>
  <c r="R14" i="4" s="1"/>
  <c r="Q14" i="4"/>
  <c r="R1743" i="4"/>
  <c r="R13" i="4" s="1"/>
  <c r="Q13" i="4"/>
  <c r="AG276" i="4"/>
  <c r="AC276" i="4"/>
  <c r="AH276" i="4"/>
  <c r="AG1422" i="4"/>
  <c r="AG694" i="4"/>
  <c r="AH694" i="4"/>
  <c r="AG730" i="4"/>
  <c r="AC730" i="4"/>
  <c r="AH730" i="4"/>
  <c r="AG786" i="4"/>
  <c r="AC914" i="4"/>
  <c r="AG914" i="4"/>
  <c r="AH914" i="4"/>
  <c r="AG116" i="4"/>
  <c r="AC116" i="4"/>
  <c r="AH116" i="4"/>
  <c r="AH470" i="4"/>
  <c r="AC470" i="4"/>
  <c r="AG470" i="4"/>
  <c r="AC640" i="4"/>
  <c r="AG640" i="4"/>
  <c r="AC896" i="4"/>
  <c r="AC1024" i="4"/>
  <c r="AC326" i="4"/>
  <c r="AC538" i="4"/>
  <c r="AH780" i="4"/>
  <c r="AG824" i="4"/>
  <c r="AH824" i="4"/>
  <c r="AC824" i="4"/>
  <c r="AG1525" i="4"/>
  <c r="AG1752" i="4"/>
  <c r="AH2036" i="4"/>
  <c r="AC2036" i="4"/>
  <c r="AG2036" i="4"/>
  <c r="AC139" i="4"/>
  <c r="AC203" i="4"/>
  <c r="AG203" i="4"/>
  <c r="AH203" i="4"/>
  <c r="AG331" i="4"/>
  <c r="AH331" i="4"/>
  <c r="AC331" i="4"/>
  <c r="AC689" i="4"/>
  <c r="AH689" i="4"/>
  <c r="AC721" i="4"/>
  <c r="AH721" i="4"/>
  <c r="AG721" i="4"/>
  <c r="AH849" i="4"/>
  <c r="AC881" i="4"/>
  <c r="AH1009" i="4"/>
  <c r="AC1009" i="4"/>
  <c r="AG1009" i="4"/>
  <c r="AC1041" i="4"/>
  <c r="AG1041" i="4"/>
  <c r="AH1041" i="4"/>
  <c r="AG1551" i="4"/>
  <c r="AC1122" i="4"/>
  <c r="AC1250" i="4"/>
  <c r="AG1250" i="4"/>
  <c r="AH1250" i="4"/>
  <c r="AC1481" i="4"/>
  <c r="AG1481" i="4"/>
  <c r="AG1941" i="4"/>
  <c r="AH1941" i="4"/>
  <c r="AC23" i="4"/>
  <c r="AG23" i="4"/>
  <c r="AH23" i="4"/>
  <c r="AC343" i="4"/>
  <c r="AC983" i="4"/>
  <c r="AG983" i="4"/>
  <c r="AH983" i="4"/>
  <c r="AC1929" i="4"/>
  <c r="AC1809" i="4"/>
  <c r="AH1809" i="4"/>
  <c r="AH1972" i="4"/>
  <c r="AH291" i="4"/>
  <c r="AC607" i="4"/>
  <c r="AC703" i="4"/>
  <c r="AC931" i="4"/>
  <c r="AH931" i="4"/>
  <c r="AG963" i="4"/>
  <c r="AC102" i="4"/>
  <c r="AG130" i="4"/>
  <c r="AC330" i="4"/>
  <c r="AG362" i="4"/>
  <c r="AH362" i="4"/>
  <c r="AC362" i="4"/>
  <c r="AG498" i="4"/>
  <c r="AG530" i="4"/>
  <c r="AG958" i="4"/>
  <c r="AC990" i="4"/>
  <c r="AG990" i="4"/>
  <c r="AH990" i="4"/>
  <c r="AC1466" i="4"/>
  <c r="AG1466" i="4"/>
  <c r="AH1466" i="4"/>
  <c r="AG1424" i="4"/>
  <c r="AG1455" i="4"/>
  <c r="AG1917" i="4"/>
  <c r="AH1764" i="4"/>
  <c r="AC1764" i="4"/>
  <c r="AG1764" i="4"/>
  <c r="AC2008" i="4"/>
  <c r="AH261" i="4"/>
  <c r="AG351" i="4"/>
  <c r="AH351" i="4"/>
  <c r="AC351" i="4"/>
  <c r="AG379" i="4"/>
  <c r="AH379" i="4"/>
  <c r="AC379" i="4"/>
  <c r="AG571" i="4"/>
  <c r="AC635" i="4"/>
  <c r="AG831" i="4"/>
  <c r="I10" i="4"/>
  <c r="J895" i="4"/>
  <c r="AC927" i="4"/>
  <c r="AG927" i="4"/>
  <c r="AH927" i="4"/>
  <c r="AG1121" i="4"/>
  <c r="AG1185" i="4"/>
  <c r="AH1185" i="4"/>
  <c r="AC1749" i="4"/>
  <c r="AG1749" i="4"/>
  <c r="AH1749" i="4"/>
  <c r="AC1463" i="4"/>
  <c r="AC1737" i="4"/>
  <c r="AC1846" i="4"/>
  <c r="AG1846" i="4"/>
  <c r="AC2082" i="4"/>
  <c r="AC1264" i="4"/>
  <c r="AG1215" i="4"/>
  <c r="AC1215" i="4"/>
  <c r="AC1184" i="4"/>
  <c r="AC1778" i="4"/>
  <c r="AG1954" i="4"/>
  <c r="AH1328" i="4"/>
  <c r="AG1328" i="4"/>
  <c r="AC1124" i="4"/>
  <c r="AG1124" i="4"/>
  <c r="AH1208" i="4"/>
  <c r="AG1208" i="4"/>
  <c r="AG550" i="4"/>
  <c r="AG1798" i="4"/>
  <c r="AH1798" i="4"/>
  <c r="AH1308" i="4"/>
  <c r="AG1308" i="4"/>
  <c r="AH1480" i="4"/>
  <c r="AC1480" i="4"/>
  <c r="AG1480" i="4"/>
  <c r="AH1668" i="4"/>
  <c r="AG1668" i="4"/>
  <c r="AG1544" i="4"/>
  <c r="AC1544" i="4"/>
  <c r="AC1894" i="4"/>
  <c r="AH1894" i="4"/>
  <c r="AC2030" i="4"/>
  <c r="AC1571" i="4"/>
  <c r="AG1571" i="4"/>
  <c r="AH1867" i="4"/>
  <c r="AC1867" i="4"/>
  <c r="AG1775" i="4"/>
  <c r="AC1775" i="4"/>
  <c r="AG1291" i="4"/>
  <c r="AH1291" i="4"/>
  <c r="AC1291" i="4"/>
  <c r="R1337" i="4"/>
  <c r="R11" i="4" s="1"/>
  <c r="Q11" i="4"/>
  <c r="R190" i="4"/>
  <c r="AC227" i="4" l="1"/>
  <c r="AC852" i="4"/>
  <c r="AH605" i="4"/>
  <c r="AC68" i="4"/>
  <c r="AH224" i="4"/>
  <c r="AG867" i="4"/>
  <c r="AH1648" i="4"/>
  <c r="AH1813" i="4"/>
  <c r="AC732" i="4"/>
  <c r="AC1327" i="4"/>
  <c r="AC199" i="4"/>
  <c r="AC1598" i="4"/>
  <c r="AC1669" i="4"/>
  <c r="AG954" i="4"/>
  <c r="AC1727" i="4"/>
  <c r="AH1339" i="4"/>
  <c r="AI1339" i="4" s="1"/>
  <c r="AK1339" i="4" s="1"/>
  <c r="AG519" i="4"/>
  <c r="AH70" i="4"/>
  <c r="AG946" i="4"/>
  <c r="AI946" i="4" s="1"/>
  <c r="AK946" i="4" s="1"/>
  <c r="AH1003" i="4"/>
  <c r="AC1301" i="4"/>
  <c r="AH1049" i="4"/>
  <c r="AG1003" i="4"/>
  <c r="AG1046" i="4"/>
  <c r="AI1046" i="4" s="1"/>
  <c r="AK1046" i="4" s="1"/>
  <c r="AC946" i="4"/>
  <c r="AH1402" i="4"/>
  <c r="AC1082" i="4"/>
  <c r="AC869" i="4"/>
  <c r="AC1046" i="4"/>
  <c r="AH1244" i="4"/>
  <c r="AH290" i="4"/>
  <c r="AC1410" i="4"/>
  <c r="AC486" i="4"/>
  <c r="AC1176" i="4"/>
  <c r="AG290" i="4"/>
  <c r="AH486" i="4"/>
  <c r="AG1791" i="4"/>
  <c r="AG1176" i="4"/>
  <c r="AG497" i="4"/>
  <c r="AG1301" i="4"/>
  <c r="AI1301" i="4" s="1"/>
  <c r="AK1301" i="4" s="1"/>
  <c r="AH1936" i="4"/>
  <c r="AC1339" i="4"/>
  <c r="AG1082" i="4"/>
  <c r="AI1082" i="4" s="1"/>
  <c r="AK1082" i="4" s="1"/>
  <c r="AC468" i="4"/>
  <c r="AH791" i="4"/>
  <c r="AG732" i="4"/>
  <c r="AG354" i="4"/>
  <c r="AI354" i="4" s="1"/>
  <c r="AK354" i="4" s="1"/>
  <c r="AC2009" i="4"/>
  <c r="AC1053" i="4"/>
  <c r="AH520" i="4"/>
  <c r="AC1569" i="4"/>
  <c r="AH1365" i="4"/>
  <c r="AI1365" i="4" s="1"/>
  <c r="AK1365" i="4" s="1"/>
  <c r="AH1300" i="4"/>
  <c r="AC1580" i="4"/>
  <c r="AH641" i="4"/>
  <c r="AI641" i="4" s="1"/>
  <c r="AK641" i="4" s="1"/>
  <c r="AG1948" i="4"/>
  <c r="AI1948" i="4" s="1"/>
  <c r="AK1948" i="4" s="1"/>
  <c r="AC1524" i="4"/>
  <c r="AC830" i="4"/>
  <c r="AC348" i="4"/>
  <c r="AG778" i="4"/>
  <c r="AI778" i="4" s="1"/>
  <c r="AK778" i="4" s="1"/>
  <c r="AG767" i="4"/>
  <c r="AG2067" i="4"/>
  <c r="AC150" i="4"/>
  <c r="AG1319" i="4"/>
  <c r="AI1319" i="4" s="1"/>
  <c r="AK1319" i="4" s="1"/>
  <c r="AC525" i="4"/>
  <c r="AH2003" i="4"/>
  <c r="AI2003" i="4" s="1"/>
  <c r="AK2003" i="4" s="1"/>
  <c r="AH1526" i="4"/>
  <c r="AG1249" i="4"/>
  <c r="AH1760" i="4"/>
  <c r="AH1651" i="4"/>
  <c r="AC1725" i="4"/>
  <c r="AG1248" i="4"/>
  <c r="AI1248" i="4" s="1"/>
  <c r="AK1248" i="4" s="1"/>
  <c r="AG214" i="4"/>
  <c r="AI214" i="4" s="1"/>
  <c r="AK214" i="4" s="1"/>
  <c r="AG869" i="4"/>
  <c r="AI869" i="4" s="1"/>
  <c r="AK869" i="4" s="1"/>
  <c r="AH1578" i="4"/>
  <c r="AG1029" i="4"/>
  <c r="AG2040" i="4"/>
  <c r="AG1469" i="4"/>
  <c r="AG2018" i="4"/>
  <c r="AH2082" i="4"/>
  <c r="AI2082" i="4" s="1"/>
  <c r="AK2082" i="4" s="1"/>
  <c r="AC1274" i="4"/>
  <c r="AG766" i="4"/>
  <c r="AC1465" i="4"/>
  <c r="AH1559" i="4"/>
  <c r="AI1559" i="4" s="1"/>
  <c r="AK1559" i="4" s="1"/>
  <c r="AC952" i="4"/>
  <c r="AC462" i="4"/>
  <c r="AC1951" i="4"/>
  <c r="AH1554" i="4"/>
  <c r="AI1554" i="4" s="1"/>
  <c r="AK1554" i="4" s="1"/>
  <c r="AH1561" i="4"/>
  <c r="AI1561" i="4" s="1"/>
  <c r="AK1561" i="4" s="1"/>
  <c r="AC973" i="4"/>
  <c r="AH747" i="4"/>
  <c r="AH344" i="4"/>
  <c r="AH1834" i="4"/>
  <c r="AG1261" i="4"/>
  <c r="AC1740" i="4"/>
  <c r="AC52" i="4"/>
  <c r="AH670" i="4"/>
  <c r="AI670" i="4" s="1"/>
  <c r="AK670" i="4" s="1"/>
  <c r="AC261" i="4"/>
  <c r="AC1415" i="4"/>
  <c r="AC854" i="4"/>
  <c r="AC535" i="4"/>
  <c r="AH781" i="4"/>
  <c r="AC747" i="4"/>
  <c r="AH577" i="4"/>
  <c r="AG966" i="4"/>
  <c r="AI966" i="4" s="1"/>
  <c r="AK966" i="4" s="1"/>
  <c r="AC27" i="4"/>
  <c r="AC114" i="4"/>
  <c r="AC2100" i="4"/>
  <c r="AG1799" i="4"/>
  <c r="AG797" i="4"/>
  <c r="AG143" i="4"/>
  <c r="AG1402" i="4"/>
  <c r="AC1049" i="4"/>
  <c r="AH1327" i="4"/>
  <c r="AI1327" i="4" s="1"/>
  <c r="AK1327" i="4" s="1"/>
  <c r="AC1266" i="4"/>
  <c r="AG1278" i="4"/>
  <c r="AI1278" i="4" s="1"/>
  <c r="AK1278" i="4" s="1"/>
  <c r="AC880" i="4"/>
  <c r="AG1496" i="4"/>
  <c r="AH1140" i="4"/>
  <c r="AC1721" i="4"/>
  <c r="AC178" i="4"/>
  <c r="AH872" i="4"/>
  <c r="AH588" i="4"/>
  <c r="AC662" i="4"/>
  <c r="AC585" i="4"/>
  <c r="AH880" i="4"/>
  <c r="AC1691" i="4"/>
  <c r="AC1786" i="4"/>
  <c r="AC443" i="4"/>
  <c r="AG926" i="4"/>
  <c r="AG588" i="4"/>
  <c r="AI588" i="4" s="1"/>
  <c r="AK588" i="4" s="1"/>
  <c r="AH398" i="4"/>
  <c r="AG589" i="4"/>
  <c r="AH1410" i="4"/>
  <c r="AG1493" i="4"/>
  <c r="AI1493" i="4" s="1"/>
  <c r="AK1493" i="4" s="1"/>
  <c r="AG1916" i="4"/>
  <c r="AI1916" i="4" s="1"/>
  <c r="AK1916" i="4" s="1"/>
  <c r="AC1360" i="4"/>
  <c r="AG1638" i="4"/>
  <c r="AI1638" i="4" s="1"/>
  <c r="AK1638" i="4" s="1"/>
  <c r="AH1066" i="4"/>
  <c r="AC702" i="4"/>
  <c r="AC1954" i="4"/>
  <c r="AH767" i="4"/>
  <c r="AH348" i="4"/>
  <c r="AI348" i="4" s="1"/>
  <c r="AK348" i="4" s="1"/>
  <c r="AC315" i="4"/>
  <c r="AG525" i="4"/>
  <c r="AI525" i="4" s="1"/>
  <c r="AK525" i="4" s="1"/>
  <c r="AC778" i="4"/>
  <c r="AG1163" i="4"/>
  <c r="AI1163" i="4" s="1"/>
  <c r="AK1163" i="4" s="1"/>
  <c r="AH1958" i="4"/>
  <c r="AI1958" i="4" s="1"/>
  <c r="AK1958" i="4" s="1"/>
  <c r="AG1048" i="4"/>
  <c r="AG1937" i="4"/>
  <c r="AC741" i="4"/>
  <c r="AC1564" i="4"/>
  <c r="AC1808" i="4"/>
  <c r="AG1019" i="4"/>
  <c r="AC216" i="4"/>
  <c r="AC1135" i="4"/>
  <c r="AC152" i="4"/>
  <c r="AH830" i="4"/>
  <c r="AC131" i="4"/>
  <c r="AH152" i="4"/>
  <c r="AI152" i="4" s="1"/>
  <c r="AK152" i="4" s="1"/>
  <c r="AC1799" i="4"/>
  <c r="AC1958" i="4"/>
  <c r="AH1048" i="4"/>
  <c r="AC1319" i="4"/>
  <c r="AH741" i="4"/>
  <c r="AC134" i="4"/>
  <c r="AG739" i="4"/>
  <c r="AI739" i="4" s="1"/>
  <c r="AK739" i="4" s="1"/>
  <c r="AG216" i="4"/>
  <c r="AI216" i="4" s="1"/>
  <c r="AK216" i="4" s="1"/>
  <c r="AG2047" i="4"/>
  <c r="AI2047" i="4" s="1"/>
  <c r="AK2047" i="4" s="1"/>
  <c r="AG1498" i="4"/>
  <c r="AI1498" i="4" s="1"/>
  <c r="AK1498" i="4" s="1"/>
  <c r="AG1135" i="4"/>
  <c r="AI1135" i="4" s="1"/>
  <c r="AK1135" i="4" s="1"/>
  <c r="AG2100" i="4"/>
  <c r="AI2100" i="4" s="1"/>
  <c r="AK2100" i="4" s="1"/>
  <c r="AH1245" i="4"/>
  <c r="AH1511" i="4"/>
  <c r="AH2067" i="4"/>
  <c r="AI2067" i="4" s="1"/>
  <c r="AK2067" i="4" s="1"/>
  <c r="AG2058" i="4"/>
  <c r="AH1204" i="4"/>
  <c r="AH114" i="4"/>
  <c r="AI114" i="4" s="1"/>
  <c r="AK114" i="4" s="1"/>
  <c r="AC739" i="4"/>
  <c r="AH150" i="4"/>
  <c r="AI150" i="4" s="1"/>
  <c r="AK150" i="4" s="1"/>
  <c r="AC1181" i="4"/>
  <c r="AG181" i="4"/>
  <c r="AG684" i="4"/>
  <c r="AI684" i="4" s="1"/>
  <c r="AK684" i="4" s="1"/>
  <c r="AH1125" i="4"/>
  <c r="AG402" i="4"/>
  <c r="AG769" i="4"/>
  <c r="AI769" i="4" s="1"/>
  <c r="AK769" i="4" s="1"/>
  <c r="AC1163" i="4"/>
  <c r="AC1757" i="4"/>
  <c r="AH402" i="4"/>
  <c r="AG1938" i="4"/>
  <c r="AH1251" i="4"/>
  <c r="AC2004" i="4"/>
  <c r="AH1484" i="4"/>
  <c r="AH1564" i="4"/>
  <c r="AI1564" i="4" s="1"/>
  <c r="AK1564" i="4" s="1"/>
  <c r="AH1937" i="4"/>
  <c r="AG1808" i="4"/>
  <c r="AI1808" i="4" s="1"/>
  <c r="AK1808" i="4" s="1"/>
  <c r="AH1019" i="4"/>
  <c r="AC1043" i="4"/>
  <c r="AG289" i="4"/>
  <c r="AC1028" i="4"/>
  <c r="AC769" i="4"/>
  <c r="AH552" i="4"/>
  <c r="AI552" i="4" s="1"/>
  <c r="AK552" i="4" s="1"/>
  <c r="AG1043" i="4"/>
  <c r="AI1043" i="4" s="1"/>
  <c r="AK1043" i="4" s="1"/>
  <c r="AH289" i="4"/>
  <c r="AC234" i="4"/>
  <c r="AG1028" i="4"/>
  <c r="AI1028" i="4" s="1"/>
  <c r="AK1028" i="4" s="1"/>
  <c r="AG1204" i="4"/>
  <c r="AH1363" i="4"/>
  <c r="AI1363" i="4" s="1"/>
  <c r="AK1363" i="4" s="1"/>
  <c r="AC1094" i="4"/>
  <c r="AC552" i="4"/>
  <c r="AG1887" i="4"/>
  <c r="AC1363" i="4"/>
  <c r="AG935" i="4"/>
  <c r="AG1823" i="4"/>
  <c r="AH1299" i="4"/>
  <c r="AI1299" i="4" s="1"/>
  <c r="AK1299" i="4" s="1"/>
  <c r="AC930" i="4"/>
  <c r="AH1051" i="4"/>
  <c r="AC310" i="4"/>
  <c r="AC400" i="4"/>
  <c r="AC2095" i="4"/>
  <c r="AG171" i="4"/>
  <c r="AG780" i="4"/>
  <c r="AH1990" i="4"/>
  <c r="AI1990" i="4" s="1"/>
  <c r="AK1990" i="4" s="1"/>
  <c r="AC1704" i="4"/>
  <c r="AH842" i="4"/>
  <c r="AI842" i="4" s="1"/>
  <c r="AK842" i="4" s="1"/>
  <c r="AG1858" i="4"/>
  <c r="AH2038" i="4"/>
  <c r="AC1317" i="4"/>
  <c r="AC113" i="4"/>
  <c r="AG2095" i="4"/>
  <c r="AI2095" i="4" s="1"/>
  <c r="AK2095" i="4" s="1"/>
  <c r="AH1866" i="4"/>
  <c r="AI1866" i="4" s="1"/>
  <c r="AK1866" i="4" s="1"/>
  <c r="AC1336" i="4"/>
  <c r="AC1866" i="4"/>
  <c r="AH1336" i="4"/>
  <c r="AI1336" i="4" s="1"/>
  <c r="AK1336" i="4" s="1"/>
  <c r="AC1263" i="4"/>
  <c r="AG1145" i="4"/>
  <c r="AI1145" i="4" s="1"/>
  <c r="AK1145" i="4" s="1"/>
  <c r="AH1800" i="4"/>
  <c r="AC816" i="4"/>
  <c r="AC80" i="4"/>
  <c r="AG1986" i="4"/>
  <c r="AI1986" i="4" s="1"/>
  <c r="AK1986" i="4" s="1"/>
  <c r="AH1961" i="4"/>
  <c r="AH245" i="4"/>
  <c r="AH787" i="4"/>
  <c r="AG1310" i="4"/>
  <c r="AH338" i="4"/>
  <c r="AG325" i="4"/>
  <c r="AH634" i="4"/>
  <c r="AG572" i="4"/>
  <c r="AI572" i="4" s="1"/>
  <c r="AK572" i="4" s="1"/>
  <c r="AC1683" i="4"/>
  <c r="AC1588" i="4"/>
  <c r="AC1123" i="4"/>
  <c r="AH1557" i="4"/>
  <c r="AI1557" i="4" s="1"/>
  <c r="AK1557" i="4" s="1"/>
  <c r="AC1145" i="4"/>
  <c r="AH1257" i="4"/>
  <c r="AH124" i="4"/>
  <c r="AI124" i="4" s="1"/>
  <c r="AK124" i="4" s="1"/>
  <c r="AC928" i="4"/>
  <c r="AH816" i="4"/>
  <c r="AI816" i="4" s="1"/>
  <c r="AK816" i="4" s="1"/>
  <c r="AG80" i="4"/>
  <c r="AI80" i="4" s="1"/>
  <c r="AK80" i="4" s="1"/>
  <c r="AG1243" i="4"/>
  <c r="AI1243" i="4" s="1"/>
  <c r="AK1243" i="4" s="1"/>
  <c r="AC1986" i="4"/>
  <c r="AG1961" i="4"/>
  <c r="AH1165" i="4"/>
  <c r="AC1381" i="4"/>
  <c r="AC888" i="4"/>
  <c r="AC338" i="4"/>
  <c r="AC2013" i="4"/>
  <c r="AC1553" i="4"/>
  <c r="AH965" i="4"/>
  <c r="AI965" i="4" s="1"/>
  <c r="AK965" i="4" s="1"/>
  <c r="AH445" i="4"/>
  <c r="AH285" i="4"/>
  <c r="AC464" i="4"/>
  <c r="AG2063" i="4"/>
  <c r="AI2063" i="4" s="1"/>
  <c r="AK2063" i="4" s="1"/>
  <c r="AG1264" i="4"/>
  <c r="AI1264" i="4" s="1"/>
  <c r="AK1264" i="4" s="1"/>
  <c r="AH325" i="4"/>
  <c r="AG634" i="4"/>
  <c r="AC572" i="4"/>
  <c r="AH1633" i="4"/>
  <c r="AH1683" i="4"/>
  <c r="AH1588" i="4"/>
  <c r="AI1588" i="4" s="1"/>
  <c r="AK1588" i="4" s="1"/>
  <c r="AH1123" i="4"/>
  <c r="AI1123" i="4" s="1"/>
  <c r="AK1123" i="4" s="1"/>
  <c r="AC1557" i="4"/>
  <c r="AC1343" i="4"/>
  <c r="AH1470" i="4"/>
  <c r="AI1470" i="4" s="1"/>
  <c r="AK1470" i="4" s="1"/>
  <c r="AG928" i="4"/>
  <c r="AI928" i="4" s="1"/>
  <c r="AK928" i="4" s="1"/>
  <c r="AG1165" i="4"/>
  <c r="AG1784" i="4"/>
  <c r="AH219" i="4"/>
  <c r="AI219" i="4" s="1"/>
  <c r="AK219" i="4" s="1"/>
  <c r="AH888" i="4"/>
  <c r="AI888" i="4" s="1"/>
  <c r="AK888" i="4" s="1"/>
  <c r="AC302" i="4"/>
  <c r="AH1358" i="4"/>
  <c r="AI1358" i="4" s="1"/>
  <c r="AK1358" i="4" s="1"/>
  <c r="AG1227" i="4"/>
  <c r="AI1227" i="4" s="1"/>
  <c r="AK1227" i="4" s="1"/>
  <c r="AG765" i="4"/>
  <c r="AI765" i="4" s="1"/>
  <c r="AK765" i="4" s="1"/>
  <c r="AH1024" i="4"/>
  <c r="AH530" i="4"/>
  <c r="AC446" i="4"/>
  <c r="AG1483" i="4"/>
  <c r="AI1483" i="4" s="1"/>
  <c r="AK1483" i="4" s="1"/>
  <c r="AC1990" i="4"/>
  <c r="AC1508" i="4"/>
  <c r="AH1704" i="4"/>
  <c r="AI1704" i="4" s="1"/>
  <c r="AK1704" i="4" s="1"/>
  <c r="AC1577" i="4"/>
  <c r="AH1241" i="4"/>
  <c r="AC415" i="4"/>
  <c r="AG33" i="4"/>
  <c r="AI33" i="4" s="1"/>
  <c r="AK33" i="4" s="1"/>
  <c r="AC842" i="4"/>
  <c r="AH148" i="4"/>
  <c r="AI148" i="4" s="1"/>
  <c r="AK148" i="4" s="1"/>
  <c r="AG2038" i="4"/>
  <c r="AH1395" i="4"/>
  <c r="AI1395" i="4" s="1"/>
  <c r="AK1395" i="4" s="1"/>
  <c r="AH2052" i="4"/>
  <c r="AC1744" i="4"/>
  <c r="AG775" i="4"/>
  <c r="AG616" i="4"/>
  <c r="AI616" i="4" s="1"/>
  <c r="AK616" i="4" s="1"/>
  <c r="AH113" i="4"/>
  <c r="AI113" i="4" s="1"/>
  <c r="AK113" i="4" s="1"/>
  <c r="AH2099" i="4"/>
  <c r="AI2099" i="4" s="1"/>
  <c r="AK2099" i="4" s="1"/>
  <c r="AC1241" i="4"/>
  <c r="AG633" i="4"/>
  <c r="AI633" i="4" s="1"/>
  <c r="AK633" i="4" s="1"/>
  <c r="AH779" i="4"/>
  <c r="AI779" i="4" s="1"/>
  <c r="AK779" i="4" s="1"/>
  <c r="AC33" i="4"/>
  <c r="AC148" i="4"/>
  <c r="AC775" i="4"/>
  <c r="AC616" i="4"/>
  <c r="AH1438" i="4"/>
  <c r="AC382" i="4"/>
  <c r="AG1970" i="4"/>
  <c r="AG1063" i="4"/>
  <c r="AI1063" i="4" s="1"/>
  <c r="AK1063" i="4" s="1"/>
  <c r="AH158" i="4"/>
  <c r="AC633" i="4"/>
  <c r="AC1800" i="4"/>
  <c r="AC779" i="4"/>
  <c r="AG1935" i="4"/>
  <c r="AG911" i="4"/>
  <c r="AI911" i="4" s="1"/>
  <c r="AK911" i="4" s="1"/>
  <c r="AG245" i="4"/>
  <c r="AH1310" i="4"/>
  <c r="AH382" i="4"/>
  <c r="AH2013" i="4"/>
  <c r="AI2013" i="4" s="1"/>
  <c r="AK2013" i="4" s="1"/>
  <c r="AG1553" i="4"/>
  <c r="AI1553" i="4" s="1"/>
  <c r="AK1553" i="4" s="1"/>
  <c r="AH1418" i="4"/>
  <c r="AC158" i="4"/>
  <c r="AG343" i="4"/>
  <c r="AG446" i="4"/>
  <c r="AI446" i="4" s="1"/>
  <c r="AK446" i="4" s="1"/>
  <c r="AH1508" i="4"/>
  <c r="AI1508" i="4" s="1"/>
  <c r="AK1508" i="4" s="1"/>
  <c r="AH565" i="4"/>
  <c r="AH225" i="4"/>
  <c r="AI225" i="4" s="1"/>
  <c r="AK225" i="4" s="1"/>
  <c r="AH50" i="4"/>
  <c r="AI50" i="4" s="1"/>
  <c r="AK50" i="4" s="1"/>
  <c r="AC1272" i="4"/>
  <c r="AC1395" i="4"/>
  <c r="AC2109" i="4"/>
  <c r="AG1706" i="4"/>
  <c r="AI1706" i="4" s="1"/>
  <c r="AK1706" i="4" s="1"/>
  <c r="AC1646" i="4"/>
  <c r="AC1063" i="4"/>
  <c r="AH923" i="4"/>
  <c r="AC1911" i="4"/>
  <c r="AC1507" i="4"/>
  <c r="AH1940" i="4"/>
  <c r="AI1940" i="4" s="1"/>
  <c r="AK1940" i="4" s="1"/>
  <c r="AC285" i="4"/>
  <c r="AH464" i="4"/>
  <c r="AI464" i="4" s="1"/>
  <c r="AK464" i="4" s="1"/>
  <c r="AC260" i="4"/>
  <c r="AC1735" i="4"/>
  <c r="AC965" i="4"/>
  <c r="AG1418" i="4"/>
  <c r="AH137" i="4"/>
  <c r="AH579" i="4"/>
  <c r="AC906" i="4"/>
  <c r="AG260" i="4"/>
  <c r="AI260" i="4" s="1"/>
  <c r="AK260" i="4" s="1"/>
  <c r="AH1747" i="4"/>
  <c r="AG243" i="4"/>
  <c r="AC1227" i="4"/>
  <c r="AH1263" i="4"/>
  <c r="AI1263" i="4" s="1"/>
  <c r="AK1263" i="4" s="1"/>
  <c r="AC1831" i="4"/>
  <c r="AH822" i="4"/>
  <c r="AG1343" i="4"/>
  <c r="AI1343" i="4" s="1"/>
  <c r="AK1343" i="4" s="1"/>
  <c r="AC940" i="4"/>
  <c r="AH1398" i="4"/>
  <c r="AG50" i="4"/>
  <c r="AC1243" i="4"/>
  <c r="AG2052" i="4"/>
  <c r="AC650" i="4"/>
  <c r="AG787" i="4"/>
  <c r="AH1952" i="4"/>
  <c r="AC1784" i="4"/>
  <c r="AH1381" i="4"/>
  <c r="AI1381" i="4" s="1"/>
  <c r="AK1381" i="4" s="1"/>
  <c r="AG1438" i="4"/>
  <c r="AC932" i="4"/>
  <c r="AH1911" i="4"/>
  <c r="AI1911" i="4" s="1"/>
  <c r="AK1911" i="4" s="1"/>
  <c r="AC1404" i="4"/>
  <c r="AH1223" i="4"/>
  <c r="AI1223" i="4" s="1"/>
  <c r="AK1223" i="4" s="1"/>
  <c r="AG137" i="4"/>
  <c r="AG923" i="4"/>
  <c r="AG376" i="4"/>
  <c r="AI376" i="4" s="1"/>
  <c r="AK376" i="4" s="1"/>
  <c r="AH906" i="4"/>
  <c r="AG266" i="4"/>
  <c r="AG1747" i="4"/>
  <c r="AC2063" i="4"/>
  <c r="AG240" i="4"/>
  <c r="AI240" i="4" s="1"/>
  <c r="AK240" i="4" s="1"/>
  <c r="AG822" i="4"/>
  <c r="AH415" i="4"/>
  <c r="AI415" i="4" s="1"/>
  <c r="AK415" i="4" s="1"/>
  <c r="AH940" i="4"/>
  <c r="AI940" i="4" s="1"/>
  <c r="AK940" i="4" s="1"/>
  <c r="AG1398" i="4"/>
  <c r="AG1903" i="4"/>
  <c r="AI1903" i="4" s="1"/>
  <c r="AK1903" i="4" s="1"/>
  <c r="AC243" i="4"/>
  <c r="AG1744" i="4"/>
  <c r="AI1744" i="4" s="1"/>
  <c r="AK1744" i="4" s="1"/>
  <c r="AH932" i="4"/>
  <c r="AI932" i="4" s="1"/>
  <c r="AK932" i="4" s="1"/>
  <c r="AG79" i="4"/>
  <c r="AI79" i="4" s="1"/>
  <c r="AK79" i="4" s="1"/>
  <c r="AC1940" i="4"/>
  <c r="AC376" i="4"/>
  <c r="AC1453" i="4"/>
  <c r="AC1279" i="4"/>
  <c r="AG1883" i="4"/>
  <c r="AI1883" i="4" s="1"/>
  <c r="AK1883" i="4" s="1"/>
  <c r="AG833" i="4"/>
  <c r="AI833" i="4" s="1"/>
  <c r="AK833" i="4" s="1"/>
  <c r="AG478" i="4"/>
  <c r="AI478" i="4" s="1"/>
  <c r="AK478" i="4" s="1"/>
  <c r="AH620" i="4"/>
  <c r="AH380" i="4"/>
  <c r="AC2071" i="4"/>
  <c r="AC1362" i="4"/>
  <c r="AH120" i="4"/>
  <c r="AH828" i="4"/>
  <c r="AI828" i="4" s="1"/>
  <c r="AK828" i="4" s="1"/>
  <c r="AH2071" i="4"/>
  <c r="AI2071" i="4" s="1"/>
  <c r="AK2071" i="4" s="1"/>
  <c r="AH1322" i="4"/>
  <c r="AG166" i="4"/>
  <c r="AI166" i="4" s="1"/>
  <c r="AK166" i="4" s="1"/>
  <c r="AG295" i="4"/>
  <c r="AG620" i="4"/>
  <c r="AG1294" i="4"/>
  <c r="AI1294" i="4" s="1"/>
  <c r="AK1294" i="4" s="1"/>
  <c r="AC1715" i="4"/>
  <c r="AC693" i="4"/>
  <c r="AG1322" i="4"/>
  <c r="AG380" i="4"/>
  <c r="AG502" i="4"/>
  <c r="AC1650" i="4"/>
  <c r="AH295" i="4"/>
  <c r="AH1455" i="4"/>
  <c r="AI1455" i="4" s="1"/>
  <c r="AK1455" i="4" s="1"/>
  <c r="AC397" i="4"/>
  <c r="AH1525" i="4"/>
  <c r="AI1525" i="4" s="1"/>
  <c r="AK1525" i="4" s="1"/>
  <c r="AH1715" i="4"/>
  <c r="AI1715" i="4" s="1"/>
  <c r="AK1715" i="4" s="1"/>
  <c r="AG2068" i="4"/>
  <c r="AI2068" i="4" s="1"/>
  <c r="AK2068" i="4" s="1"/>
  <c r="AC324" i="4"/>
  <c r="AH659" i="4"/>
  <c r="AC205" i="4"/>
  <c r="AH1650" i="4"/>
  <c r="AI1650" i="4" s="1"/>
  <c r="AK1650" i="4" s="1"/>
  <c r="AH94" i="4"/>
  <c r="AG1603" i="4"/>
  <c r="AC1603" i="4"/>
  <c r="AC887" i="4"/>
  <c r="AG887" i="4"/>
  <c r="AG1397" i="4"/>
  <c r="AC1397" i="4"/>
  <c r="AH593" i="4"/>
  <c r="AG593" i="4"/>
  <c r="AC438" i="4"/>
  <c r="AG438" i="4"/>
  <c r="AC472" i="4"/>
  <c r="AG472" i="4"/>
  <c r="AG1180" i="4"/>
  <c r="AH1180" i="4"/>
  <c r="AG653" i="4"/>
  <c r="AH653" i="4"/>
  <c r="AG1589" i="4"/>
  <c r="AH1589" i="4"/>
  <c r="AC284" i="4"/>
  <c r="AH284" i="4"/>
  <c r="AI284" i="4" s="1"/>
  <c r="AK284" i="4" s="1"/>
  <c r="AH853" i="4"/>
  <c r="AC853" i="4"/>
  <c r="AG853" i="4"/>
  <c r="AH1284" i="4"/>
  <c r="AC1284" i="4"/>
  <c r="AG1006" i="4"/>
  <c r="AH1006" i="4"/>
  <c r="AG622" i="4"/>
  <c r="AH622" i="4"/>
  <c r="AC1497" i="4"/>
  <c r="AH1497" i="4"/>
  <c r="AG1497" i="4"/>
  <c r="AG48" i="4"/>
  <c r="AH48" i="4"/>
  <c r="AG1230" i="4"/>
  <c r="AH1230" i="4"/>
  <c r="AC559" i="4"/>
  <c r="AG559" i="4"/>
  <c r="AH1899" i="4"/>
  <c r="AC1837" i="4"/>
  <c r="AG956" i="4"/>
  <c r="AI956" i="4" s="1"/>
  <c r="AK956" i="4" s="1"/>
  <c r="AG1279" i="4"/>
  <c r="AI1279" i="4" s="1"/>
  <c r="AK1279" i="4" s="1"/>
  <c r="AC687" i="4"/>
  <c r="AC674" i="4"/>
  <c r="AG1595" i="4"/>
  <c r="AI1595" i="4" s="1"/>
  <c r="AK1595" i="4" s="1"/>
  <c r="AC1448" i="4"/>
  <c r="AG805" i="4"/>
  <c r="AI805" i="4" s="1"/>
  <c r="AK805" i="4" s="1"/>
  <c r="AC1149" i="4"/>
  <c r="AC925" i="4"/>
  <c r="AH294" i="4"/>
  <c r="AG94" i="4"/>
  <c r="AC1560" i="4"/>
  <c r="AH1560" i="4"/>
  <c r="AH98" i="4"/>
  <c r="AG98" i="4"/>
  <c r="AH1232" i="4"/>
  <c r="AG1232" i="4"/>
  <c r="AG110" i="4"/>
  <c r="AC110" i="4"/>
  <c r="AH110" i="4"/>
  <c r="AH347" i="4"/>
  <c r="AG347" i="4"/>
  <c r="AG802" i="4"/>
  <c r="AH802" i="4"/>
  <c r="AG614" i="4"/>
  <c r="AC614" i="4"/>
  <c r="AH1803" i="4"/>
  <c r="AG1803" i="4"/>
  <c r="AH1737" i="4"/>
  <c r="AG1737" i="4"/>
  <c r="AC1194" i="4"/>
  <c r="AG1194" i="4"/>
  <c r="AG1602" i="4"/>
  <c r="AH1602" i="4"/>
  <c r="AC1425" i="4"/>
  <c r="AG1425" i="4"/>
  <c r="AH1425" i="4"/>
  <c r="AC568" i="4"/>
  <c r="AG568" i="4"/>
  <c r="AH567" i="4"/>
  <c r="AI567" i="4" s="1"/>
  <c r="AK567" i="4" s="1"/>
  <c r="AC567" i="4"/>
  <c r="AC1288" i="4"/>
  <c r="AG1288" i="4"/>
  <c r="AH1924" i="4"/>
  <c r="AC1924" i="4"/>
  <c r="AH777" i="4"/>
  <c r="AC777" i="4"/>
  <c r="AG777" i="4"/>
  <c r="AH1758" i="4"/>
  <c r="AC478" i="4"/>
  <c r="AG1560" i="4"/>
  <c r="AG1729" i="4"/>
  <c r="AI1729" i="4" s="1"/>
  <c r="AK1729" i="4" s="1"/>
  <c r="AC1045" i="4"/>
  <c r="AG1924" i="4"/>
  <c r="AG324" i="4"/>
  <c r="AI324" i="4" s="1"/>
  <c r="AK324" i="4" s="1"/>
  <c r="AC1900" i="4"/>
  <c r="AG257" i="4"/>
  <c r="AI257" i="4" s="1"/>
  <c r="AK257" i="4" s="1"/>
  <c r="AH1288" i="4"/>
  <c r="AG687" i="4"/>
  <c r="AI687" i="4" s="1"/>
  <c r="AK687" i="4" s="1"/>
  <c r="AC833" i="4"/>
  <c r="AG1448" i="4"/>
  <c r="AI1448" i="4" s="1"/>
  <c r="AK1448" i="4" s="1"/>
  <c r="AG1899" i="4"/>
  <c r="AG1758" i="4"/>
  <c r="AH1632" i="4"/>
  <c r="AC1468" i="4"/>
  <c r="AC1729" i="4"/>
  <c r="AH242" i="4"/>
  <c r="AH559" i="4"/>
  <c r="AC257" i="4"/>
  <c r="AG1632" i="4"/>
  <c r="AC1589" i="4"/>
  <c r="AH994" i="4"/>
  <c r="AG242" i="4"/>
  <c r="AC622" i="4"/>
  <c r="AH614" i="4"/>
  <c r="AH568" i="4"/>
  <c r="AC1230" i="4"/>
  <c r="AC1959" i="4"/>
  <c r="AC1595" i="4"/>
  <c r="AH2097" i="4"/>
  <c r="AI2097" i="4" s="1"/>
  <c r="AK2097" i="4" s="1"/>
  <c r="AC805" i="4"/>
  <c r="AG1599" i="4"/>
  <c r="AI1599" i="4" s="1"/>
  <c r="AK1599" i="4" s="1"/>
  <c r="AH925" i="4"/>
  <c r="AI925" i="4" s="1"/>
  <c r="AK925" i="4" s="1"/>
  <c r="AG294" i="4"/>
  <c r="AC1212" i="4"/>
  <c r="AG1212" i="4"/>
  <c r="AG1910" i="4"/>
  <c r="AC1910" i="4"/>
  <c r="AH647" i="4"/>
  <c r="AI647" i="4" s="1"/>
  <c r="AK647" i="4" s="1"/>
  <c r="AC647" i="4"/>
  <c r="AG1889" i="4"/>
  <c r="AH1889" i="4"/>
  <c r="AC815" i="4"/>
  <c r="AH815" i="4"/>
  <c r="AG815" i="4"/>
  <c r="AG1357" i="4"/>
  <c r="AH1357" i="4"/>
  <c r="AG794" i="4"/>
  <c r="AC794" i="4"/>
  <c r="AG1115" i="4"/>
  <c r="AH1115" i="4"/>
  <c r="AC1115" i="4"/>
  <c r="AC1930" i="4"/>
  <c r="AG1930" i="4"/>
  <c r="AH1930" i="4"/>
  <c r="AC271" i="4"/>
  <c r="AH271" i="4"/>
  <c r="AG271" i="4"/>
  <c r="AC1394" i="4"/>
  <c r="AG1394" i="4"/>
  <c r="AH1394" i="4"/>
  <c r="AG232" i="4"/>
  <c r="AH232" i="4"/>
  <c r="AG1184" i="4"/>
  <c r="AI1184" i="4" s="1"/>
  <c r="AK1184" i="4" s="1"/>
  <c r="AG1119" i="4"/>
  <c r="AI1119" i="4" s="1"/>
  <c r="AK1119" i="4" s="1"/>
  <c r="AG994" i="4"/>
  <c r="AG1284" i="4"/>
  <c r="AH357" i="4"/>
  <c r="AC166" i="4"/>
  <c r="AC1618" i="4"/>
  <c r="AH794" i="4"/>
  <c r="AG1380" i="4"/>
  <c r="AH1253" i="4"/>
  <c r="AI1253" i="4" s="1"/>
  <c r="AK1253" i="4" s="1"/>
  <c r="AC1023" i="4"/>
  <c r="AG1884" i="4"/>
  <c r="AC951" i="4"/>
  <c r="AG230" i="4"/>
  <c r="AI230" i="4" s="1"/>
  <c r="AK230" i="4" s="1"/>
  <c r="AC2015" i="4"/>
  <c r="AG1878" i="4"/>
  <c r="AG1251" i="4"/>
  <c r="AG204" i="4"/>
  <c r="AH384" i="4"/>
  <c r="AI384" i="4" s="1"/>
  <c r="AK384" i="4" s="1"/>
  <c r="AG2066" i="4"/>
  <c r="AI2066" i="4" s="1"/>
  <c r="AK2066" i="4" s="1"/>
  <c r="AC1565" i="4"/>
  <c r="AC1660" i="4"/>
  <c r="AC1248" i="4"/>
  <c r="AH1133" i="4"/>
  <c r="AI1133" i="4" s="1"/>
  <c r="AK1133" i="4" s="1"/>
  <c r="AH181" i="4"/>
  <c r="AC684" i="4"/>
  <c r="AG1213" i="4"/>
  <c r="AI1213" i="4" s="1"/>
  <c r="AK1213" i="4" s="1"/>
  <c r="AH275" i="4"/>
  <c r="AC838" i="4"/>
  <c r="AG134" i="4"/>
  <c r="AI134" i="4" s="1"/>
  <c r="AK134" i="4" s="1"/>
  <c r="AG399" i="4"/>
  <c r="AI399" i="4" s="1"/>
  <c r="AK399" i="4" s="1"/>
  <c r="AC1872" i="4"/>
  <c r="AC797" i="4"/>
  <c r="AC1451" i="4"/>
  <c r="AH1380" i="4"/>
  <c r="AG1810" i="4"/>
  <c r="AH1528" i="4"/>
  <c r="AI1528" i="4" s="1"/>
  <c r="AK1528" i="4" s="1"/>
  <c r="AH1333" i="4"/>
  <c r="AI1333" i="4" s="1"/>
  <c r="AK1333" i="4" s="1"/>
  <c r="AG889" i="4"/>
  <c r="AI889" i="4" s="1"/>
  <c r="AK889" i="4" s="1"/>
  <c r="AC217" i="4"/>
  <c r="AH615" i="4"/>
  <c r="AI615" i="4" s="1"/>
  <c r="AK615" i="4" s="1"/>
  <c r="AG97" i="4"/>
  <c r="AC282" i="4"/>
  <c r="AC722" i="4"/>
  <c r="AC384" i="4"/>
  <c r="AG1532" i="4"/>
  <c r="AI1532" i="4" s="1"/>
  <c r="AK1532" i="4" s="1"/>
  <c r="AH1669" i="4"/>
  <c r="AI1669" i="4" s="1"/>
  <c r="AK1669" i="4" s="1"/>
  <c r="AC1235" i="4"/>
  <c r="AH1877" i="4"/>
  <c r="AI1877" i="4" s="1"/>
  <c r="AK1877" i="4" s="1"/>
  <c r="AC1133" i="4"/>
  <c r="AH1306" i="4"/>
  <c r="AG1506" i="4"/>
  <c r="AI1506" i="4" s="1"/>
  <c r="AK1506" i="4" s="1"/>
  <c r="AH503" i="4"/>
  <c r="AI503" i="4" s="1"/>
  <c r="AK503" i="4" s="1"/>
  <c r="AC2011" i="4"/>
  <c r="AH1966" i="4"/>
  <c r="AI1966" i="4" s="1"/>
  <c r="AK1966" i="4" s="1"/>
  <c r="AC1938" i="4"/>
  <c r="AC411" i="4"/>
  <c r="AC165" i="4"/>
  <c r="AH1414" i="4"/>
  <c r="AI1414" i="4" s="1"/>
  <c r="AK1414" i="4" s="1"/>
  <c r="AG278" i="4"/>
  <c r="AI278" i="4" s="1"/>
  <c r="AK278" i="4" s="1"/>
  <c r="AH1783" i="4"/>
  <c r="AC1815" i="4"/>
  <c r="AC1977" i="4"/>
  <c r="AH661" i="4"/>
  <c r="AI661" i="4" s="1"/>
  <c r="AK661" i="4" s="1"/>
  <c r="AH918" i="4"/>
  <c r="AI918" i="4" s="1"/>
  <c r="AK918" i="4" s="1"/>
  <c r="AH281" i="4"/>
  <c r="AI281" i="4" s="1"/>
  <c r="AK281" i="4" s="1"/>
  <c r="AG407" i="4"/>
  <c r="AH103" i="4"/>
  <c r="AH1383" i="4"/>
  <c r="AC1016" i="4"/>
  <c r="AG164" i="4"/>
  <c r="AI164" i="4" s="1"/>
  <c r="AK164" i="4" s="1"/>
  <c r="AG484" i="4"/>
  <c r="AI484" i="4" s="1"/>
  <c r="AK484" i="4" s="1"/>
  <c r="AC1506" i="4"/>
  <c r="AC1297" i="4"/>
  <c r="AH143" i="4"/>
  <c r="AC381" i="4"/>
  <c r="AC29" i="4"/>
  <c r="AH2073" i="4"/>
  <c r="AI2073" i="4" s="1"/>
  <c r="AK2073" i="4" s="1"/>
  <c r="AC503" i="4"/>
  <c r="AH1004" i="4"/>
  <c r="AI1004" i="4" s="1"/>
  <c r="AK1004" i="4" s="1"/>
  <c r="AC642" i="4"/>
  <c r="AG1088" i="4"/>
  <c r="AC1278" i="4"/>
  <c r="AC46" i="4"/>
  <c r="AC354" i="4"/>
  <c r="AC1574" i="4"/>
  <c r="AG2011" i="4"/>
  <c r="AI2011" i="4" s="1"/>
  <c r="AK2011" i="4" s="1"/>
  <c r="AC1966" i="4"/>
  <c r="AC1252" i="4"/>
  <c r="AH1718" i="4"/>
  <c r="AI1718" i="4" s="1"/>
  <c r="AK1718" i="4" s="1"/>
  <c r="AC1253" i="4"/>
  <c r="AG1061" i="4"/>
  <c r="AI1061" i="4" s="1"/>
  <c r="AK1061" i="4" s="1"/>
  <c r="AC1543" i="4"/>
  <c r="AC507" i="4"/>
  <c r="AH165" i="4"/>
  <c r="AI165" i="4" s="1"/>
  <c r="AK165" i="4" s="1"/>
  <c r="AH1884" i="4"/>
  <c r="AH1427" i="4"/>
  <c r="AH131" i="4"/>
  <c r="AI131" i="4" s="1"/>
  <c r="AK131" i="4" s="1"/>
  <c r="AG1856" i="4"/>
  <c r="AH505" i="4"/>
  <c r="AI505" i="4" s="1"/>
  <c r="AK505" i="4" s="1"/>
  <c r="AH151" i="4"/>
  <c r="AI151" i="4" s="1"/>
  <c r="AK151" i="4" s="1"/>
  <c r="AG1695" i="4"/>
  <c r="AG1871" i="4"/>
  <c r="AH2015" i="4"/>
  <c r="AI2015" i="4" s="1"/>
  <c r="AK2015" i="4" s="1"/>
  <c r="AH1568" i="4"/>
  <c r="AI1568" i="4" s="1"/>
  <c r="AK1568" i="4" s="1"/>
  <c r="AC1030" i="4"/>
  <c r="AH2062" i="4"/>
  <c r="AI2062" i="4" s="1"/>
  <c r="AK2062" i="4" s="1"/>
  <c r="AG1136" i="4"/>
  <c r="AG127" i="4"/>
  <c r="AC918" i="4"/>
  <c r="AH596" i="4"/>
  <c r="AH407" i="4"/>
  <c r="AG1383" i="4"/>
  <c r="AH930" i="4"/>
  <c r="AI930" i="4" s="1"/>
  <c r="AK930" i="4" s="1"/>
  <c r="AC484" i="4"/>
  <c r="AC808" i="4"/>
  <c r="AG976" i="4"/>
  <c r="AI976" i="4" s="1"/>
  <c r="AK976" i="4" s="1"/>
  <c r="AC230" i="4"/>
  <c r="AH1861" i="4"/>
  <c r="AI1861" i="4" s="1"/>
  <c r="AK1861" i="4" s="1"/>
  <c r="AH613" i="4"/>
  <c r="AH585" i="4"/>
  <c r="AI585" i="4" s="1"/>
  <c r="AK585" i="4" s="1"/>
  <c r="AC73" i="4"/>
  <c r="AG381" i="4"/>
  <c r="AI381" i="4" s="1"/>
  <c r="AK381" i="4" s="1"/>
  <c r="AG61" i="4"/>
  <c r="AH1266" i="4"/>
  <c r="AI1266" i="4" s="1"/>
  <c r="AK1266" i="4" s="1"/>
  <c r="AC2073" i="4"/>
  <c r="AH642" i="4"/>
  <c r="AI642" i="4" s="1"/>
  <c r="AK642" i="4" s="1"/>
  <c r="AH1088" i="4"/>
  <c r="AG968" i="4"/>
  <c r="AG1574" i="4"/>
  <c r="AI1574" i="4" s="1"/>
  <c r="AK1574" i="4" s="1"/>
  <c r="AC2047" i="4"/>
  <c r="AG1451" i="4"/>
  <c r="AI1451" i="4" s="1"/>
  <c r="AK1451" i="4" s="1"/>
  <c r="AC1498" i="4"/>
  <c r="AC1718" i="4"/>
  <c r="AC1299" i="4"/>
  <c r="AG1821" i="4"/>
  <c r="AI1821" i="4" s="1"/>
  <c r="AK1821" i="4" s="1"/>
  <c r="AG1543" i="4"/>
  <c r="AI1543" i="4" s="1"/>
  <c r="AK1543" i="4" s="1"/>
  <c r="AC1173" i="4"/>
  <c r="AG1069" i="4"/>
  <c r="AI1069" i="4" s="1"/>
  <c r="AK1069" i="4" s="1"/>
  <c r="AC1698" i="4"/>
  <c r="AC667" i="4"/>
  <c r="AG507" i="4"/>
  <c r="AI507" i="4" s="1"/>
  <c r="AK507" i="4" s="1"/>
  <c r="AH549" i="4"/>
  <c r="AH1856" i="4"/>
  <c r="AG1644" i="4"/>
  <c r="AG1511" i="4"/>
  <c r="AH2058" i="4"/>
  <c r="AH1030" i="4"/>
  <c r="AI1030" i="4" s="1"/>
  <c r="AK1030" i="4" s="1"/>
  <c r="AH1136" i="4"/>
  <c r="AH127" i="4"/>
  <c r="AG596" i="4"/>
  <c r="AI596" i="4" s="1"/>
  <c r="AK596" i="4" s="1"/>
  <c r="AH217" i="4"/>
  <c r="AI217" i="4" s="1"/>
  <c r="AK217" i="4" s="1"/>
  <c r="AH1757" i="4"/>
  <c r="AI1757" i="4" s="1"/>
  <c r="AK1757" i="4" s="1"/>
  <c r="AG369" i="4"/>
  <c r="AI369" i="4" s="1"/>
  <c r="AK369" i="4" s="1"/>
  <c r="AG2004" i="4"/>
  <c r="AI2004" i="4" s="1"/>
  <c r="AK2004" i="4" s="1"/>
  <c r="AH97" i="4"/>
  <c r="AG532" i="4"/>
  <c r="AI532" i="4" s="1"/>
  <c r="AK532" i="4" s="1"/>
  <c r="AG282" i="4"/>
  <c r="AI282" i="4" s="1"/>
  <c r="AK282" i="4" s="1"/>
  <c r="AC428" i="4"/>
  <c r="AG234" i="4"/>
  <c r="AI234" i="4" s="1"/>
  <c r="AK234" i="4" s="1"/>
  <c r="AC900" i="4"/>
  <c r="AG1244" i="4"/>
  <c r="AC1532" i="4"/>
  <c r="AG1235" i="4"/>
  <c r="AI1235" i="4" s="1"/>
  <c r="AK1235" i="4" s="1"/>
  <c r="AH1441" i="4"/>
  <c r="AI1441" i="4" s="1"/>
  <c r="AK1441" i="4" s="1"/>
  <c r="AC1877" i="4"/>
  <c r="AG1306" i="4"/>
  <c r="AH262" i="4"/>
  <c r="AI262" i="4" s="1"/>
  <c r="AK262" i="4" s="1"/>
  <c r="AH51" i="4"/>
  <c r="AH2000" i="4"/>
  <c r="AI2000" i="4" s="1"/>
  <c r="AK2000" i="4" s="1"/>
  <c r="AH935" i="4"/>
  <c r="AH1925" i="4"/>
  <c r="AI1925" i="4" s="1"/>
  <c r="AK1925" i="4" s="1"/>
  <c r="AH1094" i="4"/>
  <c r="AI1094" i="4" s="1"/>
  <c r="AK1094" i="4" s="1"/>
  <c r="AG808" i="4"/>
  <c r="AI808" i="4" s="1"/>
  <c r="AK808" i="4" s="1"/>
  <c r="AG328" i="4"/>
  <c r="AI328" i="4" s="1"/>
  <c r="AK328" i="4" s="1"/>
  <c r="AH1823" i="4"/>
  <c r="AI1823" i="4" s="1"/>
  <c r="AK1823" i="4" s="1"/>
  <c r="AG1495" i="4"/>
  <c r="AH1598" i="4"/>
  <c r="AI1598" i="4" s="1"/>
  <c r="AK1598" i="4" s="1"/>
  <c r="AC1861" i="4"/>
  <c r="AG901" i="4"/>
  <c r="AI901" i="4" s="1"/>
  <c r="AK901" i="4" s="1"/>
  <c r="AG613" i="4"/>
  <c r="AH186" i="4"/>
  <c r="AI186" i="4" s="1"/>
  <c r="AK186" i="4" s="1"/>
  <c r="AH73" i="4"/>
  <c r="AI73" i="4" s="1"/>
  <c r="AK73" i="4" s="1"/>
  <c r="AH61" i="4"/>
  <c r="AC578" i="4"/>
  <c r="AG298" i="4"/>
  <c r="AC192" i="4"/>
  <c r="AC188" i="4"/>
  <c r="AC785" i="4"/>
  <c r="AG785" i="4"/>
  <c r="AI785" i="4" s="1"/>
  <c r="AK785" i="4" s="1"/>
  <c r="AH1572" i="4"/>
  <c r="AC1572" i="4"/>
  <c r="AG28" i="4"/>
  <c r="AC28" i="4"/>
  <c r="AG1735" i="4"/>
  <c r="AI1735" i="4" s="1"/>
  <c r="AK1735" i="4" s="1"/>
  <c r="AC1052" i="4"/>
  <c r="AG1734" i="4"/>
  <c r="AI1734" i="4" s="1"/>
  <c r="AK1734" i="4" s="1"/>
  <c r="AH1173" i="4"/>
  <c r="AI1173" i="4" s="1"/>
  <c r="AK1173" i="4" s="1"/>
  <c r="AH1429" i="4"/>
  <c r="AI1429" i="4" s="1"/>
  <c r="AK1429" i="4" s="1"/>
  <c r="AH1023" i="4"/>
  <c r="AI1023" i="4" s="1"/>
  <c r="AK1023" i="4" s="1"/>
  <c r="AG1637" i="4"/>
  <c r="AH759" i="4"/>
  <c r="AI759" i="4" s="1"/>
  <c r="AK759" i="4" s="1"/>
  <c r="AH1695" i="4"/>
  <c r="AC1414" i="4"/>
  <c r="AG132" i="4"/>
  <c r="AI132" i="4" s="1"/>
  <c r="AK132" i="4" s="1"/>
  <c r="AH786" i="4"/>
  <c r="AI786" i="4" s="1"/>
  <c r="AK786" i="4" s="1"/>
  <c r="AG652" i="4"/>
  <c r="AH1871" i="4"/>
  <c r="AH1991" i="4"/>
  <c r="AC1568" i="4"/>
  <c r="AC1528" i="4"/>
  <c r="AC1333" i="4"/>
  <c r="AC661" i="4"/>
  <c r="AC889" i="4"/>
  <c r="AC369" i="4"/>
  <c r="AC615" i="4"/>
  <c r="AG428" i="4"/>
  <c r="AI428" i="4" s="1"/>
  <c r="AK428" i="4" s="1"/>
  <c r="AH722" i="4"/>
  <c r="AI722" i="4" s="1"/>
  <c r="AK722" i="4" s="1"/>
  <c r="AH204" i="4"/>
  <c r="AG900" i="4"/>
  <c r="AI900" i="4" s="1"/>
  <c r="AK900" i="4" s="1"/>
  <c r="AG1565" i="4"/>
  <c r="AI1565" i="4" s="1"/>
  <c r="AK1565" i="4" s="1"/>
  <c r="AC262" i="4"/>
  <c r="AC1213" i="4"/>
  <c r="AG275" i="4"/>
  <c r="AG51" i="4"/>
  <c r="AI51" i="4" s="1"/>
  <c r="AK51" i="4" s="1"/>
  <c r="AC2000" i="4"/>
  <c r="AG103" i="4"/>
  <c r="AG315" i="4"/>
  <c r="AI315" i="4" s="1"/>
  <c r="AK315" i="4" s="1"/>
  <c r="AH1016" i="4"/>
  <c r="AI1016" i="4" s="1"/>
  <c r="AK1016" i="4" s="1"/>
  <c r="AC164" i="4"/>
  <c r="AC976" i="4"/>
  <c r="AC186" i="4"/>
  <c r="AG578" i="4"/>
  <c r="AI578" i="4" s="1"/>
  <c r="AK578" i="4" s="1"/>
  <c r="AH298" i="4"/>
  <c r="AH968" i="4"/>
  <c r="AC1946" i="4"/>
  <c r="AG1946" i="4"/>
  <c r="AH1946" i="4"/>
  <c r="AH1822" i="4"/>
  <c r="AC1822" i="4"/>
  <c r="AC89" i="4"/>
  <c r="AH89" i="4"/>
  <c r="AG89" i="4"/>
  <c r="AH874" i="4"/>
  <c r="AC874" i="4"/>
  <c r="AC682" i="4"/>
  <c r="AG682" i="4"/>
  <c r="AG1993" i="4"/>
  <c r="AH1993" i="4"/>
  <c r="AG725" i="4"/>
  <c r="AC725" i="4"/>
  <c r="AC726" i="4"/>
  <c r="AG726" i="4"/>
  <c r="AG877" i="4"/>
  <c r="AH877" i="4"/>
  <c r="AC877" i="4"/>
  <c r="AG1012" i="4"/>
  <c r="AH1012" i="4"/>
  <c r="AH1084" i="4"/>
  <c r="AC1084" i="4"/>
  <c r="AG1084" i="4"/>
  <c r="AC527" i="4"/>
  <c r="AG527" i="4"/>
  <c r="AH527" i="4"/>
  <c r="AC1275" i="4"/>
  <c r="AH1275" i="4"/>
  <c r="AC1594" i="4"/>
  <c r="AH1594" i="4"/>
  <c r="AC1127" i="4"/>
  <c r="AH1127" i="4"/>
  <c r="AH902" i="4"/>
  <c r="AC902" i="4"/>
  <c r="AC461" i="4"/>
  <c r="AG461" i="4"/>
  <c r="AC792" i="4"/>
  <c r="AG792" i="4"/>
  <c r="AH792" i="4"/>
  <c r="AH594" i="4"/>
  <c r="AG594" i="4"/>
  <c r="AC594" i="4"/>
  <c r="AG2056" i="4"/>
  <c r="AH2056" i="4"/>
  <c r="AC648" i="4"/>
  <c r="AG648" i="4"/>
  <c r="AH648" i="4"/>
  <c r="AG122" i="4"/>
  <c r="AC122" i="4"/>
  <c r="AH122" i="4"/>
  <c r="AC1927" i="4"/>
  <c r="AG1927" i="4"/>
  <c r="AG393" i="4"/>
  <c r="AH393" i="4"/>
  <c r="AG1678" i="4"/>
  <c r="AH1678" i="4"/>
  <c r="AG686" i="4"/>
  <c r="AH686" i="4"/>
  <c r="AG1320" i="4"/>
  <c r="AC1320" i="4"/>
  <c r="AH1132" i="4"/>
  <c r="AC1132" i="4"/>
  <c r="AG1132" i="4"/>
  <c r="AG1411" i="4"/>
  <c r="AC1411" i="4"/>
  <c r="AH1411" i="4"/>
  <c r="AG1141" i="4"/>
  <c r="AC1141" i="4"/>
  <c r="AH1141" i="4"/>
  <c r="AH1305" i="4"/>
  <c r="AC1305" i="4"/>
  <c r="AG1305" i="4"/>
  <c r="AG31" i="4"/>
  <c r="AC31" i="4"/>
  <c r="AH31" i="4"/>
  <c r="AH1421" i="4"/>
  <c r="AC1421" i="4"/>
  <c r="AG430" i="4"/>
  <c r="AH430" i="4"/>
  <c r="AC430" i="4"/>
  <c r="AH1017" i="4"/>
  <c r="AG1017" i="4"/>
  <c r="AG1529" i="4"/>
  <c r="AC1529" i="4"/>
  <c r="AH1529" i="4"/>
  <c r="AC2020" i="4"/>
  <c r="AG2020" i="4"/>
  <c r="AC1134" i="4"/>
  <c r="AH1134" i="4"/>
  <c r="AC1902" i="4"/>
  <c r="AG1902" i="4"/>
  <c r="AC387" i="4"/>
  <c r="AG387" i="4"/>
  <c r="AH387" i="4"/>
  <c r="AH555" i="4"/>
  <c r="AC555" i="4"/>
  <c r="AG340" i="4"/>
  <c r="AH340" i="4"/>
  <c r="AG1200" i="4"/>
  <c r="AC1200" i="4"/>
  <c r="AG1881" i="4"/>
  <c r="AH1881" i="4"/>
  <c r="AG118" i="4"/>
  <c r="AH118" i="4"/>
  <c r="AC118" i="4"/>
  <c r="AC327" i="4"/>
  <c r="AH327" i="4"/>
  <c r="AH59" i="4"/>
  <c r="AG59" i="4"/>
  <c r="AC59" i="4"/>
  <c r="AC608" i="4"/>
  <c r="AH608" i="4"/>
  <c r="AH1818" i="4"/>
  <c r="AC1818" i="4"/>
  <c r="AG1818" i="4"/>
  <c r="AC1142" i="4"/>
  <c r="AG1142" i="4"/>
  <c r="AC2059" i="4"/>
  <c r="AH2059" i="4"/>
  <c r="AI2059" i="4" s="1"/>
  <c r="AK2059" i="4" s="1"/>
  <c r="AG1258" i="4"/>
  <c r="AH1258" i="4"/>
  <c r="AG811" i="4"/>
  <c r="AC811" i="4"/>
  <c r="AH811" i="4"/>
  <c r="AH1705" i="4"/>
  <c r="AG1705" i="4"/>
  <c r="AC1233" i="4"/>
  <c r="AH1233" i="4"/>
  <c r="AG1233" i="4"/>
  <c r="AC170" i="4"/>
  <c r="AH170" i="4"/>
  <c r="AC972" i="4"/>
  <c r="AG972" i="4"/>
  <c r="AH972" i="4"/>
  <c r="AG366" i="4"/>
  <c r="AC366" i="4"/>
  <c r="AG1530" i="4"/>
  <c r="AH1530" i="4"/>
  <c r="AG456" i="4"/>
  <c r="AC456" i="4"/>
  <c r="AH456" i="4"/>
  <c r="AG1190" i="4"/>
  <c r="AC1190" i="4"/>
  <c r="AH1699" i="4"/>
  <c r="AC1699" i="4"/>
  <c r="AG1699" i="4"/>
  <c r="AH1079" i="4"/>
  <c r="AC1079" i="4"/>
  <c r="AG255" i="4"/>
  <c r="AH255" i="4"/>
  <c r="AC760" i="4"/>
  <c r="AH760" i="4"/>
  <c r="AH953" i="4"/>
  <c r="AC953" i="4"/>
  <c r="AG953" i="4"/>
  <c r="AG1234" i="4"/>
  <c r="AH1234" i="4"/>
  <c r="AG1600" i="4"/>
  <c r="AC1600" i="4"/>
  <c r="AH1600" i="4"/>
  <c r="AH1692" i="4"/>
  <c r="AG1692" i="4"/>
  <c r="AG83" i="4"/>
  <c r="AC83" i="4"/>
  <c r="AG1431" i="4"/>
  <c r="AH1431" i="4"/>
  <c r="AC453" i="4"/>
  <c r="AG453" i="4"/>
  <c r="AG1222" i="4"/>
  <c r="AC1222" i="4"/>
  <c r="AH1222" i="4"/>
  <c r="AC566" i="4"/>
  <c r="AH566" i="4"/>
  <c r="AG566" i="4"/>
  <c r="AC818" i="4"/>
  <c r="AG818" i="4"/>
  <c r="AG858" i="4"/>
  <c r="AH858" i="4"/>
  <c r="AH1034" i="4"/>
  <c r="AC1034" i="4"/>
  <c r="AG1034" i="4"/>
  <c r="AC590" i="4"/>
  <c r="AH590" i="4"/>
  <c r="AG590" i="4"/>
  <c r="AG454" i="4"/>
  <c r="AH454" i="4"/>
  <c r="AC454" i="4"/>
  <c r="AH788" i="4"/>
  <c r="AG788" i="4"/>
  <c r="AG892" i="4"/>
  <c r="AH892" i="4"/>
  <c r="AG460" i="4"/>
  <c r="AC460" i="4"/>
  <c r="AH460" i="4"/>
  <c r="AC253" i="4"/>
  <c r="AH253" i="4"/>
  <c r="AG253" i="4"/>
  <c r="AC332" i="4"/>
  <c r="AH332" i="4"/>
  <c r="AG332" i="4"/>
  <c r="AG1742" i="4"/>
  <c r="AH1742" i="4"/>
  <c r="AH1295" i="4"/>
  <c r="AC1295" i="4"/>
  <c r="AC1102" i="4"/>
  <c r="AG1102" i="4"/>
  <c r="AG451" i="4"/>
  <c r="AH451" i="4"/>
  <c r="AC451" i="4"/>
  <c r="AG861" i="4"/>
  <c r="AC861" i="4"/>
  <c r="AG836" i="4"/>
  <c r="AH836" i="4"/>
  <c r="AC836" i="4"/>
  <c r="AH1943" i="4"/>
  <c r="AH1838" i="4"/>
  <c r="AI1838" i="4" s="1"/>
  <c r="AK1838" i="4" s="1"/>
  <c r="AG1125" i="4"/>
  <c r="AC1993" i="4"/>
  <c r="AC1219" i="4"/>
  <c r="AC1493" i="4"/>
  <c r="AC1121" i="4"/>
  <c r="AG1051" i="4"/>
  <c r="AC1917" i="4"/>
  <c r="AH607" i="4"/>
  <c r="AI607" i="4" s="1"/>
  <c r="AK607" i="4" s="1"/>
  <c r="AC605" i="4"/>
  <c r="AC1825" i="4"/>
  <c r="AG1825" i="4"/>
  <c r="AH1825" i="4"/>
  <c r="AG396" i="4"/>
  <c r="AH396" i="4"/>
  <c r="AC1329" i="4"/>
  <c r="AH1329" i="4"/>
  <c r="AH268" i="4"/>
  <c r="AG268" i="4"/>
  <c r="AC268" i="4"/>
  <c r="AH448" i="4"/>
  <c r="AC448" i="4"/>
  <c r="AG448" i="4"/>
  <c r="AC1587" i="4"/>
  <c r="AH1587" i="4"/>
  <c r="AI1587" i="4" s="1"/>
  <c r="AK1587" i="4" s="1"/>
  <c r="AH1292" i="4"/>
  <c r="AG1292" i="4"/>
  <c r="AH455" i="4"/>
  <c r="AC455" i="4"/>
  <c r="AG455" i="4"/>
  <c r="AC1170" i="4"/>
  <c r="AG1170" i="4"/>
  <c r="AC1509" i="4"/>
  <c r="AG1509" i="4"/>
  <c r="AG2014" i="4"/>
  <c r="AC2014" i="4"/>
  <c r="AG1156" i="4"/>
  <c r="AH1156" i="4"/>
  <c r="AG2041" i="4"/>
  <c r="AH2041" i="4"/>
  <c r="AH1205" i="4"/>
  <c r="AC1205" i="4"/>
  <c r="AH1460" i="4"/>
  <c r="AG1460" i="4"/>
  <c r="AH1155" i="4"/>
  <c r="AC1155" i="4"/>
  <c r="AG1709" i="4"/>
  <c r="AC1709" i="4"/>
  <c r="AH1785" i="4"/>
  <c r="AC1785" i="4"/>
  <c r="AG1785" i="4"/>
  <c r="AH1401" i="4"/>
  <c r="AC1401" i="4"/>
  <c r="AG1401" i="4"/>
  <c r="AG475" i="4"/>
  <c r="AC475" i="4"/>
  <c r="AH475" i="4"/>
  <c r="AH955" i="4"/>
  <c r="AC955" i="4"/>
  <c r="AG1462" i="4"/>
  <c r="AH1462" i="4"/>
  <c r="AC692" i="4"/>
  <c r="AG692" i="4"/>
  <c r="AC929" i="4"/>
  <c r="AH929" i="4"/>
  <c r="AG929" i="4"/>
  <c r="AC20" i="4"/>
  <c r="AG20" i="4"/>
  <c r="AG300" i="4"/>
  <c r="AH300" i="4"/>
  <c r="AG1267" i="4"/>
  <c r="AH1267" i="4"/>
  <c r="AC913" i="4"/>
  <c r="AG913" i="4"/>
  <c r="AG1819" i="4"/>
  <c r="AC1819" i="4"/>
  <c r="AC1221" i="4"/>
  <c r="AG1221" i="4"/>
  <c r="AH1221" i="4"/>
  <c r="AC1657" i="4"/>
  <c r="AG1657" i="4"/>
  <c r="AC1739" i="4"/>
  <c r="AG1739" i="4"/>
  <c r="AH1739" i="4"/>
  <c r="AH1643" i="4"/>
  <c r="AC1643" i="4"/>
  <c r="AG1388" i="4"/>
  <c r="AH1388" i="4"/>
  <c r="AG2077" i="4"/>
  <c r="AI2077" i="4" s="1"/>
  <c r="AK2077" i="4" s="1"/>
  <c r="AC2077" i="4"/>
  <c r="AG1862" i="4"/>
  <c r="AH1862" i="4"/>
  <c r="AC1862" i="4"/>
  <c r="AC1979" i="4"/>
  <c r="AH1979" i="4"/>
  <c r="AH1502" i="4"/>
  <c r="AC1502" i="4"/>
  <c r="AG1130" i="4"/>
  <c r="AC1130" i="4"/>
  <c r="AH1130" i="4"/>
  <c r="AG627" i="4"/>
  <c r="AH627" i="4"/>
  <c r="AH1748" i="4"/>
  <c r="AG1748" i="4"/>
  <c r="AG1287" i="4"/>
  <c r="AH1287" i="4"/>
  <c r="AC1728" i="4"/>
  <c r="AH1728" i="4"/>
  <c r="AG1728" i="4"/>
  <c r="AC1458" i="4"/>
  <c r="AG1458" i="4"/>
  <c r="AH1458" i="4"/>
  <c r="AG1920" i="4"/>
  <c r="AC1920" i="4"/>
  <c r="AG522" i="4"/>
  <c r="AC522" i="4"/>
  <c r="AH522" i="4"/>
  <c r="AH1522" i="4"/>
  <c r="AC1522" i="4"/>
  <c r="AC1369" i="4"/>
  <c r="AG1369" i="4"/>
  <c r="AH1369" i="4"/>
  <c r="AH487" i="4"/>
  <c r="AC487" i="4"/>
  <c r="AC1057" i="4"/>
  <c r="AH1057" i="4"/>
  <c r="AH254" i="4"/>
  <c r="AC254" i="4"/>
  <c r="AG254" i="4"/>
  <c r="AH982" i="4"/>
  <c r="AC982" i="4"/>
  <c r="AG793" i="4"/>
  <c r="AC793" i="4"/>
  <c r="AG301" i="4"/>
  <c r="AI301" i="4" s="1"/>
  <c r="AK301" i="4" s="1"/>
  <c r="AC301" i="4"/>
  <c r="AC56" i="4"/>
  <c r="AH56" i="4"/>
  <c r="AI56" i="4" s="1"/>
  <c r="AK56" i="4" s="1"/>
  <c r="AH108" i="4"/>
  <c r="AG108" i="4"/>
  <c r="AC108" i="4"/>
  <c r="AG334" i="4"/>
  <c r="AH334" i="4"/>
  <c r="AC1384" i="4"/>
  <c r="AG1384" i="4"/>
  <c r="AI1384" i="4" s="1"/>
  <c r="AK1384" i="4" s="1"/>
  <c r="AG2089" i="4"/>
  <c r="AH2089" i="4"/>
  <c r="AC2089" i="4"/>
  <c r="AH528" i="4"/>
  <c r="AC528" i="4"/>
  <c r="AG528" i="4"/>
  <c r="AG129" i="4"/>
  <c r="AH129" i="4"/>
  <c r="AC129" i="4"/>
  <c r="AG162" i="4"/>
  <c r="AC162" i="4"/>
  <c r="AC1494" i="4"/>
  <c r="AG1494" i="4"/>
  <c r="AH1494" i="4"/>
  <c r="AC1641" i="4"/>
  <c r="AG1641" i="4"/>
  <c r="AC789" i="4"/>
  <c r="AH789" i="4"/>
  <c r="AG789" i="4"/>
  <c r="AG173" i="4"/>
  <c r="AH173" i="4"/>
  <c r="AG1340" i="4"/>
  <c r="AH1340" i="4"/>
  <c r="AC1196" i="4"/>
  <c r="AG1196" i="4"/>
  <c r="AI1196" i="4" s="1"/>
  <c r="AK1196" i="4" s="1"/>
  <c r="AH1247" i="4"/>
  <c r="AG1247" i="4"/>
  <c r="AC1247" i="4"/>
  <c r="AC1197" i="4"/>
  <c r="AH1197" i="4"/>
  <c r="AC309" i="4"/>
  <c r="AG309" i="4"/>
  <c r="AI309" i="4" s="1"/>
  <c r="AK309" i="4" s="1"/>
  <c r="AH750" i="4"/>
  <c r="AG750" i="4"/>
  <c r="AC377" i="4"/>
  <c r="AH377" i="4"/>
  <c r="AG342" i="4"/>
  <c r="AC342" i="4"/>
  <c r="AH342" i="4"/>
  <c r="AC677" i="4"/>
  <c r="AG677" i="4"/>
  <c r="AH677" i="4"/>
  <c r="AH1708" i="4"/>
  <c r="AC1708" i="4"/>
  <c r="AG1708" i="4"/>
  <c r="AH442" i="4"/>
  <c r="AG442" i="4"/>
  <c r="AG341" i="4"/>
  <c r="AC341" i="4"/>
  <c r="AH341" i="4"/>
  <c r="AG942" i="4"/>
  <c r="AH942" i="4"/>
  <c r="AG1788" i="4"/>
  <c r="AC1788" i="4"/>
  <c r="AH1788" i="4"/>
  <c r="AH1688" i="4"/>
  <c r="AC1688" i="4"/>
  <c r="AG1096" i="4"/>
  <c r="AI1096" i="4" s="1"/>
  <c r="AK1096" i="4" s="1"/>
  <c r="AC550" i="4"/>
  <c r="AG1813" i="4"/>
  <c r="AG731" i="4"/>
  <c r="AG443" i="4"/>
  <c r="AI443" i="4" s="1"/>
  <c r="AK443" i="4" s="1"/>
  <c r="AH1338" i="4"/>
  <c r="AI1338" i="4" s="1"/>
  <c r="AK1338" i="4" s="1"/>
  <c r="AH736" i="4"/>
  <c r="AI736" i="4" s="1"/>
  <c r="AK736" i="4" s="1"/>
  <c r="AG70" i="4"/>
  <c r="AI70" i="4" s="1"/>
  <c r="AK70" i="4" s="1"/>
  <c r="AC867" i="4"/>
  <c r="AC393" i="4"/>
  <c r="AC1916" i="4"/>
  <c r="AG1648" i="4"/>
  <c r="AG791" i="4"/>
  <c r="AC2016" i="4"/>
  <c r="AC1551" i="4"/>
  <c r="AH913" i="4"/>
  <c r="AC1752" i="4"/>
  <c r="AG852" i="4"/>
  <c r="AI852" i="4" s="1"/>
  <c r="AK852" i="4" s="1"/>
  <c r="AH408" i="4"/>
  <c r="AH1430" i="4"/>
  <c r="AG872" i="4"/>
  <c r="AI872" i="4" s="1"/>
  <c r="AK872" i="4" s="1"/>
  <c r="AC224" i="4"/>
  <c r="AH1166" i="4"/>
  <c r="AC954" i="4"/>
  <c r="AH1786" i="4"/>
  <c r="AI1786" i="4" s="1"/>
  <c r="AK1786" i="4" s="1"/>
  <c r="AG1219" i="4"/>
  <c r="AI1219" i="4" s="1"/>
  <c r="AK1219" i="4" s="1"/>
  <c r="AH1657" i="4"/>
  <c r="AH731" i="4"/>
  <c r="AC197" i="4"/>
  <c r="AC1338" i="4"/>
  <c r="AC736" i="4"/>
  <c r="AC180" i="4"/>
  <c r="AC575" i="4"/>
  <c r="AG247" i="4"/>
  <c r="AH2016" i="4"/>
  <c r="AI2016" i="4" s="1"/>
  <c r="AK2016" i="4" s="1"/>
  <c r="AG1296" i="4"/>
  <c r="AH604" i="4"/>
  <c r="AG1118" i="4"/>
  <c r="AI1118" i="4" s="1"/>
  <c r="AK1118" i="4" s="1"/>
  <c r="AG408" i="4"/>
  <c r="AG1430" i="4"/>
  <c r="AG1166" i="4"/>
  <c r="AC734" i="4"/>
  <c r="AH1320" i="4"/>
  <c r="AC1388" i="4"/>
  <c r="AG555" i="4"/>
  <c r="AH461" i="4"/>
  <c r="AH861" i="4"/>
  <c r="AH1836" i="4"/>
  <c r="AH1920" i="4"/>
  <c r="AH1190" i="4"/>
  <c r="AH1368" i="4"/>
  <c r="AG1368" i="4"/>
  <c r="AH1097" i="4"/>
  <c r="AC1097" i="4"/>
  <c r="AC537" i="4"/>
  <c r="AH537" i="4"/>
  <c r="AG524" i="4"/>
  <c r="AH524" i="4"/>
  <c r="AC524" i="4"/>
  <c r="AC825" i="4"/>
  <c r="AH825" i="4"/>
  <c r="AC1265" i="4"/>
  <c r="AH1265" i="4"/>
  <c r="AG1265" i="4"/>
  <c r="AC1944" i="4"/>
  <c r="AG1944" i="4"/>
  <c r="AG1086" i="4"/>
  <c r="AH1086" i="4"/>
  <c r="AC489" i="4"/>
  <c r="AH489" i="4"/>
  <c r="AC418" i="4"/>
  <c r="AH418" i="4"/>
  <c r="AG496" i="4"/>
  <c r="AC496" i="4"/>
  <c r="AH496" i="4"/>
  <c r="AH988" i="4"/>
  <c r="AG988" i="4"/>
  <c r="AG638" i="4"/>
  <c r="AH638" i="4"/>
  <c r="AC1907" i="4"/>
  <c r="AG1907" i="4"/>
  <c r="AH1907" i="4"/>
  <c r="AC1679" i="4"/>
  <c r="AH1679" i="4"/>
  <c r="AC1756" i="4"/>
  <c r="AH1756" i="4"/>
  <c r="AI1756" i="4" s="1"/>
  <c r="AK1756" i="4" s="1"/>
  <c r="AC1541" i="4"/>
  <c r="AH1541" i="4"/>
  <c r="AG1510" i="4"/>
  <c r="AH1510" i="4"/>
  <c r="AG1400" i="4"/>
  <c r="AC1400" i="4"/>
  <c r="AH1891" i="4"/>
  <c r="AI1891" i="4" s="1"/>
  <c r="AK1891" i="4" s="1"/>
  <c r="AC1891" i="4"/>
  <c r="AC948" i="4"/>
  <c r="AH948" i="4"/>
  <c r="AH1727" i="4"/>
  <c r="AI1727" i="4" s="1"/>
  <c r="AK1727" i="4" s="1"/>
  <c r="AH1919" i="4"/>
  <c r="AH2014" i="4"/>
  <c r="AC1340" i="4"/>
  <c r="AC1044" i="4"/>
  <c r="AC1156" i="4"/>
  <c r="AG1079" i="4"/>
  <c r="AG1679" i="4"/>
  <c r="AH917" i="4"/>
  <c r="AI917" i="4" s="1"/>
  <c r="AK917" i="4" s="1"/>
  <c r="AC255" i="4"/>
  <c r="AG95" i="4"/>
  <c r="AI95" i="4" s="1"/>
  <c r="AK95" i="4" s="1"/>
  <c r="AG1421" i="4"/>
  <c r="AI1421" i="4" s="1"/>
  <c r="AK1421" i="4" s="1"/>
  <c r="AG1066" i="4"/>
  <c r="AG982" i="4"/>
  <c r="AC1017" i="4"/>
  <c r="AH793" i="4"/>
  <c r="AH447" i="4"/>
  <c r="AC383" i="4"/>
  <c r="AG153" i="4"/>
  <c r="AC57" i="4"/>
  <c r="AC627" i="4"/>
  <c r="AC433" i="4"/>
  <c r="AC173" i="4"/>
  <c r="AH1170" i="4"/>
  <c r="AH711" i="4"/>
  <c r="AI711" i="4" s="1"/>
  <c r="AK711" i="4" s="1"/>
  <c r="AC523" i="4"/>
  <c r="AG1445" i="4"/>
  <c r="AI1445" i="4" s="1"/>
  <c r="AK1445" i="4" s="1"/>
  <c r="AH1026" i="4"/>
  <c r="AH662" i="4"/>
  <c r="AI662" i="4" s="1"/>
  <c r="AK662" i="4" s="1"/>
  <c r="AH310" i="4"/>
  <c r="AI310" i="4" s="1"/>
  <c r="AK310" i="4" s="1"/>
  <c r="AC1086" i="4"/>
  <c r="AH1142" i="4"/>
  <c r="AH818" i="4"/>
  <c r="AG1134" i="4"/>
  <c r="AC638" i="4"/>
  <c r="AC334" i="4"/>
  <c r="AC22" i="4"/>
  <c r="AH1902" i="4"/>
  <c r="AH1945" i="4"/>
  <c r="AC750" i="4"/>
  <c r="AG717" i="4"/>
  <c r="AI717" i="4" s="1"/>
  <c r="AK717" i="4" s="1"/>
  <c r="AC589" i="4"/>
  <c r="AG483" i="4"/>
  <c r="AI483" i="4" s="1"/>
  <c r="AK483" i="4" s="1"/>
  <c r="AG897" i="4"/>
  <c r="AG489" i="4"/>
  <c r="AG358" i="4"/>
  <c r="AI358" i="4" s="1"/>
  <c r="AK358" i="4" s="1"/>
  <c r="AC892" i="4"/>
  <c r="AG420" i="4"/>
  <c r="AG1502" i="4"/>
  <c r="AC1287" i="4"/>
  <c r="AC442" i="4"/>
  <c r="AG948" i="4"/>
  <c r="AG68" i="4"/>
  <c r="AI68" i="4" s="1"/>
  <c r="AK68" i="4" s="1"/>
  <c r="AG1943" i="4"/>
  <c r="AC1875" i="4"/>
  <c r="AC1675" i="4"/>
  <c r="AG1436" i="4"/>
  <c r="AI1436" i="4" s="1"/>
  <c r="AK1436" i="4" s="1"/>
  <c r="AC1096" i="4"/>
  <c r="AC1838" i="4"/>
  <c r="AH1901" i="4"/>
  <c r="AC1791" i="4"/>
  <c r="AG1919" i="4"/>
  <c r="AG1522" i="4"/>
  <c r="AH1044" i="4"/>
  <c r="AI1044" i="4" s="1"/>
  <c r="AK1044" i="4" s="1"/>
  <c r="AC1368" i="4"/>
  <c r="AG1240" i="4"/>
  <c r="AI1240" i="4" s="1"/>
  <c r="AK1240" i="4" s="1"/>
  <c r="AH1200" i="4"/>
  <c r="AG2070" i="4"/>
  <c r="AI2070" i="4" s="1"/>
  <c r="AK2070" i="4" s="1"/>
  <c r="AG1770" i="4"/>
  <c r="AI1770" i="4" s="1"/>
  <c r="AK1770" i="4" s="1"/>
  <c r="AH2049" i="4"/>
  <c r="AG1295" i="4"/>
  <c r="AG1205" i="4"/>
  <c r="AI1205" i="4" s="1"/>
  <c r="AK1205" i="4" s="1"/>
  <c r="AH1059" i="4"/>
  <c r="AH1897" i="4"/>
  <c r="AI1897" i="4" s="1"/>
  <c r="AK1897" i="4" s="1"/>
  <c r="AG1097" i="4"/>
  <c r="AC95" i="4"/>
  <c r="AC1258" i="4"/>
  <c r="AG760" i="4"/>
  <c r="AG447" i="4"/>
  <c r="AH153" i="4"/>
  <c r="AH2005" i="4"/>
  <c r="AG433" i="4"/>
  <c r="AI433" i="4" s="1"/>
  <c r="AK433" i="4" s="1"/>
  <c r="AC1748" i="4"/>
  <c r="AC193" i="4"/>
  <c r="AH2020" i="4"/>
  <c r="AC1445" i="4"/>
  <c r="AG1026" i="4"/>
  <c r="AG504" i="4"/>
  <c r="AI504" i="4" s="1"/>
  <c r="AK504" i="4" s="1"/>
  <c r="AC988" i="4"/>
  <c r="AH162" i="4"/>
  <c r="AG1688" i="4"/>
  <c r="AH1077" i="4"/>
  <c r="AC942" i="4"/>
  <c r="AG170" i="4"/>
  <c r="AG377" i="4"/>
  <c r="AC2056" i="4"/>
  <c r="AG1037" i="4"/>
  <c r="AI1037" i="4" s="1"/>
  <c r="AK1037" i="4" s="1"/>
  <c r="AC717" i="4"/>
  <c r="AG1057" i="4"/>
  <c r="AH897" i="4"/>
  <c r="AH453" i="4"/>
  <c r="AC1864" i="4"/>
  <c r="AG1329" i="4"/>
  <c r="AG874" i="4"/>
  <c r="AG608" i="4"/>
  <c r="AH420" i="4"/>
  <c r="AH1102" i="4"/>
  <c r="AH366" i="4"/>
  <c r="AC300" i="4"/>
  <c r="AC1510" i="4"/>
  <c r="AG1875" i="4"/>
  <c r="AI1875" i="4" s="1"/>
  <c r="AK1875" i="4" s="1"/>
  <c r="AH1675" i="4"/>
  <c r="AI1675" i="4" s="1"/>
  <c r="AK1675" i="4" s="1"/>
  <c r="AH1496" i="4"/>
  <c r="AI1496" i="4" s="1"/>
  <c r="AK1496" i="4" s="1"/>
  <c r="AC1436" i="4"/>
  <c r="AG1140" i="4"/>
  <c r="AH1778" i="4"/>
  <c r="AI1778" i="4" s="1"/>
  <c r="AK1778" i="4" s="1"/>
  <c r="AG1721" i="4"/>
  <c r="AI1721" i="4" s="1"/>
  <c r="AK1721" i="4" s="1"/>
  <c r="AG1901" i="4"/>
  <c r="AG197" i="4"/>
  <c r="AI197" i="4" s="1"/>
  <c r="AK197" i="4" s="1"/>
  <c r="AC1936" i="4"/>
  <c r="AH926" i="4"/>
  <c r="AG468" i="4"/>
  <c r="AI468" i="4" s="1"/>
  <c r="AK468" i="4" s="1"/>
  <c r="AG180" i="4"/>
  <c r="AI180" i="4" s="1"/>
  <c r="AK180" i="4" s="1"/>
  <c r="AH575" i="4"/>
  <c r="AI575" i="4" s="1"/>
  <c r="AK575" i="4" s="1"/>
  <c r="AH227" i="4"/>
  <c r="AI227" i="4" s="1"/>
  <c r="AK227" i="4" s="1"/>
  <c r="AG1929" i="4"/>
  <c r="AI1929" i="4" s="1"/>
  <c r="AK1929" i="4" s="1"/>
  <c r="AH247" i="4"/>
  <c r="AH1296" i="4"/>
  <c r="AG849" i="4"/>
  <c r="AI849" i="4" s="1"/>
  <c r="AK849" i="4" s="1"/>
  <c r="AC497" i="4"/>
  <c r="AG1360" i="4"/>
  <c r="AI1360" i="4" s="1"/>
  <c r="AK1360" i="4" s="1"/>
  <c r="AG604" i="4"/>
  <c r="AG178" i="4"/>
  <c r="AI178" i="4" s="1"/>
  <c r="AK178" i="4" s="1"/>
  <c r="AC1118" i="4"/>
  <c r="AG734" i="4"/>
  <c r="AI734" i="4" s="1"/>
  <c r="AK734" i="4" s="1"/>
  <c r="AG398" i="4"/>
  <c r="AC1638" i="4"/>
  <c r="AH1887" i="4"/>
  <c r="AC2051" i="4"/>
  <c r="AG1275" i="4"/>
  <c r="AI1275" i="4" s="1"/>
  <c r="AK1275" i="4" s="1"/>
  <c r="AC1240" i="4"/>
  <c r="AC1068" i="4"/>
  <c r="AG1822" i="4"/>
  <c r="AC2041" i="4"/>
  <c r="AC2070" i="4"/>
  <c r="AC1770" i="4"/>
  <c r="AG2049" i="4"/>
  <c r="AG1059" i="4"/>
  <c r="AC1897" i="4"/>
  <c r="AH1641" i="4"/>
  <c r="AH725" i="4"/>
  <c r="AG537" i="4"/>
  <c r="AI537" i="4" s="1"/>
  <c r="AK537" i="4" s="1"/>
  <c r="AH726" i="4"/>
  <c r="AG1832" i="4"/>
  <c r="AI1832" i="4" s="1"/>
  <c r="AK1832" i="4" s="1"/>
  <c r="AG2005" i="4"/>
  <c r="AC1449" i="4"/>
  <c r="AH1181" i="4"/>
  <c r="AI1181" i="4" s="1"/>
  <c r="AK1181" i="4" s="1"/>
  <c r="AH971" i="4"/>
  <c r="AI971" i="4" s="1"/>
  <c r="AK971" i="4" s="1"/>
  <c r="AH459" i="4"/>
  <c r="AI459" i="4" s="1"/>
  <c r="AK459" i="4" s="1"/>
  <c r="AH193" i="4"/>
  <c r="AI193" i="4" s="1"/>
  <c r="AK193" i="4" s="1"/>
  <c r="AH1944" i="4"/>
  <c r="AC504" i="4"/>
  <c r="AG400" i="4"/>
  <c r="AI400" i="4" s="1"/>
  <c r="AK400" i="4" s="1"/>
  <c r="AG1643" i="4"/>
  <c r="AG1077" i="4"/>
  <c r="AG1197" i="4"/>
  <c r="AG487" i="4"/>
  <c r="AC1692" i="4"/>
  <c r="AH1242" i="4"/>
  <c r="AI1242" i="4" s="1"/>
  <c r="AK1242" i="4" s="1"/>
  <c r="AH54" i="4"/>
  <c r="AI54" i="4" s="1"/>
  <c r="AK54" i="4" s="1"/>
  <c r="AH83" i="4"/>
  <c r="AC1037" i="4"/>
  <c r="AG327" i="4"/>
  <c r="AH199" i="4"/>
  <c r="AI199" i="4" s="1"/>
  <c r="AK199" i="4" s="1"/>
  <c r="AG27" i="4"/>
  <c r="AI27" i="4" s="1"/>
  <c r="AK27" i="4" s="1"/>
  <c r="AH1864" i="4"/>
  <c r="AI1864" i="4" s="1"/>
  <c r="AK1864" i="4" s="1"/>
  <c r="AC788" i="4"/>
  <c r="AG1979" i="4"/>
  <c r="AC1530" i="4"/>
  <c r="AC340" i="4"/>
  <c r="AC1583" i="4"/>
  <c r="AH293" i="4"/>
  <c r="AI293" i="4" s="1"/>
  <c r="AK293" i="4" s="1"/>
  <c r="AG394" i="4"/>
  <c r="AG908" i="4"/>
  <c r="AC1120" i="4"/>
  <c r="AC1883" i="4"/>
  <c r="AC1112" i="4"/>
  <c r="AG1762" i="4"/>
  <c r="AI1762" i="4" s="1"/>
  <c r="AK1762" i="4" s="1"/>
  <c r="AH1453" i="4"/>
  <c r="AI1453" i="4" s="1"/>
  <c r="AK1453" i="4" s="1"/>
  <c r="AC1177" i="4"/>
  <c r="AG693" i="4"/>
  <c r="AI693" i="4" s="1"/>
  <c r="AK693" i="4" s="1"/>
  <c r="AG287" i="4"/>
  <c r="AI287" i="4" s="1"/>
  <c r="AK287" i="4" s="1"/>
  <c r="AC223" i="4"/>
  <c r="AC98" i="4"/>
  <c r="AG697" i="4"/>
  <c r="AI697" i="4" s="1"/>
  <c r="AK697" i="4" s="1"/>
  <c r="AH2084" i="4"/>
  <c r="AI2084" i="4" s="1"/>
  <c r="AK2084" i="4" s="1"/>
  <c r="AH1175" i="4"/>
  <c r="AI1175" i="4" s="1"/>
  <c r="AK1175" i="4" s="1"/>
  <c r="AC813" i="4"/>
  <c r="AG659" i="4"/>
  <c r="AC77" i="4"/>
  <c r="AG344" i="4"/>
  <c r="AI344" i="4" s="1"/>
  <c r="AK344" i="4" s="1"/>
  <c r="AC1390" i="4"/>
  <c r="AC1952" i="4"/>
  <c r="AC347" i="4"/>
  <c r="AC214" i="4"/>
  <c r="AC560" i="4"/>
  <c r="AC1803" i="4"/>
  <c r="AH2098" i="4"/>
  <c r="AC82" i="4"/>
  <c r="AC1714" i="4"/>
  <c r="AG1714" i="4"/>
  <c r="AH1324" i="4"/>
  <c r="AC1324" i="4"/>
  <c r="AG1642" i="4"/>
  <c r="AH1642" i="4"/>
  <c r="AC1513" i="4"/>
  <c r="AH1513" i="4"/>
  <c r="AI1513" i="4" s="1"/>
  <c r="AK1513" i="4" s="1"/>
  <c r="AH1479" i="4"/>
  <c r="AC1479" i="4"/>
  <c r="AG821" i="4"/>
  <c r="AH821" i="4"/>
  <c r="AC371" i="4"/>
  <c r="AG371" i="4"/>
  <c r="AC63" i="4"/>
  <c r="AH63" i="4"/>
  <c r="AH1647" i="4"/>
  <c r="AI1647" i="4" s="1"/>
  <c r="AK1647" i="4" s="1"/>
  <c r="AC1647" i="4"/>
  <c r="AC176" i="4"/>
  <c r="AH176" i="4"/>
  <c r="AH761" i="4"/>
  <c r="AI761" i="4" s="1"/>
  <c r="AK761" i="4" s="1"/>
  <c r="AC761" i="4"/>
  <c r="AG25" i="4"/>
  <c r="AH25" i="4"/>
  <c r="AH1005" i="4"/>
  <c r="AI1005" i="4" s="1"/>
  <c r="AK1005" i="4" s="1"/>
  <c r="AC1005" i="4"/>
  <c r="AH237" i="4"/>
  <c r="AI237" i="4" s="1"/>
  <c r="AK237" i="4" s="1"/>
  <c r="AC237" i="4"/>
  <c r="AG907" i="4"/>
  <c r="AH907" i="4"/>
  <c r="AG493" i="4"/>
  <c r="AI493" i="4" s="1"/>
  <c r="AK493" i="4" s="1"/>
  <c r="AC493" i="4"/>
  <c r="AG1880" i="4"/>
  <c r="AH1880" i="4"/>
  <c r="AG364" i="4"/>
  <c r="AH364" i="4"/>
  <c r="AG748" i="4"/>
  <c r="AI748" i="4" s="1"/>
  <c r="AK748" i="4" s="1"/>
  <c r="AC748" i="4"/>
  <c r="AC389" i="4"/>
  <c r="AH389" i="4"/>
  <c r="AG389" i="4"/>
  <c r="AC1932" i="4"/>
  <c r="AH1932" i="4"/>
  <c r="AG1478" i="4"/>
  <c r="AC1478" i="4"/>
  <c r="AC304" i="4"/>
  <c r="AH304" i="4"/>
  <c r="AH704" i="4"/>
  <c r="AG704" i="4"/>
  <c r="AC220" i="4"/>
  <c r="AH220" i="4"/>
  <c r="AH374" i="4"/>
  <c r="AG374" i="4"/>
  <c r="AG558" i="4"/>
  <c r="AI558" i="4" s="1"/>
  <c r="AK558" i="4" s="1"/>
  <c r="AC558" i="4"/>
  <c r="AG776" i="4"/>
  <c r="AH776" i="4"/>
  <c r="AC776" i="4"/>
  <c r="AC244" i="4"/>
  <c r="AG244" i="4"/>
  <c r="AI244" i="4" s="1"/>
  <c r="AK244" i="4" s="1"/>
  <c r="AC574" i="4"/>
  <c r="AG574" i="4"/>
  <c r="AH2027" i="4"/>
  <c r="AG2027" i="4"/>
  <c r="AG1349" i="4"/>
  <c r="AI1349" i="4" s="1"/>
  <c r="AK1349" i="4" s="1"/>
  <c r="AC1349" i="4"/>
  <c r="AG319" i="4"/>
  <c r="AH319" i="4"/>
  <c r="AH1636" i="4"/>
  <c r="AG1636" i="4"/>
  <c r="AG66" i="4"/>
  <c r="AH66" i="4"/>
  <c r="AG313" i="4"/>
  <c r="AC313" i="4"/>
  <c r="AH1373" i="4"/>
  <c r="AG1373" i="4"/>
  <c r="AH845" i="4"/>
  <c r="AG845" i="4"/>
  <c r="AG141" i="4"/>
  <c r="AC141" i="4"/>
  <c r="AH1473" i="4"/>
  <c r="AI1473" i="4" s="1"/>
  <c r="AK1473" i="4" s="1"/>
  <c r="AC1473" i="4"/>
  <c r="AG1905" i="4"/>
  <c r="AI1905" i="4" s="1"/>
  <c r="AK1905" i="4" s="1"/>
  <c r="AC1905" i="4"/>
  <c r="AG321" i="4"/>
  <c r="AI321" i="4" s="1"/>
  <c r="AK321" i="4" s="1"/>
  <c r="AC321" i="4"/>
  <c r="AH222" i="4"/>
  <c r="AI222" i="4" s="1"/>
  <c r="AK222" i="4" s="1"/>
  <c r="AC222" i="4"/>
  <c r="AH30" i="4"/>
  <c r="AC30" i="4"/>
  <c r="AC1850" i="4"/>
  <c r="AH1850" i="4"/>
  <c r="AH1942" i="4"/>
  <c r="AG1942" i="4"/>
  <c r="AG1953" i="4"/>
  <c r="AI1953" i="4" s="1"/>
  <c r="AK1953" i="4" s="1"/>
  <c r="AC1953" i="4"/>
  <c r="AC1950" i="4"/>
  <c r="AG1950" i="4"/>
  <c r="AI1950" i="4" s="1"/>
  <c r="AK1950" i="4" s="1"/>
  <c r="AG1167" i="4"/>
  <c r="AH1167" i="4"/>
  <c r="AH149" i="4"/>
  <c r="AI149" i="4" s="1"/>
  <c r="AK149" i="4" s="1"/>
  <c r="AC149" i="4"/>
  <c r="AC1416" i="4"/>
  <c r="AH1416" i="4"/>
  <c r="AG1416" i="4"/>
  <c r="AC1536" i="4"/>
  <c r="AG1536" i="4"/>
  <c r="AC1188" i="4"/>
  <c r="AH1188" i="4"/>
  <c r="AI1188" i="4" s="1"/>
  <c r="AK1188" i="4" s="1"/>
  <c r="AH1673" i="4"/>
  <c r="AG1673" i="4"/>
  <c r="AG1773" i="4"/>
  <c r="AC1773" i="4"/>
  <c r="AH1773" i="4"/>
  <c r="AC997" i="4"/>
  <c r="AH997" i="4"/>
  <c r="AI997" i="4" s="1"/>
  <c r="AK997" i="4" s="1"/>
  <c r="AC1482" i="4"/>
  <c r="AG1482" i="4"/>
  <c r="AH1482" i="4"/>
  <c r="AH969" i="4"/>
  <c r="AG969" i="4"/>
  <c r="AH431" i="4"/>
  <c r="AG431" i="4"/>
  <c r="AG1407" i="4"/>
  <c r="AH1407" i="4"/>
  <c r="AC1407" i="4"/>
  <c r="AC423" i="4"/>
  <c r="AG423" i="4"/>
  <c r="AI423" i="4" s="1"/>
  <c r="AK423" i="4" s="1"/>
  <c r="AC1981" i="4"/>
  <c r="AH1981" i="4"/>
  <c r="AG1981" i="4"/>
  <c r="AC437" i="4"/>
  <c r="AG437" i="4"/>
  <c r="AC546" i="4"/>
  <c r="AH546" i="4"/>
  <c r="AI546" i="4" s="1"/>
  <c r="AK546" i="4" s="1"/>
  <c r="AH924" i="4"/>
  <c r="AG924" i="4"/>
  <c r="AH360" i="4"/>
  <c r="AI360" i="4" s="1"/>
  <c r="AK360" i="4" s="1"/>
  <c r="AC360" i="4"/>
  <c r="AH424" i="4"/>
  <c r="AG424" i="4"/>
  <c r="AG807" i="4"/>
  <c r="AC807" i="4"/>
  <c r="AG1152" i="4"/>
  <c r="AH1152" i="4"/>
  <c r="AH744" i="4"/>
  <c r="AG744" i="4"/>
  <c r="AG1366" i="4"/>
  <c r="AC1366" i="4"/>
  <c r="AC1018" i="4"/>
  <c r="AH1018" i="4"/>
  <c r="AH100" i="4"/>
  <c r="AC100" i="4"/>
  <c r="AG100" i="4"/>
  <c r="AC1179" i="4"/>
  <c r="AH1179" i="4"/>
  <c r="AC1802" i="4"/>
  <c r="AH1802" i="4"/>
  <c r="AH762" i="4"/>
  <c r="AG762" i="4"/>
  <c r="AC762" i="4"/>
  <c r="AH1851" i="4"/>
  <c r="AG1851" i="4"/>
  <c r="AH1546" i="4"/>
  <c r="AG1546" i="4"/>
  <c r="AC1546" i="4"/>
  <c r="AG1099" i="4"/>
  <c r="AC1099" i="4"/>
  <c r="AC1797" i="4"/>
  <c r="AG1797" i="4"/>
  <c r="AH1787" i="4"/>
  <c r="AG1787" i="4"/>
  <c r="AH1542" i="4"/>
  <c r="AG1542" i="4"/>
  <c r="AC1995" i="4"/>
  <c r="AH1995" i="4"/>
  <c r="AI1995" i="4" s="1"/>
  <c r="AK1995" i="4" s="1"/>
  <c r="AC2094" i="4"/>
  <c r="AG2094" i="4"/>
  <c r="AH1348" i="4"/>
  <c r="AG1348" i="4"/>
  <c r="AC1092" i="4"/>
  <c r="AG1092" i="4"/>
  <c r="AH1092" i="4"/>
  <c r="AH1738" i="4"/>
  <c r="AG1738" i="4"/>
  <c r="AC1738" i="4"/>
  <c r="AH1545" i="4"/>
  <c r="AG1545" i="4"/>
  <c r="AH1210" i="4"/>
  <c r="AC1210" i="4"/>
  <c r="AC672" i="4"/>
  <c r="AH672" i="4"/>
  <c r="AI672" i="4" s="1"/>
  <c r="AK672" i="4" s="1"/>
  <c r="AH436" i="4"/>
  <c r="AG436" i="4"/>
  <c r="AH156" i="4"/>
  <c r="AI156" i="4" s="1"/>
  <c r="AK156" i="4" s="1"/>
  <c r="AC156" i="4"/>
  <c r="AH771" i="4"/>
  <c r="AC771" i="4"/>
  <c r="AG163" i="4"/>
  <c r="AH163" i="4"/>
  <c r="AG1796" i="4"/>
  <c r="AC1796" i="4"/>
  <c r="AC573" i="4"/>
  <c r="AH573" i="4"/>
  <c r="AH1378" i="4"/>
  <c r="AG1378" i="4"/>
  <c r="AH753" i="4"/>
  <c r="AG753" i="4"/>
  <c r="AC467" i="4"/>
  <c r="AG467" i="4"/>
  <c r="AH688" i="4"/>
  <c r="AC688" i="4"/>
  <c r="AC1174" i="4"/>
  <c r="AH1174" i="4"/>
  <c r="AH136" i="4"/>
  <c r="AG136" i="4"/>
  <c r="AC996" i="4"/>
  <c r="AG996" i="4"/>
  <c r="AC656" i="4"/>
  <c r="AG656" i="4"/>
  <c r="AC312" i="4"/>
  <c r="AG312" i="4"/>
  <c r="AG1209" i="4"/>
  <c r="AH1209" i="4"/>
  <c r="AH885" i="4"/>
  <c r="AG885" i="4"/>
  <c r="AC885" i="4"/>
  <c r="AC1996" i="4"/>
  <c r="AG1996" i="4"/>
  <c r="AH690" i="4"/>
  <c r="AG690" i="4"/>
  <c r="AC690" i="4"/>
  <c r="AC121" i="4"/>
  <c r="AG121" i="4"/>
  <c r="AI121" i="4" s="1"/>
  <c r="AK121" i="4" s="1"/>
  <c r="AC413" i="4"/>
  <c r="AH413" i="4"/>
  <c r="AG679" i="4"/>
  <c r="AC679" i="4"/>
  <c r="AH32" i="4"/>
  <c r="AC32" i="4"/>
  <c r="AC84" i="4"/>
  <c r="AH84" i="4"/>
  <c r="AC1539" i="4"/>
  <c r="AH1539" i="4"/>
  <c r="AI1539" i="4" s="1"/>
  <c r="AK1539" i="4" s="1"/>
  <c r="AH1191" i="4"/>
  <c r="AC1191" i="4"/>
  <c r="AH207" i="4"/>
  <c r="AI207" i="4" s="1"/>
  <c r="AK207" i="4" s="1"/>
  <c r="AC207" i="4"/>
  <c r="AG698" i="4"/>
  <c r="AH698" i="4"/>
  <c r="AH1074" i="4"/>
  <c r="AG1074" i="4"/>
  <c r="AH1428" i="4"/>
  <c r="AI1428" i="4" s="1"/>
  <c r="AK1428" i="4" s="1"/>
  <c r="AC1428" i="4"/>
  <c r="AC2002" i="4"/>
  <c r="AH2002" i="4"/>
  <c r="AC1083" i="4"/>
  <c r="AH1083" i="4"/>
  <c r="AG1083" i="4"/>
  <c r="AH563" i="4"/>
  <c r="AG563" i="4"/>
  <c r="AG685" i="4"/>
  <c r="AH685" i="4"/>
  <c r="AG1992" i="4"/>
  <c r="AH1992" i="4"/>
  <c r="AC1992" i="4"/>
  <c r="AC78" i="4"/>
  <c r="AH78" i="4"/>
  <c r="AI78" i="4" s="1"/>
  <c r="AK78" i="4" s="1"/>
  <c r="AH1853" i="4"/>
  <c r="AC1853" i="4"/>
  <c r="AH1736" i="4"/>
  <c r="AI1736" i="4" s="1"/>
  <c r="AK1736" i="4" s="1"/>
  <c r="AC1736" i="4"/>
  <c r="AC598" i="4"/>
  <c r="AH598" i="4"/>
  <c r="AG598" i="4"/>
  <c r="AG128" i="4"/>
  <c r="AH128" i="4"/>
  <c r="AC352" i="4"/>
  <c r="AG352" i="4"/>
  <c r="AH352" i="4"/>
  <c r="AG1520" i="4"/>
  <c r="AC1520" i="4"/>
  <c r="AG856" i="4"/>
  <c r="AH856" i="4"/>
  <c r="AC236" i="4"/>
  <c r="AG236" i="4"/>
  <c r="AI236" i="4" s="1"/>
  <c r="AK236" i="4" s="1"/>
  <c r="AG1128" i="4"/>
  <c r="AC1128" i="4"/>
  <c r="AC1713" i="4"/>
  <c r="AG1713" i="4"/>
  <c r="AI1713" i="4" s="1"/>
  <c r="AK1713" i="4" s="1"/>
  <c r="AH1535" i="4"/>
  <c r="AC1535" i="4"/>
  <c r="AG1535" i="4"/>
  <c r="AG910" i="4"/>
  <c r="AC910" i="4"/>
  <c r="AC819" i="4"/>
  <c r="AG819" i="4"/>
  <c r="AH1161" i="4"/>
  <c r="AC1161" i="4"/>
  <c r="AG1161" i="4"/>
  <c r="AG2044" i="4"/>
  <c r="AH2044" i="4"/>
  <c r="AH705" i="4"/>
  <c r="AG705" i="4"/>
  <c r="AG526" i="4"/>
  <c r="AC526" i="4"/>
  <c r="AC238" i="4"/>
  <c r="AG238" i="4"/>
  <c r="AC2003" i="4"/>
  <c r="AH1052" i="4"/>
  <c r="AI1052" i="4" s="1"/>
  <c r="AK1052" i="4" s="1"/>
  <c r="AG1252" i="4"/>
  <c r="AI1252" i="4" s="1"/>
  <c r="AK1252" i="4" s="1"/>
  <c r="AH2018" i="4"/>
  <c r="AC1061" i="4"/>
  <c r="AC1821" i="4"/>
  <c r="AG1463" i="4"/>
  <c r="AI1463" i="4" s="1"/>
  <c r="AK1463" i="4" s="1"/>
  <c r="AC1069" i="4"/>
  <c r="AC1249" i="4"/>
  <c r="AH1698" i="4"/>
  <c r="AI1698" i="4" s="1"/>
  <c r="AK1698" i="4" s="1"/>
  <c r="AC1119" i="4"/>
  <c r="AG991" i="4"/>
  <c r="AG1274" i="4"/>
  <c r="AI1274" i="4" s="1"/>
  <c r="AK1274" i="4" s="1"/>
  <c r="AH766" i="4"/>
  <c r="AG330" i="4"/>
  <c r="AI330" i="4" s="1"/>
  <c r="AK330" i="4" s="1"/>
  <c r="AG1427" i="4"/>
  <c r="AG771" i="4"/>
  <c r="AI771" i="4" s="1"/>
  <c r="AK771" i="4" s="1"/>
  <c r="AH1796" i="4"/>
  <c r="AH1465" i="4"/>
  <c r="AI1465" i="4" s="1"/>
  <c r="AK1465" i="4" s="1"/>
  <c r="AH1637" i="4"/>
  <c r="AH887" i="4"/>
  <c r="AG573" i="4"/>
  <c r="AG397" i="4"/>
  <c r="AI397" i="4" s="1"/>
  <c r="AK397" i="4" s="1"/>
  <c r="AC151" i="4"/>
  <c r="AG1572" i="4"/>
  <c r="AC1559" i="4"/>
  <c r="AC1378" i="4"/>
  <c r="AG1122" i="4"/>
  <c r="AI1122" i="4" s="1"/>
  <c r="AK1122" i="4" s="1"/>
  <c r="AC593" i="4"/>
  <c r="AH467" i="4"/>
  <c r="AG139" i="4"/>
  <c r="AI139" i="4" s="1"/>
  <c r="AK139" i="4" s="1"/>
  <c r="AH1644" i="4"/>
  <c r="AG538" i="4"/>
  <c r="AI538" i="4" s="1"/>
  <c r="AK538" i="4" s="1"/>
  <c r="AC132" i="4"/>
  <c r="AC956" i="4"/>
  <c r="AC828" i="4"/>
  <c r="AH652" i="4"/>
  <c r="AC1294" i="4"/>
  <c r="AH996" i="4"/>
  <c r="AH472" i="4"/>
  <c r="AH312" i="4"/>
  <c r="AC1590" i="4"/>
  <c r="AC1763" i="4"/>
  <c r="AG1991" i="4"/>
  <c r="AH1662" i="4"/>
  <c r="AI1662" i="4" s="1"/>
  <c r="AK1662" i="4" s="1"/>
  <c r="AH1810" i="4"/>
  <c r="AH1468" i="4"/>
  <c r="AI1468" i="4" s="1"/>
  <c r="AK1468" i="4" s="1"/>
  <c r="AH1212" i="4"/>
  <c r="AH1714" i="4"/>
  <c r="AG1324" i="4"/>
  <c r="AH1890" i="4"/>
  <c r="AI1890" i="4" s="1"/>
  <c r="AK1890" i="4" s="1"/>
  <c r="AH1996" i="4"/>
  <c r="AG176" i="4"/>
  <c r="AH349" i="4"/>
  <c r="AI349" i="4" s="1"/>
  <c r="AK349" i="4" s="1"/>
  <c r="AC1639" i="4"/>
  <c r="AG1853" i="4"/>
  <c r="AG413" i="4"/>
  <c r="AG1491" i="4"/>
  <c r="AC939" i="4"/>
  <c r="AC1880" i="4"/>
  <c r="AC364" i="4"/>
  <c r="AH574" i="4"/>
  <c r="AG1179" i="4"/>
  <c r="AH819" i="4"/>
  <c r="AH807" i="4"/>
  <c r="AC653" i="4"/>
  <c r="AH385" i="4"/>
  <c r="AC705" i="4"/>
  <c r="AG1932" i="4"/>
  <c r="AH1478" i="4"/>
  <c r="AH526" i="4"/>
  <c r="AG304" i="4"/>
  <c r="AC744" i="4"/>
  <c r="AH1366" i="4"/>
  <c r="AH1495" i="4"/>
  <c r="AC969" i="4"/>
  <c r="AC517" i="4"/>
  <c r="AH517" i="4"/>
  <c r="AH1344" i="4"/>
  <c r="AC1344" i="4"/>
  <c r="AC1151" i="4"/>
  <c r="AH1151" i="4"/>
  <c r="AH1237" i="4"/>
  <c r="AC1237" i="4"/>
  <c r="AC314" i="4"/>
  <c r="AH314" i="4"/>
  <c r="AG212" i="4"/>
  <c r="AH212" i="4"/>
  <c r="AG1355" i="4"/>
  <c r="AH1355" i="4"/>
  <c r="AC1955" i="4"/>
  <c r="AG1955" i="4"/>
  <c r="AH1955" i="4"/>
  <c r="AG2103" i="4"/>
  <c r="AH2103" i="4"/>
  <c r="AC1774" i="4"/>
  <c r="AG1774" i="4"/>
  <c r="AH1432" i="4"/>
  <c r="AG1432" i="4"/>
  <c r="AC1432" i="4"/>
  <c r="AC1220" i="4"/>
  <c r="AG1220" i="4"/>
  <c r="AI1220" i="4" s="1"/>
  <c r="AK1220" i="4" s="1"/>
  <c r="AG1730" i="4"/>
  <c r="AH1730" i="4"/>
  <c r="AC1730" i="4"/>
  <c r="AG1623" i="4"/>
  <c r="AH1623" i="4"/>
  <c r="AC1978" i="4"/>
  <c r="AH1978" i="4"/>
  <c r="AH1315" i="4"/>
  <c r="AC1315" i="4"/>
  <c r="AC1676" i="4"/>
  <c r="AG1676" i="4"/>
  <c r="AI1676" i="4" s="1"/>
  <c r="AK1676" i="4" s="1"/>
  <c r="AC498" i="4"/>
  <c r="AH498" i="4"/>
  <c r="AI498" i="4" s="1"/>
  <c r="AK498" i="4" s="1"/>
  <c r="AH102" i="4"/>
  <c r="AG102" i="4"/>
  <c r="AH963" i="4"/>
  <c r="AI963" i="4" s="1"/>
  <c r="AK963" i="4" s="1"/>
  <c r="AC963" i="4"/>
  <c r="AG1972" i="4"/>
  <c r="AI1972" i="4" s="1"/>
  <c r="AK1972" i="4" s="1"/>
  <c r="AC1972" i="4"/>
  <c r="AH669" i="4"/>
  <c r="AI669" i="4" s="1"/>
  <c r="AK669" i="4" s="1"/>
  <c r="AC669" i="4"/>
  <c r="AH881" i="4"/>
  <c r="AG881" i="4"/>
  <c r="AG286" i="4"/>
  <c r="AI286" i="4" s="1"/>
  <c r="AK286" i="4" s="1"/>
  <c r="AC286" i="4"/>
  <c r="AG36" i="4"/>
  <c r="AH36" i="4"/>
  <c r="AH250" i="4"/>
  <c r="AC250" i="4"/>
  <c r="AC868" i="4"/>
  <c r="AH868" i="4"/>
  <c r="AI868" i="4" s="1"/>
  <c r="AK868" i="4" s="1"/>
  <c r="AH60" i="4"/>
  <c r="AI60" i="4" s="1"/>
  <c r="AK60" i="4" s="1"/>
  <c r="AC60" i="4"/>
  <c r="AC1847" i="4"/>
  <c r="AG1847" i="4"/>
  <c r="AC1817" i="4"/>
  <c r="AH1817" i="4"/>
  <c r="AG1817" i="4"/>
  <c r="AH949" i="4"/>
  <c r="AI949" i="4" s="1"/>
  <c r="AK949" i="4" s="1"/>
  <c r="AC949" i="4"/>
  <c r="AG403" i="4"/>
  <c r="AH403" i="4"/>
  <c r="AC403" i="4"/>
  <c r="AG1386" i="4"/>
  <c r="AH1386" i="4"/>
  <c r="AG628" i="4"/>
  <c r="AI628" i="4" s="1"/>
  <c r="AK628" i="4" s="1"/>
  <c r="AC628" i="4"/>
  <c r="AG1277" i="4"/>
  <c r="AH1277" i="4"/>
  <c r="AH185" i="4"/>
  <c r="AC185" i="4"/>
  <c r="AG185" i="4"/>
  <c r="AC269" i="4"/>
  <c r="AG269" i="4"/>
  <c r="AC65" i="4"/>
  <c r="AG65" i="4"/>
  <c r="AC1126" i="4"/>
  <c r="AH1126" i="4"/>
  <c r="AI1126" i="4" s="1"/>
  <c r="AK1126" i="4" s="1"/>
  <c r="AH432" i="4"/>
  <c r="AG432" i="4"/>
  <c r="AC432" i="4"/>
  <c r="AH800" i="4"/>
  <c r="AG800" i="4"/>
  <c r="AC510" i="4"/>
  <c r="AG510" i="4"/>
  <c r="AH510" i="4"/>
  <c r="AC1723" i="4"/>
  <c r="AG1723" i="4"/>
  <c r="AI1723" i="4" s="1"/>
  <c r="AK1723" i="4" s="1"/>
  <c r="AG1794" i="4"/>
  <c r="AH1794" i="4"/>
  <c r="AC1794" i="4"/>
  <c r="AC1769" i="4"/>
  <c r="AG1769" i="4"/>
  <c r="AH933" i="4"/>
  <c r="AC933" i="4"/>
  <c r="AH1844" i="4"/>
  <c r="AI1844" i="4" s="1"/>
  <c r="AK1844" i="4" s="1"/>
  <c r="AC1844" i="4"/>
  <c r="AC713" i="4"/>
  <c r="AH713" i="4"/>
  <c r="AI713" i="4" s="1"/>
  <c r="AK713" i="4" s="1"/>
  <c r="AH1417" i="4"/>
  <c r="AG1417" i="4"/>
  <c r="AC410" i="4"/>
  <c r="AH410" i="4"/>
  <c r="AG410" i="4"/>
  <c r="AG626" i="4"/>
  <c r="AH626" i="4"/>
  <c r="AC626" i="4"/>
  <c r="AG1687" i="4"/>
  <c r="AI1687" i="4" s="1"/>
  <c r="AK1687" i="4" s="1"/>
  <c r="AC1687" i="4"/>
  <c r="AH1830" i="4"/>
  <c r="AG1830" i="4"/>
  <c r="AH975" i="4"/>
  <c r="AC975" i="4"/>
  <c r="AG975" i="4"/>
  <c r="AG782" i="4"/>
  <c r="AC782" i="4"/>
  <c r="AH782" i="4"/>
  <c r="AG1408" i="4"/>
  <c r="AC1408" i="4"/>
  <c r="AH1408" i="4"/>
  <c r="AH1515" i="4"/>
  <c r="AG1515" i="4"/>
  <c r="AC553" i="4"/>
  <c r="AH553" i="4"/>
  <c r="AH390" i="4"/>
  <c r="AC390" i="4"/>
  <c r="AG390" i="4"/>
  <c r="AG960" i="4"/>
  <c r="AH960" i="4"/>
  <c r="AC960" i="4"/>
  <c r="AH624" i="4"/>
  <c r="AI624" i="4" s="1"/>
  <c r="AK624" i="4" s="1"/>
  <c r="AC624" i="4"/>
  <c r="AG597" i="4"/>
  <c r="AH597" i="4"/>
  <c r="AG985" i="4"/>
  <c r="AH985" i="4"/>
  <c r="AG691" i="4"/>
  <c r="AH691" i="4"/>
  <c r="AG557" i="4"/>
  <c r="AH557" i="4"/>
  <c r="AG812" i="4"/>
  <c r="AI812" i="4" s="1"/>
  <c r="AK812" i="4" s="1"/>
  <c r="AC812" i="4"/>
  <c r="AC58" i="4"/>
  <c r="AG58" i="4"/>
  <c r="AI58" i="4" s="1"/>
  <c r="AK58" i="4" s="1"/>
  <c r="AG106" i="4"/>
  <c r="AC106" i="4"/>
  <c r="AH106" i="4"/>
  <c r="AC2091" i="4"/>
  <c r="AG2091" i="4"/>
  <c r="AI2091" i="4" s="1"/>
  <c r="AK2091" i="4" s="1"/>
  <c r="AH1168" i="4"/>
  <c r="AG1168" i="4"/>
  <c r="AH249" i="4"/>
  <c r="AG249" i="4"/>
  <c r="AH45" i="4"/>
  <c r="AG45" i="4"/>
  <c r="AC710" i="4"/>
  <c r="AG710" i="4"/>
  <c r="AG676" i="4"/>
  <c r="AI676" i="4" s="1"/>
  <c r="AK676" i="4" s="1"/>
  <c r="AC676" i="4"/>
  <c r="AC1570" i="4"/>
  <c r="AH1570" i="4"/>
  <c r="AI1570" i="4" s="1"/>
  <c r="AK1570" i="4" s="1"/>
  <c r="AC2045" i="4"/>
  <c r="AH2045" i="4"/>
  <c r="AI2045" i="4" s="1"/>
  <c r="AK2045" i="4" s="1"/>
  <c r="AH1655" i="4"/>
  <c r="AG1655" i="4"/>
  <c r="AH117" i="4"/>
  <c r="AG117" i="4"/>
  <c r="AG200" i="4"/>
  <c r="AH200" i="4"/>
  <c r="AG409" i="4"/>
  <c r="AI409" i="4" s="1"/>
  <c r="AK409" i="4" s="1"/>
  <c r="AC409" i="4"/>
  <c r="AC1218" i="4"/>
  <c r="AH1218" i="4"/>
  <c r="AI1218" i="4" s="1"/>
  <c r="AK1218" i="4" s="1"/>
  <c r="AH2064" i="4"/>
  <c r="AG2064" i="4"/>
  <c r="AG1020" i="4"/>
  <c r="AH1020" i="4"/>
  <c r="AG426" i="4"/>
  <c r="AI426" i="4" s="1"/>
  <c r="AK426" i="4" s="1"/>
  <c r="AC426" i="4"/>
  <c r="AG1526" i="4"/>
  <c r="AC1585" i="4"/>
  <c r="AG2030" i="4"/>
  <c r="AI2030" i="4" s="1"/>
  <c r="AK2030" i="4" s="1"/>
  <c r="AC1180" i="4"/>
  <c r="AC1734" i="4"/>
  <c r="AG1837" i="4"/>
  <c r="AI1837" i="4" s="1"/>
  <c r="AK1837" i="4" s="1"/>
  <c r="AC1429" i="4"/>
  <c r="AH831" i="4"/>
  <c r="AI831" i="4" s="1"/>
  <c r="AK831" i="4" s="1"/>
  <c r="AG667" i="4"/>
  <c r="AI667" i="4" s="1"/>
  <c r="AK667" i="4" s="1"/>
  <c r="AH571" i="4"/>
  <c r="AI571" i="4" s="1"/>
  <c r="AK571" i="4" s="1"/>
  <c r="AH411" i="4"/>
  <c r="AI411" i="4" s="1"/>
  <c r="AK411" i="4" s="1"/>
  <c r="AG2008" i="4"/>
  <c r="AI2008" i="4" s="1"/>
  <c r="AK2008" i="4" s="1"/>
  <c r="AC1424" i="4"/>
  <c r="AG1210" i="4"/>
  <c r="AG703" i="4"/>
  <c r="AI703" i="4" s="1"/>
  <c r="AK703" i="4" s="1"/>
  <c r="AG549" i="4"/>
  <c r="AG291" i="4"/>
  <c r="AI291" i="4" s="1"/>
  <c r="AK291" i="4" s="1"/>
  <c r="AC163" i="4"/>
  <c r="AH951" i="4"/>
  <c r="AI951" i="4" s="1"/>
  <c r="AK951" i="4" s="1"/>
  <c r="AC759" i="4"/>
  <c r="AC505" i="4"/>
  <c r="AC1245" i="4"/>
  <c r="AC753" i="4"/>
  <c r="AH1397" i="4"/>
  <c r="AG952" i="4"/>
  <c r="AI952" i="4" s="1"/>
  <c r="AK952" i="4" s="1"/>
  <c r="AH896" i="4"/>
  <c r="AI896" i="4" s="1"/>
  <c r="AK896" i="4" s="1"/>
  <c r="AG688" i="4"/>
  <c r="AH438" i="4"/>
  <c r="AC278" i="4"/>
  <c r="AG250" i="4"/>
  <c r="AH656" i="4"/>
  <c r="AH28" i="4"/>
  <c r="AG1783" i="4"/>
  <c r="AH1878" i="4"/>
  <c r="AG1850" i="4"/>
  <c r="AG2002" i="4"/>
  <c r="AC1642" i="4"/>
  <c r="AH1475" i="4"/>
  <c r="AC1830" i="4"/>
  <c r="AH1797" i="4"/>
  <c r="AG1479" i="4"/>
  <c r="AH371" i="4"/>
  <c r="AC319" i="4"/>
  <c r="AG63" i="4"/>
  <c r="AC1533" i="4"/>
  <c r="AC1361" i="4"/>
  <c r="AG458" i="4"/>
  <c r="AI458" i="4" s="1"/>
  <c r="AK458" i="4" s="1"/>
  <c r="AC1277" i="4"/>
  <c r="AH313" i="4"/>
  <c r="AC249" i="4"/>
  <c r="AC691" i="4"/>
  <c r="AH269" i="4"/>
  <c r="AH141" i="4"/>
  <c r="AH679" i="4"/>
  <c r="AH65" i="4"/>
  <c r="AC2076" i="4"/>
  <c r="AH710" i="4"/>
  <c r="AG30" i="4"/>
  <c r="AC128" i="4"/>
  <c r="AC1355" i="4"/>
  <c r="AC1851" i="4"/>
  <c r="AH1536" i="4"/>
  <c r="AC1673" i="4"/>
  <c r="AC1515" i="4"/>
  <c r="AG553" i="4"/>
  <c r="AI553" i="4" s="1"/>
  <c r="AK553" i="4" s="1"/>
  <c r="AG220" i="4"/>
  <c r="AG1018" i="4"/>
  <c r="AH1910" i="4"/>
  <c r="AH1099" i="4"/>
  <c r="AG1802" i="4"/>
  <c r="AG702" i="4"/>
  <c r="AI702" i="4" s="1"/>
  <c r="AK702" i="4" s="1"/>
  <c r="AG474" i="4"/>
  <c r="AH437" i="4"/>
  <c r="AH1195" i="4"/>
  <c r="AG1195" i="4"/>
  <c r="AC1833" i="4"/>
  <c r="AH1833" i="4"/>
  <c r="AI1833" i="4" s="1"/>
  <c r="AK1833" i="4" s="1"/>
  <c r="AC1183" i="4"/>
  <c r="AH1183" i="4"/>
  <c r="AI1183" i="4" s="1"/>
  <c r="AK1183" i="4" s="1"/>
  <c r="AG1652" i="4"/>
  <c r="AH1652" i="4"/>
  <c r="AG1627" i="4"/>
  <c r="AH1627" i="4"/>
  <c r="AG1999" i="4"/>
  <c r="AH1999" i="4"/>
  <c r="AG388" i="4"/>
  <c r="AI388" i="4" s="1"/>
  <c r="AK388" i="4" s="1"/>
  <c r="AC388" i="4"/>
  <c r="AG921" i="4"/>
  <c r="AI921" i="4" s="1"/>
  <c r="AK921" i="4" s="1"/>
  <c r="AC921" i="4"/>
  <c r="AG909" i="4"/>
  <c r="AC909" i="4"/>
  <c r="AG1653" i="4"/>
  <c r="AC1653" i="4"/>
  <c r="AH1104" i="4"/>
  <c r="AG1104" i="4"/>
  <c r="AG898" i="4"/>
  <c r="AH898" i="4"/>
  <c r="AH944" i="4"/>
  <c r="AI944" i="4" s="1"/>
  <c r="AK944" i="4" s="1"/>
  <c r="AC944" i="4"/>
  <c r="AG675" i="4"/>
  <c r="AH675" i="4"/>
  <c r="AG663" i="4"/>
  <c r="AC663" i="4"/>
  <c r="AG1840" i="4"/>
  <c r="AH1840" i="4"/>
  <c r="AG1793" i="4"/>
  <c r="AH1793" i="4"/>
  <c r="AG1852" i="4"/>
  <c r="AH1852" i="4"/>
  <c r="AC263" i="4"/>
  <c r="AG263" i="4"/>
  <c r="AI263" i="4" s="1"/>
  <c r="AK263" i="4" s="1"/>
  <c r="AC801" i="4"/>
  <c r="AH801" i="4"/>
  <c r="AI801" i="4" s="1"/>
  <c r="AK801" i="4" s="1"/>
  <c r="AH978" i="4"/>
  <c r="AI978" i="4" s="1"/>
  <c r="AK978" i="4" s="1"/>
  <c r="AC978" i="4"/>
  <c r="AG1527" i="4"/>
  <c r="AC1527" i="4"/>
  <c r="AC471" i="4"/>
  <c r="AG471" i="4"/>
  <c r="AI471" i="4" s="1"/>
  <c r="AK471" i="4" s="1"/>
  <c r="AH1419" i="4"/>
  <c r="AG1419" i="4"/>
  <c r="AH860" i="4"/>
  <c r="AI860" i="4" s="1"/>
  <c r="AK860" i="4" s="1"/>
  <c r="AC860" i="4"/>
  <c r="AC335" i="4"/>
  <c r="AH335" i="4"/>
  <c r="AI335" i="4" s="1"/>
  <c r="AK335" i="4" s="1"/>
  <c r="AG1174" i="4"/>
  <c r="AC136" i="4"/>
  <c r="AG1815" i="4"/>
  <c r="AI1815" i="4" s="1"/>
  <c r="AK1815" i="4" s="1"/>
  <c r="AH1128" i="4"/>
  <c r="AG1475" i="4"/>
  <c r="AH1361" i="4"/>
  <c r="AI1361" i="4" s="1"/>
  <c r="AK1361" i="4" s="1"/>
  <c r="AC458" i="4"/>
  <c r="AH1520" i="4"/>
  <c r="AH909" i="4"/>
  <c r="AH1653" i="4"/>
  <c r="AG939" i="4"/>
  <c r="AI939" i="4" s="1"/>
  <c r="AK939" i="4" s="1"/>
  <c r="AC1104" i="4"/>
  <c r="AC856" i="4"/>
  <c r="AG32" i="4"/>
  <c r="AG84" i="4"/>
  <c r="AC1787" i="4"/>
  <c r="AC1542" i="4"/>
  <c r="AG1484" i="4"/>
  <c r="AH910" i="4"/>
  <c r="AC563" i="4"/>
  <c r="AC685" i="4"/>
  <c r="AC2044" i="4"/>
  <c r="AH238" i="4"/>
  <c r="AC1419" i="4"/>
  <c r="AH2094" i="4"/>
  <c r="AC1348" i="4"/>
  <c r="AH1527" i="4"/>
  <c r="AC1652" i="4"/>
  <c r="AG1191" i="4"/>
  <c r="AH474" i="4"/>
  <c r="AH663" i="4"/>
  <c r="AC698" i="4"/>
  <c r="AH2060" i="4"/>
  <c r="AC2060" i="4"/>
  <c r="AG1804" i="4"/>
  <c r="AC1804" i="4"/>
  <c r="AH2106" i="4"/>
  <c r="AI2106" i="4" s="1"/>
  <c r="AK2106" i="4" s="1"/>
  <c r="AC2106" i="4"/>
  <c r="AC1226" i="4"/>
  <c r="AG1226" i="4"/>
  <c r="AC905" i="4"/>
  <c r="AG905" i="4"/>
  <c r="AG401" i="4"/>
  <c r="AH401" i="4"/>
  <c r="AH1499" i="4"/>
  <c r="AG1499" i="4"/>
  <c r="AG724" i="4"/>
  <c r="AH724" i="4"/>
  <c r="AG223" i="4"/>
  <c r="AI223" i="4" s="1"/>
  <c r="AK223" i="4" s="1"/>
  <c r="AH1194" i="4"/>
  <c r="AH854" i="4"/>
  <c r="AI854" i="4" s="1"/>
  <c r="AK854" i="4" s="1"/>
  <c r="AC697" i="4"/>
  <c r="AC2084" i="4"/>
  <c r="AG77" i="4"/>
  <c r="AI77" i="4" s="1"/>
  <c r="AK77" i="4" s="1"/>
  <c r="AG357" i="4"/>
  <c r="AI357" i="4" s="1"/>
  <c r="AK357" i="4" s="1"/>
  <c r="AH1804" i="4"/>
  <c r="AC194" i="4"/>
  <c r="AH502" i="4"/>
  <c r="AG2104" i="4"/>
  <c r="AG1689" i="4"/>
  <c r="AI1689" i="4" s="1"/>
  <c r="AK1689" i="4" s="1"/>
  <c r="AC802" i="4"/>
  <c r="AH674" i="4"/>
  <c r="AI674" i="4" s="1"/>
  <c r="AK674" i="4" s="1"/>
  <c r="AG104" i="4"/>
  <c r="AI104" i="4" s="1"/>
  <c r="AK104" i="4" s="1"/>
  <c r="AH560" i="4"/>
  <c r="AI560" i="4" s="1"/>
  <c r="AK560" i="4" s="1"/>
  <c r="AC1499" i="4"/>
  <c r="AH266" i="4"/>
  <c r="AI266" i="4" s="1"/>
  <c r="AK266" i="4" s="1"/>
  <c r="AG1459" i="4"/>
  <c r="AI1459" i="4" s="1"/>
  <c r="AK1459" i="4" s="1"/>
  <c r="AH1533" i="4"/>
  <c r="AI1533" i="4" s="1"/>
  <c r="AK1533" i="4" s="1"/>
  <c r="AC1386" i="4"/>
  <c r="AG825" i="4"/>
  <c r="AG383" i="4"/>
  <c r="AI383" i="4" s="1"/>
  <c r="AK383" i="4" s="1"/>
  <c r="AG1639" i="4"/>
  <c r="AI1639" i="4" s="1"/>
  <c r="AK1639" i="4" s="1"/>
  <c r="AG1449" i="4"/>
  <c r="AI1449" i="4" s="1"/>
  <c r="AK1449" i="4" s="1"/>
  <c r="AG781" i="4"/>
  <c r="AI781" i="4" s="1"/>
  <c r="AK781" i="4" s="1"/>
  <c r="AH519" i="4"/>
  <c r="AI519" i="4" s="1"/>
  <c r="AK519" i="4" s="1"/>
  <c r="AG1541" i="4"/>
  <c r="AH1491" i="4"/>
  <c r="AG523" i="4"/>
  <c r="AI523" i="4" s="1"/>
  <c r="AK523" i="4" s="1"/>
  <c r="AH1509" i="4"/>
  <c r="AC396" i="4"/>
  <c r="AC1012" i="4"/>
  <c r="AC800" i="4"/>
  <c r="AH682" i="4"/>
  <c r="AG306" i="4"/>
  <c r="AI306" i="4" s="1"/>
  <c r="AK306" i="4" s="1"/>
  <c r="AG22" i="4"/>
  <c r="AI22" i="4" s="1"/>
  <c r="AK22" i="4" s="1"/>
  <c r="AH1819" i="4"/>
  <c r="AH1927" i="4"/>
  <c r="AH1603" i="4"/>
  <c r="AC1460" i="4"/>
  <c r="AG1594" i="4"/>
  <c r="AH1400" i="4"/>
  <c r="AH1769" i="4"/>
  <c r="AG1945" i="4"/>
  <c r="AG1155" i="4"/>
  <c r="AG385" i="4"/>
  <c r="AG418" i="4"/>
  <c r="AH20" i="4"/>
  <c r="AH1847" i="4"/>
  <c r="AH1774" i="4"/>
  <c r="AC1678" i="4"/>
  <c r="AC1267" i="4"/>
  <c r="AG1978" i="4"/>
  <c r="AG1315" i="4"/>
  <c r="AG1127" i="4"/>
  <c r="AG933" i="4"/>
  <c r="AH1709" i="4"/>
  <c r="AG902" i="4"/>
  <c r="AG1836" i="4"/>
  <c r="AG955" i="4"/>
  <c r="AH273" i="4"/>
  <c r="AI273" i="4" s="1"/>
  <c r="AK273" i="4" s="1"/>
  <c r="AC1462" i="4"/>
  <c r="AH692" i="4"/>
  <c r="AH320" i="4"/>
  <c r="AI320" i="4" s="1"/>
  <c r="AK320" i="4" s="1"/>
  <c r="AH1531" i="4"/>
  <c r="AI1531" i="4" s="1"/>
  <c r="AK1531" i="4" s="1"/>
  <c r="AC1293" i="4"/>
  <c r="AC427" i="4"/>
  <c r="AC979" i="4"/>
  <c r="AC636" i="4"/>
  <c r="AG1563" i="4"/>
  <c r="AI1563" i="4" s="1"/>
  <c r="AK1563" i="4" s="1"/>
  <c r="Y17" i="4"/>
  <c r="AH1707" i="4"/>
  <c r="AI1707" i="4" s="1"/>
  <c r="AK1707" i="4" s="1"/>
  <c r="AC1707" i="4"/>
  <c r="AC2061" i="4"/>
  <c r="AG2061" i="4"/>
  <c r="AI2061" i="4" s="1"/>
  <c r="AK2061" i="4" s="1"/>
  <c r="AC1169" i="4"/>
  <c r="AG1169" i="4"/>
  <c r="AI1169" i="4" s="1"/>
  <c r="AK1169" i="4" s="1"/>
  <c r="AH757" i="4"/>
  <c r="AG757" i="4"/>
  <c r="AH1868" i="4"/>
  <c r="AC1868" i="4"/>
  <c r="AG280" i="4"/>
  <c r="AH280" i="4"/>
  <c r="AH729" i="4"/>
  <c r="AG729" i="4"/>
  <c r="AC1106" i="4"/>
  <c r="AG1106" i="4"/>
  <c r="AC161" i="4"/>
  <c r="AG161" i="4"/>
  <c r="AH728" i="4"/>
  <c r="AC728" i="4"/>
  <c r="AH884" i="4"/>
  <c r="AI884" i="4" s="1"/>
  <c r="AK884" i="4" s="1"/>
  <c r="AC884" i="4"/>
  <c r="AH772" i="4"/>
  <c r="AI772" i="4" s="1"/>
  <c r="AK772" i="4" s="1"/>
  <c r="AC772" i="4"/>
  <c r="AG2086" i="4"/>
  <c r="AG1285" i="4"/>
  <c r="AI1285" i="4" s="1"/>
  <c r="AK1285" i="4" s="1"/>
  <c r="AG660" i="4"/>
  <c r="AI660" i="4" s="1"/>
  <c r="AK660" i="4" s="1"/>
  <c r="AC729" i="4"/>
  <c r="AC391" i="4"/>
  <c r="AG1254" i="4"/>
  <c r="AI1254" i="4" s="1"/>
  <c r="AK1254" i="4" s="1"/>
  <c r="AG1270" i="4"/>
  <c r="AI1270" i="4" s="1"/>
  <c r="AK1270" i="4" s="1"/>
  <c r="AC1690" i="4"/>
  <c r="AC1514" i="4"/>
  <c r="AG1151" i="4"/>
  <c r="AC1767" i="4"/>
  <c r="AG1376" i="4"/>
  <c r="AI1376" i="4" s="1"/>
  <c r="AK1376" i="4" s="1"/>
  <c r="AC966" i="4"/>
  <c r="AG314" i="4"/>
  <c r="AC1859" i="4"/>
  <c r="AG1859" i="4"/>
  <c r="AH2078" i="4"/>
  <c r="AC2078" i="4"/>
  <c r="AC843" i="4"/>
  <c r="AG843" i="4"/>
  <c r="AI843" i="4" s="1"/>
  <c r="AK843" i="4" s="1"/>
  <c r="AC414" i="4"/>
  <c r="AG414" i="4"/>
  <c r="AG2007" i="4"/>
  <c r="AH2007" i="4"/>
  <c r="AC2050" i="4"/>
  <c r="AG2050" i="4"/>
  <c r="AG1914" i="4"/>
  <c r="AH1914" i="4"/>
  <c r="AG1921" i="4"/>
  <c r="AH1921" i="4"/>
  <c r="AC2053" i="4"/>
  <c r="AG2053" i="4"/>
  <c r="AH735" i="4"/>
  <c r="AI735" i="4" s="1"/>
  <c r="AK735" i="4" s="1"/>
  <c r="AC735" i="4"/>
  <c r="AG2069" i="4"/>
  <c r="AH2069" i="4"/>
  <c r="AG1211" i="4"/>
  <c r="AH1211" i="4"/>
  <c r="AG1746" i="4"/>
  <c r="AH1746" i="4"/>
  <c r="AG1207" i="4"/>
  <c r="AH1207" i="4"/>
  <c r="AG175" i="4"/>
  <c r="AH175" i="4"/>
  <c r="AH2088" i="4"/>
  <c r="AI2088" i="4" s="1"/>
  <c r="AK2088" i="4" s="1"/>
  <c r="AC2088" i="4"/>
  <c r="AH599" i="4"/>
  <c r="AG599" i="4"/>
  <c r="AC599" i="4"/>
  <c r="AG962" i="4"/>
  <c r="AH962" i="4"/>
  <c r="AG654" i="4"/>
  <c r="AC654" i="4"/>
  <c r="AH654" i="4"/>
  <c r="AC740" i="4"/>
  <c r="AG740" i="4"/>
  <c r="AG959" i="4"/>
  <c r="AI959" i="4" s="1"/>
  <c r="AK959" i="4" s="1"/>
  <c r="AC1828" i="4"/>
  <c r="AC212" i="4"/>
  <c r="AG1186" i="4"/>
  <c r="AI1186" i="4" s="1"/>
  <c r="AK1186" i="4" s="1"/>
  <c r="AG518" i="4"/>
  <c r="AI518" i="4" s="1"/>
  <c r="AK518" i="4" s="1"/>
  <c r="AC1422" i="4"/>
  <c r="AG520" i="4"/>
  <c r="AG2078" i="4"/>
  <c r="AC1312" i="4"/>
  <c r="AH2053" i="4"/>
  <c r="AC959" i="4"/>
  <c r="AG133" i="4"/>
  <c r="AH1828" i="4"/>
  <c r="AI1828" i="4" s="1"/>
  <c r="AK1828" i="4" s="1"/>
  <c r="AC570" i="4"/>
  <c r="AH355" i="4"/>
  <c r="AI355" i="4" s="1"/>
  <c r="AK355" i="4" s="1"/>
  <c r="AH469" i="4"/>
  <c r="AC1186" i="4"/>
  <c r="AC2069" i="4"/>
  <c r="AC1374" i="4"/>
  <c r="AC518" i="4"/>
  <c r="AC2007" i="4"/>
  <c r="AC1285" i="4"/>
  <c r="AG1868" i="4"/>
  <c r="AG1450" i="4"/>
  <c r="AI1450" i="4" s="1"/>
  <c r="AK1450" i="4" s="1"/>
  <c r="AG886" i="4"/>
  <c r="AI886" i="4" s="1"/>
  <c r="AK886" i="4" s="1"/>
  <c r="AC660" i="4"/>
  <c r="AC280" i="4"/>
  <c r="AC569" i="4"/>
  <c r="AH391" i="4"/>
  <c r="AI391" i="4" s="1"/>
  <c r="AK391" i="4" s="1"/>
  <c r="AH1106" i="4"/>
  <c r="AC1254" i="4"/>
  <c r="AH168" i="4"/>
  <c r="AG1690" i="4"/>
  <c r="AI1690" i="4" s="1"/>
  <c r="AK1690" i="4" s="1"/>
  <c r="AH1514" i="4"/>
  <c r="AI1514" i="4" s="1"/>
  <c r="AK1514" i="4" s="1"/>
  <c r="AC1746" i="4"/>
  <c r="AG683" i="4"/>
  <c r="AI683" i="4" s="1"/>
  <c r="AK683" i="4" s="1"/>
  <c r="AH1767" i="4"/>
  <c r="AI1767" i="4" s="1"/>
  <c r="AK1767" i="4" s="1"/>
  <c r="AH2050" i="4"/>
  <c r="AC1376" i="4"/>
  <c r="AC1914" i="4"/>
  <c r="AC1067" i="4"/>
  <c r="AC175" i="4"/>
  <c r="AG1681" i="4"/>
  <c r="AC962" i="4"/>
  <c r="AH1038" i="4"/>
  <c r="AC1038" i="4"/>
  <c r="AG1939" i="4"/>
  <c r="AH1939" i="4"/>
  <c r="AH1566" i="4"/>
  <c r="AI1566" i="4" s="1"/>
  <c r="AK1566" i="4" s="1"/>
  <c r="AC1566" i="4"/>
  <c r="AC1391" i="4"/>
  <c r="AG1391" i="4"/>
  <c r="AC1726" i="4"/>
  <c r="AH1726" i="4"/>
  <c r="AH1273" i="4"/>
  <c r="AC1273" i="4"/>
  <c r="AG1273" i="4"/>
  <c r="AH1013" i="4"/>
  <c r="AC1013" i="4"/>
  <c r="AG1013" i="4"/>
  <c r="AH1768" i="4"/>
  <c r="AI1768" i="4" s="1"/>
  <c r="AK1768" i="4" s="1"/>
  <c r="AC1768" i="4"/>
  <c r="AC1860" i="4"/>
  <c r="AG1860" i="4"/>
  <c r="AC1426" i="4"/>
  <c r="AG1426" i="4"/>
  <c r="AI1426" i="4" s="1"/>
  <c r="AK1426" i="4" s="1"/>
  <c r="AC1172" i="4"/>
  <c r="AG1172" i="4"/>
  <c r="AI1172" i="4" s="1"/>
  <c r="AK1172" i="4" s="1"/>
  <c r="AH1379" i="4"/>
  <c r="AC1379" i="4"/>
  <c r="AH1131" i="4"/>
  <c r="AI1131" i="4" s="1"/>
  <c r="AK1131" i="4" s="1"/>
  <c r="AC1131" i="4"/>
  <c r="AH1435" i="4"/>
  <c r="AI1435" i="4" s="1"/>
  <c r="AK1435" i="4" s="1"/>
  <c r="AC1435" i="4"/>
  <c r="AH1255" i="4"/>
  <c r="AI1255" i="4" s="1"/>
  <c r="AK1255" i="4" s="1"/>
  <c r="AC1255" i="4"/>
  <c r="AH841" i="4"/>
  <c r="AC841" i="4"/>
  <c r="AC1505" i="4"/>
  <c r="AG1505" i="4"/>
  <c r="AI1505" i="4" s="1"/>
  <c r="AK1505" i="4" s="1"/>
  <c r="AG509" i="4"/>
  <c r="AI509" i="4" s="1"/>
  <c r="AK509" i="4" s="1"/>
  <c r="AC509" i="4"/>
  <c r="AC1892" i="4"/>
  <c r="AH1892" i="4"/>
  <c r="AI1892" i="4" s="1"/>
  <c r="AK1892" i="4" s="1"/>
  <c r="AG1138" i="4"/>
  <c r="AC1138" i="4"/>
  <c r="AG1070" i="4"/>
  <c r="AI1070" i="4" s="1"/>
  <c r="AK1070" i="4" s="1"/>
  <c r="AC1070" i="4"/>
  <c r="AH368" i="4"/>
  <c r="AI368" i="4" s="1"/>
  <c r="AK368" i="4" s="1"/>
  <c r="AC368" i="4"/>
  <c r="AH758" i="4"/>
  <c r="AI758" i="4" s="1"/>
  <c r="AK758" i="4" s="1"/>
  <c r="AC758" i="4"/>
  <c r="AH142" i="4"/>
  <c r="AG142" i="4"/>
  <c r="AG339" i="4"/>
  <c r="AH339" i="4"/>
  <c r="AC1848" i="4"/>
  <c r="AG1848" i="4"/>
  <c r="AI1848" i="4" s="1"/>
  <c r="AK1848" i="4" s="1"/>
  <c r="AC746" i="4"/>
  <c r="AG746" i="4"/>
  <c r="AI746" i="4" s="1"/>
  <c r="AK746" i="4" s="1"/>
  <c r="AG144" i="4"/>
  <c r="AH144" i="4"/>
  <c r="AC716" i="4"/>
  <c r="AG716" i="4"/>
  <c r="AI716" i="4" s="1"/>
  <c r="AK716" i="4" s="1"/>
  <c r="AH804" i="4"/>
  <c r="AC804" i="4"/>
  <c r="AC592" i="4"/>
  <c r="AG592" i="4"/>
  <c r="AH1795" i="4"/>
  <c r="AI1795" i="4" s="1"/>
  <c r="AK1795" i="4" s="1"/>
  <c r="AC1795" i="4"/>
  <c r="AC1148" i="4"/>
  <c r="AG1148" i="4"/>
  <c r="AI1148" i="4" s="1"/>
  <c r="AK1148" i="4" s="1"/>
  <c r="AG1311" i="4"/>
  <c r="AH1311" i="4"/>
  <c r="AG1075" i="4"/>
  <c r="AH1075" i="4"/>
  <c r="AG533" i="4"/>
  <c r="AH533" i="4"/>
  <c r="AG1843" i="4"/>
  <c r="AH1843" i="4"/>
  <c r="AC1886" i="4"/>
  <c r="AG1886" i="4"/>
  <c r="AI1886" i="4" s="1"/>
  <c r="AK1886" i="4" s="1"/>
  <c r="AC1304" i="4"/>
  <c r="AG1304" i="4"/>
  <c r="AI1304" i="4" s="1"/>
  <c r="AK1304" i="4" s="1"/>
  <c r="AC1745" i="4"/>
  <c r="AG1745" i="4"/>
  <c r="AG1313" i="4"/>
  <c r="AH1313" i="4"/>
  <c r="AC1377" i="4"/>
  <c r="AG1377" i="4"/>
  <c r="AI1377" i="4" s="1"/>
  <c r="AK1377" i="4" s="1"/>
  <c r="AH130" i="4"/>
  <c r="AI130" i="4" s="1"/>
  <c r="AK130" i="4" s="1"/>
  <c r="AC130" i="4"/>
  <c r="AG995" i="4"/>
  <c r="AH995" i="4"/>
  <c r="AC2028" i="4"/>
  <c r="AG2028" i="4"/>
  <c r="AI2028" i="4" s="1"/>
  <c r="AK2028" i="4" s="1"/>
  <c r="AC1540" i="4"/>
  <c r="AG1540" i="4"/>
  <c r="AI1540" i="4" s="1"/>
  <c r="AK1540" i="4" s="1"/>
  <c r="AC733" i="4"/>
  <c r="AH733" i="4"/>
  <c r="AI733" i="4" s="1"/>
  <c r="AK733" i="4" s="1"/>
  <c r="AH119" i="4"/>
  <c r="AG119" i="4"/>
  <c r="AH945" i="4"/>
  <c r="AI945" i="4" s="1"/>
  <c r="AK945" i="4" s="1"/>
  <c r="AC945" i="4"/>
  <c r="AC657" i="4"/>
  <c r="AG657" i="4"/>
  <c r="AI657" i="4" s="1"/>
  <c r="AK657" i="4" s="1"/>
  <c r="AG1158" i="4"/>
  <c r="AH1158" i="4"/>
  <c r="AG1058" i="4"/>
  <c r="AH1058" i="4"/>
  <c r="AC288" i="4"/>
  <c r="AH288" i="4"/>
  <c r="AI288" i="4" s="1"/>
  <c r="AK288" i="4" s="1"/>
  <c r="AH912" i="4"/>
  <c r="AI912" i="4" s="1"/>
  <c r="AK912" i="4" s="1"/>
  <c r="AC912" i="4"/>
  <c r="AG88" i="4"/>
  <c r="AH88" i="4"/>
  <c r="AH635" i="4"/>
  <c r="AI635" i="4" s="1"/>
  <c r="AK635" i="4" s="1"/>
  <c r="AH394" i="4"/>
  <c r="AC355" i="4"/>
  <c r="AC171" i="4"/>
  <c r="AH326" i="4"/>
  <c r="AI326" i="4" s="1"/>
  <c r="AK326" i="4" s="1"/>
  <c r="AG1374" i="4"/>
  <c r="AI1374" i="4" s="1"/>
  <c r="AK1374" i="4" s="1"/>
  <c r="AH462" i="4"/>
  <c r="AI462" i="4" s="1"/>
  <c r="AK462" i="4" s="1"/>
  <c r="AG1691" i="4"/>
  <c r="AI1691" i="4" s="1"/>
  <c r="AK1691" i="4" s="1"/>
  <c r="AH1585" i="4"/>
  <c r="AI1585" i="4" s="1"/>
  <c r="AK1585" i="4" s="1"/>
  <c r="AH1312" i="4"/>
  <c r="AI1312" i="4" s="1"/>
  <c r="AK1312" i="4" s="1"/>
  <c r="AH1391" i="4"/>
  <c r="AG2009" i="4"/>
  <c r="AI2009" i="4" s="1"/>
  <c r="AK2009" i="4" s="1"/>
  <c r="AH991" i="4"/>
  <c r="AC293" i="4"/>
  <c r="AH133" i="4"/>
  <c r="AH958" i="4"/>
  <c r="AI958" i="4" s="1"/>
  <c r="AK958" i="4" s="1"/>
  <c r="AH570" i="4"/>
  <c r="AI570" i="4" s="1"/>
  <c r="AK570" i="4" s="1"/>
  <c r="AC995" i="4"/>
  <c r="AG1053" i="4"/>
  <c r="AI1053" i="4" s="1"/>
  <c r="AK1053" i="4" s="1"/>
  <c r="AG469" i="4"/>
  <c r="AI469" i="4" s="1"/>
  <c r="AK469" i="4" s="1"/>
  <c r="AC1760" i="4"/>
  <c r="AG1120" i="4"/>
  <c r="AI1120" i="4" s="1"/>
  <c r="AK1120" i="4" s="1"/>
  <c r="AC240" i="4"/>
  <c r="AH592" i="4"/>
  <c r="AC1963" i="4"/>
  <c r="AC2099" i="4"/>
  <c r="AC1211" i="4"/>
  <c r="AH414" i="4"/>
  <c r="AG1379" i="4"/>
  <c r="AC1450" i="4"/>
  <c r="AG1580" i="4"/>
  <c r="AI1580" i="4" s="1"/>
  <c r="AK1580" i="4" s="1"/>
  <c r="AG813" i="4"/>
  <c r="AI813" i="4" s="1"/>
  <c r="AK813" i="4" s="1"/>
  <c r="AH1860" i="4"/>
  <c r="AH161" i="4"/>
  <c r="AG1344" i="4"/>
  <c r="AG728" i="4"/>
  <c r="AG168" i="4"/>
  <c r="AH1935" i="4"/>
  <c r="AG1697" i="4"/>
  <c r="AI1697" i="4" s="1"/>
  <c r="AK1697" i="4" s="1"/>
  <c r="AG1237" i="4"/>
  <c r="AC683" i="4"/>
  <c r="AC144" i="4"/>
  <c r="AG804" i="4"/>
  <c r="AH1859" i="4"/>
  <c r="AH1745" i="4"/>
  <c r="AH1067" i="4"/>
  <c r="AI1067" i="4" s="1"/>
  <c r="AK1067" i="4" s="1"/>
  <c r="AC1921" i="4"/>
  <c r="AC1075" i="4"/>
  <c r="AC1207" i="4"/>
  <c r="AH1681" i="4"/>
  <c r="AH82" i="4"/>
  <c r="AI82" i="4" s="1"/>
  <c r="AK82" i="4" s="1"/>
  <c r="AG841" i="4"/>
  <c r="AH1138" i="4"/>
  <c r="AH740" i="4"/>
  <c r="AC1231" i="4"/>
  <c r="AC246" i="4"/>
  <c r="AG1711" i="4"/>
  <c r="AI1711" i="4" s="1"/>
  <c r="AK1711" i="4" s="1"/>
  <c r="AG1835" i="4"/>
  <c r="AC1915" i="4"/>
  <c r="AH1314" i="4"/>
  <c r="AH172" i="4"/>
  <c r="AI172" i="4" s="1"/>
  <c r="AK172" i="4" s="1"/>
  <c r="AC378" i="4"/>
  <c r="AH76" i="4"/>
  <c r="AI76" i="4" s="1"/>
  <c r="AK76" i="4" s="1"/>
  <c r="AG184" i="4"/>
  <c r="AI184" i="4" s="1"/>
  <c r="AK184" i="4" s="1"/>
  <c r="AG1073" i="4"/>
  <c r="AG2026" i="4"/>
  <c r="AC2043" i="4"/>
  <c r="AG378" i="4"/>
  <c r="AI378" i="4" s="1"/>
  <c r="AK378" i="4" s="1"/>
  <c r="AC1988" i="4"/>
  <c r="AC1606" i="4"/>
  <c r="Z15" i="4"/>
  <c r="Z17" i="4" s="1"/>
  <c r="AC42" i="4"/>
  <c r="AC1352" i="4"/>
  <c r="AC1666" i="4"/>
  <c r="AH1827" i="4"/>
  <c r="AG2107" i="4"/>
  <c r="AI2107" i="4" s="1"/>
  <c r="AK2107" i="4" s="1"/>
  <c r="AH1666" i="4"/>
  <c r="AI1666" i="4" s="1"/>
  <c r="AK1666" i="4" s="1"/>
  <c r="AH1164" i="4"/>
  <c r="AG1399" i="4"/>
  <c r="AI1399" i="4" s="1"/>
  <c r="AK1399" i="4" s="1"/>
  <c r="AG1583" i="4"/>
  <c r="AI1583" i="4" s="1"/>
  <c r="AK1583" i="4" s="1"/>
  <c r="AC2080" i="4"/>
  <c r="AG1716" i="4"/>
  <c r="AI1716" i="4" s="1"/>
  <c r="AK1716" i="4" s="1"/>
  <c r="AC215" i="4"/>
  <c r="AH908" i="4"/>
  <c r="AC576" i="4"/>
  <c r="AH1547" i="4"/>
  <c r="AG1569" i="4"/>
  <c r="AI1569" i="4" s="1"/>
  <c r="AK1569" i="4" s="1"/>
  <c r="AC191" i="4"/>
  <c r="AC941" i="4"/>
  <c r="AH495" i="4"/>
  <c r="AI495" i="4" s="1"/>
  <c r="AK495" i="4" s="1"/>
  <c r="AG194" i="4"/>
  <c r="AI194" i="4" s="1"/>
  <c r="AK194" i="4" s="1"/>
  <c r="AG1387" i="4"/>
  <c r="AI1387" i="4" s="1"/>
  <c r="AK1387" i="4" s="1"/>
  <c r="AG1610" i="4"/>
  <c r="AC1792" i="4"/>
  <c r="AC936" i="4"/>
  <c r="AH44" i="4"/>
  <c r="AG1404" i="4"/>
  <c r="AI1404" i="4" s="1"/>
  <c r="AK1404" i="4" s="1"/>
  <c r="AH1970" i="4"/>
  <c r="AI1970" i="4" s="1"/>
  <c r="AK1970" i="4" s="1"/>
  <c r="AH1507" i="4"/>
  <c r="AI1507" i="4" s="1"/>
  <c r="AK1507" i="4" s="1"/>
  <c r="AH1226" i="4"/>
  <c r="AH1549" i="4"/>
  <c r="AI1549" i="4" s="1"/>
  <c r="AK1549" i="4" s="1"/>
  <c r="AC416" i="4"/>
  <c r="AG882" i="4"/>
  <c r="AI882" i="4" s="1"/>
  <c r="AK882" i="4" s="1"/>
  <c r="AC1307" i="4"/>
  <c r="AH1601" i="4"/>
  <c r="AI1601" i="4" s="1"/>
  <c r="AK1601" i="4" s="1"/>
  <c r="AC1476" i="4"/>
  <c r="AH1476" i="4"/>
  <c r="AH810" i="4"/>
  <c r="AG810" i="4"/>
  <c r="AH1534" i="4"/>
  <c r="AI1534" i="4" s="1"/>
  <c r="AK1534" i="4" s="1"/>
  <c r="AH2074" i="4"/>
  <c r="AC1906" i="4"/>
  <c r="AG1726" i="4"/>
  <c r="AG1956" i="4"/>
  <c r="AC1625" i="4"/>
  <c r="AG1547" i="4"/>
  <c r="AH191" i="4"/>
  <c r="AI191" i="4" s="1"/>
  <c r="AK191" i="4" s="1"/>
  <c r="AC886" i="4"/>
  <c r="AC495" i="4"/>
  <c r="AG404" i="4"/>
  <c r="AH646" i="4"/>
  <c r="AC1903" i="4"/>
  <c r="AC1365" i="4"/>
  <c r="AC86" i="4"/>
  <c r="AH2104" i="4"/>
  <c r="AH1854" i="4"/>
  <c r="AG2098" i="4"/>
  <c r="AH580" i="4"/>
  <c r="AI580" i="4" s="1"/>
  <c r="AK580" i="4" s="1"/>
  <c r="AG169" i="4"/>
  <c r="AI169" i="4" s="1"/>
  <c r="AK169" i="4" s="1"/>
  <c r="AC401" i="4"/>
  <c r="AH1101" i="4"/>
  <c r="AI1101" i="4" s="1"/>
  <c r="AK1101" i="4" s="1"/>
  <c r="AC1101" i="4"/>
  <c r="AC1027" i="4"/>
  <c r="AH1027" i="4"/>
  <c r="AI1027" i="4" s="1"/>
  <c r="AK1027" i="4" s="1"/>
  <c r="AC1829" i="4"/>
  <c r="AH1829" i="4"/>
  <c r="AG1269" i="4"/>
  <c r="AC1269" i="4"/>
  <c r="AG799" i="4"/>
  <c r="AC799" i="4"/>
  <c r="AC2107" i="4"/>
  <c r="AG1420" i="4"/>
  <c r="AI1420" i="4" s="1"/>
  <c r="AK1420" i="4" s="1"/>
  <c r="AG1164" i="4"/>
  <c r="AC1399" i="4"/>
  <c r="AH866" i="4"/>
  <c r="AI866" i="4" s="1"/>
  <c r="AK866" i="4" s="1"/>
  <c r="AH1488" i="4"/>
  <c r="AC1762" i="4"/>
  <c r="AH1973" i="4"/>
  <c r="AI1973" i="4" s="1"/>
  <c r="AK1973" i="4" s="1"/>
  <c r="AC1103" i="4"/>
  <c r="AC1387" i="4"/>
  <c r="AH1614" i="4"/>
  <c r="AC911" i="4"/>
  <c r="AH1724" i="4"/>
  <c r="AI1724" i="4" s="1"/>
  <c r="AK1724" i="4" s="1"/>
  <c r="AG844" i="4"/>
  <c r="AI844" i="4" s="1"/>
  <c r="AK844" i="4" s="1"/>
  <c r="AH936" i="4"/>
  <c r="AI936" i="4" s="1"/>
  <c r="AK936" i="4" s="1"/>
  <c r="AG890" i="4"/>
  <c r="AI890" i="4" s="1"/>
  <c r="AK890" i="4" s="1"/>
  <c r="AG44" i="4"/>
  <c r="AC1948" i="4"/>
  <c r="AH905" i="4"/>
  <c r="AC724" i="4"/>
  <c r="AH796" i="4"/>
  <c r="AH1002" i="4"/>
  <c r="AG1002" i="4"/>
  <c r="AG541" i="4"/>
  <c r="AH541" i="4"/>
  <c r="AH425" i="4"/>
  <c r="AI425" i="4" s="1"/>
  <c r="AK425" i="4" s="1"/>
  <c r="AC425" i="4"/>
  <c r="AG235" i="4"/>
  <c r="AC235" i="4"/>
  <c r="AH2110" i="4"/>
  <c r="AG2110" i="4"/>
  <c r="AC1865" i="4"/>
  <c r="AH1865" i="4"/>
  <c r="AC1354" i="4"/>
  <c r="AH1354" i="4"/>
  <c r="AG1913" i="4"/>
  <c r="AC1913" i="4"/>
  <c r="AG55" i="4"/>
  <c r="AC55" i="4"/>
  <c r="AH1835" i="4"/>
  <c r="AH1093" i="4"/>
  <c r="AC541" i="4"/>
  <c r="AH1015" i="4"/>
  <c r="AH1956" i="4"/>
  <c r="AG1488" i="4"/>
  <c r="AG1782" i="4"/>
  <c r="AI1782" i="4" s="1"/>
  <c r="AK1782" i="4" s="1"/>
  <c r="AG1412" i="4"/>
  <c r="AI1412" i="4" s="1"/>
  <c r="AK1412" i="4" s="1"/>
  <c r="AH1577" i="4"/>
  <c r="AI1577" i="4" s="1"/>
  <c r="AK1577" i="4" s="1"/>
  <c r="AC1973" i="4"/>
  <c r="AG1091" i="4"/>
  <c r="AI1617" i="4"/>
  <c r="AK1617" i="4" s="1"/>
  <c r="AH569" i="4"/>
  <c r="AI569" i="4" s="1"/>
  <c r="AK569" i="4" s="1"/>
  <c r="AG1103" i="4"/>
  <c r="AI1103" i="4" s="1"/>
  <c r="AK1103" i="4" s="1"/>
  <c r="AG2060" i="4"/>
  <c r="AH404" i="4"/>
  <c r="AG875" i="4"/>
  <c r="AI875" i="4" s="1"/>
  <c r="AK875" i="4" s="1"/>
  <c r="AG646" i="4"/>
  <c r="AH1759" i="4"/>
  <c r="AI1759" i="4" s="1"/>
  <c r="AK1759" i="4" s="1"/>
  <c r="AG1032" i="4"/>
  <c r="AI1032" i="4" s="1"/>
  <c r="AK1032" i="4" s="1"/>
  <c r="AH1610" i="4"/>
  <c r="AG1109" i="4"/>
  <c r="AI1109" i="4" s="1"/>
  <c r="AK1109" i="4" s="1"/>
  <c r="AG1792" i="4"/>
  <c r="AI1792" i="4" s="1"/>
  <c r="AK1792" i="4" s="1"/>
  <c r="AG86" i="4"/>
  <c r="AI86" i="4" s="1"/>
  <c r="AK86" i="4" s="1"/>
  <c r="AH1040" i="4"/>
  <c r="AH967" i="4"/>
  <c r="AH1988" i="4"/>
  <c r="AI1988" i="4" s="1"/>
  <c r="AK1988" i="4" s="1"/>
  <c r="AH302" i="4"/>
  <c r="AI302" i="4" s="1"/>
  <c r="AK302" i="4" s="1"/>
  <c r="AC890" i="4"/>
  <c r="AC700" i="4"/>
  <c r="R895" i="4"/>
  <c r="R10" i="4" s="1"/>
  <c r="AH1753" i="4"/>
  <c r="AC580" i="4"/>
  <c r="AH1280" i="4"/>
  <c r="AI1280" i="4" s="1"/>
  <c r="AK1280" i="4" s="1"/>
  <c r="AG579" i="4"/>
  <c r="AG1776" i="4"/>
  <c r="AI1776" i="4" s="1"/>
  <c r="AK1776" i="4" s="1"/>
  <c r="AG210" i="4"/>
  <c r="AH1975" i="4"/>
  <c r="AC587" i="4"/>
  <c r="AH587" i="4"/>
  <c r="AC1754" i="4"/>
  <c r="AH1754" i="4"/>
  <c r="AH1597" i="4"/>
  <c r="AG1597" i="4"/>
  <c r="AG277" i="4"/>
  <c r="AH277" i="4"/>
  <c r="AH1596" i="4"/>
  <c r="AG1596" i="4"/>
  <c r="AC1193" i="4"/>
  <c r="AG1193" i="4"/>
  <c r="AH67" i="4"/>
  <c r="AC67" i="4"/>
  <c r="L190" i="5"/>
  <c r="L8" i="5" s="1"/>
  <c r="AC1882" i="4"/>
  <c r="AG1882" i="4"/>
  <c r="AI1882" i="4" s="1"/>
  <c r="AK1882" i="4" s="1"/>
  <c r="AG1664" i="4"/>
  <c r="AH1664" i="4"/>
  <c r="AH159" i="4"/>
  <c r="AG159" i="4"/>
  <c r="AH564" i="4"/>
  <c r="AG564" i="4"/>
  <c r="AG1949" i="4"/>
  <c r="AH1949" i="4"/>
  <c r="AC1298" i="4"/>
  <c r="AG1298" i="4"/>
  <c r="AC500" i="4"/>
  <c r="AH500" i="4"/>
  <c r="AC1342" i="4"/>
  <c r="AG1342" i="4"/>
  <c r="AC283" i="4"/>
  <c r="AG283" i="4"/>
  <c r="AG1182" i="4"/>
  <c r="AH1182" i="4"/>
  <c r="AC810" i="4"/>
  <c r="AG517" i="4"/>
  <c r="AH283" i="4"/>
  <c r="AC1182" i="4"/>
  <c r="AH264" i="4"/>
  <c r="AH2083" i="4"/>
  <c r="AG2083" i="4"/>
  <c r="AC1974" i="4"/>
  <c r="AG1974" i="4"/>
  <c r="AI1974" i="4" s="1"/>
  <c r="AK1974" i="4" s="1"/>
  <c r="AC1100" i="4"/>
  <c r="AH1100" i="4"/>
  <c r="AH1933" i="4"/>
  <c r="AI1933" i="4" s="1"/>
  <c r="AK1933" i="4" s="1"/>
  <c r="AC1933" i="4"/>
  <c r="AG1283" i="4"/>
  <c r="AH1283" i="4"/>
  <c r="AH1325" i="4"/>
  <c r="AG1325" i="4"/>
  <c r="AH715" i="4"/>
  <c r="AI715" i="4" s="1"/>
  <c r="AK715" i="4" s="1"/>
  <c r="AC715" i="4"/>
  <c r="AG1912" i="4"/>
  <c r="AH1912" i="4"/>
  <c r="AC1912" i="4"/>
  <c r="AG1485" i="4"/>
  <c r="AC1485" i="4"/>
  <c r="AC814" i="4"/>
  <c r="AG814" i="4"/>
  <c r="AH318" i="4"/>
  <c r="AC318" i="4"/>
  <c r="AG318" i="4"/>
  <c r="AG755" i="4"/>
  <c r="AC755" i="4"/>
  <c r="AC147" i="4"/>
  <c r="AH147" i="4"/>
  <c r="AH449" i="4"/>
  <c r="AG449" i="4"/>
  <c r="AC449" i="4"/>
  <c r="AH135" i="4"/>
  <c r="AI135" i="4" s="1"/>
  <c r="AK135" i="4" s="1"/>
  <c r="AC135" i="4"/>
  <c r="AH1629" i="4"/>
  <c r="AG1629" i="4"/>
  <c r="AH993" i="4"/>
  <c r="AG993" i="4"/>
  <c r="AG764" i="4"/>
  <c r="AC764" i="4"/>
  <c r="AH764" i="4"/>
  <c r="AC1486" i="4"/>
  <c r="AH1486" i="4"/>
  <c r="AH1842" i="4"/>
  <c r="AC1842" i="4"/>
  <c r="AG1842" i="4"/>
  <c r="AC1236" i="4"/>
  <c r="AH1236" i="4"/>
  <c r="AH1555" i="4"/>
  <c r="AG1555" i="4"/>
  <c r="AH837" i="4"/>
  <c r="AG837" i="4"/>
  <c r="AH303" i="4"/>
  <c r="AC303" i="4"/>
  <c r="AG412" i="4"/>
  <c r="AC412" i="4"/>
  <c r="AG233" i="4"/>
  <c r="AC233" i="4"/>
  <c r="AH1684" i="4"/>
  <c r="AC1684" i="4"/>
  <c r="AG1684" i="4"/>
  <c r="AH893" i="4"/>
  <c r="AI893" i="4" s="1"/>
  <c r="AK893" i="4" s="1"/>
  <c r="AC893" i="4"/>
  <c r="AC891" i="4"/>
  <c r="AG891" i="4"/>
  <c r="AH891" i="4"/>
  <c r="AH1700" i="4"/>
  <c r="AC1700" i="4"/>
  <c r="AG1700" i="4"/>
  <c r="AH1326" i="4"/>
  <c r="AC1326" i="4"/>
  <c r="AG1326" i="4"/>
  <c r="AG1667" i="4"/>
  <c r="AI1667" i="4" s="1"/>
  <c r="AK1667" i="4" s="1"/>
  <c r="AC1667" i="4"/>
  <c r="AG1626" i="4"/>
  <c r="AH1626" i="4"/>
  <c r="AC1576" i="4"/>
  <c r="AG1576" i="4"/>
  <c r="AI1576" i="4" s="1"/>
  <c r="AK1576" i="4" s="1"/>
  <c r="AH2057" i="4"/>
  <c r="AC2057" i="4"/>
  <c r="AG2057" i="4"/>
  <c r="AG1153" i="4"/>
  <c r="AC1153" i="4"/>
  <c r="AH375" i="4"/>
  <c r="AG375" i="4"/>
  <c r="AG556" i="4"/>
  <c r="AC556" i="4"/>
  <c r="AH987" i="4"/>
  <c r="AC987" i="4"/>
  <c r="AG987" i="4"/>
  <c r="AC512" i="4"/>
  <c r="AH512" i="4"/>
  <c r="AI512" i="4" s="1"/>
  <c r="AK512" i="4" s="1"/>
  <c r="AH1334" i="4"/>
  <c r="AC1334" i="4"/>
  <c r="AG1334" i="4"/>
  <c r="AG1345" i="4"/>
  <c r="AC1345" i="4"/>
  <c r="AG229" i="4"/>
  <c r="AH229" i="4"/>
  <c r="AC229" i="4"/>
  <c r="AC919" i="4"/>
  <c r="AH919" i="4"/>
  <c r="AC1876" i="4"/>
  <c r="AH1876" i="4"/>
  <c r="AH107" i="4"/>
  <c r="AC107" i="4"/>
  <c r="AC784" i="4"/>
  <c r="AH784" i="4"/>
  <c r="AI784" i="4" s="1"/>
  <c r="AK784" i="4" s="1"/>
  <c r="AG1286" i="4"/>
  <c r="AC1286" i="4"/>
  <c r="AG2023" i="4"/>
  <c r="AC2023" i="4"/>
  <c r="AG1640" i="4"/>
  <c r="AC1640" i="4"/>
  <c r="AC1512" i="4"/>
  <c r="AG1512" i="4"/>
  <c r="AH1512" i="4"/>
  <c r="AG1500" i="4"/>
  <c r="AC1500" i="4"/>
  <c r="AG1144" i="4"/>
  <c r="AH1144" i="4"/>
  <c r="AC2093" i="4"/>
  <c r="AH2093" i="4"/>
  <c r="AI2093" i="4" s="1"/>
  <c r="AK2093" i="4" s="1"/>
  <c r="AH1087" i="4"/>
  <c r="AG1087" i="4"/>
  <c r="AG395" i="4"/>
  <c r="AH395" i="4"/>
  <c r="AG1216" i="4"/>
  <c r="AH1216" i="4"/>
  <c r="AC974" i="4"/>
  <c r="AG974" i="4"/>
  <c r="AH974" i="4"/>
  <c r="AC441" i="4"/>
  <c r="AG441" i="4"/>
  <c r="AC1888" i="4"/>
  <c r="AH1888" i="4"/>
  <c r="AG2035" i="4"/>
  <c r="AH2035" i="4"/>
  <c r="AG1665" i="4"/>
  <c r="AC1665" i="4"/>
  <c r="AH1665" i="4"/>
  <c r="AC1982" i="4"/>
  <c r="AH1982" i="4"/>
  <c r="AG1276" i="4"/>
  <c r="AH1276" i="4"/>
  <c r="AH1750" i="4"/>
  <c r="AC1750" i="4"/>
  <c r="AG1750" i="4"/>
  <c r="AH1260" i="4"/>
  <c r="AG1260" i="4"/>
  <c r="AG1351" i="4"/>
  <c r="AH1351" i="4"/>
  <c r="AC1351" i="4"/>
  <c r="AC1437" i="4"/>
  <c r="AG1437" i="4"/>
  <c r="AH1437" i="4"/>
  <c r="AG773" i="4"/>
  <c r="AH773" i="4"/>
  <c r="AC773" i="4"/>
  <c r="AH329" i="4"/>
  <c r="AI329" i="4" s="1"/>
  <c r="AK329" i="4" s="1"/>
  <c r="AC329" i="4"/>
  <c r="AC1965" i="4"/>
  <c r="AH1965" i="4"/>
  <c r="AC934" i="4"/>
  <c r="AH934" i="4"/>
  <c r="AC508" i="4"/>
  <c r="AH508" i="4"/>
  <c r="AH937" i="4"/>
  <c r="AG937" i="4"/>
  <c r="AC681" i="4"/>
  <c r="AH681" i="4"/>
  <c r="AI681" i="4" s="1"/>
  <c r="AK681" i="4" s="1"/>
  <c r="AG41" i="4"/>
  <c r="AH41" i="4"/>
  <c r="AC41" i="4"/>
  <c r="AC1682" i="4"/>
  <c r="AG1682" i="4"/>
  <c r="AI1682" i="4" s="1"/>
  <c r="AK1682" i="4" s="1"/>
  <c r="AG707" i="4"/>
  <c r="AH707" i="4"/>
  <c r="AC707" i="4"/>
  <c r="AH2032" i="4"/>
  <c r="AG2032" i="4"/>
  <c r="AG1330" i="4"/>
  <c r="AC1330" i="4"/>
  <c r="AH727" i="4"/>
  <c r="AG727" i="4"/>
  <c r="AH479" i="4"/>
  <c r="AC479" i="4"/>
  <c r="AG479" i="4"/>
  <c r="AC177" i="4"/>
  <c r="AH177" i="4"/>
  <c r="AC1446" i="4"/>
  <c r="AG1446" i="4"/>
  <c r="AI1446" i="4" s="1"/>
  <c r="AK1446" i="4" s="1"/>
  <c r="AC536" i="4"/>
  <c r="AG536" i="4"/>
  <c r="AI536" i="4" s="1"/>
  <c r="AK536" i="4" s="1"/>
  <c r="AC708" i="4"/>
  <c r="AG708" i="4"/>
  <c r="AH708" i="4"/>
  <c r="AC1454" i="4"/>
  <c r="AG1454" i="4"/>
  <c r="AI1454" i="4" s="1"/>
  <c r="AK1454" i="4" s="1"/>
  <c r="AC256" i="4"/>
  <c r="AG256" i="4"/>
  <c r="AG1467" i="4"/>
  <c r="AH1467" i="4"/>
  <c r="AC2006" i="4"/>
  <c r="AH2006" i="4"/>
  <c r="AI2006" i="4" s="1"/>
  <c r="AK2006" i="4" s="1"/>
  <c r="AC1080" i="4"/>
  <c r="AH1080" i="4"/>
  <c r="AH1605" i="4"/>
  <c r="AI1605" i="4" s="1"/>
  <c r="AK1605" i="4" s="1"/>
  <c r="AC1605" i="4"/>
  <c r="AC1645" i="4"/>
  <c r="AG1645" i="4"/>
  <c r="AH1645" i="4"/>
  <c r="AC1022" i="4"/>
  <c r="AH1022" i="4"/>
  <c r="AG602" i="4"/>
  <c r="AI602" i="4" s="1"/>
  <c r="AK602" i="4" s="1"/>
  <c r="AC602" i="4"/>
  <c r="AG1055" i="4"/>
  <c r="AC1055" i="4"/>
  <c r="AH671" i="4"/>
  <c r="AG671" i="4"/>
  <c r="AG457" i="4"/>
  <c r="AC457" i="4"/>
  <c r="AH457" i="4"/>
  <c r="AG1720" i="4"/>
  <c r="AI1720" i="4" s="1"/>
  <c r="AK1720" i="4" s="1"/>
  <c r="AC1720" i="4"/>
  <c r="AC1201" i="4"/>
  <c r="AH1201" i="4"/>
  <c r="AI1201" i="4" s="1"/>
  <c r="AK1201" i="4" s="1"/>
  <c r="AC823" i="4"/>
  <c r="AH823" i="4"/>
  <c r="AI823" i="4" s="1"/>
  <c r="AK823" i="4" s="1"/>
  <c r="AG625" i="4"/>
  <c r="AC625" i="4"/>
  <c r="AH1968" i="4"/>
  <c r="AG1968" i="4"/>
  <c r="R202" i="4"/>
  <c r="AB202" i="4" s="1"/>
  <c r="AH202" i="4" s="1"/>
  <c r="Q2112" i="4"/>
  <c r="AC174" i="4"/>
  <c r="AH174" i="4"/>
  <c r="AC629" i="4"/>
  <c r="AG629" i="4"/>
  <c r="AH450" i="4"/>
  <c r="AC450" i="4"/>
  <c r="AC1664" i="4"/>
  <c r="AC159" i="4"/>
  <c r="AG1457" i="4"/>
  <c r="AI1457" i="4" s="1"/>
  <c r="AK1457" i="4" s="1"/>
  <c r="AC62" i="4"/>
  <c r="AG2010" i="4"/>
  <c r="AH629" i="4"/>
  <c r="AG511" i="4"/>
  <c r="AI511" i="4" s="1"/>
  <c r="AK511" i="4" s="1"/>
  <c r="AC1457" i="4"/>
  <c r="AG583" i="4"/>
  <c r="AI583" i="4" s="1"/>
  <c r="AK583" i="4" s="1"/>
  <c r="AH548" i="4"/>
  <c r="AI548" i="4" s="1"/>
  <c r="AK548" i="4" s="1"/>
  <c r="AC986" i="4"/>
  <c r="AC466" i="4"/>
  <c r="AH1581" i="4"/>
  <c r="AG450" i="4"/>
  <c r="AG264" i="4"/>
  <c r="AC1555" i="4"/>
  <c r="AH233" i="4"/>
  <c r="AC1256" i="4"/>
  <c r="AG1256" i="4"/>
  <c r="AI1256" i="4" s="1"/>
  <c r="AK1256" i="4" s="1"/>
  <c r="AH1816" i="4"/>
  <c r="AI1816" i="4" s="1"/>
  <c r="AK1816" i="4" s="1"/>
  <c r="AC1816" i="4"/>
  <c r="AG712" i="4"/>
  <c r="AH712" i="4"/>
  <c r="AC600" i="4"/>
  <c r="AG600" i="4"/>
  <c r="AI600" i="4" s="1"/>
  <c r="AK600" i="4" s="1"/>
  <c r="AH1963" i="4"/>
  <c r="AI1963" i="4" s="1"/>
  <c r="AK1963" i="4" s="1"/>
  <c r="AC1412" i="4"/>
  <c r="AH2010" i="4"/>
  <c r="AC564" i="4"/>
  <c r="AH941" i="4"/>
  <c r="AI941" i="4" s="1"/>
  <c r="AK941" i="4" s="1"/>
  <c r="AH1298" i="4"/>
  <c r="AH2076" i="4"/>
  <c r="AI2076" i="4" s="1"/>
  <c r="AK2076" i="4" s="1"/>
  <c r="AG500" i="4"/>
  <c r="AG986" i="4"/>
  <c r="AI986" i="4" s="1"/>
  <c r="AK986" i="4" s="1"/>
  <c r="AG466" i="4"/>
  <c r="AI466" i="4" s="1"/>
  <c r="AK466" i="4" s="1"/>
  <c r="Q8" i="4"/>
  <c r="Q17" i="4" s="1"/>
  <c r="AG174" i="4"/>
  <c r="AC1000" i="4"/>
  <c r="AG62" i="4"/>
  <c r="AI62" i="4" s="1"/>
  <c r="AK62" i="4" s="1"/>
  <c r="AH2086" i="4"/>
  <c r="AH1091" i="4"/>
  <c r="AC1949" i="4"/>
  <c r="AC511" i="4"/>
  <c r="AC583" i="4"/>
  <c r="AH1342" i="4"/>
  <c r="AG1038" i="4"/>
  <c r="AC548" i="4"/>
  <c r="AH1562" i="4"/>
  <c r="AI1562" i="4" s="1"/>
  <c r="AK1562" i="4" s="1"/>
  <c r="AC1283" i="4"/>
  <c r="AC1035" i="4"/>
  <c r="AH814" i="4"/>
  <c r="AG147" i="4"/>
  <c r="AG967" i="4"/>
  <c r="AC123" i="4"/>
  <c r="AG1581" i="4"/>
  <c r="AC712" i="4"/>
  <c r="AH1606" i="4"/>
  <c r="AI1606" i="4" s="1"/>
  <c r="AK1606" i="4" s="1"/>
  <c r="AC617" i="4"/>
  <c r="AH2039" i="4"/>
  <c r="AI2039" i="4" s="1"/>
  <c r="AK2039" i="4" s="1"/>
  <c r="AH1307" i="4"/>
  <c r="AI1307" i="4" s="1"/>
  <c r="AK1307" i="4" s="1"/>
  <c r="AG2074" i="4"/>
  <c r="AG1281" i="4"/>
  <c r="AI1281" i="4" s="1"/>
  <c r="AK1281" i="4" s="1"/>
  <c r="AH1193" i="4"/>
  <c r="AG1812" i="4"/>
  <c r="AI1812" i="4" s="1"/>
  <c r="AK1812" i="4" s="1"/>
  <c r="AC1759" i="4"/>
  <c r="AC1531" i="4"/>
  <c r="AC53" i="4"/>
  <c r="AG1854" i="4"/>
  <c r="AG2092" i="4"/>
  <c r="AI2092" i="4" s="1"/>
  <c r="AK2092" i="4" s="1"/>
  <c r="AG2029" i="4"/>
  <c r="AI2029" i="4" s="1"/>
  <c r="AK2029" i="4" s="1"/>
  <c r="AG1114" i="4"/>
  <c r="AI1114" i="4" s="1"/>
  <c r="AK1114" i="4" s="1"/>
  <c r="AC529" i="4"/>
  <c r="AC1001" i="4"/>
  <c r="AC922" i="4"/>
  <c r="AG1947" i="4"/>
  <c r="AI1947" i="4" s="1"/>
  <c r="AK1947" i="4" s="1"/>
  <c r="AH1680" i="4"/>
  <c r="AH1268" i="4"/>
  <c r="AG1523" i="4"/>
  <c r="AI1523" i="4" s="1"/>
  <c r="AK1523" i="4" s="1"/>
  <c r="AH799" i="4"/>
  <c r="AG1022" i="4"/>
  <c r="AH1055" i="4"/>
  <c r="AG919" i="4"/>
  <c r="AC375" i="4"/>
  <c r="AH55" i="4"/>
  <c r="AG1876" i="4"/>
  <c r="AG1314" i="4"/>
  <c r="AC817" i="4"/>
  <c r="AH625" i="4"/>
  <c r="AH235" i="4"/>
  <c r="AG107" i="4"/>
  <c r="AC1968" i="4"/>
  <c r="AC1459" i="4"/>
  <c r="AH1286" i="4"/>
  <c r="AH636" i="4"/>
  <c r="AI636" i="4" s="1"/>
  <c r="AK636" i="4" s="1"/>
  <c r="AH1000" i="4"/>
  <c r="AI1000" i="4" s="1"/>
  <c r="AK1000" i="4" s="1"/>
  <c r="AH556" i="4"/>
  <c r="AC172" i="4"/>
  <c r="AH210" i="4"/>
  <c r="AH2023" i="4"/>
  <c r="AC2083" i="4"/>
  <c r="AC1562" i="4"/>
  <c r="AH1500" i="4"/>
  <c r="AG1865" i="4"/>
  <c r="AH1293" i="4"/>
  <c r="AI1293" i="4" s="1"/>
  <c r="AK1293" i="4" s="1"/>
  <c r="AH1035" i="4"/>
  <c r="AI1035" i="4" s="1"/>
  <c r="AK1035" i="4" s="1"/>
  <c r="AH551" i="4"/>
  <c r="AH427" i="4"/>
  <c r="AI427" i="4" s="1"/>
  <c r="AK427" i="4" s="1"/>
  <c r="AG213" i="4"/>
  <c r="AI213" i="4" s="1"/>
  <c r="AK213" i="4" s="1"/>
  <c r="AC993" i="4"/>
  <c r="AG1486" i="4"/>
  <c r="AG1236" i="4"/>
  <c r="AC1260" i="4"/>
  <c r="AC837" i="4"/>
  <c r="AG303" i="4"/>
  <c r="AG934" i="4"/>
  <c r="AG508" i="4"/>
  <c r="AH412" i="4"/>
  <c r="AC937" i="4"/>
  <c r="AH617" i="4"/>
  <c r="AI617" i="4" s="1"/>
  <c r="AK617" i="4" s="1"/>
  <c r="AG177" i="4"/>
  <c r="AC1776" i="4"/>
  <c r="AH246" i="4"/>
  <c r="AI246" i="4" s="1"/>
  <c r="AK246" i="4" s="1"/>
  <c r="AH1146" i="4"/>
  <c r="AC1711" i="4"/>
  <c r="AH2043" i="4"/>
  <c r="AI2043" i="4" s="1"/>
  <c r="AK2043" i="4" s="1"/>
  <c r="AH1915" i="4"/>
  <c r="AI1915" i="4" s="1"/>
  <c r="AK1915" i="4" s="1"/>
  <c r="AC1626" i="4"/>
  <c r="AG1080" i="4"/>
  <c r="AH1345" i="4"/>
  <c r="AC2081" i="4"/>
  <c r="AH1913" i="4"/>
  <c r="AC1217" i="4"/>
  <c r="AH1153" i="4"/>
  <c r="AC1563" i="4"/>
  <c r="AH1640" i="4"/>
  <c r="AG1100" i="4"/>
  <c r="AC1087" i="4"/>
  <c r="AH1485" i="4"/>
  <c r="AH979" i="4"/>
  <c r="AI979" i="4" s="1"/>
  <c r="AK979" i="4" s="1"/>
  <c r="AH755" i="4"/>
  <c r="AH441" i="4"/>
  <c r="AG1888" i="4"/>
  <c r="AG1040" i="4"/>
  <c r="AG1829" i="4"/>
  <c r="AH123" i="4"/>
  <c r="AI123" i="4" s="1"/>
  <c r="AK123" i="4" s="1"/>
  <c r="AC76" i="4"/>
  <c r="AC184" i="4"/>
  <c r="AG1982" i="4"/>
  <c r="AG1753" i="4"/>
  <c r="AH1269" i="4"/>
  <c r="AH1231" i="4"/>
  <c r="AI1231" i="4" s="1"/>
  <c r="AK1231" i="4" s="1"/>
  <c r="AG1065" i="4"/>
  <c r="AG1965" i="4"/>
  <c r="AG1354" i="4"/>
  <c r="AC2032" i="4"/>
  <c r="AH1330" i="4"/>
  <c r="AH256" i="4"/>
  <c r="AH1670" i="4"/>
  <c r="AI1670" i="4" s="1"/>
  <c r="AK1670" i="4" s="1"/>
  <c r="AH1586" i="4"/>
  <c r="AI1586" i="4" s="1"/>
  <c r="AK1586" i="4" s="1"/>
  <c r="AH2065" i="4"/>
  <c r="AG855" i="4"/>
  <c r="AI855" i="4" s="1"/>
  <c r="AK855" i="4" s="1"/>
  <c r="AC115" i="4"/>
  <c r="AH1621" i="4"/>
  <c r="AC1147" i="4"/>
  <c r="AC1674" i="4"/>
  <c r="AH1385" i="4"/>
  <c r="AI1385" i="4" s="1"/>
  <c r="AK1385" i="4" s="1"/>
  <c r="AH742" i="4"/>
  <c r="AI742" i="4" s="1"/>
  <c r="AK742" i="4" s="1"/>
  <c r="AG392" i="4"/>
  <c r="AI392" i="4" s="1"/>
  <c r="AK392" i="4" s="1"/>
  <c r="AH92" i="4"/>
  <c r="AG92" i="4"/>
  <c r="AC1593" i="4"/>
  <c r="AG1593" i="4"/>
  <c r="AG1863" i="4"/>
  <c r="AI1863" i="4" s="1"/>
  <c r="AK1863" i="4" s="1"/>
  <c r="AC1967" i="4"/>
  <c r="AC2039" i="4"/>
  <c r="AC1670" i="4"/>
  <c r="AG1680" i="4"/>
  <c r="AG1224" i="4"/>
  <c r="AI1224" i="4" s="1"/>
  <c r="AK1224" i="4" s="1"/>
  <c r="AC1534" i="4"/>
  <c r="AG1464" i="4"/>
  <c r="AI1464" i="4" s="1"/>
  <c r="AK1464" i="4" s="1"/>
  <c r="AC1656" i="4"/>
  <c r="AG1906" i="4"/>
  <c r="AI1906" i="4" s="1"/>
  <c r="AK1906" i="4" s="1"/>
  <c r="AG2065" i="4"/>
  <c r="AC1596" i="4"/>
  <c r="AH863" i="4"/>
  <c r="AG37" i="4"/>
  <c r="AI37" i="4" s="1"/>
  <c r="AK37" i="4" s="1"/>
  <c r="AG1146" i="4"/>
  <c r="AH798" i="4"/>
  <c r="AH835" i="4"/>
  <c r="AH35" i="4"/>
  <c r="AC1393" i="4"/>
  <c r="AC855" i="4"/>
  <c r="AC637" i="4"/>
  <c r="AG439" i="4"/>
  <c r="AI439" i="4" s="1"/>
  <c r="AK439" i="4" s="1"/>
  <c r="AC2092" i="4"/>
  <c r="AC866" i="4"/>
  <c r="AG370" i="4"/>
  <c r="AI370" i="4" s="1"/>
  <c r="AK370" i="4" s="1"/>
  <c r="AH1246" i="4"/>
  <c r="AH316" i="4"/>
  <c r="AI316" i="4" s="1"/>
  <c r="AK316" i="4" s="1"/>
  <c r="AC386" i="4"/>
  <c r="AC248" i="4"/>
  <c r="AG1975" i="4"/>
  <c r="AC1523" i="4"/>
  <c r="AG1614" i="4"/>
  <c r="AG1806" i="4"/>
  <c r="AI1806" i="4" s="1"/>
  <c r="AK1806" i="4" s="1"/>
  <c r="AC1109" i="4"/>
  <c r="AC1874" i="4"/>
  <c r="AC2029" i="4"/>
  <c r="AH1143" i="4"/>
  <c r="AC213" i="4"/>
  <c r="AC1114" i="4"/>
  <c r="AG452" i="4"/>
  <c r="AG346" i="4"/>
  <c r="AH1039" i="4"/>
  <c r="AC499" i="4"/>
  <c r="AG1621" i="4"/>
  <c r="AC1771" i="4"/>
  <c r="AG1147" i="4"/>
  <c r="AI1147" i="4" s="1"/>
  <c r="AK1147" i="4" s="1"/>
  <c r="AG754" i="4"/>
  <c r="AH1573" i="4"/>
  <c r="AH1353" i="4"/>
  <c r="AH1593" i="4"/>
  <c r="AH481" i="4"/>
  <c r="AI481" i="4" s="1"/>
  <c r="AK481" i="4" s="1"/>
  <c r="AC1385" i="4"/>
  <c r="AG1162" i="4"/>
  <c r="AI1162" i="4" s="1"/>
  <c r="AK1162" i="4" s="1"/>
  <c r="AH998" i="4"/>
  <c r="AI998" i="4" s="1"/>
  <c r="AK998" i="4" s="1"/>
  <c r="AH1001" i="4"/>
  <c r="AI1001" i="4" s="1"/>
  <c r="AK1001" i="4" s="1"/>
  <c r="AC745" i="4"/>
  <c r="AH543" i="4"/>
  <c r="AI543" i="4" s="1"/>
  <c r="AK543" i="4" s="1"/>
  <c r="AC209" i="4"/>
  <c r="AG796" i="4"/>
  <c r="AC392" i="4"/>
  <c r="AC534" i="4"/>
  <c r="AH2101" i="4"/>
  <c r="AC2101" i="4"/>
  <c r="AH1607" i="4"/>
  <c r="AG1607" i="4"/>
  <c r="AH2085" i="4"/>
  <c r="AG2085" i="4"/>
  <c r="AH1780" i="4"/>
  <c r="AC1780" i="4"/>
  <c r="AG1893" i="4"/>
  <c r="AC1893" i="4"/>
  <c r="AH829" i="4"/>
  <c r="AG829" i="4"/>
  <c r="AH827" i="4"/>
  <c r="AG827" i="4"/>
  <c r="AG1405" i="4"/>
  <c r="AC1405" i="4"/>
  <c r="AC834" i="4"/>
  <c r="AH834" i="4"/>
  <c r="AC1947" i="4"/>
  <c r="AG1268" i="4"/>
  <c r="AH1654" i="4"/>
  <c r="AG1116" i="4"/>
  <c r="AI1116" i="4" s="1"/>
  <c r="AK1116" i="4" s="1"/>
  <c r="AC1316" i="4"/>
  <c r="AC1806" i="4"/>
  <c r="AH1199" i="4"/>
  <c r="AH1461" i="4"/>
  <c r="AG1143" i="4"/>
  <c r="AH452" i="4"/>
  <c r="AG1011" i="4"/>
  <c r="AI1011" i="4" s="1"/>
  <c r="AK1011" i="4" s="1"/>
  <c r="AC1239" i="4"/>
  <c r="AG1346" i="4"/>
  <c r="AI1346" i="4" s="1"/>
  <c r="AK1346" i="4" s="1"/>
  <c r="AC422" i="4"/>
  <c r="AG154" i="4"/>
  <c r="AC1895" i="4"/>
  <c r="AH2087" i="4"/>
  <c r="AG1364" i="4"/>
  <c r="AH754" i="4"/>
  <c r="AC998" i="4"/>
  <c r="AH745" i="4"/>
  <c r="AI745" i="4" s="1"/>
  <c r="AK745" i="4" s="1"/>
  <c r="AC105" i="4"/>
  <c r="AG1591" i="4"/>
  <c r="AC543" i="4"/>
  <c r="AH1405" i="4"/>
  <c r="AC463" i="4"/>
  <c r="AG463" i="4"/>
  <c r="AG1518" i="4"/>
  <c r="AH1518" i="4"/>
  <c r="AH1359" i="4"/>
  <c r="AC1359" i="4"/>
  <c r="AG540" i="4"/>
  <c r="AI540" i="4" s="1"/>
  <c r="AK540" i="4" s="1"/>
  <c r="AC540" i="4"/>
  <c r="AG93" i="4"/>
  <c r="AI93" i="4" s="1"/>
  <c r="AK93" i="4" s="1"/>
  <c r="AC93" i="4"/>
  <c r="AC820" i="4"/>
  <c r="AG820" i="4"/>
  <c r="AI820" i="4" s="1"/>
  <c r="AK820" i="4" s="1"/>
  <c r="AC1464" i="4"/>
  <c r="AH1656" i="4"/>
  <c r="AI1656" i="4" s="1"/>
  <c r="AK1656" i="4" s="1"/>
  <c r="AH2081" i="4"/>
  <c r="AI2081" i="4" s="1"/>
  <c r="AK2081" i="4" s="1"/>
  <c r="AG863" i="4"/>
  <c r="AH603" i="4"/>
  <c r="AI603" i="4" s="1"/>
  <c r="AK603" i="4" s="1"/>
  <c r="AG798" i="4"/>
  <c r="AH2033" i="4"/>
  <c r="AI2033" i="4" s="1"/>
  <c r="AK2033" i="4" s="1"/>
  <c r="AG803" i="4"/>
  <c r="AI803" i="4" s="1"/>
  <c r="AK803" i="4" s="1"/>
  <c r="AC485" i="4"/>
  <c r="AG35" i="4"/>
  <c r="AC1556" i="4"/>
  <c r="AC439" i="4"/>
  <c r="AG1246" i="4"/>
  <c r="AC316" i="4"/>
  <c r="AH1302" i="4"/>
  <c r="AI1302" i="4" s="1"/>
  <c r="AK1302" i="4" s="1"/>
  <c r="AC356" i="4"/>
  <c r="AH248" i="4"/>
  <c r="AI248" i="4" s="1"/>
  <c r="AK248" i="4" s="1"/>
  <c r="AG1476" i="4"/>
  <c r="AG1353" i="4"/>
  <c r="AC481" i="4"/>
  <c r="AH209" i="4"/>
  <c r="AI209" i="4" s="1"/>
  <c r="AK209" i="4" s="1"/>
  <c r="AG834" i="4"/>
  <c r="AC1779" i="4"/>
  <c r="AG1898" i="4"/>
  <c r="AC2033" i="4"/>
  <c r="AC803" i="4"/>
  <c r="AH485" i="4"/>
  <c r="AI485" i="4" s="1"/>
  <c r="AK485" i="4" s="1"/>
  <c r="AH1556" i="4"/>
  <c r="AI1556" i="4" s="1"/>
  <c r="AK1556" i="4" s="1"/>
  <c r="AG817" i="4"/>
  <c r="AI817" i="4" s="1"/>
  <c r="AK817" i="4" s="1"/>
  <c r="AC43" i="4"/>
  <c r="AC1302" i="4"/>
  <c r="AH356" i="4"/>
  <c r="AI356" i="4" s="1"/>
  <c r="AK356" i="4" s="1"/>
  <c r="AG1654" i="4"/>
  <c r="AC1116" i="4"/>
  <c r="AH1316" i="4"/>
  <c r="AI1316" i="4" s="1"/>
  <c r="AK1316" i="4" s="1"/>
  <c r="AG1199" i="4"/>
  <c r="AG551" i="4"/>
  <c r="AC1011" i="4"/>
  <c r="AH529" i="4"/>
  <c r="AI529" i="4" s="1"/>
  <c r="AK529" i="4" s="1"/>
  <c r="AH115" i="4"/>
  <c r="AI115" i="4" s="1"/>
  <c r="AK115" i="4" s="1"/>
  <c r="AH1239" i="4"/>
  <c r="AI1239" i="4" s="1"/>
  <c r="AK1239" i="4" s="1"/>
  <c r="AC1346" i="4"/>
  <c r="AG1895" i="4"/>
  <c r="AI1895" i="4" s="1"/>
  <c r="AK1895" i="4" s="1"/>
  <c r="AG2087" i="4"/>
  <c r="AI2087" i="4" s="1"/>
  <c r="AK2087" i="4" s="1"/>
  <c r="AH1364" i="4"/>
  <c r="AH1674" i="4"/>
  <c r="AI1674" i="4" s="1"/>
  <c r="AK1674" i="4" s="1"/>
  <c r="AH1065" i="4"/>
  <c r="AG1780" i="4"/>
  <c r="AI1780" i="4" s="1"/>
  <c r="AK1780" i="4" s="1"/>
  <c r="AH105" i="4"/>
  <c r="AI105" i="4" s="1"/>
  <c r="AK105" i="4" s="1"/>
  <c r="AH1893" i="4"/>
  <c r="AC829" i="4"/>
  <c r="AH1591" i="4"/>
  <c r="AG922" i="4"/>
  <c r="AI922" i="4" s="1"/>
  <c r="AK922" i="4" s="1"/>
  <c r="AG1439" i="4"/>
  <c r="AC1439" i="4"/>
  <c r="AH609" i="4"/>
  <c r="AG609" i="4"/>
  <c r="AH718" i="4"/>
  <c r="AG718" i="4"/>
  <c r="AH198" i="4"/>
  <c r="AG198" i="4"/>
  <c r="AH363" i="4"/>
  <c r="AG363" i="4"/>
  <c r="AG1444" i="4"/>
  <c r="AH1444" i="4"/>
  <c r="AG211" i="4"/>
  <c r="AH211" i="4"/>
  <c r="AH673" i="4"/>
  <c r="AI673" i="4" s="1"/>
  <c r="AK673" i="4" s="1"/>
  <c r="AC673" i="4"/>
  <c r="AG1772" i="4"/>
  <c r="AC1772" i="4"/>
  <c r="AG631" i="4"/>
  <c r="AH631" i="4"/>
  <c r="AH241" i="4"/>
  <c r="AG241" i="4"/>
  <c r="AH862" i="4"/>
  <c r="AG862" i="4"/>
  <c r="AG252" i="4"/>
  <c r="AI252" i="4" s="1"/>
  <c r="AK252" i="4" s="1"/>
  <c r="AC252" i="4"/>
  <c r="AG521" i="4"/>
  <c r="AH521" i="4"/>
  <c r="AH1997" i="4"/>
  <c r="AG1997" i="4"/>
  <c r="AC267" i="4"/>
  <c r="AH267" i="4"/>
  <c r="AI267" i="4" s="1"/>
  <c r="AK267" i="4" s="1"/>
  <c r="AC350" i="4"/>
  <c r="AH350" i="4"/>
  <c r="AG64" i="4"/>
  <c r="AC64" i="4"/>
  <c r="AC440" i="4"/>
  <c r="AG440" i="4"/>
  <c r="AI440" i="4" s="1"/>
  <c r="AK440" i="4" s="1"/>
  <c r="K15" i="5"/>
  <c r="L9" i="5"/>
  <c r="K9" i="5"/>
  <c r="L15" i="5"/>
  <c r="K14" i="5"/>
  <c r="L12" i="5"/>
  <c r="K13" i="5"/>
  <c r="K11" i="5"/>
  <c r="K12" i="5"/>
  <c r="L14" i="5"/>
  <c r="L10" i="5"/>
  <c r="K10" i="5"/>
  <c r="L13" i="5"/>
  <c r="L11" i="5"/>
  <c r="K2112" i="5"/>
  <c r="AI419" i="4"/>
  <c r="AK419" i="4" s="1"/>
  <c r="AC1863" i="4"/>
  <c r="AC1716" i="4"/>
  <c r="AG835" i="4"/>
  <c r="AG67" i="4"/>
  <c r="AH1393" i="4"/>
  <c r="AI1393" i="4" s="1"/>
  <c r="AK1393" i="4" s="1"/>
  <c r="AG1289" i="4"/>
  <c r="AI1289" i="4" s="1"/>
  <c r="AK1289" i="4" s="1"/>
  <c r="AG1015" i="4"/>
  <c r="AH637" i="4"/>
  <c r="AI637" i="4" s="1"/>
  <c r="AK637" i="4" s="1"/>
  <c r="AG350" i="4"/>
  <c r="AG1754" i="4"/>
  <c r="AC1597" i="4"/>
  <c r="AG1039" i="4"/>
  <c r="AC743" i="4"/>
  <c r="AH1154" i="4"/>
  <c r="AG544" i="4"/>
  <c r="AI544" i="4" s="1"/>
  <c r="AK544" i="4" s="1"/>
  <c r="AC1601" i="4"/>
  <c r="AH1550" i="4"/>
  <c r="AI1550" i="4" s="1"/>
  <c r="AK1550" i="4" s="1"/>
  <c r="AG1658" i="4"/>
  <c r="AI1658" i="4" s="1"/>
  <c r="AK1658" i="4" s="1"/>
  <c r="AG490" i="4"/>
  <c r="AI490" i="4" s="1"/>
  <c r="AK490" i="4" s="1"/>
  <c r="AC1622" i="4"/>
  <c r="AH1983" i="4"/>
  <c r="AG1443" i="4"/>
  <c r="AI1443" i="4" s="1"/>
  <c r="AK1443" i="4" s="1"/>
  <c r="AH1442" i="4"/>
  <c r="AH1625" i="4"/>
  <c r="AI1625" i="4" s="1"/>
  <c r="AK1625" i="4" s="1"/>
  <c r="AG42" i="4"/>
  <c r="AI42" i="4" s="1"/>
  <c r="AK42" i="4" s="1"/>
  <c r="AH64" i="4"/>
  <c r="AG386" i="4"/>
  <c r="AI386" i="4" s="1"/>
  <c r="AK386" i="4" s="1"/>
  <c r="AI1630" i="4"/>
  <c r="AK1630" i="4" s="1"/>
  <c r="AI1683" i="4"/>
  <c r="AK1683" i="4" s="1"/>
  <c r="AI1068" i="4"/>
  <c r="AK1068" i="4" s="1"/>
  <c r="AC1696" i="4"/>
  <c r="AH1073" i="4"/>
  <c r="AC1761" i="4"/>
  <c r="AH2031" i="4"/>
  <c r="AI2031" i="4" s="1"/>
  <c r="AK2031" i="4" s="1"/>
  <c r="AC1139" i="4"/>
  <c r="AC1918" i="4"/>
  <c r="AG1477" i="4"/>
  <c r="AI1477" i="4" s="1"/>
  <c r="AK1477" i="4" s="1"/>
  <c r="AH612" i="4"/>
  <c r="AG297" i="4"/>
  <c r="AI297" i="4" s="1"/>
  <c r="AK297" i="4" s="1"/>
  <c r="AG1741" i="4"/>
  <c r="AG1702" i="4"/>
  <c r="AC1702" i="4"/>
  <c r="AH1702" i="4"/>
  <c r="AC1537" i="4"/>
  <c r="AH1537" i="4"/>
  <c r="AG1537" i="4"/>
  <c r="AG1604" i="4"/>
  <c r="AH1604" i="4"/>
  <c r="AC2021" i="4"/>
  <c r="AH2021" i="4"/>
  <c r="AC1777" i="4"/>
  <c r="AG1777" i="4"/>
  <c r="AI1777" i="4" s="1"/>
  <c r="AK1777" i="4" s="1"/>
  <c r="AC1007" i="4"/>
  <c r="AG1007" i="4"/>
  <c r="AH1007" i="4"/>
  <c r="AC367" i="4"/>
  <c r="AG367" i="4"/>
  <c r="AH367" i="4"/>
  <c r="AC554" i="4"/>
  <c r="AH554" i="4"/>
  <c r="AC947" i="4"/>
  <c r="AG947" i="4"/>
  <c r="AH947" i="4"/>
  <c r="AH1820" i="4"/>
  <c r="AC1820" i="4"/>
  <c r="AG1820" i="4"/>
  <c r="AH1904" i="4"/>
  <c r="AC1904" i="4"/>
  <c r="AH865" i="4"/>
  <c r="AC865" i="4"/>
  <c r="AG865" i="4"/>
  <c r="AG1503" i="4"/>
  <c r="AH1503" i="4"/>
  <c r="AH1192" i="4"/>
  <c r="AC1192" i="4"/>
  <c r="AG1192" i="4"/>
  <c r="AH2034" i="4"/>
  <c r="AC2034" i="4"/>
  <c r="AG1661" i="4"/>
  <c r="AH1661" i="4"/>
  <c r="AG1187" i="4"/>
  <c r="AH1187" i="4"/>
  <c r="AC1187" i="4"/>
  <c r="AH581" i="4"/>
  <c r="AC581" i="4"/>
  <c r="AC111" i="4"/>
  <c r="AH111" i="4"/>
  <c r="AG111" i="4"/>
  <c r="AC1290" i="4"/>
  <c r="AG1290" i="4"/>
  <c r="AH1290" i="4"/>
  <c r="AH678" i="4"/>
  <c r="AC678" i="4"/>
  <c r="AG678" i="4"/>
  <c r="AH873" i="4"/>
  <c r="AG873" i="4"/>
  <c r="AH1732" i="4"/>
  <c r="AC1732" i="4"/>
  <c r="AG1732" i="4"/>
  <c r="AC1137" i="4"/>
  <c r="AG1137" i="4"/>
  <c r="AH1137" i="4"/>
  <c r="AC1976" i="4"/>
  <c r="AG1976" i="4"/>
  <c r="AH1976" i="4"/>
  <c r="AH1202" i="4"/>
  <c r="AG1202" i="4"/>
  <c r="AC305" i="4"/>
  <c r="AG305" i="4"/>
  <c r="AH305" i="4"/>
  <c r="AG49" i="4"/>
  <c r="AH49" i="4"/>
  <c r="AC49" i="4"/>
  <c r="AC1042" i="4"/>
  <c r="AG1042" i="4"/>
  <c r="AC476" i="4"/>
  <c r="AG476" i="4"/>
  <c r="AH476" i="4"/>
  <c r="AG658" i="4"/>
  <c r="AH658" i="4"/>
  <c r="AC658" i="4"/>
  <c r="AH1008" i="4"/>
  <c r="AC1008" i="4"/>
  <c r="AG1008" i="4"/>
  <c r="AG1259" i="4"/>
  <c r="AH1259" i="4"/>
  <c r="AG1592" i="4"/>
  <c r="AH1592" i="4"/>
  <c r="AH1036" i="4"/>
  <c r="AC1036" i="4"/>
  <c r="AG1036" i="4"/>
  <c r="AG1501" i="4"/>
  <c r="AH1501" i="4"/>
  <c r="AH1341" i="4"/>
  <c r="AC1341" i="4"/>
  <c r="AG1347" i="4"/>
  <c r="AH1347" i="4"/>
  <c r="AC1347" i="4"/>
  <c r="AC69" i="4"/>
  <c r="AG69" i="4"/>
  <c r="AC894" i="4"/>
  <c r="AG894" i="4"/>
  <c r="AC296" i="4"/>
  <c r="AG296" i="4"/>
  <c r="AI296" i="4" s="1"/>
  <c r="AK296" i="4" s="1"/>
  <c r="AC899" i="4"/>
  <c r="AG899" i="4"/>
  <c r="AH639" i="4"/>
  <c r="AC639" i="4"/>
  <c r="AC259" i="4"/>
  <c r="AG259" i="4"/>
  <c r="AG1567" i="4"/>
  <c r="AH1567" i="4"/>
  <c r="AC1113" i="4"/>
  <c r="AG1113" i="4"/>
  <c r="AH1113" i="4"/>
  <c r="AC701" i="4"/>
  <c r="AG701" i="4"/>
  <c r="AH701" i="4"/>
  <c r="AG2072" i="4"/>
  <c r="AH2072" i="4"/>
  <c r="AC531" i="4"/>
  <c r="AG531" i="4"/>
  <c r="AH531" i="4"/>
  <c r="AH1908" i="4"/>
  <c r="AC1908" i="4"/>
  <c r="AG1908" i="4"/>
  <c r="AC226" i="4"/>
  <c r="AG226" i="4"/>
  <c r="AH226" i="4"/>
  <c r="AG768" i="4"/>
  <c r="AH768" i="4"/>
  <c r="AC768" i="4"/>
  <c r="AC90" i="4"/>
  <c r="AG90" i="4"/>
  <c r="AH90" i="4"/>
  <c r="AG516" i="4"/>
  <c r="AC516" i="4"/>
  <c r="AH516" i="4"/>
  <c r="AG112" i="4"/>
  <c r="AC112" i="4"/>
  <c r="AH112" i="4"/>
  <c r="AG1622" i="4"/>
  <c r="AI1622" i="4" s="1"/>
  <c r="AK1622" i="4" s="1"/>
  <c r="AH1779" i="4"/>
  <c r="AI1779" i="4" s="1"/>
  <c r="AK1779" i="4" s="1"/>
  <c r="AC1807" i="4"/>
  <c r="AG1983" i="4"/>
  <c r="AG639" i="4"/>
  <c r="AH259" i="4"/>
  <c r="AC2072" i="4"/>
  <c r="AG554" i="4"/>
  <c r="AC1503" i="4"/>
  <c r="AC1661" i="4"/>
  <c r="AG1987" i="4"/>
  <c r="AH1987" i="4"/>
  <c r="AC1987" i="4"/>
  <c r="AH1611" i="4"/>
  <c r="AG1611" i="4"/>
  <c r="AG756" i="4"/>
  <c r="AC756" i="4"/>
  <c r="AH756" i="4"/>
  <c r="AC1766" i="4"/>
  <c r="AG1766" i="4"/>
  <c r="AH1766" i="4"/>
  <c r="AG1060" i="4"/>
  <c r="AH1060" i="4"/>
  <c r="AC1060" i="4"/>
  <c r="AC1934" i="4"/>
  <c r="AG1934" i="4"/>
  <c r="AH1934" i="4"/>
  <c r="AG1117" i="4"/>
  <c r="AH1117" i="4"/>
  <c r="AC1117" i="4"/>
  <c r="AC1634" i="4"/>
  <c r="AG1634" i="4"/>
  <c r="AH1634" i="4"/>
  <c r="AG943" i="4"/>
  <c r="AH943" i="4"/>
  <c r="AC943" i="4"/>
  <c r="AG651" i="4"/>
  <c r="AH651" i="4"/>
  <c r="AH85" i="4"/>
  <c r="AC85" i="4"/>
  <c r="AG85" i="4"/>
  <c r="AG2037" i="4"/>
  <c r="AH2037" i="4"/>
  <c r="AC2037" i="4"/>
  <c r="AH1434" i="4"/>
  <c r="AG1434" i="4"/>
  <c r="AH714" i="4"/>
  <c r="AC714" i="4"/>
  <c r="AG714" i="4"/>
  <c r="AG140" i="4"/>
  <c r="AC140" i="4"/>
  <c r="AH140" i="4"/>
  <c r="AC655" i="4"/>
  <c r="AG655" i="4"/>
  <c r="AH655" i="4"/>
  <c r="AH1703" i="4"/>
  <c r="AG1703" i="4"/>
  <c r="AC1703" i="4"/>
  <c r="AG903" i="4"/>
  <c r="AH903" i="4"/>
  <c r="AC429" i="4"/>
  <c r="AH429" i="4"/>
  <c r="AG429" i="4"/>
  <c r="AC71" i="4"/>
  <c r="AH71" i="4"/>
  <c r="AG71" i="4"/>
  <c r="AG1282" i="4"/>
  <c r="AH1282" i="4"/>
  <c r="AC1282" i="4"/>
  <c r="AC737" i="4"/>
  <c r="AH737" i="4"/>
  <c r="AI737" i="4" s="1"/>
  <c r="AK737" i="4" s="1"/>
  <c r="AC91" i="4"/>
  <c r="AH91" i="4"/>
  <c r="AG91" i="4"/>
  <c r="AH832" i="4"/>
  <c r="AC832" i="4"/>
  <c r="AC1238" i="4"/>
  <c r="AG1238" i="4"/>
  <c r="AH1238" i="4"/>
  <c r="AC272" i="4"/>
  <c r="AG272" i="4"/>
  <c r="AH272" i="4"/>
  <c r="AG848" i="4"/>
  <c r="AH848" i="4"/>
  <c r="AC848" i="4"/>
  <c r="AG74" i="4"/>
  <c r="AC74" i="4"/>
  <c r="AH74" i="4"/>
  <c r="AG1731" i="4"/>
  <c r="AH1731" i="4"/>
  <c r="AC1731" i="4"/>
  <c r="AG1710" i="4"/>
  <c r="AH1710" i="4"/>
  <c r="AC1710" i="4"/>
  <c r="AH1064" i="4"/>
  <c r="AC1064" i="4"/>
  <c r="AH1909" i="4"/>
  <c r="AC1909" i="4"/>
  <c r="AG1909" i="4"/>
  <c r="AG2025" i="4"/>
  <c r="AH2025" i="4"/>
  <c r="AC2025" i="4"/>
  <c r="AC709" i="4"/>
  <c r="AG709" i="4"/>
  <c r="AH709" i="4"/>
  <c r="AH2024" i="4"/>
  <c r="AC2024" i="4"/>
  <c r="AG2024" i="4"/>
  <c r="AH218" i="4"/>
  <c r="AG218" i="4"/>
  <c r="AG491" i="4"/>
  <c r="AH491" i="4"/>
  <c r="AC201" i="4"/>
  <c r="AG201" i="4"/>
  <c r="AH201" i="4"/>
  <c r="AC2017" i="4"/>
  <c r="AG2017" i="4"/>
  <c r="AH2017" i="4"/>
  <c r="AG539" i="4"/>
  <c r="AH539" i="4"/>
  <c r="AC539" i="4"/>
  <c r="AH763" i="4"/>
  <c r="AC763" i="4"/>
  <c r="AG763" i="4"/>
  <c r="AC1845" i="4"/>
  <c r="AG1845" i="4"/>
  <c r="AH1845" i="4"/>
  <c r="AG606" i="4"/>
  <c r="AH606" i="4"/>
  <c r="AG1694" i="4"/>
  <c r="AC1694" i="4"/>
  <c r="AH1694" i="4"/>
  <c r="AH1396" i="4"/>
  <c r="AC1396" i="4"/>
  <c r="AH1516" i="4"/>
  <c r="AI1516" i="4" s="1"/>
  <c r="AK1516" i="4" s="1"/>
  <c r="AC1516" i="4"/>
  <c r="AC1962" i="4"/>
  <c r="AG1962" i="4"/>
  <c r="AH1962" i="4"/>
  <c r="AC1089" i="4"/>
  <c r="AG1089" i="4"/>
  <c r="AH1089" i="4"/>
  <c r="AH477" i="4"/>
  <c r="AG477" i="4"/>
  <c r="AC99" i="4"/>
  <c r="AH99" i="4"/>
  <c r="AC311" i="4"/>
  <c r="AG311" i="4"/>
  <c r="AH311" i="4"/>
  <c r="AC977" i="4"/>
  <c r="AG977" i="4"/>
  <c r="AC75" i="4"/>
  <c r="AH75" i="4"/>
  <c r="AI75" i="4" s="1"/>
  <c r="AK75" i="4" s="1"/>
  <c r="AG980" i="4"/>
  <c r="AC980" i="4"/>
  <c r="AC826" i="4"/>
  <c r="AG826" i="4"/>
  <c r="AC859" i="4"/>
  <c r="AG859" i="4"/>
  <c r="AH859" i="4"/>
  <c r="AC1548" i="4"/>
  <c r="AG1548" i="4"/>
  <c r="AH1548" i="4"/>
  <c r="AC1406" i="4"/>
  <c r="AG1406" i="4"/>
  <c r="AG664" i="4"/>
  <c r="AH664" i="4"/>
  <c r="AC664" i="4"/>
  <c r="AC2102" i="4"/>
  <c r="AG2102" i="4"/>
  <c r="AI2102" i="4" s="1"/>
  <c r="AK2102" i="4" s="1"/>
  <c r="AG1171" i="4"/>
  <c r="AH1171" i="4"/>
  <c r="AG1717" i="4"/>
  <c r="AH1717" i="4"/>
  <c r="AG101" i="4"/>
  <c r="AH101" i="4"/>
  <c r="AG323" i="4"/>
  <c r="AH323" i="4"/>
  <c r="AC279" i="4"/>
  <c r="AH279" i="4"/>
  <c r="AI279" i="4" s="1"/>
  <c r="AK279" i="4" s="1"/>
  <c r="AC1409" i="4"/>
  <c r="AG1409" i="4"/>
  <c r="AH1409" i="4"/>
  <c r="AG668" i="4"/>
  <c r="AI668" i="4" s="1"/>
  <c r="AK668" i="4" s="1"/>
  <c r="AC668" i="4"/>
  <c r="AH1663" i="4"/>
  <c r="AI1663" i="4" s="1"/>
  <c r="AK1663" i="4" s="1"/>
  <c r="AC1663" i="4"/>
  <c r="AH506" i="4"/>
  <c r="AG506" i="4"/>
  <c r="AC506" i="4"/>
  <c r="AC2055" i="4"/>
  <c r="AH2055" i="4"/>
  <c r="AC1584" i="4"/>
  <c r="AG1584" i="4"/>
  <c r="AH1584" i="4"/>
  <c r="AC2046" i="4"/>
  <c r="AG2046" i="4"/>
  <c r="AH2046" i="4"/>
  <c r="AC1814" i="4"/>
  <c r="AG1814" i="4"/>
  <c r="AH1814" i="4"/>
  <c r="AC1229" i="4"/>
  <c r="AG1229" i="4"/>
  <c r="AH1229" i="4"/>
  <c r="AH1072" i="4"/>
  <c r="AC1072" i="4"/>
  <c r="AG1072" i="4"/>
  <c r="AG228" i="4"/>
  <c r="AC228" i="4"/>
  <c r="AH228" i="4"/>
  <c r="AG307" i="4"/>
  <c r="AH307" i="4"/>
  <c r="AC307" i="4"/>
  <c r="AH1765" i="4"/>
  <c r="AI1765" i="4" s="1"/>
  <c r="AK1765" i="4" s="1"/>
  <c r="AC1765" i="4"/>
  <c r="AH1931" i="4"/>
  <c r="AC1931" i="4"/>
  <c r="AG1931" i="4"/>
  <c r="AC1504" i="4"/>
  <c r="AG1504" i="4"/>
  <c r="AH1504" i="4"/>
  <c r="AH1582" i="4"/>
  <c r="AG1582" i="4"/>
  <c r="AG1392" i="4"/>
  <c r="AH1392" i="4"/>
  <c r="AH1375" i="4"/>
  <c r="AC1375" i="4"/>
  <c r="AG1375" i="4"/>
  <c r="AH1575" i="4"/>
  <c r="AC1575" i="4"/>
  <c r="AC372" i="4"/>
  <c r="AH372" i="4"/>
  <c r="AC333" i="4"/>
  <c r="AG333" i="4"/>
  <c r="AG643" i="4"/>
  <c r="AH643" i="4"/>
  <c r="AH695" i="4"/>
  <c r="AC695" i="4"/>
  <c r="AG695" i="4"/>
  <c r="AC920" i="4"/>
  <c r="AG920" i="4"/>
  <c r="AH920" i="4"/>
  <c r="AG1054" i="4"/>
  <c r="AC1054" i="4"/>
  <c r="AH1054" i="4"/>
  <c r="AH1807" i="4"/>
  <c r="AI1807" i="4" s="1"/>
  <c r="AK1807" i="4" s="1"/>
  <c r="AC1579" i="4"/>
  <c r="AC1259" i="4"/>
  <c r="AG1341" i="4"/>
  <c r="AC101" i="4"/>
  <c r="AC1567" i="4"/>
  <c r="AH980" i="4"/>
  <c r="AH826" i="4"/>
  <c r="AG2055" i="4"/>
  <c r="AG2021" i="4"/>
  <c r="AC1434" i="4"/>
  <c r="AG1904" i="4"/>
  <c r="AG2034" i="4"/>
  <c r="AG581" i="4"/>
  <c r="AG372" i="4"/>
  <c r="AH333" i="4"/>
  <c r="AC1202" i="4"/>
  <c r="AH1406" i="4"/>
  <c r="AH1042" i="4"/>
  <c r="AH1579" i="4"/>
  <c r="AI1579" i="4" s="1"/>
  <c r="AK1579" i="4" s="1"/>
  <c r="AG1396" i="4"/>
  <c r="AC1592" i="4"/>
  <c r="AH69" i="4"/>
  <c r="AH894" i="4"/>
  <c r="AH899" i="4"/>
  <c r="AG99" i="4"/>
  <c r="AH977" i="4"/>
  <c r="AG832" i="4"/>
  <c r="AG1064" i="4"/>
  <c r="AC1582" i="4"/>
  <c r="AC1392" i="4"/>
  <c r="AG1575" i="4"/>
  <c r="AI1575" i="4" s="1"/>
  <c r="AK1575" i="4" s="1"/>
  <c r="AC1635" i="4"/>
  <c r="AH1635" i="4"/>
  <c r="AG1178" i="4"/>
  <c r="AC1178" i="4"/>
  <c r="AG618" i="4"/>
  <c r="AC618" i="4"/>
  <c r="AG915" i="4"/>
  <c r="AC915" i="4"/>
  <c r="AH231" i="4"/>
  <c r="AC231" i="4"/>
  <c r="AG1855" i="4"/>
  <c r="AC1855" i="4"/>
  <c r="AC2090" i="4"/>
  <c r="AH2090" i="4"/>
  <c r="AG1095" i="4"/>
  <c r="AC1095" i="4"/>
  <c r="AH645" i="4"/>
  <c r="AG645" i="4"/>
  <c r="AC1098" i="4"/>
  <c r="AH1098" i="4"/>
  <c r="AC160" i="4"/>
  <c r="AH160" i="4"/>
  <c r="AG72" i="4"/>
  <c r="AC72" i="4"/>
  <c r="AH406" i="4"/>
  <c r="AG406" i="4"/>
  <c r="P17" i="4"/>
  <c r="AG795" i="4"/>
  <c r="AC795" i="4"/>
  <c r="AC1677" i="4"/>
  <c r="AH1677" i="4"/>
  <c r="AG1150" i="4"/>
  <c r="AC1150" i="4"/>
  <c r="AH1751" i="4"/>
  <c r="AI1751" i="4" s="1"/>
  <c r="AK1751" i="4" s="1"/>
  <c r="AC1751" i="4"/>
  <c r="AC1722" i="4"/>
  <c r="AG1722" i="4"/>
  <c r="AI1722" i="4" s="1"/>
  <c r="AK1722" i="4" s="1"/>
  <c r="AH1332" i="4"/>
  <c r="AI1332" i="4" s="1"/>
  <c r="AK1332" i="4" s="1"/>
  <c r="AC1332" i="4"/>
  <c r="AG1926" i="4"/>
  <c r="AH1926" i="4"/>
  <c r="AG1857" i="4"/>
  <c r="AH1857" i="4"/>
  <c r="AG783" i="4"/>
  <c r="AH783" i="4"/>
  <c r="AG1370" i="4"/>
  <c r="AH1370" i="4"/>
  <c r="AC480" i="4"/>
  <c r="AG480" i="4"/>
  <c r="AI480" i="4" s="1"/>
  <c r="AK480" i="4" s="1"/>
  <c r="AH623" i="4"/>
  <c r="AI623" i="4" s="1"/>
  <c r="AK623" i="4" s="1"/>
  <c r="AC623" i="4"/>
  <c r="AC1957" i="4"/>
  <c r="AG1957" i="4"/>
  <c r="AI1957" i="4" s="1"/>
  <c r="AK1957" i="4" s="1"/>
  <c r="AH1331" i="4"/>
  <c r="AI1331" i="4" s="1"/>
  <c r="AK1331" i="4" s="1"/>
  <c r="AC1331" i="4"/>
  <c r="AC1474" i="4"/>
  <c r="AG1474" i="4"/>
  <c r="AI1474" i="4" s="1"/>
  <c r="AK1474" i="4" s="1"/>
  <c r="AC1108" i="4"/>
  <c r="AG1108" i="4"/>
  <c r="AI1108" i="4" s="1"/>
  <c r="AK1108" i="4" s="1"/>
  <c r="AC1492" i="4"/>
  <c r="AG1492" i="4"/>
  <c r="AI1492" i="4" s="1"/>
  <c r="AK1492" i="4" s="1"/>
  <c r="AG1423" i="4"/>
  <c r="AH1423" i="4"/>
  <c r="AG1693" i="4"/>
  <c r="AH1693" i="4"/>
  <c r="AC545" i="4"/>
  <c r="AH545" i="4"/>
  <c r="AG258" i="4"/>
  <c r="AH258" i="4"/>
  <c r="AC809" i="4"/>
  <c r="AG809" i="4"/>
  <c r="AI809" i="4" s="1"/>
  <c r="AK809" i="4" s="1"/>
  <c r="AH957" i="4"/>
  <c r="AI957" i="4" s="1"/>
  <c r="AK957" i="4" s="1"/>
  <c r="AC957" i="4"/>
  <c r="AC611" i="4"/>
  <c r="AG611" i="4"/>
  <c r="AC1980" i="4"/>
  <c r="AG1980" i="4"/>
  <c r="AI1980" i="4" s="1"/>
  <c r="AK1980" i="4" s="1"/>
  <c r="AH876" i="4"/>
  <c r="AI876" i="4" s="1"/>
  <c r="AK876" i="4" s="1"/>
  <c r="AC876" i="4"/>
  <c r="AG964" i="4"/>
  <c r="AH964" i="4"/>
  <c r="AI1936" i="4"/>
  <c r="AK1936" i="4" s="1"/>
  <c r="AI497" i="4"/>
  <c r="AK497" i="4" s="1"/>
  <c r="AC2031" i="4"/>
  <c r="AC1658" i="4"/>
  <c r="AC1159" i="4"/>
  <c r="AG545" i="4"/>
  <c r="AG47" i="4"/>
  <c r="AI47" i="4" s="1"/>
  <c r="AK47" i="4" s="1"/>
  <c r="AC1477" i="4"/>
  <c r="AC1162" i="4"/>
  <c r="AG612" i="4"/>
  <c r="AC297" i="4"/>
  <c r="AH611" i="4"/>
  <c r="AH1772" i="4"/>
  <c r="AC241" i="4"/>
  <c r="AH992" i="4"/>
  <c r="AI1760" i="4"/>
  <c r="AK1760" i="4" s="1"/>
  <c r="AG1918" i="4"/>
  <c r="AI1918" i="4" s="1"/>
  <c r="AK1918" i="4" s="1"/>
  <c r="AH1159" i="4"/>
  <c r="AI1159" i="4" s="1"/>
  <c r="AK1159" i="4" s="1"/>
  <c r="AC47" i="4"/>
  <c r="AC258" i="4"/>
  <c r="AC365" i="4"/>
  <c r="AC1280" i="4"/>
  <c r="AH1741" i="4"/>
  <c r="AC631" i="4"/>
  <c r="AG992" i="4"/>
  <c r="AG416" i="4"/>
  <c r="AI416" i="4" s="1"/>
  <c r="AK416" i="4" s="1"/>
  <c r="AC490" i="4"/>
  <c r="AI1613" i="4"/>
  <c r="AK1613" i="4" s="1"/>
  <c r="AI1471" i="4"/>
  <c r="AK1471" i="4" s="1"/>
  <c r="AI1129" i="4"/>
  <c r="AK1129" i="4" s="1"/>
  <c r="AI838" i="4"/>
  <c r="AK838" i="4" s="1"/>
  <c r="AI989" i="4"/>
  <c r="AK989" i="4" s="1"/>
  <c r="AI1608" i="4"/>
  <c r="AK1608" i="4" s="1"/>
  <c r="AC1790" i="4"/>
  <c r="AG1033" i="4"/>
  <c r="AG840" i="4"/>
  <c r="AG1827" i="4"/>
  <c r="AG1649" i="4"/>
  <c r="AH1826" i="4"/>
  <c r="AH1352" i="4"/>
  <c r="AI1352" i="4" s="1"/>
  <c r="AK1352" i="4" s="1"/>
  <c r="AC1224" i="4"/>
  <c r="AC1420" i="4"/>
  <c r="AG1093" i="4"/>
  <c r="AC1281" i="4"/>
  <c r="AC1271" i="4"/>
  <c r="AC37" i="4"/>
  <c r="AH2080" i="4"/>
  <c r="AI2080" i="4" s="1"/>
  <c r="AK2080" i="4" s="1"/>
  <c r="AH195" i="4"/>
  <c r="AC1289" i="4"/>
  <c r="AG183" i="4"/>
  <c r="AG1442" i="4"/>
  <c r="AC421" i="4"/>
  <c r="AC363" i="4"/>
  <c r="AC1812" i="4"/>
  <c r="AC370" i="4"/>
  <c r="AC198" i="4"/>
  <c r="AI981" i="4"/>
  <c r="AK981" i="4" s="1"/>
  <c r="AI535" i="4"/>
  <c r="AK535" i="4" s="1"/>
  <c r="AI1900" i="4"/>
  <c r="AK1900" i="4" s="1"/>
  <c r="AI973" i="4"/>
  <c r="AK973" i="4" s="1"/>
  <c r="AI723" i="4"/>
  <c r="AK723" i="4" s="1"/>
  <c r="AI595" i="4"/>
  <c r="AK595" i="4" s="1"/>
  <c r="AI109" i="4"/>
  <c r="AK109" i="4" s="1"/>
  <c r="AI1800" i="4"/>
  <c r="AK1800" i="4" s="1"/>
  <c r="AI308" i="4"/>
  <c r="AK308" i="4" s="1"/>
  <c r="AI1056" i="4"/>
  <c r="AK1056" i="4" s="1"/>
  <c r="AC2079" i="4"/>
  <c r="AH1552" i="4"/>
  <c r="AG542" i="4"/>
  <c r="AI542" i="4" s="1"/>
  <c r="AK542" i="4" s="1"/>
  <c r="AG1631" i="4"/>
  <c r="AI1631" i="4" s="1"/>
  <c r="AK1631" i="4" s="1"/>
  <c r="AH1885" i="4"/>
  <c r="AH847" i="4"/>
  <c r="AH53" i="4"/>
  <c r="AI53" i="4" s="1"/>
  <c r="AK53" i="4" s="1"/>
  <c r="AH618" i="4"/>
  <c r="AH1439" i="4"/>
  <c r="AH39" i="4"/>
  <c r="AG1154" i="4"/>
  <c r="AC609" i="4"/>
  <c r="AG1712" i="4"/>
  <c r="AI1712" i="4" s="1"/>
  <c r="AK1712" i="4" s="1"/>
  <c r="AC544" i="4"/>
  <c r="AH1110" i="4"/>
  <c r="AH196" i="4"/>
  <c r="AI196" i="4" s="1"/>
  <c r="AK196" i="4" s="1"/>
  <c r="AC752" i="4"/>
  <c r="AH1855" i="4"/>
  <c r="AC1550" i="4"/>
  <c r="AG2090" i="4"/>
  <c r="AH1139" i="4"/>
  <c r="AI1139" i="4" s="1"/>
  <c r="AK1139" i="4" s="1"/>
  <c r="AH1095" i="4"/>
  <c r="AC645" i="4"/>
  <c r="AG1098" i="4"/>
  <c r="AG160" i="4"/>
  <c r="AH1701" i="4"/>
  <c r="AG317" i="4"/>
  <c r="AI317" i="4" s="1"/>
  <c r="AK317" i="4" s="1"/>
  <c r="AG81" i="4"/>
  <c r="AI81" i="4" s="1"/>
  <c r="AK81" i="4" s="1"/>
  <c r="AG1677" i="4"/>
  <c r="AH72" i="4"/>
  <c r="AH534" i="4"/>
  <c r="AI534" i="4" s="1"/>
  <c r="AK534" i="4" s="1"/>
  <c r="AC406" i="4"/>
  <c r="AH1649" i="4"/>
  <c r="AG1826" i="4"/>
  <c r="AI1480" i="4"/>
  <c r="AK1480" i="4" s="1"/>
  <c r="AI1308" i="4"/>
  <c r="AK1308" i="4" s="1"/>
  <c r="AC1443" i="4"/>
  <c r="AH1271" i="4"/>
  <c r="AI1271" i="4" s="1"/>
  <c r="AK1271" i="4" s="1"/>
  <c r="AG195" i="4"/>
  <c r="AG215" i="4"/>
  <c r="AI215" i="4" s="1"/>
  <c r="AK215" i="4" s="1"/>
  <c r="AH183" i="4"/>
  <c r="AH421" i="4"/>
  <c r="AI421" i="4" s="1"/>
  <c r="AK421" i="4" s="1"/>
  <c r="AC718" i="4"/>
  <c r="AH2079" i="4"/>
  <c r="AI2079" i="4" s="1"/>
  <c r="AK2079" i="4" s="1"/>
  <c r="AG1635" i="4"/>
  <c r="AH1696" i="4"/>
  <c r="AI1696" i="4" s="1"/>
  <c r="AK1696" i="4" s="1"/>
  <c r="AG1552" i="4"/>
  <c r="AC542" i="4"/>
  <c r="AH1874" i="4"/>
  <c r="AI1874" i="4" s="1"/>
  <c r="AK1874" i="4" s="1"/>
  <c r="AC1631" i="4"/>
  <c r="AG1885" i="4"/>
  <c r="AG847" i="4"/>
  <c r="AG587" i="4"/>
  <c r="AH1761" i="4"/>
  <c r="AI1761" i="4" s="1"/>
  <c r="AK1761" i="4" s="1"/>
  <c r="AH1178" i="4"/>
  <c r="AH915" i="4"/>
  <c r="AH499" i="4"/>
  <c r="AI499" i="4" s="1"/>
  <c r="AK499" i="4" s="1"/>
  <c r="AH743" i="4"/>
  <c r="AI743" i="4" s="1"/>
  <c r="AK743" i="4" s="1"/>
  <c r="AG231" i="4"/>
  <c r="AG39" i="4"/>
  <c r="AC1712" i="4"/>
  <c r="AG1110" i="4"/>
  <c r="AC196" i="4"/>
  <c r="AH752" i="4"/>
  <c r="AI752" i="4" s="1"/>
  <c r="AK752" i="4" s="1"/>
  <c r="AH365" i="4"/>
  <c r="AI365" i="4" s="1"/>
  <c r="AK365" i="4" s="1"/>
  <c r="AG1701" i="4"/>
  <c r="AC317" i="4"/>
  <c r="AH795" i="4"/>
  <c r="AC81" i="4"/>
  <c r="AH1150" i="4"/>
  <c r="AI482" i="4"/>
  <c r="AK482" i="4" s="1"/>
  <c r="AG1538" i="4"/>
  <c r="AG1870" i="4"/>
  <c r="AG751" i="4"/>
  <c r="AC1433" i="4"/>
  <c r="AH621" i="4"/>
  <c r="AI1025" i="4"/>
  <c r="AK1025" i="4" s="1"/>
  <c r="AC251" i="4"/>
  <c r="AH1350" i="4"/>
  <c r="AC1685" i="4"/>
  <c r="AH2048" i="4"/>
  <c r="AI2048" i="4" s="1"/>
  <c r="AK2048" i="4" s="1"/>
  <c r="AH1318" i="4"/>
  <c r="AC292" i="4"/>
  <c r="AH1671" i="4"/>
  <c r="AH696" i="4"/>
  <c r="AH417" i="4"/>
  <c r="AI417" i="4" s="1"/>
  <c r="AK417" i="4" s="1"/>
  <c r="AC299" i="4"/>
  <c r="AH2019" i="4"/>
  <c r="AI2019" i="4" s="1"/>
  <c r="AK2019" i="4" s="1"/>
  <c r="AH1371" i="4"/>
  <c r="AI1371" i="4" s="1"/>
  <c r="AK1371" i="4" s="1"/>
  <c r="AC2105" i="4"/>
  <c r="AG1071" i="4"/>
  <c r="AG125" i="4"/>
  <c r="AI125" i="4" s="1"/>
  <c r="AK125" i="4" s="1"/>
  <c r="AI138" i="4"/>
  <c r="AK138" i="4" s="1"/>
  <c r="AI1010" i="4"/>
  <c r="AK1010" i="4" s="1"/>
  <c r="AH1323" i="4"/>
  <c r="AI1323" i="4" s="1"/>
  <c r="AK1323" i="4" s="1"/>
  <c r="AH1624" i="4"/>
  <c r="AI1624" i="4" s="1"/>
  <c r="AK1624" i="4" s="1"/>
  <c r="AI1208" i="4"/>
  <c r="AK1208" i="4" s="1"/>
  <c r="AH1985" i="4"/>
  <c r="AH1824" i="4"/>
  <c r="AI1824" i="4" s="1"/>
  <c r="AK1824" i="4" s="1"/>
  <c r="AC938" i="4"/>
  <c r="AG24" i="4"/>
  <c r="AC1960" i="4"/>
  <c r="AG878" i="4"/>
  <c r="AH1801" i="4"/>
  <c r="AC265" i="4"/>
  <c r="AI1303" i="4"/>
  <c r="AK1303" i="4" s="1"/>
  <c r="AC2108" i="4"/>
  <c r="AH1217" i="4"/>
  <c r="AI1217" i="4" s="1"/>
  <c r="AK1217" i="4" s="1"/>
  <c r="AI1424" i="4"/>
  <c r="AK1424" i="4" s="1"/>
  <c r="AG1359" i="4"/>
  <c r="AC561" i="4"/>
  <c r="AH43" i="4"/>
  <c r="AI43" i="4" s="1"/>
  <c r="AK43" i="4" s="1"/>
  <c r="AG1781" i="4"/>
  <c r="AI1781" i="4" s="1"/>
  <c r="AK1781" i="4" s="1"/>
  <c r="AC1323" i="4"/>
  <c r="AC1586" i="4"/>
  <c r="AC1624" i="4"/>
  <c r="AH1898" i="4"/>
  <c r="AH2026" i="4"/>
  <c r="AH699" i="4"/>
  <c r="AC603" i="4"/>
  <c r="AG1671" i="4"/>
  <c r="AC87" i="4"/>
  <c r="AC1824" i="4"/>
  <c r="AG561" i="4"/>
  <c r="AI561" i="4" s="1"/>
  <c r="AK561" i="4" s="1"/>
  <c r="AG299" i="4"/>
  <c r="AI299" i="4" s="1"/>
  <c r="AK299" i="4" s="1"/>
  <c r="AC1781" i="4"/>
  <c r="AG938" i="4"/>
  <c r="AI938" i="4" s="1"/>
  <c r="AK938" i="4" s="1"/>
  <c r="AG576" i="4"/>
  <c r="AI576" i="4" s="1"/>
  <c r="AK576" i="4" s="1"/>
  <c r="AH24" i="4"/>
  <c r="AC2019" i="4"/>
  <c r="AC1998" i="4"/>
  <c r="AH1538" i="4"/>
  <c r="AH1356" i="4"/>
  <c r="AH1870" i="4"/>
  <c r="AG2101" i="4"/>
  <c r="AC1321" i="4"/>
  <c r="AH463" i="4"/>
  <c r="AG1960" i="4"/>
  <c r="AI1960" i="4" s="1"/>
  <c r="AK1960" i="4" s="1"/>
  <c r="AC1607" i="4"/>
  <c r="AH878" i="4"/>
  <c r="AH346" i="4"/>
  <c r="AC851" i="4"/>
  <c r="AG465" i="4"/>
  <c r="AG1433" i="4"/>
  <c r="AI1433" i="4" s="1"/>
  <c r="AK1433" i="4" s="1"/>
  <c r="AC167" i="4"/>
  <c r="AC1724" i="4"/>
  <c r="AC1090" i="4"/>
  <c r="AG251" i="4"/>
  <c r="AI251" i="4" s="1"/>
  <c r="AK251" i="4" s="1"/>
  <c r="AG422" i="4"/>
  <c r="AI422" i="4" s="1"/>
  <c r="AK422" i="4" s="1"/>
  <c r="AC850" i="4"/>
  <c r="AG700" i="4"/>
  <c r="AI700" i="4" s="1"/>
  <c r="AK700" i="4" s="1"/>
  <c r="AC1371" i="4"/>
  <c r="AG1790" i="4"/>
  <c r="AI1790" i="4" s="1"/>
  <c r="AK1790" i="4" s="1"/>
  <c r="AC515" i="4"/>
  <c r="AC742" i="4"/>
  <c r="AG2105" i="4"/>
  <c r="AI2105" i="4" s="1"/>
  <c r="AK2105" i="4" s="1"/>
  <c r="AH1033" i="4"/>
  <c r="AG265" i="4"/>
  <c r="AI265" i="4" s="1"/>
  <c r="AK265" i="4" s="1"/>
  <c r="AG1685" i="4"/>
  <c r="AI1685" i="4" s="1"/>
  <c r="AK1685" i="4" s="1"/>
  <c r="AH1071" i="4"/>
  <c r="AG2108" i="4"/>
  <c r="AI2108" i="4" s="1"/>
  <c r="AK2108" i="4" s="1"/>
  <c r="AC2048" i="4"/>
  <c r="AC444" i="4"/>
  <c r="AH840" i="4"/>
  <c r="AH292" i="4"/>
  <c r="AI292" i="4" s="1"/>
  <c r="AK292" i="4" s="1"/>
  <c r="AC92" i="4"/>
  <c r="AH1967" i="4"/>
  <c r="AI1967" i="4" s="1"/>
  <c r="AK1967" i="4" s="1"/>
  <c r="AI1954" i="4"/>
  <c r="AK1954" i="4" s="1"/>
  <c r="AG1985" i="4"/>
  <c r="AI1846" i="4"/>
  <c r="AK1846" i="4" s="1"/>
  <c r="AG699" i="4"/>
  <c r="AI379" i="4"/>
  <c r="AK379" i="4" s="1"/>
  <c r="AI830" i="4"/>
  <c r="AK830" i="4" s="1"/>
  <c r="AG696" i="4"/>
  <c r="AI867" i="4"/>
  <c r="AK867" i="4" s="1"/>
  <c r="AC417" i="4"/>
  <c r="AG87" i="4"/>
  <c r="AI87" i="4" s="1"/>
  <c r="AK87" i="4" s="1"/>
  <c r="AI1481" i="4"/>
  <c r="AK1481" i="4" s="1"/>
  <c r="AI1041" i="4"/>
  <c r="AK1041" i="4" s="1"/>
  <c r="AI331" i="4"/>
  <c r="AK331" i="4" s="1"/>
  <c r="AI824" i="4"/>
  <c r="AK824" i="4" s="1"/>
  <c r="AI954" i="4"/>
  <c r="AK954" i="4" s="1"/>
  <c r="AI1971" i="4"/>
  <c r="AK1971" i="4" s="1"/>
  <c r="AI1763" i="4"/>
  <c r="AK1763" i="4" s="1"/>
  <c r="AI1403" i="4"/>
  <c r="AK1403" i="4" s="1"/>
  <c r="AI1490" i="4"/>
  <c r="AK1490" i="4" s="1"/>
  <c r="AI1989" i="4"/>
  <c r="AK1989" i="4" s="1"/>
  <c r="AI435" i="4"/>
  <c r="AK435" i="4" s="1"/>
  <c r="AI337" i="4"/>
  <c r="AK337" i="4" s="1"/>
  <c r="AI1031" i="4"/>
  <c r="AK1031" i="4" s="1"/>
  <c r="AI1725" i="4"/>
  <c r="AK1725" i="4" s="1"/>
  <c r="AI680" i="4"/>
  <c r="AK680" i="4" s="1"/>
  <c r="AI1390" i="4"/>
  <c r="AK1390" i="4" s="1"/>
  <c r="AH1998" i="4"/>
  <c r="AI1998" i="4" s="1"/>
  <c r="AK1998" i="4" s="1"/>
  <c r="AG1356" i="4"/>
  <c r="AI1618" i="4"/>
  <c r="AK1618" i="4" s="1"/>
  <c r="AI1447" i="4"/>
  <c r="AK1447" i="4" s="1"/>
  <c r="AI2054" i="4"/>
  <c r="AK2054" i="4" s="1"/>
  <c r="AG1461" i="4"/>
  <c r="AI1261" i="4"/>
  <c r="AK1261" i="4" s="1"/>
  <c r="AH1321" i="4"/>
  <c r="AI1321" i="4" s="1"/>
  <c r="AK1321" i="4" s="1"/>
  <c r="AI879" i="4"/>
  <c r="AK879" i="4" s="1"/>
  <c r="AH751" i="4"/>
  <c r="AI1050" i="4"/>
  <c r="AK1050" i="4" s="1"/>
  <c r="AH851" i="4"/>
  <c r="AI851" i="4" s="1"/>
  <c r="AK851" i="4" s="1"/>
  <c r="AH465" i="4"/>
  <c r="AI179" i="4"/>
  <c r="AK179" i="4" s="1"/>
  <c r="AI999" i="4"/>
  <c r="AK999" i="4" s="1"/>
  <c r="AI871" i="4"/>
  <c r="AK871" i="4" s="1"/>
  <c r="AG621" i="4"/>
  <c r="AG167" i="4"/>
  <c r="AI167" i="4" s="1"/>
  <c r="AK167" i="4" s="1"/>
  <c r="AI1805" i="4"/>
  <c r="AK1805" i="4" s="1"/>
  <c r="AH1090" i="4"/>
  <c r="AI1090" i="4" s="1"/>
  <c r="AK1090" i="4" s="1"/>
  <c r="AI187" i="4"/>
  <c r="AK187" i="4" s="1"/>
  <c r="AI1489" i="4"/>
  <c r="AK1489" i="4" s="1"/>
  <c r="AG1350" i="4"/>
  <c r="AI802" i="4"/>
  <c r="AK802" i="4" s="1"/>
  <c r="AH850" i="4"/>
  <c r="AI850" i="4" s="1"/>
  <c r="AK850" i="4" s="1"/>
  <c r="AI632" i="4"/>
  <c r="AK632" i="4" s="1"/>
  <c r="AH154" i="4"/>
  <c r="AH1771" i="4"/>
  <c r="AI1771" i="4" s="1"/>
  <c r="AK1771" i="4" s="1"/>
  <c r="AC1518" i="4"/>
  <c r="AG1573" i="4"/>
  <c r="AG1801" i="4"/>
  <c r="AH515" i="4"/>
  <c r="AI515" i="4" s="1"/>
  <c r="AK515" i="4" s="1"/>
  <c r="AC125" i="4"/>
  <c r="AG1318" i="4"/>
  <c r="AH444" i="4"/>
  <c r="AI444" i="4" s="1"/>
  <c r="AK444" i="4" s="1"/>
  <c r="AI1764" i="4"/>
  <c r="AK1764" i="4" s="1"/>
  <c r="AI1551" i="4"/>
  <c r="AK1551" i="4" s="1"/>
  <c r="AI116" i="4"/>
  <c r="AK116" i="4" s="1"/>
  <c r="AI1452" i="4"/>
  <c r="AK1452" i="4" s="1"/>
  <c r="AI1112" i="4"/>
  <c r="AK1112" i="4" s="1"/>
  <c r="AI57" i="4"/>
  <c r="AK57" i="4" s="1"/>
  <c r="AI1964" i="4"/>
  <c r="AK1964" i="4" s="1"/>
  <c r="AI749" i="4"/>
  <c r="AK749" i="4" s="1"/>
  <c r="AI1160" i="4"/>
  <c r="AK1160" i="4" s="1"/>
  <c r="AI1228" i="4"/>
  <c r="AK1228" i="4" s="1"/>
  <c r="AI382" i="4"/>
  <c r="AK382" i="4" s="1"/>
  <c r="AI721" i="4"/>
  <c r="AK721" i="4" s="1"/>
  <c r="AI1633" i="4"/>
  <c r="AK1633" i="4" s="1"/>
  <c r="AI274" i="4"/>
  <c r="AK274" i="4" s="1"/>
  <c r="AI270" i="4"/>
  <c r="AK270" i="4" s="1"/>
  <c r="AI1176" i="4"/>
  <c r="AK1176" i="4" s="1"/>
  <c r="AI1841" i="4"/>
  <c r="AK1841" i="4" s="1"/>
  <c r="AI1291" i="4"/>
  <c r="AK1291" i="4" s="1"/>
  <c r="AI1867" i="4"/>
  <c r="AK1867" i="4" s="1"/>
  <c r="AI1798" i="4"/>
  <c r="AK1798" i="4" s="1"/>
  <c r="AI1185" i="4"/>
  <c r="AK1185" i="4" s="1"/>
  <c r="AI927" i="4"/>
  <c r="AK927" i="4" s="1"/>
  <c r="AI1466" i="4"/>
  <c r="AK1466" i="4" s="1"/>
  <c r="AI990" i="4"/>
  <c r="AK990" i="4" s="1"/>
  <c r="AI1809" i="4"/>
  <c r="AK1809" i="4" s="1"/>
  <c r="AI1245" i="4"/>
  <c r="AK1245" i="4" s="1"/>
  <c r="AI689" i="4"/>
  <c r="AK689" i="4" s="1"/>
  <c r="AI1024" i="4"/>
  <c r="AK1024" i="4" s="1"/>
  <c r="AI1422" i="4"/>
  <c r="AK1422" i="4" s="1"/>
  <c r="AI1755" i="4"/>
  <c r="AK1755" i="4" s="1"/>
  <c r="AI1951" i="4"/>
  <c r="AK1951" i="4" s="1"/>
  <c r="AI2075" i="4"/>
  <c r="AK2075" i="4" s="1"/>
  <c r="AI1789" i="4"/>
  <c r="AK1789" i="4" s="1"/>
  <c r="AI1203" i="4"/>
  <c r="AK1203" i="4" s="1"/>
  <c r="AI1241" i="4"/>
  <c r="AK1241" i="4" s="1"/>
  <c r="AI565" i="4"/>
  <c r="AK565" i="4" s="1"/>
  <c r="AI345" i="4"/>
  <c r="AK345" i="4" s="1"/>
  <c r="AI1014" i="4"/>
  <c r="AK1014" i="4" s="1"/>
  <c r="AI492" i="4"/>
  <c r="AK492" i="4" s="1"/>
  <c r="AI1049" i="4"/>
  <c r="AK1049" i="4" s="1"/>
  <c r="AI665" i="4"/>
  <c r="AK665" i="4" s="1"/>
  <c r="AI405" i="4"/>
  <c r="AK405" i="4" s="1"/>
  <c r="AI1969" i="4"/>
  <c r="AK1969" i="4" s="1"/>
  <c r="AI1367" i="4"/>
  <c r="AK1367" i="4" s="1"/>
  <c r="AI770" i="4"/>
  <c r="AK770" i="4" s="1"/>
  <c r="AI1214" i="4"/>
  <c r="AK1214" i="4" s="1"/>
  <c r="AI1879" i="4"/>
  <c r="AK1879" i="4" s="1"/>
  <c r="AI1811" i="4"/>
  <c r="AK1811" i="4" s="1"/>
  <c r="AI1317" i="4"/>
  <c r="AK1317" i="4" s="1"/>
  <c r="AI1165" i="4"/>
  <c r="AK1165" i="4" s="1"/>
  <c r="AI1413" i="4"/>
  <c r="AK1413" i="4" s="1"/>
  <c r="AI650" i="4"/>
  <c r="AK650" i="4" s="1"/>
  <c r="AI1869" i="4"/>
  <c r="AK1869" i="4" s="1"/>
  <c r="AI775" i="4"/>
  <c r="AK775" i="4" s="1"/>
  <c r="AI2109" i="4"/>
  <c r="AK2109" i="4" s="1"/>
  <c r="AI26" i="4"/>
  <c r="AK26" i="4" s="1"/>
  <c r="AI1062" i="4"/>
  <c r="AK1062" i="4" s="1"/>
  <c r="AI338" i="4"/>
  <c r="AK338" i="4" s="1"/>
  <c r="AI767" i="4"/>
  <c r="AK767" i="4" s="1"/>
  <c r="AI1372" i="4"/>
  <c r="AK1372" i="4" s="1"/>
  <c r="AI1272" i="4"/>
  <c r="AK1272" i="4" s="1"/>
  <c r="AI1740" i="4"/>
  <c r="AK1740" i="4" s="1"/>
  <c r="AI513" i="4"/>
  <c r="AK513" i="4" s="1"/>
  <c r="AI359" i="4"/>
  <c r="AK359" i="4" s="1"/>
  <c r="AI1784" i="4"/>
  <c r="AK1784" i="4" s="1"/>
  <c r="AI961" i="4"/>
  <c r="AK961" i="4" s="1"/>
  <c r="AI126" i="4"/>
  <c r="AK126" i="4" s="1"/>
  <c r="AI1959" i="4"/>
  <c r="AK1959" i="4" s="1"/>
  <c r="AI2001" i="4"/>
  <c r="AK2001" i="4" s="1"/>
  <c r="AI1297" i="4"/>
  <c r="AK1297" i="4" s="1"/>
  <c r="AI806" i="4"/>
  <c r="AK806" i="4" s="1"/>
  <c r="AI610" i="4"/>
  <c r="AK610" i="4" s="1"/>
  <c r="AI182" i="4"/>
  <c r="AK182" i="4" s="1"/>
  <c r="AI1198" i="4"/>
  <c r="AK1198" i="4" s="1"/>
  <c r="AI880" i="4"/>
  <c r="AK880" i="4" s="1"/>
  <c r="AI486" i="4"/>
  <c r="AK486" i="4" s="1"/>
  <c r="AI1578" i="4"/>
  <c r="AK1578" i="4" s="1"/>
  <c r="AI1646" i="4"/>
  <c r="AK1646" i="4" s="1"/>
  <c r="AI1487" i="4"/>
  <c r="AK1487" i="4" s="1"/>
  <c r="AI336" i="4"/>
  <c r="AK336" i="4" s="1"/>
  <c r="AI1872" i="4"/>
  <c r="AK1872" i="4" s="1"/>
  <c r="AI189" i="4"/>
  <c r="AK189" i="4" s="1"/>
  <c r="AI145" i="4"/>
  <c r="AK145" i="4" s="1"/>
  <c r="AI96" i="4"/>
  <c r="AK96" i="4" s="1"/>
  <c r="AI562" i="4"/>
  <c r="AK562" i="4" s="1"/>
  <c r="AI221" i="4"/>
  <c r="AK221" i="4" s="1"/>
  <c r="AI205" i="4"/>
  <c r="AK205" i="4" s="1"/>
  <c r="AI21" i="4"/>
  <c r="AK21" i="4" s="1"/>
  <c r="AI719" i="4"/>
  <c r="AK719" i="4" s="1"/>
  <c r="AI591" i="4"/>
  <c r="AK591" i="4" s="1"/>
  <c r="I17" i="4"/>
  <c r="K190" i="4"/>
  <c r="J8" i="4"/>
  <c r="K322" i="4"/>
  <c r="J9" i="4"/>
  <c r="AI1799" i="4"/>
  <c r="AK1799" i="4" s="1"/>
  <c r="K1456" i="4"/>
  <c r="J12" i="4"/>
  <c r="AI2042" i="4"/>
  <c r="AK2042" i="4" s="1"/>
  <c r="AI1107" i="4"/>
  <c r="AK1107" i="4" s="1"/>
  <c r="AI1029" i="4"/>
  <c r="AK1029" i="4" s="1"/>
  <c r="AI741" i="4"/>
  <c r="AK741" i="4" s="1"/>
  <c r="AI361" i="4"/>
  <c r="AK361" i="4" s="1"/>
  <c r="AI239" i="4"/>
  <c r="AK239" i="4" s="1"/>
  <c r="AI2096" i="4"/>
  <c r="AK2096" i="4" s="1"/>
  <c r="AI774" i="4"/>
  <c r="AK774" i="4" s="1"/>
  <c r="AI644" i="4"/>
  <c r="AK644" i="4" s="1"/>
  <c r="AI1149" i="4"/>
  <c r="AK1149" i="4" s="1"/>
  <c r="AI1984" i="4"/>
  <c r="AK1984" i="4" s="1"/>
  <c r="AI1225" i="4"/>
  <c r="AK1225" i="4" s="1"/>
  <c r="AI1021" i="4"/>
  <c r="AK1021" i="4" s="1"/>
  <c r="AI445" i="4"/>
  <c r="AK445" i="4" s="1"/>
  <c r="AI29" i="4"/>
  <c r="AK29" i="4" s="1"/>
  <c r="AI1733" i="4"/>
  <c r="AK1733" i="4" s="1"/>
  <c r="AI1628" i="4"/>
  <c r="AK1628" i="4" s="1"/>
  <c r="AI1469" i="4"/>
  <c r="AK1469" i="4" s="1"/>
  <c r="AI738" i="4"/>
  <c r="AK738" i="4" s="1"/>
  <c r="AI192" i="4"/>
  <c r="AK192" i="4" s="1"/>
  <c r="AI1206" i="4"/>
  <c r="AK1206" i="4" s="1"/>
  <c r="AI188" i="4"/>
  <c r="AK188" i="4" s="1"/>
  <c r="AI34" i="4"/>
  <c r="AK34" i="4" s="1"/>
  <c r="AI120" i="4"/>
  <c r="AK120" i="4" s="1"/>
  <c r="AI38" i="4"/>
  <c r="AK38" i="4" s="1"/>
  <c r="AI1558" i="4"/>
  <c r="AK1558" i="4" s="1"/>
  <c r="K1743" i="4"/>
  <c r="J13" i="4"/>
  <c r="J15" i="4"/>
  <c r="AI1896" i="4"/>
  <c r="AK1896" i="4" s="1"/>
  <c r="AI2040" i="4"/>
  <c r="AK2040" i="4" s="1"/>
  <c r="AI797" i="4"/>
  <c r="AK797" i="4" s="1"/>
  <c r="AI285" i="4"/>
  <c r="AK285" i="4" s="1"/>
  <c r="AI157" i="4"/>
  <c r="AK157" i="4" s="1"/>
  <c r="AI1620" i="4"/>
  <c r="AK1620" i="4" s="1"/>
  <c r="AI158" i="4"/>
  <c r="AK158" i="4" s="1"/>
  <c r="AI1124" i="4"/>
  <c r="AK1124" i="4" s="1"/>
  <c r="AI1328" i="4"/>
  <c r="AK1328" i="4" s="1"/>
  <c r="AI530" i="4"/>
  <c r="AK530" i="4" s="1"/>
  <c r="AI931" i="4"/>
  <c r="AK931" i="4" s="1"/>
  <c r="AI983" i="4"/>
  <c r="AK983" i="4" s="1"/>
  <c r="AI605" i="4"/>
  <c r="AK605" i="4" s="1"/>
  <c r="AI343" i="4"/>
  <c r="AK343" i="4" s="1"/>
  <c r="AI1250" i="4"/>
  <c r="AK1250" i="4" s="1"/>
  <c r="AI1009" i="4"/>
  <c r="AK1009" i="4" s="1"/>
  <c r="AI171" i="4"/>
  <c r="AK171" i="4" s="1"/>
  <c r="AI732" i="4"/>
  <c r="AK732" i="4" s="1"/>
  <c r="AI914" i="4"/>
  <c r="AK914" i="4" s="1"/>
  <c r="AI694" i="4"/>
  <c r="AK694" i="4" s="1"/>
  <c r="AI276" i="4"/>
  <c r="AK276" i="4" s="1"/>
  <c r="AI1791" i="4"/>
  <c r="AK1791" i="4" s="1"/>
  <c r="AI2051" i="4"/>
  <c r="AK2051" i="4" s="1"/>
  <c r="AI1922" i="4"/>
  <c r="AK1922" i="4" s="1"/>
  <c r="AI1616" i="4"/>
  <c r="AK1616" i="4" s="1"/>
  <c r="AI1873" i="4"/>
  <c r="AK1873" i="4" s="1"/>
  <c r="AI1609" i="4"/>
  <c r="AK1609" i="4" s="1"/>
  <c r="AI1415" i="4"/>
  <c r="AK1415" i="4" s="1"/>
  <c r="AI1111" i="4"/>
  <c r="AK1111" i="4" s="1"/>
  <c r="AI1977" i="4"/>
  <c r="AK1977" i="4" s="1"/>
  <c r="AI1257" i="4"/>
  <c r="AK1257" i="4" s="1"/>
  <c r="AI473" i="4"/>
  <c r="AK473" i="4" s="1"/>
  <c r="AI1440" i="4"/>
  <c r="AK1440" i="4" s="1"/>
  <c r="AI790" i="4"/>
  <c r="AK790" i="4" s="1"/>
  <c r="AI206" i="4"/>
  <c r="AK206" i="4" s="1"/>
  <c r="AI146" i="4"/>
  <c r="AK146" i="4" s="1"/>
  <c r="AI857" i="4"/>
  <c r="AK857" i="4" s="1"/>
  <c r="AI2012" i="4"/>
  <c r="AK2012" i="4" s="1"/>
  <c r="AI1928" i="4"/>
  <c r="AK1928" i="4" s="1"/>
  <c r="AI1472" i="4"/>
  <c r="AK1472" i="4" s="1"/>
  <c r="AI1849" i="4"/>
  <c r="AK1849" i="4" s="1"/>
  <c r="AI1389" i="4"/>
  <c r="AK1389" i="4" s="1"/>
  <c r="AI1003" i="4"/>
  <c r="AK1003" i="4" s="1"/>
  <c r="AI747" i="4"/>
  <c r="AK747" i="4" s="1"/>
  <c r="AI1615" i="4"/>
  <c r="AK1615" i="4" s="1"/>
  <c r="AI1382" i="4"/>
  <c r="AK1382" i="4" s="1"/>
  <c r="AI970" i="4"/>
  <c r="AK970" i="4" s="1"/>
  <c r="AI904" i="4"/>
  <c r="AK904" i="4" s="1"/>
  <c r="AI582" i="4"/>
  <c r="AK582" i="4" s="1"/>
  <c r="AI1719" i="4"/>
  <c r="AK1719" i="4" s="1"/>
  <c r="AI1834" i="4"/>
  <c r="AK1834" i="4" s="1"/>
  <c r="AI1189" i="4"/>
  <c r="AK1189" i="4" s="1"/>
  <c r="AI1660" i="4"/>
  <c r="AK1660" i="4" s="1"/>
  <c r="AI1085" i="4"/>
  <c r="AK1085" i="4" s="1"/>
  <c r="AI1517" i="4"/>
  <c r="AK1517" i="4" s="1"/>
  <c r="AI846" i="4"/>
  <c r="AK846" i="4" s="1"/>
  <c r="AI883" i="4"/>
  <c r="AK883" i="4" s="1"/>
  <c r="AI243" i="4"/>
  <c r="AK243" i="4" s="1"/>
  <c r="K19" i="4"/>
  <c r="J7" i="4"/>
  <c r="AI1081" i="4"/>
  <c r="AK1081" i="4" s="1"/>
  <c r="AI547" i="4"/>
  <c r="AK547" i="4" s="1"/>
  <c r="AI1410" i="4"/>
  <c r="AK1410" i="4" s="1"/>
  <c r="AI666" i="4"/>
  <c r="AK666" i="4" s="1"/>
  <c r="AI488" i="4"/>
  <c r="AK488" i="4" s="1"/>
  <c r="AI1521" i="4"/>
  <c r="AK1521" i="4" s="1"/>
  <c r="K2022" i="4"/>
  <c r="J14" i="4"/>
  <c r="L7" i="5"/>
  <c r="AI1775" i="4"/>
  <c r="AK1775" i="4" s="1"/>
  <c r="AI1571" i="4"/>
  <c r="AK1571" i="4" s="1"/>
  <c r="AI1894" i="4"/>
  <c r="AK1894" i="4" s="1"/>
  <c r="AI1544" i="4"/>
  <c r="AK1544" i="4" s="1"/>
  <c r="AI1668" i="4"/>
  <c r="AK1668" i="4" s="1"/>
  <c r="AI1938" i="4"/>
  <c r="AK1938" i="4" s="1"/>
  <c r="AI550" i="4"/>
  <c r="AK550" i="4" s="1"/>
  <c r="AI1215" i="4"/>
  <c r="AK1215" i="4" s="1"/>
  <c r="AI1749" i="4"/>
  <c r="AK1749" i="4" s="1"/>
  <c r="AI1249" i="4"/>
  <c r="AK1249" i="4" s="1"/>
  <c r="AI1121" i="4"/>
  <c r="AK1121" i="4" s="1"/>
  <c r="K895" i="4"/>
  <c r="J10" i="4"/>
  <c r="AI351" i="4"/>
  <c r="AK351" i="4" s="1"/>
  <c r="AI261" i="4"/>
  <c r="AK261" i="4" s="1"/>
  <c r="AI1917" i="4"/>
  <c r="AK1917" i="4" s="1"/>
  <c r="AI362" i="4"/>
  <c r="AK362" i="4" s="1"/>
  <c r="AI23" i="4"/>
  <c r="AK23" i="4" s="1"/>
  <c r="AI1941" i="4"/>
  <c r="AK1941" i="4" s="1"/>
  <c r="AI203" i="4"/>
  <c r="AK203" i="4" s="1"/>
  <c r="AI2036" i="4"/>
  <c r="AK2036" i="4" s="1"/>
  <c r="AI1752" i="4"/>
  <c r="AK1752" i="4" s="1"/>
  <c r="AI780" i="4"/>
  <c r="AK780" i="4" s="1"/>
  <c r="AI640" i="4"/>
  <c r="AK640" i="4" s="1"/>
  <c r="AI470" i="4"/>
  <c r="AK470" i="4" s="1"/>
  <c r="AI730" i="4"/>
  <c r="AK730" i="4" s="1"/>
  <c r="AI224" i="4"/>
  <c r="AK224" i="4" s="1"/>
  <c r="AI1686" i="4"/>
  <c r="AK1686" i="4" s="1"/>
  <c r="AI1831" i="4"/>
  <c r="AK1831" i="4" s="1"/>
  <c r="AI1923" i="4"/>
  <c r="AK1923" i="4" s="1"/>
  <c r="AI1590" i="4"/>
  <c r="AK1590" i="4" s="1"/>
  <c r="AI1839" i="4"/>
  <c r="AK1839" i="4" s="1"/>
  <c r="AI1659" i="4"/>
  <c r="AK1659" i="4" s="1"/>
  <c r="AI1651" i="4"/>
  <c r="AK1651" i="4" s="1"/>
  <c r="AI1672" i="4"/>
  <c r="AK1672" i="4" s="1"/>
  <c r="AI1612" i="4"/>
  <c r="AK1612" i="4" s="1"/>
  <c r="AI1300" i="4"/>
  <c r="AK1300" i="4" s="1"/>
  <c r="K1337" i="4"/>
  <c r="J11" i="4"/>
  <c r="AI1157" i="4"/>
  <c r="AK1157" i="4" s="1"/>
  <c r="AI1524" i="4"/>
  <c r="AK1524" i="4" s="1"/>
  <c r="AI1619" i="4"/>
  <c r="AK1619" i="4" s="1"/>
  <c r="AI1335" i="4"/>
  <c r="AK1335" i="4" s="1"/>
  <c r="AI1177" i="4"/>
  <c r="AK1177" i="4" s="1"/>
  <c r="AI1045" i="4"/>
  <c r="AK1045" i="4" s="1"/>
  <c r="AI501" i="4"/>
  <c r="AK501" i="4" s="1"/>
  <c r="AI950" i="4"/>
  <c r="AK950" i="4" s="1"/>
  <c r="AI601" i="4"/>
  <c r="AK601" i="4" s="1"/>
  <c r="AI1362" i="4"/>
  <c r="AK1362" i="4" s="1"/>
  <c r="AI984" i="4"/>
  <c r="AK984" i="4" s="1"/>
  <c r="AI630" i="4"/>
  <c r="AK630" i="4" s="1"/>
  <c r="AI1262" i="4"/>
  <c r="AK1262" i="4" s="1"/>
  <c r="AI720" i="4"/>
  <c r="AK720" i="4" s="1"/>
  <c r="AI434" i="4"/>
  <c r="AK434" i="4" s="1"/>
  <c r="AI1858" i="4"/>
  <c r="AK1858" i="4" s="1"/>
  <c r="AI1076" i="4"/>
  <c r="AK1076" i="4" s="1"/>
  <c r="AI1994" i="4"/>
  <c r="AK1994" i="4" s="1"/>
  <c r="AI1105" i="4"/>
  <c r="AK1105" i="4" s="1"/>
  <c r="AI619" i="4"/>
  <c r="AK619" i="4" s="1"/>
  <c r="AI586" i="4"/>
  <c r="AK586" i="4" s="1"/>
  <c r="AI514" i="4"/>
  <c r="AK514" i="4" s="1"/>
  <c r="AI1952" i="4"/>
  <c r="AK1952" i="4" s="1"/>
  <c r="AI1519" i="4"/>
  <c r="AK1519" i="4" s="1"/>
  <c r="AI839" i="4"/>
  <c r="AK839" i="4" s="1"/>
  <c r="AI589" i="4"/>
  <c r="AK589" i="4" s="1"/>
  <c r="AI577" i="4"/>
  <c r="AK577" i="4" s="1"/>
  <c r="AI155" i="4"/>
  <c r="AK155" i="4" s="1"/>
  <c r="AI584" i="4"/>
  <c r="AK584" i="4" s="1"/>
  <c r="AI494" i="4"/>
  <c r="AK494" i="4" s="1"/>
  <c r="AI916" i="4"/>
  <c r="AK916" i="4" s="1"/>
  <c r="AI52" i="4"/>
  <c r="AK52" i="4" s="1"/>
  <c r="AI40" i="4"/>
  <c r="AK40" i="4" s="1"/>
  <c r="AI870" i="4"/>
  <c r="AK870" i="4" s="1"/>
  <c r="AI649" i="4"/>
  <c r="AK649" i="4" s="1"/>
  <c r="AI353" i="4"/>
  <c r="AK353" i="4" s="1"/>
  <c r="AI1309" i="4"/>
  <c r="AK1309" i="4" s="1"/>
  <c r="AI1047" i="4"/>
  <c r="AK1047" i="4" s="1"/>
  <c r="AI373" i="4"/>
  <c r="AK373" i="4" s="1"/>
  <c r="AI706" i="4"/>
  <c r="AK706" i="4" s="1"/>
  <c r="AI208" i="4"/>
  <c r="AK208" i="4" s="1"/>
  <c r="AI906" i="4"/>
  <c r="AK906" i="4" s="1"/>
  <c r="AI864" i="4"/>
  <c r="AK864" i="4" s="1"/>
  <c r="AI46" i="4"/>
  <c r="AK46" i="4" s="1"/>
  <c r="AI1078" i="4"/>
  <c r="AK1078" i="4" s="1"/>
  <c r="R7" i="4"/>
  <c r="AI2018" i="4" l="1"/>
  <c r="AK2018" i="4" s="1"/>
  <c r="AI822" i="4"/>
  <c r="AK822" i="4" s="1"/>
  <c r="AI1402" i="4"/>
  <c r="AK1402" i="4" s="1"/>
  <c r="AI791" i="4"/>
  <c r="AK791" i="4" s="1"/>
  <c r="AI1019" i="4"/>
  <c r="AK1019" i="4" s="1"/>
  <c r="AI1648" i="4"/>
  <c r="AK1648" i="4" s="1"/>
  <c r="AI1813" i="4"/>
  <c r="AK1813" i="4" s="1"/>
  <c r="AI325" i="4"/>
  <c r="AK325" i="4" s="1"/>
  <c r="AI290" i="4"/>
  <c r="AK290" i="4" s="1"/>
  <c r="AI766" i="4"/>
  <c r="AK766" i="4" s="1"/>
  <c r="AI520" i="4"/>
  <c r="AK520" i="4" s="1"/>
  <c r="AI935" i="4"/>
  <c r="AK935" i="4" s="1"/>
  <c r="AI1244" i="4"/>
  <c r="AK1244" i="4" s="1"/>
  <c r="AI1125" i="4"/>
  <c r="AK1125" i="4" s="1"/>
  <c r="AI2058" i="4"/>
  <c r="AK2058" i="4" s="1"/>
  <c r="AI402" i="4"/>
  <c r="AK402" i="4" s="1"/>
  <c r="AI1006" i="4"/>
  <c r="AK1006" i="4" s="1"/>
  <c r="AI1602" i="4"/>
  <c r="AK1602" i="4" s="1"/>
  <c r="AI48" i="4"/>
  <c r="AK48" i="4" s="1"/>
  <c r="AI1603" i="4"/>
  <c r="AK1603" i="4" s="1"/>
  <c r="AI634" i="4"/>
  <c r="AK634" i="4" s="1"/>
  <c r="AI143" i="4"/>
  <c r="AK143" i="4" s="1"/>
  <c r="AI1526" i="4"/>
  <c r="AK1526" i="4" s="1"/>
  <c r="AI1511" i="4"/>
  <c r="AK1511" i="4" s="1"/>
  <c r="AI1204" i="4"/>
  <c r="AK1204" i="4" s="1"/>
  <c r="AI1140" i="4"/>
  <c r="AK1140" i="4" s="1"/>
  <c r="AI181" i="4"/>
  <c r="AK181" i="4" s="1"/>
  <c r="AI1251" i="4"/>
  <c r="AK1251" i="4" s="1"/>
  <c r="AI1398" i="4"/>
  <c r="AK1398" i="4" s="1"/>
  <c r="AI1484" i="4"/>
  <c r="AK1484" i="4" s="1"/>
  <c r="AI1051" i="4"/>
  <c r="AK1051" i="4" s="1"/>
  <c r="AI1589" i="4"/>
  <c r="AK1589" i="4" s="1"/>
  <c r="AI1418" i="4"/>
  <c r="AK1418" i="4" s="1"/>
  <c r="AI1747" i="4"/>
  <c r="AK1747" i="4" s="1"/>
  <c r="AI2052" i="4"/>
  <c r="AK2052" i="4" s="1"/>
  <c r="AI289" i="4"/>
  <c r="AK289" i="4" s="1"/>
  <c r="AI1937" i="4"/>
  <c r="AK1937" i="4" s="1"/>
  <c r="AI926" i="4"/>
  <c r="AK926" i="4" s="1"/>
  <c r="AI1066" i="4"/>
  <c r="AK1066" i="4" s="1"/>
  <c r="AI794" i="4"/>
  <c r="AK794" i="4" s="1"/>
  <c r="AI398" i="4"/>
  <c r="AK398" i="4" s="1"/>
  <c r="AI923" i="4"/>
  <c r="AK923" i="4" s="1"/>
  <c r="AI245" i="4"/>
  <c r="AK245" i="4" s="1"/>
  <c r="AI2038" i="4"/>
  <c r="AK2038" i="4" s="1"/>
  <c r="AI1048" i="4"/>
  <c r="AK1048" i="4" s="1"/>
  <c r="AI94" i="4"/>
  <c r="AK94" i="4" s="1"/>
  <c r="AI137" i="4"/>
  <c r="AK137" i="4" s="1"/>
  <c r="AI1887" i="4"/>
  <c r="AK1887" i="4" s="1"/>
  <c r="AI1893" i="4"/>
  <c r="AK1893" i="4" s="1"/>
  <c r="AI1310" i="4"/>
  <c r="AK1310" i="4" s="1"/>
  <c r="AI1212" i="4"/>
  <c r="AK1212" i="4" s="1"/>
  <c r="AI1737" i="4"/>
  <c r="AK1737" i="4" s="1"/>
  <c r="AI347" i="4"/>
  <c r="AK347" i="4" s="1"/>
  <c r="AI1180" i="4"/>
  <c r="AK1180" i="4" s="1"/>
  <c r="AI295" i="4"/>
  <c r="AK295" i="4" s="1"/>
  <c r="AI1945" i="4"/>
  <c r="AK1945" i="4" s="1"/>
  <c r="AI787" i="4"/>
  <c r="AK787" i="4" s="1"/>
  <c r="AI1438" i="4"/>
  <c r="AK1438" i="4" s="1"/>
  <c r="AI30" i="4"/>
  <c r="AK30" i="4" s="1"/>
  <c r="AI377" i="4"/>
  <c r="AK377" i="4" s="1"/>
  <c r="AI1383" i="4"/>
  <c r="AK1383" i="4" s="1"/>
  <c r="AI20" i="4"/>
  <c r="AK20" i="4" s="1"/>
  <c r="AI232" i="4"/>
  <c r="AK232" i="4" s="1"/>
  <c r="AI1930" i="4"/>
  <c r="AK1930" i="4" s="1"/>
  <c r="AI1357" i="4"/>
  <c r="AK1357" i="4" s="1"/>
  <c r="AI1758" i="4"/>
  <c r="AK1758" i="4" s="1"/>
  <c r="AI438" i="4"/>
  <c r="AK438" i="4" s="1"/>
  <c r="AI1295" i="4"/>
  <c r="AK1295" i="4" s="1"/>
  <c r="AI1079" i="4"/>
  <c r="AK1079" i="4" s="1"/>
  <c r="AI408" i="4"/>
  <c r="AK408" i="4" s="1"/>
  <c r="AI1919" i="4"/>
  <c r="AK1919" i="4" s="1"/>
  <c r="AI614" i="4"/>
  <c r="AK614" i="4" s="1"/>
  <c r="AI242" i="4"/>
  <c r="AK242" i="4" s="1"/>
  <c r="AI1288" i="4"/>
  <c r="AK1288" i="4" s="1"/>
  <c r="AI1322" i="4"/>
  <c r="AK1322" i="4" s="1"/>
  <c r="AI1961" i="4"/>
  <c r="AK1961" i="4" s="1"/>
  <c r="AI1155" i="4"/>
  <c r="AK1155" i="4" s="1"/>
  <c r="AI1560" i="4"/>
  <c r="AK1560" i="4" s="1"/>
  <c r="AI380" i="4"/>
  <c r="AK380" i="4" s="1"/>
  <c r="AI271" i="4"/>
  <c r="AK271" i="4" s="1"/>
  <c r="AI1889" i="4"/>
  <c r="AK1889" i="4" s="1"/>
  <c r="AI1803" i="4"/>
  <c r="AK1803" i="4" s="1"/>
  <c r="AI1230" i="4"/>
  <c r="AK1230" i="4" s="1"/>
  <c r="AI579" i="4"/>
  <c r="AK579" i="4" s="1"/>
  <c r="AI1935" i="4"/>
  <c r="AK1935" i="4" s="1"/>
  <c r="AI1679" i="4"/>
  <c r="AK1679" i="4" s="1"/>
  <c r="AI1430" i="4"/>
  <c r="AK1430" i="4" s="1"/>
  <c r="AI294" i="4"/>
  <c r="AK294" i="4" s="1"/>
  <c r="AI559" i="4"/>
  <c r="AK559" i="4" s="1"/>
  <c r="AI1924" i="4"/>
  <c r="AK1924" i="4" s="1"/>
  <c r="AI110" i="4"/>
  <c r="AK110" i="4" s="1"/>
  <c r="AI620" i="4"/>
  <c r="AK620" i="4" s="1"/>
  <c r="AI1115" i="4"/>
  <c r="AK1115" i="4" s="1"/>
  <c r="AI1425" i="4"/>
  <c r="AK1425" i="4" s="1"/>
  <c r="AI622" i="4"/>
  <c r="AK622" i="4" s="1"/>
  <c r="AI1397" i="4"/>
  <c r="AK1397" i="4" s="1"/>
  <c r="AI692" i="4"/>
  <c r="AK692" i="4" s="1"/>
  <c r="AI659" i="4"/>
  <c r="AK659" i="4" s="1"/>
  <c r="AI853" i="4"/>
  <c r="AK853" i="4" s="1"/>
  <c r="AI472" i="4"/>
  <c r="AK472" i="4" s="1"/>
  <c r="AI887" i="4"/>
  <c r="AK887" i="4" s="1"/>
  <c r="AI502" i="4"/>
  <c r="AK502" i="4" s="1"/>
  <c r="AI646" i="4"/>
  <c r="AK646" i="4" s="1"/>
  <c r="AI841" i="4"/>
  <c r="AK841" i="4" s="1"/>
  <c r="AI1394" i="4"/>
  <c r="AK1394" i="4" s="1"/>
  <c r="AI815" i="4"/>
  <c r="AK815" i="4" s="1"/>
  <c r="AI568" i="4"/>
  <c r="AK568" i="4" s="1"/>
  <c r="AI98" i="4"/>
  <c r="AK98" i="4" s="1"/>
  <c r="AI1899" i="4"/>
  <c r="AK1899" i="4" s="1"/>
  <c r="AI1306" i="4"/>
  <c r="AK1306" i="4" s="1"/>
  <c r="AI275" i="4"/>
  <c r="AK275" i="4" s="1"/>
  <c r="AI1232" i="4"/>
  <c r="AK1232" i="4" s="1"/>
  <c r="AI1910" i="4"/>
  <c r="AK1910" i="4" s="1"/>
  <c r="AI394" i="4"/>
  <c r="AK394" i="4" s="1"/>
  <c r="AI372" i="4"/>
  <c r="AK372" i="4" s="1"/>
  <c r="AI1688" i="4"/>
  <c r="AK1688" i="4" s="1"/>
  <c r="AI1210" i="4"/>
  <c r="AK1210" i="4" s="1"/>
  <c r="AI994" i="4"/>
  <c r="AK994" i="4" s="1"/>
  <c r="AI1632" i="4"/>
  <c r="AK1632" i="4" s="1"/>
  <c r="AI777" i="4"/>
  <c r="AK777" i="4" s="1"/>
  <c r="AI1497" i="4"/>
  <c r="AK1497" i="4" s="1"/>
  <c r="AI1284" i="4"/>
  <c r="AK1284" i="4" s="1"/>
  <c r="AI653" i="4"/>
  <c r="AK653" i="4" s="1"/>
  <c r="AI593" i="4"/>
  <c r="AK593" i="4" s="1"/>
  <c r="AI35" i="4"/>
  <c r="AK35" i="4" s="1"/>
  <c r="AI385" i="4"/>
  <c r="AK385" i="4" s="1"/>
  <c r="AI1509" i="4"/>
  <c r="AK1509" i="4" s="1"/>
  <c r="AI1475" i="4"/>
  <c r="AK1475" i="4" s="1"/>
  <c r="AI1237" i="4"/>
  <c r="AK1237" i="4" s="1"/>
  <c r="AI948" i="4"/>
  <c r="AK948" i="4" s="1"/>
  <c r="AI902" i="4"/>
  <c r="AK902" i="4" s="1"/>
  <c r="AI682" i="4"/>
  <c r="AK682" i="4" s="1"/>
  <c r="AI1194" i="4"/>
  <c r="AK1194" i="4" s="1"/>
  <c r="AI1783" i="4"/>
  <c r="AK1783" i="4" s="1"/>
  <c r="AI1991" i="4"/>
  <c r="AK1991" i="4" s="1"/>
  <c r="AI1644" i="4"/>
  <c r="AK1644" i="4" s="1"/>
  <c r="AI1637" i="4"/>
  <c r="AK1637" i="4" s="1"/>
  <c r="AI1427" i="4"/>
  <c r="AK1427" i="4" s="1"/>
  <c r="AI28" i="4"/>
  <c r="AK28" i="4" s="1"/>
  <c r="AI1495" i="4"/>
  <c r="AK1495" i="4" s="1"/>
  <c r="AI827" i="4"/>
  <c r="AK827" i="4" s="1"/>
  <c r="AI1136" i="4"/>
  <c r="AK1136" i="4" s="1"/>
  <c r="AI487" i="4"/>
  <c r="AK487" i="4" s="1"/>
  <c r="AI61" i="4"/>
  <c r="AK61" i="4" s="1"/>
  <c r="AI103" i="4"/>
  <c r="AK103" i="4" s="1"/>
  <c r="AI1871" i="4"/>
  <c r="AK1871" i="4" s="1"/>
  <c r="AI460" i="4"/>
  <c r="AK460" i="4" s="1"/>
  <c r="AI1942" i="4"/>
  <c r="AK1942" i="4" s="1"/>
  <c r="AI1287" i="4"/>
  <c r="AK1287" i="4" s="1"/>
  <c r="AI968" i="4"/>
  <c r="AK968" i="4" s="1"/>
  <c r="AI1380" i="4"/>
  <c r="AK1380" i="4" s="1"/>
  <c r="AI1946" i="4"/>
  <c r="AK1946" i="4" s="1"/>
  <c r="AI127" i="4"/>
  <c r="AK127" i="4" s="1"/>
  <c r="AI254" i="4"/>
  <c r="AK254" i="4" s="1"/>
  <c r="AI522" i="4"/>
  <c r="AK522" i="4" s="1"/>
  <c r="AI475" i="4"/>
  <c r="AK475" i="4" s="1"/>
  <c r="AI1234" i="4"/>
  <c r="AK1234" i="4" s="1"/>
  <c r="AI403" i="4"/>
  <c r="AK403" i="4" s="1"/>
  <c r="AI212" i="4"/>
  <c r="AK212" i="4" s="1"/>
  <c r="AI467" i="4"/>
  <c r="AK467" i="4" s="1"/>
  <c r="AI574" i="4"/>
  <c r="AK574" i="4" s="1"/>
  <c r="AI1296" i="4"/>
  <c r="AK1296" i="4" s="1"/>
  <c r="AI461" i="4"/>
  <c r="AK461" i="4" s="1"/>
  <c r="AI1077" i="4"/>
  <c r="AK1077" i="4" s="1"/>
  <c r="AI1901" i="4"/>
  <c r="AK1901" i="4" s="1"/>
  <c r="AI1692" i="4"/>
  <c r="AK1692" i="4" s="1"/>
  <c r="AI1881" i="4"/>
  <c r="AK1881" i="4" s="1"/>
  <c r="AI393" i="4"/>
  <c r="AK393" i="4" s="1"/>
  <c r="AI638" i="4"/>
  <c r="AK638" i="4" s="1"/>
  <c r="AI448" i="4"/>
  <c r="AK448" i="4" s="1"/>
  <c r="AI1102" i="4"/>
  <c r="AK1102" i="4" s="1"/>
  <c r="AI1600" i="4"/>
  <c r="AK1600" i="4" s="1"/>
  <c r="AI1699" i="4"/>
  <c r="AK1699" i="4" s="1"/>
  <c r="AI1190" i="4"/>
  <c r="AK1190" i="4" s="1"/>
  <c r="AI1305" i="4"/>
  <c r="AK1305" i="4" s="1"/>
  <c r="AI1411" i="4"/>
  <c r="AK1411" i="4" s="1"/>
  <c r="AI122" i="4"/>
  <c r="AK122" i="4" s="1"/>
  <c r="AI874" i="4"/>
  <c r="AK874" i="4" s="1"/>
  <c r="AI613" i="4"/>
  <c r="AK613" i="4" s="1"/>
  <c r="AI1884" i="4"/>
  <c r="AK1884" i="4" s="1"/>
  <c r="AI604" i="4"/>
  <c r="AK604" i="4" s="1"/>
  <c r="AI162" i="4"/>
  <c r="AK162" i="4" s="1"/>
  <c r="AI527" i="4"/>
  <c r="AK527" i="4" s="1"/>
  <c r="AI1856" i="4"/>
  <c r="AK1856" i="4" s="1"/>
  <c r="AI407" i="4"/>
  <c r="AK407" i="4" s="1"/>
  <c r="AI238" i="4"/>
  <c r="AK238" i="4" s="1"/>
  <c r="AI63" i="4"/>
  <c r="AK63" i="4" s="1"/>
  <c r="AI1709" i="4"/>
  <c r="AK1709" i="4" s="1"/>
  <c r="AI1594" i="4"/>
  <c r="AK1594" i="4" s="1"/>
  <c r="AI1819" i="4"/>
  <c r="AK1819" i="4" s="1"/>
  <c r="AI1179" i="4"/>
  <c r="AK1179" i="4" s="1"/>
  <c r="AI1944" i="4"/>
  <c r="AK1944" i="4" s="1"/>
  <c r="AI489" i="4"/>
  <c r="AK489" i="4" s="1"/>
  <c r="AI1510" i="4"/>
  <c r="AK1510" i="4" s="1"/>
  <c r="AI1292" i="4"/>
  <c r="AK1292" i="4" s="1"/>
  <c r="AI268" i="4"/>
  <c r="AK268" i="4" s="1"/>
  <c r="AI396" i="4"/>
  <c r="AK396" i="4" s="1"/>
  <c r="AI1742" i="4"/>
  <c r="AK1742" i="4" s="1"/>
  <c r="AI454" i="4"/>
  <c r="AK454" i="4" s="1"/>
  <c r="AI858" i="4"/>
  <c r="AK858" i="4" s="1"/>
  <c r="AI255" i="4"/>
  <c r="AK255" i="4" s="1"/>
  <c r="AI1530" i="4"/>
  <c r="AK1530" i="4" s="1"/>
  <c r="AI972" i="4"/>
  <c r="AK972" i="4" s="1"/>
  <c r="AI1878" i="4"/>
  <c r="AK1878" i="4" s="1"/>
  <c r="AI413" i="4"/>
  <c r="AK413" i="4" s="1"/>
  <c r="AI1979" i="4"/>
  <c r="AK1979" i="4" s="1"/>
  <c r="AI2049" i="4"/>
  <c r="AK2049" i="4" s="1"/>
  <c r="AI247" i="4"/>
  <c r="AK247" i="4" s="1"/>
  <c r="AI2014" i="4"/>
  <c r="AK2014" i="4" s="1"/>
  <c r="AI861" i="4"/>
  <c r="AK861" i="4" s="1"/>
  <c r="AI942" i="4"/>
  <c r="AK942" i="4" s="1"/>
  <c r="AI129" i="4"/>
  <c r="AK129" i="4" s="1"/>
  <c r="AI1458" i="4"/>
  <c r="AK1458" i="4" s="1"/>
  <c r="AI1748" i="4"/>
  <c r="AK1748" i="4" s="1"/>
  <c r="AI1862" i="4"/>
  <c r="AK1862" i="4" s="1"/>
  <c r="AI1388" i="4"/>
  <c r="AK1388" i="4" s="1"/>
  <c r="AI1739" i="4"/>
  <c r="AK1739" i="4" s="1"/>
  <c r="AI1267" i="4"/>
  <c r="AK1267" i="4" s="1"/>
  <c r="AI1460" i="4"/>
  <c r="AK1460" i="4" s="1"/>
  <c r="AI430" i="4"/>
  <c r="AK430" i="4" s="1"/>
  <c r="AI648" i="4"/>
  <c r="AK648" i="4" s="1"/>
  <c r="AI792" i="4"/>
  <c r="AK792" i="4" s="1"/>
  <c r="AI1993" i="4"/>
  <c r="AK1993" i="4" s="1"/>
  <c r="AI1221" i="4"/>
  <c r="AK1221" i="4" s="1"/>
  <c r="AI2104" i="4"/>
  <c r="AK2104" i="4" s="1"/>
  <c r="AI2041" i="4"/>
  <c r="AK2041" i="4" s="1"/>
  <c r="AI892" i="4"/>
  <c r="AK892" i="4" s="1"/>
  <c r="AI549" i="4"/>
  <c r="AK549" i="4" s="1"/>
  <c r="AI163" i="4"/>
  <c r="AK163" i="4" s="1"/>
  <c r="AI1907" i="4"/>
  <c r="AK1907" i="4" s="1"/>
  <c r="AI524" i="4"/>
  <c r="AK524" i="4" s="1"/>
  <c r="AI1247" i="4"/>
  <c r="AK1247" i="4" s="1"/>
  <c r="AI1340" i="4"/>
  <c r="AK1340" i="4" s="1"/>
  <c r="AI108" i="4"/>
  <c r="AK108" i="4" s="1"/>
  <c r="AI566" i="4"/>
  <c r="AK566" i="4" s="1"/>
  <c r="AI1431" i="4"/>
  <c r="AK1431" i="4" s="1"/>
  <c r="AI933" i="4"/>
  <c r="AK933" i="4" s="1"/>
  <c r="AI1491" i="4"/>
  <c r="AK1491" i="4" s="1"/>
  <c r="AI1499" i="4"/>
  <c r="AK1499" i="4" s="1"/>
  <c r="AI1802" i="4"/>
  <c r="AK1802" i="4" s="1"/>
  <c r="AI371" i="4"/>
  <c r="AK371" i="4" s="1"/>
  <c r="AI691" i="4"/>
  <c r="AK691" i="4" s="1"/>
  <c r="AI1515" i="4"/>
  <c r="AK1515" i="4" s="1"/>
  <c r="AI626" i="4"/>
  <c r="AK626" i="4" s="1"/>
  <c r="AI1794" i="4"/>
  <c r="AK1794" i="4" s="1"/>
  <c r="AI1817" i="4"/>
  <c r="AK1817" i="4" s="1"/>
  <c r="AI1623" i="4"/>
  <c r="AK1623" i="4" s="1"/>
  <c r="AI1432" i="4"/>
  <c r="AK1432" i="4" s="1"/>
  <c r="AI1714" i="4"/>
  <c r="AK1714" i="4" s="1"/>
  <c r="AI312" i="4"/>
  <c r="AK312" i="4" s="1"/>
  <c r="AI1572" i="4"/>
  <c r="AK1572" i="4" s="1"/>
  <c r="AI2044" i="4"/>
  <c r="AK2044" i="4" s="1"/>
  <c r="AI698" i="4"/>
  <c r="AK698" i="4" s="1"/>
  <c r="AI885" i="4"/>
  <c r="AK885" i="4" s="1"/>
  <c r="AI1796" i="4"/>
  <c r="AK1796" i="4" s="1"/>
  <c r="AI436" i="4"/>
  <c r="AK436" i="4" s="1"/>
  <c r="AI1542" i="4"/>
  <c r="AK1542" i="4" s="1"/>
  <c r="AI1636" i="4"/>
  <c r="AK1636" i="4" s="1"/>
  <c r="AI907" i="4"/>
  <c r="AK907" i="4" s="1"/>
  <c r="AI1642" i="4"/>
  <c r="AK1642" i="4" s="1"/>
  <c r="AI725" i="4"/>
  <c r="AK725" i="4" s="1"/>
  <c r="AI1329" i="4"/>
  <c r="AK1329" i="4" s="1"/>
  <c r="AI1026" i="4"/>
  <c r="AK1026" i="4" s="1"/>
  <c r="AI153" i="4"/>
  <c r="AK153" i="4" s="1"/>
  <c r="AI1086" i="4"/>
  <c r="AK1086" i="4" s="1"/>
  <c r="AI1265" i="4"/>
  <c r="AK1265" i="4" s="1"/>
  <c r="AI1368" i="4"/>
  <c r="AK1368" i="4" s="1"/>
  <c r="AI173" i="4"/>
  <c r="AK173" i="4" s="1"/>
  <c r="AI1728" i="4"/>
  <c r="AK1728" i="4" s="1"/>
  <c r="AI1462" i="4"/>
  <c r="AK1462" i="4" s="1"/>
  <c r="AI1825" i="4"/>
  <c r="AK1825" i="4" s="1"/>
  <c r="AI451" i="4"/>
  <c r="AK451" i="4" s="1"/>
  <c r="AI332" i="4"/>
  <c r="AK332" i="4" s="1"/>
  <c r="AI590" i="4"/>
  <c r="AK590" i="4" s="1"/>
  <c r="AI118" i="4"/>
  <c r="AK118" i="4" s="1"/>
  <c r="AI298" i="4"/>
  <c r="AK298" i="4" s="1"/>
  <c r="AI339" i="4"/>
  <c r="AK339" i="4" s="1"/>
  <c r="AI442" i="4"/>
  <c r="AK442" i="4" s="1"/>
  <c r="AI789" i="4"/>
  <c r="AK789" i="4" s="1"/>
  <c r="AI1705" i="4"/>
  <c r="AK1705" i="4" s="1"/>
  <c r="AI340" i="4"/>
  <c r="AK340" i="4" s="1"/>
  <c r="AI387" i="4"/>
  <c r="AK387" i="4" s="1"/>
  <c r="AI1017" i="4"/>
  <c r="AK1017" i="4" s="1"/>
  <c r="AI686" i="4"/>
  <c r="AK686" i="4" s="1"/>
  <c r="AI793" i="4"/>
  <c r="AK793" i="4" s="1"/>
  <c r="AI1810" i="4"/>
  <c r="AK1810" i="4" s="1"/>
  <c r="AI1197" i="4"/>
  <c r="AK1197" i="4" s="1"/>
  <c r="AI447" i="4"/>
  <c r="AK447" i="4" s="1"/>
  <c r="AI1641" i="4"/>
  <c r="AK1641" i="4" s="1"/>
  <c r="AI1479" i="4"/>
  <c r="AK1479" i="4" s="1"/>
  <c r="AI1170" i="4"/>
  <c r="AK1170" i="4" s="1"/>
  <c r="AI1943" i="4"/>
  <c r="AK1943" i="4" s="1"/>
  <c r="AI83" i="4"/>
  <c r="AK83" i="4" s="1"/>
  <c r="AI366" i="4"/>
  <c r="AK366" i="4" s="1"/>
  <c r="AI170" i="4"/>
  <c r="AK170" i="4" s="1"/>
  <c r="AI327" i="4"/>
  <c r="AK327" i="4" s="1"/>
  <c r="AI1902" i="4"/>
  <c r="AK1902" i="4" s="1"/>
  <c r="AI1695" i="4"/>
  <c r="AK1695" i="4" s="1"/>
  <c r="AI1088" i="4"/>
  <c r="AK1088" i="4" s="1"/>
  <c r="AI97" i="4"/>
  <c r="AK97" i="4" s="1"/>
  <c r="AI204" i="4"/>
  <c r="AK204" i="4" s="1"/>
  <c r="AI1191" i="4"/>
  <c r="AK1191" i="4" s="1"/>
  <c r="AI679" i="4"/>
  <c r="AK679" i="4" s="1"/>
  <c r="AI1320" i="4"/>
  <c r="AK1320" i="4" s="1"/>
  <c r="AI1314" i="4"/>
  <c r="AK1314" i="4" s="1"/>
  <c r="AI909" i="4"/>
  <c r="AK909" i="4" s="1"/>
  <c r="AI1200" i="4"/>
  <c r="AK1200" i="4" s="1"/>
  <c r="AI1273" i="4"/>
  <c r="AK1273" i="4" s="1"/>
  <c r="AI1868" i="4"/>
  <c r="AK1868" i="4" s="1"/>
  <c r="AI728" i="4"/>
  <c r="AK728" i="4" s="1"/>
  <c r="AI1400" i="4"/>
  <c r="AK1400" i="4" s="1"/>
  <c r="AI663" i="4"/>
  <c r="AK663" i="4" s="1"/>
  <c r="AI106" i="4"/>
  <c r="AK106" i="4" s="1"/>
  <c r="AI390" i="4"/>
  <c r="AK390" i="4" s="1"/>
  <c r="AI782" i="4"/>
  <c r="AK782" i="4" s="1"/>
  <c r="AI526" i="4"/>
  <c r="AK526" i="4" s="1"/>
  <c r="AI1535" i="4"/>
  <c r="AK1535" i="4" s="1"/>
  <c r="AI1536" i="4"/>
  <c r="AK1536" i="4" s="1"/>
  <c r="AI1932" i="4"/>
  <c r="AK1932" i="4" s="1"/>
  <c r="AI726" i="4"/>
  <c r="AK726" i="4" s="1"/>
  <c r="AI2020" i="4"/>
  <c r="AK2020" i="4" s="1"/>
  <c r="AI2005" i="4"/>
  <c r="AK2005" i="4" s="1"/>
  <c r="AI1502" i="4"/>
  <c r="AK1502" i="4" s="1"/>
  <c r="AI496" i="4"/>
  <c r="AK496" i="4" s="1"/>
  <c r="AI1097" i="4"/>
  <c r="AK1097" i="4" s="1"/>
  <c r="AI555" i="4"/>
  <c r="AK555" i="4" s="1"/>
  <c r="AI1166" i="4"/>
  <c r="AK1166" i="4" s="1"/>
  <c r="AI341" i="4"/>
  <c r="AK341" i="4" s="1"/>
  <c r="AI528" i="4"/>
  <c r="AK528" i="4" s="1"/>
  <c r="AI982" i="4"/>
  <c r="AK982" i="4" s="1"/>
  <c r="AI1130" i="4"/>
  <c r="AK1130" i="4" s="1"/>
  <c r="AI1401" i="4"/>
  <c r="AK1401" i="4" s="1"/>
  <c r="AI455" i="4"/>
  <c r="AK455" i="4" s="1"/>
  <c r="AI1034" i="4"/>
  <c r="AK1034" i="4" s="1"/>
  <c r="AI1222" i="4"/>
  <c r="AK1222" i="4" s="1"/>
  <c r="AI953" i="4"/>
  <c r="AK953" i="4" s="1"/>
  <c r="AI456" i="4"/>
  <c r="AK456" i="4" s="1"/>
  <c r="AI1818" i="4"/>
  <c r="AK1818" i="4" s="1"/>
  <c r="AI1529" i="4"/>
  <c r="AK1529" i="4" s="1"/>
  <c r="AI31" i="4"/>
  <c r="AK31" i="4" s="1"/>
  <c r="AI1141" i="4"/>
  <c r="AK1141" i="4" s="1"/>
  <c r="AI1132" i="4"/>
  <c r="AK1132" i="4" s="1"/>
  <c r="AI1084" i="4"/>
  <c r="AK1084" i="4" s="1"/>
  <c r="AI67" i="4"/>
  <c r="AK67" i="4" s="1"/>
  <c r="AI2086" i="4"/>
  <c r="AK2086" i="4" s="1"/>
  <c r="AI1597" i="4"/>
  <c r="AK1597" i="4" s="1"/>
  <c r="AI1138" i="4"/>
  <c r="AK1138" i="4" s="1"/>
  <c r="AI1379" i="4"/>
  <c r="AK1379" i="4" s="1"/>
  <c r="AI1058" i="4"/>
  <c r="AK1058" i="4" s="1"/>
  <c r="AI119" i="4"/>
  <c r="AK119" i="4" s="1"/>
  <c r="AI729" i="4"/>
  <c r="AK729" i="4" s="1"/>
  <c r="AI1793" i="4"/>
  <c r="AK1793" i="4" s="1"/>
  <c r="AI1104" i="4"/>
  <c r="AK1104" i="4" s="1"/>
  <c r="AI1627" i="4"/>
  <c r="AK1627" i="4" s="1"/>
  <c r="AI1195" i="4"/>
  <c r="AK1195" i="4" s="1"/>
  <c r="AI597" i="4"/>
  <c r="AK597" i="4" s="1"/>
  <c r="AI510" i="4"/>
  <c r="AK510" i="4" s="1"/>
  <c r="AI1730" i="4"/>
  <c r="AK1730" i="4" s="1"/>
  <c r="AI1174" i="4"/>
  <c r="AK1174" i="4" s="1"/>
  <c r="AI1378" i="4"/>
  <c r="AK1378" i="4" s="1"/>
  <c r="AI2094" i="4"/>
  <c r="AK2094" i="4" s="1"/>
  <c r="AI807" i="4"/>
  <c r="AK807" i="4" s="1"/>
  <c r="AI1773" i="4"/>
  <c r="AK1773" i="4" s="1"/>
  <c r="AI845" i="4"/>
  <c r="AK845" i="4" s="1"/>
  <c r="AI1880" i="4"/>
  <c r="AK1880" i="4" s="1"/>
  <c r="AI420" i="4"/>
  <c r="AK420" i="4" s="1"/>
  <c r="AI1788" i="4"/>
  <c r="AK1788" i="4" s="1"/>
  <c r="AI1708" i="4"/>
  <c r="AK1708" i="4" s="1"/>
  <c r="AI342" i="4"/>
  <c r="AK342" i="4" s="1"/>
  <c r="AI1657" i="4"/>
  <c r="AK1657" i="4" s="1"/>
  <c r="AI1785" i="4"/>
  <c r="AK1785" i="4" s="1"/>
  <c r="AI760" i="4"/>
  <c r="AK760" i="4" s="1"/>
  <c r="AI811" i="4"/>
  <c r="AK811" i="4" s="1"/>
  <c r="AI1678" i="4"/>
  <c r="AK1678" i="4" s="1"/>
  <c r="AI2056" i="4"/>
  <c r="AK2056" i="4" s="1"/>
  <c r="AI1012" i="4"/>
  <c r="AK1012" i="4" s="1"/>
  <c r="AI652" i="4"/>
  <c r="AK652" i="4" s="1"/>
  <c r="AI1038" i="4"/>
  <c r="AK1038" i="4" s="1"/>
  <c r="AI2060" i="4"/>
  <c r="AK2060" i="4" s="1"/>
  <c r="AI804" i="4"/>
  <c r="AK804" i="4" s="1"/>
  <c r="AI2078" i="4"/>
  <c r="AK2078" i="4" s="1"/>
  <c r="AI1769" i="4"/>
  <c r="AK1769" i="4" s="1"/>
  <c r="AI1520" i="4"/>
  <c r="AK1520" i="4" s="1"/>
  <c r="AI437" i="4"/>
  <c r="AK437" i="4" s="1"/>
  <c r="AI710" i="4"/>
  <c r="AK710" i="4" s="1"/>
  <c r="AI313" i="4"/>
  <c r="AK313" i="4" s="1"/>
  <c r="AI1020" i="4"/>
  <c r="AK1020" i="4" s="1"/>
  <c r="AI200" i="4"/>
  <c r="AK200" i="4" s="1"/>
  <c r="AI1655" i="4"/>
  <c r="AK1655" i="4" s="1"/>
  <c r="AI249" i="4"/>
  <c r="AK249" i="4" s="1"/>
  <c r="AI960" i="4"/>
  <c r="AK960" i="4" s="1"/>
  <c r="AI819" i="4"/>
  <c r="AK819" i="4" s="1"/>
  <c r="AI1853" i="4"/>
  <c r="AK1853" i="4" s="1"/>
  <c r="AI1996" i="4"/>
  <c r="AK1996" i="4" s="1"/>
  <c r="AI897" i="4"/>
  <c r="AK897" i="4" s="1"/>
  <c r="AI731" i="4"/>
  <c r="AK731" i="4" s="1"/>
  <c r="AI1829" i="4"/>
  <c r="AK1829" i="4" s="1"/>
  <c r="AI2074" i="4"/>
  <c r="AK2074" i="4" s="1"/>
  <c r="AI517" i="4"/>
  <c r="AK517" i="4" s="1"/>
  <c r="AI1927" i="4"/>
  <c r="AK1927" i="4" s="1"/>
  <c r="AI910" i="4"/>
  <c r="AK910" i="4" s="1"/>
  <c r="AI84" i="4"/>
  <c r="AK84" i="4" s="1"/>
  <c r="AI1653" i="4"/>
  <c r="AK1653" i="4" s="1"/>
  <c r="AI474" i="4"/>
  <c r="AK474" i="4" s="1"/>
  <c r="AI269" i="4"/>
  <c r="AK269" i="4" s="1"/>
  <c r="AI1797" i="4"/>
  <c r="AK1797" i="4" s="1"/>
  <c r="AI2064" i="4"/>
  <c r="AK2064" i="4" s="1"/>
  <c r="AI117" i="4"/>
  <c r="AK117" i="4" s="1"/>
  <c r="AI45" i="4"/>
  <c r="AK45" i="4" s="1"/>
  <c r="AI1168" i="4"/>
  <c r="AK1168" i="4" s="1"/>
  <c r="AI1830" i="4"/>
  <c r="AK1830" i="4" s="1"/>
  <c r="AI800" i="4"/>
  <c r="AK800" i="4" s="1"/>
  <c r="AI36" i="4"/>
  <c r="AK36" i="4" s="1"/>
  <c r="AI881" i="4"/>
  <c r="AK881" i="4" s="1"/>
  <c r="AI102" i="4"/>
  <c r="AK102" i="4" s="1"/>
  <c r="AI1955" i="4"/>
  <c r="AK1955" i="4" s="1"/>
  <c r="AI996" i="4"/>
  <c r="AK996" i="4" s="1"/>
  <c r="AI598" i="4"/>
  <c r="AK598" i="4" s="1"/>
  <c r="AI685" i="4"/>
  <c r="AK685" i="4" s="1"/>
  <c r="AI1083" i="4"/>
  <c r="AK1083" i="4" s="1"/>
  <c r="AI32" i="4"/>
  <c r="AK32" i="4" s="1"/>
  <c r="AI690" i="4"/>
  <c r="AK690" i="4" s="1"/>
  <c r="AI688" i="4"/>
  <c r="AK688" i="4" s="1"/>
  <c r="AI1092" i="4"/>
  <c r="AK1092" i="4" s="1"/>
  <c r="AI1851" i="4"/>
  <c r="AK1851" i="4" s="1"/>
  <c r="AI1018" i="4"/>
  <c r="AK1018" i="4" s="1"/>
  <c r="AI744" i="4"/>
  <c r="AK744" i="4" s="1"/>
  <c r="AI1981" i="4"/>
  <c r="AK1981" i="4" s="1"/>
  <c r="AI431" i="4"/>
  <c r="AK431" i="4" s="1"/>
  <c r="AI1482" i="4"/>
  <c r="AK1482" i="4" s="1"/>
  <c r="AI1673" i="4"/>
  <c r="AK1673" i="4" s="1"/>
  <c r="AI220" i="4"/>
  <c r="AK220" i="4" s="1"/>
  <c r="AI1324" i="4"/>
  <c r="AK1324" i="4" s="1"/>
  <c r="AI2098" i="4"/>
  <c r="AK2098" i="4" s="1"/>
  <c r="AI1643" i="4"/>
  <c r="AK1643" i="4" s="1"/>
  <c r="AI608" i="4"/>
  <c r="AK608" i="4" s="1"/>
  <c r="AI453" i="4"/>
  <c r="AK453" i="4" s="1"/>
  <c r="AI1059" i="4"/>
  <c r="AK1059" i="4" s="1"/>
  <c r="AI818" i="4"/>
  <c r="AK818" i="4" s="1"/>
  <c r="AI988" i="4"/>
  <c r="AK988" i="4" s="1"/>
  <c r="AI1920" i="4"/>
  <c r="AK1920" i="4" s="1"/>
  <c r="AI677" i="4"/>
  <c r="AK677" i="4" s="1"/>
  <c r="AI750" i="4"/>
  <c r="AK750" i="4" s="1"/>
  <c r="AI1494" i="4"/>
  <c r="AK1494" i="4" s="1"/>
  <c r="AI2089" i="4"/>
  <c r="AK2089" i="4" s="1"/>
  <c r="AI334" i="4"/>
  <c r="AK334" i="4" s="1"/>
  <c r="AI1057" i="4"/>
  <c r="AK1057" i="4" s="1"/>
  <c r="AI1369" i="4"/>
  <c r="AK1369" i="4" s="1"/>
  <c r="AI1522" i="4"/>
  <c r="AK1522" i="4" s="1"/>
  <c r="AI627" i="4"/>
  <c r="AK627" i="4" s="1"/>
  <c r="AI913" i="4"/>
  <c r="AK913" i="4" s="1"/>
  <c r="AI300" i="4"/>
  <c r="AK300" i="4" s="1"/>
  <c r="AI929" i="4"/>
  <c r="AK929" i="4" s="1"/>
  <c r="AI955" i="4"/>
  <c r="AK955" i="4" s="1"/>
  <c r="AI1156" i="4"/>
  <c r="AK1156" i="4" s="1"/>
  <c r="AI836" i="4"/>
  <c r="AK836" i="4" s="1"/>
  <c r="AI253" i="4"/>
  <c r="AK253" i="4" s="1"/>
  <c r="AI788" i="4"/>
  <c r="AK788" i="4" s="1"/>
  <c r="AI1233" i="4"/>
  <c r="AK1233" i="4" s="1"/>
  <c r="AI1258" i="4"/>
  <c r="AK1258" i="4" s="1"/>
  <c r="AI1142" i="4"/>
  <c r="AK1142" i="4" s="1"/>
  <c r="AI59" i="4"/>
  <c r="AK59" i="4" s="1"/>
  <c r="AI1134" i="4"/>
  <c r="AK1134" i="4" s="1"/>
  <c r="AI594" i="4"/>
  <c r="AK594" i="4" s="1"/>
  <c r="AI877" i="4"/>
  <c r="AK877" i="4" s="1"/>
  <c r="AI89" i="4"/>
  <c r="AK89" i="4" s="1"/>
  <c r="AI1822" i="4"/>
  <c r="AK1822" i="4" s="1"/>
  <c r="AI303" i="4"/>
  <c r="AK303" i="4" s="1"/>
  <c r="AI107" i="4"/>
  <c r="AK107" i="4" s="1"/>
  <c r="AI264" i="4"/>
  <c r="AK264" i="4" s="1"/>
  <c r="AI905" i="4"/>
  <c r="AK905" i="4" s="1"/>
  <c r="AI235" i="4"/>
  <c r="AK235" i="4" s="1"/>
  <c r="AI1836" i="4"/>
  <c r="AK1836" i="4" s="1"/>
  <c r="AI1127" i="4"/>
  <c r="AK1127" i="4" s="1"/>
  <c r="AI418" i="4"/>
  <c r="AK418" i="4" s="1"/>
  <c r="AI1541" i="4"/>
  <c r="AK1541" i="4" s="1"/>
  <c r="AI1408" i="4"/>
  <c r="AK1408" i="4" s="1"/>
  <c r="AI551" i="4"/>
  <c r="AK551" i="4" s="1"/>
  <c r="AI1876" i="4"/>
  <c r="AK1876" i="4" s="1"/>
  <c r="AI825" i="4"/>
  <c r="AK825" i="4" s="1"/>
  <c r="AI1527" i="4"/>
  <c r="AK1527" i="4" s="1"/>
  <c r="AI1860" i="4"/>
  <c r="AK1860" i="4" s="1"/>
  <c r="AI975" i="4"/>
  <c r="AK975" i="4" s="1"/>
  <c r="AI1417" i="4"/>
  <c r="AK1417" i="4" s="1"/>
  <c r="AI185" i="4"/>
  <c r="AK185" i="4" s="1"/>
  <c r="AI1277" i="4"/>
  <c r="AK1277" i="4" s="1"/>
  <c r="AI1386" i="4"/>
  <c r="AK1386" i="4" s="1"/>
  <c r="AI2103" i="4"/>
  <c r="AK2103" i="4" s="1"/>
  <c r="AI1161" i="4"/>
  <c r="AK1161" i="4" s="1"/>
  <c r="AI128" i="4"/>
  <c r="AK128" i="4" s="1"/>
  <c r="AI1992" i="4"/>
  <c r="AK1992" i="4" s="1"/>
  <c r="AI563" i="4"/>
  <c r="AK563" i="4" s="1"/>
  <c r="AI1738" i="4"/>
  <c r="AK1738" i="4" s="1"/>
  <c r="AI1546" i="4"/>
  <c r="AK1546" i="4" s="1"/>
  <c r="AI100" i="4"/>
  <c r="AK100" i="4" s="1"/>
  <c r="AI1152" i="4"/>
  <c r="AK1152" i="4" s="1"/>
  <c r="AI424" i="4"/>
  <c r="AK424" i="4" s="1"/>
  <c r="AI924" i="4"/>
  <c r="AK924" i="4" s="1"/>
  <c r="AI1407" i="4"/>
  <c r="AK1407" i="4" s="1"/>
  <c r="AI969" i="4"/>
  <c r="AK969" i="4" s="1"/>
  <c r="AI1416" i="4"/>
  <c r="AK1416" i="4" s="1"/>
  <c r="AI776" i="4"/>
  <c r="AK776" i="4" s="1"/>
  <c r="AI374" i="4"/>
  <c r="AK374" i="4" s="1"/>
  <c r="AI704" i="4"/>
  <c r="AK704" i="4" s="1"/>
  <c r="AI389" i="4"/>
  <c r="AK389" i="4" s="1"/>
  <c r="AI1681" i="4"/>
  <c r="AK1681" i="4" s="1"/>
  <c r="AI1774" i="4"/>
  <c r="AK1774" i="4" s="1"/>
  <c r="AI2026" i="4"/>
  <c r="AK2026" i="4" s="1"/>
  <c r="AI1865" i="4"/>
  <c r="AK1865" i="4" s="1"/>
  <c r="AI908" i="4"/>
  <c r="AK908" i="4" s="1"/>
  <c r="R2112" i="4"/>
  <c r="AI1344" i="4"/>
  <c r="AK1344" i="4" s="1"/>
  <c r="AI88" i="4"/>
  <c r="AK88" i="4" s="1"/>
  <c r="AI1158" i="4"/>
  <c r="AK1158" i="4" s="1"/>
  <c r="AI1313" i="4"/>
  <c r="AK1313" i="4" s="1"/>
  <c r="AI1843" i="4"/>
  <c r="AK1843" i="4" s="1"/>
  <c r="AI1075" i="4"/>
  <c r="AK1075" i="4" s="1"/>
  <c r="AI1391" i="4"/>
  <c r="AK1391" i="4" s="1"/>
  <c r="AI1939" i="4"/>
  <c r="AK1939" i="4" s="1"/>
  <c r="AI599" i="4"/>
  <c r="AK599" i="4" s="1"/>
  <c r="AI175" i="4"/>
  <c r="AK175" i="4" s="1"/>
  <c r="AI1746" i="4"/>
  <c r="AK1746" i="4" s="1"/>
  <c r="AI2069" i="4"/>
  <c r="AK2069" i="4" s="1"/>
  <c r="AI1914" i="4"/>
  <c r="AK1914" i="4" s="1"/>
  <c r="AI2007" i="4"/>
  <c r="AK2007" i="4" s="1"/>
  <c r="AI280" i="4"/>
  <c r="AK280" i="4" s="1"/>
  <c r="AI757" i="4"/>
  <c r="AK757" i="4" s="1"/>
  <c r="AI1804" i="4"/>
  <c r="AK1804" i="4" s="1"/>
  <c r="AI724" i="4"/>
  <c r="AK724" i="4" s="1"/>
  <c r="AI401" i="4"/>
  <c r="AK401" i="4" s="1"/>
  <c r="AI1128" i="4"/>
  <c r="AK1128" i="4" s="1"/>
  <c r="AI1419" i="4"/>
  <c r="AK1419" i="4" s="1"/>
  <c r="AI1852" i="4"/>
  <c r="AK1852" i="4" s="1"/>
  <c r="AI1840" i="4"/>
  <c r="AK1840" i="4" s="1"/>
  <c r="AI675" i="4"/>
  <c r="AK675" i="4" s="1"/>
  <c r="AI898" i="4"/>
  <c r="AK898" i="4" s="1"/>
  <c r="AI1999" i="4"/>
  <c r="AK1999" i="4" s="1"/>
  <c r="AI1652" i="4"/>
  <c r="AK1652" i="4" s="1"/>
  <c r="AI1099" i="4"/>
  <c r="AK1099" i="4" s="1"/>
  <c r="AI141" i="4"/>
  <c r="AK141" i="4" s="1"/>
  <c r="AI557" i="4"/>
  <c r="AK557" i="4" s="1"/>
  <c r="AI985" i="4"/>
  <c r="AK985" i="4" s="1"/>
  <c r="AI410" i="4"/>
  <c r="AK410" i="4" s="1"/>
  <c r="AI432" i="4"/>
  <c r="AK432" i="4" s="1"/>
  <c r="AI65" i="4"/>
  <c r="AK65" i="4" s="1"/>
  <c r="AI250" i="4"/>
  <c r="AK250" i="4" s="1"/>
  <c r="AI1355" i="4"/>
  <c r="AK1355" i="4" s="1"/>
  <c r="AI304" i="4"/>
  <c r="AK304" i="4" s="1"/>
  <c r="AI705" i="4"/>
  <c r="AK705" i="4" s="1"/>
  <c r="AI856" i="4"/>
  <c r="AK856" i="4" s="1"/>
  <c r="AI352" i="4"/>
  <c r="AK352" i="4" s="1"/>
  <c r="AI1074" i="4"/>
  <c r="AK1074" i="4" s="1"/>
  <c r="AI1209" i="4"/>
  <c r="AK1209" i="4" s="1"/>
  <c r="AI136" i="4"/>
  <c r="AK136" i="4" s="1"/>
  <c r="AI753" i="4"/>
  <c r="AK753" i="4" s="1"/>
  <c r="AI573" i="4"/>
  <c r="AK573" i="4" s="1"/>
  <c r="AI1545" i="4"/>
  <c r="AK1545" i="4" s="1"/>
  <c r="AI1348" i="4"/>
  <c r="AK1348" i="4" s="1"/>
  <c r="AI1787" i="4"/>
  <c r="AK1787" i="4" s="1"/>
  <c r="AI762" i="4"/>
  <c r="AK762" i="4" s="1"/>
  <c r="AI1167" i="4"/>
  <c r="AK1167" i="4" s="1"/>
  <c r="AI1373" i="4"/>
  <c r="AK1373" i="4" s="1"/>
  <c r="AI66" i="4"/>
  <c r="AK66" i="4" s="1"/>
  <c r="AI319" i="4"/>
  <c r="AK319" i="4" s="1"/>
  <c r="AI2027" i="4"/>
  <c r="AK2027" i="4" s="1"/>
  <c r="AI364" i="4"/>
  <c r="AK364" i="4" s="1"/>
  <c r="AI25" i="4"/>
  <c r="AK25" i="4" s="1"/>
  <c r="AI821" i="4"/>
  <c r="AK821" i="4" s="1"/>
  <c r="AI1080" i="4"/>
  <c r="AK1080" i="4" s="1"/>
  <c r="AI508" i="4"/>
  <c r="AK508" i="4" s="1"/>
  <c r="AI995" i="4"/>
  <c r="AK995" i="4" s="1"/>
  <c r="AI533" i="4"/>
  <c r="AK533" i="4" s="1"/>
  <c r="AI1311" i="4"/>
  <c r="AK1311" i="4" s="1"/>
  <c r="AI144" i="4"/>
  <c r="AK144" i="4" s="1"/>
  <c r="AI142" i="4"/>
  <c r="AK142" i="4" s="1"/>
  <c r="AI1207" i="4"/>
  <c r="AK1207" i="4" s="1"/>
  <c r="AI1211" i="4"/>
  <c r="AK1211" i="4" s="1"/>
  <c r="AI1921" i="4"/>
  <c r="AK1921" i="4" s="1"/>
  <c r="AI1978" i="4"/>
  <c r="AK1978" i="4" s="1"/>
  <c r="AI1847" i="4"/>
  <c r="AK1847" i="4" s="1"/>
  <c r="AI1315" i="4"/>
  <c r="AK1315" i="4" s="1"/>
  <c r="AI991" i="4"/>
  <c r="AK991" i="4" s="1"/>
  <c r="AI2002" i="4"/>
  <c r="AK2002" i="4" s="1"/>
  <c r="AI656" i="4"/>
  <c r="AK656" i="4" s="1"/>
  <c r="AI1366" i="4"/>
  <c r="AK1366" i="4" s="1"/>
  <c r="AI1850" i="4"/>
  <c r="AK1850" i="4" s="1"/>
  <c r="AI1478" i="4"/>
  <c r="AK1478" i="4" s="1"/>
  <c r="AI176" i="4"/>
  <c r="AK176" i="4" s="1"/>
  <c r="R8" i="4"/>
  <c r="R17" i="4" s="1"/>
  <c r="AI449" i="4"/>
  <c r="AK449" i="4" s="1"/>
  <c r="AI1754" i="4"/>
  <c r="AK1754" i="4" s="1"/>
  <c r="AI1975" i="4"/>
  <c r="AK1975" i="4" s="1"/>
  <c r="AI314" i="4"/>
  <c r="AK314" i="4" s="1"/>
  <c r="AI1151" i="4"/>
  <c r="AK1151" i="4" s="1"/>
  <c r="AI195" i="4"/>
  <c r="AK195" i="4" s="1"/>
  <c r="AI1033" i="4"/>
  <c r="AK1033" i="4" s="1"/>
  <c r="AI1835" i="4"/>
  <c r="AK1835" i="4" s="1"/>
  <c r="AI404" i="4"/>
  <c r="AK404" i="4" s="1"/>
  <c r="AI1226" i="4"/>
  <c r="AK1226" i="4" s="1"/>
  <c r="AI1745" i="4"/>
  <c r="AK1745" i="4" s="1"/>
  <c r="AI962" i="4"/>
  <c r="AK962" i="4" s="1"/>
  <c r="AI2050" i="4"/>
  <c r="AK2050" i="4" s="1"/>
  <c r="AI161" i="4"/>
  <c r="AK161" i="4" s="1"/>
  <c r="AI1040" i="4"/>
  <c r="AK1040" i="4" s="1"/>
  <c r="AI1596" i="4"/>
  <c r="AK1596" i="4" s="1"/>
  <c r="AI587" i="4"/>
  <c r="AK587" i="4" s="1"/>
  <c r="AI1913" i="4"/>
  <c r="AK1913" i="4" s="1"/>
  <c r="AI1956" i="4"/>
  <c r="AK1956" i="4" s="1"/>
  <c r="AI1547" i="4"/>
  <c r="AK1547" i="4" s="1"/>
  <c r="AI414" i="4"/>
  <c r="AK414" i="4" s="1"/>
  <c r="AI1013" i="4"/>
  <c r="AK1013" i="4" s="1"/>
  <c r="AI654" i="4"/>
  <c r="AK654" i="4" s="1"/>
  <c r="AI2053" i="4"/>
  <c r="AK2053" i="4" s="1"/>
  <c r="AI1073" i="4"/>
  <c r="AK1073" i="4" s="1"/>
  <c r="AI541" i="4"/>
  <c r="AK541" i="4" s="1"/>
  <c r="AI44" i="4"/>
  <c r="AK44" i="4" s="1"/>
  <c r="AI1726" i="4"/>
  <c r="AK1726" i="4" s="1"/>
  <c r="AI810" i="4"/>
  <c r="AK810" i="4" s="1"/>
  <c r="AI1857" i="4"/>
  <c r="AK1857" i="4" s="1"/>
  <c r="AI554" i="4"/>
  <c r="AK554" i="4" s="1"/>
  <c r="AI834" i="4"/>
  <c r="AK834" i="4" s="1"/>
  <c r="AI154" i="4"/>
  <c r="AK154" i="4" s="1"/>
  <c r="AI1485" i="4"/>
  <c r="AK1485" i="4" s="1"/>
  <c r="AI1236" i="4"/>
  <c r="AK1236" i="4" s="1"/>
  <c r="AI174" i="4"/>
  <c r="AK174" i="4" s="1"/>
  <c r="AI177" i="4"/>
  <c r="AK177" i="4" s="1"/>
  <c r="AI229" i="4"/>
  <c r="AK229" i="4" s="1"/>
  <c r="AI1326" i="4"/>
  <c r="AK1326" i="4" s="1"/>
  <c r="AI2110" i="4"/>
  <c r="AK2110" i="4" s="1"/>
  <c r="AI1002" i="4"/>
  <c r="AK1002" i="4" s="1"/>
  <c r="AI592" i="4"/>
  <c r="AK592" i="4" s="1"/>
  <c r="AI168" i="4"/>
  <c r="AK168" i="4" s="1"/>
  <c r="AI133" i="4"/>
  <c r="AK133" i="4" s="1"/>
  <c r="AI740" i="4"/>
  <c r="AK740" i="4" s="1"/>
  <c r="AI1859" i="4"/>
  <c r="AK1859" i="4" s="1"/>
  <c r="AI1106" i="4"/>
  <c r="AK1106" i="4" s="1"/>
  <c r="AI1649" i="4"/>
  <c r="AK1649" i="4" s="1"/>
  <c r="AI1772" i="4"/>
  <c r="AK1772" i="4" s="1"/>
  <c r="AI1110" i="4"/>
  <c r="AK1110" i="4" s="1"/>
  <c r="AI49" i="4"/>
  <c r="AK49" i="4" s="1"/>
  <c r="AI1065" i="4"/>
  <c r="AK1065" i="4" s="1"/>
  <c r="AI1982" i="4"/>
  <c r="AK1982" i="4" s="1"/>
  <c r="AI837" i="4"/>
  <c r="AK837" i="4" s="1"/>
  <c r="AI1664" i="4"/>
  <c r="AK1664" i="4" s="1"/>
  <c r="AI463" i="4"/>
  <c r="AK463" i="4" s="1"/>
  <c r="AI1654" i="4"/>
  <c r="AK1654" i="4" s="1"/>
  <c r="AI1246" i="4"/>
  <c r="AK1246" i="4" s="1"/>
  <c r="AI1193" i="4"/>
  <c r="AK1193" i="4" s="1"/>
  <c r="AI707" i="4"/>
  <c r="AK707" i="4" s="1"/>
  <c r="AI773" i="4"/>
  <c r="AK773" i="4" s="1"/>
  <c r="AI1260" i="4"/>
  <c r="AK1260" i="4" s="1"/>
  <c r="AI2035" i="4"/>
  <c r="AK2035" i="4" s="1"/>
  <c r="AI891" i="4"/>
  <c r="AK891" i="4" s="1"/>
  <c r="AI1555" i="4"/>
  <c r="AK1555" i="4" s="1"/>
  <c r="AI993" i="4"/>
  <c r="AK993" i="4" s="1"/>
  <c r="AI1949" i="4"/>
  <c r="AK1949" i="4" s="1"/>
  <c r="AI159" i="4"/>
  <c r="AK159" i="4" s="1"/>
  <c r="AI277" i="4"/>
  <c r="AK277" i="4" s="1"/>
  <c r="AI1488" i="4"/>
  <c r="AK1488" i="4" s="1"/>
  <c r="AI1318" i="4"/>
  <c r="AK1318" i="4" s="1"/>
  <c r="AI1072" i="4"/>
  <c r="AK1072" i="4" s="1"/>
  <c r="AI516" i="4"/>
  <c r="AK516" i="4" s="1"/>
  <c r="AI1039" i="4"/>
  <c r="AK1039" i="4" s="1"/>
  <c r="AI1330" i="4"/>
  <c r="AK1330" i="4" s="1"/>
  <c r="AI755" i="4"/>
  <c r="AK755" i="4" s="1"/>
  <c r="AA15" i="4"/>
  <c r="AA17" i="4" s="1"/>
  <c r="AA2112" i="4"/>
  <c r="AI1439" i="4"/>
  <c r="AK1439" i="4" s="1"/>
  <c r="AI92" i="4"/>
  <c r="AK92" i="4" s="1"/>
  <c r="AI441" i="4"/>
  <c r="AK441" i="4" s="1"/>
  <c r="AI1153" i="4"/>
  <c r="AK1153" i="4" s="1"/>
  <c r="AI1500" i="4"/>
  <c r="AK1500" i="4" s="1"/>
  <c r="AI919" i="4"/>
  <c r="AK919" i="4" s="1"/>
  <c r="AI814" i="4"/>
  <c r="AK814" i="4" s="1"/>
  <c r="AI2101" i="4"/>
  <c r="AK2101" i="4" s="1"/>
  <c r="AI1396" i="4"/>
  <c r="AK1396" i="4" s="1"/>
  <c r="AI2034" i="4"/>
  <c r="AK2034" i="4" s="1"/>
  <c r="AI1732" i="4"/>
  <c r="AK1732" i="4" s="1"/>
  <c r="AI1997" i="4"/>
  <c r="AK1997" i="4" s="1"/>
  <c r="AI241" i="4"/>
  <c r="AK241" i="4" s="1"/>
  <c r="AI211" i="4"/>
  <c r="AK211" i="4" s="1"/>
  <c r="AI363" i="4"/>
  <c r="AK363" i="4" s="1"/>
  <c r="AI718" i="4"/>
  <c r="AK718" i="4" s="1"/>
  <c r="AI754" i="4"/>
  <c r="AK754" i="4" s="1"/>
  <c r="AI1146" i="4"/>
  <c r="AK1146" i="4" s="1"/>
  <c r="AI556" i="4"/>
  <c r="AK556" i="4" s="1"/>
  <c r="AI625" i="4"/>
  <c r="AK625" i="4" s="1"/>
  <c r="AI55" i="4"/>
  <c r="AK55" i="4" s="1"/>
  <c r="AI1022" i="4"/>
  <c r="AK1022" i="4" s="1"/>
  <c r="AI1854" i="4"/>
  <c r="AK1854" i="4" s="1"/>
  <c r="AI1091" i="4"/>
  <c r="AK1091" i="4" s="1"/>
  <c r="AI2010" i="4"/>
  <c r="AK2010" i="4" s="1"/>
  <c r="AI457" i="4"/>
  <c r="AK457" i="4" s="1"/>
  <c r="AI1467" i="4"/>
  <c r="AK1467" i="4" s="1"/>
  <c r="AI395" i="4"/>
  <c r="AK395" i="4" s="1"/>
  <c r="AI2023" i="4"/>
  <c r="AK2023" i="4" s="1"/>
  <c r="AI1283" i="4"/>
  <c r="AK1283" i="4" s="1"/>
  <c r="AI2083" i="4"/>
  <c r="AK2083" i="4" s="1"/>
  <c r="AI283" i="4"/>
  <c r="AK283" i="4" s="1"/>
  <c r="AI1015" i="4"/>
  <c r="AK1015" i="4" s="1"/>
  <c r="AI1354" i="4"/>
  <c r="AK1354" i="4" s="1"/>
  <c r="AI1164" i="4"/>
  <c r="AK1164" i="4" s="1"/>
  <c r="AI1476" i="4"/>
  <c r="AK1476" i="4" s="1"/>
  <c r="AI1461" i="4"/>
  <c r="AK1461" i="4" s="1"/>
  <c r="AI1356" i="4"/>
  <c r="AK1356" i="4" s="1"/>
  <c r="AI1827" i="4"/>
  <c r="AK1827" i="4" s="1"/>
  <c r="AG202" i="4"/>
  <c r="AI202" i="4" s="1"/>
  <c r="AK202" i="4" s="1"/>
  <c r="AI799" i="4"/>
  <c r="AK799" i="4" s="1"/>
  <c r="AI228" i="4"/>
  <c r="AK228" i="4" s="1"/>
  <c r="AI763" i="4"/>
  <c r="AK763" i="4" s="1"/>
  <c r="AI140" i="4"/>
  <c r="AK140" i="4" s="1"/>
  <c r="AC202" i="4"/>
  <c r="AI1741" i="4"/>
  <c r="AK1741" i="4" s="1"/>
  <c r="AI350" i="4"/>
  <c r="AK350" i="4" s="1"/>
  <c r="AI1364" i="4"/>
  <c r="AK1364" i="4" s="1"/>
  <c r="AI1268" i="4"/>
  <c r="AK1268" i="4" s="1"/>
  <c r="AI1607" i="4"/>
  <c r="AK1607" i="4" s="1"/>
  <c r="AI1353" i="4"/>
  <c r="AK1353" i="4" s="1"/>
  <c r="AI835" i="4"/>
  <c r="AK835" i="4" s="1"/>
  <c r="AI1680" i="4"/>
  <c r="AK1680" i="4" s="1"/>
  <c r="AI1965" i="4"/>
  <c r="AK1965" i="4" s="1"/>
  <c r="AI1753" i="4"/>
  <c r="AK1753" i="4" s="1"/>
  <c r="AI1486" i="4"/>
  <c r="AK1486" i="4" s="1"/>
  <c r="AI1581" i="4"/>
  <c r="AK1581" i="4" s="1"/>
  <c r="AI1298" i="4"/>
  <c r="AK1298" i="4" s="1"/>
  <c r="AI708" i="4"/>
  <c r="AK708" i="4" s="1"/>
  <c r="AI937" i="4"/>
  <c r="AK937" i="4" s="1"/>
  <c r="AI934" i="4"/>
  <c r="AK934" i="4" s="1"/>
  <c r="AI1665" i="4"/>
  <c r="AK1665" i="4" s="1"/>
  <c r="AI1216" i="4"/>
  <c r="AK1216" i="4" s="1"/>
  <c r="AI1512" i="4"/>
  <c r="AK1512" i="4" s="1"/>
  <c r="AI1640" i="4"/>
  <c r="AK1640" i="4" s="1"/>
  <c r="AI1334" i="4"/>
  <c r="AK1334" i="4" s="1"/>
  <c r="AI2057" i="4"/>
  <c r="AK2057" i="4" s="1"/>
  <c r="AI1700" i="4"/>
  <c r="AK1700" i="4" s="1"/>
  <c r="AI1684" i="4"/>
  <c r="AK1684" i="4" s="1"/>
  <c r="AI233" i="4"/>
  <c r="AK233" i="4" s="1"/>
  <c r="AI764" i="4"/>
  <c r="AK764" i="4" s="1"/>
  <c r="AI147" i="4"/>
  <c r="AK147" i="4" s="1"/>
  <c r="AI318" i="4"/>
  <c r="AK318" i="4" s="1"/>
  <c r="AI967" i="4"/>
  <c r="AK967" i="4" s="1"/>
  <c r="AI796" i="4"/>
  <c r="AK796" i="4" s="1"/>
  <c r="AI1269" i="4"/>
  <c r="AK1269" i="4" s="1"/>
  <c r="AI1610" i="4"/>
  <c r="AK1610" i="4" s="1"/>
  <c r="AI539" i="4"/>
  <c r="AK539" i="4" s="1"/>
  <c r="AI1518" i="4"/>
  <c r="AK1518" i="4" s="1"/>
  <c r="AI1621" i="4"/>
  <c r="AK1621" i="4" s="1"/>
  <c r="AI1614" i="4"/>
  <c r="AK1614" i="4" s="1"/>
  <c r="AI2065" i="4"/>
  <c r="AK2065" i="4" s="1"/>
  <c r="AI1100" i="4"/>
  <c r="AK1100" i="4" s="1"/>
  <c r="AI412" i="4"/>
  <c r="AK412" i="4" s="1"/>
  <c r="AI671" i="4"/>
  <c r="AK671" i="4" s="1"/>
  <c r="AI1645" i="4"/>
  <c r="AK1645" i="4" s="1"/>
  <c r="AI1437" i="4"/>
  <c r="AK1437" i="4" s="1"/>
  <c r="AI1351" i="4"/>
  <c r="AK1351" i="4" s="1"/>
  <c r="AI974" i="4"/>
  <c r="AK974" i="4" s="1"/>
  <c r="AI1626" i="4"/>
  <c r="AK1626" i="4" s="1"/>
  <c r="AI1629" i="4"/>
  <c r="AK1629" i="4" s="1"/>
  <c r="AI1182" i="4"/>
  <c r="AK1182" i="4" s="1"/>
  <c r="AI1342" i="4"/>
  <c r="AK1342" i="4" s="1"/>
  <c r="AI564" i="4"/>
  <c r="AK564" i="4" s="1"/>
  <c r="AI992" i="4"/>
  <c r="AK992" i="4" s="1"/>
  <c r="AI1931" i="4"/>
  <c r="AK1931" i="4" s="1"/>
  <c r="AI859" i="4"/>
  <c r="AK859" i="4" s="1"/>
  <c r="AI903" i="4"/>
  <c r="AK903" i="4" s="1"/>
  <c r="AI1987" i="4"/>
  <c r="AK1987" i="4" s="1"/>
  <c r="AI1661" i="4"/>
  <c r="AK1661" i="4" s="1"/>
  <c r="AI1671" i="4"/>
  <c r="AK1671" i="4" s="1"/>
  <c r="AI1178" i="4"/>
  <c r="AK1178" i="4" s="1"/>
  <c r="AI1504" i="4"/>
  <c r="AK1504" i="4" s="1"/>
  <c r="AI506" i="4"/>
  <c r="AK506" i="4" s="1"/>
  <c r="AI311" i="4"/>
  <c r="AK311" i="4" s="1"/>
  <c r="AI1634" i="4"/>
  <c r="AK1634" i="4" s="1"/>
  <c r="AI256" i="4"/>
  <c r="AK256" i="4" s="1"/>
  <c r="AI210" i="4"/>
  <c r="AK210" i="4" s="1"/>
  <c r="AI259" i="4"/>
  <c r="AK259" i="4" s="1"/>
  <c r="AI899" i="4"/>
  <c r="AK899" i="4" s="1"/>
  <c r="AI1359" i="4"/>
  <c r="AK1359" i="4" s="1"/>
  <c r="AI783" i="4"/>
  <c r="AK783" i="4" s="1"/>
  <c r="AI1926" i="4"/>
  <c r="AK1926" i="4" s="1"/>
  <c r="AI894" i="4"/>
  <c r="AK894" i="4" s="1"/>
  <c r="AI333" i="4"/>
  <c r="AK333" i="4" s="1"/>
  <c r="AI1341" i="4"/>
  <c r="AK1341" i="4" s="1"/>
  <c r="AI1054" i="4"/>
  <c r="AK1054" i="4" s="1"/>
  <c r="AI920" i="4"/>
  <c r="AK920" i="4" s="1"/>
  <c r="AI2046" i="4"/>
  <c r="AK2046" i="4" s="1"/>
  <c r="AI323" i="4"/>
  <c r="AK323" i="4" s="1"/>
  <c r="AI1717" i="4"/>
  <c r="AK1717" i="4" s="1"/>
  <c r="AI1089" i="4"/>
  <c r="AK1089" i="4" s="1"/>
  <c r="AI2017" i="4"/>
  <c r="AK2017" i="4" s="1"/>
  <c r="AI218" i="4"/>
  <c r="AK218" i="4" s="1"/>
  <c r="AI1731" i="4"/>
  <c r="AK1731" i="4" s="1"/>
  <c r="AI272" i="4"/>
  <c r="AK272" i="4" s="1"/>
  <c r="AI91" i="4"/>
  <c r="AK91" i="4" s="1"/>
  <c r="AI1434" i="4"/>
  <c r="AK1434" i="4" s="1"/>
  <c r="AI651" i="4"/>
  <c r="AK651" i="4" s="1"/>
  <c r="AI639" i="4"/>
  <c r="AK639" i="4" s="1"/>
  <c r="AI768" i="4"/>
  <c r="AK768" i="4" s="1"/>
  <c r="AI701" i="4"/>
  <c r="AK701" i="4" s="1"/>
  <c r="AI1036" i="4"/>
  <c r="AK1036" i="4" s="1"/>
  <c r="AI305" i="4"/>
  <c r="AK305" i="4" s="1"/>
  <c r="AI64" i="4"/>
  <c r="AK64" i="4" s="1"/>
  <c r="AI521" i="4"/>
  <c r="AK521" i="4" s="1"/>
  <c r="AI862" i="4"/>
  <c r="AK862" i="4" s="1"/>
  <c r="AI631" i="4"/>
  <c r="AK631" i="4" s="1"/>
  <c r="AI1444" i="4"/>
  <c r="AK1444" i="4" s="1"/>
  <c r="AI198" i="4"/>
  <c r="AK198" i="4" s="1"/>
  <c r="AI609" i="4"/>
  <c r="AK609" i="4" s="1"/>
  <c r="AI1591" i="4"/>
  <c r="AK1591" i="4" s="1"/>
  <c r="AI1199" i="4"/>
  <c r="AK1199" i="4" s="1"/>
  <c r="AI1898" i="4"/>
  <c r="AK1898" i="4" s="1"/>
  <c r="AI863" i="4"/>
  <c r="AK863" i="4" s="1"/>
  <c r="AI1143" i="4"/>
  <c r="AK1143" i="4" s="1"/>
  <c r="AI1405" i="4"/>
  <c r="AK1405" i="4" s="1"/>
  <c r="AI829" i="4"/>
  <c r="AK829" i="4" s="1"/>
  <c r="AI452" i="4"/>
  <c r="AK452" i="4" s="1"/>
  <c r="AI798" i="4"/>
  <c r="AK798" i="4" s="1"/>
  <c r="AI1286" i="4"/>
  <c r="AK1286" i="4" s="1"/>
  <c r="AI1055" i="4"/>
  <c r="AK1055" i="4" s="1"/>
  <c r="AI712" i="4"/>
  <c r="AK712" i="4" s="1"/>
  <c r="AI450" i="4"/>
  <c r="AK450" i="4" s="1"/>
  <c r="AI629" i="4"/>
  <c r="AK629" i="4" s="1"/>
  <c r="AI1968" i="4"/>
  <c r="AK1968" i="4" s="1"/>
  <c r="AI479" i="4"/>
  <c r="AK479" i="4" s="1"/>
  <c r="AI727" i="4"/>
  <c r="AK727" i="4" s="1"/>
  <c r="AI2032" i="4"/>
  <c r="AK2032" i="4" s="1"/>
  <c r="AI41" i="4"/>
  <c r="AK41" i="4" s="1"/>
  <c r="AI1750" i="4"/>
  <c r="AK1750" i="4" s="1"/>
  <c r="AI1276" i="4"/>
  <c r="AK1276" i="4" s="1"/>
  <c r="AI1888" i="4"/>
  <c r="AK1888" i="4" s="1"/>
  <c r="AI1087" i="4"/>
  <c r="AK1087" i="4" s="1"/>
  <c r="AI1144" i="4"/>
  <c r="AK1144" i="4" s="1"/>
  <c r="AI1345" i="4"/>
  <c r="AK1345" i="4" s="1"/>
  <c r="AI987" i="4"/>
  <c r="AK987" i="4" s="1"/>
  <c r="AI375" i="4"/>
  <c r="AK375" i="4" s="1"/>
  <c r="AI1842" i="4"/>
  <c r="AK1842" i="4" s="1"/>
  <c r="AI1912" i="4"/>
  <c r="AK1912" i="4" s="1"/>
  <c r="AI1325" i="4"/>
  <c r="AK1325" i="4" s="1"/>
  <c r="AI500" i="4"/>
  <c r="AK500" i="4" s="1"/>
  <c r="AI346" i="4"/>
  <c r="AK346" i="4" s="1"/>
  <c r="AI1093" i="4"/>
  <c r="AK1093" i="4" s="1"/>
  <c r="AI2037" i="4"/>
  <c r="AK2037" i="4" s="1"/>
  <c r="AI1611" i="4"/>
  <c r="AK1611" i="4" s="1"/>
  <c r="L2112" i="5"/>
  <c r="AI840" i="4"/>
  <c r="AK840" i="4" s="1"/>
  <c r="AI878" i="4"/>
  <c r="AK878" i="4" s="1"/>
  <c r="AI1538" i="4"/>
  <c r="AK1538" i="4" s="1"/>
  <c r="AI2090" i="4"/>
  <c r="AK2090" i="4" s="1"/>
  <c r="AI531" i="4"/>
  <c r="AK531" i="4" s="1"/>
  <c r="AI1442" i="4"/>
  <c r="AK1442" i="4" s="1"/>
  <c r="AI545" i="4"/>
  <c r="AK545" i="4" s="1"/>
  <c r="AI1071" i="4"/>
  <c r="AK1071" i="4" s="1"/>
  <c r="AI1150" i="4"/>
  <c r="AK1150" i="4" s="1"/>
  <c r="AI826" i="4"/>
  <c r="AK826" i="4" s="1"/>
  <c r="AI90" i="4"/>
  <c r="AK90" i="4" s="1"/>
  <c r="AI1259" i="4"/>
  <c r="AK1259" i="4" s="1"/>
  <c r="AI1137" i="4"/>
  <c r="AK1137" i="4" s="1"/>
  <c r="AI1187" i="4"/>
  <c r="AK1187" i="4" s="1"/>
  <c r="AI367" i="4"/>
  <c r="AK367" i="4" s="1"/>
  <c r="AI1537" i="4"/>
  <c r="AK1537" i="4" s="1"/>
  <c r="AI1154" i="4"/>
  <c r="AK1154" i="4" s="1"/>
  <c r="AI1593" i="4"/>
  <c r="AK1593" i="4" s="1"/>
  <c r="AI1573" i="4"/>
  <c r="AK1573" i="4" s="1"/>
  <c r="AI696" i="4"/>
  <c r="AK696" i="4" s="1"/>
  <c r="AI465" i="4"/>
  <c r="AK465" i="4" s="1"/>
  <c r="AI1098" i="4"/>
  <c r="AK1098" i="4" s="1"/>
  <c r="AI1423" i="4"/>
  <c r="AK1423" i="4" s="1"/>
  <c r="AI980" i="4"/>
  <c r="AK980" i="4" s="1"/>
  <c r="AI1392" i="4"/>
  <c r="AK1392" i="4" s="1"/>
  <c r="AI1814" i="4"/>
  <c r="AK1814" i="4" s="1"/>
  <c r="AI606" i="4"/>
  <c r="AK606" i="4" s="1"/>
  <c r="AI709" i="4"/>
  <c r="AK709" i="4" s="1"/>
  <c r="AI2025" i="4"/>
  <c r="AK2025" i="4" s="1"/>
  <c r="AI1710" i="4"/>
  <c r="AK1710" i="4" s="1"/>
  <c r="AI1703" i="4"/>
  <c r="AK1703" i="4" s="1"/>
  <c r="AI1117" i="4"/>
  <c r="AK1117" i="4" s="1"/>
  <c r="AI1766" i="4"/>
  <c r="AK1766" i="4" s="1"/>
  <c r="AI1347" i="4"/>
  <c r="AK1347" i="4" s="1"/>
  <c r="AI1501" i="4"/>
  <c r="AK1501" i="4" s="1"/>
  <c r="AI1976" i="4"/>
  <c r="AK1976" i="4" s="1"/>
  <c r="AI1503" i="4"/>
  <c r="AK1503" i="4" s="1"/>
  <c r="K17" i="5"/>
  <c r="AI2085" i="4"/>
  <c r="AK2085" i="4" s="1"/>
  <c r="AI1870" i="4"/>
  <c r="AK1870" i="4" s="1"/>
  <c r="AI795" i="4"/>
  <c r="AK795" i="4" s="1"/>
  <c r="AI231" i="4"/>
  <c r="AK231" i="4" s="1"/>
  <c r="AI1552" i="4"/>
  <c r="AK1552" i="4" s="1"/>
  <c r="AI618" i="4"/>
  <c r="AK618" i="4" s="1"/>
  <c r="AI612" i="4"/>
  <c r="AK612" i="4" s="1"/>
  <c r="AI964" i="4"/>
  <c r="AK964" i="4" s="1"/>
  <c r="AI258" i="4"/>
  <c r="AK258" i="4" s="1"/>
  <c r="AI1693" i="4"/>
  <c r="AK1693" i="4" s="1"/>
  <c r="AI406" i="4"/>
  <c r="AK406" i="4" s="1"/>
  <c r="AI645" i="4"/>
  <c r="AK645" i="4" s="1"/>
  <c r="AI99" i="4"/>
  <c r="AK99" i="4" s="1"/>
  <c r="AI1406" i="4"/>
  <c r="AK1406" i="4" s="1"/>
  <c r="AI2021" i="4"/>
  <c r="AK2021" i="4" s="1"/>
  <c r="AI695" i="4"/>
  <c r="AK695" i="4" s="1"/>
  <c r="AI1582" i="4"/>
  <c r="AK1582" i="4" s="1"/>
  <c r="AI1584" i="4"/>
  <c r="AK1584" i="4" s="1"/>
  <c r="AI1409" i="4"/>
  <c r="AK1409" i="4" s="1"/>
  <c r="AI664" i="4"/>
  <c r="AK664" i="4" s="1"/>
  <c r="AI1548" i="4"/>
  <c r="AK1548" i="4" s="1"/>
  <c r="AI1962" i="4"/>
  <c r="AK1962" i="4" s="1"/>
  <c r="AI1845" i="4"/>
  <c r="AK1845" i="4" s="1"/>
  <c r="AI201" i="4"/>
  <c r="AK201" i="4" s="1"/>
  <c r="AI1909" i="4"/>
  <c r="AK1909" i="4" s="1"/>
  <c r="AI1064" i="4"/>
  <c r="AK1064" i="4" s="1"/>
  <c r="AI1238" i="4"/>
  <c r="AK1238" i="4" s="1"/>
  <c r="AI832" i="4"/>
  <c r="AK832" i="4" s="1"/>
  <c r="AI429" i="4"/>
  <c r="AK429" i="4" s="1"/>
  <c r="AI655" i="4"/>
  <c r="AK655" i="4" s="1"/>
  <c r="AI714" i="4"/>
  <c r="AK714" i="4" s="1"/>
  <c r="AI85" i="4"/>
  <c r="AK85" i="4" s="1"/>
  <c r="AI943" i="4"/>
  <c r="AK943" i="4" s="1"/>
  <c r="AI1934" i="4"/>
  <c r="AK1934" i="4" s="1"/>
  <c r="AI1060" i="4"/>
  <c r="AK1060" i="4" s="1"/>
  <c r="AI1113" i="4"/>
  <c r="AK1113" i="4" s="1"/>
  <c r="AI1202" i="4"/>
  <c r="AK1202" i="4" s="1"/>
  <c r="AI1290" i="4"/>
  <c r="AK1290" i="4" s="1"/>
  <c r="AI865" i="4"/>
  <c r="AK865" i="4" s="1"/>
  <c r="AI1904" i="4"/>
  <c r="AK1904" i="4" s="1"/>
  <c r="AI947" i="4"/>
  <c r="AK947" i="4" s="1"/>
  <c r="AI1007" i="4"/>
  <c r="AK1007" i="4" s="1"/>
  <c r="AI1702" i="4"/>
  <c r="AK1702" i="4" s="1"/>
  <c r="AI1985" i="4"/>
  <c r="AK1985" i="4" s="1"/>
  <c r="L17" i="5"/>
  <c r="AI24" i="4"/>
  <c r="AK24" i="4" s="1"/>
  <c r="AI1801" i="4"/>
  <c r="AK1801" i="4" s="1"/>
  <c r="AI1701" i="4"/>
  <c r="AK1701" i="4" s="1"/>
  <c r="AI1635" i="4"/>
  <c r="AK1635" i="4" s="1"/>
  <c r="AI160" i="4"/>
  <c r="AK160" i="4" s="1"/>
  <c r="AI476" i="4"/>
  <c r="AK476" i="4" s="1"/>
  <c r="AI1885" i="4"/>
  <c r="AK1885" i="4" s="1"/>
  <c r="AI1370" i="4"/>
  <c r="AK1370" i="4" s="1"/>
  <c r="AI1677" i="4"/>
  <c r="AK1677" i="4" s="1"/>
  <c r="AI72" i="4"/>
  <c r="AK72" i="4" s="1"/>
  <c r="AI915" i="4"/>
  <c r="AK915" i="4" s="1"/>
  <c r="AI977" i="4"/>
  <c r="AK977" i="4" s="1"/>
  <c r="AI643" i="4"/>
  <c r="AK643" i="4" s="1"/>
  <c r="AI1375" i="4"/>
  <c r="AK1375" i="4" s="1"/>
  <c r="AI307" i="4"/>
  <c r="AK307" i="4" s="1"/>
  <c r="AI1229" i="4"/>
  <c r="AK1229" i="4" s="1"/>
  <c r="AI2055" i="4"/>
  <c r="AK2055" i="4" s="1"/>
  <c r="AI101" i="4"/>
  <c r="AK101" i="4" s="1"/>
  <c r="AI1171" i="4"/>
  <c r="AK1171" i="4" s="1"/>
  <c r="AI477" i="4"/>
  <c r="AK477" i="4" s="1"/>
  <c r="AI1694" i="4"/>
  <c r="AK1694" i="4" s="1"/>
  <c r="AI491" i="4"/>
  <c r="AK491" i="4" s="1"/>
  <c r="AI2024" i="4"/>
  <c r="AK2024" i="4" s="1"/>
  <c r="AI74" i="4"/>
  <c r="AK74" i="4" s="1"/>
  <c r="AI848" i="4"/>
  <c r="AK848" i="4" s="1"/>
  <c r="AI1282" i="4"/>
  <c r="AK1282" i="4" s="1"/>
  <c r="AI756" i="4"/>
  <c r="AK756" i="4" s="1"/>
  <c r="AI1983" i="4"/>
  <c r="AK1983" i="4" s="1"/>
  <c r="AI112" i="4"/>
  <c r="AK112" i="4" s="1"/>
  <c r="AI226" i="4"/>
  <c r="AK226" i="4" s="1"/>
  <c r="AI1908" i="4"/>
  <c r="AK1908" i="4" s="1"/>
  <c r="AI2072" i="4"/>
  <c r="AK2072" i="4" s="1"/>
  <c r="AI1567" i="4"/>
  <c r="AK1567" i="4" s="1"/>
  <c r="AI1592" i="4"/>
  <c r="AK1592" i="4" s="1"/>
  <c r="AI1008" i="4"/>
  <c r="AK1008" i="4" s="1"/>
  <c r="AI658" i="4"/>
  <c r="AK658" i="4" s="1"/>
  <c r="AI873" i="4"/>
  <c r="AK873" i="4" s="1"/>
  <c r="AI678" i="4"/>
  <c r="AK678" i="4" s="1"/>
  <c r="AI111" i="4"/>
  <c r="AK111" i="4" s="1"/>
  <c r="AI1192" i="4"/>
  <c r="AK1192" i="4" s="1"/>
  <c r="AI1820" i="4"/>
  <c r="AK1820" i="4" s="1"/>
  <c r="AI1604" i="4"/>
  <c r="AK1604" i="4" s="1"/>
  <c r="AI581" i="4"/>
  <c r="AK581" i="4" s="1"/>
  <c r="AI1042" i="4"/>
  <c r="AK1042" i="4" s="1"/>
  <c r="AI69" i="4"/>
  <c r="AK69" i="4" s="1"/>
  <c r="AI71" i="4"/>
  <c r="AK71" i="4" s="1"/>
  <c r="AI183" i="4"/>
  <c r="AK183" i="4" s="1"/>
  <c r="AI1095" i="4"/>
  <c r="AK1095" i="4" s="1"/>
  <c r="AI1855" i="4"/>
  <c r="AK1855" i="4" s="1"/>
  <c r="AI39" i="4"/>
  <c r="AK39" i="4" s="1"/>
  <c r="AI847" i="4"/>
  <c r="AK847" i="4" s="1"/>
  <c r="AI1826" i="4"/>
  <c r="AK1826" i="4" s="1"/>
  <c r="AI611" i="4"/>
  <c r="AK611" i="4" s="1"/>
  <c r="AI621" i="4"/>
  <c r="AK621" i="4" s="1"/>
  <c r="AI751" i="4"/>
  <c r="AK751" i="4" s="1"/>
  <c r="AI1350" i="4"/>
  <c r="AK1350" i="4" s="1"/>
  <c r="AI699" i="4"/>
  <c r="AK699" i="4" s="1"/>
  <c r="AB1337" i="4"/>
  <c r="K11" i="4"/>
  <c r="AB1743" i="4"/>
  <c r="K13" i="4"/>
  <c r="AB322" i="4"/>
  <c r="K9" i="4"/>
  <c r="AB2022" i="4"/>
  <c r="K14" i="4"/>
  <c r="K15" i="4"/>
  <c r="J17" i="4"/>
  <c r="AB895" i="4"/>
  <c r="K10" i="4"/>
  <c r="AB19" i="4"/>
  <c r="K7" i="4"/>
  <c r="K2112" i="4"/>
  <c r="AB1456" i="4"/>
  <c r="K12" i="4"/>
  <c r="AB190" i="4"/>
  <c r="K8" i="4"/>
  <c r="AC895" i="4" l="1"/>
  <c r="AC10" i="4" s="1"/>
  <c r="AG895" i="4"/>
  <c r="AH895" i="4"/>
  <c r="AH10" i="4" s="1"/>
  <c r="AC19" i="4"/>
  <c r="AG19" i="4"/>
  <c r="AH19" i="4"/>
  <c r="AG190" i="4"/>
  <c r="AC190" i="4"/>
  <c r="AC8" i="4" s="1"/>
  <c r="AH190" i="4"/>
  <c r="AH8" i="4" s="1"/>
  <c r="K17" i="4"/>
  <c r="AC2022" i="4"/>
  <c r="AC14" i="4" s="1"/>
  <c r="AG2022" i="4"/>
  <c r="AH2022" i="4"/>
  <c r="AH14" i="4" s="1"/>
  <c r="AG1743" i="4"/>
  <c r="AH1743" i="4"/>
  <c r="AH13" i="4" s="1"/>
  <c r="AC1743" i="4"/>
  <c r="AC13" i="4" s="1"/>
  <c r="AH1456" i="4"/>
  <c r="AH12" i="4" s="1"/>
  <c r="AC1456" i="4"/>
  <c r="AC12" i="4" s="1"/>
  <c r="AG1456" i="4"/>
  <c r="AC15" i="4"/>
  <c r="AH15" i="4"/>
  <c r="AH322" i="4"/>
  <c r="AH9" i="4" s="1"/>
  <c r="AC322" i="4"/>
  <c r="AC9" i="4" s="1"/>
  <c r="AG322" i="4"/>
  <c r="AC1337" i="4"/>
  <c r="AC11" i="4" s="1"/>
  <c r="AG1337" i="4"/>
  <c r="AH1337" i="4"/>
  <c r="AH11" i="4" s="1"/>
  <c r="AI2022" i="4" l="1"/>
  <c r="AG14" i="4"/>
  <c r="AC2112" i="4"/>
  <c r="AC7" i="4"/>
  <c r="AC17" i="4" s="1"/>
  <c r="AI322" i="4"/>
  <c r="AG9" i="4"/>
  <c r="AG15" i="4"/>
  <c r="AI1456" i="4"/>
  <c r="AG12" i="4"/>
  <c r="AI190" i="4"/>
  <c r="AG8" i="4"/>
  <c r="AI1337" i="4"/>
  <c r="AG11" i="4"/>
  <c r="AI1743" i="4"/>
  <c r="AG13" i="4"/>
  <c r="AH2112" i="4"/>
  <c r="AH7" i="4"/>
  <c r="AH17" i="4" s="1"/>
  <c r="AI895" i="4"/>
  <c r="AG10" i="4"/>
  <c r="AG7" i="4"/>
  <c r="AI19" i="4"/>
  <c r="AG2112" i="4"/>
  <c r="AD8" i="4" l="1"/>
  <c r="AF8" i="4" s="1"/>
  <c r="AD9" i="4"/>
  <c r="AF9" i="4" s="1"/>
  <c r="AD10" i="4"/>
  <c r="AF10" i="4" s="1"/>
  <c r="AD11" i="4"/>
  <c r="AF11" i="4" s="1"/>
  <c r="AD12" i="4"/>
  <c r="AF12" i="4" s="1"/>
  <c r="AD13" i="4"/>
  <c r="AF13" i="4" s="1"/>
  <c r="AD14" i="4"/>
  <c r="AF14" i="4" s="1"/>
  <c r="AD15" i="4"/>
  <c r="AF15" i="4" s="1"/>
  <c r="AD7" i="4"/>
  <c r="AI2112" i="4"/>
  <c r="AK19" i="4"/>
  <c r="AI7" i="4"/>
  <c r="AK895" i="4"/>
  <c r="AK10" i="4" s="1"/>
  <c r="AI10" i="4"/>
  <c r="AK1743" i="4"/>
  <c r="AK13" i="4" s="1"/>
  <c r="AI13" i="4"/>
  <c r="AK190" i="4"/>
  <c r="AK8" i="4" s="1"/>
  <c r="AI8" i="4"/>
  <c r="AK15" i="4"/>
  <c r="AI15" i="4"/>
  <c r="AG17" i="4"/>
  <c r="AI11" i="4"/>
  <c r="AK1337" i="4"/>
  <c r="AK11" i="4" s="1"/>
  <c r="AK1456" i="4"/>
  <c r="AK12" i="4" s="1"/>
  <c r="AI12" i="4"/>
  <c r="AK322" i="4"/>
  <c r="AK9" i="4" s="1"/>
  <c r="AI9" i="4"/>
  <c r="AK2022" i="4"/>
  <c r="AK14" i="4" s="1"/>
  <c r="AI14" i="4"/>
  <c r="AL2022" i="4" l="1"/>
  <c r="AL2026" i="4"/>
  <c r="AL2030" i="4"/>
  <c r="AL2034" i="4"/>
  <c r="AL2038" i="4"/>
  <c r="AL2042" i="4"/>
  <c r="AL2046" i="4"/>
  <c r="AL2050" i="4"/>
  <c r="AL2054" i="4"/>
  <c r="AL2058" i="4"/>
  <c r="AL2062" i="4"/>
  <c r="AL2066" i="4"/>
  <c r="AL2070" i="4"/>
  <c r="AL2074" i="4"/>
  <c r="AL2078" i="4"/>
  <c r="AL2082" i="4"/>
  <c r="AL2086" i="4"/>
  <c r="AL2090" i="4"/>
  <c r="AL2094" i="4"/>
  <c r="AL2098" i="4"/>
  <c r="AL2102" i="4"/>
  <c r="AL2106" i="4"/>
  <c r="AL2110" i="4"/>
  <c r="AL2025" i="4"/>
  <c r="AL2029" i="4"/>
  <c r="AL2033" i="4"/>
  <c r="AL2037" i="4"/>
  <c r="AL2041" i="4"/>
  <c r="AL2045" i="4"/>
  <c r="AL2049" i="4"/>
  <c r="AL2053" i="4"/>
  <c r="AL2057" i="4"/>
  <c r="AL2061" i="4"/>
  <c r="AL2065" i="4"/>
  <c r="AL2069" i="4"/>
  <c r="AL2073" i="4"/>
  <c r="AL2077" i="4"/>
  <c r="AL2081" i="4"/>
  <c r="AL2085" i="4"/>
  <c r="AL2089" i="4"/>
  <c r="AL2093" i="4"/>
  <c r="AL2097" i="4"/>
  <c r="AL2101" i="4"/>
  <c r="AL2105" i="4"/>
  <c r="AL2109" i="4"/>
  <c r="AL2095" i="4"/>
  <c r="AL2035" i="4"/>
  <c r="AL2027" i="4"/>
  <c r="AL2023" i="4"/>
  <c r="AL2083" i="4"/>
  <c r="AL2071" i="4"/>
  <c r="AL2047" i="4"/>
  <c r="AL2043" i="4"/>
  <c r="AL2107" i="4"/>
  <c r="AL2108" i="4"/>
  <c r="AL2092" i="4"/>
  <c r="AL2076" i="4"/>
  <c r="AL2064" i="4"/>
  <c r="AL2048" i="4"/>
  <c r="AL2036" i="4"/>
  <c r="AL2099" i="4"/>
  <c r="AL2067" i="4"/>
  <c r="AL2059" i="4"/>
  <c r="AL2039" i="4"/>
  <c r="AL2031" i="4"/>
  <c r="AL2051" i="4"/>
  <c r="AL2096" i="4"/>
  <c r="AL2080" i="4"/>
  <c r="AL2068" i="4"/>
  <c r="AL2052" i="4"/>
  <c r="AL2024" i="4"/>
  <c r="AL2087" i="4"/>
  <c r="AL2079" i="4"/>
  <c r="AL2055" i="4"/>
  <c r="AL2100" i="4"/>
  <c r="AL2084" i="4"/>
  <c r="AL2056" i="4"/>
  <c r="AL2040" i="4"/>
  <c r="AL2028" i="4"/>
  <c r="AL2075" i="4"/>
  <c r="AL2063" i="4"/>
  <c r="AL2104" i="4"/>
  <c r="AL2088" i="4"/>
  <c r="AL2072" i="4"/>
  <c r="AL2060" i="4"/>
  <c r="AL2044" i="4"/>
  <c r="AL2032" i="4"/>
  <c r="AL2103" i="4"/>
  <c r="AL2091" i="4"/>
  <c r="AL1456" i="4"/>
  <c r="AL1460" i="4"/>
  <c r="AL1464" i="4"/>
  <c r="AL1468" i="4"/>
  <c r="AL1472" i="4"/>
  <c r="AL1476" i="4"/>
  <c r="AL1480" i="4"/>
  <c r="AL1484" i="4"/>
  <c r="AL1457" i="4"/>
  <c r="AL1473" i="4"/>
  <c r="AL1525" i="4"/>
  <c r="AL1541" i="4"/>
  <c r="AL1557" i="4"/>
  <c r="AL1573" i="4"/>
  <c r="AL1589" i="4"/>
  <c r="AL1605" i="4"/>
  <c r="AL1621" i="4"/>
  <c r="AL1637" i="4"/>
  <c r="AL1653" i="4"/>
  <c r="AL1669" i="4"/>
  <c r="AL1685" i="4"/>
  <c r="AL1701" i="4"/>
  <c r="AL1461" i="4"/>
  <c r="AL1477" i="4"/>
  <c r="AL1465" i="4"/>
  <c r="AL1481" i="4"/>
  <c r="AL1714" i="4"/>
  <c r="AL1718" i="4"/>
  <c r="AL1722" i="4"/>
  <c r="AL1726" i="4"/>
  <c r="AL1730" i="4"/>
  <c r="AL1734" i="4"/>
  <c r="AL1738" i="4"/>
  <c r="AL1742" i="4"/>
  <c r="AL1493" i="4"/>
  <c r="AL1496" i="4"/>
  <c r="AL1553" i="4"/>
  <c r="AL1617" i="4"/>
  <c r="AL1681" i="4"/>
  <c r="AL1524" i="4"/>
  <c r="AL1537" i="4"/>
  <c r="AL1601" i="4"/>
  <c r="AL1665" i="4"/>
  <c r="AL1485" i="4"/>
  <c r="AL1501" i="4"/>
  <c r="AL1504" i="4"/>
  <c r="AL1556" i="4"/>
  <c r="AL1569" i="4"/>
  <c r="AL1633" i="4"/>
  <c r="AL1697" i="4"/>
  <c r="AL1488" i="4"/>
  <c r="AL1570" i="4"/>
  <c r="AL1588" i="4"/>
  <c r="AL1634" i="4"/>
  <c r="AL1652" i="4"/>
  <c r="AL1698" i="4"/>
  <c r="AL1509" i="4"/>
  <c r="AL1512" i="4"/>
  <c r="AL1521" i="4"/>
  <c r="AL1554" i="4"/>
  <c r="AL1572" i="4"/>
  <c r="AL1585" i="4"/>
  <c r="AL1618" i="4"/>
  <c r="AL1636" i="4"/>
  <c r="AL1649" i="4"/>
  <c r="AL1682" i="4"/>
  <c r="AL1700" i="4"/>
  <c r="AL1713" i="4"/>
  <c r="AL1717" i="4"/>
  <c r="AL1721" i="4"/>
  <c r="AL1725" i="4"/>
  <c r="AL1729" i="4"/>
  <c r="AL1733" i="4"/>
  <c r="AL1737" i="4"/>
  <c r="AL1741" i="4"/>
  <c r="AL1684" i="4"/>
  <c r="AL1666" i="4"/>
  <c r="AL1668" i="4"/>
  <c r="AL1540" i="4"/>
  <c r="AL1620" i="4"/>
  <c r="AL1469" i="4"/>
  <c r="AL1586" i="4"/>
  <c r="AL1602" i="4"/>
  <c r="AL1522" i="4"/>
  <c r="AL1538" i="4"/>
  <c r="AL1693" i="4"/>
  <c r="AL1629" i="4"/>
  <c r="AL1545" i="4"/>
  <c r="AL1654" i="4"/>
  <c r="AL1650" i="4"/>
  <c r="AL1739" i="4"/>
  <c r="AL1526" i="4"/>
  <c r="AL1604" i="4"/>
  <c r="AL1678" i="4"/>
  <c r="AL1664" i="4"/>
  <c r="AL1550" i="4"/>
  <c r="AL1532" i="4"/>
  <c r="AL1690" i="4"/>
  <c r="AL1667" i="4"/>
  <c r="AL1657" i="4"/>
  <c r="AL1603" i="4"/>
  <c r="AL1584" i="4"/>
  <c r="AL1562" i="4"/>
  <c r="AL1549" i="4"/>
  <c r="AL1731" i="4"/>
  <c r="AL1719" i="4"/>
  <c r="AL1711" i="4"/>
  <c r="AL1662" i="4"/>
  <c r="AL1638" i="4"/>
  <c r="AL1624" i="4"/>
  <c r="AL1593" i="4"/>
  <c r="AL1539" i="4"/>
  <c r="AL1520" i="4"/>
  <c r="AL1702" i="4"/>
  <c r="AL1688" i="4"/>
  <c r="AL1644" i="4"/>
  <c r="AL1598" i="4"/>
  <c r="AL1574" i="4"/>
  <c r="AL1560" i="4"/>
  <c r="AL1529" i="4"/>
  <c r="AL1723" i="4"/>
  <c r="AL1715" i="4"/>
  <c r="AL1642" i="4"/>
  <c r="AL1596" i="4"/>
  <c r="AL1536" i="4"/>
  <c r="AL1708" i="4"/>
  <c r="AL1677" i="4"/>
  <c r="AL1648" i="4"/>
  <c r="AL1626" i="4"/>
  <c r="AL1613" i="4"/>
  <c r="AL1580" i="4"/>
  <c r="AL1534" i="4"/>
  <c r="AL1500" i="4"/>
  <c r="AL1489" i="4"/>
  <c r="AL1640" i="4"/>
  <c r="AL1578" i="4"/>
  <c r="AL1508" i="4"/>
  <c r="AL1614" i="4"/>
  <c r="AL1497" i="4"/>
  <c r="AL1736" i="4"/>
  <c r="AL1712" i="4"/>
  <c r="AL1705" i="4"/>
  <c r="AL1651" i="4"/>
  <c r="AL1632" i="4"/>
  <c r="AL1597" i="4"/>
  <c r="AL1582" i="4"/>
  <c r="AL1558" i="4"/>
  <c r="AL1544" i="4"/>
  <c r="AL1492" i="4"/>
  <c r="AL1727" i="4"/>
  <c r="AL1565" i="4"/>
  <c r="AL1555" i="4"/>
  <c r="AL1676" i="4"/>
  <c r="AL1645" i="4"/>
  <c r="AL1625" i="4"/>
  <c r="AL1548" i="4"/>
  <c r="AL1517" i="4"/>
  <c r="AL1478" i="4"/>
  <c r="AL1695" i="4"/>
  <c r="AL1631" i="4"/>
  <c r="AL1567" i="4"/>
  <c r="AL1502" i="4"/>
  <c r="AL1495" i="4"/>
  <c r="AL1474" i="4"/>
  <c r="AL1740" i="4"/>
  <c r="AL1728" i="4"/>
  <c r="AL1716" i="4"/>
  <c r="AL1710" i="4"/>
  <c r="AL1686" i="4"/>
  <c r="AL1672" i="4"/>
  <c r="AL1641" i="4"/>
  <c r="AL1610" i="4"/>
  <c r="AL1564" i="4"/>
  <c r="AL1533" i="4"/>
  <c r="AL1518" i="4"/>
  <c r="AL1462" i="4"/>
  <c r="AL1706" i="4"/>
  <c r="AL1609" i="4"/>
  <c r="AL1699" i="4"/>
  <c r="AL1680" i="4"/>
  <c r="AL1658" i="4"/>
  <c r="AL1630" i="4"/>
  <c r="AL1606" i="4"/>
  <c r="AL1592" i="4"/>
  <c r="AL1571" i="4"/>
  <c r="AL1552" i="4"/>
  <c r="AL1530" i="4"/>
  <c r="AL1516" i="4"/>
  <c r="AL1679" i="4"/>
  <c r="AL1615" i="4"/>
  <c r="AL1551" i="4"/>
  <c r="AL1494" i="4"/>
  <c r="AL1463" i="4"/>
  <c r="AL1732" i="4"/>
  <c r="AL1720" i="4"/>
  <c r="AL1692" i="4"/>
  <c r="AL1661" i="4"/>
  <c r="AL1646" i="4"/>
  <c r="AL1622" i="4"/>
  <c r="AL1587" i="4"/>
  <c r="AL1568" i="4"/>
  <c r="AL1546" i="4"/>
  <c r="AL1735" i="4"/>
  <c r="AL1704" i="4"/>
  <c r="AL1576" i="4"/>
  <c r="AL1483" i="4"/>
  <c r="AL1709" i="4"/>
  <c r="AL1689" i="4"/>
  <c r="AL1612" i="4"/>
  <c r="AL1581" i="4"/>
  <c r="AL1561" i="4"/>
  <c r="AL1505" i="4"/>
  <c r="AL1663" i="4"/>
  <c r="AL1599" i="4"/>
  <c r="AL1535" i="4"/>
  <c r="AL1511" i="4"/>
  <c r="AL1458" i="4"/>
  <c r="AL1673" i="4"/>
  <c r="AL1590" i="4"/>
  <c r="AL1724" i="4"/>
  <c r="AL1696" i="4"/>
  <c r="AL1674" i="4"/>
  <c r="AL1628" i="4"/>
  <c r="AL1608" i="4"/>
  <c r="AL1577" i="4"/>
  <c r="AL1523" i="4"/>
  <c r="AL1513" i="4"/>
  <c r="AL1683" i="4"/>
  <c r="AL1660" i="4"/>
  <c r="AL1619" i="4"/>
  <c r="AL1600" i="4"/>
  <c r="AL1694" i="4"/>
  <c r="AL1670" i="4"/>
  <c r="AL1656" i="4"/>
  <c r="AL1635" i="4"/>
  <c r="AL1616" i="4"/>
  <c r="AL1594" i="4"/>
  <c r="AL1566" i="4"/>
  <c r="AL1542" i="4"/>
  <c r="AL1528" i="4"/>
  <c r="AL1467" i="4"/>
  <c r="AL1647" i="4"/>
  <c r="AL1583" i="4"/>
  <c r="AL1519" i="4"/>
  <c r="AL1510" i="4"/>
  <c r="AL1503" i="4"/>
  <c r="AL1479" i="4"/>
  <c r="AL1659" i="4"/>
  <c r="AL1595" i="4"/>
  <c r="AL1531" i="4"/>
  <c r="AL1486" i="4"/>
  <c r="AL1470" i="4"/>
  <c r="AL1703" i="4"/>
  <c r="AL1639" i="4"/>
  <c r="AL1575" i="4"/>
  <c r="AL1514" i="4"/>
  <c r="AL1499" i="4"/>
  <c r="AL1471" i="4"/>
  <c r="AL1675" i="4"/>
  <c r="AL1611" i="4"/>
  <c r="AL1547" i="4"/>
  <c r="AL1655" i="4"/>
  <c r="AL1591" i="4"/>
  <c r="AL1527" i="4"/>
  <c r="AL1507" i="4"/>
  <c r="AL1490" i="4"/>
  <c r="AL1466" i="4"/>
  <c r="AL1691" i="4"/>
  <c r="AL1627" i="4"/>
  <c r="AL1563" i="4"/>
  <c r="AL1475" i="4"/>
  <c r="AL1459" i="4"/>
  <c r="AL1671" i="4"/>
  <c r="AL1607" i="4"/>
  <c r="AL1543" i="4"/>
  <c r="AL1515" i="4"/>
  <c r="AL1498" i="4"/>
  <c r="AL1487" i="4"/>
  <c r="AL1707" i="4"/>
  <c r="AL1643" i="4"/>
  <c r="AL1579" i="4"/>
  <c r="AL1687" i="4"/>
  <c r="AL1623" i="4"/>
  <c r="AL1559" i="4"/>
  <c r="AL1506" i="4"/>
  <c r="AL1491" i="4"/>
  <c r="AL1482" i="4"/>
  <c r="AI17" i="4"/>
  <c r="AL1340" i="4"/>
  <c r="AL1344" i="4"/>
  <c r="AL1348" i="4"/>
  <c r="AL1352" i="4"/>
  <c r="AL1356" i="4"/>
  <c r="AL1360" i="4"/>
  <c r="AL1364" i="4"/>
  <c r="AL1368" i="4"/>
  <c r="AL1372" i="4"/>
  <c r="AL1376" i="4"/>
  <c r="AL1380" i="4"/>
  <c r="AL1384" i="4"/>
  <c r="AL1388" i="4"/>
  <c r="AL1392" i="4"/>
  <c r="AL1396" i="4"/>
  <c r="AL1400" i="4"/>
  <c r="AL1404" i="4"/>
  <c r="AL1408" i="4"/>
  <c r="AL1412" i="4"/>
  <c r="AL1416" i="4"/>
  <c r="AL1420" i="4"/>
  <c r="AL1424" i="4"/>
  <c r="AL1428" i="4"/>
  <c r="AL1432" i="4"/>
  <c r="AL1436" i="4"/>
  <c r="AL1440" i="4"/>
  <c r="AL1444" i="4"/>
  <c r="AL1448" i="4"/>
  <c r="AL1452" i="4"/>
  <c r="AL1345" i="4"/>
  <c r="AL1361" i="4"/>
  <c r="AL1377" i="4"/>
  <c r="AL1393" i="4"/>
  <c r="AL1409" i="4"/>
  <c r="AL1425" i="4"/>
  <c r="AL1441" i="4"/>
  <c r="AL1349" i="4"/>
  <c r="AL1365" i="4"/>
  <c r="AL1381" i="4"/>
  <c r="AL1397" i="4"/>
  <c r="AL1413" i="4"/>
  <c r="AL1429" i="4"/>
  <c r="AL1445" i="4"/>
  <c r="AL1337" i="4"/>
  <c r="AL1353" i="4"/>
  <c r="AL1369" i="4"/>
  <c r="AL1385" i="4"/>
  <c r="AL1401" i="4"/>
  <c r="AL1417" i="4"/>
  <c r="AL1433" i="4"/>
  <c r="AL1449" i="4"/>
  <c r="AL1389" i="4"/>
  <c r="AL1357" i="4"/>
  <c r="AL1421" i="4"/>
  <c r="AL1453" i="4"/>
  <c r="AL1405" i="4"/>
  <c r="AL1341" i="4"/>
  <c r="AL1430" i="4"/>
  <c r="AL1437" i="4"/>
  <c r="AL1373" i="4"/>
  <c r="AL1355" i="4"/>
  <c r="AL1435" i="4"/>
  <c r="AL1382" i="4"/>
  <c r="AL1419" i="4"/>
  <c r="AL1446" i="4"/>
  <c r="AL1371" i="4"/>
  <c r="AL1451" i="4"/>
  <c r="AL1398" i="4"/>
  <c r="AL1442" i="4"/>
  <c r="AL1410" i="4"/>
  <c r="AL1378" i="4"/>
  <c r="AL1346" i="4"/>
  <c r="AL1339" i="4"/>
  <c r="AL1431" i="4"/>
  <c r="AL1399" i="4"/>
  <c r="AL1367" i="4"/>
  <c r="AL1387" i="4"/>
  <c r="AL1366" i="4"/>
  <c r="AL1403" i="4"/>
  <c r="AL1350" i="4"/>
  <c r="AL1426" i="4"/>
  <c r="AL1394" i="4"/>
  <c r="AL1362" i="4"/>
  <c r="AL1414" i="4"/>
  <c r="AL1447" i="4"/>
  <c r="AL1415" i="4"/>
  <c r="AL1383" i="4"/>
  <c r="AL1351" i="4"/>
  <c r="AL1454" i="4"/>
  <c r="AL1438" i="4"/>
  <c r="AL1422" i="4"/>
  <c r="AL1406" i="4"/>
  <c r="AL1390" i="4"/>
  <c r="AL1374" i="4"/>
  <c r="AL1358" i="4"/>
  <c r="AL1342" i="4"/>
  <c r="AL1439" i="4"/>
  <c r="AL1407" i="4"/>
  <c r="AL1375" i="4"/>
  <c r="AL1343" i="4"/>
  <c r="AL1434" i="4"/>
  <c r="AL1402" i="4"/>
  <c r="AL1370" i="4"/>
  <c r="AL1338" i="4"/>
  <c r="AL1443" i="4"/>
  <c r="AL1427" i="4"/>
  <c r="AL1411" i="4"/>
  <c r="AL1395" i="4"/>
  <c r="AL1379" i="4"/>
  <c r="AL1363" i="4"/>
  <c r="AL1347" i="4"/>
  <c r="AL1455" i="4"/>
  <c r="AL1423" i="4"/>
  <c r="AL1391" i="4"/>
  <c r="AL1359" i="4"/>
  <c r="AL1450" i="4"/>
  <c r="AL1418" i="4"/>
  <c r="AL1386" i="4"/>
  <c r="AL1354" i="4"/>
  <c r="AL1746" i="4"/>
  <c r="AL1750" i="4"/>
  <c r="AL1754" i="4"/>
  <c r="AL1758" i="4"/>
  <c r="AL1762" i="4"/>
  <c r="AL1766" i="4"/>
  <c r="AL1770" i="4"/>
  <c r="AL1774" i="4"/>
  <c r="AL1778" i="4"/>
  <c r="AL1782" i="4"/>
  <c r="AL1786" i="4"/>
  <c r="AL1790" i="4"/>
  <c r="AL1794" i="4"/>
  <c r="AL1798" i="4"/>
  <c r="AL1802" i="4"/>
  <c r="AL1806" i="4"/>
  <c r="AL1810" i="4"/>
  <c r="AL1814" i="4"/>
  <c r="AL1818" i="4"/>
  <c r="AL1822" i="4"/>
  <c r="AL1826" i="4"/>
  <c r="AL1830" i="4"/>
  <c r="AL1834" i="4"/>
  <c r="AL1838" i="4"/>
  <c r="AL1842" i="4"/>
  <c r="AL1846" i="4"/>
  <c r="AL1850" i="4"/>
  <c r="AL1854" i="4"/>
  <c r="AL1858" i="4"/>
  <c r="AL1862" i="4"/>
  <c r="AL1866" i="4"/>
  <c r="AL1870" i="4"/>
  <c r="AL1874" i="4"/>
  <c r="AL1878" i="4"/>
  <c r="AL1882" i="4"/>
  <c r="AL1886" i="4"/>
  <c r="AL1890" i="4"/>
  <c r="AL1894" i="4"/>
  <c r="AL1898" i="4"/>
  <c r="AL1902" i="4"/>
  <c r="AL1906" i="4"/>
  <c r="AL1910" i="4"/>
  <c r="AL1914" i="4"/>
  <c r="AL1918" i="4"/>
  <c r="AL1922" i="4"/>
  <c r="AL1926" i="4"/>
  <c r="AL1930" i="4"/>
  <c r="AL1934" i="4"/>
  <c r="AL1938" i="4"/>
  <c r="AL1942" i="4"/>
  <c r="AL1946" i="4"/>
  <c r="AL1950" i="4"/>
  <c r="AL1954" i="4"/>
  <c r="AL1958" i="4"/>
  <c r="AL1962" i="4"/>
  <c r="AL1966" i="4"/>
  <c r="AL1970" i="4"/>
  <c r="AL1974" i="4"/>
  <c r="AL1978" i="4"/>
  <c r="AL1982" i="4"/>
  <c r="AL1986" i="4"/>
  <c r="AL1990" i="4"/>
  <c r="AL1994" i="4"/>
  <c r="AL1998" i="4"/>
  <c r="AL2002" i="4"/>
  <c r="AL2006" i="4"/>
  <c r="AL2010" i="4"/>
  <c r="AL2014" i="4"/>
  <c r="AL2018" i="4"/>
  <c r="AL1745" i="4"/>
  <c r="AL1749" i="4"/>
  <c r="AL1753" i="4"/>
  <c r="AL1757" i="4"/>
  <c r="AL1761" i="4"/>
  <c r="AL1765" i="4"/>
  <c r="AL1769" i="4"/>
  <c r="AL1773" i="4"/>
  <c r="AL1777" i="4"/>
  <c r="AL1781" i="4"/>
  <c r="AL1785" i="4"/>
  <c r="AL1789" i="4"/>
  <c r="AL1793" i="4"/>
  <c r="AL1797" i="4"/>
  <c r="AL1801" i="4"/>
  <c r="AL1805" i="4"/>
  <c r="AL1809" i="4"/>
  <c r="AL1813" i="4"/>
  <c r="AL1817" i="4"/>
  <c r="AL1821" i="4"/>
  <c r="AL1825" i="4"/>
  <c r="AL1829" i="4"/>
  <c r="AL1833" i="4"/>
  <c r="AL1837" i="4"/>
  <c r="AL1841" i="4"/>
  <c r="AL1845" i="4"/>
  <c r="AL1849" i="4"/>
  <c r="AL1853" i="4"/>
  <c r="AL1857" i="4"/>
  <c r="AL1861" i="4"/>
  <c r="AL1865" i="4"/>
  <c r="AL1869" i="4"/>
  <c r="AL1873" i="4"/>
  <c r="AL1877" i="4"/>
  <c r="AL1881" i="4"/>
  <c r="AL1885" i="4"/>
  <c r="AL1889" i="4"/>
  <c r="AL1893" i="4"/>
  <c r="AL1897" i="4"/>
  <c r="AL1901" i="4"/>
  <c r="AL1905" i="4"/>
  <c r="AL1909" i="4"/>
  <c r="AL1913" i="4"/>
  <c r="AL1917" i="4"/>
  <c r="AL1921" i="4"/>
  <c r="AL1925" i="4"/>
  <c r="AL1929" i="4"/>
  <c r="AL1933" i="4"/>
  <c r="AL1937" i="4"/>
  <c r="AL1941" i="4"/>
  <c r="AL1945" i="4"/>
  <c r="AL1949" i="4"/>
  <c r="AL1953" i="4"/>
  <c r="AL1957" i="4"/>
  <c r="AL1961" i="4"/>
  <c r="AL1965" i="4"/>
  <c r="AL1969" i="4"/>
  <c r="AL1973" i="4"/>
  <c r="AL1977" i="4"/>
  <c r="AL1981" i="4"/>
  <c r="AL1985" i="4"/>
  <c r="AL1989" i="4"/>
  <c r="AL1993" i="4"/>
  <c r="AL1997" i="4"/>
  <c r="AL2001" i="4"/>
  <c r="AL2005" i="4"/>
  <c r="AL2009" i="4"/>
  <c r="AL2013" i="4"/>
  <c r="AL2017" i="4"/>
  <c r="AL2021" i="4"/>
  <c r="AL2003" i="4"/>
  <c r="AL1967" i="4"/>
  <c r="AL1939" i="4"/>
  <c r="AL1899" i="4"/>
  <c r="AL1871" i="4"/>
  <c r="AL1863" i="4"/>
  <c r="AL1819" i="4"/>
  <c r="AL1771" i="4"/>
  <c r="AL1759" i="4"/>
  <c r="AL1751" i="4"/>
  <c r="AL1975" i="4"/>
  <c r="AL1963" i="4"/>
  <c r="AL1883" i="4"/>
  <c r="AL1859" i="4"/>
  <c r="AL1815" i="4"/>
  <c r="AL1791" i="4"/>
  <c r="AL1947" i="4"/>
  <c r="AL1903" i="4"/>
  <c r="AL1747" i="4"/>
  <c r="AL1979" i="4"/>
  <c r="AL1923" i="4"/>
  <c r="AL1799" i="4"/>
  <c r="AL2019" i="4"/>
  <c r="AL2007" i="4"/>
  <c r="AL1991" i="4"/>
  <c r="AL1983" i="4"/>
  <c r="AL1959" i="4"/>
  <c r="AL1931" i="4"/>
  <c r="AL1919" i="4"/>
  <c r="AL1907" i="4"/>
  <c r="AL1843" i="4"/>
  <c r="AL1831" i="4"/>
  <c r="AL1783" i="4"/>
  <c r="AL1995" i="4"/>
  <c r="AL1971" i="4"/>
  <c r="AL1955" i="4"/>
  <c r="AL1927" i="4"/>
  <c r="AL1891" i="4"/>
  <c r="AL1827" i="4"/>
  <c r="AL1787" i="4"/>
  <c r="AL1743" i="4"/>
  <c r="AL1951" i="4"/>
  <c r="AL1911" i="4"/>
  <c r="AL1887" i="4"/>
  <c r="AL1835" i="4"/>
  <c r="AL1823" i="4"/>
  <c r="AL1755" i="4"/>
  <c r="AL1839" i="4"/>
  <c r="AL1779" i="4"/>
  <c r="AL2020" i="4"/>
  <c r="AL1992" i="4"/>
  <c r="AL1980" i="4"/>
  <c r="AL1968" i="4"/>
  <c r="AL1944" i="4"/>
  <c r="AL1932" i="4"/>
  <c r="AL1920" i="4"/>
  <c r="AL1908" i="4"/>
  <c r="AL1880" i="4"/>
  <c r="AL1864" i="4"/>
  <c r="AL1840" i="4"/>
  <c r="AL1812" i="4"/>
  <c r="AL1804" i="4"/>
  <c r="AL1788" i="4"/>
  <c r="AL1776" i="4"/>
  <c r="AL1752" i="4"/>
  <c r="AL1803" i="4"/>
  <c r="AL1795" i="4"/>
  <c r="AL2008" i="4"/>
  <c r="AL1996" i="4"/>
  <c r="AL1960" i="4"/>
  <c r="AL1948" i="4"/>
  <c r="AL1936" i="4"/>
  <c r="AL1924" i="4"/>
  <c r="AL1912" i="4"/>
  <c r="AL1896" i="4"/>
  <c r="AL1884" i="4"/>
  <c r="AL1868" i="4"/>
  <c r="AL1852" i="4"/>
  <c r="AL1844" i="4"/>
  <c r="AL1828" i="4"/>
  <c r="AL1816" i="4"/>
  <c r="AL1792" i="4"/>
  <c r="AL1780" i="4"/>
  <c r="AL1764" i="4"/>
  <c r="AL1756" i="4"/>
  <c r="AL2015" i="4"/>
  <c r="AL1987" i="4"/>
  <c r="AL1811" i="4"/>
  <c r="AL1775" i="4"/>
  <c r="AL1767" i="4"/>
  <c r="AL1851" i="4"/>
  <c r="AL2012" i="4"/>
  <c r="AL2000" i="4"/>
  <c r="AL1984" i="4"/>
  <c r="AL1972" i="4"/>
  <c r="AL1964" i="4"/>
  <c r="AL1952" i="4"/>
  <c r="AL1940" i="4"/>
  <c r="AL1916" i="4"/>
  <c r="AL1900" i="4"/>
  <c r="AL1888" i="4"/>
  <c r="AL1872" i="4"/>
  <c r="AL1856" i="4"/>
  <c r="AL1832" i="4"/>
  <c r="AL1820" i="4"/>
  <c r="AL1808" i="4"/>
  <c r="AL1796" i="4"/>
  <c r="AL1768" i="4"/>
  <c r="AL1744" i="4"/>
  <c r="AL1943" i="4"/>
  <c r="AL1935" i="4"/>
  <c r="AL1895" i="4"/>
  <c r="AL1867" i="4"/>
  <c r="AL1855" i="4"/>
  <c r="AL1915" i="4"/>
  <c r="AL1875" i="4"/>
  <c r="AL2016" i="4"/>
  <c r="AL2004" i="4"/>
  <c r="AL1988" i="4"/>
  <c r="AL1976" i="4"/>
  <c r="AL1956" i="4"/>
  <c r="AL1928" i="4"/>
  <c r="AL1904" i="4"/>
  <c r="AL1892" i="4"/>
  <c r="AL1876" i="4"/>
  <c r="AL1860" i="4"/>
  <c r="AL1848" i="4"/>
  <c r="AL1836" i="4"/>
  <c r="AL1824" i="4"/>
  <c r="AL1800" i="4"/>
  <c r="AL1784" i="4"/>
  <c r="AL1772" i="4"/>
  <c r="AL1760" i="4"/>
  <c r="AL1748" i="4"/>
  <c r="AL2011" i="4"/>
  <c r="AL1999" i="4"/>
  <c r="AL1879" i="4"/>
  <c r="AL1847" i="4"/>
  <c r="AL1807" i="4"/>
  <c r="AL1763" i="4"/>
  <c r="AK7" i="4"/>
  <c r="AK2112" i="4"/>
  <c r="AL323" i="4"/>
  <c r="AL328" i="4"/>
  <c r="AL332" i="4"/>
  <c r="AL336" i="4"/>
  <c r="AL340" i="4"/>
  <c r="AL344" i="4"/>
  <c r="AL348" i="4"/>
  <c r="AL352" i="4"/>
  <c r="AL356" i="4"/>
  <c r="AL327" i="4"/>
  <c r="AL333" i="4"/>
  <c r="AL349" i="4"/>
  <c r="AL376" i="4"/>
  <c r="AL392" i="4"/>
  <c r="AL408" i="4"/>
  <c r="AL424" i="4"/>
  <c r="AL440" i="4"/>
  <c r="AL456" i="4"/>
  <c r="AL651" i="4"/>
  <c r="AL655" i="4"/>
  <c r="AL659" i="4"/>
  <c r="AL663" i="4"/>
  <c r="AL667" i="4"/>
  <c r="AL671" i="4"/>
  <c r="AL675" i="4"/>
  <c r="AL679" i="4"/>
  <c r="AL683" i="4"/>
  <c r="AL687" i="4"/>
  <c r="AL691" i="4"/>
  <c r="AL695" i="4"/>
  <c r="AL699" i="4"/>
  <c r="AL703" i="4"/>
  <c r="AL707" i="4"/>
  <c r="AL711" i="4"/>
  <c r="AL715" i="4"/>
  <c r="AL719" i="4"/>
  <c r="AL723" i="4"/>
  <c r="AL727" i="4"/>
  <c r="AL731" i="4"/>
  <c r="AL735" i="4"/>
  <c r="AL337" i="4"/>
  <c r="AL353" i="4"/>
  <c r="AL341" i="4"/>
  <c r="AL357" i="4"/>
  <c r="AL360" i="4"/>
  <c r="AL365" i="4"/>
  <c r="AL368" i="4"/>
  <c r="AL569" i="4"/>
  <c r="AL573" i="4"/>
  <c r="AL577" i="4"/>
  <c r="AL581" i="4"/>
  <c r="AL585" i="4"/>
  <c r="AL589" i="4"/>
  <c r="AL593" i="4"/>
  <c r="AL597" i="4"/>
  <c r="AL601" i="4"/>
  <c r="AL605" i="4"/>
  <c r="AL609" i="4"/>
  <c r="AL613" i="4"/>
  <c r="AL617" i="4"/>
  <c r="AL621" i="4"/>
  <c r="AL625" i="4"/>
  <c r="AL629" i="4"/>
  <c r="AL633" i="4"/>
  <c r="AL637" i="4"/>
  <c r="AL641" i="4"/>
  <c r="AL645" i="4"/>
  <c r="AL649" i="4"/>
  <c r="AL404" i="4"/>
  <c r="AL484" i="4"/>
  <c r="AL548" i="4"/>
  <c r="AL652" i="4"/>
  <c r="AL656" i="4"/>
  <c r="AL660" i="4"/>
  <c r="AL664" i="4"/>
  <c r="AL668" i="4"/>
  <c r="AL672" i="4"/>
  <c r="AL676" i="4"/>
  <c r="AL680" i="4"/>
  <c r="AL684" i="4"/>
  <c r="AL688" i="4"/>
  <c r="AL692" i="4"/>
  <c r="AL696" i="4"/>
  <c r="AL700" i="4"/>
  <c r="AL704" i="4"/>
  <c r="AL708" i="4"/>
  <c r="AL712" i="4"/>
  <c r="AL716" i="4"/>
  <c r="AL720" i="4"/>
  <c r="AL739" i="4"/>
  <c r="AL755" i="4"/>
  <c r="AL407" i="4"/>
  <c r="AL420" i="4"/>
  <c r="AL469" i="4"/>
  <c r="AL471" i="4"/>
  <c r="AL500" i="4"/>
  <c r="AL533" i="4"/>
  <c r="AL535" i="4"/>
  <c r="AL564" i="4"/>
  <c r="AL322" i="4"/>
  <c r="AL329" i="4"/>
  <c r="AL372" i="4"/>
  <c r="AL405" i="4"/>
  <c r="AL423" i="4"/>
  <c r="AL436" i="4"/>
  <c r="AL452" i="4"/>
  <c r="AL485" i="4"/>
  <c r="AL487" i="4"/>
  <c r="AL516" i="4"/>
  <c r="AL549" i="4"/>
  <c r="AL551" i="4"/>
  <c r="AL771" i="4"/>
  <c r="AL775" i="4"/>
  <c r="AL779" i="4"/>
  <c r="AL783" i="4"/>
  <c r="AL787" i="4"/>
  <c r="AL791" i="4"/>
  <c r="AL795" i="4"/>
  <c r="AL799" i="4"/>
  <c r="AL803" i="4"/>
  <c r="AL807" i="4"/>
  <c r="AL811" i="4"/>
  <c r="AL815" i="4"/>
  <c r="AL819" i="4"/>
  <c r="AL823" i="4"/>
  <c r="AL827" i="4"/>
  <c r="AL831" i="4"/>
  <c r="AL835" i="4"/>
  <c r="AL839" i="4"/>
  <c r="AL843" i="4"/>
  <c r="AL847" i="4"/>
  <c r="AL851" i="4"/>
  <c r="AL855" i="4"/>
  <c r="AL859" i="4"/>
  <c r="AL863" i="4"/>
  <c r="AL867" i="4"/>
  <c r="AL871" i="4"/>
  <c r="AL875" i="4"/>
  <c r="AL879" i="4"/>
  <c r="AL883" i="4"/>
  <c r="AL887" i="4"/>
  <c r="AL891" i="4"/>
  <c r="AL388" i="4"/>
  <c r="AL767" i="4"/>
  <c r="AL770" i="4"/>
  <c r="AL774" i="4"/>
  <c r="AL778" i="4"/>
  <c r="AL782" i="4"/>
  <c r="AL786" i="4"/>
  <c r="AL790" i="4"/>
  <c r="AL794" i="4"/>
  <c r="AL798" i="4"/>
  <c r="AL802" i="4"/>
  <c r="AL806" i="4"/>
  <c r="AL810" i="4"/>
  <c r="AL814" i="4"/>
  <c r="AL818" i="4"/>
  <c r="AL822" i="4"/>
  <c r="AL826" i="4"/>
  <c r="AL830" i="4"/>
  <c r="AL834" i="4"/>
  <c r="AL838" i="4"/>
  <c r="AL842" i="4"/>
  <c r="AL846" i="4"/>
  <c r="AL850" i="4"/>
  <c r="AL854" i="4"/>
  <c r="AL858" i="4"/>
  <c r="AL862" i="4"/>
  <c r="AL866" i="4"/>
  <c r="AL870" i="4"/>
  <c r="AL874" i="4"/>
  <c r="AL878" i="4"/>
  <c r="AL882" i="4"/>
  <c r="AL886" i="4"/>
  <c r="AL890" i="4"/>
  <c r="AL894" i="4"/>
  <c r="AL375" i="4"/>
  <c r="AL501" i="4"/>
  <c r="AL565" i="4"/>
  <c r="AL722" i="4"/>
  <c r="AL421" i="4"/>
  <c r="AL439" i="4"/>
  <c r="AL468" i="4"/>
  <c r="AL503" i="4"/>
  <c r="AL532" i="4"/>
  <c r="AL567" i="4"/>
  <c r="AL724" i="4"/>
  <c r="AL738" i="4"/>
  <c r="AL751" i="4"/>
  <c r="AL737" i="4"/>
  <c r="AL636" i="4"/>
  <c r="AL604" i="4"/>
  <c r="AL572" i="4"/>
  <c r="AL797" i="4"/>
  <c r="AL829" i="4"/>
  <c r="AL759" i="4"/>
  <c r="AL746" i="4"/>
  <c r="AL726" i="4"/>
  <c r="AL620" i="4"/>
  <c r="AL588" i="4"/>
  <c r="AL550" i="4"/>
  <c r="AL505" i="4"/>
  <c r="AL486" i="4"/>
  <c r="AL441" i="4"/>
  <c r="AL383" i="4"/>
  <c r="AL889" i="4"/>
  <c r="AL825" i="4"/>
  <c r="AL837" i="4"/>
  <c r="AL773" i="4"/>
  <c r="AL437" i="4"/>
  <c r="AL877" i="4"/>
  <c r="AL845" i="4"/>
  <c r="AL865" i="4"/>
  <c r="AL801" i="4"/>
  <c r="AL648" i="4"/>
  <c r="AL616" i="4"/>
  <c r="AL584" i="4"/>
  <c r="AL753" i="4"/>
  <c r="AL557" i="4"/>
  <c r="AL465" i="4"/>
  <c r="AL406" i="4"/>
  <c r="AL343" i="4"/>
  <c r="AL888" i="4"/>
  <c r="AL880" i="4"/>
  <c r="AL872" i="4"/>
  <c r="AL864" i="4"/>
  <c r="AL856" i="4"/>
  <c r="AL848" i="4"/>
  <c r="AL840" i="4"/>
  <c r="AL832" i="4"/>
  <c r="AL824" i="4"/>
  <c r="AL816" i="4"/>
  <c r="AL808" i="4"/>
  <c r="AL800" i="4"/>
  <c r="AL792" i="4"/>
  <c r="AL784" i="4"/>
  <c r="AL776" i="4"/>
  <c r="AL768" i="4"/>
  <c r="AL758" i="4"/>
  <c r="AL555" i="4"/>
  <c r="AL391" i="4"/>
  <c r="AL742" i="4"/>
  <c r="AL524" i="4"/>
  <c r="AL511" i="4"/>
  <c r="AL460" i="4"/>
  <c r="AL447" i="4"/>
  <c r="AL429" i="4"/>
  <c r="AL364" i="4"/>
  <c r="AL713" i="4"/>
  <c r="AL697" i="4"/>
  <c r="AL681" i="4"/>
  <c r="AL665" i="4"/>
  <c r="AL647" i="4"/>
  <c r="AL643" i="4"/>
  <c r="AL639" i="4"/>
  <c r="AL635" i="4"/>
  <c r="AL631" i="4"/>
  <c r="AL627" i="4"/>
  <c r="AL623" i="4"/>
  <c r="AL619" i="4"/>
  <c r="AL615" i="4"/>
  <c r="AL603" i="4"/>
  <c r="AL587" i="4"/>
  <c r="AL571" i="4"/>
  <c r="AL559" i="4"/>
  <c r="AL539" i="4"/>
  <c r="AL495" i="4"/>
  <c r="AL475" i="4"/>
  <c r="AL363" i="4"/>
  <c r="AL561" i="4"/>
  <c r="AL552" i="4"/>
  <c r="AL537" i="4"/>
  <c r="AL512" i="4"/>
  <c r="AL497" i="4"/>
  <c r="AL488" i="4"/>
  <c r="AL473" i="4"/>
  <c r="AL448" i="4"/>
  <c r="AL433" i="4"/>
  <c r="AL419" i="4"/>
  <c r="AL397" i="4"/>
  <c r="AL374" i="4"/>
  <c r="AL741" i="4"/>
  <c r="AL718" i="4"/>
  <c r="AL702" i="4"/>
  <c r="AL686" i="4"/>
  <c r="AL670" i="4"/>
  <c r="AL654" i="4"/>
  <c r="AL598" i="4"/>
  <c r="AL582" i="4"/>
  <c r="AL560" i="4"/>
  <c r="AL545" i="4"/>
  <c r="AL536" i="4"/>
  <c r="AL521" i="4"/>
  <c r="AL507" i="4"/>
  <c r="AL502" i="4"/>
  <c r="AL476" i="4"/>
  <c r="AL467" i="4"/>
  <c r="AL443" i="4"/>
  <c r="AL399" i="4"/>
  <c r="AL381" i="4"/>
  <c r="AL510" i="4"/>
  <c r="AL446" i="4"/>
  <c r="AL382" i="4"/>
  <c r="AL367" i="4"/>
  <c r="AL522" i="4"/>
  <c r="AL458" i="4"/>
  <c r="AL442" i="4"/>
  <c r="AL378" i="4"/>
  <c r="AL347" i="4"/>
  <c r="AL342" i="4"/>
  <c r="AL841" i="4"/>
  <c r="AL777" i="4"/>
  <c r="AL515" i="4"/>
  <c r="AL451" i="4"/>
  <c r="AL781" i="4"/>
  <c r="AL885" i="4"/>
  <c r="AL821" i="4"/>
  <c r="AL849" i="4"/>
  <c r="AL785" i="4"/>
  <c r="AL764" i="4"/>
  <c r="AL624" i="4"/>
  <c r="AL592" i="4"/>
  <c r="AL396" i="4"/>
  <c r="AL763" i="4"/>
  <c r="AL743" i="4"/>
  <c r="AL455" i="4"/>
  <c r="AL387" i="4"/>
  <c r="AL361" i="4"/>
  <c r="AL747" i="4"/>
  <c r="AL721" i="4"/>
  <c r="AL416" i="4"/>
  <c r="AL756" i="4"/>
  <c r="AL730" i="4"/>
  <c r="AL765" i="4"/>
  <c r="AL749" i="4"/>
  <c r="AL709" i="4"/>
  <c r="AL693" i="4"/>
  <c r="AL677" i="4"/>
  <c r="AL661" i="4"/>
  <c r="AL599" i="4"/>
  <c r="AL583" i="4"/>
  <c r="AL563" i="4"/>
  <c r="AL534" i="4"/>
  <c r="AL508" i="4"/>
  <c r="AL499" i="4"/>
  <c r="AL470" i="4"/>
  <c r="AL444" i="4"/>
  <c r="AL425" i="4"/>
  <c r="AL411" i="4"/>
  <c r="AL385" i="4"/>
  <c r="AL371" i="4"/>
  <c r="AL362" i="4"/>
  <c r="AL745" i="4"/>
  <c r="AL543" i="4"/>
  <c r="AL523" i="4"/>
  <c r="AL479" i="4"/>
  <c r="AL459" i="4"/>
  <c r="AL438" i="4"/>
  <c r="AL757" i="4"/>
  <c r="AL733" i="4"/>
  <c r="AL714" i="4"/>
  <c r="AL698" i="4"/>
  <c r="AL682" i="4"/>
  <c r="AL666" i="4"/>
  <c r="AL650" i="4"/>
  <c r="AL642" i="4"/>
  <c r="AL634" i="4"/>
  <c r="AL626" i="4"/>
  <c r="AL618" i="4"/>
  <c r="AL610" i="4"/>
  <c r="AL594" i="4"/>
  <c r="AL578" i="4"/>
  <c r="AL527" i="4"/>
  <c r="AL432" i="4"/>
  <c r="AL417" i="4"/>
  <c r="AL403" i="4"/>
  <c r="AL334" i="4"/>
  <c r="AL558" i="4"/>
  <c r="AL494" i="4"/>
  <c r="AL398" i="4"/>
  <c r="AL366" i="4"/>
  <c r="AL335" i="4"/>
  <c r="AL330" i="4"/>
  <c r="AL324" i="4"/>
  <c r="AL506" i="4"/>
  <c r="AL394" i="4"/>
  <c r="AL331" i="4"/>
  <c r="AL857" i="4"/>
  <c r="AL793" i="4"/>
  <c r="AL728" i="4"/>
  <c r="AL644" i="4"/>
  <c r="AL628" i="4"/>
  <c r="AL612" i="4"/>
  <c r="AL596" i="4"/>
  <c r="AL580" i="4"/>
  <c r="AL869" i="4"/>
  <c r="AL805" i="4"/>
  <c r="AL750" i="4"/>
  <c r="AL833" i="4"/>
  <c r="AL769" i="4"/>
  <c r="AL752" i="4"/>
  <c r="AL632" i="4"/>
  <c r="AL600" i="4"/>
  <c r="AL520" i="4"/>
  <c r="AL529" i="4"/>
  <c r="AL493" i="4"/>
  <c r="AL377" i="4"/>
  <c r="AL345" i="4"/>
  <c r="AL884" i="4"/>
  <c r="AL876" i="4"/>
  <c r="AL868" i="4"/>
  <c r="AL860" i="4"/>
  <c r="AL852" i="4"/>
  <c r="AL844" i="4"/>
  <c r="AL836" i="4"/>
  <c r="AL828" i="4"/>
  <c r="AL820" i="4"/>
  <c r="AL812" i="4"/>
  <c r="AL804" i="4"/>
  <c r="AL796" i="4"/>
  <c r="AL788" i="4"/>
  <c r="AL780" i="4"/>
  <c r="AL772" i="4"/>
  <c r="AL760" i="4"/>
  <c r="AL736" i="4"/>
  <c r="AL732" i="4"/>
  <c r="AL480" i="4"/>
  <c r="AL401" i="4"/>
  <c r="AL762" i="4"/>
  <c r="AL744" i="4"/>
  <c r="AL725" i="4"/>
  <c r="AL705" i="4"/>
  <c r="AL689" i="4"/>
  <c r="AL673" i="4"/>
  <c r="AL657" i="4"/>
  <c r="AL611" i="4"/>
  <c r="AL595" i="4"/>
  <c r="AL579" i="4"/>
  <c r="AL541" i="4"/>
  <c r="AL477" i="4"/>
  <c r="AL431" i="4"/>
  <c r="AL390" i="4"/>
  <c r="AL359" i="4"/>
  <c r="AL761" i="4"/>
  <c r="AL556" i="4"/>
  <c r="AL547" i="4"/>
  <c r="AL518" i="4"/>
  <c r="AL492" i="4"/>
  <c r="AL483" i="4"/>
  <c r="AL454" i="4"/>
  <c r="AL428" i="4"/>
  <c r="AL409" i="4"/>
  <c r="AL395" i="4"/>
  <c r="AL710" i="4"/>
  <c r="AL694" i="4"/>
  <c r="AL678" i="4"/>
  <c r="AL662" i="4"/>
  <c r="AL606" i="4"/>
  <c r="AL590" i="4"/>
  <c r="AL574" i="4"/>
  <c r="AL566" i="4"/>
  <c r="AL540" i="4"/>
  <c r="AL531" i="4"/>
  <c r="AL509" i="4"/>
  <c r="AL496" i="4"/>
  <c r="AL481" i="4"/>
  <c r="AL472" i="4"/>
  <c r="AL457" i="4"/>
  <c r="AL445" i="4"/>
  <c r="AL422" i="4"/>
  <c r="AL379" i="4"/>
  <c r="AL338" i="4"/>
  <c r="AL326" i="4"/>
  <c r="AL562" i="4"/>
  <c r="AL546" i="4"/>
  <c r="AL530" i="4"/>
  <c r="AL514" i="4"/>
  <c r="AL498" i="4"/>
  <c r="AL482" i="4"/>
  <c r="AL466" i="4"/>
  <c r="AL450" i="4"/>
  <c r="AL434" i="4"/>
  <c r="AL418" i="4"/>
  <c r="AL402" i="4"/>
  <c r="AL386" i="4"/>
  <c r="AL370" i="4"/>
  <c r="AL350" i="4"/>
  <c r="AL339" i="4"/>
  <c r="AL542" i="4"/>
  <c r="AL478" i="4"/>
  <c r="AL414" i="4"/>
  <c r="AL554" i="4"/>
  <c r="AL490" i="4"/>
  <c r="AL410" i="4"/>
  <c r="AL873" i="4"/>
  <c r="AL809" i="4"/>
  <c r="AL893" i="4"/>
  <c r="AL853" i="4"/>
  <c r="AL789" i="4"/>
  <c r="AL740" i="4"/>
  <c r="AL861" i="4"/>
  <c r="AL813" i="4"/>
  <c r="AL881" i="4"/>
  <c r="AL817" i="4"/>
  <c r="AL754" i="4"/>
  <c r="AL640" i="4"/>
  <c r="AL608" i="4"/>
  <c r="AL576" i="4"/>
  <c r="AL427" i="4"/>
  <c r="AL748" i="4"/>
  <c r="AL519" i="4"/>
  <c r="AL373" i="4"/>
  <c r="AL892" i="4"/>
  <c r="AL734" i="4"/>
  <c r="AL544" i="4"/>
  <c r="AL491" i="4"/>
  <c r="AL389" i="4"/>
  <c r="AL354" i="4"/>
  <c r="AL766" i="4"/>
  <c r="AL517" i="4"/>
  <c r="AL453" i="4"/>
  <c r="AL717" i="4"/>
  <c r="AL701" i="4"/>
  <c r="AL685" i="4"/>
  <c r="AL669" i="4"/>
  <c r="AL653" i="4"/>
  <c r="AL607" i="4"/>
  <c r="AL591" i="4"/>
  <c r="AL575" i="4"/>
  <c r="AL568" i="4"/>
  <c r="AL553" i="4"/>
  <c r="AL528" i="4"/>
  <c r="AL513" i="4"/>
  <c r="AL504" i="4"/>
  <c r="AL489" i="4"/>
  <c r="AL464" i="4"/>
  <c r="AL449" i="4"/>
  <c r="AL435" i="4"/>
  <c r="AL413" i="4"/>
  <c r="AL400" i="4"/>
  <c r="AL380" i="4"/>
  <c r="AL729" i="4"/>
  <c r="AL525" i="4"/>
  <c r="AL461" i="4"/>
  <c r="AL415" i="4"/>
  <c r="AL384" i="4"/>
  <c r="AL369" i="4"/>
  <c r="AL706" i="4"/>
  <c r="AL690" i="4"/>
  <c r="AL674" i="4"/>
  <c r="AL658" i="4"/>
  <c r="AL646" i="4"/>
  <c r="AL638" i="4"/>
  <c r="AL630" i="4"/>
  <c r="AL622" i="4"/>
  <c r="AL614" i="4"/>
  <c r="AL602" i="4"/>
  <c r="AL586" i="4"/>
  <c r="AL570" i="4"/>
  <c r="AL463" i="4"/>
  <c r="AL412" i="4"/>
  <c r="AL393" i="4"/>
  <c r="AL355" i="4"/>
  <c r="AL526" i="4"/>
  <c r="AL462" i="4"/>
  <c r="AL430" i="4"/>
  <c r="AL351" i="4"/>
  <c r="AL346" i="4"/>
  <c r="AL538" i="4"/>
  <c r="AL474" i="4"/>
  <c r="AL426" i="4"/>
  <c r="AL358" i="4"/>
  <c r="AL325" i="4"/>
  <c r="AL231" i="4"/>
  <c r="AL234" i="4"/>
  <c r="AL239" i="4"/>
  <c r="AL242" i="4"/>
  <c r="AL276" i="4"/>
  <c r="AL288" i="4"/>
  <c r="AL295" i="4"/>
  <c r="AL307" i="4"/>
  <c r="AL191" i="4"/>
  <c r="AL194" i="4"/>
  <c r="AL195" i="4"/>
  <c r="AL228" i="4"/>
  <c r="AL246" i="4"/>
  <c r="AL247" i="4"/>
  <c r="AL250" i="4"/>
  <c r="AL255" i="4"/>
  <c r="AL258" i="4"/>
  <c r="AL259" i="4"/>
  <c r="AL292" i="4"/>
  <c r="AL311" i="4"/>
  <c r="AL192" i="4"/>
  <c r="AL199" i="4"/>
  <c r="AL202" i="4"/>
  <c r="AL207" i="4"/>
  <c r="AL210" i="4"/>
  <c r="AL263" i="4"/>
  <c r="AL266" i="4"/>
  <c r="AL271" i="4"/>
  <c r="AL274" i="4"/>
  <c r="AL260" i="4"/>
  <c r="AL272" i="4"/>
  <c r="AL278" i="4"/>
  <c r="AL287" i="4"/>
  <c r="AL291" i="4"/>
  <c r="AL319" i="4"/>
  <c r="AL279" i="4"/>
  <c r="AL196" i="4"/>
  <c r="AL306" i="4"/>
  <c r="AL320" i="4"/>
  <c r="AL290" i="4"/>
  <c r="AL215" i="4"/>
  <c r="AL227" i="4"/>
  <c r="AL303" i="4"/>
  <c r="AL223" i="4"/>
  <c r="AL249" i="4"/>
  <c r="AL264" i="4"/>
  <c r="AL203" i="4"/>
  <c r="AL321" i="4"/>
  <c r="AL298" i="4"/>
  <c r="AL299" i="4"/>
  <c r="AL294" i="4"/>
  <c r="AL267" i="4"/>
  <c r="AL318" i="4"/>
  <c r="AL220" i="4"/>
  <c r="AL314" i="4"/>
  <c r="AL244" i="4"/>
  <c r="AL224" i="4"/>
  <c r="AL211" i="4"/>
  <c r="AL251" i="4"/>
  <c r="AL190" i="4"/>
  <c r="AL252" i="4"/>
  <c r="AL235" i="4"/>
  <c r="AL217" i="4"/>
  <c r="AL315" i="4"/>
  <c r="AL296" i="4"/>
  <c r="AL232" i="4"/>
  <c r="AL208" i="4"/>
  <c r="AL289" i="4"/>
  <c r="AL262" i="4"/>
  <c r="AL310" i="4"/>
  <c r="AL275" i="4"/>
  <c r="AL200" i="4"/>
  <c r="AL302" i="4"/>
  <c r="AL284" i="4"/>
  <c r="AL277" i="4"/>
  <c r="AL198" i="4"/>
  <c r="AL297" i="4"/>
  <c r="AL268" i="4"/>
  <c r="AL204" i="4"/>
  <c r="AL197" i="4"/>
  <c r="AL222" i="4"/>
  <c r="AL226" i="4"/>
  <c r="AL218" i="4"/>
  <c r="AL248" i="4"/>
  <c r="AL213" i="4"/>
  <c r="AL254" i="4"/>
  <c r="AL316" i="4"/>
  <c r="AL270" i="4"/>
  <c r="AL243" i="4"/>
  <c r="AL225" i="4"/>
  <c r="AL206" i="4"/>
  <c r="AL308" i="4"/>
  <c r="AL280" i="4"/>
  <c r="AL238" i="4"/>
  <c r="AL317" i="4"/>
  <c r="AL301" i="4"/>
  <c r="AL261" i="4"/>
  <c r="AL209" i="4"/>
  <c r="AL313" i="4"/>
  <c r="AL257" i="4"/>
  <c r="AL293" i="4"/>
  <c r="AL229" i="4"/>
  <c r="AL282" i="4"/>
  <c r="AL304" i="4"/>
  <c r="AL214" i="4"/>
  <c r="AL230" i="4"/>
  <c r="AL212" i="4"/>
  <c r="AL312" i="4"/>
  <c r="AL305" i="4"/>
  <c r="AL240" i="4"/>
  <c r="AL300" i="4"/>
  <c r="AL256" i="4"/>
  <c r="AL216" i="4"/>
  <c r="AL273" i="4"/>
  <c r="AL233" i="4"/>
  <c r="AL245" i="4"/>
  <c r="AL283" i="4"/>
  <c r="AL241" i="4"/>
  <c r="AL285" i="4"/>
  <c r="AL269" i="4"/>
  <c r="AL253" i="4"/>
  <c r="AL237" i="4"/>
  <c r="AL221" i="4"/>
  <c r="AL205" i="4"/>
  <c r="AL193" i="4"/>
  <c r="AL265" i="4"/>
  <c r="AL236" i="4"/>
  <c r="AL201" i="4"/>
  <c r="AL281" i="4"/>
  <c r="AL309" i="4"/>
  <c r="AL286" i="4"/>
  <c r="AL219" i="4"/>
  <c r="AL895" i="4"/>
  <c r="AL899" i="4"/>
  <c r="AL903" i="4"/>
  <c r="AL907" i="4"/>
  <c r="AL911" i="4"/>
  <c r="AL915" i="4"/>
  <c r="AL919" i="4"/>
  <c r="AL923" i="4"/>
  <c r="AL927" i="4"/>
  <c r="AL931" i="4"/>
  <c r="AL935" i="4"/>
  <c r="AL939" i="4"/>
  <c r="AL943" i="4"/>
  <c r="AL947" i="4"/>
  <c r="AL951" i="4"/>
  <c r="AL955" i="4"/>
  <c r="AL959" i="4"/>
  <c r="AL963" i="4"/>
  <c r="AL967" i="4"/>
  <c r="AL971" i="4"/>
  <c r="AL975" i="4"/>
  <c r="AL979" i="4"/>
  <c r="AL983" i="4"/>
  <c r="AL987" i="4"/>
  <c r="AL991" i="4"/>
  <c r="AL995" i="4"/>
  <c r="AL999" i="4"/>
  <c r="AL1003" i="4"/>
  <c r="AL1007" i="4"/>
  <c r="AL1011" i="4"/>
  <c r="AL1015" i="4"/>
  <c r="AL1019" i="4"/>
  <c r="AL1023" i="4"/>
  <c r="AL898" i="4"/>
  <c r="AL902" i="4"/>
  <c r="AL906" i="4"/>
  <c r="AL910" i="4"/>
  <c r="AL914" i="4"/>
  <c r="AL918" i="4"/>
  <c r="AL922" i="4"/>
  <c r="AL926" i="4"/>
  <c r="AL930" i="4"/>
  <c r="AL934" i="4"/>
  <c r="AL938" i="4"/>
  <c r="AL942" i="4"/>
  <c r="AL946" i="4"/>
  <c r="AL950" i="4"/>
  <c r="AL954" i="4"/>
  <c r="AL958" i="4"/>
  <c r="AL962" i="4"/>
  <c r="AL966" i="4"/>
  <c r="AL970" i="4"/>
  <c r="AL974" i="4"/>
  <c r="AL978" i="4"/>
  <c r="AL982" i="4"/>
  <c r="AL986" i="4"/>
  <c r="AL990" i="4"/>
  <c r="AL994" i="4"/>
  <c r="AL998" i="4"/>
  <c r="AL1002" i="4"/>
  <c r="AL1006" i="4"/>
  <c r="AL1010" i="4"/>
  <c r="AL1014" i="4"/>
  <c r="AL1018" i="4"/>
  <c r="AL1022" i="4"/>
  <c r="AL1032" i="4"/>
  <c r="AL1036" i="4"/>
  <c r="AL1040" i="4"/>
  <c r="AL1044" i="4"/>
  <c r="AL1048" i="4"/>
  <c r="AL1052" i="4"/>
  <c r="AL1056" i="4"/>
  <c r="AL1060" i="4"/>
  <c r="AL1064" i="4"/>
  <c r="AL1068" i="4"/>
  <c r="AL1072" i="4"/>
  <c r="AL1076" i="4"/>
  <c r="AL1080" i="4"/>
  <c r="AL1084" i="4"/>
  <c r="AL1088" i="4"/>
  <c r="AL1092" i="4"/>
  <c r="AL1096" i="4"/>
  <c r="AL1100" i="4"/>
  <c r="AL1104" i="4"/>
  <c r="AL1108" i="4"/>
  <c r="AL1112" i="4"/>
  <c r="AL1116" i="4"/>
  <c r="AL1120" i="4"/>
  <c r="AL1124" i="4"/>
  <c r="AL1128" i="4"/>
  <c r="AL1132" i="4"/>
  <c r="AL1136" i="4"/>
  <c r="AL1140" i="4"/>
  <c r="AL1144" i="4"/>
  <c r="AL1148" i="4"/>
  <c r="AL1152" i="4"/>
  <c r="AL1156" i="4"/>
  <c r="AL1160" i="4"/>
  <c r="AL1164" i="4"/>
  <c r="AL1168" i="4"/>
  <c r="AL1172" i="4"/>
  <c r="AL1176" i="4"/>
  <c r="AL1180" i="4"/>
  <c r="AL1184" i="4"/>
  <c r="AL1188" i="4"/>
  <c r="AL1192" i="4"/>
  <c r="AL1196" i="4"/>
  <c r="AL1200" i="4"/>
  <c r="AL1204" i="4"/>
  <c r="AL1208" i="4"/>
  <c r="AL1212" i="4"/>
  <c r="AL1216" i="4"/>
  <c r="AL1220" i="4"/>
  <c r="AL1224" i="4"/>
  <c r="AL1228" i="4"/>
  <c r="AL1232" i="4"/>
  <c r="AL1236" i="4"/>
  <c r="AL1240" i="4"/>
  <c r="AL1244" i="4"/>
  <c r="AL1248" i="4"/>
  <c r="AL1252" i="4"/>
  <c r="AL1256" i="4"/>
  <c r="AL1260" i="4"/>
  <c r="AL1264" i="4"/>
  <c r="AL1268" i="4"/>
  <c r="AL1272" i="4"/>
  <c r="AL1276" i="4"/>
  <c r="AL1280" i="4"/>
  <c r="AL1284" i="4"/>
  <c r="AL1288" i="4"/>
  <c r="AL1292" i="4"/>
  <c r="AL1296" i="4"/>
  <c r="AL1300" i="4"/>
  <c r="AL1304" i="4"/>
  <c r="AL1308" i="4"/>
  <c r="AL1312" i="4"/>
  <c r="AL1316" i="4"/>
  <c r="AL1320" i="4"/>
  <c r="AL1324" i="4"/>
  <c r="AL1328" i="4"/>
  <c r="AL1332" i="4"/>
  <c r="AL1336" i="4"/>
  <c r="AL1031" i="4"/>
  <c r="AL1030" i="4"/>
  <c r="AL1041" i="4"/>
  <c r="AL1057" i="4"/>
  <c r="AL1073" i="4"/>
  <c r="AL1089" i="4"/>
  <c r="AL1105" i="4"/>
  <c r="AL1121" i="4"/>
  <c r="AL1137" i="4"/>
  <c r="AL1153" i="4"/>
  <c r="AL1169" i="4"/>
  <c r="AL1185" i="4"/>
  <c r="AL1201" i="4"/>
  <c r="AL1217" i="4"/>
  <c r="AL1233" i="4"/>
  <c r="AL1249" i="4"/>
  <c r="AL1265" i="4"/>
  <c r="AL1281" i="4"/>
  <c r="AL1297" i="4"/>
  <c r="AL1313" i="4"/>
  <c r="AL1329" i="4"/>
  <c r="AL1069" i="4"/>
  <c r="AL1027" i="4"/>
  <c r="AL1045" i="4"/>
  <c r="AL1061" i="4"/>
  <c r="AL1077" i="4"/>
  <c r="AL1093" i="4"/>
  <c r="AL1109" i="4"/>
  <c r="AL1125" i="4"/>
  <c r="AL1141" i="4"/>
  <c r="AL1157" i="4"/>
  <c r="AL1173" i="4"/>
  <c r="AL1189" i="4"/>
  <c r="AL1205" i="4"/>
  <c r="AL1221" i="4"/>
  <c r="AL1237" i="4"/>
  <c r="AL1253" i="4"/>
  <c r="AL1269" i="4"/>
  <c r="AL1285" i="4"/>
  <c r="AL1301" i="4"/>
  <c r="AL1317" i="4"/>
  <c r="AL1333" i="4"/>
  <c r="AL1101" i="4"/>
  <c r="AL1033" i="4"/>
  <c r="AL1049" i="4"/>
  <c r="AL1065" i="4"/>
  <c r="AL1081" i="4"/>
  <c r="AL1097" i="4"/>
  <c r="AL1113" i="4"/>
  <c r="AL1129" i="4"/>
  <c r="AL1145" i="4"/>
  <c r="AL1161" i="4"/>
  <c r="AL1177" i="4"/>
  <c r="AL1193" i="4"/>
  <c r="AL1209" i="4"/>
  <c r="AL1225" i="4"/>
  <c r="AL1241" i="4"/>
  <c r="AL1257" i="4"/>
  <c r="AL1273" i="4"/>
  <c r="AL1289" i="4"/>
  <c r="AL1305" i="4"/>
  <c r="AL1321" i="4"/>
  <c r="AL1028" i="4"/>
  <c r="AL1037" i="4"/>
  <c r="AL1053" i="4"/>
  <c r="AL1085" i="4"/>
  <c r="AL1117" i="4"/>
  <c r="AL1133" i="4"/>
  <c r="AL1261" i="4"/>
  <c r="AL1325" i="4"/>
  <c r="AL1165" i="4"/>
  <c r="AL1229" i="4"/>
  <c r="AL1293" i="4"/>
  <c r="AL1197" i="4"/>
  <c r="AL1277" i="4"/>
  <c r="AL1213" i="4"/>
  <c r="AL1309" i="4"/>
  <c r="AL1245" i="4"/>
  <c r="AL1149" i="4"/>
  <c r="AL1181" i="4"/>
  <c r="AL1174" i="4"/>
  <c r="AL1307" i="4"/>
  <c r="AL1254" i="4"/>
  <c r="AL1179" i="4"/>
  <c r="AL1302" i="4"/>
  <c r="AL1318" i="4"/>
  <c r="AL1243" i="4"/>
  <c r="AL1190" i="4"/>
  <c r="AL1323" i="4"/>
  <c r="AL1270" i="4"/>
  <c r="AL1238" i="4"/>
  <c r="AL1163" i="4"/>
  <c r="AL1275" i="4"/>
  <c r="AL1222" i="4"/>
  <c r="AL1110" i="4"/>
  <c r="AL1314" i="4"/>
  <c r="AL1282" i="4"/>
  <c r="AL1250" i="4"/>
  <c r="AL1218" i="4"/>
  <c r="AL1186" i="4"/>
  <c r="AL1154" i="4"/>
  <c r="AL1122" i="4"/>
  <c r="AL1042" i="4"/>
  <c r="AL969" i="4"/>
  <c r="AL905" i="4"/>
  <c r="AL1099" i="4"/>
  <c r="AL1005" i="4"/>
  <c r="AL989" i="4"/>
  <c r="AL941" i="4"/>
  <c r="AL1131" i="4"/>
  <c r="AL1286" i="4"/>
  <c r="AL1335" i="4"/>
  <c r="AL1303" i="4"/>
  <c r="AL1271" i="4"/>
  <c r="AL1334" i="4"/>
  <c r="AL1195" i="4"/>
  <c r="AL1142" i="4"/>
  <c r="AL1147" i="4"/>
  <c r="AL1067" i="4"/>
  <c r="AL1046" i="4"/>
  <c r="AL1035" i="4"/>
  <c r="AL1330" i="4"/>
  <c r="AL1298" i="4"/>
  <c r="AL1266" i="4"/>
  <c r="AL1234" i="4"/>
  <c r="AL1202" i="4"/>
  <c r="AL1170" i="4"/>
  <c r="AL1138" i="4"/>
  <c r="AL1106" i="4"/>
  <c r="AL1090" i="4"/>
  <c r="AL1074" i="4"/>
  <c r="AL1063" i="4"/>
  <c r="AL1001" i="4"/>
  <c r="AL937" i="4"/>
  <c r="AL1115" i="4"/>
  <c r="AL1259" i="4"/>
  <c r="AL1206" i="4"/>
  <c r="AL1291" i="4"/>
  <c r="AL1227" i="4"/>
  <c r="AL1211" i="4"/>
  <c r="AL1158" i="4"/>
  <c r="AL1126" i="4"/>
  <c r="AL1078" i="4"/>
  <c r="AL1021" i="4"/>
  <c r="AL1319" i="4"/>
  <c r="AL1287" i="4"/>
  <c r="AL1255" i="4"/>
  <c r="AL1223" i="4"/>
  <c r="AL1191" i="4"/>
  <c r="AL1159" i="4"/>
  <c r="AL1095" i="4"/>
  <c r="AL1017" i="4"/>
  <c r="AL1051" i="4"/>
  <c r="AL1326" i="4"/>
  <c r="AL1310" i="4"/>
  <c r="AL1294" i="4"/>
  <c r="AL1278" i="4"/>
  <c r="AL1262" i="4"/>
  <c r="AL1246" i="4"/>
  <c r="AL1230" i="4"/>
  <c r="AL1214" i="4"/>
  <c r="AL1198" i="4"/>
  <c r="AL1182" i="4"/>
  <c r="AL1166" i="4"/>
  <c r="AL1150" i="4"/>
  <c r="AL1134" i="4"/>
  <c r="AL1118" i="4"/>
  <c r="AL957" i="4"/>
  <c r="AL1311" i="4"/>
  <c r="AL1279" i="4"/>
  <c r="AL1247" i="4"/>
  <c r="AL1215" i="4"/>
  <c r="AL1183" i="4"/>
  <c r="AL1151" i="4"/>
  <c r="AL1119" i="4"/>
  <c r="AL1098" i="4"/>
  <c r="AL1066" i="4"/>
  <c r="AL1034" i="4"/>
  <c r="AL1016" i="4"/>
  <c r="AL1000" i="4"/>
  <c r="AL984" i="4"/>
  <c r="AL968" i="4"/>
  <c r="AL952" i="4"/>
  <c r="AL936" i="4"/>
  <c r="AL920" i="4"/>
  <c r="AL904" i="4"/>
  <c r="AL1239" i="4"/>
  <c r="AL1207" i="4"/>
  <c r="AL1143" i="4"/>
  <c r="AL1111" i="4"/>
  <c r="AL985" i="4"/>
  <c r="AL909" i="4"/>
  <c r="AL1091" i="4"/>
  <c r="AL1086" i="4"/>
  <c r="AL1059" i="4"/>
  <c r="AL1054" i="4"/>
  <c r="AL1013" i="4"/>
  <c r="AL981" i="4"/>
  <c r="AL949" i="4"/>
  <c r="AL917" i="4"/>
  <c r="AL1062" i="4"/>
  <c r="AL1306" i="4"/>
  <c r="AL1274" i="4"/>
  <c r="AL1242" i="4"/>
  <c r="AL1210" i="4"/>
  <c r="AL1178" i="4"/>
  <c r="AL1146" i="4"/>
  <c r="AL1087" i="4"/>
  <c r="AL1055" i="4"/>
  <c r="AL993" i="4"/>
  <c r="AL961" i="4"/>
  <c r="AL929" i="4"/>
  <c r="AL897" i="4"/>
  <c r="AL1012" i="4"/>
  <c r="AL996" i="4"/>
  <c r="AL980" i="4"/>
  <c r="AL964" i="4"/>
  <c r="AL948" i="4"/>
  <c r="AL932" i="4"/>
  <c r="AL916" i="4"/>
  <c r="AL900" i="4"/>
  <c r="AL1025" i="4"/>
  <c r="AL1127" i="4"/>
  <c r="AL1058" i="4"/>
  <c r="AL1026" i="4"/>
  <c r="AL953" i="4"/>
  <c r="AL973" i="4"/>
  <c r="AL1331" i="4"/>
  <c r="AL1315" i="4"/>
  <c r="AL1299" i="4"/>
  <c r="AL1283" i="4"/>
  <c r="AL1267" i="4"/>
  <c r="AL1251" i="4"/>
  <c r="AL1235" i="4"/>
  <c r="AL1219" i="4"/>
  <c r="AL1203" i="4"/>
  <c r="AL1187" i="4"/>
  <c r="AL1171" i="4"/>
  <c r="AL1155" i="4"/>
  <c r="AL1139" i="4"/>
  <c r="AL1123" i="4"/>
  <c r="AL1083" i="4"/>
  <c r="AL1327" i="4"/>
  <c r="AL1295" i="4"/>
  <c r="AL1263" i="4"/>
  <c r="AL1231" i="4"/>
  <c r="AL1199" i="4"/>
  <c r="AL1167" i="4"/>
  <c r="AL1135" i="4"/>
  <c r="AL1114" i="4"/>
  <c r="AL1082" i="4"/>
  <c r="AL1050" i="4"/>
  <c r="AL1024" i="4"/>
  <c r="AL1008" i="4"/>
  <c r="AL992" i="4"/>
  <c r="AL976" i="4"/>
  <c r="AL960" i="4"/>
  <c r="AL944" i="4"/>
  <c r="AL928" i="4"/>
  <c r="AL912" i="4"/>
  <c r="AL896" i="4"/>
  <c r="AL1175" i="4"/>
  <c r="AL1079" i="4"/>
  <c r="AL1047" i="4"/>
  <c r="AL921" i="4"/>
  <c r="AL925" i="4"/>
  <c r="AL1107" i="4"/>
  <c r="AL1102" i="4"/>
  <c r="AL1075" i="4"/>
  <c r="AL1070" i="4"/>
  <c r="AL1043" i="4"/>
  <c r="AL1038" i="4"/>
  <c r="AL997" i="4"/>
  <c r="AL965" i="4"/>
  <c r="AL933" i="4"/>
  <c r="AL901" i="4"/>
  <c r="AL1094" i="4"/>
  <c r="AL1322" i="4"/>
  <c r="AL1290" i="4"/>
  <c r="AL1258" i="4"/>
  <c r="AL1226" i="4"/>
  <c r="AL1194" i="4"/>
  <c r="AL1162" i="4"/>
  <c r="AL1130" i="4"/>
  <c r="AL1103" i="4"/>
  <c r="AL1071" i="4"/>
  <c r="AL1039" i="4"/>
  <c r="AL1029" i="4"/>
  <c r="AL1009" i="4"/>
  <c r="AL977" i="4"/>
  <c r="AL945" i="4"/>
  <c r="AL913" i="4"/>
  <c r="AL1020" i="4"/>
  <c r="AL1004" i="4"/>
  <c r="AL988" i="4"/>
  <c r="AL972" i="4"/>
  <c r="AL956" i="4"/>
  <c r="AL940" i="4"/>
  <c r="AL924" i="4"/>
  <c r="AL908" i="4"/>
  <c r="AD17" i="4"/>
  <c r="AE7" i="4" s="1"/>
  <c r="AE17" i="4" s="1"/>
  <c r="AL15" i="4" l="1"/>
  <c r="AF7" i="4"/>
  <c r="AF17" i="4" s="1"/>
  <c r="AM972" i="4"/>
  <c r="AM1258" i="4"/>
  <c r="AM1047" i="4"/>
  <c r="AM1167" i="4"/>
  <c r="AM1331" i="4"/>
  <c r="AM929" i="4"/>
  <c r="AM1054" i="4"/>
  <c r="AM1000" i="4"/>
  <c r="AM1166" i="4"/>
  <c r="AM1223" i="4"/>
  <c r="AM1063" i="4"/>
  <c r="AM1046" i="4"/>
  <c r="AM969" i="4"/>
  <c r="AM1190" i="4"/>
  <c r="AM1229" i="4"/>
  <c r="AM1225" i="4"/>
  <c r="AM1301" i="4"/>
  <c r="AM1313" i="4"/>
  <c r="AM1121" i="4"/>
  <c r="AM1304" i="4"/>
  <c r="AM1256" i="4"/>
  <c r="AM1192" i="4"/>
  <c r="AM1128" i="4"/>
  <c r="AM1064" i="4"/>
  <c r="AM978" i="4"/>
  <c r="AM914" i="4"/>
  <c r="AM979" i="4"/>
  <c r="AM915" i="4"/>
  <c r="AM237" i="4"/>
  <c r="AM230" i="4"/>
  <c r="AM238" i="4"/>
  <c r="AM268" i="4"/>
  <c r="AM235" i="4"/>
  <c r="AM264" i="4"/>
  <c r="AM263" i="4"/>
  <c r="AM247" i="4"/>
  <c r="AM426" i="4"/>
  <c r="AM622" i="4"/>
  <c r="AM489" i="4"/>
  <c r="AM766" i="4"/>
  <c r="AM881" i="4"/>
  <c r="AM350" i="4"/>
  <c r="AM379" i="4"/>
  <c r="AM694" i="4"/>
  <c r="AM725" i="4"/>
  <c r="AM836" i="4"/>
  <c r="AM580" i="4"/>
  <c r="AM444" i="4"/>
  <c r="AM924" i="4"/>
  <c r="AM1039" i="4"/>
  <c r="AM933" i="4"/>
  <c r="AM1079" i="4"/>
  <c r="AM1199" i="4"/>
  <c r="AM1283" i="4"/>
  <c r="AM932" i="4"/>
  <c r="AN932" i="4" s="1"/>
  <c r="AO932" i="4" s="1"/>
  <c r="AP932" i="4" s="1"/>
  <c r="AM1146" i="4"/>
  <c r="AM1059" i="4"/>
  <c r="AM952" i="4"/>
  <c r="AM1247" i="4"/>
  <c r="AM1246" i="4"/>
  <c r="AM1255" i="4"/>
  <c r="AM1115" i="4"/>
  <c r="AM1067" i="4"/>
  <c r="AM1005" i="4"/>
  <c r="AM1238" i="4"/>
  <c r="AM1149" i="4"/>
  <c r="AM1117" i="4"/>
  <c r="AM1209" i="4"/>
  <c r="AM1145" i="4"/>
  <c r="AM1101" i="4"/>
  <c r="AM1157" i="4"/>
  <c r="AM1027" i="4"/>
  <c r="AM1233" i="4"/>
  <c r="AM1105" i="4"/>
  <c r="AM1041" i="4"/>
  <c r="AM1316" i="4"/>
  <c r="AM1284" i="4"/>
  <c r="AM1252" i="4"/>
  <c r="AM1236" i="4"/>
  <c r="AM1204" i="4"/>
  <c r="AM1172" i="4"/>
  <c r="AM1140" i="4"/>
  <c r="AM1108" i="4"/>
  <c r="AM1076" i="4"/>
  <c r="AM1060" i="4"/>
  <c r="AM1022" i="4"/>
  <c r="AM990" i="4"/>
  <c r="AM958" i="4"/>
  <c r="AM926" i="4"/>
  <c r="AM1023" i="4"/>
  <c r="AM991" i="4"/>
  <c r="AM959" i="4"/>
  <c r="AM927" i="4"/>
  <c r="AM895" i="4"/>
  <c r="AL10" i="4"/>
  <c r="AM193" i="4"/>
  <c r="AM283" i="4"/>
  <c r="AM305" i="4"/>
  <c r="AM293" i="4"/>
  <c r="AM261" i="4"/>
  <c r="AM243" i="4"/>
  <c r="AM222" i="4"/>
  <c r="AM302" i="4"/>
  <c r="AM296" i="4"/>
  <c r="AM224" i="4"/>
  <c r="AM298" i="4"/>
  <c r="AM215" i="4"/>
  <c r="AM287" i="4"/>
  <c r="AM210" i="4"/>
  <c r="AM258" i="4"/>
  <c r="AM191" i="4"/>
  <c r="AM231" i="4"/>
  <c r="AM568" i="4"/>
  <c r="AM940" i="4"/>
  <c r="AM1004" i="4"/>
  <c r="AM977" i="4"/>
  <c r="AM1071" i="4"/>
  <c r="AM1194" i="4"/>
  <c r="AM1322" i="4"/>
  <c r="AM965" i="4"/>
  <c r="AM1070" i="4"/>
  <c r="AM925" i="4"/>
  <c r="AM1175" i="4"/>
  <c r="AM944" i="4"/>
  <c r="AM1008" i="4"/>
  <c r="AM1114" i="4"/>
  <c r="AM1231" i="4"/>
  <c r="AM1083" i="4"/>
  <c r="AM1171" i="4"/>
  <c r="AM1235" i="4"/>
  <c r="AM1299" i="4"/>
  <c r="AM953" i="4"/>
  <c r="AM1025" i="4"/>
  <c r="AM948" i="4"/>
  <c r="AM1012" i="4"/>
  <c r="AM993" i="4"/>
  <c r="AM1178" i="4"/>
  <c r="AM1306" i="4"/>
  <c r="AM981" i="4"/>
  <c r="AM1086" i="4"/>
  <c r="AM1111" i="4"/>
  <c r="AM904" i="4"/>
  <c r="AM968" i="4"/>
  <c r="AM1034" i="4"/>
  <c r="AM1151" i="4"/>
  <c r="AM1279" i="4"/>
  <c r="AM1134" i="4"/>
  <c r="AM1198" i="4"/>
  <c r="AM1262" i="4"/>
  <c r="AM1326" i="4"/>
  <c r="AM1159" i="4"/>
  <c r="AM1287" i="4"/>
  <c r="AM1126" i="4"/>
  <c r="AM1291" i="4"/>
  <c r="AM937" i="4"/>
  <c r="AM1090" i="4"/>
  <c r="AM1202" i="4"/>
  <c r="AM1330" i="4"/>
  <c r="AM1147" i="4"/>
  <c r="AM1271" i="4"/>
  <c r="AM1131" i="4"/>
  <c r="AM1099" i="4"/>
  <c r="AM1122" i="4"/>
  <c r="AM1250" i="4"/>
  <c r="AM1222" i="4"/>
  <c r="AM1270" i="4"/>
  <c r="AM1318" i="4"/>
  <c r="AM1307" i="4"/>
  <c r="AM1245" i="4"/>
  <c r="AM1197" i="4"/>
  <c r="AM1325" i="4"/>
  <c r="AM1085" i="4"/>
  <c r="AM1321" i="4"/>
  <c r="AM1257" i="4"/>
  <c r="AM1193" i="4"/>
  <c r="AM1129" i="4"/>
  <c r="AM1065" i="4"/>
  <c r="AM1333" i="4"/>
  <c r="AM1269" i="4"/>
  <c r="AM1205" i="4"/>
  <c r="AM1141" i="4"/>
  <c r="AM1077" i="4"/>
  <c r="AM1069" i="4"/>
  <c r="AM1281" i="4"/>
  <c r="AM1217" i="4"/>
  <c r="AM1153" i="4"/>
  <c r="AM1089" i="4"/>
  <c r="AM1030" i="4"/>
  <c r="AM1328" i="4"/>
  <c r="AM1312" i="4"/>
  <c r="AM1296" i="4"/>
  <c r="AM1280" i="4"/>
  <c r="AM1264" i="4"/>
  <c r="AM1248" i="4"/>
  <c r="AM1232" i="4"/>
  <c r="AM1216" i="4"/>
  <c r="AM1200" i="4"/>
  <c r="AM1184" i="4"/>
  <c r="AM1168" i="4"/>
  <c r="AM1152" i="4"/>
  <c r="AM1136" i="4"/>
  <c r="AM1120" i="4"/>
  <c r="AM1104" i="4"/>
  <c r="AM1088" i="4"/>
  <c r="AM1072" i="4"/>
  <c r="AM1056" i="4"/>
  <c r="AM1040" i="4"/>
  <c r="AM1018" i="4"/>
  <c r="AM1002" i="4"/>
  <c r="AM986" i="4"/>
  <c r="AM970" i="4"/>
  <c r="AM954" i="4"/>
  <c r="AM938" i="4"/>
  <c r="AM922" i="4"/>
  <c r="AM906" i="4"/>
  <c r="AM1019" i="4"/>
  <c r="AM1003" i="4"/>
  <c r="AM987" i="4"/>
  <c r="AM971" i="4"/>
  <c r="AM955" i="4"/>
  <c r="AM939" i="4"/>
  <c r="AM923" i="4"/>
  <c r="AM907" i="4"/>
  <c r="AM219" i="4"/>
  <c r="AM201" i="4"/>
  <c r="AM205" i="4"/>
  <c r="AM269" i="4"/>
  <c r="AM245" i="4"/>
  <c r="AM256" i="4"/>
  <c r="AM312" i="4"/>
  <c r="AM304" i="4"/>
  <c r="AM257" i="4"/>
  <c r="AM301" i="4"/>
  <c r="AM308" i="4"/>
  <c r="AM270" i="4"/>
  <c r="AM248" i="4"/>
  <c r="AM197" i="4"/>
  <c r="AM198" i="4"/>
  <c r="AM200" i="4"/>
  <c r="AM289" i="4"/>
  <c r="AM315" i="4"/>
  <c r="AM190" i="4"/>
  <c r="AL8" i="4"/>
  <c r="AM244" i="4"/>
  <c r="AM267" i="4"/>
  <c r="AM321" i="4"/>
  <c r="AM223" i="4"/>
  <c r="AM290" i="4"/>
  <c r="AM279" i="4"/>
  <c r="AM278" i="4"/>
  <c r="AM271" i="4"/>
  <c r="AM207" i="4"/>
  <c r="AM311" i="4"/>
  <c r="AM255" i="4"/>
  <c r="AM228" i="4"/>
  <c r="AM307" i="4"/>
  <c r="AM242" i="4"/>
  <c r="AM325" i="4"/>
  <c r="AM538" i="4"/>
  <c r="AM462" i="4"/>
  <c r="AM412" i="4"/>
  <c r="AM602" i="4"/>
  <c r="AM638" i="4"/>
  <c r="AM690" i="4"/>
  <c r="AM415" i="4"/>
  <c r="AM380" i="4"/>
  <c r="AM449" i="4"/>
  <c r="AM513" i="4"/>
  <c r="AM575" i="4"/>
  <c r="AM669" i="4"/>
  <c r="AM453" i="4"/>
  <c r="AM389" i="4"/>
  <c r="AM892" i="4"/>
  <c r="AM427" i="4"/>
  <c r="AM754" i="4"/>
  <c r="AM861" i="4"/>
  <c r="AM893" i="4"/>
  <c r="AM490" i="4"/>
  <c r="AM542" i="4"/>
  <c r="AM386" i="4"/>
  <c r="AM450" i="4"/>
  <c r="AM514" i="4"/>
  <c r="AM326" i="4"/>
  <c r="AM445" i="4"/>
  <c r="AM496" i="4"/>
  <c r="AM566" i="4"/>
  <c r="AM662" i="4"/>
  <c r="AM395" i="4"/>
  <c r="AM483" i="4"/>
  <c r="AM556" i="4"/>
  <c r="AM431" i="4"/>
  <c r="AM595" i="4"/>
  <c r="AM689" i="4"/>
  <c r="AM762" i="4"/>
  <c r="AM736" i="4"/>
  <c r="AM788" i="4"/>
  <c r="AM820" i="4"/>
  <c r="AM852" i="4"/>
  <c r="AM884" i="4"/>
  <c r="AM529" i="4"/>
  <c r="AM752" i="4"/>
  <c r="AM805" i="4"/>
  <c r="AM612" i="4"/>
  <c r="AM793" i="4"/>
  <c r="AM506" i="4"/>
  <c r="AM366" i="4"/>
  <c r="AM334" i="4"/>
  <c r="AM527" i="4"/>
  <c r="AM618" i="4"/>
  <c r="AM650" i="4"/>
  <c r="AM714" i="4"/>
  <c r="AM459" i="4"/>
  <c r="AM745" i="4"/>
  <c r="AM411" i="4"/>
  <c r="AM499" i="4"/>
  <c r="AM583" i="4"/>
  <c r="AM693" i="4"/>
  <c r="AM730" i="4"/>
  <c r="AM747" i="4"/>
  <c r="AM743" i="4"/>
  <c r="AM624" i="4"/>
  <c r="AM821" i="4"/>
  <c r="AM515" i="4"/>
  <c r="AM347" i="4"/>
  <c r="AM522" i="4"/>
  <c r="AM510" i="4"/>
  <c r="AM467" i="4"/>
  <c r="AM521" i="4"/>
  <c r="AM582" i="4"/>
  <c r="AM686" i="4"/>
  <c r="AM374" i="4"/>
  <c r="AM448" i="4"/>
  <c r="AM512" i="4"/>
  <c r="AM363" i="4"/>
  <c r="AM559" i="4"/>
  <c r="AM615" i="4"/>
  <c r="AM631" i="4"/>
  <c r="AM647" i="4"/>
  <c r="AM713" i="4"/>
  <c r="AM460" i="4"/>
  <c r="AM391" i="4"/>
  <c r="AM776" i="4"/>
  <c r="AM808" i="4"/>
  <c r="AM840" i="4"/>
  <c r="AM872" i="4"/>
  <c r="AM406" i="4"/>
  <c r="AM584" i="4"/>
  <c r="AM865" i="4"/>
  <c r="AM773" i="4"/>
  <c r="AM383" i="4"/>
  <c r="AM550" i="4"/>
  <c r="AM746" i="4"/>
  <c r="AM572" i="4"/>
  <c r="AM751" i="4"/>
  <c r="AM532" i="4"/>
  <c r="AM421" i="4"/>
  <c r="AM375" i="4"/>
  <c r="AM882" i="4"/>
  <c r="AM866" i="4"/>
  <c r="AN866" i="4" s="1"/>
  <c r="AO866" i="4" s="1"/>
  <c r="AP866" i="4" s="1"/>
  <c r="AM850" i="4"/>
  <c r="AM834" i="4"/>
  <c r="AM818" i="4"/>
  <c r="AM802" i="4"/>
  <c r="AM786" i="4"/>
  <c r="AM770" i="4"/>
  <c r="AM887" i="4"/>
  <c r="AM871" i="4"/>
  <c r="AM855" i="4"/>
  <c r="AM839" i="4"/>
  <c r="AM823" i="4"/>
  <c r="AM807" i="4"/>
  <c r="AM791" i="4"/>
  <c r="AM775" i="4"/>
  <c r="AM516" i="4"/>
  <c r="AM436" i="4"/>
  <c r="AM329" i="4"/>
  <c r="AM533" i="4"/>
  <c r="AM420" i="4"/>
  <c r="AM720" i="4"/>
  <c r="AM704" i="4"/>
  <c r="AM688" i="4"/>
  <c r="AM672" i="4"/>
  <c r="AM656" i="4"/>
  <c r="AM404" i="4"/>
  <c r="AM637" i="4"/>
  <c r="AM621" i="4"/>
  <c r="AM605" i="4"/>
  <c r="AM589" i="4"/>
  <c r="AM573" i="4"/>
  <c r="AM360" i="4"/>
  <c r="AM337" i="4"/>
  <c r="AM723" i="4"/>
  <c r="AM707" i="4"/>
  <c r="AM691" i="4"/>
  <c r="AM675" i="4"/>
  <c r="AM659" i="4"/>
  <c r="AM440" i="4"/>
  <c r="AM376" i="4"/>
  <c r="AM356" i="4"/>
  <c r="AM340" i="4"/>
  <c r="AM323" i="4"/>
  <c r="AM1807" i="4"/>
  <c r="AM2011" i="4"/>
  <c r="AM1784" i="4"/>
  <c r="AM1848" i="4"/>
  <c r="AM1904" i="4"/>
  <c r="AM1988" i="4"/>
  <c r="AM1915" i="4"/>
  <c r="AM1935" i="4"/>
  <c r="AM1796" i="4"/>
  <c r="AM1856" i="4"/>
  <c r="AM1916" i="4"/>
  <c r="AM1972" i="4"/>
  <c r="AM1851" i="4"/>
  <c r="AM1987" i="4"/>
  <c r="AM1780" i="4"/>
  <c r="AM1844" i="4"/>
  <c r="AM1896" i="4"/>
  <c r="AM1948" i="4"/>
  <c r="AM1795" i="4"/>
  <c r="AM1788" i="4"/>
  <c r="AM1864" i="4"/>
  <c r="AM1932" i="4"/>
  <c r="AM1992" i="4"/>
  <c r="AM1755" i="4"/>
  <c r="AM1911" i="4"/>
  <c r="AM1827" i="4"/>
  <c r="AM1971" i="4"/>
  <c r="AM1843" i="4"/>
  <c r="AM1959" i="4"/>
  <c r="AM2019" i="4"/>
  <c r="AM1747" i="4"/>
  <c r="AM1815" i="4"/>
  <c r="AM1975" i="4"/>
  <c r="AM1819" i="4"/>
  <c r="AM1939" i="4"/>
  <c r="AM2017" i="4"/>
  <c r="AM2001" i="4"/>
  <c r="AM1985" i="4"/>
  <c r="AM1969" i="4"/>
  <c r="AM1953" i="4"/>
  <c r="AM1937" i="4"/>
  <c r="AM1921" i="4"/>
  <c r="AM1905" i="4"/>
  <c r="AM1889" i="4"/>
  <c r="AM1873" i="4"/>
  <c r="AM1857" i="4"/>
  <c r="AM1841" i="4"/>
  <c r="AM1825" i="4"/>
  <c r="AM1809" i="4"/>
  <c r="AM1793" i="4"/>
  <c r="AM1777" i="4"/>
  <c r="AM1761" i="4"/>
  <c r="AM1745" i="4"/>
  <c r="AM2006" i="4"/>
  <c r="AM1990" i="4"/>
  <c r="AM1974" i="4"/>
  <c r="AM1958" i="4"/>
  <c r="AM1942" i="4"/>
  <c r="AM1926" i="4"/>
  <c r="AM1910" i="4"/>
  <c r="AM1894" i="4"/>
  <c r="AM1878" i="4"/>
  <c r="AM1862" i="4"/>
  <c r="AM1846" i="4"/>
  <c r="AM1830" i="4"/>
  <c r="AM1814" i="4"/>
  <c r="AM1798" i="4"/>
  <c r="AM1782" i="4"/>
  <c r="AM1766" i="4"/>
  <c r="AM1750" i="4"/>
  <c r="AM1450" i="4"/>
  <c r="AM1455" i="4"/>
  <c r="AM1395" i="4"/>
  <c r="AM1338" i="4"/>
  <c r="AM1343" i="4"/>
  <c r="AM1342" i="4"/>
  <c r="AM1406" i="4"/>
  <c r="AM1351" i="4"/>
  <c r="AM1414" i="4"/>
  <c r="AM1350" i="4"/>
  <c r="AM1367" i="4"/>
  <c r="AM1346" i="4"/>
  <c r="AM1398" i="4"/>
  <c r="AM1419" i="4"/>
  <c r="AM1373" i="4"/>
  <c r="AM1405" i="4"/>
  <c r="AM1389" i="4"/>
  <c r="AM1401" i="4"/>
  <c r="AM1337" i="4"/>
  <c r="AL11" i="4"/>
  <c r="AM1397" i="4"/>
  <c r="AM1441" i="4"/>
  <c r="AM1377" i="4"/>
  <c r="AM1448" i="4"/>
  <c r="AM1432" i="4"/>
  <c r="AM1416" i="4"/>
  <c r="AM1400" i="4"/>
  <c r="AM1384" i="4"/>
  <c r="AM1368" i="4"/>
  <c r="AM1352" i="4"/>
  <c r="AM1559" i="4"/>
  <c r="AM1643" i="4"/>
  <c r="AM1515" i="4"/>
  <c r="AM1459" i="4"/>
  <c r="AM1691" i="4"/>
  <c r="AM1527" i="4"/>
  <c r="AM1611" i="4"/>
  <c r="AM1514" i="4"/>
  <c r="AM1470" i="4"/>
  <c r="AM1659" i="4"/>
  <c r="AM1519" i="4"/>
  <c r="AM1528" i="4"/>
  <c r="AM1616" i="4"/>
  <c r="AM1694" i="4"/>
  <c r="AM1683" i="4"/>
  <c r="AM1608" i="4"/>
  <c r="AM1724" i="4"/>
  <c r="AM1511" i="4"/>
  <c r="AM1505" i="4"/>
  <c r="AM1689" i="4"/>
  <c r="AM1704" i="4"/>
  <c r="AM1587" i="4"/>
  <c r="AM1692" i="4"/>
  <c r="AM1494" i="4"/>
  <c r="AM1516" i="4"/>
  <c r="AM1592" i="4"/>
  <c r="AM1680" i="4"/>
  <c r="AM1462" i="4"/>
  <c r="AM1610" i="4"/>
  <c r="AM1710" i="4"/>
  <c r="AM1474" i="4"/>
  <c r="AM1631" i="4"/>
  <c r="AM1548" i="4"/>
  <c r="AM1555" i="4"/>
  <c r="AM1544" i="4"/>
  <c r="AM1632" i="4"/>
  <c r="AM1736" i="4"/>
  <c r="AM1578" i="4"/>
  <c r="AM1534" i="4"/>
  <c r="AM1648" i="4"/>
  <c r="AM1596" i="4"/>
  <c r="AM1529" i="4"/>
  <c r="AM1644" i="4"/>
  <c r="AM1539" i="4"/>
  <c r="AM1662" i="4"/>
  <c r="AM1549" i="4"/>
  <c r="AM1657" i="4"/>
  <c r="AM1550" i="4"/>
  <c r="AM1526" i="4"/>
  <c r="AM1545" i="4"/>
  <c r="AM1522" i="4"/>
  <c r="AM1620" i="4"/>
  <c r="AM1684" i="4"/>
  <c r="AM1729" i="4"/>
  <c r="AM1713" i="4"/>
  <c r="AM1636" i="4"/>
  <c r="AM1554" i="4"/>
  <c r="AM1698" i="4"/>
  <c r="AM1570" i="4"/>
  <c r="AM1569" i="4"/>
  <c r="AM1485" i="4"/>
  <c r="AM1524" i="4"/>
  <c r="AM1496" i="4"/>
  <c r="AM1734" i="4"/>
  <c r="AM1718" i="4"/>
  <c r="AM1477" i="4"/>
  <c r="AM1669" i="4"/>
  <c r="AM1605" i="4"/>
  <c r="AM1541" i="4"/>
  <c r="AM1484" i="4"/>
  <c r="AM1468" i="4"/>
  <c r="AM2091" i="4"/>
  <c r="AM2044" i="4"/>
  <c r="AM2104" i="4"/>
  <c r="AM2028" i="4"/>
  <c r="AM2100" i="4"/>
  <c r="AM2087" i="4"/>
  <c r="AM2080" i="4"/>
  <c r="AM2039" i="4"/>
  <c r="AM2036" i="4"/>
  <c r="AM2092" i="4"/>
  <c r="AM2047" i="4"/>
  <c r="AM2027" i="4"/>
  <c r="AM2101" i="4"/>
  <c r="AM2085" i="4"/>
  <c r="AM2069" i="4"/>
  <c r="AM2053" i="4"/>
  <c r="AM2037" i="4"/>
  <c r="AM2098" i="4"/>
  <c r="AM2082" i="4"/>
  <c r="AM2066" i="4"/>
  <c r="AM2050" i="4"/>
  <c r="AM2034" i="4"/>
  <c r="AM1029" i="4"/>
  <c r="AM901" i="4"/>
  <c r="AM912" i="4"/>
  <c r="AM1295" i="4"/>
  <c r="AM1267" i="4"/>
  <c r="AM916" i="4"/>
  <c r="AM917" i="4"/>
  <c r="AM1207" i="4"/>
  <c r="AM1215" i="4"/>
  <c r="AM1294" i="4"/>
  <c r="AM1211" i="4"/>
  <c r="AM1266" i="4"/>
  <c r="AM1335" i="4"/>
  <c r="AM1314" i="4"/>
  <c r="AM1213" i="4"/>
  <c r="AM1289" i="4"/>
  <c r="AM1033" i="4"/>
  <c r="AM1109" i="4"/>
  <c r="AM1249" i="4"/>
  <c r="AM1336" i="4"/>
  <c r="AM1272" i="4"/>
  <c r="AM1208" i="4"/>
  <c r="AM1144" i="4"/>
  <c r="AM1080" i="4"/>
  <c r="AM1010" i="4"/>
  <c r="AM946" i="4"/>
  <c r="AM1011" i="4"/>
  <c r="AM947" i="4"/>
  <c r="AM309" i="4"/>
  <c r="AM273" i="4"/>
  <c r="AM209" i="4"/>
  <c r="AM226" i="4"/>
  <c r="AM310" i="4"/>
  <c r="AM220" i="4"/>
  <c r="AM291" i="4"/>
  <c r="AM259" i="4"/>
  <c r="AM234" i="4"/>
  <c r="AM570" i="4"/>
  <c r="AM525" i="4"/>
  <c r="AM607" i="4"/>
  <c r="AM519" i="4"/>
  <c r="AM873" i="4"/>
  <c r="AM418" i="4"/>
  <c r="AM472" i="4"/>
  <c r="AM518" i="4"/>
  <c r="AM657" i="4"/>
  <c r="AM804" i="4"/>
  <c r="AM600" i="4"/>
  <c r="AM331" i="4"/>
  <c r="AM417" i="4"/>
  <c r="AM749" i="4"/>
  <c r="AM945" i="4"/>
  <c r="AM1290" i="4"/>
  <c r="AM1107" i="4"/>
  <c r="AM992" i="4"/>
  <c r="AM1327" i="4"/>
  <c r="AM1219" i="4"/>
  <c r="AM1127" i="4"/>
  <c r="AM996" i="4"/>
  <c r="AM1274" i="4"/>
  <c r="AM1239" i="4"/>
  <c r="AM1119" i="4"/>
  <c r="AM1182" i="4"/>
  <c r="AM1095" i="4"/>
  <c r="AM1078" i="4"/>
  <c r="AM1170" i="4"/>
  <c r="AM1334" i="4"/>
  <c r="AM1042" i="4"/>
  <c r="AM1110" i="4"/>
  <c r="AM1254" i="4"/>
  <c r="AM1277" i="4"/>
  <c r="AM1028" i="4"/>
  <c r="AM1221" i="4"/>
  <c r="AM956" i="4"/>
  <c r="AM1020" i="4"/>
  <c r="AM1009" i="4"/>
  <c r="AM1103" i="4"/>
  <c r="AM1226" i="4"/>
  <c r="AM1094" i="4"/>
  <c r="AM997" i="4"/>
  <c r="AM1075" i="4"/>
  <c r="AM921" i="4"/>
  <c r="AM896" i="4"/>
  <c r="AM960" i="4"/>
  <c r="AM1024" i="4"/>
  <c r="AM1135" i="4"/>
  <c r="AM1263" i="4"/>
  <c r="AM1123" i="4"/>
  <c r="AM1187" i="4"/>
  <c r="AM1251" i="4"/>
  <c r="AM1315" i="4"/>
  <c r="AM1026" i="4"/>
  <c r="AM900" i="4"/>
  <c r="AM964" i="4"/>
  <c r="AM897" i="4"/>
  <c r="AM1055" i="4"/>
  <c r="AM1210" i="4"/>
  <c r="AM1062" i="4"/>
  <c r="AM1013" i="4"/>
  <c r="AM1091" i="4"/>
  <c r="AM1143" i="4"/>
  <c r="AM920" i="4"/>
  <c r="AM984" i="4"/>
  <c r="AM1066" i="4"/>
  <c r="AM1183" i="4"/>
  <c r="AM1311" i="4"/>
  <c r="AM1150" i="4"/>
  <c r="AM1214" i="4"/>
  <c r="AM1278" i="4"/>
  <c r="AM1051" i="4"/>
  <c r="AM1191" i="4"/>
  <c r="AM1319" i="4"/>
  <c r="AM1158" i="4"/>
  <c r="AM1206" i="4"/>
  <c r="AM1001" i="4"/>
  <c r="AM1106" i="4"/>
  <c r="AM1234" i="4"/>
  <c r="AM1035" i="4"/>
  <c r="AM1142" i="4"/>
  <c r="AM1303" i="4"/>
  <c r="AM941" i="4"/>
  <c r="AM905" i="4"/>
  <c r="AM1154" i="4"/>
  <c r="AM1282" i="4"/>
  <c r="AM1275" i="4"/>
  <c r="AM1323" i="4"/>
  <c r="AM1302" i="4"/>
  <c r="AM1174" i="4"/>
  <c r="AM1309" i="4"/>
  <c r="AM1293" i="4"/>
  <c r="AM1261" i="4"/>
  <c r="AM1053" i="4"/>
  <c r="AM1305" i="4"/>
  <c r="AM1241" i="4"/>
  <c r="AM1177" i="4"/>
  <c r="AM1113" i="4"/>
  <c r="AM1049" i="4"/>
  <c r="AM1317" i="4"/>
  <c r="AM1253" i="4"/>
  <c r="AM1189" i="4"/>
  <c r="AM1125" i="4"/>
  <c r="AM1061" i="4"/>
  <c r="AM1329" i="4"/>
  <c r="AM1265" i="4"/>
  <c r="AM1201" i="4"/>
  <c r="AM1137" i="4"/>
  <c r="AM1073" i="4"/>
  <c r="AM1031" i="4"/>
  <c r="AM1324" i="4"/>
  <c r="AM1308" i="4"/>
  <c r="AM1292" i="4"/>
  <c r="AM1276" i="4"/>
  <c r="AM1260" i="4"/>
  <c r="AM1244" i="4"/>
  <c r="AM1228" i="4"/>
  <c r="AM1212" i="4"/>
  <c r="AM1196" i="4"/>
  <c r="AM1180" i="4"/>
  <c r="AM1164" i="4"/>
  <c r="AM1148" i="4"/>
  <c r="AM1132" i="4"/>
  <c r="AM1116" i="4"/>
  <c r="AM1100" i="4"/>
  <c r="AM1084" i="4"/>
  <c r="AM1068" i="4"/>
  <c r="AM1052" i="4"/>
  <c r="AM1036" i="4"/>
  <c r="AM1014" i="4"/>
  <c r="AM998" i="4"/>
  <c r="AM982" i="4"/>
  <c r="AM966" i="4"/>
  <c r="AM950" i="4"/>
  <c r="AM934" i="4"/>
  <c r="AM918" i="4"/>
  <c r="AN918" i="4" s="1"/>
  <c r="AO918" i="4" s="1"/>
  <c r="AP918" i="4" s="1"/>
  <c r="AM902" i="4"/>
  <c r="AM1015" i="4"/>
  <c r="AM999" i="4"/>
  <c r="AM983" i="4"/>
  <c r="AM967" i="4"/>
  <c r="AM951" i="4"/>
  <c r="AM935" i="4"/>
  <c r="AM919" i="4"/>
  <c r="AM903" i="4"/>
  <c r="AN903" i="4" s="1"/>
  <c r="AO903" i="4" s="1"/>
  <c r="AP903" i="4" s="1"/>
  <c r="AM286" i="4"/>
  <c r="AM236" i="4"/>
  <c r="AM221" i="4"/>
  <c r="AM285" i="4"/>
  <c r="AM233" i="4"/>
  <c r="AM300" i="4"/>
  <c r="AM212" i="4"/>
  <c r="AM282" i="4"/>
  <c r="AM313" i="4"/>
  <c r="AM317" i="4"/>
  <c r="AM206" i="4"/>
  <c r="AM316" i="4"/>
  <c r="AM218" i="4"/>
  <c r="AM204" i="4"/>
  <c r="AM277" i="4"/>
  <c r="AM275" i="4"/>
  <c r="AM208" i="4"/>
  <c r="AM217" i="4"/>
  <c r="AM251" i="4"/>
  <c r="AM314" i="4"/>
  <c r="AM294" i="4"/>
  <c r="AN294" i="4" s="1"/>
  <c r="AO294" i="4" s="1"/>
  <c r="AP294" i="4" s="1"/>
  <c r="AM203" i="4"/>
  <c r="AM303" i="4"/>
  <c r="AM320" i="4"/>
  <c r="AM319" i="4"/>
  <c r="AM272" i="4"/>
  <c r="AM266" i="4"/>
  <c r="AM202" i="4"/>
  <c r="AM292" i="4"/>
  <c r="AM250" i="4"/>
  <c r="AM195" i="4"/>
  <c r="AM295" i="4"/>
  <c r="AM239" i="4"/>
  <c r="AM358" i="4"/>
  <c r="AM346" i="4"/>
  <c r="AM526" i="4"/>
  <c r="AM463" i="4"/>
  <c r="AM614" i="4"/>
  <c r="AM646" i="4"/>
  <c r="AM706" i="4"/>
  <c r="AM461" i="4"/>
  <c r="AM400" i="4"/>
  <c r="AM464" i="4"/>
  <c r="AM528" i="4"/>
  <c r="AM591" i="4"/>
  <c r="AM685" i="4"/>
  <c r="AM517" i="4"/>
  <c r="AM491" i="4"/>
  <c r="AM373" i="4"/>
  <c r="AM576" i="4"/>
  <c r="AM817" i="4"/>
  <c r="AM740" i="4"/>
  <c r="AM809" i="4"/>
  <c r="AM554" i="4"/>
  <c r="AM339" i="4"/>
  <c r="AM402" i="4"/>
  <c r="AM466" i="4"/>
  <c r="AM530" i="4"/>
  <c r="AM338" i="4"/>
  <c r="AM457" i="4"/>
  <c r="AM509" i="4"/>
  <c r="AM574" i="4"/>
  <c r="AM678" i="4"/>
  <c r="AN678" i="4" s="1"/>
  <c r="AO678" i="4" s="1"/>
  <c r="AP678" i="4" s="1"/>
  <c r="AM409" i="4"/>
  <c r="AM492" i="4"/>
  <c r="AM761" i="4"/>
  <c r="AM477" i="4"/>
  <c r="AM611" i="4"/>
  <c r="AM705" i="4"/>
  <c r="AM401" i="4"/>
  <c r="AM760" i="4"/>
  <c r="AM796" i="4"/>
  <c r="AN796" i="4" s="1"/>
  <c r="AO796" i="4" s="1"/>
  <c r="AP796" i="4" s="1"/>
  <c r="AM828" i="4"/>
  <c r="AM860" i="4"/>
  <c r="AM345" i="4"/>
  <c r="AM520" i="4"/>
  <c r="AM769" i="4"/>
  <c r="AM869" i="4"/>
  <c r="AM628" i="4"/>
  <c r="AM857" i="4"/>
  <c r="AM324" i="4"/>
  <c r="AM398" i="4"/>
  <c r="AM403" i="4"/>
  <c r="AM578" i="4"/>
  <c r="AM626" i="4"/>
  <c r="AM666" i="4"/>
  <c r="AM733" i="4"/>
  <c r="AM479" i="4"/>
  <c r="AM362" i="4"/>
  <c r="AM425" i="4"/>
  <c r="AM508" i="4"/>
  <c r="AM599" i="4"/>
  <c r="AM709" i="4"/>
  <c r="AM756" i="4"/>
  <c r="AM361" i="4"/>
  <c r="AM763" i="4"/>
  <c r="AM764" i="4"/>
  <c r="AM885" i="4"/>
  <c r="AM777" i="4"/>
  <c r="AM378" i="4"/>
  <c r="AM367" i="4"/>
  <c r="AM381" i="4"/>
  <c r="AM476" i="4"/>
  <c r="AM536" i="4"/>
  <c r="AM598" i="4"/>
  <c r="AM702" i="4"/>
  <c r="AM397" i="4"/>
  <c r="AM473" i="4"/>
  <c r="AM537" i="4"/>
  <c r="AN537" i="4" s="1"/>
  <c r="AO537" i="4" s="1"/>
  <c r="AP537" i="4" s="1"/>
  <c r="AM475" i="4"/>
  <c r="AM571" i="4"/>
  <c r="AM619" i="4"/>
  <c r="AM635" i="4"/>
  <c r="AM665" i="4"/>
  <c r="AM364" i="4"/>
  <c r="AM511" i="4"/>
  <c r="AM555" i="4"/>
  <c r="AM784" i="4"/>
  <c r="AM816" i="4"/>
  <c r="AM848" i="4"/>
  <c r="AM880" i="4"/>
  <c r="AM465" i="4"/>
  <c r="AM616" i="4"/>
  <c r="AM845" i="4"/>
  <c r="AM837" i="4"/>
  <c r="AM441" i="4"/>
  <c r="AM588" i="4"/>
  <c r="AM759" i="4"/>
  <c r="AM604" i="4"/>
  <c r="AM738" i="4"/>
  <c r="AM503" i="4"/>
  <c r="AM722" i="4"/>
  <c r="AM894" i="4"/>
  <c r="AM878" i="4"/>
  <c r="AM862" i="4"/>
  <c r="AM846" i="4"/>
  <c r="AM830" i="4"/>
  <c r="AM814" i="4"/>
  <c r="AM798" i="4"/>
  <c r="AM782" i="4"/>
  <c r="AM767" i="4"/>
  <c r="AM883" i="4"/>
  <c r="AM867" i="4"/>
  <c r="AM851" i="4"/>
  <c r="AM835" i="4"/>
  <c r="AM819" i="4"/>
  <c r="AM803" i="4"/>
  <c r="AM787" i="4"/>
  <c r="AM771" i="4"/>
  <c r="AN771" i="4" s="1"/>
  <c r="AO771" i="4" s="1"/>
  <c r="AP771" i="4" s="1"/>
  <c r="AM487" i="4"/>
  <c r="AM423" i="4"/>
  <c r="AN423" i="4" s="1"/>
  <c r="AO423" i="4" s="1"/>
  <c r="AP423" i="4" s="1"/>
  <c r="AM322" i="4"/>
  <c r="AL9" i="4"/>
  <c r="AM500" i="4"/>
  <c r="AM407" i="4"/>
  <c r="AM716" i="4"/>
  <c r="AM700" i="4"/>
  <c r="AM684" i="4"/>
  <c r="AN684" i="4" s="1"/>
  <c r="AO684" i="4" s="1"/>
  <c r="AP684" i="4" s="1"/>
  <c r="AM668" i="4"/>
  <c r="AM652" i="4"/>
  <c r="AM649" i="4"/>
  <c r="AM633" i="4"/>
  <c r="AM617" i="4"/>
  <c r="AM601" i="4"/>
  <c r="AM585" i="4"/>
  <c r="AM569" i="4"/>
  <c r="AM357" i="4"/>
  <c r="AM735" i="4"/>
  <c r="AM719" i="4"/>
  <c r="AM703" i="4"/>
  <c r="AM687" i="4"/>
  <c r="AM671" i="4"/>
  <c r="AM655" i="4"/>
  <c r="AM424" i="4"/>
  <c r="AM349" i="4"/>
  <c r="AM352" i="4"/>
  <c r="AM336" i="4"/>
  <c r="AM1847" i="4"/>
  <c r="AM1748" i="4"/>
  <c r="AM1800" i="4"/>
  <c r="AM1860" i="4"/>
  <c r="AM1928" i="4"/>
  <c r="AM2004" i="4"/>
  <c r="AM1855" i="4"/>
  <c r="AM1943" i="4"/>
  <c r="AM1808" i="4"/>
  <c r="AM1872" i="4"/>
  <c r="AM1940" i="4"/>
  <c r="AM1984" i="4"/>
  <c r="AM1767" i="4"/>
  <c r="AM2015" i="4"/>
  <c r="AM1792" i="4"/>
  <c r="AM1852" i="4"/>
  <c r="AM1912" i="4"/>
  <c r="AM1960" i="4"/>
  <c r="AM1803" i="4"/>
  <c r="AM1804" i="4"/>
  <c r="AM1880" i="4"/>
  <c r="AM1944" i="4"/>
  <c r="AM2020" i="4"/>
  <c r="AM1823" i="4"/>
  <c r="AM1951" i="4"/>
  <c r="AM1891" i="4"/>
  <c r="AM1995" i="4"/>
  <c r="AM1907" i="4"/>
  <c r="AM1983" i="4"/>
  <c r="AM1799" i="4"/>
  <c r="AM1903" i="4"/>
  <c r="AM1859" i="4"/>
  <c r="AM1751" i="4"/>
  <c r="AM1863" i="4"/>
  <c r="AM1967" i="4"/>
  <c r="AM2013" i="4"/>
  <c r="AM1997" i="4"/>
  <c r="AM1981" i="4"/>
  <c r="AM1965" i="4"/>
  <c r="AM1949" i="4"/>
  <c r="AM1933" i="4"/>
  <c r="AM1917" i="4"/>
  <c r="AM1901" i="4"/>
  <c r="AM1885" i="4"/>
  <c r="AM1869" i="4"/>
  <c r="AM1853" i="4"/>
  <c r="AM1837" i="4"/>
  <c r="AM1821" i="4"/>
  <c r="AM1805" i="4"/>
  <c r="AM1789" i="4"/>
  <c r="AM1773" i="4"/>
  <c r="AM1757" i="4"/>
  <c r="AM2018" i="4"/>
  <c r="AM2002" i="4"/>
  <c r="AM1986" i="4"/>
  <c r="AM1970" i="4"/>
  <c r="AM1954" i="4"/>
  <c r="AM1938" i="4"/>
  <c r="AM1922" i="4"/>
  <c r="AM1906" i="4"/>
  <c r="AM1890" i="4"/>
  <c r="AM1874" i="4"/>
  <c r="AM1858" i="4"/>
  <c r="AM1842" i="4"/>
  <c r="AM1826" i="4"/>
  <c r="AM1810" i="4"/>
  <c r="AM1794" i="4"/>
  <c r="AM1778" i="4"/>
  <c r="AM1762" i="4"/>
  <c r="AM1746" i="4"/>
  <c r="AM1354" i="4"/>
  <c r="AM1359" i="4"/>
  <c r="AM1347" i="4"/>
  <c r="AM1411" i="4"/>
  <c r="AM1370" i="4"/>
  <c r="AM1375" i="4"/>
  <c r="AM1358" i="4"/>
  <c r="AM1422" i="4"/>
  <c r="AM1383" i="4"/>
  <c r="AM1362" i="4"/>
  <c r="AM1403" i="4"/>
  <c r="AM1399" i="4"/>
  <c r="AM1378" i="4"/>
  <c r="AM1451" i="4"/>
  <c r="AM1382" i="4"/>
  <c r="AM1437" i="4"/>
  <c r="AM1453" i="4"/>
  <c r="AM1449" i="4"/>
  <c r="AM1385" i="4"/>
  <c r="AM1445" i="4"/>
  <c r="AM1381" i="4"/>
  <c r="AM1425" i="4"/>
  <c r="AM1361" i="4"/>
  <c r="AM1444" i="4"/>
  <c r="AM1428" i="4"/>
  <c r="AM1412" i="4"/>
  <c r="AM1396" i="4"/>
  <c r="AM1380" i="4"/>
  <c r="AM1364" i="4"/>
  <c r="AM1348" i="4"/>
  <c r="AM1482" i="4"/>
  <c r="AM1623" i="4"/>
  <c r="AM1707" i="4"/>
  <c r="AM1543" i="4"/>
  <c r="AM1475" i="4"/>
  <c r="AM1466" i="4"/>
  <c r="AM1591" i="4"/>
  <c r="AM1675" i="4"/>
  <c r="AM1575" i="4"/>
  <c r="AM1486" i="4"/>
  <c r="AM1479" i="4"/>
  <c r="AM1583" i="4"/>
  <c r="AM1542" i="4"/>
  <c r="AM1635" i="4"/>
  <c r="AM1600" i="4"/>
  <c r="AM1513" i="4"/>
  <c r="AM1628" i="4"/>
  <c r="AM1590" i="4"/>
  <c r="AM1535" i="4"/>
  <c r="AM1561" i="4"/>
  <c r="AM1709" i="4"/>
  <c r="AM1735" i="4"/>
  <c r="AM1622" i="4"/>
  <c r="AM1720" i="4"/>
  <c r="AM1551" i="4"/>
  <c r="AM1530" i="4"/>
  <c r="AM1606" i="4"/>
  <c r="AM1699" i="4"/>
  <c r="AM1518" i="4"/>
  <c r="AM1641" i="4"/>
  <c r="AM1716" i="4"/>
  <c r="AM1495" i="4"/>
  <c r="AM1695" i="4"/>
  <c r="AM1625" i="4"/>
  <c r="AM1565" i="4"/>
  <c r="AM1558" i="4"/>
  <c r="AM1651" i="4"/>
  <c r="AM1497" i="4"/>
  <c r="AM1640" i="4"/>
  <c r="AM1580" i="4"/>
  <c r="AM1677" i="4"/>
  <c r="AM1642" i="4"/>
  <c r="AM1560" i="4"/>
  <c r="AM1688" i="4"/>
  <c r="AM1593" i="4"/>
  <c r="AM1711" i="4"/>
  <c r="AM1562" i="4"/>
  <c r="AM1667" i="4"/>
  <c r="AM1664" i="4"/>
  <c r="AM1739" i="4"/>
  <c r="AM1629" i="4"/>
  <c r="AM1602" i="4"/>
  <c r="AM1540" i="4"/>
  <c r="AM1741" i="4"/>
  <c r="AM1725" i="4"/>
  <c r="AM1700" i="4"/>
  <c r="AM1618" i="4"/>
  <c r="AM1521" i="4"/>
  <c r="AM1652" i="4"/>
  <c r="AM1488" i="4"/>
  <c r="AM1556" i="4"/>
  <c r="AM1665" i="4"/>
  <c r="AM1681" i="4"/>
  <c r="AM1493" i="4"/>
  <c r="AM1730" i="4"/>
  <c r="AM1714" i="4"/>
  <c r="AM1461" i="4"/>
  <c r="AM1653" i="4"/>
  <c r="AM1589" i="4"/>
  <c r="AM1525" i="4"/>
  <c r="AM1480" i="4"/>
  <c r="AM1464" i="4"/>
  <c r="AM2103" i="4"/>
  <c r="AM2060" i="4"/>
  <c r="AM2040" i="4"/>
  <c r="AM2024" i="4"/>
  <c r="AM2096" i="4"/>
  <c r="AM2059" i="4"/>
  <c r="AM2048" i="4"/>
  <c r="AM2108" i="4"/>
  <c r="AM2071" i="4"/>
  <c r="AM2035" i="4"/>
  <c r="AM2097" i="4"/>
  <c r="AM2081" i="4"/>
  <c r="AM2065" i="4"/>
  <c r="AM2049" i="4"/>
  <c r="AM2033" i="4"/>
  <c r="AM2110" i="4"/>
  <c r="AM2094" i="4"/>
  <c r="AM2078" i="4"/>
  <c r="AM2062" i="4"/>
  <c r="AM2046" i="4"/>
  <c r="AM2030" i="4"/>
  <c r="AM908" i="4"/>
  <c r="AM1130" i="4"/>
  <c r="AM1102" i="4"/>
  <c r="AM1050" i="4"/>
  <c r="AM1203" i="4"/>
  <c r="AM980" i="4"/>
  <c r="AM1242" i="4"/>
  <c r="AM936" i="4"/>
  <c r="AM957" i="4"/>
  <c r="AM1017" i="4"/>
  <c r="AM1259" i="4"/>
  <c r="AM1195" i="4"/>
  <c r="AM1186" i="4"/>
  <c r="AM1179" i="4"/>
  <c r="AM1133" i="4"/>
  <c r="AM1161" i="4"/>
  <c r="AM1237" i="4"/>
  <c r="AM1045" i="4"/>
  <c r="AM1185" i="4"/>
  <c r="AM1320" i="4"/>
  <c r="AM1240" i="4"/>
  <c r="AM1176" i="4"/>
  <c r="AM1112" i="4"/>
  <c r="AM1048" i="4"/>
  <c r="AM994" i="4"/>
  <c r="AM930" i="4"/>
  <c r="AM995" i="4"/>
  <c r="AM931" i="4"/>
  <c r="AM265" i="4"/>
  <c r="AM240" i="4"/>
  <c r="AM225" i="4"/>
  <c r="AM284" i="4"/>
  <c r="AM211" i="4"/>
  <c r="AM227" i="4"/>
  <c r="AM260" i="4"/>
  <c r="AM194" i="4"/>
  <c r="AM351" i="4"/>
  <c r="AM658" i="4"/>
  <c r="AM413" i="4"/>
  <c r="AM701" i="4"/>
  <c r="AM608" i="4"/>
  <c r="AM414" i="4"/>
  <c r="AN414" i="4" s="1"/>
  <c r="AO414" i="4" s="1"/>
  <c r="AP414" i="4" s="1"/>
  <c r="AM546" i="4"/>
  <c r="AM590" i="4"/>
  <c r="AM359" i="4"/>
  <c r="AM480" i="4"/>
  <c r="AM868" i="4"/>
  <c r="AM833" i="4"/>
  <c r="AM330" i="4"/>
  <c r="AM594" i="4"/>
  <c r="AM634" i="4"/>
  <c r="AM682" i="4"/>
  <c r="AM757" i="4"/>
  <c r="AM523" i="4"/>
  <c r="AM371" i="4"/>
  <c r="AM661" i="4"/>
  <c r="AM416" i="4"/>
  <c r="AM387" i="4"/>
  <c r="AM396" i="4"/>
  <c r="AM785" i="4"/>
  <c r="AM781" i="4"/>
  <c r="AM841" i="4"/>
  <c r="AM442" i="4"/>
  <c r="AM382" i="4"/>
  <c r="AM399" i="4"/>
  <c r="AM502" i="4"/>
  <c r="AM545" i="4"/>
  <c r="AM654" i="4"/>
  <c r="AM718" i="4"/>
  <c r="AM419" i="4"/>
  <c r="AM488" i="4"/>
  <c r="AM552" i="4"/>
  <c r="AM495" i="4"/>
  <c r="AM587" i="4"/>
  <c r="AM623" i="4"/>
  <c r="AM639" i="4"/>
  <c r="AM681" i="4"/>
  <c r="AM429" i="4"/>
  <c r="AM524" i="4"/>
  <c r="AM758" i="4"/>
  <c r="AM792" i="4"/>
  <c r="AM824" i="4"/>
  <c r="AM856" i="4"/>
  <c r="AM888" i="4"/>
  <c r="AM557" i="4"/>
  <c r="AM648" i="4"/>
  <c r="AM877" i="4"/>
  <c r="AM825" i="4"/>
  <c r="AM486" i="4"/>
  <c r="AM620" i="4"/>
  <c r="AM829" i="4"/>
  <c r="AM636" i="4"/>
  <c r="AM724" i="4"/>
  <c r="AM468" i="4"/>
  <c r="AM565" i="4"/>
  <c r="AM890" i="4"/>
  <c r="AM874" i="4"/>
  <c r="AM858" i="4"/>
  <c r="AM842" i="4"/>
  <c r="AM826" i="4"/>
  <c r="AM810" i="4"/>
  <c r="AM794" i="4"/>
  <c r="AM778" i="4"/>
  <c r="AM388" i="4"/>
  <c r="AM879" i="4"/>
  <c r="AM863" i="4"/>
  <c r="AM847" i="4"/>
  <c r="AM831" i="4"/>
  <c r="AM815" i="4"/>
  <c r="AM799" i="4"/>
  <c r="AM783" i="4"/>
  <c r="AM551" i="4"/>
  <c r="AM485" i="4"/>
  <c r="AM405" i="4"/>
  <c r="AM564" i="4"/>
  <c r="AM471" i="4"/>
  <c r="AM755" i="4"/>
  <c r="AM712" i="4"/>
  <c r="AM696" i="4"/>
  <c r="AM680" i="4"/>
  <c r="AM664" i="4"/>
  <c r="AM548" i="4"/>
  <c r="AM645" i="4"/>
  <c r="AM629" i="4"/>
  <c r="AM613" i="4"/>
  <c r="AM597" i="4"/>
  <c r="AM581" i="4"/>
  <c r="AM368" i="4"/>
  <c r="AM341" i="4"/>
  <c r="AM731" i="4"/>
  <c r="AM715" i="4"/>
  <c r="AM699" i="4"/>
  <c r="AM683" i="4"/>
  <c r="AM667" i="4"/>
  <c r="AM651" i="4"/>
  <c r="AM408" i="4"/>
  <c r="AM333" i="4"/>
  <c r="AM348" i="4"/>
  <c r="AM332" i="4"/>
  <c r="AK17" i="4"/>
  <c r="AL19" i="4"/>
  <c r="AL23" i="4"/>
  <c r="AL27" i="4"/>
  <c r="AL31" i="4"/>
  <c r="AL35" i="4"/>
  <c r="AL39" i="4"/>
  <c r="AL47" i="4"/>
  <c r="AL51" i="4"/>
  <c r="AL55" i="4"/>
  <c r="AL59" i="4"/>
  <c r="AL63" i="4"/>
  <c r="AL67" i="4"/>
  <c r="AL71" i="4"/>
  <c r="AL79" i="4"/>
  <c r="AL83" i="4"/>
  <c r="AL87" i="4"/>
  <c r="AL91" i="4"/>
  <c r="AL95" i="4"/>
  <c r="AL99" i="4"/>
  <c r="AL103" i="4"/>
  <c r="AL111" i="4"/>
  <c r="AL115" i="4"/>
  <c r="AL119" i="4"/>
  <c r="AL22" i="4"/>
  <c r="AL26" i="4"/>
  <c r="AL30" i="4"/>
  <c r="AL34" i="4"/>
  <c r="AL42" i="4"/>
  <c r="AL46" i="4"/>
  <c r="AL50" i="4"/>
  <c r="AL54" i="4"/>
  <c r="AL58" i="4"/>
  <c r="AL60" i="4"/>
  <c r="AL74" i="4"/>
  <c r="AL90" i="4"/>
  <c r="AL92" i="4"/>
  <c r="AL106" i="4"/>
  <c r="AL108" i="4"/>
  <c r="AL135" i="4"/>
  <c r="AL143" i="4"/>
  <c r="AL151" i="4"/>
  <c r="AL167" i="4"/>
  <c r="AL170" i="4"/>
  <c r="AL175" i="4"/>
  <c r="AL178" i="4"/>
  <c r="AL82" i="4"/>
  <c r="AL114" i="4"/>
  <c r="AL127" i="4"/>
  <c r="AL146" i="4"/>
  <c r="AL162" i="4"/>
  <c r="AL182" i="4"/>
  <c r="AL183" i="4"/>
  <c r="AL186" i="4"/>
  <c r="AL128" i="4"/>
  <c r="AL66" i="4"/>
  <c r="AL174" i="4"/>
  <c r="AL124" i="4"/>
  <c r="AL41" i="4"/>
  <c r="AL180" i="4"/>
  <c r="AL168" i="4"/>
  <c r="AL132" i="4"/>
  <c r="AL176" i="4"/>
  <c r="AL150" i="4"/>
  <c r="AL145" i="4"/>
  <c r="AL113" i="4"/>
  <c r="AL88" i="4"/>
  <c r="AL78" i="4"/>
  <c r="AL164" i="4"/>
  <c r="AL102" i="4"/>
  <c r="AL57" i="4"/>
  <c r="AL84" i="4"/>
  <c r="AL160" i="4"/>
  <c r="AL169" i="4"/>
  <c r="AL158" i="4"/>
  <c r="AL118" i="4"/>
  <c r="AL81" i="4"/>
  <c r="AL112" i="4"/>
  <c r="AL25" i="4"/>
  <c r="AL152" i="4"/>
  <c r="AL100" i="4"/>
  <c r="AL68" i="4"/>
  <c r="AL184" i="4"/>
  <c r="AL144" i="4"/>
  <c r="AL153" i="4"/>
  <c r="AL142" i="4"/>
  <c r="AL139" i="4"/>
  <c r="AL122" i="4"/>
  <c r="AL86" i="4"/>
  <c r="AL181" i="4"/>
  <c r="AL148" i="4"/>
  <c r="AL131" i="4"/>
  <c r="AL104" i="4"/>
  <c r="AL94" i="4"/>
  <c r="AL117" i="4"/>
  <c r="AL101" i="4"/>
  <c r="AL85" i="4"/>
  <c r="AL69" i="4"/>
  <c r="AL80" i="4"/>
  <c r="AL154" i="4"/>
  <c r="AL116" i="4"/>
  <c r="AL179" i="4"/>
  <c r="AL166" i="4"/>
  <c r="AL161" i="4"/>
  <c r="AL156" i="4"/>
  <c r="AL110" i="4"/>
  <c r="AL53" i="4"/>
  <c r="AL37" i="4"/>
  <c r="AL21" i="4"/>
  <c r="AL188" i="4"/>
  <c r="AL171" i="4"/>
  <c r="AL147" i="4"/>
  <c r="AL123" i="4"/>
  <c r="AL64" i="4"/>
  <c r="AL172" i="4"/>
  <c r="AL155" i="4"/>
  <c r="AL140" i="4"/>
  <c r="AL129" i="4"/>
  <c r="AL97" i="4"/>
  <c r="AL62" i="4"/>
  <c r="AL189" i="4"/>
  <c r="AL173" i="4"/>
  <c r="AL157" i="4"/>
  <c r="AL163" i="4"/>
  <c r="AL45" i="4"/>
  <c r="AL93" i="4"/>
  <c r="AL33" i="4"/>
  <c r="AL134" i="4"/>
  <c r="AL56" i="4"/>
  <c r="AL48" i="4"/>
  <c r="AL40" i="4"/>
  <c r="AL32" i="4"/>
  <c r="AL24" i="4"/>
  <c r="AL177" i="4"/>
  <c r="AL29" i="4"/>
  <c r="AL141" i="4"/>
  <c r="AL109" i="4"/>
  <c r="AL77" i="4"/>
  <c r="AL49" i="4"/>
  <c r="AL70" i="4"/>
  <c r="AL137" i="4"/>
  <c r="AL121" i="4"/>
  <c r="AL105" i="4"/>
  <c r="AL89" i="4"/>
  <c r="AL73" i="4"/>
  <c r="AL52" i="4"/>
  <c r="AL44" i="4"/>
  <c r="AL28" i="4"/>
  <c r="AL165" i="4"/>
  <c r="AL149" i="4"/>
  <c r="AL133" i="4"/>
  <c r="AM1879" i="4"/>
  <c r="AM1760" i="4"/>
  <c r="AM1824" i="4"/>
  <c r="AM1876" i="4"/>
  <c r="AM1956" i="4"/>
  <c r="AM2016" i="4"/>
  <c r="AM1867" i="4"/>
  <c r="AM1744" i="4"/>
  <c r="AM1820" i="4"/>
  <c r="AM1888" i="4"/>
  <c r="AM1952" i="4"/>
  <c r="AM2000" i="4"/>
  <c r="AM1775" i="4"/>
  <c r="AM1756" i="4"/>
  <c r="AM1816" i="4"/>
  <c r="AM1868" i="4"/>
  <c r="AM1924" i="4"/>
  <c r="AM1996" i="4"/>
  <c r="AM1752" i="4"/>
  <c r="AM1812" i="4"/>
  <c r="AM1908" i="4"/>
  <c r="AM1968" i="4"/>
  <c r="AM1779" i="4"/>
  <c r="AM1835" i="4"/>
  <c r="AM1743" i="4"/>
  <c r="AL13" i="4"/>
  <c r="AM1927" i="4"/>
  <c r="AM1783" i="4"/>
  <c r="AM1919" i="4"/>
  <c r="AM1991" i="4"/>
  <c r="AM1923" i="4"/>
  <c r="AM1947" i="4"/>
  <c r="AM1883" i="4"/>
  <c r="AM1759" i="4"/>
  <c r="AM1871" i="4"/>
  <c r="AM2003" i="4"/>
  <c r="AM2009" i="4"/>
  <c r="AM1993" i="4"/>
  <c r="AM1977" i="4"/>
  <c r="AM1961" i="4"/>
  <c r="AM1945" i="4"/>
  <c r="AM1929" i="4"/>
  <c r="AM1913" i="4"/>
  <c r="AM1897" i="4"/>
  <c r="AM1881" i="4"/>
  <c r="AM1865" i="4"/>
  <c r="AM1849" i="4"/>
  <c r="AM1833" i="4"/>
  <c r="AM1817" i="4"/>
  <c r="AM1801" i="4"/>
  <c r="AM1785" i="4"/>
  <c r="AM1769" i="4"/>
  <c r="AM1753" i="4"/>
  <c r="AM2014" i="4"/>
  <c r="AM1998" i="4"/>
  <c r="AM1982" i="4"/>
  <c r="AM1966" i="4"/>
  <c r="AM1950" i="4"/>
  <c r="AM1934" i="4"/>
  <c r="AM1918" i="4"/>
  <c r="AM1902" i="4"/>
  <c r="AM1886" i="4"/>
  <c r="AM1870" i="4"/>
  <c r="AM1854" i="4"/>
  <c r="AM1838" i="4"/>
  <c r="AM1822" i="4"/>
  <c r="AM1806" i="4"/>
  <c r="AM1790" i="4"/>
  <c r="AM1774" i="4"/>
  <c r="AM1758" i="4"/>
  <c r="AM1386" i="4"/>
  <c r="AM1391" i="4"/>
  <c r="AM1363" i="4"/>
  <c r="AM1427" i="4"/>
  <c r="AM1402" i="4"/>
  <c r="AM1407" i="4"/>
  <c r="AM1374" i="4"/>
  <c r="AM1438" i="4"/>
  <c r="AM1415" i="4"/>
  <c r="AM1394" i="4"/>
  <c r="AM1366" i="4"/>
  <c r="AM1431" i="4"/>
  <c r="AM1410" i="4"/>
  <c r="AM1371" i="4"/>
  <c r="AM1435" i="4"/>
  <c r="AM1430" i="4"/>
  <c r="AM1421" i="4"/>
  <c r="AM1433" i="4"/>
  <c r="AM1369" i="4"/>
  <c r="AM1429" i="4"/>
  <c r="AM1365" i="4"/>
  <c r="AM1409" i="4"/>
  <c r="AM1345" i="4"/>
  <c r="AM1440" i="4"/>
  <c r="AM1424" i="4"/>
  <c r="AM1408" i="4"/>
  <c r="AM1392" i="4"/>
  <c r="AM1376" i="4"/>
  <c r="AM1360" i="4"/>
  <c r="AM1344" i="4"/>
  <c r="AM1491" i="4"/>
  <c r="AM1687" i="4"/>
  <c r="AM1487" i="4"/>
  <c r="AM1607" i="4"/>
  <c r="AM1563" i="4"/>
  <c r="AM1490" i="4"/>
  <c r="AM1655" i="4"/>
  <c r="AM1471" i="4"/>
  <c r="AM1639" i="4"/>
  <c r="AM1531" i="4"/>
  <c r="AM1503" i="4"/>
  <c r="AM1647" i="4"/>
  <c r="AM1566" i="4"/>
  <c r="AM1656" i="4"/>
  <c r="AM1619" i="4"/>
  <c r="AM1523" i="4"/>
  <c r="AM1674" i="4"/>
  <c r="AM1673" i="4"/>
  <c r="AM1599" i="4"/>
  <c r="AM1581" i="4"/>
  <c r="AM1483" i="4"/>
  <c r="AM1546" i="4"/>
  <c r="AM1646" i="4"/>
  <c r="AM1732" i="4"/>
  <c r="AM1615" i="4"/>
  <c r="AM1552" i="4"/>
  <c r="AM1630" i="4"/>
  <c r="AM1609" i="4"/>
  <c r="AM1533" i="4"/>
  <c r="AM1672" i="4"/>
  <c r="AM1728" i="4"/>
  <c r="AM1502" i="4"/>
  <c r="AM1478" i="4"/>
  <c r="AM1645" i="4"/>
  <c r="AM1727" i="4"/>
  <c r="AM1582" i="4"/>
  <c r="AM1705" i="4"/>
  <c r="AM1614" i="4"/>
  <c r="AM1489" i="4"/>
  <c r="AM1613" i="4"/>
  <c r="AM1708" i="4"/>
  <c r="AM1715" i="4"/>
  <c r="AM1574" i="4"/>
  <c r="AM1702" i="4"/>
  <c r="AM1624" i="4"/>
  <c r="AM1719" i="4"/>
  <c r="AM1584" i="4"/>
  <c r="AM1690" i="4"/>
  <c r="AM1678" i="4"/>
  <c r="AM1650" i="4"/>
  <c r="AM1693" i="4"/>
  <c r="AM1586" i="4"/>
  <c r="AM1668" i="4"/>
  <c r="AM1737" i="4"/>
  <c r="AM1721" i="4"/>
  <c r="AM1682" i="4"/>
  <c r="AM1585" i="4"/>
  <c r="AM1512" i="4"/>
  <c r="AM1634" i="4"/>
  <c r="AM1697" i="4"/>
  <c r="AM1504" i="4"/>
  <c r="AM1601" i="4"/>
  <c r="AM1617" i="4"/>
  <c r="AM1742" i="4"/>
  <c r="AM1726" i="4"/>
  <c r="AM1481" i="4"/>
  <c r="AM1701" i="4"/>
  <c r="AM1637" i="4"/>
  <c r="AM1573" i="4"/>
  <c r="AM1473" i="4"/>
  <c r="AM1476" i="4"/>
  <c r="AM1460" i="4"/>
  <c r="AM2072" i="4"/>
  <c r="AM2063" i="4"/>
  <c r="AM2056" i="4"/>
  <c r="AM2055" i="4"/>
  <c r="AM2052" i="4"/>
  <c r="AM2051" i="4"/>
  <c r="AM2067" i="4"/>
  <c r="AM2064" i="4"/>
  <c r="AM2107" i="4"/>
  <c r="AM2083" i="4"/>
  <c r="AM2109" i="4"/>
  <c r="AM2093" i="4"/>
  <c r="AM2077" i="4"/>
  <c r="AM2061" i="4"/>
  <c r="AM2045" i="4"/>
  <c r="AM2029" i="4"/>
  <c r="AM2106" i="4"/>
  <c r="AM2090" i="4"/>
  <c r="AM2074" i="4"/>
  <c r="AM2058" i="4"/>
  <c r="AM2042" i="4"/>
  <c r="AM2026" i="4"/>
  <c r="AM913" i="4"/>
  <c r="AM1038" i="4"/>
  <c r="AM976" i="4"/>
  <c r="AM1139" i="4"/>
  <c r="AM1058" i="4"/>
  <c r="AM1087" i="4"/>
  <c r="AM909" i="4"/>
  <c r="AM1098" i="4"/>
  <c r="AM1230" i="4"/>
  <c r="AM1021" i="4"/>
  <c r="AM1138" i="4"/>
  <c r="AM989" i="4"/>
  <c r="AM1163" i="4"/>
  <c r="AM1181" i="4"/>
  <c r="AM1037" i="4"/>
  <c r="AM1097" i="4"/>
  <c r="AM1173" i="4"/>
  <c r="AM1057" i="4"/>
  <c r="AM1288" i="4"/>
  <c r="AM1224" i="4"/>
  <c r="AM1160" i="4"/>
  <c r="AM1096" i="4"/>
  <c r="AM1032" i="4"/>
  <c r="AM962" i="4"/>
  <c r="AM898" i="4"/>
  <c r="AM963" i="4"/>
  <c r="AM899" i="4"/>
  <c r="AM241" i="4"/>
  <c r="AM229" i="4"/>
  <c r="AM254" i="4"/>
  <c r="AM232" i="4"/>
  <c r="AM299" i="4"/>
  <c r="AM306" i="4"/>
  <c r="AM199" i="4"/>
  <c r="AM288" i="4"/>
  <c r="AM355" i="4"/>
  <c r="AM369" i="4"/>
  <c r="AM553" i="4"/>
  <c r="AM544" i="4"/>
  <c r="AM789" i="4"/>
  <c r="AM482" i="4"/>
  <c r="AM531" i="4"/>
  <c r="AM428" i="4"/>
  <c r="AM541" i="4"/>
  <c r="AM772" i="4"/>
  <c r="AM377" i="4"/>
  <c r="AM644" i="4"/>
  <c r="AM494" i="4"/>
  <c r="AM534" i="4"/>
  <c r="AM988" i="4"/>
  <c r="AM1162" i="4"/>
  <c r="AM1043" i="4"/>
  <c r="AM928" i="4"/>
  <c r="AN928" i="4" s="1"/>
  <c r="AO928" i="4" s="1"/>
  <c r="AP928" i="4" s="1"/>
  <c r="AM1082" i="4"/>
  <c r="AM1155" i="4"/>
  <c r="AM973" i="4"/>
  <c r="AM961" i="4"/>
  <c r="AM949" i="4"/>
  <c r="AM985" i="4"/>
  <c r="AM1016" i="4"/>
  <c r="AM1118" i="4"/>
  <c r="AM1310" i="4"/>
  <c r="AM1227" i="4"/>
  <c r="AM1074" i="4"/>
  <c r="AM1298" i="4"/>
  <c r="AM1286" i="4"/>
  <c r="AM1218" i="4"/>
  <c r="AM1243" i="4"/>
  <c r="AM1165" i="4"/>
  <c r="AM1273" i="4"/>
  <c r="AM1081" i="4"/>
  <c r="AM1285" i="4"/>
  <c r="AM1093" i="4"/>
  <c r="AM1297" i="4"/>
  <c r="AM1169" i="4"/>
  <c r="AM1332" i="4"/>
  <c r="AM1300" i="4"/>
  <c r="AM1268" i="4"/>
  <c r="AM1220" i="4"/>
  <c r="AM1188" i="4"/>
  <c r="AM1156" i="4"/>
  <c r="AM1124" i="4"/>
  <c r="AM1092" i="4"/>
  <c r="AM1044" i="4"/>
  <c r="AM1006" i="4"/>
  <c r="AM974" i="4"/>
  <c r="AM942" i="4"/>
  <c r="AM910" i="4"/>
  <c r="AM1007" i="4"/>
  <c r="AM975" i="4"/>
  <c r="AM943" i="4"/>
  <c r="AM911" i="4"/>
  <c r="AM281" i="4"/>
  <c r="AM253" i="4"/>
  <c r="AM216" i="4"/>
  <c r="AM214" i="4"/>
  <c r="AM280" i="4"/>
  <c r="AM213" i="4"/>
  <c r="AM297" i="4"/>
  <c r="AM262" i="4"/>
  <c r="AM252" i="4"/>
  <c r="AM318" i="4"/>
  <c r="AM249" i="4"/>
  <c r="AM196" i="4"/>
  <c r="AM274" i="4"/>
  <c r="AM192" i="4"/>
  <c r="AM246" i="4"/>
  <c r="AM276" i="4"/>
  <c r="AM474" i="4"/>
  <c r="AM430" i="4"/>
  <c r="AM393" i="4"/>
  <c r="AM586" i="4"/>
  <c r="AM630" i="4"/>
  <c r="AM674" i="4"/>
  <c r="AM384" i="4"/>
  <c r="AM729" i="4"/>
  <c r="AM435" i="4"/>
  <c r="AM504" i="4"/>
  <c r="AM653" i="4"/>
  <c r="AM717" i="4"/>
  <c r="AM354" i="4"/>
  <c r="AM734" i="4"/>
  <c r="AM748" i="4"/>
  <c r="AM640" i="4"/>
  <c r="AM813" i="4"/>
  <c r="AM853" i="4"/>
  <c r="AM410" i="4"/>
  <c r="AM478" i="4"/>
  <c r="AM370" i="4"/>
  <c r="AM434" i="4"/>
  <c r="AM498" i="4"/>
  <c r="AM562" i="4"/>
  <c r="AM422" i="4"/>
  <c r="AM481" i="4"/>
  <c r="AM540" i="4"/>
  <c r="AM606" i="4"/>
  <c r="AM710" i="4"/>
  <c r="AM454" i="4"/>
  <c r="AM547" i="4"/>
  <c r="AM390" i="4"/>
  <c r="AM579" i="4"/>
  <c r="AM673" i="4"/>
  <c r="AN673" i="4" s="1"/>
  <c r="AO673" i="4" s="1"/>
  <c r="AP673" i="4" s="1"/>
  <c r="AM744" i="4"/>
  <c r="AM732" i="4"/>
  <c r="AM780" i="4"/>
  <c r="AM812" i="4"/>
  <c r="AM844" i="4"/>
  <c r="AM876" i="4"/>
  <c r="AM493" i="4"/>
  <c r="AM632" i="4"/>
  <c r="AM750" i="4"/>
  <c r="AM596" i="4"/>
  <c r="AM728" i="4"/>
  <c r="AM394" i="4"/>
  <c r="AM335" i="4"/>
  <c r="AM558" i="4"/>
  <c r="AM432" i="4"/>
  <c r="AM610" i="4"/>
  <c r="AM642" i="4"/>
  <c r="AM698" i="4"/>
  <c r="AM438" i="4"/>
  <c r="AM543" i="4"/>
  <c r="AM385" i="4"/>
  <c r="AM470" i="4"/>
  <c r="AM563" i="4"/>
  <c r="AM677" i="4"/>
  <c r="AM765" i="4"/>
  <c r="AM721" i="4"/>
  <c r="AM455" i="4"/>
  <c r="AM592" i="4"/>
  <c r="AM849" i="4"/>
  <c r="AM451" i="4"/>
  <c r="AM342" i="4"/>
  <c r="AM458" i="4"/>
  <c r="AM446" i="4"/>
  <c r="AM443" i="4"/>
  <c r="AM507" i="4"/>
  <c r="AM560" i="4"/>
  <c r="AM670" i="4"/>
  <c r="AM741" i="4"/>
  <c r="AM433" i="4"/>
  <c r="AM497" i="4"/>
  <c r="AM561" i="4"/>
  <c r="AM539" i="4"/>
  <c r="AM603" i="4"/>
  <c r="AM627" i="4"/>
  <c r="AM643" i="4"/>
  <c r="AM697" i="4"/>
  <c r="AM447" i="4"/>
  <c r="AM742" i="4"/>
  <c r="AM768" i="4"/>
  <c r="AM800" i="4"/>
  <c r="AM832" i="4"/>
  <c r="AM864" i="4"/>
  <c r="AN864" i="4" s="1"/>
  <c r="AO864" i="4" s="1"/>
  <c r="AP864" i="4" s="1"/>
  <c r="AM343" i="4"/>
  <c r="AM753" i="4"/>
  <c r="AM801" i="4"/>
  <c r="AM437" i="4"/>
  <c r="AM889" i="4"/>
  <c r="AM505" i="4"/>
  <c r="AM726" i="4"/>
  <c r="AM797" i="4"/>
  <c r="AM737" i="4"/>
  <c r="AM567" i="4"/>
  <c r="AM439" i="4"/>
  <c r="AM501" i="4"/>
  <c r="AM886" i="4"/>
  <c r="AM870" i="4"/>
  <c r="AM854" i="4"/>
  <c r="AM838" i="4"/>
  <c r="AM822" i="4"/>
  <c r="AM806" i="4"/>
  <c r="AM790" i="4"/>
  <c r="AM774" i="4"/>
  <c r="AM891" i="4"/>
  <c r="AM875" i="4"/>
  <c r="AM859" i="4"/>
  <c r="AM843" i="4"/>
  <c r="AM827" i="4"/>
  <c r="AM811" i="4"/>
  <c r="AM795" i="4"/>
  <c r="AM779" i="4"/>
  <c r="AM549" i="4"/>
  <c r="AM452" i="4"/>
  <c r="AN452" i="4" s="1"/>
  <c r="AO452" i="4" s="1"/>
  <c r="AP452" i="4" s="1"/>
  <c r="AM372" i="4"/>
  <c r="AM535" i="4"/>
  <c r="AM469" i="4"/>
  <c r="AM739" i="4"/>
  <c r="AM708" i="4"/>
  <c r="AM692" i="4"/>
  <c r="AM676" i="4"/>
  <c r="AM660" i="4"/>
  <c r="AM484" i="4"/>
  <c r="AM641" i="4"/>
  <c r="AM625" i="4"/>
  <c r="AM609" i="4"/>
  <c r="AM593" i="4"/>
  <c r="AM577" i="4"/>
  <c r="AM365" i="4"/>
  <c r="AM353" i="4"/>
  <c r="AM727" i="4"/>
  <c r="AM711" i="4"/>
  <c r="AM695" i="4"/>
  <c r="AM679" i="4"/>
  <c r="AM663" i="4"/>
  <c r="AM456" i="4"/>
  <c r="AM392" i="4"/>
  <c r="AM327" i="4"/>
  <c r="AM344" i="4"/>
  <c r="AM328" i="4"/>
  <c r="AM1763" i="4"/>
  <c r="AM1999" i="4"/>
  <c r="AM1772" i="4"/>
  <c r="AM1836" i="4"/>
  <c r="AM1892" i="4"/>
  <c r="AM1976" i="4"/>
  <c r="AM1875" i="4"/>
  <c r="AM1895" i="4"/>
  <c r="AM1768" i="4"/>
  <c r="AM1832" i="4"/>
  <c r="AM1900" i="4"/>
  <c r="AM1964" i="4"/>
  <c r="AM2012" i="4"/>
  <c r="AM1811" i="4"/>
  <c r="AM1764" i="4"/>
  <c r="AM1828" i="4"/>
  <c r="AM1884" i="4"/>
  <c r="AM1936" i="4"/>
  <c r="AM2008" i="4"/>
  <c r="AM1776" i="4"/>
  <c r="AM1840" i="4"/>
  <c r="AM1920" i="4"/>
  <c r="AM1980" i="4"/>
  <c r="AM1839" i="4"/>
  <c r="AM1887" i="4"/>
  <c r="AM1787" i="4"/>
  <c r="AM1955" i="4"/>
  <c r="AM1831" i="4"/>
  <c r="AM1931" i="4"/>
  <c r="AM2007" i="4"/>
  <c r="AM1979" i="4"/>
  <c r="AM1791" i="4"/>
  <c r="AM1963" i="4"/>
  <c r="AM1771" i="4"/>
  <c r="AM1899" i="4"/>
  <c r="AM2021" i="4"/>
  <c r="AM2005" i="4"/>
  <c r="AM1989" i="4"/>
  <c r="AM1973" i="4"/>
  <c r="AM1957" i="4"/>
  <c r="AM1941" i="4"/>
  <c r="AM1925" i="4"/>
  <c r="AM1909" i="4"/>
  <c r="AM1893" i="4"/>
  <c r="AM1877" i="4"/>
  <c r="AM1861" i="4"/>
  <c r="AM1845" i="4"/>
  <c r="AM1829" i="4"/>
  <c r="AM1813" i="4"/>
  <c r="AM1797" i="4"/>
  <c r="AM1781" i="4"/>
  <c r="AM1765" i="4"/>
  <c r="AM1749" i="4"/>
  <c r="AM2010" i="4"/>
  <c r="AM1994" i="4"/>
  <c r="AM1978" i="4"/>
  <c r="AM1962" i="4"/>
  <c r="AM1946" i="4"/>
  <c r="AM1930" i="4"/>
  <c r="AM1914" i="4"/>
  <c r="AM1898" i="4"/>
  <c r="AM1882" i="4"/>
  <c r="AM1866" i="4"/>
  <c r="AM1850" i="4"/>
  <c r="AM1834" i="4"/>
  <c r="AM1818" i="4"/>
  <c r="AM1802" i="4"/>
  <c r="AM1786" i="4"/>
  <c r="AM1770" i="4"/>
  <c r="AM1754" i="4"/>
  <c r="AM1418" i="4"/>
  <c r="AM1423" i="4"/>
  <c r="AM1379" i="4"/>
  <c r="AM1443" i="4"/>
  <c r="AM1434" i="4"/>
  <c r="AM1439" i="4"/>
  <c r="AM1390" i="4"/>
  <c r="AM1454" i="4"/>
  <c r="AM1447" i="4"/>
  <c r="AM1426" i="4"/>
  <c r="AM1387" i="4"/>
  <c r="AM1339" i="4"/>
  <c r="AM1442" i="4"/>
  <c r="AM1446" i="4"/>
  <c r="AM1355" i="4"/>
  <c r="AM1341" i="4"/>
  <c r="AM1357" i="4"/>
  <c r="AM1417" i="4"/>
  <c r="AM1353" i="4"/>
  <c r="AM1413" i="4"/>
  <c r="AM1349" i="4"/>
  <c r="AM1393" i="4"/>
  <c r="AM1452" i="4"/>
  <c r="AM1436" i="4"/>
  <c r="AM1420" i="4"/>
  <c r="AM1404" i="4"/>
  <c r="AM1388" i="4"/>
  <c r="AM1372" i="4"/>
  <c r="AM1356" i="4"/>
  <c r="AM1340" i="4"/>
  <c r="AM1506" i="4"/>
  <c r="AM1579" i="4"/>
  <c r="AM1498" i="4"/>
  <c r="AM1671" i="4"/>
  <c r="AM1627" i="4"/>
  <c r="AM1507" i="4"/>
  <c r="AM1547" i="4"/>
  <c r="AM1499" i="4"/>
  <c r="AM1703" i="4"/>
  <c r="AM1595" i="4"/>
  <c r="AM1510" i="4"/>
  <c r="AM1467" i="4"/>
  <c r="AM1594" i="4"/>
  <c r="AM1670" i="4"/>
  <c r="AM1660" i="4"/>
  <c r="AM1577" i="4"/>
  <c r="AM1696" i="4"/>
  <c r="AM1458" i="4"/>
  <c r="AM1663" i="4"/>
  <c r="AM1612" i="4"/>
  <c r="AM1576" i="4"/>
  <c r="AM1568" i="4"/>
  <c r="AM1661" i="4"/>
  <c r="AM1463" i="4"/>
  <c r="AM1679" i="4"/>
  <c r="AM1571" i="4"/>
  <c r="AM1658" i="4"/>
  <c r="AM1706" i="4"/>
  <c r="AM1564" i="4"/>
  <c r="AM1686" i="4"/>
  <c r="AM1740" i="4"/>
  <c r="AM1567" i="4"/>
  <c r="AM1517" i="4"/>
  <c r="AM1676" i="4"/>
  <c r="AM1492" i="4"/>
  <c r="AM1597" i="4"/>
  <c r="AM1712" i="4"/>
  <c r="AM1508" i="4"/>
  <c r="AM1500" i="4"/>
  <c r="AM1626" i="4"/>
  <c r="AM1536" i="4"/>
  <c r="AM1723" i="4"/>
  <c r="AM1598" i="4"/>
  <c r="AM1520" i="4"/>
  <c r="AM1638" i="4"/>
  <c r="AM1731" i="4"/>
  <c r="AM1603" i="4"/>
  <c r="AM1532" i="4"/>
  <c r="AM1604" i="4"/>
  <c r="AM1654" i="4"/>
  <c r="AM1538" i="4"/>
  <c r="AM1469" i="4"/>
  <c r="AM1666" i="4"/>
  <c r="AM1733" i="4"/>
  <c r="AM1717" i="4"/>
  <c r="AM1649" i="4"/>
  <c r="AM1572" i="4"/>
  <c r="AM1509" i="4"/>
  <c r="AM1588" i="4"/>
  <c r="AM1633" i="4"/>
  <c r="AM1501" i="4"/>
  <c r="AM1537" i="4"/>
  <c r="AM1553" i="4"/>
  <c r="AM1738" i="4"/>
  <c r="AM1722" i="4"/>
  <c r="AM1465" i="4"/>
  <c r="AM1685" i="4"/>
  <c r="AM1621" i="4"/>
  <c r="AM1557" i="4"/>
  <c r="AM1457" i="4"/>
  <c r="AM1472" i="4"/>
  <c r="AM1456" i="4"/>
  <c r="AL12" i="4"/>
  <c r="AM2032" i="4"/>
  <c r="AM2088" i="4"/>
  <c r="AM2075" i="4"/>
  <c r="AM2084" i="4"/>
  <c r="AM2079" i="4"/>
  <c r="AM2068" i="4"/>
  <c r="AM2031" i="4"/>
  <c r="AM2099" i="4"/>
  <c r="AM2076" i="4"/>
  <c r="AM2043" i="4"/>
  <c r="AM2023" i="4"/>
  <c r="AM2095" i="4"/>
  <c r="AM2105" i="4"/>
  <c r="AM2089" i="4"/>
  <c r="AM2073" i="4"/>
  <c r="AM2057" i="4"/>
  <c r="AM2041" i="4"/>
  <c r="AM2025" i="4"/>
  <c r="AM2102" i="4"/>
  <c r="AM2086" i="4"/>
  <c r="AM2070" i="4"/>
  <c r="AM2054" i="4"/>
  <c r="AM2038" i="4"/>
  <c r="AM2022" i="4"/>
  <c r="AL14" i="4"/>
  <c r="AL36" i="4" l="1"/>
  <c r="AM36" i="4" s="1"/>
  <c r="AL125" i="4"/>
  <c r="AM125" i="4" s="1"/>
  <c r="AL20" i="4"/>
  <c r="AM20" i="4" s="1"/>
  <c r="AL61" i="4"/>
  <c r="AM61" i="4" s="1"/>
  <c r="AL72" i="4"/>
  <c r="AM72" i="4" s="1"/>
  <c r="AL136" i="4"/>
  <c r="AM136" i="4" s="1"/>
  <c r="AL120" i="4"/>
  <c r="AM120" i="4" s="1"/>
  <c r="AL185" i="4"/>
  <c r="AM185" i="4" s="1"/>
  <c r="AL96" i="4"/>
  <c r="AM96" i="4" s="1"/>
  <c r="AL187" i="4"/>
  <c r="AM187" i="4" s="1"/>
  <c r="AL126" i="4"/>
  <c r="AM126" i="4" s="1"/>
  <c r="AL65" i="4"/>
  <c r="AM65" i="4" s="1"/>
  <c r="AL138" i="4"/>
  <c r="AM138" i="4" s="1"/>
  <c r="AL98" i="4"/>
  <c r="AM98" i="4" s="1"/>
  <c r="AL130" i="4"/>
  <c r="AM130" i="4" s="1"/>
  <c r="AL159" i="4"/>
  <c r="AM159" i="4" s="1"/>
  <c r="AL76" i="4"/>
  <c r="AM76" i="4" s="1"/>
  <c r="AL38" i="4"/>
  <c r="AM38" i="4" s="1"/>
  <c r="AL107" i="4"/>
  <c r="AM107" i="4" s="1"/>
  <c r="AL75" i="4"/>
  <c r="AM75" i="4" s="1"/>
  <c r="AL43" i="4"/>
  <c r="AM43" i="4" s="1"/>
  <c r="AM28" i="4"/>
  <c r="AM137" i="4"/>
  <c r="AM177" i="4"/>
  <c r="AM33" i="4"/>
  <c r="AM62" i="4"/>
  <c r="AM123" i="4"/>
  <c r="AM110" i="4"/>
  <c r="AM80" i="4"/>
  <c r="AM131" i="4"/>
  <c r="AM153" i="4"/>
  <c r="AM112" i="4"/>
  <c r="AM57" i="4"/>
  <c r="AM150" i="4"/>
  <c r="AM174" i="4"/>
  <c r="AM146" i="4"/>
  <c r="AM167" i="4"/>
  <c r="AM90" i="4"/>
  <c r="AM42" i="4"/>
  <c r="AM111" i="4"/>
  <c r="AM79" i="4"/>
  <c r="AM47" i="4"/>
  <c r="AM73" i="4"/>
  <c r="AM77" i="4"/>
  <c r="AM40" i="4"/>
  <c r="AM163" i="4"/>
  <c r="AM140" i="4"/>
  <c r="AM188" i="4"/>
  <c r="AM166" i="4"/>
  <c r="AM101" i="4"/>
  <c r="AM86" i="4"/>
  <c r="AM68" i="4"/>
  <c r="AM158" i="4"/>
  <c r="AM78" i="4"/>
  <c r="AM168" i="4"/>
  <c r="AM186" i="4"/>
  <c r="AM82" i="4"/>
  <c r="AM135" i="4"/>
  <c r="AM58" i="4"/>
  <c r="AM26" i="4"/>
  <c r="AM95" i="4"/>
  <c r="AM63" i="4"/>
  <c r="AM31" i="4"/>
  <c r="AM133" i="4"/>
  <c r="AM89" i="4"/>
  <c r="AM109" i="4"/>
  <c r="AM48" i="4"/>
  <c r="AM157" i="4"/>
  <c r="AM155" i="4"/>
  <c r="AM21" i="4"/>
  <c r="AM179" i="4"/>
  <c r="AM117" i="4"/>
  <c r="AM122" i="4"/>
  <c r="AM100" i="4"/>
  <c r="AM169" i="4"/>
  <c r="AM88" i="4"/>
  <c r="AM180" i="4"/>
  <c r="AM183" i="4"/>
  <c r="AM178" i="4"/>
  <c r="AM108" i="4"/>
  <c r="AM54" i="4"/>
  <c r="AM22" i="4"/>
  <c r="AM91" i="4"/>
  <c r="AM59" i="4"/>
  <c r="AM27" i="4"/>
  <c r="AM149" i="4"/>
  <c r="AM44" i="4"/>
  <c r="AM105" i="4"/>
  <c r="AM70" i="4"/>
  <c r="AM141" i="4"/>
  <c r="AM24" i="4"/>
  <c r="AM56" i="4"/>
  <c r="AM93" i="4"/>
  <c r="AM173" i="4"/>
  <c r="AM97" i="4"/>
  <c r="AM172" i="4"/>
  <c r="AM147" i="4"/>
  <c r="AM37" i="4"/>
  <c r="AM156" i="4"/>
  <c r="AM116" i="4"/>
  <c r="AM69" i="4"/>
  <c r="AM94" i="4"/>
  <c r="AM148" i="4"/>
  <c r="AM139" i="4"/>
  <c r="AM144" i="4"/>
  <c r="AM152" i="4"/>
  <c r="AM81" i="4"/>
  <c r="AM160" i="4"/>
  <c r="AM102" i="4"/>
  <c r="AM113" i="4"/>
  <c r="AM176" i="4"/>
  <c r="AM41" i="4"/>
  <c r="AM66" i="4"/>
  <c r="AM182" i="4"/>
  <c r="AM127" i="4"/>
  <c r="AM175" i="4"/>
  <c r="AM151" i="4"/>
  <c r="AM106" i="4"/>
  <c r="AM74" i="4"/>
  <c r="AM50" i="4"/>
  <c r="AM34" i="4"/>
  <c r="AM119" i="4"/>
  <c r="AN119" i="4" s="1"/>
  <c r="AO119" i="4" s="1"/>
  <c r="AP119" i="4" s="1"/>
  <c r="AM103" i="4"/>
  <c r="AM87" i="4"/>
  <c r="AM71" i="4"/>
  <c r="AM55" i="4"/>
  <c r="AM39" i="4"/>
  <c r="AM23" i="4"/>
  <c r="AM165" i="4"/>
  <c r="AM52" i="4"/>
  <c r="AM121" i="4"/>
  <c r="AM49" i="4"/>
  <c r="AM29" i="4"/>
  <c r="AM32" i="4"/>
  <c r="AM134" i="4"/>
  <c r="AM45" i="4"/>
  <c r="AM189" i="4"/>
  <c r="AM129" i="4"/>
  <c r="AN129" i="4" s="1"/>
  <c r="AO129" i="4" s="1"/>
  <c r="AP129" i="4" s="1"/>
  <c r="AM64" i="4"/>
  <c r="AM171" i="4"/>
  <c r="AM53" i="4"/>
  <c r="AM161" i="4"/>
  <c r="AM154" i="4"/>
  <c r="AM85" i="4"/>
  <c r="AM104" i="4"/>
  <c r="AM181" i="4"/>
  <c r="AM142" i="4"/>
  <c r="AM184" i="4"/>
  <c r="AM25" i="4"/>
  <c r="AM118" i="4"/>
  <c r="AM84" i="4"/>
  <c r="AM164" i="4"/>
  <c r="AM145" i="4"/>
  <c r="AM132" i="4"/>
  <c r="AM124" i="4"/>
  <c r="AM128" i="4"/>
  <c r="AM162" i="4"/>
  <c r="AM114" i="4"/>
  <c r="AM170" i="4"/>
  <c r="AM143" i="4"/>
  <c r="AN143" i="4" s="1"/>
  <c r="AO143" i="4" s="1"/>
  <c r="AP143" i="4" s="1"/>
  <c r="AM92" i="4"/>
  <c r="AM60" i="4"/>
  <c r="AM46" i="4"/>
  <c r="AM30" i="4"/>
  <c r="AM115" i="4"/>
  <c r="AM99" i="4"/>
  <c r="AM83" i="4"/>
  <c r="AM67" i="4"/>
  <c r="AM51" i="4"/>
  <c r="AM35" i="4"/>
  <c r="AM19" i="4"/>
  <c r="AN19" i="4" s="1"/>
  <c r="AL7" i="4" l="1"/>
  <c r="AL17" i="4" s="1"/>
  <c r="AL2112" i="4"/>
  <c r="AN1872" i="4"/>
  <c r="AO1872" i="4" s="1"/>
  <c r="AP1872" i="4" s="1"/>
  <c r="AN2003" i="4"/>
  <c r="AO2003" i="4" s="1"/>
  <c r="AP2003" i="4" s="1"/>
  <c r="AN420" i="4"/>
  <c r="AO420" i="4" s="1"/>
  <c r="AP420" i="4" s="1"/>
  <c r="AN218" i="4"/>
  <c r="AO218" i="4" s="1"/>
  <c r="AP218" i="4" s="1"/>
  <c r="AN2001" i="4"/>
  <c r="AO2001" i="4" s="1"/>
  <c r="AP2001" i="4" s="1"/>
  <c r="AN1370" i="4"/>
  <c r="AO1370" i="4" s="1"/>
  <c r="AP1370" i="4" s="1"/>
  <c r="AN1860" i="4"/>
  <c r="AO1860" i="4" s="1"/>
  <c r="AP1860" i="4" s="1"/>
  <c r="AN2034" i="4"/>
  <c r="AO2034" i="4" s="1"/>
  <c r="AP2034" i="4" s="1"/>
  <c r="AN1495" i="4"/>
  <c r="AO1495" i="4" s="1"/>
  <c r="AP1495" i="4" s="1"/>
  <c r="AN1295" i="4"/>
  <c r="AO1295" i="4" s="1"/>
  <c r="AP1295" i="4" s="1"/>
  <c r="AN1786" i="4"/>
  <c r="AO1786" i="4" s="1"/>
  <c r="AP1786" i="4" s="1"/>
  <c r="AN1290" i="4"/>
  <c r="AO1290" i="4" s="1"/>
  <c r="AP1290" i="4" s="1"/>
  <c r="AN2068" i="4"/>
  <c r="AO2068" i="4" s="1"/>
  <c r="AP2068" i="4" s="1"/>
  <c r="AN1439" i="4"/>
  <c r="AO1439" i="4" s="1"/>
  <c r="AP1439" i="4" s="1"/>
  <c r="AN2070" i="4"/>
  <c r="AO2070" i="4" s="1"/>
  <c r="AP2070" i="4" s="1"/>
  <c r="AN1334" i="4"/>
  <c r="AO1334" i="4" s="1"/>
  <c r="AP1334" i="4" s="1"/>
  <c r="AN1351" i="4"/>
  <c r="AO1351" i="4" s="1"/>
  <c r="AP1351" i="4" s="1"/>
  <c r="AN2040" i="4"/>
  <c r="AO2040" i="4" s="1"/>
  <c r="AP2040" i="4" s="1"/>
  <c r="AN1900" i="4"/>
  <c r="AO1900" i="4" s="1"/>
  <c r="AP1900" i="4" s="1"/>
  <c r="AN1849" i="4"/>
  <c r="AO1849" i="4" s="1"/>
  <c r="AP1849" i="4" s="1"/>
  <c r="AN1865" i="4"/>
  <c r="AO1865" i="4" s="1"/>
  <c r="AP1865" i="4" s="1"/>
  <c r="AN1806" i="4"/>
  <c r="AO1806" i="4" s="1"/>
  <c r="AP1806" i="4" s="1"/>
  <c r="AN2057" i="4"/>
  <c r="AO2057" i="4" s="1"/>
  <c r="AP2057" i="4" s="1"/>
  <c r="AN2020" i="4"/>
  <c r="AO2020" i="4" s="1"/>
  <c r="AP2020" i="4" s="1"/>
  <c r="AN1497" i="4"/>
  <c r="AO1497" i="4" s="1"/>
  <c r="AP1497" i="4" s="1"/>
  <c r="AN1794" i="4"/>
  <c r="AO1794" i="4" s="1"/>
  <c r="AP1794" i="4" s="1"/>
  <c r="AN1830" i="4"/>
  <c r="AO1830" i="4" s="1"/>
  <c r="AP1830" i="4" s="1"/>
  <c r="AN2109" i="4"/>
  <c r="AO2109" i="4" s="1"/>
  <c r="AP2109" i="4" s="1"/>
  <c r="AN1876" i="4"/>
  <c r="AO1876" i="4" s="1"/>
  <c r="AP1876" i="4" s="1"/>
  <c r="AN2041" i="4"/>
  <c r="AO2041" i="4" s="1"/>
  <c r="AP2041" i="4" s="1"/>
  <c r="AN1083" i="4"/>
  <c r="AO1083" i="4" s="1"/>
  <c r="AP1083" i="4" s="1"/>
  <c r="AN2014" i="4"/>
  <c r="AO2014" i="4" s="1"/>
  <c r="AP2014" i="4" s="1"/>
  <c r="AN2052" i="4"/>
  <c r="AO2052" i="4" s="1"/>
  <c r="AP2052" i="4" s="1"/>
  <c r="AN1706" i="4"/>
  <c r="AO1706" i="4" s="1"/>
  <c r="AP1706" i="4" s="1"/>
  <c r="AN1871" i="4"/>
  <c r="AO1871" i="4" s="1"/>
  <c r="AP1871" i="4" s="1"/>
  <c r="AN2025" i="4"/>
  <c r="AO2025" i="4" s="1"/>
  <c r="AP2025" i="4" s="1"/>
  <c r="AN732" i="4"/>
  <c r="AO732" i="4" s="1"/>
  <c r="AP732" i="4" s="1"/>
  <c r="AN2011" i="4"/>
  <c r="AO2011" i="4" s="1"/>
  <c r="AP2011" i="4" s="1"/>
  <c r="AN1305" i="4"/>
  <c r="AO1305" i="4" s="1"/>
  <c r="AP1305" i="4" s="1"/>
  <c r="AN1950" i="4"/>
  <c r="AO1950" i="4" s="1"/>
  <c r="AP1950" i="4" s="1"/>
  <c r="AN1297" i="4"/>
  <c r="AO1297" i="4" s="1"/>
  <c r="AP1297" i="4" s="1"/>
  <c r="AN2073" i="4"/>
  <c r="AO2073" i="4" s="1"/>
  <c r="AP2073" i="4" s="1"/>
  <c r="AN2005" i="4"/>
  <c r="AO2005" i="4" s="1"/>
  <c r="AP2005" i="4" s="1"/>
  <c r="AN1115" i="4"/>
  <c r="AO1115" i="4" s="1"/>
  <c r="AP1115" i="4" s="1"/>
  <c r="AN1339" i="4"/>
  <c r="AO1339" i="4" s="1"/>
  <c r="AP1339" i="4" s="1"/>
  <c r="AN1318" i="4"/>
  <c r="AO1318" i="4" s="1"/>
  <c r="AP1318" i="4" s="1"/>
  <c r="AN2049" i="4"/>
  <c r="AO2049" i="4" s="1"/>
  <c r="AP2049" i="4" s="1"/>
  <c r="AN1430" i="4"/>
  <c r="AO1430" i="4" s="1"/>
  <c r="AP1430" i="4" s="1"/>
  <c r="AN1836" i="4"/>
  <c r="AO1836" i="4" s="1"/>
  <c r="AP1836" i="4" s="1"/>
  <c r="AN837" i="4"/>
  <c r="AO837" i="4" s="1"/>
  <c r="AP837" i="4" s="1"/>
  <c r="AN1353" i="4"/>
  <c r="AO1353" i="4" s="1"/>
  <c r="AP1353" i="4" s="1"/>
  <c r="AN1707" i="4"/>
  <c r="AO1707" i="4" s="1"/>
  <c r="AP1707" i="4" s="1"/>
  <c r="AN1372" i="4"/>
  <c r="AO1372" i="4" s="1"/>
  <c r="AP1372" i="4" s="1"/>
  <c r="AN1988" i="4"/>
  <c r="AO1988" i="4" s="1"/>
  <c r="AP1988" i="4" s="1"/>
  <c r="AN1888" i="4"/>
  <c r="AO1888" i="4" s="1"/>
  <c r="AP1888" i="4" s="1"/>
  <c r="AN1473" i="4"/>
  <c r="AO1473" i="4" s="1"/>
  <c r="AP1473" i="4" s="1"/>
  <c r="AN1393" i="4"/>
  <c r="AO1393" i="4" s="1"/>
  <c r="AP1393" i="4" s="1"/>
  <c r="AN1842" i="4"/>
  <c r="AO1842" i="4" s="1"/>
  <c r="AP1842" i="4" s="1"/>
  <c r="AN1090" i="4"/>
  <c r="AO1090" i="4" s="1"/>
  <c r="AP1090" i="4" s="1"/>
  <c r="AN1078" i="4"/>
  <c r="AO1078" i="4" s="1"/>
  <c r="AP1078" i="4" s="1"/>
  <c r="AN1278" i="4"/>
  <c r="AO1278" i="4" s="1"/>
  <c r="AP1278" i="4" s="1"/>
  <c r="AN1110" i="4"/>
  <c r="AO1110" i="4" s="1"/>
  <c r="AP1110" i="4" s="1"/>
  <c r="AN1902" i="4"/>
  <c r="AO1902" i="4" s="1"/>
  <c r="AP1902" i="4" s="1"/>
  <c r="AN1424" i="4"/>
  <c r="AO1424" i="4" s="1"/>
  <c r="AP1424" i="4" s="1"/>
  <c r="AN1194" i="4"/>
  <c r="AO1194" i="4" s="1"/>
  <c r="AP1194" i="4" s="1"/>
  <c r="AN2010" i="4"/>
  <c r="AO2010" i="4" s="1"/>
  <c r="AP2010" i="4" s="1"/>
  <c r="AN1885" i="4"/>
  <c r="AO1885" i="4" s="1"/>
  <c r="AP1885" i="4" s="1"/>
  <c r="AN1491" i="4"/>
  <c r="AO1491" i="4" s="1"/>
  <c r="AP1491" i="4" s="1"/>
  <c r="AN2042" i="4"/>
  <c r="AO2042" i="4" s="1"/>
  <c r="AP2042" i="4" s="1"/>
  <c r="AN1560" i="4"/>
  <c r="AO1560" i="4" s="1"/>
  <c r="AP1560" i="4" s="1"/>
  <c r="AN1595" i="4"/>
  <c r="AO1595" i="4" s="1"/>
  <c r="AP1595" i="4" s="1"/>
  <c r="AN1425" i="4"/>
  <c r="AO1425" i="4" s="1"/>
  <c r="AP1425" i="4" s="1"/>
  <c r="AN1222" i="4"/>
  <c r="AO1222" i="4" s="1"/>
  <c r="AP1222" i="4" s="1"/>
  <c r="AN1388" i="4"/>
  <c r="AO1388" i="4" s="1"/>
  <c r="AP1388" i="4" s="1"/>
  <c r="AN1897" i="4"/>
  <c r="AO1897" i="4" s="1"/>
  <c r="AP1897" i="4" s="1"/>
  <c r="AN1231" i="4"/>
  <c r="AO1231" i="4" s="1"/>
  <c r="AP1231" i="4" s="1"/>
  <c r="AN1644" i="4"/>
  <c r="AO1644" i="4" s="1"/>
  <c r="AP1644" i="4" s="1"/>
  <c r="AN1956" i="4"/>
  <c r="AO1956" i="4" s="1"/>
  <c r="AP1956" i="4" s="1"/>
  <c r="AN1494" i="4"/>
  <c r="AO1494" i="4" s="1"/>
  <c r="AP1494" i="4" s="1"/>
  <c r="AN2080" i="4"/>
  <c r="AO2080" i="4" s="1"/>
  <c r="AP2080" i="4" s="1"/>
  <c r="AN2056" i="4"/>
  <c r="AO2056" i="4" s="1"/>
  <c r="AP2056" i="4" s="1"/>
  <c r="AN1232" i="4"/>
  <c r="AO1232" i="4" s="1"/>
  <c r="AP1232" i="4" s="1"/>
  <c r="AN421" i="4"/>
  <c r="AO421" i="4" s="1"/>
  <c r="AP421" i="4" s="1"/>
  <c r="AN1651" i="4"/>
  <c r="AO1651" i="4" s="1"/>
  <c r="AP1651" i="4" s="1"/>
  <c r="AN1217" i="4"/>
  <c r="AO1217" i="4" s="1"/>
  <c r="AP1217" i="4" s="1"/>
  <c r="AN1841" i="4"/>
  <c r="AO1841" i="4" s="1"/>
  <c r="AP1841" i="4" s="1"/>
  <c r="AN1438" i="4"/>
  <c r="AO1438" i="4" s="1"/>
  <c r="AP1438" i="4" s="1"/>
  <c r="AN689" i="4"/>
  <c r="AO689" i="4" s="1"/>
  <c r="AP689" i="4" s="1"/>
  <c r="AN2090" i="4"/>
  <c r="AO2090" i="4" s="1"/>
  <c r="AP2090" i="4" s="1"/>
  <c r="AN1389" i="4"/>
  <c r="AO1389" i="4" s="1"/>
  <c r="AP1389" i="4" s="1"/>
  <c r="AN675" i="4"/>
  <c r="AO675" i="4" s="1"/>
  <c r="AP675" i="4" s="1"/>
  <c r="AN1504" i="4"/>
  <c r="AO1504" i="4" s="1"/>
  <c r="AP1504" i="4" s="1"/>
  <c r="AN1336" i="4"/>
  <c r="AO1336" i="4" s="1"/>
  <c r="AP1336" i="4" s="1"/>
  <c r="AO19" i="4"/>
  <c r="AP19" i="4" s="1"/>
  <c r="AN690" i="4"/>
  <c r="AO690" i="4" s="1"/>
  <c r="AP690" i="4" s="1"/>
  <c r="AN1385" i="4"/>
  <c r="AO1385" i="4" s="1"/>
  <c r="AP1385" i="4" s="1"/>
  <c r="AN1362" i="4"/>
  <c r="AO1362" i="4" s="1"/>
  <c r="AP1362" i="4" s="1"/>
  <c r="AN895" i="4"/>
  <c r="AO895" i="4" s="1"/>
  <c r="AP895" i="4" s="1"/>
  <c r="AN1472" i="4"/>
  <c r="AO1472" i="4" s="1"/>
  <c r="AP1472" i="4" s="1"/>
  <c r="AN1271" i="4"/>
  <c r="AO1271" i="4" s="1"/>
  <c r="AP1271" i="4" s="1"/>
  <c r="AN1448" i="4"/>
  <c r="AO1448" i="4" s="1"/>
  <c r="AP1448" i="4" s="1"/>
  <c r="AN2036" i="4"/>
  <c r="AO2036" i="4" s="1"/>
  <c r="AP2036" i="4" s="1"/>
  <c r="AN1814" i="4"/>
  <c r="AO1814" i="4" s="1"/>
  <c r="AP1814" i="4" s="1"/>
  <c r="AN1803" i="4"/>
  <c r="AO1803" i="4" s="1"/>
  <c r="AP1803" i="4" s="1"/>
  <c r="AN1901" i="4"/>
  <c r="AO1901" i="4" s="1"/>
  <c r="AP1901" i="4" s="1"/>
  <c r="AN1728" i="4"/>
  <c r="AO1728" i="4" s="1"/>
  <c r="AP1728" i="4" s="1"/>
  <c r="AN1039" i="4"/>
  <c r="AO1039" i="4" s="1"/>
  <c r="AP1039" i="4" s="1"/>
  <c r="AN1526" i="4"/>
  <c r="AO1526" i="4" s="1"/>
  <c r="AP1526" i="4" s="1"/>
  <c r="AN1442" i="4"/>
  <c r="AO1442" i="4" s="1"/>
  <c r="AP1442" i="4" s="1"/>
  <c r="AN1511" i="4"/>
  <c r="AO1511" i="4" s="1"/>
  <c r="AP1511" i="4" s="1"/>
  <c r="AN1640" i="4"/>
  <c r="AO1640" i="4" s="1"/>
  <c r="AP1640" i="4" s="1"/>
  <c r="AN1199" i="4"/>
  <c r="AO1199" i="4" s="1"/>
  <c r="AP1199" i="4" s="1"/>
  <c r="AN1851" i="4"/>
  <c r="AO1851" i="4" s="1"/>
  <c r="AP1851" i="4" s="1"/>
  <c r="AN1013" i="4"/>
  <c r="AO1013" i="4" s="1"/>
  <c r="AP1013" i="4" s="1"/>
  <c r="AN1409" i="4"/>
  <c r="AO1409" i="4" s="1"/>
  <c r="AP1409" i="4" s="1"/>
  <c r="AN1091" i="4"/>
  <c r="AO1091" i="4" s="1"/>
  <c r="AP1091" i="4" s="1"/>
  <c r="AN1441" i="4"/>
  <c r="AO1441" i="4" s="1"/>
  <c r="AP1441" i="4" s="1"/>
  <c r="AN1304" i="4"/>
  <c r="AO1304" i="4" s="1"/>
  <c r="AP1304" i="4" s="1"/>
  <c r="AN1204" i="4"/>
  <c r="AO1204" i="4" s="1"/>
  <c r="AP1204" i="4" s="1"/>
  <c r="AN1915" i="4"/>
  <c r="AO1915" i="4" s="1"/>
  <c r="AP1915" i="4" s="1"/>
  <c r="AN1862" i="4"/>
  <c r="AO1862" i="4" s="1"/>
  <c r="AP1862" i="4" s="1"/>
  <c r="AN1277" i="4"/>
  <c r="AO1277" i="4" s="1"/>
  <c r="AP1277" i="4" s="1"/>
  <c r="AN1855" i="4"/>
  <c r="AO1855" i="4" s="1"/>
  <c r="AP1855" i="4" s="1"/>
  <c r="AN1381" i="4"/>
  <c r="AO1381" i="4" s="1"/>
  <c r="AP1381" i="4" s="1"/>
  <c r="AN1102" i="4"/>
  <c r="AO1102" i="4" s="1"/>
  <c r="AP1102" i="4" s="1"/>
  <c r="AN1854" i="4"/>
  <c r="AO1854" i="4" s="1"/>
  <c r="AP1854" i="4" s="1"/>
  <c r="AN1454" i="4"/>
  <c r="AO1454" i="4" s="1"/>
  <c r="AP1454" i="4" s="1"/>
  <c r="AN1775" i="4"/>
  <c r="AO1775" i="4" s="1"/>
  <c r="AP1775" i="4" s="1"/>
  <c r="AN1434" i="4"/>
  <c r="AO1434" i="4" s="1"/>
  <c r="AP1434" i="4" s="1"/>
  <c r="AN1819" i="4"/>
  <c r="AO1819" i="4" s="1"/>
  <c r="AP1819" i="4" s="1"/>
  <c r="AN2066" i="4"/>
  <c r="AO2066" i="4" s="1"/>
  <c r="AP2066" i="4" s="1"/>
  <c r="AN1137" i="4"/>
  <c r="AO1137" i="4" s="1"/>
  <c r="AP1137" i="4" s="1"/>
  <c r="AN1799" i="4"/>
  <c r="AO1799" i="4" s="1"/>
  <c r="AP1799" i="4" s="1"/>
  <c r="AN1179" i="4"/>
  <c r="AO1179" i="4" s="1"/>
  <c r="AP1179" i="4" s="1"/>
  <c r="AN2083" i="4"/>
  <c r="AO2083" i="4" s="1"/>
  <c r="AP2083" i="4" s="1"/>
  <c r="AN1963" i="4"/>
  <c r="AO1963" i="4" s="1"/>
  <c r="AP1963" i="4" s="1"/>
  <c r="AN1145" i="4"/>
  <c r="AO1145" i="4" s="1"/>
  <c r="AP1145" i="4" s="1"/>
  <c r="AN1321" i="4"/>
  <c r="AO1321" i="4" s="1"/>
  <c r="AP1321" i="4" s="1"/>
  <c r="AN1761" i="4"/>
  <c r="AO1761" i="4" s="1"/>
  <c r="AP1761" i="4" s="1"/>
  <c r="AN2039" i="4"/>
  <c r="AO2039" i="4" s="1"/>
  <c r="AP2039" i="4" s="1"/>
  <c r="AN1123" i="4"/>
  <c r="AO1123" i="4" s="1"/>
  <c r="AP1123" i="4" s="1"/>
  <c r="AN2059" i="4"/>
  <c r="AO2059" i="4" s="1"/>
  <c r="AP2059" i="4" s="1"/>
  <c r="AN1161" i="4"/>
  <c r="AO1161" i="4" s="1"/>
  <c r="AP1161" i="4" s="1"/>
  <c r="AN1420" i="4"/>
  <c r="AO1420" i="4" s="1"/>
  <c r="AP1420" i="4" s="1"/>
  <c r="AN2023" i="4"/>
  <c r="AO2023" i="4" s="1"/>
  <c r="AP2023" i="4" s="1"/>
  <c r="AN1134" i="4"/>
  <c r="AO1134" i="4" s="1"/>
  <c r="AP1134" i="4" s="1"/>
  <c r="AN1796" i="4"/>
  <c r="AO1796" i="4" s="1"/>
  <c r="AP1796" i="4" s="1"/>
  <c r="AN1401" i="4"/>
  <c r="AO1401" i="4" s="1"/>
  <c r="AP1401" i="4" s="1"/>
  <c r="AN1215" i="4"/>
  <c r="AO1215" i="4" s="1"/>
  <c r="AP1215" i="4" s="1"/>
  <c r="AN1880" i="4"/>
  <c r="AO1880" i="4" s="1"/>
  <c r="AP1880" i="4" s="1"/>
  <c r="AN1396" i="4"/>
  <c r="AO1396" i="4" s="1"/>
  <c r="AP1396" i="4" s="1"/>
  <c r="AN1828" i="4"/>
  <c r="AO1828" i="4" s="1"/>
  <c r="AP1828" i="4" s="1"/>
  <c r="AN1047" i="4"/>
  <c r="AO1047" i="4" s="1"/>
  <c r="AP1047" i="4" s="1"/>
  <c r="AN1079" i="4"/>
  <c r="AO1079" i="4" s="1"/>
  <c r="AP1079" i="4" s="1"/>
  <c r="AN1280" i="4"/>
  <c r="AO1280" i="4" s="1"/>
  <c r="AP1280" i="4" s="1"/>
  <c r="AN1971" i="4"/>
  <c r="AO1971" i="4" s="1"/>
  <c r="AP1971" i="4" s="1"/>
  <c r="AN1710" i="4"/>
  <c r="AO1710" i="4" s="1"/>
  <c r="AP1710" i="4" s="1"/>
  <c r="AN1094" i="4"/>
  <c r="AO1094" i="4" s="1"/>
  <c r="AP1094" i="4" s="1"/>
  <c r="AN1995" i="4"/>
  <c r="AO1995" i="4" s="1"/>
  <c r="AP1995" i="4" s="1"/>
  <c r="AN1744" i="4"/>
  <c r="AO1744" i="4" s="1"/>
  <c r="AP1744" i="4" s="1"/>
  <c r="AN1690" i="4"/>
  <c r="AO1690" i="4" s="1"/>
  <c r="AP1690" i="4" s="1"/>
  <c r="AN1686" i="4"/>
  <c r="AO1686" i="4" s="1"/>
  <c r="AP1686" i="4" s="1"/>
  <c r="AN1363" i="4"/>
  <c r="AO1363" i="4" s="1"/>
  <c r="AP1363" i="4" s="1"/>
  <c r="AN1300" i="4"/>
  <c r="AO1300" i="4" s="1"/>
  <c r="AP1300" i="4" s="1"/>
  <c r="AN1357" i="4"/>
  <c r="AO1357" i="4" s="1"/>
  <c r="AP1357" i="4" s="1"/>
  <c r="AN1985" i="4"/>
  <c r="AO1985" i="4" s="1"/>
  <c r="AP1985" i="4" s="1"/>
  <c r="AN1109" i="4"/>
  <c r="AO1109" i="4" s="1"/>
  <c r="AP1109" i="4" s="1"/>
  <c r="AN1308" i="4"/>
  <c r="AO1308" i="4" s="1"/>
  <c r="AP1308" i="4" s="1"/>
  <c r="AN1874" i="4"/>
  <c r="AO1874" i="4" s="1"/>
  <c r="AP1874" i="4" s="1"/>
  <c r="AN1867" i="4"/>
  <c r="AO1867" i="4" s="1"/>
  <c r="AP1867" i="4" s="1"/>
  <c r="AN1037" i="4"/>
  <c r="AO1037" i="4" s="1"/>
  <c r="AP1037" i="4" s="1"/>
  <c r="AN1517" i="4"/>
  <c r="AO1517" i="4" s="1"/>
  <c r="AP1517" i="4" s="1"/>
  <c r="AN1060" i="4"/>
  <c r="AO1060" i="4" s="1"/>
  <c r="AP1060" i="4" s="1"/>
  <c r="AN1065" i="4"/>
  <c r="AO1065" i="4" s="1"/>
  <c r="AP1065" i="4" s="1"/>
  <c r="AN1910" i="4"/>
  <c r="AO1910" i="4" s="1"/>
  <c r="AP1910" i="4" s="1"/>
  <c r="AN1207" i="4"/>
  <c r="AO1207" i="4" s="1"/>
  <c r="AP1207" i="4" s="1"/>
  <c r="AN1214" i="4"/>
  <c r="AO1214" i="4" s="1"/>
  <c r="AP1214" i="4" s="1"/>
  <c r="AN2035" i="4"/>
  <c r="AO2035" i="4" s="1"/>
  <c r="AP2035" i="4" s="1"/>
  <c r="AN1753" i="4"/>
  <c r="AO1753" i="4" s="1"/>
  <c r="AP1753" i="4" s="1"/>
  <c r="AN1839" i="4"/>
  <c r="AO1839" i="4" s="1"/>
  <c r="AP1839" i="4" s="1"/>
  <c r="AN1063" i="4"/>
  <c r="AO1063" i="4" s="1"/>
  <c r="AP1063" i="4" s="1"/>
  <c r="AN1296" i="4"/>
  <c r="AO1296" i="4" s="1"/>
  <c r="AP1296" i="4" s="1"/>
  <c r="AN1975" i="4"/>
  <c r="AO1975" i="4" s="1"/>
  <c r="AP1975" i="4" s="1"/>
  <c r="AN1528" i="4"/>
  <c r="AO1528" i="4" s="1"/>
  <c r="AP1528" i="4" s="1"/>
  <c r="AN1335" i="4"/>
  <c r="AO1335" i="4" s="1"/>
  <c r="AP1335" i="4" s="1"/>
  <c r="AN1347" i="4"/>
  <c r="AO1347" i="4" s="1"/>
  <c r="AP1347" i="4" s="1"/>
  <c r="AN1756" i="4"/>
  <c r="AO1756" i="4" s="1"/>
  <c r="AP1756" i="4" s="1"/>
  <c r="AN1831" i="4"/>
  <c r="AO1831" i="4" s="1"/>
  <c r="AP1831" i="4" s="1"/>
  <c r="AN1067" i="4"/>
  <c r="AO1067" i="4" s="1"/>
  <c r="AP1067" i="4" s="1"/>
  <c r="AN1246" i="4"/>
  <c r="AO1246" i="4" s="1"/>
  <c r="AP1246" i="4" s="1"/>
  <c r="AN1088" i="4"/>
  <c r="AO1088" i="4" s="1"/>
  <c r="AP1088" i="4" s="1"/>
  <c r="AN1969" i="4"/>
  <c r="AO1969" i="4" s="1"/>
  <c r="AP1969" i="4" s="1"/>
  <c r="AN1555" i="4"/>
  <c r="AO1555" i="4" s="1"/>
  <c r="AP1555" i="4" s="1"/>
  <c r="AN1292" i="4"/>
  <c r="AO1292" i="4" s="1"/>
  <c r="AP1292" i="4" s="1"/>
  <c r="AN1986" i="4"/>
  <c r="AO1986" i="4" s="1"/>
  <c r="AP1986" i="4" s="1"/>
  <c r="AN2096" i="4"/>
  <c r="AO2096" i="4" s="1"/>
  <c r="AP2096" i="4" s="1"/>
  <c r="AN1833" i="4"/>
  <c r="AO1833" i="4" s="1"/>
  <c r="AP1833" i="4" s="1"/>
  <c r="AN1098" i="4"/>
  <c r="AO1098" i="4" s="1"/>
  <c r="AP1098" i="4" s="1"/>
  <c r="AN2105" i="4"/>
  <c r="AO2105" i="4" s="1"/>
  <c r="AP2105" i="4" s="1"/>
  <c r="AN1639" i="4"/>
  <c r="AO1639" i="4" s="1"/>
  <c r="AP1639" i="4" s="1"/>
  <c r="AN1875" i="4"/>
  <c r="AO1875" i="4" s="1"/>
  <c r="AP1875" i="4" s="1"/>
  <c r="AN1510" i="4"/>
  <c r="AO1510" i="4" s="1"/>
  <c r="AP1510" i="4" s="1"/>
  <c r="AN1406" i="4"/>
  <c r="AO1406" i="4" s="1"/>
  <c r="AP1406" i="4" s="1"/>
  <c r="AN1035" i="4"/>
  <c r="AO1035" i="4" s="1"/>
  <c r="AP1035" i="4" s="1"/>
  <c r="AN1052" i="4"/>
  <c r="AO1052" i="4" s="1"/>
  <c r="AP1052" i="4" s="1"/>
  <c r="AN1486" i="4"/>
  <c r="AO1486" i="4" s="1"/>
  <c r="AP1486" i="4" s="1"/>
  <c r="AN1365" i="4"/>
  <c r="AO1365" i="4" s="1"/>
  <c r="AP1365" i="4" s="1"/>
  <c r="AN1884" i="4"/>
  <c r="AO1884" i="4" s="1"/>
  <c r="AP1884" i="4" s="1"/>
  <c r="AN1331" i="4"/>
  <c r="AO1331" i="4" s="1"/>
  <c r="AP1331" i="4" s="1"/>
  <c r="AN1070" i="4"/>
  <c r="AO1070" i="4" s="1"/>
  <c r="AP1070" i="4" s="1"/>
  <c r="AN1788" i="4"/>
  <c r="AO1788" i="4" s="1"/>
  <c r="AP1788" i="4" s="1"/>
  <c r="AN1846" i="4"/>
  <c r="AO1846" i="4" s="1"/>
  <c r="AP1846" i="4" s="1"/>
  <c r="AN1289" i="4"/>
  <c r="AO1289" i="4" s="1"/>
  <c r="AP1289" i="4" s="1"/>
  <c r="AN1778" i="4"/>
  <c r="AO1778" i="4" s="1"/>
  <c r="AP1778" i="4" s="1"/>
  <c r="AN2030" i="4"/>
  <c r="AO2030" i="4" s="1"/>
  <c r="AP2030" i="4" s="1"/>
  <c r="AN1007" i="4"/>
  <c r="AO1007" i="4" s="1"/>
  <c r="AP1007" i="4" s="1"/>
  <c r="AN1791" i="4"/>
  <c r="AO1791" i="4" s="1"/>
  <c r="AP1791" i="4" s="1"/>
  <c r="AN1108" i="4"/>
  <c r="AO1108" i="4" s="1"/>
  <c r="AP1108" i="4" s="1"/>
  <c r="AN1330" i="4"/>
  <c r="AO1330" i="4" s="1"/>
  <c r="AP1330" i="4" s="1"/>
  <c r="AN1766" i="4"/>
  <c r="AO1766" i="4" s="1"/>
  <c r="AP1766" i="4" s="1"/>
  <c r="AN1648" i="4"/>
  <c r="AO1648" i="4" s="1"/>
  <c r="AP1648" i="4" s="1"/>
  <c r="AN1075" i="4"/>
  <c r="AO1075" i="4" s="1"/>
  <c r="AP1075" i="4" s="1"/>
  <c r="AN1358" i="4"/>
  <c r="AO1358" i="4" s="1"/>
  <c r="AP1358" i="4" s="1"/>
  <c r="AN1431" i="4"/>
  <c r="AO1431" i="4" s="1"/>
  <c r="AP1431" i="4" s="1"/>
  <c r="AN1850" i="4"/>
  <c r="AO1850" i="4" s="1"/>
  <c r="AP1850" i="4" s="1"/>
  <c r="AN1236" i="4"/>
  <c r="AO1236" i="4" s="1"/>
  <c r="AP1236" i="4" s="1"/>
  <c r="AN1027" i="4"/>
  <c r="AO1027" i="4" s="1"/>
  <c r="AP1027" i="4" s="1"/>
  <c r="AN1784" i="4"/>
  <c r="AO1784" i="4" s="1"/>
  <c r="AP1784" i="4" s="1"/>
  <c r="AN1926" i="4"/>
  <c r="AO1926" i="4" s="1"/>
  <c r="AP1926" i="4" s="1"/>
  <c r="AN1477" i="4"/>
  <c r="AO1477" i="4" s="1"/>
  <c r="AP1477" i="4" s="1"/>
  <c r="AN1228" i="4"/>
  <c r="AO1228" i="4" s="1"/>
  <c r="AP1228" i="4" s="1"/>
  <c r="AN1453" i="4"/>
  <c r="AO1453" i="4" s="1"/>
  <c r="AP1453" i="4" s="1"/>
  <c r="AN2046" i="4"/>
  <c r="AO2046" i="4" s="1"/>
  <c r="AP2046" i="4" s="1"/>
  <c r="AN1769" i="4"/>
  <c r="AO1769" i="4" s="1"/>
  <c r="AP1769" i="4" s="1"/>
  <c r="AN1861" i="4"/>
  <c r="AO1861" i="4" s="1"/>
  <c r="AP1861" i="4" s="1"/>
  <c r="AN2022" i="4"/>
  <c r="AO2022" i="4" s="1"/>
  <c r="AP2022" i="4" s="1"/>
  <c r="AN1478" i="4"/>
  <c r="AO1478" i="4" s="1"/>
  <c r="AP1478" i="4" s="1"/>
  <c r="AN1764" i="4"/>
  <c r="AO1764" i="4" s="1"/>
  <c r="AP1764" i="4" s="1"/>
  <c r="AN2089" i="4"/>
  <c r="AO2089" i="4" s="1"/>
  <c r="AP2089" i="4" s="1"/>
  <c r="AN1691" i="4"/>
  <c r="AO1691" i="4" s="1"/>
  <c r="AP1691" i="4" s="1"/>
  <c r="AN1293" i="4"/>
  <c r="AO1293" i="4" s="1"/>
  <c r="AP1293" i="4" s="1"/>
  <c r="AN2004" i="4"/>
  <c r="AO2004" i="4" s="1"/>
  <c r="AP2004" i="4" s="1"/>
  <c r="AN2108" i="4"/>
  <c r="AO2108" i="4" s="1"/>
  <c r="AP2108" i="4" s="1"/>
  <c r="AN2063" i="4"/>
  <c r="AO2063" i="4" s="1"/>
  <c r="AP2063" i="4" s="1"/>
  <c r="AN1840" i="4"/>
  <c r="AO1840" i="4" s="1"/>
  <c r="AP1840" i="4" s="1"/>
  <c r="AN1256" i="4"/>
  <c r="AO1256" i="4" s="1"/>
  <c r="AP1256" i="4" s="1"/>
  <c r="AN1131" i="4"/>
  <c r="AO1131" i="4" s="1"/>
  <c r="AP1131" i="4" s="1"/>
  <c r="AN1825" i="4"/>
  <c r="AO1825" i="4" s="1"/>
  <c r="AP1825" i="4" s="1"/>
  <c r="AN1534" i="4"/>
  <c r="AO1534" i="4" s="1"/>
  <c r="AP1534" i="4" s="1"/>
  <c r="AN1028" i="4"/>
  <c r="AO1028" i="4" s="1"/>
  <c r="AP1028" i="4" s="1"/>
  <c r="AN1375" i="4"/>
  <c r="AO1375" i="4" s="1"/>
  <c r="AP1375" i="4" s="1"/>
  <c r="AN1195" i="4"/>
  <c r="AO1195" i="4" s="1"/>
  <c r="AP1195" i="4" s="1"/>
  <c r="AN1447" i="4"/>
  <c r="AO1447" i="4" s="1"/>
  <c r="AP1447" i="4" s="1"/>
  <c r="AN1499" i="4"/>
  <c r="AO1499" i="4" s="1"/>
  <c r="AP1499" i="4" s="1"/>
  <c r="AN1322" i="4"/>
  <c r="AO1322" i="4" s="1"/>
  <c r="AP1322" i="4" s="1"/>
  <c r="AN1807" i="4"/>
  <c r="AO1807" i="4" s="1"/>
  <c r="AP1807" i="4" s="1"/>
  <c r="AN1350" i="4"/>
  <c r="AO1350" i="4" s="1"/>
  <c r="AP1350" i="4" s="1"/>
  <c r="AN1267" i="4"/>
  <c r="AO1267" i="4" s="1"/>
  <c r="AP1267" i="4" s="1"/>
  <c r="AN1808" i="4"/>
  <c r="AO1808" i="4" s="1"/>
  <c r="AP1808" i="4" s="1"/>
  <c r="AN1382" i="4"/>
  <c r="AO1382" i="4" s="1"/>
  <c r="AP1382" i="4" s="1"/>
  <c r="AN2072" i="4"/>
  <c r="AO2072" i="4" s="1"/>
  <c r="AP2072" i="4" s="1"/>
  <c r="AN1463" i="4"/>
  <c r="AO1463" i="4" s="1"/>
  <c r="AP1463" i="4" s="1"/>
  <c r="AN2095" i="4"/>
  <c r="AO2095" i="4" s="1"/>
  <c r="AP2095" i="4" s="1"/>
  <c r="AN840" i="4"/>
  <c r="AO840" i="4" s="1"/>
  <c r="AP840" i="4" s="1"/>
  <c r="AN1201" i="4"/>
  <c r="AO1201" i="4" s="1"/>
  <c r="AP1201" i="4" s="1"/>
  <c r="AN290" i="4"/>
  <c r="AO290" i="4" s="1"/>
  <c r="AP290" i="4" s="1"/>
  <c r="AN896" i="4"/>
  <c r="AO896" i="4" s="1"/>
  <c r="AP896" i="4" s="1"/>
  <c r="AN1461" i="4"/>
  <c r="AO1461" i="4" s="1"/>
  <c r="AP1461" i="4" s="1"/>
  <c r="AN811" i="4"/>
  <c r="AO811" i="4" s="1"/>
  <c r="AP811" i="4" s="1"/>
  <c r="AN839" i="4"/>
  <c r="AO839" i="4" s="1"/>
  <c r="AP839" i="4" s="1"/>
  <c r="AN809" i="4"/>
  <c r="AO809" i="4" s="1"/>
  <c r="AP809" i="4" s="1"/>
  <c r="AN1543" i="4"/>
  <c r="AO1543" i="4" s="1"/>
  <c r="AP1543" i="4" s="1"/>
  <c r="AN1483" i="4"/>
  <c r="AO1483" i="4" s="1"/>
  <c r="AP1483" i="4" s="1"/>
  <c r="AN832" i="4"/>
  <c r="AO832" i="4" s="1"/>
  <c r="AP832" i="4" s="1"/>
  <c r="AN1663" i="4"/>
  <c r="AO1663" i="4" s="1"/>
  <c r="AP1663" i="4" s="1"/>
  <c r="AN1291" i="4"/>
  <c r="AO1291" i="4" s="1"/>
  <c r="AP1291" i="4" s="1"/>
  <c r="AN805" i="4"/>
  <c r="AO805" i="4" s="1"/>
  <c r="AP805" i="4" s="1"/>
  <c r="AN1745" i="4"/>
  <c r="AO1745" i="4" s="1"/>
  <c r="AP1745" i="4" s="1"/>
  <c r="AN519" i="4"/>
  <c r="AO519" i="4" s="1"/>
  <c r="AP519" i="4" s="1"/>
  <c r="AN944" i="4"/>
  <c r="AO944" i="4" s="1"/>
  <c r="AP944" i="4" s="1"/>
  <c r="AN861" i="4"/>
  <c r="AO861" i="4" s="1"/>
  <c r="AP861" i="4" s="1"/>
  <c r="AN404" i="4"/>
  <c r="AO404" i="4" s="1"/>
  <c r="AP404" i="4" s="1"/>
  <c r="AN1524" i="4"/>
  <c r="AO1524" i="4" s="1"/>
  <c r="AP1524" i="4" s="1"/>
  <c r="AN1191" i="4"/>
  <c r="AO1191" i="4" s="1"/>
  <c r="AP1191" i="4" s="1"/>
  <c r="AN759" i="4"/>
  <c r="AO759" i="4" s="1"/>
  <c r="AP759" i="4" s="1"/>
  <c r="AN1185" i="4"/>
  <c r="AO1185" i="4" s="1"/>
  <c r="AP1185" i="4" s="1"/>
  <c r="AN1790" i="4"/>
  <c r="AO1790" i="4" s="1"/>
  <c r="AP1790" i="4" s="1"/>
  <c r="AN541" i="4"/>
  <c r="AO541" i="4" s="1"/>
  <c r="AP541" i="4" s="1"/>
  <c r="AN327" i="4"/>
  <c r="AO327" i="4" s="1"/>
  <c r="AP327" i="4" s="1"/>
  <c r="AN924" i="4"/>
  <c r="AO924" i="4" s="1"/>
  <c r="AP924" i="4" s="1"/>
  <c r="AN939" i="4"/>
  <c r="AO939" i="4" s="1"/>
  <c r="AP939" i="4" s="1"/>
  <c r="AN323" i="4"/>
  <c r="AO323" i="4" s="1"/>
  <c r="AP323" i="4" s="1"/>
  <c r="AN947" i="4"/>
  <c r="AO947" i="4" s="1"/>
  <c r="AP947" i="4" s="1"/>
  <c r="AN655" i="4"/>
  <c r="AO655" i="4" s="1"/>
  <c r="AP655" i="4" s="1"/>
  <c r="AN1653" i="4"/>
  <c r="AO1653" i="4" s="1"/>
  <c r="AP1653" i="4" s="1"/>
  <c r="AN551" i="4"/>
  <c r="AO551" i="4" s="1"/>
  <c r="AP551" i="4" s="1"/>
  <c r="AN2074" i="4"/>
  <c r="AO2074" i="4" s="1"/>
  <c r="AP2074" i="4" s="1"/>
  <c r="AN708" i="4"/>
  <c r="AO708" i="4" s="1"/>
  <c r="AP708" i="4" s="1"/>
  <c r="AN1553" i="4"/>
  <c r="AO1553" i="4" s="1"/>
  <c r="AP1553" i="4" s="1"/>
  <c r="AN1120" i="4"/>
  <c r="AO1120" i="4" s="1"/>
  <c r="AP1120" i="4" s="1"/>
  <c r="AN363" i="4"/>
  <c r="AO363" i="4" s="1"/>
  <c r="AP363" i="4" s="1"/>
  <c r="AN1352" i="4"/>
  <c r="AO1352" i="4" s="1"/>
  <c r="AP1352" i="4" s="1"/>
  <c r="AN1275" i="4"/>
  <c r="AO1275" i="4" s="1"/>
  <c r="AP1275" i="4" s="1"/>
  <c r="AN959" i="4"/>
  <c r="AO959" i="4" s="1"/>
  <c r="AP959" i="4" s="1"/>
  <c r="AN1338" i="4"/>
  <c r="AO1338" i="4" s="1"/>
  <c r="AP1338" i="4" s="1"/>
  <c r="AN611" i="4"/>
  <c r="AO611" i="4" s="1"/>
  <c r="AP611" i="4" s="1"/>
  <c r="AN332" i="4"/>
  <c r="AO332" i="4" s="1"/>
  <c r="AP332" i="4" s="1"/>
  <c r="AN2026" i="4"/>
  <c r="AO2026" i="4" s="1"/>
  <c r="AP2026" i="4" s="1"/>
  <c r="AN1507" i="4"/>
  <c r="AO1507" i="4" s="1"/>
  <c r="AP1507" i="4" s="1"/>
  <c r="AN1072" i="4"/>
  <c r="AO1072" i="4" s="1"/>
  <c r="AP1072" i="4" s="1"/>
  <c r="AN2027" i="4"/>
  <c r="AO2027" i="4" s="1"/>
  <c r="AP2027" i="4" s="1"/>
  <c r="AN825" i="4"/>
  <c r="AO825" i="4" s="1"/>
  <c r="AP825" i="4" s="1"/>
  <c r="AN1064" i="4"/>
  <c r="AO1064" i="4" s="1"/>
  <c r="AP1064" i="4" s="1"/>
  <c r="AN1287" i="4"/>
  <c r="AO1287" i="4" s="1"/>
  <c r="AP1287" i="4" s="1"/>
  <c r="AN788" i="4"/>
  <c r="AO788" i="4" s="1"/>
  <c r="AP788" i="4" s="1"/>
  <c r="AN1795" i="4"/>
  <c r="AO1795" i="4" s="1"/>
  <c r="AP1795" i="4" s="1"/>
  <c r="AN912" i="4"/>
  <c r="AO912" i="4" s="1"/>
  <c r="AP912" i="4" s="1"/>
  <c r="AN1329" i="4"/>
  <c r="AO1329" i="4" s="1"/>
  <c r="AP1329" i="4" s="1"/>
  <c r="AN1837" i="4"/>
  <c r="AO1837" i="4" s="1"/>
  <c r="AP1837" i="4" s="1"/>
  <c r="AN413" i="4"/>
  <c r="AO413" i="4" s="1"/>
  <c r="AP413" i="4" s="1"/>
  <c r="AN1371" i="4"/>
  <c r="AO1371" i="4" s="1"/>
  <c r="AP1371" i="4" s="1"/>
  <c r="AN1074" i="4"/>
  <c r="AO1074" i="4" s="1"/>
  <c r="AP1074" i="4" s="1"/>
  <c r="AN1771" i="4"/>
  <c r="AO1771" i="4" s="1"/>
  <c r="AP1771" i="4" s="1"/>
  <c r="AN1008" i="4"/>
  <c r="AO1008" i="4" s="1"/>
  <c r="AP1008" i="4" s="1"/>
  <c r="AN820" i="4"/>
  <c r="AO820" i="4" s="1"/>
  <c r="AP820" i="4" s="1"/>
  <c r="AN1815" i="4"/>
  <c r="AO1815" i="4" s="1"/>
  <c r="AP1815" i="4" s="1"/>
  <c r="AN1066" i="4"/>
  <c r="AO1066" i="4" s="1"/>
  <c r="AP1066" i="4" s="1"/>
  <c r="AN1859" i="4"/>
  <c r="AO1859" i="4" s="1"/>
  <c r="AP1859" i="4" s="1"/>
  <c r="AN1320" i="4"/>
  <c r="AO1320" i="4" s="1"/>
  <c r="AP1320" i="4" s="1"/>
  <c r="AN368" i="4"/>
  <c r="AO368" i="4" s="1"/>
  <c r="AP368" i="4" s="1"/>
  <c r="AN534" i="4"/>
  <c r="AO534" i="4" s="1"/>
  <c r="AP534" i="4" s="1"/>
  <c r="AN2008" i="4"/>
  <c r="AO2008" i="4" s="1"/>
  <c r="AP2008" i="4" s="1"/>
  <c r="AN1101" i="4"/>
  <c r="AO1101" i="4" s="1"/>
  <c r="AP1101" i="4" s="1"/>
  <c r="AN205" i="4"/>
  <c r="AO205" i="4" s="1"/>
  <c r="AP205" i="4" s="1"/>
  <c r="AN360" i="4"/>
  <c r="AO360" i="4" s="1"/>
  <c r="AP360" i="4" s="1"/>
  <c r="AN2091" i="4"/>
  <c r="AO2091" i="4" s="1"/>
  <c r="AP2091" i="4" s="1"/>
  <c r="AN128" i="4"/>
  <c r="AO128" i="4" s="1"/>
  <c r="AP128" i="4" s="1"/>
  <c r="AN23" i="4"/>
  <c r="AO23" i="4" s="1"/>
  <c r="AP23" i="4" s="1"/>
  <c r="AN1387" i="4"/>
  <c r="AO1387" i="4" s="1"/>
  <c r="AP1387" i="4" s="1"/>
  <c r="AN392" i="4"/>
  <c r="AO392" i="4" s="1"/>
  <c r="AP392" i="4" s="1"/>
  <c r="AN849" i="4"/>
  <c r="AO849" i="4" s="1"/>
  <c r="AP849" i="4" s="1"/>
  <c r="AN384" i="4"/>
  <c r="AO384" i="4" s="1"/>
  <c r="AP384" i="4" s="1"/>
  <c r="AN428" i="4"/>
  <c r="AO428" i="4" s="1"/>
  <c r="AP428" i="4" s="1"/>
  <c r="AN2051" i="4"/>
  <c r="AO2051" i="4" s="1"/>
  <c r="AP2051" i="4" s="1"/>
  <c r="AN1410" i="4"/>
  <c r="AO1410" i="4" s="1"/>
  <c r="AP1410" i="4" s="1"/>
  <c r="AN1913" i="4"/>
  <c r="AO1913" i="4" s="1"/>
  <c r="AP1913" i="4" s="1"/>
  <c r="AN1952" i="4"/>
  <c r="AO1952" i="4" s="1"/>
  <c r="AP1952" i="4" s="1"/>
  <c r="AN548" i="4"/>
  <c r="AO548" i="4" s="1"/>
  <c r="AP548" i="4" s="1"/>
  <c r="AN419" i="4"/>
  <c r="AO419" i="4" s="1"/>
  <c r="AP419" i="4" s="1"/>
  <c r="AN2033" i="4"/>
  <c r="AO2033" i="4" s="1"/>
  <c r="AP2033" i="4" s="1"/>
  <c r="AN1641" i="4"/>
  <c r="AO1641" i="4" s="1"/>
  <c r="AP1641" i="4" s="1"/>
  <c r="AN1445" i="4"/>
  <c r="AO1445" i="4" s="1"/>
  <c r="AP1445" i="4" s="1"/>
  <c r="AN1810" i="4"/>
  <c r="AO1810" i="4" s="1"/>
  <c r="AP1810" i="4" s="1"/>
  <c r="AN2015" i="4"/>
  <c r="AO2015" i="4" s="1"/>
  <c r="AP2015" i="4" s="1"/>
  <c r="AN617" i="4"/>
  <c r="AO617" i="4" s="1"/>
  <c r="AP617" i="4" s="1"/>
  <c r="AN397" i="4"/>
  <c r="AO397" i="4" s="1"/>
  <c r="AP397" i="4" s="1"/>
  <c r="AN817" i="4"/>
  <c r="AO817" i="4" s="1"/>
  <c r="AP817" i="4" s="1"/>
  <c r="AN195" i="4"/>
  <c r="AO195" i="4" s="1"/>
  <c r="AP195" i="4" s="1"/>
  <c r="AN919" i="4"/>
  <c r="AO919" i="4" s="1"/>
  <c r="AP919" i="4" s="1"/>
  <c r="AN1244" i="4"/>
  <c r="AO1244" i="4" s="1"/>
  <c r="AP1244" i="4" s="1"/>
  <c r="AN905" i="4"/>
  <c r="AO905" i="4" s="1"/>
  <c r="AP905" i="4" s="1"/>
  <c r="AN921" i="4"/>
  <c r="AO921" i="4" s="1"/>
  <c r="AP921" i="4" s="1"/>
  <c r="AN417" i="4"/>
  <c r="AO417" i="4" s="1"/>
  <c r="AP417" i="4" s="1"/>
  <c r="AN1208" i="4"/>
  <c r="AO1208" i="4" s="1"/>
  <c r="AP1208" i="4" s="1"/>
  <c r="AN2037" i="4"/>
  <c r="AO2037" i="4" s="1"/>
  <c r="AP2037" i="4" s="1"/>
  <c r="AN1554" i="4"/>
  <c r="AO1554" i="4" s="1"/>
  <c r="AP1554" i="4" s="1"/>
  <c r="AN1377" i="4"/>
  <c r="AO1377" i="4" s="1"/>
  <c r="AP1377" i="4" s="1"/>
  <c r="AN1395" i="4"/>
  <c r="AO1395" i="4" s="1"/>
  <c r="AP1395" i="4" s="1"/>
  <c r="AN1827" i="4"/>
  <c r="AO1827" i="4" s="1"/>
  <c r="AP1827" i="4" s="1"/>
  <c r="AN884" i="4"/>
  <c r="AO884" i="4" s="1"/>
  <c r="AP884" i="4" s="1"/>
  <c r="AN754" i="4"/>
  <c r="AO754" i="4" s="1"/>
  <c r="AP754" i="4" s="1"/>
  <c r="AN1666" i="4"/>
  <c r="AO1666" i="4" s="1"/>
  <c r="AP1666" i="4" s="1"/>
  <c r="AN1379" i="4"/>
  <c r="AO1379" i="4" s="1"/>
  <c r="AP1379" i="4" s="1"/>
  <c r="AN695" i="4"/>
  <c r="AO695" i="4" s="1"/>
  <c r="AP695" i="4" s="1"/>
  <c r="AN385" i="4"/>
  <c r="AO385" i="4" s="1"/>
  <c r="AP385" i="4" s="1"/>
  <c r="AN942" i="4"/>
  <c r="AO942" i="4" s="1"/>
  <c r="AP942" i="4" s="1"/>
  <c r="AN1727" i="4"/>
  <c r="AO1727" i="4" s="1"/>
  <c r="AP1727" i="4" s="1"/>
  <c r="AN907" i="4"/>
  <c r="AO907" i="4" s="1"/>
  <c r="AP907" i="4" s="1"/>
  <c r="AN1299" i="4"/>
  <c r="AO1299" i="4" s="1"/>
  <c r="AP1299" i="4" s="1"/>
  <c r="AN2076" i="4"/>
  <c r="AO2076" i="4" s="1"/>
  <c r="AP2076" i="4" s="1"/>
  <c r="AN1568" i="4"/>
  <c r="AO1568" i="4" s="1"/>
  <c r="AP1568" i="4" s="1"/>
  <c r="AN979" i="4"/>
  <c r="AO979" i="4" s="1"/>
  <c r="AP979" i="4" s="1"/>
  <c r="AN2054" i="4"/>
  <c r="AO2054" i="4" s="1"/>
  <c r="AP2054" i="4" s="1"/>
  <c r="AN1621" i="4"/>
  <c r="AO1621" i="4" s="1"/>
  <c r="AP1621" i="4" s="1"/>
  <c r="AN1978" i="4"/>
  <c r="AO1978" i="4" s="1"/>
  <c r="AP1978" i="4" s="1"/>
  <c r="AN711" i="4"/>
  <c r="AO711" i="4" s="1"/>
  <c r="AP711" i="4" s="1"/>
  <c r="AN838" i="4"/>
  <c r="AO838" i="4" s="1"/>
  <c r="AP838" i="4" s="1"/>
  <c r="AN677" i="4"/>
  <c r="AO677" i="4" s="1"/>
  <c r="AP677" i="4" s="1"/>
  <c r="AN454" i="4"/>
  <c r="AO454" i="4" s="1"/>
  <c r="AP454" i="4" s="1"/>
  <c r="AN253" i="4"/>
  <c r="AO253" i="4" s="1"/>
  <c r="AP253" i="4" s="1"/>
  <c r="AN1512" i="4"/>
  <c r="AO1512" i="4" s="1"/>
  <c r="AP1512" i="4" s="1"/>
  <c r="AN2016" i="4"/>
  <c r="AO2016" i="4" s="1"/>
  <c r="AP2016" i="4" s="1"/>
  <c r="AN874" i="4"/>
  <c r="AO874" i="4" s="1"/>
  <c r="AP874" i="4" s="1"/>
  <c r="AN2103" i="4"/>
  <c r="AO2103" i="4" s="1"/>
  <c r="AP2103" i="4" s="1"/>
  <c r="AN1628" i="4"/>
  <c r="AO1628" i="4" s="1"/>
  <c r="AP1628" i="4" s="1"/>
  <c r="AN1997" i="4"/>
  <c r="AO1997" i="4" s="1"/>
  <c r="AP1997" i="4" s="1"/>
  <c r="AN761" i="4"/>
  <c r="AO761" i="4" s="1"/>
  <c r="AP761" i="4" s="1"/>
  <c r="AN808" i="4"/>
  <c r="AO808" i="4" s="1"/>
  <c r="AP808" i="4" s="1"/>
  <c r="AN1087" i="4"/>
  <c r="AO1087" i="4" s="1"/>
  <c r="AP1087" i="4" s="1"/>
  <c r="AN359" i="4"/>
  <c r="AO359" i="4" s="1"/>
  <c r="AP359" i="4" s="1"/>
  <c r="AN1928" i="4"/>
  <c r="AO1928" i="4" s="1"/>
  <c r="AP1928" i="4" s="1"/>
  <c r="AN436" i="4"/>
  <c r="AO436" i="4" s="1"/>
  <c r="AP436" i="4" s="1"/>
  <c r="AN1758" i="4"/>
  <c r="AO1758" i="4" s="1"/>
  <c r="AP1758" i="4" s="1"/>
  <c r="AN1240" i="4"/>
  <c r="AO1240" i="4" s="1"/>
  <c r="AP1240" i="4" s="1"/>
  <c r="AN1762" i="4"/>
  <c r="AO1762" i="4" s="1"/>
  <c r="AP1762" i="4" s="1"/>
  <c r="AN784" i="4"/>
  <c r="AO784" i="4" s="1"/>
  <c r="AP784" i="4" s="1"/>
  <c r="AN175" i="4"/>
  <c r="AO175" i="4" s="1"/>
  <c r="AP175" i="4" s="1"/>
  <c r="AN139" i="4"/>
  <c r="AO139" i="4" s="1"/>
  <c r="AP139" i="4" s="1"/>
  <c r="AN116" i="4"/>
  <c r="AO116" i="4" s="1"/>
  <c r="AP116" i="4" s="1"/>
  <c r="AN105" i="4"/>
  <c r="AO105" i="4" s="1"/>
  <c r="AP105" i="4" s="1"/>
  <c r="AN91" i="4"/>
  <c r="AO91" i="4" s="1"/>
  <c r="AP91" i="4" s="1"/>
  <c r="AN89" i="4"/>
  <c r="AO89" i="4" s="1"/>
  <c r="AP89" i="4" s="1"/>
  <c r="AN90" i="4"/>
  <c r="AO90" i="4" s="1"/>
  <c r="AP90" i="4" s="1"/>
  <c r="AN28" i="4"/>
  <c r="AO28" i="4" s="1"/>
  <c r="AP28" i="4" s="1"/>
  <c r="AN1005" i="4"/>
  <c r="AO1005" i="4" s="1"/>
  <c r="AP1005" i="4" s="1"/>
  <c r="AN1281" i="4"/>
  <c r="AO1281" i="4" s="1"/>
  <c r="AP1281" i="4" s="1"/>
  <c r="AN347" i="4"/>
  <c r="AO347" i="4" s="1"/>
  <c r="AP347" i="4" s="1"/>
  <c r="AN1905" i="4"/>
  <c r="AO1905" i="4" s="1"/>
  <c r="AP1905" i="4" s="1"/>
  <c r="AN749" i="4"/>
  <c r="AO749" i="4" s="1"/>
  <c r="AP749" i="4" s="1"/>
  <c r="AN202" i="4"/>
  <c r="AO202" i="4" s="1"/>
  <c r="AP202" i="4" s="1"/>
  <c r="AN1364" i="4"/>
  <c r="AO1364" i="4" s="1"/>
  <c r="AP1364" i="4" s="1"/>
  <c r="AN545" i="4"/>
  <c r="AO545" i="4" s="1"/>
  <c r="AP545" i="4" s="1"/>
  <c r="AN1460" i="4"/>
  <c r="AO1460" i="4" s="1"/>
  <c r="AP1460" i="4" s="1"/>
  <c r="AN640" i="4"/>
  <c r="AO640" i="4" s="1"/>
  <c r="AP640" i="4" s="1"/>
  <c r="AN1443" i="4"/>
  <c r="AO1443" i="4" s="1"/>
  <c r="AP1443" i="4" s="1"/>
  <c r="AN1141" i="4"/>
  <c r="AO1141" i="4" s="1"/>
  <c r="AP1141" i="4" s="1"/>
  <c r="AN631" i="4"/>
  <c r="AO631" i="4" s="1"/>
  <c r="AP631" i="4" s="1"/>
  <c r="AN1611" i="4"/>
  <c r="AO1611" i="4" s="1"/>
  <c r="AP1611" i="4" s="1"/>
  <c r="AN950" i="4"/>
  <c r="AO950" i="4" s="1"/>
  <c r="AP950" i="4" s="1"/>
  <c r="AN1906" i="4"/>
  <c r="AO1906" i="4" s="1"/>
  <c r="AP1906" i="4" s="1"/>
  <c r="AN661" i="4"/>
  <c r="AO661" i="4" s="1"/>
  <c r="AP661" i="4" s="1"/>
  <c r="AN1838" i="4"/>
  <c r="AO1838" i="4" s="1"/>
  <c r="AP1838" i="4" s="1"/>
  <c r="AN432" i="4"/>
  <c r="AO432" i="4" s="1"/>
  <c r="AP432" i="4" s="1"/>
  <c r="AN1781" i="4"/>
  <c r="AO1781" i="4" s="1"/>
  <c r="AP1781" i="4" s="1"/>
  <c r="AN1114" i="4"/>
  <c r="AO1114" i="4" s="1"/>
  <c r="AP1114" i="4" s="1"/>
  <c r="AN380" i="4"/>
  <c r="AO380" i="4" s="1"/>
  <c r="AP380" i="4" s="1"/>
  <c r="AN1864" i="4"/>
  <c r="AO1864" i="4" s="1"/>
  <c r="AP1864" i="4" s="1"/>
  <c r="AN1033" i="4"/>
  <c r="AO1033" i="4" s="1"/>
  <c r="AP1033" i="4" s="1"/>
  <c r="AN300" i="4"/>
  <c r="AO300" i="4" s="1"/>
  <c r="AP300" i="4" s="1"/>
  <c r="AN915" i="4"/>
  <c r="AO915" i="4" s="1"/>
  <c r="AP915" i="4" s="1"/>
  <c r="AN1209" i="4"/>
  <c r="AO1209" i="4" s="1"/>
  <c r="AP1209" i="4" s="1"/>
  <c r="AN261" i="4"/>
  <c r="AO261" i="4" s="1"/>
  <c r="AP261" i="4" s="1"/>
  <c r="AN953" i="4"/>
  <c r="AO953" i="4" s="1"/>
  <c r="AP953" i="4" s="1"/>
  <c r="AN1250" i="4"/>
  <c r="AO1250" i="4" s="1"/>
  <c r="AP1250" i="4" s="1"/>
  <c r="AN1030" i="4"/>
  <c r="AO1030" i="4" s="1"/>
  <c r="AP1030" i="4" s="1"/>
  <c r="AN207" i="4"/>
  <c r="AO207" i="4" s="1"/>
  <c r="AP207" i="4" s="1"/>
  <c r="AN386" i="4"/>
  <c r="AO386" i="4" s="1"/>
  <c r="AP386" i="4" s="1"/>
  <c r="AN793" i="4"/>
  <c r="AO793" i="4" s="1"/>
  <c r="AP793" i="4" s="1"/>
  <c r="AN448" i="4"/>
  <c r="AO448" i="4" s="1"/>
  <c r="AP448" i="4" s="1"/>
  <c r="AN865" i="4"/>
  <c r="AO865" i="4" s="1"/>
  <c r="AP865" i="4" s="1"/>
  <c r="AN723" i="4"/>
  <c r="AO723" i="4" s="1"/>
  <c r="AP723" i="4" s="1"/>
  <c r="AN1992" i="4"/>
  <c r="AO1992" i="4" s="1"/>
  <c r="AP1992" i="4" s="1"/>
  <c r="AN1777" i="4"/>
  <c r="AO1777" i="4" s="1"/>
  <c r="AP1777" i="4" s="1"/>
  <c r="AN1346" i="4"/>
  <c r="AO1346" i="4" s="1"/>
  <c r="AP1346" i="4" s="1"/>
  <c r="AN2047" i="4"/>
  <c r="AO2047" i="4" s="1"/>
  <c r="AP2047" i="4" s="1"/>
  <c r="AN1011" i="4"/>
  <c r="AO1011" i="4" s="1"/>
  <c r="AP1011" i="4" s="1"/>
  <c r="AN992" i="4"/>
  <c r="AO992" i="4" s="1"/>
  <c r="AP992" i="4" s="1"/>
  <c r="AN1263" i="4"/>
  <c r="AO1263" i="4" s="1"/>
  <c r="AP1263" i="4" s="1"/>
  <c r="AN1001" i="4"/>
  <c r="AO1001" i="4" s="1"/>
  <c r="AP1001" i="4" s="1"/>
  <c r="AN1073" i="4"/>
  <c r="AO1073" i="4" s="1"/>
  <c r="AP1073" i="4" s="1"/>
  <c r="AN528" i="4"/>
  <c r="AO528" i="4" s="1"/>
  <c r="AP528" i="4" s="1"/>
  <c r="AN763" i="4"/>
  <c r="AO763" i="4" s="1"/>
  <c r="AP763" i="4" s="1"/>
  <c r="AN322" i="4"/>
  <c r="AO322" i="4" s="1"/>
  <c r="AP322" i="4" s="1"/>
  <c r="AN1773" i="4"/>
  <c r="AO1773" i="4" s="1"/>
  <c r="AP1773" i="4" s="1"/>
  <c r="AN1479" i="4"/>
  <c r="AO1479" i="4" s="1"/>
  <c r="AP1479" i="4" s="1"/>
  <c r="AN2081" i="4"/>
  <c r="AO2081" i="4" s="1"/>
  <c r="AP2081" i="4" s="1"/>
  <c r="AN1112" i="4"/>
  <c r="AO1112" i="4" s="1"/>
  <c r="AP1112" i="4" s="1"/>
  <c r="AN546" i="4"/>
  <c r="AO546" i="4" s="1"/>
  <c r="AP546" i="4" s="1"/>
  <c r="AN842" i="4"/>
  <c r="AO842" i="4" s="1"/>
  <c r="AP842" i="4" s="1"/>
  <c r="AN2000" i="4"/>
  <c r="AO2000" i="4" s="1"/>
  <c r="AP2000" i="4" s="1"/>
  <c r="AN1391" i="4"/>
  <c r="AO1391" i="4" s="1"/>
  <c r="AP1391" i="4" s="1"/>
  <c r="AN1433" i="4"/>
  <c r="AO1433" i="4" s="1"/>
  <c r="AP1433" i="4" s="1"/>
  <c r="AN2067" i="4"/>
  <c r="AO2067" i="4" s="1"/>
  <c r="AP2067" i="4" s="1"/>
  <c r="AN1139" i="4"/>
  <c r="AO1139" i="4" s="1"/>
  <c r="AP1139" i="4" s="1"/>
  <c r="AN1043" i="4"/>
  <c r="AO1043" i="4" s="1"/>
  <c r="AP1043" i="4" s="1"/>
  <c r="AN1188" i="4"/>
  <c r="AO1188" i="4" s="1"/>
  <c r="AP1188" i="4" s="1"/>
  <c r="AN539" i="4"/>
  <c r="AO539" i="4" s="1"/>
  <c r="AP539" i="4" s="1"/>
  <c r="AN609" i="4"/>
  <c r="AO609" i="4" s="1"/>
  <c r="AP609" i="4" s="1"/>
  <c r="AN1999" i="4"/>
  <c r="AO1999" i="4" s="1"/>
  <c r="AP1999" i="4" s="1"/>
  <c r="AN1797" i="4"/>
  <c r="AO1797" i="4" s="1"/>
  <c r="AP1797" i="4" s="1"/>
  <c r="AN1341" i="4"/>
  <c r="AO1341" i="4" s="1"/>
  <c r="AP1341" i="4" s="1"/>
  <c r="AN1166" i="4"/>
  <c r="AO1166" i="4" s="1"/>
  <c r="AP1166" i="4" s="1"/>
  <c r="AN1172" i="4"/>
  <c r="AO1172" i="4" s="1"/>
  <c r="AP1172" i="4" s="1"/>
  <c r="AN1178" i="4"/>
  <c r="AO1178" i="4" s="1"/>
  <c r="AP1178" i="4" s="1"/>
  <c r="AN1328" i="4"/>
  <c r="AO1328" i="4" s="1"/>
  <c r="AP1328" i="4" s="1"/>
  <c r="AN1002" i="4"/>
  <c r="AO1002" i="4" s="1"/>
  <c r="AP1002" i="4" s="1"/>
  <c r="AN311" i="4"/>
  <c r="AO311" i="4" s="1"/>
  <c r="AP311" i="4" s="1"/>
  <c r="AN752" i="4"/>
  <c r="AO752" i="4" s="1"/>
  <c r="AP752" i="4" s="1"/>
  <c r="AN391" i="4"/>
  <c r="AO391" i="4" s="1"/>
  <c r="AP391" i="4" s="1"/>
  <c r="AN775" i="4"/>
  <c r="AO775" i="4" s="1"/>
  <c r="AP775" i="4" s="1"/>
  <c r="AN1848" i="4"/>
  <c r="AO1848" i="4" s="1"/>
  <c r="AP1848" i="4" s="1"/>
  <c r="AN1953" i="4"/>
  <c r="AO1953" i="4" s="1"/>
  <c r="AP1953" i="4" s="1"/>
  <c r="AN1692" i="4"/>
  <c r="AO1692" i="4" s="1"/>
  <c r="AP1692" i="4" s="1"/>
  <c r="AN2098" i="4"/>
  <c r="AO2098" i="4" s="1"/>
  <c r="AP2098" i="4" s="1"/>
  <c r="AN945" i="4"/>
  <c r="AO945" i="4" s="1"/>
  <c r="AP945" i="4" s="1"/>
  <c r="AN1053" i="4"/>
  <c r="AO1053" i="4" s="1"/>
  <c r="AP1053" i="4" s="1"/>
  <c r="AN1015" i="4"/>
  <c r="AO1015" i="4" s="1"/>
  <c r="AP1015" i="4" s="1"/>
  <c r="AN705" i="4"/>
  <c r="AO705" i="4" s="1"/>
  <c r="AP705" i="4" s="1"/>
  <c r="AN336" i="4"/>
  <c r="AO336" i="4" s="1"/>
  <c r="AP336" i="4" s="1"/>
  <c r="AN2013" i="4"/>
  <c r="AO2013" i="4" s="1"/>
  <c r="AP2013" i="4" s="1"/>
  <c r="AN1359" i="4"/>
  <c r="AO1359" i="4" s="1"/>
  <c r="AP1359" i="4" s="1"/>
  <c r="AN1558" i="4"/>
  <c r="AO1558" i="4" s="1"/>
  <c r="AP1558" i="4" s="1"/>
  <c r="AN1464" i="4"/>
  <c r="AO1464" i="4" s="1"/>
  <c r="AP1464" i="4" s="1"/>
  <c r="AN1048" i="4"/>
  <c r="AO1048" i="4" s="1"/>
  <c r="AP1048" i="4" s="1"/>
  <c r="AN382" i="4"/>
  <c r="AO382" i="4" s="1"/>
  <c r="AP382" i="4" s="1"/>
  <c r="AN636" i="4"/>
  <c r="AO636" i="4" s="1"/>
  <c r="AP636" i="4" s="1"/>
  <c r="AN471" i="4"/>
  <c r="AO471" i="4" s="1"/>
  <c r="AP471" i="4" s="1"/>
  <c r="AN1743" i="4"/>
  <c r="AO1743" i="4" s="1"/>
  <c r="AP1743" i="4" s="1"/>
  <c r="AN1374" i="4"/>
  <c r="AO1374" i="4" s="1"/>
  <c r="AP1374" i="4" s="1"/>
  <c r="AN1708" i="4"/>
  <c r="AO1708" i="4" s="1"/>
  <c r="AP1708" i="4" s="1"/>
  <c r="AN913" i="4"/>
  <c r="AO913" i="4" s="1"/>
  <c r="AP913" i="4" s="1"/>
  <c r="AN1298" i="4"/>
  <c r="AO1298" i="4" s="1"/>
  <c r="AP1298" i="4" s="1"/>
  <c r="AN563" i="4"/>
  <c r="AO563" i="4" s="1"/>
  <c r="AP563" i="4" s="1"/>
  <c r="AN801" i="4"/>
  <c r="AO801" i="4" s="1"/>
  <c r="AP801" i="4" s="1"/>
  <c r="AN484" i="4"/>
  <c r="AO484" i="4" s="1"/>
  <c r="AP484" i="4" s="1"/>
  <c r="AN1980" i="4"/>
  <c r="AO1980" i="4" s="1"/>
  <c r="AP1980" i="4" s="1"/>
  <c r="AN1866" i="4"/>
  <c r="AO1866" i="4" s="1"/>
  <c r="AP1866" i="4" s="1"/>
  <c r="AN1492" i="4"/>
  <c r="AO1492" i="4" s="1"/>
  <c r="AP1492" i="4" s="1"/>
  <c r="AN2043" i="4"/>
  <c r="AO2043" i="4" s="1"/>
  <c r="AP2043" i="4" s="1"/>
  <c r="AN1105" i="4"/>
  <c r="AO1105" i="4" s="1"/>
  <c r="AP1105" i="4" s="1"/>
  <c r="AN1306" i="4"/>
  <c r="AO1306" i="4" s="1"/>
  <c r="AP1306" i="4" s="1"/>
  <c r="AN1270" i="4"/>
  <c r="AO1270" i="4" s="1"/>
  <c r="AP1270" i="4" s="1"/>
  <c r="AN922" i="4"/>
  <c r="AO922" i="4" s="1"/>
  <c r="AP922" i="4" s="1"/>
  <c r="AN190" i="4"/>
  <c r="AO190" i="4" s="1"/>
  <c r="AP190" i="4" s="1"/>
  <c r="AN669" i="4"/>
  <c r="AO669" i="4" s="1"/>
  <c r="AP669" i="4" s="1"/>
  <c r="AN366" i="4"/>
  <c r="AO366" i="4" s="1"/>
  <c r="AP366" i="4" s="1"/>
  <c r="AN516" i="4"/>
  <c r="AO516" i="4" s="1"/>
  <c r="AP516" i="4" s="1"/>
  <c r="AN691" i="4"/>
  <c r="AO691" i="4" s="1"/>
  <c r="AP691" i="4" s="1"/>
  <c r="AN1911" i="4"/>
  <c r="AO1911" i="4" s="1"/>
  <c r="AP1911" i="4" s="1"/>
  <c r="AN1455" i="4"/>
  <c r="AO1455" i="4" s="1"/>
  <c r="AP1455" i="4" s="1"/>
  <c r="AN1689" i="4"/>
  <c r="AO1689" i="4" s="1"/>
  <c r="AP1689" i="4" s="1"/>
  <c r="AN2100" i="4"/>
  <c r="AO2100" i="4" s="1"/>
  <c r="AP2100" i="4" s="1"/>
  <c r="AN1272" i="4"/>
  <c r="AO1272" i="4" s="1"/>
  <c r="AP1272" i="4" s="1"/>
  <c r="AN900" i="4"/>
  <c r="AO900" i="4" s="1"/>
  <c r="AP900" i="4" s="1"/>
  <c r="AN1309" i="4"/>
  <c r="AO1309" i="4" s="1"/>
  <c r="AP1309" i="4" s="1"/>
  <c r="AN1324" i="4"/>
  <c r="AO1324" i="4" s="1"/>
  <c r="AP1324" i="4" s="1"/>
  <c r="AN317" i="4"/>
  <c r="AO317" i="4" s="1"/>
  <c r="AP317" i="4" s="1"/>
  <c r="AN869" i="4"/>
  <c r="AO869" i="4" s="1"/>
  <c r="AP869" i="4" s="1"/>
  <c r="AN738" i="4"/>
  <c r="AO738" i="4" s="1"/>
  <c r="AP738" i="4" s="1"/>
  <c r="AN1912" i="4"/>
  <c r="AO1912" i="4" s="1"/>
  <c r="AP1912" i="4" s="1"/>
  <c r="AN1869" i="4"/>
  <c r="AO1869" i="4" s="1"/>
  <c r="AP1869" i="4" s="1"/>
  <c r="AN1361" i="4"/>
  <c r="AO1361" i="4" s="1"/>
  <c r="AP1361" i="4" s="1"/>
  <c r="AN1709" i="4"/>
  <c r="AO1709" i="4" s="1"/>
  <c r="AP1709" i="4" s="1"/>
  <c r="AN994" i="4"/>
  <c r="AO994" i="4" s="1"/>
  <c r="AP994" i="4" s="1"/>
  <c r="AN416" i="4"/>
  <c r="AO416" i="4" s="1"/>
  <c r="AP416" i="4" s="1"/>
  <c r="AN810" i="4"/>
  <c r="AO810" i="4" s="1"/>
  <c r="AP810" i="4" s="1"/>
  <c r="AN1759" i="4"/>
  <c r="AO1759" i="4" s="1"/>
  <c r="AP1759" i="4" s="1"/>
  <c r="AN1429" i="4"/>
  <c r="AO1429" i="4" s="1"/>
  <c r="AP1429" i="4" s="1"/>
  <c r="AN1481" i="4"/>
  <c r="AO1481" i="4" s="1"/>
  <c r="AP1481" i="4" s="1"/>
  <c r="AN1021" i="4"/>
  <c r="AO1021" i="4" s="1"/>
  <c r="AP1021" i="4" s="1"/>
  <c r="AN504" i="4"/>
  <c r="AO504" i="4" s="1"/>
  <c r="AP504" i="4" s="1"/>
  <c r="AN812" i="4"/>
  <c r="AO812" i="4" s="1"/>
  <c r="AP812" i="4" s="1"/>
  <c r="AN497" i="4"/>
  <c r="AO497" i="4" s="1"/>
  <c r="AP497" i="4" s="1"/>
  <c r="AN774" i="4"/>
  <c r="AO774" i="4" s="1"/>
  <c r="AP774" i="4" s="1"/>
  <c r="AN456" i="4"/>
  <c r="AO456" i="4" s="1"/>
  <c r="AP456" i="4" s="1"/>
  <c r="AN1446" i="4"/>
  <c r="AO1446" i="4" s="1"/>
  <c r="AP1446" i="4" s="1"/>
  <c r="AN1456" i="4"/>
  <c r="AO1456" i="4" s="1"/>
  <c r="AP1456" i="4" s="1"/>
  <c r="AN1054" i="4"/>
  <c r="AO1054" i="4" s="1"/>
  <c r="AP1054" i="4" s="1"/>
  <c r="AN238" i="4"/>
  <c r="AO238" i="4" s="1"/>
  <c r="AP238" i="4" s="1"/>
  <c r="AN1723" i="4"/>
  <c r="AO1723" i="4" s="1"/>
  <c r="AP1723" i="4" s="1"/>
  <c r="AN2086" i="4"/>
  <c r="AO2086" i="4" s="1"/>
  <c r="AP2086" i="4" s="1"/>
  <c r="AN1193" i="4"/>
  <c r="AO1193" i="4" s="1"/>
  <c r="AP1193" i="4" s="1"/>
  <c r="AN304" i="4"/>
  <c r="AO304" i="4" s="1"/>
  <c r="AP304" i="4" s="1"/>
  <c r="AN1701" i="4"/>
  <c r="AO1701" i="4" s="1"/>
  <c r="AP1701" i="4" s="1"/>
  <c r="AN393" i="4"/>
  <c r="AO393" i="4" s="1"/>
  <c r="AP393" i="4" s="1"/>
  <c r="AN343" i="4"/>
  <c r="AO343" i="4" s="1"/>
  <c r="AP343" i="4" s="1"/>
  <c r="AN1768" i="4"/>
  <c r="AO1768" i="4" s="1"/>
  <c r="AP1768" i="4" s="1"/>
  <c r="AN1355" i="4"/>
  <c r="AO1355" i="4" s="1"/>
  <c r="AP1355" i="4" s="1"/>
  <c r="AN2102" i="4"/>
  <c r="AO2102" i="4" s="1"/>
  <c r="AP2102" i="4" s="1"/>
  <c r="AN326" i="4"/>
  <c r="AO326" i="4" s="1"/>
  <c r="AP326" i="4" s="1"/>
  <c r="AN612" i="4"/>
  <c r="AO612" i="4" s="1"/>
  <c r="AP612" i="4" s="1"/>
  <c r="AN584" i="4"/>
  <c r="AO584" i="4" s="1"/>
  <c r="AP584" i="4" s="1"/>
  <c r="AN605" i="4"/>
  <c r="AO605" i="4" s="1"/>
  <c r="AP605" i="4" s="1"/>
  <c r="AN1793" i="4"/>
  <c r="AO1793" i="4" s="1"/>
  <c r="AP1793" i="4" s="1"/>
  <c r="AN1367" i="4"/>
  <c r="AO1367" i="4" s="1"/>
  <c r="AP1367" i="4" s="1"/>
  <c r="AN1616" i="4"/>
  <c r="AO1616" i="4" s="1"/>
  <c r="AP1616" i="4" s="1"/>
  <c r="AN1541" i="4"/>
  <c r="AO1541" i="4" s="1"/>
  <c r="AP1541" i="4" s="1"/>
  <c r="AN901" i="4"/>
  <c r="AO901" i="4" s="1"/>
  <c r="AP901" i="4" s="1"/>
  <c r="AN946" i="4"/>
  <c r="AO946" i="4" s="1"/>
  <c r="AP946" i="4" s="1"/>
  <c r="AN1127" i="4"/>
  <c r="AO1127" i="4" s="1"/>
  <c r="AP1127" i="4" s="1"/>
  <c r="AN1135" i="4"/>
  <c r="AO1135" i="4" s="1"/>
  <c r="AP1135" i="4" s="1"/>
  <c r="AN1323" i="4"/>
  <c r="AO1323" i="4" s="1"/>
  <c r="AP1323" i="4" s="1"/>
  <c r="AN1116" i="4"/>
  <c r="AO1116" i="4" s="1"/>
  <c r="AP1116" i="4" s="1"/>
  <c r="AN212" i="4"/>
  <c r="AO212" i="4" s="1"/>
  <c r="AP212" i="4" s="1"/>
  <c r="AN346" i="4"/>
  <c r="AO346" i="4" s="1"/>
  <c r="AP346" i="4" s="1"/>
  <c r="AN477" i="4"/>
  <c r="AO477" i="4" s="1"/>
  <c r="AP477" i="4" s="1"/>
  <c r="AN364" i="4"/>
  <c r="AO364" i="4" s="1"/>
  <c r="AP364" i="4" s="1"/>
  <c r="AN357" i="4"/>
  <c r="AO357" i="4" s="1"/>
  <c r="AP357" i="4" s="1"/>
  <c r="AN1863" i="4"/>
  <c r="AO1863" i="4" s="1"/>
  <c r="AP1863" i="4" s="1"/>
  <c r="AN1746" i="4"/>
  <c r="AO1746" i="4" s="1"/>
  <c r="AP1746" i="4" s="1"/>
  <c r="AN1380" i="4"/>
  <c r="AO1380" i="4" s="1"/>
  <c r="AP1380" i="4" s="1"/>
  <c r="AN1525" i="4"/>
  <c r="AO1525" i="4" s="1"/>
  <c r="AP1525" i="4" s="1"/>
  <c r="AN1045" i="4"/>
  <c r="AO1045" i="4" s="1"/>
  <c r="AP1045" i="4" s="1"/>
  <c r="AN620" i="4"/>
  <c r="AO620" i="4" s="1"/>
  <c r="AP620" i="4" s="1"/>
  <c r="AN597" i="4"/>
  <c r="AO597" i="4" s="1"/>
  <c r="AP597" i="4" s="1"/>
  <c r="AN1752" i="4"/>
  <c r="AO1752" i="4" s="1"/>
  <c r="AP1752" i="4" s="1"/>
  <c r="AN1785" i="4"/>
  <c r="AO1785" i="4" s="1"/>
  <c r="AP1785" i="4" s="1"/>
  <c r="AN1421" i="4"/>
  <c r="AO1421" i="4" s="1"/>
  <c r="AP1421" i="4" s="1"/>
  <c r="AN2077" i="4"/>
  <c r="AO2077" i="4" s="1"/>
  <c r="AP2077" i="4" s="1"/>
  <c r="AN1162" i="4"/>
  <c r="AO1162" i="4" s="1"/>
  <c r="AP1162" i="4" s="1"/>
  <c r="AN540" i="4"/>
  <c r="AO540" i="4" s="1"/>
  <c r="AP540" i="4" s="1"/>
  <c r="AN670" i="4"/>
  <c r="AO670" i="4" s="1"/>
  <c r="AP670" i="4" s="1"/>
  <c r="AN1763" i="4"/>
  <c r="AO1763" i="4" s="1"/>
  <c r="AP1763" i="4" s="1"/>
  <c r="AN1506" i="4"/>
  <c r="AO1506" i="4" s="1"/>
  <c r="AP1506" i="4" s="1"/>
  <c r="AN444" i="4"/>
  <c r="AO444" i="4" s="1"/>
  <c r="AP444" i="4" s="1"/>
  <c r="AN1316" i="4"/>
  <c r="AO1316" i="4" s="1"/>
  <c r="AP1316" i="4" s="1"/>
  <c r="AN287" i="4"/>
  <c r="AO287" i="4" s="1"/>
  <c r="AP287" i="4" s="1"/>
  <c r="AN993" i="4"/>
  <c r="AO993" i="4" s="1"/>
  <c r="AP993" i="4" s="1"/>
  <c r="AN1307" i="4"/>
  <c r="AO1307" i="4" s="1"/>
  <c r="AP1307" i="4" s="1"/>
  <c r="AN1216" i="4"/>
  <c r="AO1216" i="4" s="1"/>
  <c r="AP1216" i="4" s="1"/>
  <c r="AN462" i="4"/>
  <c r="AO462" i="4" s="1"/>
  <c r="AP462" i="4" s="1"/>
  <c r="AN445" i="4"/>
  <c r="AO445" i="4" s="1"/>
  <c r="AP445" i="4" s="1"/>
  <c r="AN527" i="4"/>
  <c r="AO527" i="4" s="1"/>
  <c r="AP527" i="4" s="1"/>
  <c r="AN615" i="4"/>
  <c r="AO615" i="4" s="1"/>
  <c r="AP615" i="4" s="1"/>
  <c r="AN746" i="4"/>
  <c r="AO746" i="4" s="1"/>
  <c r="AP746" i="4" s="1"/>
  <c r="AN340" i="4"/>
  <c r="AO340" i="4" s="1"/>
  <c r="AP340" i="4" s="1"/>
  <c r="AN1747" i="4"/>
  <c r="AO1747" i="4" s="1"/>
  <c r="AP1747" i="4" s="1"/>
  <c r="AN1990" i="4"/>
  <c r="AO1990" i="4" s="1"/>
  <c r="AP1990" i="4" s="1"/>
  <c r="AN1405" i="4"/>
  <c r="AO1405" i="4" s="1"/>
  <c r="AP1405" i="4" s="1"/>
  <c r="AN2085" i="4"/>
  <c r="AO2085" i="4" s="1"/>
  <c r="AP2085" i="4" s="1"/>
  <c r="AN209" i="4"/>
  <c r="AO209" i="4" s="1"/>
  <c r="AP209" i="4" s="1"/>
  <c r="AN996" i="4"/>
  <c r="AO996" i="4" s="1"/>
  <c r="AP996" i="4" s="1"/>
  <c r="AN1315" i="4"/>
  <c r="AO1315" i="4" s="1"/>
  <c r="AP1315" i="4" s="1"/>
  <c r="AN1302" i="4"/>
  <c r="AO1302" i="4" s="1"/>
  <c r="AP1302" i="4" s="1"/>
  <c r="AN1164" i="4"/>
  <c r="AO1164" i="4" s="1"/>
  <c r="AP1164" i="4" s="1"/>
  <c r="AN402" i="4"/>
  <c r="AO402" i="4" s="1"/>
  <c r="AP402" i="4" s="1"/>
  <c r="AN378" i="4"/>
  <c r="AO378" i="4" s="1"/>
  <c r="AP378" i="4" s="1"/>
  <c r="AN1792" i="4"/>
  <c r="AO1792" i="4" s="1"/>
  <c r="AP1792" i="4" s="1"/>
  <c r="AN1858" i="4"/>
  <c r="AO1858" i="4" s="1"/>
  <c r="AP1858" i="4" s="1"/>
  <c r="AN1535" i="4"/>
  <c r="AO1535" i="4" s="1"/>
  <c r="AP1535" i="4" s="1"/>
  <c r="AN1242" i="4"/>
  <c r="AO1242" i="4" s="1"/>
  <c r="AP1242" i="4" s="1"/>
  <c r="AN995" i="4"/>
  <c r="AO995" i="4" s="1"/>
  <c r="AP995" i="4" s="1"/>
  <c r="AN634" i="4"/>
  <c r="AO634" i="4" s="1"/>
  <c r="AP634" i="4" s="1"/>
  <c r="AN778" i="4"/>
  <c r="AO778" i="4" s="1"/>
  <c r="AP778" i="4" s="1"/>
  <c r="AN1868" i="4"/>
  <c r="AO1868" i="4" s="1"/>
  <c r="AP1868" i="4" s="1"/>
  <c r="AN1407" i="4"/>
  <c r="AO1407" i="4" s="1"/>
  <c r="AP1407" i="4" s="1"/>
  <c r="AN1344" i="4"/>
  <c r="AO1344" i="4" s="1"/>
  <c r="AP1344" i="4" s="1"/>
  <c r="AN1097" i="4"/>
  <c r="AO1097" i="4" s="1"/>
  <c r="AP1097" i="4" s="1"/>
  <c r="AN973" i="4"/>
  <c r="AO973" i="4" s="1"/>
  <c r="AP973" i="4" s="1"/>
  <c r="AN910" i="4"/>
  <c r="AO910" i="4" s="1"/>
  <c r="AP910" i="4" s="1"/>
  <c r="AN800" i="4"/>
  <c r="AO800" i="4" s="1"/>
  <c r="AP800" i="4" s="1"/>
  <c r="AN353" i="4"/>
  <c r="AO353" i="4" s="1"/>
  <c r="AP353" i="4" s="1"/>
  <c r="AN1832" i="4"/>
  <c r="AO1832" i="4" s="1"/>
  <c r="AP1832" i="4" s="1"/>
  <c r="AN1882" i="4"/>
  <c r="AO1882" i="4" s="1"/>
  <c r="AP1882" i="4" s="1"/>
  <c r="AN1436" i="4"/>
  <c r="AO1436" i="4" s="1"/>
  <c r="AP1436" i="4" s="1"/>
  <c r="AN969" i="4"/>
  <c r="AO969" i="4" s="1"/>
  <c r="AP969" i="4" s="1"/>
  <c r="AN927" i="4"/>
  <c r="AO927" i="4" s="1"/>
  <c r="AP927" i="4" s="1"/>
  <c r="AN1126" i="4"/>
  <c r="AO1126" i="4" s="1"/>
  <c r="AP1126" i="4" s="1"/>
  <c r="AN1264" i="4"/>
  <c r="AO1264" i="4" s="1"/>
  <c r="AP1264" i="4" s="1"/>
  <c r="AN938" i="4"/>
  <c r="AO938" i="4" s="1"/>
  <c r="AP938" i="4" s="1"/>
  <c r="AN412" i="4"/>
  <c r="AO412" i="4" s="1"/>
  <c r="AP412" i="4" s="1"/>
  <c r="AN745" i="4"/>
  <c r="AO745" i="4" s="1"/>
  <c r="AP745" i="4" s="1"/>
  <c r="AN375" i="4"/>
  <c r="AO375" i="4" s="1"/>
  <c r="AP375" i="4" s="1"/>
  <c r="AN688" i="4"/>
  <c r="AO688" i="4" s="1"/>
  <c r="AP688" i="4" s="1"/>
  <c r="AN1844" i="4"/>
  <c r="AO1844" i="4" s="1"/>
  <c r="AP1844" i="4" s="1"/>
  <c r="AN1398" i="4"/>
  <c r="AO1398" i="4" s="1"/>
  <c r="AP1398" i="4" s="1"/>
  <c r="AN1474" i="4"/>
  <c r="AO1474" i="4" s="1"/>
  <c r="AP1474" i="4" s="1"/>
  <c r="AN1266" i="4"/>
  <c r="AO1266" i="4" s="1"/>
  <c r="AP1266" i="4" s="1"/>
  <c r="AN1095" i="4"/>
  <c r="AO1095" i="4" s="1"/>
  <c r="AP1095" i="4" s="1"/>
  <c r="AN1265" i="4"/>
  <c r="AO1265" i="4" s="1"/>
  <c r="AP1265" i="4" s="1"/>
  <c r="AN951" i="4"/>
  <c r="AO951" i="4" s="1"/>
  <c r="AP951" i="4" s="1"/>
  <c r="AN362" i="4"/>
  <c r="AO362" i="4" s="1"/>
  <c r="AP362" i="4" s="1"/>
  <c r="AN1984" i="4"/>
  <c r="AO1984" i="4" s="1"/>
  <c r="AP1984" i="4" s="1"/>
  <c r="AN1821" i="4"/>
  <c r="AO1821" i="4" s="1"/>
  <c r="AP1821" i="4" s="1"/>
  <c r="AN1451" i="4"/>
  <c r="AO1451" i="4" s="1"/>
  <c r="AP1451" i="4" s="1"/>
  <c r="AN1688" i="4"/>
  <c r="AO1688" i="4" s="1"/>
  <c r="AP1688" i="4" s="1"/>
  <c r="AN2065" i="4"/>
  <c r="AO2065" i="4" s="1"/>
  <c r="AP2065" i="4" s="1"/>
  <c r="AN701" i="4"/>
  <c r="AO701" i="4" s="1"/>
  <c r="AP701" i="4" s="1"/>
  <c r="AN639" i="4"/>
  <c r="AO639" i="4" s="1"/>
  <c r="AP639" i="4" s="1"/>
  <c r="AN388" i="4"/>
  <c r="AO388" i="4" s="1"/>
  <c r="AP388" i="4" s="1"/>
  <c r="AN680" i="4"/>
  <c r="AO680" i="4" s="1"/>
  <c r="AP680" i="4" s="1"/>
  <c r="AN1945" i="4"/>
  <c r="AO1945" i="4" s="1"/>
  <c r="AP1945" i="4" s="1"/>
  <c r="AN1366" i="4"/>
  <c r="AO1366" i="4" s="1"/>
  <c r="AP1366" i="4" s="1"/>
  <c r="AN1573" i="4"/>
  <c r="AO1573" i="4" s="1"/>
  <c r="AP1573" i="4" s="1"/>
  <c r="AN1058" i="4"/>
  <c r="AO1058" i="4" s="1"/>
  <c r="AP1058" i="4" s="1"/>
  <c r="AN435" i="4"/>
  <c r="AO435" i="4" s="1"/>
  <c r="AP435" i="4" s="1"/>
  <c r="AN455" i="4"/>
  <c r="AO455" i="4" s="1"/>
  <c r="AP455" i="4" s="1"/>
  <c r="AN726" i="4"/>
  <c r="AO726" i="4" s="1"/>
  <c r="AP726" i="4" s="1"/>
  <c r="AN727" i="4"/>
  <c r="AO727" i="4" s="1"/>
  <c r="AP727" i="4" s="1"/>
  <c r="AN1973" i="4"/>
  <c r="AO1973" i="4" s="1"/>
  <c r="AP1973" i="4" s="1"/>
  <c r="AN1547" i="4"/>
  <c r="AO1547" i="4" s="1"/>
  <c r="AP1547" i="4" s="1"/>
  <c r="AN1500" i="4"/>
  <c r="AO1500" i="4" s="1"/>
  <c r="AP1500" i="4" s="1"/>
  <c r="AN350" i="4"/>
  <c r="AO350" i="4" s="1"/>
  <c r="AP350" i="4" s="1"/>
  <c r="AN1252" i="4"/>
  <c r="AO1252" i="4" s="1"/>
  <c r="AP1252" i="4" s="1"/>
  <c r="AN904" i="4"/>
  <c r="AO904" i="4" s="1"/>
  <c r="AP904" i="4" s="1"/>
  <c r="AN1257" i="4"/>
  <c r="AO1257" i="4" s="1"/>
  <c r="AP1257" i="4" s="1"/>
  <c r="AN987" i="4"/>
  <c r="AO987" i="4" s="1"/>
  <c r="AP987" i="4" s="1"/>
  <c r="AN278" i="4"/>
  <c r="AO278" i="4" s="1"/>
  <c r="AP278" i="4" s="1"/>
  <c r="AN490" i="4"/>
  <c r="AO490" i="4" s="1"/>
  <c r="AP490" i="4" s="1"/>
  <c r="AN411" i="4"/>
  <c r="AO411" i="4" s="1"/>
  <c r="AP411" i="4" s="1"/>
  <c r="AN672" i="4"/>
  <c r="AO672" i="4" s="1"/>
  <c r="AP672" i="4" s="1"/>
  <c r="AN376" i="4"/>
  <c r="AO376" i="4" s="1"/>
  <c r="AP376" i="4" s="1"/>
  <c r="AN1873" i="4"/>
  <c r="AO1873" i="4" s="1"/>
  <c r="AP1873" i="4" s="1"/>
  <c r="AN1342" i="4"/>
  <c r="AO1342" i="4" s="1"/>
  <c r="AP1342" i="4" s="1"/>
  <c r="AN1569" i="4"/>
  <c r="AO1569" i="4" s="1"/>
  <c r="AP1569" i="4" s="1"/>
  <c r="AN2053" i="4"/>
  <c r="AO2053" i="4" s="1"/>
  <c r="AP2053" i="4" s="1"/>
  <c r="AN1010" i="4"/>
  <c r="AO1010" i="4" s="1"/>
  <c r="AP1010" i="4" s="1"/>
  <c r="AN1143" i="4"/>
  <c r="AO1143" i="4" s="1"/>
  <c r="AP1143" i="4" s="1"/>
  <c r="AN1049" i="4"/>
  <c r="AO1049" i="4" s="1"/>
  <c r="AP1049" i="4" s="1"/>
  <c r="AN1132" i="4"/>
  <c r="AO1132" i="4" s="1"/>
  <c r="AP1132" i="4" s="1"/>
  <c r="AN400" i="4"/>
  <c r="AO400" i="4" s="1"/>
  <c r="AP400" i="4" s="1"/>
  <c r="AN381" i="4"/>
  <c r="AO381" i="4" s="1"/>
  <c r="AP381" i="4" s="1"/>
  <c r="AN814" i="4"/>
  <c r="AO814" i="4" s="1"/>
  <c r="AP814" i="4" s="1"/>
  <c r="AN1983" i="4"/>
  <c r="AO1983" i="4" s="1"/>
  <c r="AP1983" i="4" s="1"/>
  <c r="AN2018" i="4"/>
  <c r="AO2018" i="4" s="1"/>
  <c r="AP2018" i="4" s="1"/>
  <c r="AN1482" i="4"/>
  <c r="AO1482" i="4" s="1"/>
  <c r="AP1482" i="4" s="1"/>
  <c r="AN1518" i="4"/>
  <c r="AO1518" i="4" s="1"/>
  <c r="AP1518" i="4" s="1"/>
  <c r="AN2078" i="4"/>
  <c r="AO2078" i="4" s="1"/>
  <c r="AP2078" i="4" s="1"/>
  <c r="AN211" i="4"/>
  <c r="AO211" i="4" s="1"/>
  <c r="AP211" i="4" s="1"/>
  <c r="AN781" i="4"/>
  <c r="AO781" i="4" s="1"/>
  <c r="AP781" i="4" s="1"/>
  <c r="AN815" i="4"/>
  <c r="AO815" i="4" s="1"/>
  <c r="AP815" i="4" s="1"/>
  <c r="AN1993" i="4"/>
  <c r="AO1993" i="4" s="1"/>
  <c r="AP1993" i="4" s="1"/>
  <c r="AN1440" i="4"/>
  <c r="AO1440" i="4" s="1"/>
  <c r="AP1440" i="4" s="1"/>
  <c r="AN2107" i="4"/>
  <c r="AO2107" i="4" s="1"/>
  <c r="AP2107" i="4" s="1"/>
  <c r="AN1286" i="4"/>
  <c r="AO1286" i="4" s="1"/>
  <c r="AP1286" i="4" s="1"/>
  <c r="AN853" i="4"/>
  <c r="AO853" i="4" s="1"/>
  <c r="AP853" i="4" s="1"/>
  <c r="AN394" i="4"/>
  <c r="AO394" i="4" s="1"/>
  <c r="AP394" i="4" s="1"/>
  <c r="AN742" i="4"/>
  <c r="AO742" i="4" s="1"/>
  <c r="AP742" i="4" s="1"/>
  <c r="AN692" i="4"/>
  <c r="AO692" i="4" s="1"/>
  <c r="AP692" i="4" s="1"/>
  <c r="AN1776" i="4"/>
  <c r="AO1776" i="4" s="1"/>
  <c r="AP1776" i="4" s="1"/>
  <c r="AN1404" i="4"/>
  <c r="AO1404" i="4" s="1"/>
  <c r="AP1404" i="4" s="1"/>
  <c r="AN2075" i="4"/>
  <c r="AO2075" i="4" s="1"/>
  <c r="AP2075" i="4" s="1"/>
  <c r="AN1229" i="4"/>
  <c r="AO1229" i="4" s="1"/>
  <c r="AP1229" i="4" s="1"/>
  <c r="AN1041" i="4"/>
  <c r="AO1041" i="4" s="1"/>
  <c r="AP1041" i="4" s="1"/>
  <c r="AN1731" i="4"/>
  <c r="AO1731" i="4" s="1"/>
  <c r="AP1731" i="4" s="1"/>
  <c r="AN191" i="4"/>
  <c r="AO191" i="4" s="1"/>
  <c r="AP191" i="4" s="1"/>
  <c r="AN1269" i="4"/>
  <c r="AO1269" i="4" s="1"/>
  <c r="AP1269" i="4" s="1"/>
  <c r="AN990" i="4"/>
  <c r="AO990" i="4" s="1"/>
  <c r="AP990" i="4" s="1"/>
  <c r="AN288" i="4"/>
  <c r="AO288" i="4" s="1"/>
  <c r="AP288" i="4" s="1"/>
  <c r="AN410" i="4"/>
  <c r="AO410" i="4" s="1"/>
  <c r="AP410" i="4" s="1"/>
  <c r="AN737" i="4"/>
  <c r="AO737" i="4" s="1"/>
  <c r="AP737" i="4" s="1"/>
  <c r="AN1877" i="4"/>
  <c r="AO1877" i="4" s="1"/>
  <c r="AP1877" i="4" s="1"/>
  <c r="AN1452" i="4"/>
  <c r="AO1452" i="4" s="1"/>
  <c r="AP1452" i="4" s="1"/>
  <c r="AN2038" i="4"/>
  <c r="AO2038" i="4" s="1"/>
  <c r="AP2038" i="4" s="1"/>
  <c r="AN431" i="4"/>
  <c r="AO431" i="4" s="1"/>
  <c r="AP431" i="4" s="1"/>
  <c r="AN747" i="4"/>
  <c r="AO747" i="4" s="1"/>
  <c r="AP747" i="4" s="1"/>
  <c r="AN532" i="4"/>
  <c r="AO532" i="4" s="1"/>
  <c r="AP532" i="4" s="1"/>
  <c r="AN356" i="4"/>
  <c r="AO356" i="4" s="1"/>
  <c r="AP356" i="4" s="1"/>
  <c r="AN2006" i="4"/>
  <c r="AO2006" i="4" s="1"/>
  <c r="AP2006" i="4" s="1"/>
  <c r="AN1373" i="4"/>
  <c r="AO1373" i="4" s="1"/>
  <c r="AP1373" i="4" s="1"/>
  <c r="AN1704" i="4"/>
  <c r="AO1704" i="4" s="1"/>
  <c r="AP1704" i="4" s="1"/>
  <c r="AN2092" i="4"/>
  <c r="AO2092" i="4" s="1"/>
  <c r="AP2092" i="4" s="1"/>
  <c r="AN916" i="4"/>
  <c r="AO916" i="4" s="1"/>
  <c r="AP916" i="4" s="1"/>
  <c r="AN570" i="4"/>
  <c r="AO570" i="4" s="1"/>
  <c r="AP570" i="4" s="1"/>
  <c r="AN956" i="4"/>
  <c r="AO956" i="4" s="1"/>
  <c r="AP956" i="4" s="1"/>
  <c r="AN1062" i="4"/>
  <c r="AO1062" i="4" s="1"/>
  <c r="AP1062" i="4" s="1"/>
  <c r="AN1317" i="4"/>
  <c r="AO1317" i="4" s="1"/>
  <c r="AP1317" i="4" s="1"/>
  <c r="AN982" i="4"/>
  <c r="AO982" i="4" s="1"/>
  <c r="AP982" i="4" s="1"/>
  <c r="AN303" i="4"/>
  <c r="AO303" i="4" s="1"/>
  <c r="AP303" i="4" s="1"/>
  <c r="AN464" i="4"/>
  <c r="AO464" i="4" s="1"/>
  <c r="AP464" i="4" s="1"/>
  <c r="AN760" i="4"/>
  <c r="AO760" i="4" s="1"/>
  <c r="AP760" i="4" s="1"/>
  <c r="AN588" i="4"/>
  <c r="AO588" i="4" s="1"/>
  <c r="AP588" i="4" s="1"/>
  <c r="AN687" i="4"/>
  <c r="AO687" i="4" s="1"/>
  <c r="AP687" i="4" s="1"/>
  <c r="AN1789" i="4"/>
  <c r="AO1789" i="4" s="1"/>
  <c r="AP1789" i="4" s="1"/>
  <c r="AN1422" i="4"/>
  <c r="AO1422" i="4" s="1"/>
  <c r="AP1422" i="4" s="1"/>
  <c r="AN1635" i="4"/>
  <c r="AO1635" i="4" s="1"/>
  <c r="AP1635" i="4" s="1"/>
  <c r="AN2024" i="4"/>
  <c r="AO2024" i="4" s="1"/>
  <c r="AP2024" i="4" s="1"/>
  <c r="AN594" i="4"/>
  <c r="AO594" i="4" s="1"/>
  <c r="AP594" i="4" s="1"/>
  <c r="AN799" i="4"/>
  <c r="AO799" i="4" s="1"/>
  <c r="AP799" i="4" s="1"/>
  <c r="AN731" i="4"/>
  <c r="AO731" i="4" s="1"/>
  <c r="AP731" i="4" s="1"/>
  <c r="AN1779" i="4"/>
  <c r="AO1779" i="4" s="1"/>
  <c r="AP1779" i="4" s="1"/>
  <c r="AN1870" i="4"/>
  <c r="AO1870" i="4" s="1"/>
  <c r="AP1870" i="4" s="1"/>
  <c r="AN1360" i="4"/>
  <c r="AO1360" i="4" s="1"/>
  <c r="AP1360" i="4" s="1"/>
  <c r="AN2106" i="4"/>
  <c r="AO2106" i="4" s="1"/>
  <c r="AP2106" i="4" s="1"/>
  <c r="AN985" i="4"/>
  <c r="AO985" i="4" s="1"/>
  <c r="AP985" i="4" s="1"/>
  <c r="AN744" i="4"/>
  <c r="AO744" i="4" s="1"/>
  <c r="AP744" i="4" s="1"/>
  <c r="AN768" i="4"/>
  <c r="AO768" i="4" s="1"/>
  <c r="AP768" i="4" s="1"/>
  <c r="AN1962" i="4"/>
  <c r="AO1962" i="4" s="1"/>
  <c r="AP1962" i="4" s="1"/>
  <c r="AN1564" i="4"/>
  <c r="AO1564" i="4" s="1"/>
  <c r="AP1564" i="4" s="1"/>
  <c r="AN124" i="4"/>
  <c r="AO124" i="4" s="1"/>
  <c r="AP124" i="4" s="1"/>
  <c r="AN154" i="4"/>
  <c r="AO154" i="4" s="1"/>
  <c r="AP154" i="4" s="1"/>
  <c r="AN39" i="4"/>
  <c r="AO39" i="4" s="1"/>
  <c r="AP39" i="4" s="1"/>
  <c r="AN74" i="4"/>
  <c r="AO74" i="4" s="1"/>
  <c r="AP74" i="4" s="1"/>
  <c r="AN97" i="4"/>
  <c r="AO97" i="4" s="1"/>
  <c r="AP97" i="4" s="1"/>
  <c r="AN24" i="4"/>
  <c r="AO24" i="4" s="1"/>
  <c r="AP24" i="4" s="1"/>
  <c r="AN107" i="4"/>
  <c r="AO107" i="4" s="1"/>
  <c r="AP107" i="4" s="1"/>
  <c r="AN138" i="4"/>
  <c r="AO138" i="4" s="1"/>
  <c r="AP138" i="4" s="1"/>
  <c r="AN126" i="4"/>
  <c r="AO126" i="4" s="1"/>
  <c r="AP126" i="4" s="1"/>
  <c r="AN120" i="4"/>
  <c r="AO120" i="4" s="1"/>
  <c r="AP120" i="4" s="1"/>
  <c r="AN36" i="4"/>
  <c r="AO36" i="4" s="1"/>
  <c r="AP36" i="4" s="1"/>
  <c r="AN158" i="4"/>
  <c r="AO158" i="4" s="1"/>
  <c r="AP158" i="4" s="1"/>
  <c r="AN167" i="4"/>
  <c r="AO167" i="4" s="1"/>
  <c r="AP167" i="4" s="1"/>
  <c r="AN57" i="4"/>
  <c r="AO57" i="4" s="1"/>
  <c r="AP57" i="4" s="1"/>
  <c r="AN118" i="4"/>
  <c r="AO118" i="4" s="1"/>
  <c r="AP118" i="4" s="1"/>
  <c r="AN32" i="4"/>
  <c r="AO32" i="4" s="1"/>
  <c r="AP32" i="4" s="1"/>
  <c r="AN182" i="4"/>
  <c r="AO182" i="4" s="1"/>
  <c r="AP182" i="4" s="1"/>
  <c r="AN113" i="4"/>
  <c r="AO113" i="4" s="1"/>
  <c r="AP113" i="4" s="1"/>
  <c r="AN108" i="4"/>
  <c r="AO108" i="4" s="1"/>
  <c r="AP108" i="4" s="1"/>
  <c r="AN88" i="4"/>
  <c r="AO88" i="4" s="1"/>
  <c r="AP88" i="4" s="1"/>
  <c r="AN117" i="4"/>
  <c r="AO117" i="4" s="1"/>
  <c r="AP117" i="4" s="1"/>
  <c r="AN109" i="4"/>
  <c r="AO109" i="4" s="1"/>
  <c r="AP109" i="4" s="1"/>
  <c r="AN186" i="4"/>
  <c r="AO186" i="4" s="1"/>
  <c r="AP186" i="4" s="1"/>
  <c r="AN112" i="4"/>
  <c r="AO112" i="4" s="1"/>
  <c r="AP112" i="4" s="1"/>
  <c r="AN115" i="4"/>
  <c r="AO115" i="4" s="1"/>
  <c r="AP115" i="4" s="1"/>
  <c r="AN145" i="4"/>
  <c r="AO145" i="4" s="1"/>
  <c r="AP145" i="4" s="1"/>
  <c r="AN25" i="4"/>
  <c r="AO25" i="4" s="1"/>
  <c r="AP25" i="4" s="1"/>
  <c r="AN151" i="4"/>
  <c r="AO151" i="4" s="1"/>
  <c r="AP151" i="4" s="1"/>
  <c r="AN102" i="4"/>
  <c r="AO102" i="4" s="1"/>
  <c r="AP102" i="4" s="1"/>
  <c r="AN75" i="4"/>
  <c r="AO75" i="4" s="1"/>
  <c r="AP75" i="4" s="1"/>
  <c r="AN38" i="4"/>
  <c r="AO38" i="4" s="1"/>
  <c r="AP38" i="4" s="1"/>
  <c r="AN185" i="4"/>
  <c r="AO185" i="4" s="1"/>
  <c r="AP185" i="4" s="1"/>
  <c r="AN86" i="4"/>
  <c r="AO86" i="4" s="1"/>
  <c r="AP86" i="4" s="1"/>
  <c r="AN174" i="4"/>
  <c r="AO174" i="4" s="1"/>
  <c r="AP174" i="4" s="1"/>
  <c r="AN153" i="4"/>
  <c r="AO153" i="4" s="1"/>
  <c r="AP153" i="4" s="1"/>
  <c r="AN1046" i="4"/>
  <c r="AO1046" i="4" s="1"/>
  <c r="AP1046" i="4" s="1"/>
  <c r="AN1146" i="4"/>
  <c r="AO1146" i="4" s="1"/>
  <c r="AP1146" i="4" s="1"/>
  <c r="AN1076" i="4"/>
  <c r="AO1076" i="4" s="1"/>
  <c r="AP1076" i="4" s="1"/>
  <c r="AN977" i="4"/>
  <c r="AO977" i="4" s="1"/>
  <c r="AP977" i="4" s="1"/>
  <c r="AN1034" i="4"/>
  <c r="AO1034" i="4" s="1"/>
  <c r="AP1034" i="4" s="1"/>
  <c r="AN1205" i="4"/>
  <c r="AO1205" i="4" s="1"/>
  <c r="AP1205" i="4" s="1"/>
  <c r="AN954" i="4"/>
  <c r="AO954" i="4" s="1"/>
  <c r="AP954" i="4" s="1"/>
  <c r="AN389" i="4"/>
  <c r="AO389" i="4" s="1"/>
  <c r="AP389" i="4" s="1"/>
  <c r="AN395" i="4"/>
  <c r="AO395" i="4" s="1"/>
  <c r="AP395" i="4" s="1"/>
  <c r="AN459" i="4"/>
  <c r="AO459" i="4" s="1"/>
  <c r="AP459" i="4" s="1"/>
  <c r="AN460" i="4"/>
  <c r="AO460" i="4" s="1"/>
  <c r="AP460" i="4" s="1"/>
  <c r="AN329" i="4"/>
  <c r="AO329" i="4" s="1"/>
  <c r="AP329" i="4" s="1"/>
  <c r="AN1780" i="4"/>
  <c r="AO1780" i="4" s="1"/>
  <c r="AP1780" i="4" s="1"/>
  <c r="AN1939" i="4"/>
  <c r="AO1939" i="4" s="1"/>
  <c r="AP1939" i="4" s="1"/>
  <c r="AN1798" i="4"/>
  <c r="AO1798" i="4" s="1"/>
  <c r="AP1798" i="4" s="1"/>
  <c r="AN1549" i="4"/>
  <c r="AO1549" i="4" s="1"/>
  <c r="AP1549" i="4" s="1"/>
  <c r="AN2050" i="4"/>
  <c r="AO2050" i="4" s="1"/>
  <c r="AP2050" i="4" s="1"/>
  <c r="AN418" i="4"/>
  <c r="AO418" i="4" s="1"/>
  <c r="AP418" i="4" s="1"/>
  <c r="AN1020" i="4"/>
  <c r="AO1020" i="4" s="1"/>
  <c r="AP1020" i="4" s="1"/>
  <c r="AN897" i="4"/>
  <c r="AO897" i="4" s="1"/>
  <c r="AP897" i="4" s="1"/>
  <c r="AN1253" i="4"/>
  <c r="AO1253" i="4" s="1"/>
  <c r="AP1253" i="4" s="1"/>
  <c r="AN902" i="4"/>
  <c r="AO902" i="4" s="1"/>
  <c r="AP902" i="4" s="1"/>
  <c r="AN409" i="4"/>
  <c r="AO409" i="4" s="1"/>
  <c r="AP409" i="4" s="1"/>
  <c r="AN511" i="4"/>
  <c r="AO511" i="4" s="1"/>
  <c r="AP511" i="4" s="1"/>
  <c r="AN1903" i="4"/>
  <c r="AO1903" i="4" s="1"/>
  <c r="AP1903" i="4" s="1"/>
  <c r="AN1383" i="4"/>
  <c r="AO1383" i="4" s="1"/>
  <c r="AP1383" i="4" s="1"/>
  <c r="AN1681" i="4"/>
  <c r="AO1681" i="4" s="1"/>
  <c r="AP1681" i="4" s="1"/>
  <c r="AN1259" i="4"/>
  <c r="AO1259" i="4" s="1"/>
  <c r="AP1259" i="4" s="1"/>
  <c r="AN260" i="4"/>
  <c r="AO260" i="4" s="1"/>
  <c r="AP260" i="4" s="1"/>
  <c r="AN371" i="4"/>
  <c r="AO371" i="4" s="1"/>
  <c r="AP371" i="4" s="1"/>
  <c r="AN783" i="4"/>
  <c r="AO783" i="4" s="1"/>
  <c r="AP783" i="4" s="1"/>
  <c r="AN1812" i="4"/>
  <c r="AO1812" i="4" s="1"/>
  <c r="AP1812" i="4" s="1"/>
  <c r="AN1394" i="4"/>
  <c r="AO1394" i="4" s="1"/>
  <c r="AP1394" i="4" s="1"/>
  <c r="AN1581" i="4"/>
  <c r="AO1581" i="4" s="1"/>
  <c r="AP1581" i="4" s="1"/>
  <c r="AN2061" i="4"/>
  <c r="AO2061" i="4" s="1"/>
  <c r="AP2061" i="4" s="1"/>
  <c r="AN962" i="4"/>
  <c r="AO962" i="4" s="1"/>
  <c r="AP962" i="4" s="1"/>
  <c r="AN1016" i="4"/>
  <c r="AO1016" i="4" s="1"/>
  <c r="AP1016" i="4" s="1"/>
  <c r="AN262" i="4"/>
  <c r="AO262" i="4" s="1"/>
  <c r="AP262" i="4" s="1"/>
  <c r="AN806" i="4"/>
  <c r="AO806" i="4" s="1"/>
  <c r="AP806" i="4" s="1"/>
  <c r="AN679" i="4"/>
  <c r="AO679" i="4" s="1"/>
  <c r="AP679" i="4" s="1"/>
  <c r="AN2007" i="4"/>
  <c r="AO2007" i="4" s="1"/>
  <c r="AP2007" i="4" s="1"/>
  <c r="AN1818" i="4"/>
  <c r="AO1818" i="4" s="1"/>
  <c r="AP1818" i="4" s="1"/>
  <c r="AN1579" i="4"/>
  <c r="AO1579" i="4" s="1"/>
  <c r="AP1579" i="4" s="1"/>
  <c r="AN426" i="4"/>
  <c r="AO426" i="4" s="1"/>
  <c r="AP426" i="4" s="1"/>
  <c r="AN1071" i="4"/>
  <c r="AO1071" i="4" s="1"/>
  <c r="AP1071" i="4" s="1"/>
  <c r="AN1202" i="4"/>
  <c r="AO1202" i="4" s="1"/>
  <c r="AP1202" i="4" s="1"/>
  <c r="AN1136" i="4"/>
  <c r="AO1136" i="4" s="1"/>
  <c r="AP1136" i="4" s="1"/>
  <c r="AN1003" i="4"/>
  <c r="AO1003" i="4" s="1"/>
  <c r="AP1003" i="4" s="1"/>
  <c r="AN415" i="4"/>
  <c r="AO415" i="4" s="1"/>
  <c r="AP415" i="4" s="1"/>
  <c r="AN693" i="4"/>
  <c r="AO693" i="4" s="1"/>
  <c r="AP693" i="4" s="1"/>
  <c r="AN770" i="4"/>
  <c r="AO770" i="4" s="1"/>
  <c r="AP770" i="4" s="1"/>
  <c r="AN707" i="4"/>
  <c r="AO707" i="4" s="1"/>
  <c r="AP707" i="4" s="1"/>
  <c r="AN1843" i="4"/>
  <c r="AO1843" i="4" s="1"/>
  <c r="AP1843" i="4" s="1"/>
  <c r="AN1432" i="4"/>
  <c r="AO1432" i="4" s="1"/>
  <c r="AP1432" i="4" s="1"/>
  <c r="AN2028" i="4"/>
  <c r="AO2028" i="4" s="1"/>
  <c r="AP2028" i="4" s="1"/>
  <c r="AN1080" i="4"/>
  <c r="AO1080" i="4" s="1"/>
  <c r="AP1080" i="4" s="1"/>
  <c r="AN997" i="4"/>
  <c r="AO997" i="4" s="1"/>
  <c r="AP997" i="4" s="1"/>
  <c r="AN1084" i="4"/>
  <c r="AO1084" i="4" s="1"/>
  <c r="AP1084" i="4" s="1"/>
  <c r="AN319" i="4"/>
  <c r="AO319" i="4" s="1"/>
  <c r="AP319" i="4" s="1"/>
  <c r="AN555" i="4"/>
  <c r="AO555" i="4" s="1"/>
  <c r="AP555" i="4" s="1"/>
  <c r="AN1804" i="4"/>
  <c r="AO1804" i="4" s="1"/>
  <c r="AP1804" i="4" s="1"/>
  <c r="AN1757" i="4"/>
  <c r="AO1757" i="4" s="1"/>
  <c r="AP1757" i="4" s="1"/>
  <c r="AN1412" i="4"/>
  <c r="AO1412" i="4" s="1"/>
  <c r="AP1412" i="4" s="1"/>
  <c r="AN1667" i="4"/>
  <c r="AO1667" i="4" s="1"/>
  <c r="AP1667" i="4" s="1"/>
  <c r="AN2094" i="4"/>
  <c r="AO2094" i="4" s="1"/>
  <c r="AP2094" i="4" s="1"/>
  <c r="AN833" i="4"/>
  <c r="AO833" i="4" s="1"/>
  <c r="AP833" i="4" s="1"/>
  <c r="AN758" i="4"/>
  <c r="AO758" i="4" s="1"/>
  <c r="AP758" i="4" s="1"/>
  <c r="AN831" i="4"/>
  <c r="AO831" i="4" s="1"/>
  <c r="AP831" i="4" s="1"/>
  <c r="AN629" i="4"/>
  <c r="AO629" i="4" s="1"/>
  <c r="AP629" i="4" s="1"/>
  <c r="AN1966" i="4"/>
  <c r="AO1966" i="4" s="1"/>
  <c r="AP1966" i="4" s="1"/>
  <c r="AN1369" i="4"/>
  <c r="AO1369" i="4" s="1"/>
  <c r="AP1369" i="4" s="1"/>
  <c r="AN2064" i="4"/>
  <c r="AO2064" i="4" s="1"/>
  <c r="AP2064" i="4" s="1"/>
  <c r="AN898" i="4"/>
  <c r="AO898" i="4" s="1"/>
  <c r="AP898" i="4" s="1"/>
  <c r="AN422" i="4"/>
  <c r="AO422" i="4" s="1"/>
  <c r="AP422" i="4" s="1"/>
  <c r="AN433" i="4"/>
  <c r="AO433" i="4" s="1"/>
  <c r="AP433" i="4" s="1"/>
  <c r="AN854" i="4"/>
  <c r="AO854" i="4" s="1"/>
  <c r="AP854" i="4" s="1"/>
  <c r="AN1772" i="4"/>
  <c r="AO1772" i="4" s="1"/>
  <c r="AP1772" i="4" s="1"/>
  <c r="AN1845" i="4"/>
  <c r="AO1845" i="4" s="1"/>
  <c r="AP1845" i="4" s="1"/>
  <c r="AN1660" i="4"/>
  <c r="AO1660" i="4" s="1"/>
  <c r="AP1660" i="4" s="1"/>
  <c r="AN1598" i="4"/>
  <c r="AO1598" i="4" s="1"/>
  <c r="AP1598" i="4" s="1"/>
  <c r="AN836" i="4"/>
  <c r="AO836" i="4" s="1"/>
  <c r="AP836" i="4" s="1"/>
  <c r="AN940" i="4"/>
  <c r="AO940" i="4" s="1"/>
  <c r="AP940" i="4" s="1"/>
  <c r="AN1279" i="4"/>
  <c r="AO1279" i="4" s="1"/>
  <c r="AP1279" i="4" s="1"/>
  <c r="AN1153" i="4"/>
  <c r="AO1153" i="4" s="1"/>
  <c r="AP1153" i="4" s="1"/>
  <c r="AN923" i="4"/>
  <c r="AO923" i="4" s="1"/>
  <c r="AP923" i="4" s="1"/>
  <c r="AN325" i="4"/>
  <c r="AO325" i="4" s="1"/>
  <c r="AP325" i="4" s="1"/>
  <c r="AN556" i="4"/>
  <c r="AO556" i="4" s="1"/>
  <c r="AP556" i="4" s="1"/>
  <c r="AN686" i="4"/>
  <c r="AO686" i="4" s="1"/>
  <c r="AP686" i="4" s="1"/>
  <c r="AN621" i="4"/>
  <c r="AO621" i="4" s="1"/>
  <c r="AP621" i="4" s="1"/>
  <c r="AN1896" i="4"/>
  <c r="AO1896" i="4" s="1"/>
  <c r="AP1896" i="4" s="1"/>
  <c r="AN1809" i="4"/>
  <c r="AO1809" i="4" s="1"/>
  <c r="AP1809" i="4" s="1"/>
  <c r="AN1416" i="4"/>
  <c r="AO1416" i="4" s="1"/>
  <c r="AP1416" i="4" s="1"/>
  <c r="AN1734" i="4"/>
  <c r="AO1734" i="4" s="1"/>
  <c r="AP1734" i="4" s="1"/>
  <c r="AN1029" i="4"/>
  <c r="AO1029" i="4" s="1"/>
  <c r="AP1029" i="4" s="1"/>
  <c r="AN234" i="4"/>
  <c r="AO234" i="4" s="1"/>
  <c r="AP234" i="4" s="1"/>
  <c r="AN1183" i="4"/>
  <c r="AO1183" i="4" s="1"/>
  <c r="AP1183" i="4" s="1"/>
  <c r="AN1125" i="4"/>
  <c r="AO1125" i="4" s="1"/>
  <c r="AP1125" i="4" s="1"/>
  <c r="AN1068" i="4"/>
  <c r="AO1068" i="4" s="1"/>
  <c r="AP1068" i="4" s="1"/>
  <c r="AN685" i="4"/>
  <c r="AO685" i="4" s="1"/>
  <c r="AP685" i="4" s="1"/>
  <c r="AN475" i="4"/>
  <c r="AO475" i="4" s="1"/>
  <c r="AP475" i="4" s="1"/>
  <c r="AN819" i="4"/>
  <c r="AO819" i="4" s="1"/>
  <c r="AP819" i="4" s="1"/>
  <c r="AN1751" i="4"/>
  <c r="AO1751" i="4" s="1"/>
  <c r="AP1751" i="4" s="1"/>
  <c r="AN1890" i="4"/>
  <c r="AO1890" i="4" s="1"/>
  <c r="AP1890" i="4" s="1"/>
  <c r="AN1475" i="4"/>
  <c r="AO1475" i="4" s="1"/>
  <c r="AP1475" i="4" s="1"/>
  <c r="AN1695" i="4"/>
  <c r="AO1695" i="4" s="1"/>
  <c r="AP1695" i="4" s="1"/>
  <c r="AN1186" i="4"/>
  <c r="AO1186" i="4" s="1"/>
  <c r="AP1186" i="4" s="1"/>
  <c r="AN351" i="4"/>
  <c r="AO351" i="4" s="1"/>
  <c r="AP351" i="4" s="1"/>
  <c r="AN724" i="4"/>
  <c r="AO724" i="4" s="1"/>
  <c r="AP724" i="4" s="1"/>
  <c r="AN755" i="4"/>
  <c r="AO755" i="4" s="1"/>
  <c r="AP755" i="4" s="1"/>
  <c r="AN1822" i="4"/>
  <c r="AO1822" i="4" s="1"/>
  <c r="AP1822" i="4" s="1"/>
  <c r="AN1672" i="4"/>
  <c r="AO1672" i="4" s="1"/>
  <c r="AP1672" i="4" s="1"/>
  <c r="AN2093" i="4"/>
  <c r="AO2093" i="4" s="1"/>
  <c r="AP2093" i="4" s="1"/>
  <c r="AN1273" i="4"/>
  <c r="AO1273" i="4" s="1"/>
  <c r="AP1273" i="4" s="1"/>
  <c r="AN434" i="4"/>
  <c r="AO434" i="4" s="1"/>
  <c r="AP434" i="4" s="1"/>
  <c r="AN543" i="4"/>
  <c r="AO543" i="4" s="1"/>
  <c r="AP543" i="4" s="1"/>
  <c r="AN437" i="4"/>
  <c r="AO437" i="4" s="1"/>
  <c r="AP437" i="4" s="1"/>
  <c r="AN577" i="4"/>
  <c r="AO577" i="4" s="1"/>
  <c r="AP577" i="4" s="1"/>
  <c r="AN2021" i="4"/>
  <c r="AO2021" i="4" s="1"/>
  <c r="AP2021" i="4" s="1"/>
  <c r="AN1671" i="4"/>
  <c r="AO1671" i="4" s="1"/>
  <c r="AP1671" i="4" s="1"/>
  <c r="AN2031" i="4"/>
  <c r="AO2031" i="4" s="1"/>
  <c r="AP2031" i="4" s="1"/>
  <c r="AN1121" i="4"/>
  <c r="AO1121" i="4" s="1"/>
  <c r="AP1121" i="4" s="1"/>
  <c r="AN1458" i="4"/>
  <c r="AO1458" i="4" s="1"/>
  <c r="AP1458" i="4" s="1"/>
  <c r="AN1457" i="4"/>
  <c r="AO1457" i="4" s="1"/>
  <c r="AP1457" i="4" s="1"/>
  <c r="AN1004" i="4"/>
  <c r="AO1004" i="4" s="1"/>
  <c r="AP1004" i="4" s="1"/>
  <c r="AN906" i="4"/>
  <c r="AO906" i="4" s="1"/>
  <c r="AP906" i="4" s="1"/>
  <c r="AN1998" i="4"/>
  <c r="AO1998" i="4" s="1"/>
  <c r="AP1998" i="4" s="1"/>
  <c r="AN644" i="4"/>
  <c r="AO644" i="4" s="1"/>
  <c r="AP644" i="4" s="1"/>
  <c r="AN750" i="4"/>
  <c r="AO750" i="4" s="1"/>
  <c r="AP750" i="4" s="1"/>
  <c r="AN549" i="4"/>
  <c r="AO549" i="4" s="1"/>
  <c r="AP549" i="4" s="1"/>
  <c r="AN1898" i="4"/>
  <c r="AO1898" i="4" s="1"/>
  <c r="AP1898" i="4" s="1"/>
  <c r="AN1627" i="4"/>
  <c r="AO1627" i="4" s="1"/>
  <c r="AP1627" i="4" s="1"/>
  <c r="AN453" i="4"/>
  <c r="AO453" i="4" s="1"/>
  <c r="AP453" i="4" s="1"/>
  <c r="AN736" i="4"/>
  <c r="AO736" i="4" s="1"/>
  <c r="AP736" i="4" s="1"/>
  <c r="AN374" i="4"/>
  <c r="AO374" i="4" s="1"/>
  <c r="AP374" i="4" s="1"/>
  <c r="AN802" i="4"/>
  <c r="AO802" i="4" s="1"/>
  <c r="AP802" i="4" s="1"/>
  <c r="AN1932" i="4"/>
  <c r="AO1932" i="4" s="1"/>
  <c r="AP1932" i="4" s="1"/>
  <c r="AN1878" i="4"/>
  <c r="AO1878" i="4" s="1"/>
  <c r="AP1878" i="4" s="1"/>
  <c r="AN1337" i="4"/>
  <c r="AO1337" i="4" s="1"/>
  <c r="AP1337" i="4" s="1"/>
  <c r="AN1610" i="4"/>
  <c r="AO1610" i="4" s="1"/>
  <c r="AP1610" i="4" s="1"/>
  <c r="AN2101" i="4"/>
  <c r="AO2101" i="4" s="1"/>
  <c r="AP2101" i="4" s="1"/>
  <c r="AN1294" i="4"/>
  <c r="AO1294" i="4" s="1"/>
  <c r="AP1294" i="4" s="1"/>
  <c r="AN657" i="4"/>
  <c r="AO657" i="4" s="1"/>
  <c r="AP657" i="4" s="1"/>
  <c r="AN1226" i="4"/>
  <c r="AO1226" i="4" s="1"/>
  <c r="AP1226" i="4" s="1"/>
  <c r="AN1311" i="4"/>
  <c r="AO1311" i="4" s="1"/>
  <c r="AP1311" i="4" s="1"/>
  <c r="AN1061" i="4"/>
  <c r="AO1061" i="4" s="1"/>
  <c r="AP1061" i="4" s="1"/>
  <c r="AN983" i="4"/>
  <c r="AO983" i="4" s="1"/>
  <c r="AP983" i="4" s="1"/>
  <c r="AN266" i="4"/>
  <c r="AO266" i="4" s="1"/>
  <c r="AP266" i="4" s="1"/>
  <c r="AN517" i="4"/>
  <c r="AO517" i="4" s="1"/>
  <c r="AP517" i="4" s="1"/>
  <c r="AN777" i="4"/>
  <c r="AO777" i="4" s="1"/>
  <c r="AP777" i="4" s="1"/>
  <c r="AN862" i="4"/>
  <c r="AO862" i="4" s="1"/>
  <c r="AP862" i="4" s="1"/>
  <c r="AN349" i="4"/>
  <c r="AO349" i="4" s="1"/>
  <c r="AP349" i="4" s="1"/>
  <c r="AN2002" i="4"/>
  <c r="AO2002" i="4" s="1"/>
  <c r="AP2002" i="4" s="1"/>
  <c r="AN1437" i="4"/>
  <c r="AO1437" i="4" s="1"/>
  <c r="AP1437" i="4" s="1"/>
  <c r="AN1530" i="4"/>
  <c r="AO1530" i="4" s="1"/>
  <c r="AP1530" i="4" s="1"/>
  <c r="AN2097" i="4"/>
  <c r="AO2097" i="4" s="1"/>
  <c r="AP2097" i="4" s="1"/>
  <c r="AN387" i="4"/>
  <c r="AO387" i="4" s="1"/>
  <c r="AP387" i="4" s="1"/>
  <c r="AN405" i="4"/>
  <c r="AO405" i="4" s="1"/>
  <c r="AP405" i="4" s="1"/>
  <c r="AN1824" i="4"/>
  <c r="AO1824" i="4" s="1"/>
  <c r="AP1824" i="4" s="1"/>
  <c r="AN1977" i="4"/>
  <c r="AO1977" i="4" s="1"/>
  <c r="AP1977" i="4" s="1"/>
  <c r="AN1386" i="4"/>
  <c r="AO1386" i="4" s="1"/>
  <c r="AP1386" i="4" s="1"/>
  <c r="AN1617" i="4"/>
  <c r="AO1617" i="4" s="1"/>
  <c r="AP1617" i="4" s="1"/>
  <c r="AN899" i="4"/>
  <c r="AO899" i="4" s="1"/>
  <c r="AP899" i="4" s="1"/>
  <c r="AN943" i="4"/>
  <c r="AO943" i="4" s="1"/>
  <c r="AP943" i="4" s="1"/>
  <c r="AN765" i="4"/>
  <c r="AO765" i="4" s="1"/>
  <c r="AP765" i="4" s="1"/>
  <c r="AN365" i="4"/>
  <c r="AO365" i="4" s="1"/>
  <c r="AP365" i="4" s="1"/>
  <c r="AN1770" i="4"/>
  <c r="AO1770" i="4" s="1"/>
  <c r="AP1770" i="4" s="1"/>
  <c r="AN1536" i="4"/>
  <c r="AO1536" i="4" s="1"/>
  <c r="AP1536" i="4" s="1"/>
  <c r="AN863" i="4"/>
  <c r="AO863" i="4" s="1"/>
  <c r="AP863" i="4" s="1"/>
  <c r="AN35" i="4"/>
  <c r="AO35" i="4" s="1"/>
  <c r="AP35" i="4" s="1"/>
  <c r="AN1823" i="4"/>
  <c r="AO1823" i="4" s="1"/>
  <c r="AP1823" i="4" s="1"/>
  <c r="AN427" i="4"/>
  <c r="AO427" i="4" s="1"/>
  <c r="AP427" i="4" s="1"/>
  <c r="AN1522" i="4"/>
  <c r="AO1522" i="4" s="1"/>
  <c r="AP1522" i="4" s="1"/>
  <c r="AN345" i="4"/>
  <c r="AO345" i="4" s="1"/>
  <c r="AP345" i="4" s="1"/>
  <c r="AN1111" i="4"/>
  <c r="AO1111" i="4" s="1"/>
  <c r="AP1111" i="4" s="1"/>
  <c r="AN785" i="4"/>
  <c r="AO785" i="4" s="1"/>
  <c r="AP785" i="4" s="1"/>
  <c r="AN1739" i="4"/>
  <c r="AO1739" i="4" s="1"/>
  <c r="AP1739" i="4" s="1"/>
  <c r="AN263" i="4"/>
  <c r="AO263" i="4" s="1"/>
  <c r="AP263" i="4" s="1"/>
  <c r="AN1159" i="4"/>
  <c r="AO1159" i="4" s="1"/>
  <c r="AP1159" i="4" s="1"/>
  <c r="AN383" i="4"/>
  <c r="AO383" i="4" s="1"/>
  <c r="AP383" i="4" s="1"/>
  <c r="AN226" i="4"/>
  <c r="AO226" i="4" s="1"/>
  <c r="AP226" i="4" s="1"/>
  <c r="AN361" i="4"/>
  <c r="AO361" i="4" s="1"/>
  <c r="AP361" i="4" s="1"/>
  <c r="AN1938" i="4"/>
  <c r="AO1938" i="4" s="1"/>
  <c r="AP1938" i="4" s="1"/>
  <c r="AN1017" i="4"/>
  <c r="AO1017" i="4" s="1"/>
  <c r="AP1017" i="4" s="1"/>
  <c r="AN1117" i="4"/>
  <c r="AO1117" i="4" s="1"/>
  <c r="AP1117" i="4" s="1"/>
  <c r="AN1200" i="4"/>
  <c r="AO1200" i="4" s="1"/>
  <c r="AP1200" i="4" s="1"/>
  <c r="AN1419" i="4"/>
  <c r="AO1419" i="4" s="1"/>
  <c r="AP1419" i="4" s="1"/>
  <c r="AN600" i="4"/>
  <c r="AO600" i="4" s="1"/>
  <c r="AP600" i="4" s="1"/>
  <c r="AN894" i="4"/>
  <c r="AO894" i="4" s="1"/>
  <c r="AP894" i="4" s="1"/>
  <c r="AN1583" i="4"/>
  <c r="AO1583" i="4" s="1"/>
  <c r="AP1583" i="4" s="1"/>
  <c r="AN658" i="4"/>
  <c r="AO658" i="4" s="1"/>
  <c r="AP658" i="4" s="1"/>
  <c r="AN283" i="4"/>
  <c r="AO283" i="4" s="1"/>
  <c r="AP283" i="4" s="1"/>
  <c r="AN301" i="4"/>
  <c r="AO301" i="4" s="1"/>
  <c r="AP301" i="4" s="1"/>
  <c r="AN1680" i="4"/>
  <c r="AO1680" i="4" s="1"/>
  <c r="AP1680" i="4" s="1"/>
  <c r="AN1189" i="4"/>
  <c r="AO1189" i="4" s="1"/>
  <c r="AP1189" i="4" s="1"/>
  <c r="AN1943" i="4"/>
  <c r="AO1943" i="4" s="1"/>
  <c r="AP1943" i="4" s="1"/>
  <c r="AN1699" i="4"/>
  <c r="AO1699" i="4" s="1"/>
  <c r="AP1699" i="4" s="1"/>
  <c r="AN587" i="4"/>
  <c r="AO587" i="4" s="1"/>
  <c r="AP587" i="4" s="1"/>
  <c r="AN1171" i="4"/>
  <c r="AO1171" i="4" s="1"/>
  <c r="AP1171" i="4" s="1"/>
  <c r="AN971" i="4"/>
  <c r="AO971" i="4" s="1"/>
  <c r="AP971" i="4" s="1"/>
  <c r="AN818" i="4"/>
  <c r="AO818" i="4" s="1"/>
  <c r="AP818" i="4" s="1"/>
  <c r="AN1485" i="4"/>
  <c r="AO1485" i="4" s="1"/>
  <c r="AP1485" i="4" s="1"/>
  <c r="AN251" i="4"/>
  <c r="AO251" i="4" s="1"/>
  <c r="AP251" i="4" s="1"/>
  <c r="AN649" i="4"/>
  <c r="AO649" i="4" s="1"/>
  <c r="AP649" i="4" s="1"/>
  <c r="AN1348" i="4"/>
  <c r="AO1348" i="4" s="1"/>
  <c r="AP1348" i="4" s="1"/>
  <c r="AN1130" i="4"/>
  <c r="AO1130" i="4" s="1"/>
  <c r="AP1130" i="4" s="1"/>
  <c r="AN1138" i="4"/>
  <c r="AO1138" i="4" s="1"/>
  <c r="AP1138" i="4" s="1"/>
  <c r="AN1155" i="4"/>
  <c r="AO1155" i="4" s="1"/>
  <c r="AP1155" i="4" s="1"/>
  <c r="AN297" i="4"/>
  <c r="AO297" i="4" s="1"/>
  <c r="AP297" i="4" s="1"/>
  <c r="AN748" i="4"/>
  <c r="AO748" i="4" s="1"/>
  <c r="AP748" i="4" s="1"/>
  <c r="AN493" i="4"/>
  <c r="AO493" i="4" s="1"/>
  <c r="AP493" i="4" s="1"/>
  <c r="AN643" i="4"/>
  <c r="AO643" i="4" s="1"/>
  <c r="AP643" i="4" s="1"/>
  <c r="AN344" i="4"/>
  <c r="AO344" i="4" s="1"/>
  <c r="AP344" i="4" s="1"/>
  <c r="AN1994" i="4"/>
  <c r="AO1994" i="4" s="1"/>
  <c r="AP1994" i="4" s="1"/>
  <c r="AN1356" i="4"/>
  <c r="AO1356" i="4" s="1"/>
  <c r="AP1356" i="4" s="1"/>
  <c r="AN1603" i="4"/>
  <c r="AO1603" i="4" s="1"/>
  <c r="AP1603" i="4" s="1"/>
  <c r="AN230" i="4"/>
  <c r="AO230" i="4" s="1"/>
  <c r="AP230" i="4" s="1"/>
  <c r="AN766" i="4"/>
  <c r="AO766" i="4" s="1"/>
  <c r="AP766" i="4" s="1"/>
  <c r="AN60" i="4"/>
  <c r="AO60" i="4" s="1"/>
  <c r="AP60" i="4" s="1"/>
  <c r="AN114" i="4"/>
  <c r="AO114" i="4" s="1"/>
  <c r="AP114" i="4" s="1"/>
  <c r="AN132" i="4"/>
  <c r="AO132" i="4" s="1"/>
  <c r="AP132" i="4" s="1"/>
  <c r="AN184" i="4"/>
  <c r="AO184" i="4" s="1"/>
  <c r="AP184" i="4" s="1"/>
  <c r="AN1820" i="4"/>
  <c r="AO1820" i="4" s="1"/>
  <c r="AP1820" i="4" s="1"/>
  <c r="AN1301" i="4"/>
  <c r="AO1301" i="4" s="1"/>
  <c r="AP1301" i="4" s="1"/>
  <c r="AN1233" i="4"/>
  <c r="AO1233" i="4" s="1"/>
  <c r="AP1233" i="4" s="1"/>
  <c r="AN1012" i="4"/>
  <c r="AO1012" i="4" s="1"/>
  <c r="AP1012" i="4" s="1"/>
  <c r="AN1147" i="4"/>
  <c r="AO1147" i="4" s="1"/>
  <c r="AP1147" i="4" s="1"/>
  <c r="AN1104" i="4"/>
  <c r="AO1104" i="4" s="1"/>
  <c r="AP1104" i="4" s="1"/>
  <c r="AN315" i="4"/>
  <c r="AO315" i="4" s="1"/>
  <c r="AP315" i="4" s="1"/>
  <c r="AN882" i="4"/>
  <c r="AO882" i="4" s="1"/>
  <c r="AP882" i="4" s="1"/>
  <c r="AN1505" i="4"/>
  <c r="AO1505" i="4" s="1"/>
  <c r="AP1505" i="4" s="1"/>
  <c r="AN1713" i="4"/>
  <c r="AO1713" i="4" s="1"/>
  <c r="AP1713" i="4" s="1"/>
  <c r="AN1669" i="4"/>
  <c r="AO1669" i="4" s="1"/>
  <c r="AP1669" i="4" s="1"/>
  <c r="AN1241" i="4"/>
  <c r="AO1241" i="4" s="1"/>
  <c r="AP1241" i="4" s="1"/>
  <c r="AN463" i="4"/>
  <c r="AO463" i="4" s="1"/>
  <c r="AP463" i="4" s="1"/>
  <c r="AN324" i="4"/>
  <c r="AO324" i="4" s="1"/>
  <c r="AN798" i="4"/>
  <c r="AO798" i="4" s="1"/>
  <c r="AP798" i="4" s="1"/>
  <c r="AN1960" i="4"/>
  <c r="AO1960" i="4" s="1"/>
  <c r="AP1960" i="4" s="1"/>
  <c r="AN1907" i="4"/>
  <c r="AO1907" i="4" s="1"/>
  <c r="AP1907" i="4" s="1"/>
  <c r="AN1466" i="4"/>
  <c r="AO1466" i="4" s="1"/>
  <c r="AP1466" i="4" s="1"/>
  <c r="AN1642" i="4"/>
  <c r="AO1642" i="4" s="1"/>
  <c r="AP1642" i="4" s="1"/>
  <c r="AN980" i="4"/>
  <c r="AO980" i="4" s="1"/>
  <c r="AP980" i="4" s="1"/>
  <c r="AN931" i="4"/>
  <c r="AO931" i="4" s="1"/>
  <c r="AP931" i="4" s="1"/>
  <c r="AN502" i="4"/>
  <c r="AO502" i="4" s="1"/>
  <c r="AP502" i="4" s="1"/>
  <c r="AN667" i="4"/>
  <c r="AO667" i="4" s="1"/>
  <c r="AP667" i="4" s="1"/>
  <c r="AN978" i="4"/>
  <c r="AO978" i="4" s="1"/>
  <c r="AP978" i="4" s="1"/>
  <c r="AN580" i="4"/>
  <c r="AO580" i="4" s="1"/>
  <c r="AP580" i="4" s="1"/>
  <c r="AN926" i="4"/>
  <c r="AO926" i="4" s="1"/>
  <c r="AP926" i="4" s="1"/>
  <c r="AN1175" i="4"/>
  <c r="AO1175" i="4" s="1"/>
  <c r="AP1175" i="4" s="1"/>
  <c r="AN981" i="4"/>
  <c r="AO981" i="4" s="1"/>
  <c r="AP981" i="4" s="1"/>
  <c r="AN1262" i="4"/>
  <c r="AO1262" i="4" s="1"/>
  <c r="AP1262" i="4" s="1"/>
  <c r="AN1122" i="4"/>
  <c r="AO1122" i="4" s="1"/>
  <c r="AP1122" i="4" s="1"/>
  <c r="AN1040" i="4"/>
  <c r="AO1040" i="4" s="1"/>
  <c r="AP1040" i="4" s="1"/>
  <c r="AN256" i="4"/>
  <c r="AO256" i="4" s="1"/>
  <c r="AP256" i="4" s="1"/>
  <c r="AN307" i="4"/>
  <c r="AO307" i="4" s="1"/>
  <c r="AP307" i="4" s="1"/>
  <c r="AN521" i="4"/>
  <c r="AO521" i="4" s="1"/>
  <c r="AP521" i="4" s="1"/>
  <c r="AN850" i="4"/>
  <c r="AO850" i="4" s="1"/>
  <c r="AP850" i="4" s="1"/>
  <c r="AN1937" i="4"/>
  <c r="AO1937" i="4" s="1"/>
  <c r="AP1937" i="4" s="1"/>
  <c r="AN1516" i="4"/>
  <c r="AO1516" i="4" s="1"/>
  <c r="AP1516" i="4" s="1"/>
  <c r="AN1596" i="4"/>
  <c r="AO1596" i="4" s="1"/>
  <c r="AP1596" i="4" s="1"/>
  <c r="AN1570" i="4"/>
  <c r="AO1570" i="4" s="1"/>
  <c r="AP1570" i="4" s="1"/>
  <c r="AN2069" i="4"/>
  <c r="AO2069" i="4" s="1"/>
  <c r="AP2069" i="4" s="1"/>
  <c r="AN472" i="4"/>
  <c r="AO472" i="4" s="1"/>
  <c r="AP472" i="4" s="1"/>
  <c r="AN1113" i="4"/>
  <c r="AO1113" i="4" s="1"/>
  <c r="AP1113" i="4" s="1"/>
  <c r="AN206" i="4"/>
  <c r="AO206" i="4" s="1"/>
  <c r="AP206" i="4" s="1"/>
  <c r="AN373" i="4"/>
  <c r="AO373" i="4" s="1"/>
  <c r="AP373" i="4" s="1"/>
  <c r="AN403" i="4"/>
  <c r="AO403" i="4" s="1"/>
  <c r="AP403" i="4" s="1"/>
  <c r="AN503" i="4"/>
  <c r="AO503" i="4" s="1"/>
  <c r="AP503" i="4" s="1"/>
  <c r="AN767" i="4"/>
  <c r="AO767" i="4" s="1"/>
  <c r="AP767" i="4" s="1"/>
  <c r="AN1748" i="4"/>
  <c r="AO1748" i="4" s="1"/>
  <c r="AN1944" i="4"/>
  <c r="AO1944" i="4" s="1"/>
  <c r="AP1944" i="4" s="1"/>
  <c r="AN1970" i="4"/>
  <c r="AO1970" i="4" s="1"/>
  <c r="AP1970" i="4" s="1"/>
  <c r="AN1444" i="4"/>
  <c r="AO1444" i="4" s="1"/>
  <c r="AP1444" i="4" s="1"/>
  <c r="AN1675" i="4"/>
  <c r="AO1675" i="4" s="1"/>
  <c r="AP1675" i="4" s="1"/>
  <c r="AN1720" i="4"/>
  <c r="AO1720" i="4" s="1"/>
  <c r="AP1720" i="4" s="1"/>
  <c r="AN1711" i="4"/>
  <c r="AO1711" i="4" s="1"/>
  <c r="AP1711" i="4" s="1"/>
  <c r="AN2062" i="4"/>
  <c r="AO2062" i="4" s="1"/>
  <c r="AP2062" i="4" s="1"/>
  <c r="AN936" i="4"/>
  <c r="AO936" i="4" s="1"/>
  <c r="AP936" i="4" s="1"/>
  <c r="AN240" i="4"/>
  <c r="AO240" i="4" s="1"/>
  <c r="AP240" i="4" s="1"/>
  <c r="AN682" i="4"/>
  <c r="AO682" i="4" s="1"/>
  <c r="AP682" i="4" s="1"/>
  <c r="AN654" i="4"/>
  <c r="AO654" i="4" s="1"/>
  <c r="AP654" i="4" s="1"/>
  <c r="AN888" i="4"/>
  <c r="AO888" i="4" s="1"/>
  <c r="AP888" i="4" s="1"/>
  <c r="AN348" i="4"/>
  <c r="AO348" i="4" s="1"/>
  <c r="AP348" i="4" s="1"/>
  <c r="AN46" i="4"/>
  <c r="AO46" i="4" s="1"/>
  <c r="AP46" i="4" s="1"/>
  <c r="AN92" i="4"/>
  <c r="AO92" i="4" s="1"/>
  <c r="AP92" i="4" s="1"/>
  <c r="AN170" i="4"/>
  <c r="AO170" i="4" s="1"/>
  <c r="AP170" i="4" s="1"/>
  <c r="AN162" i="4"/>
  <c r="AO162" i="4" s="1"/>
  <c r="AP162" i="4" s="1"/>
  <c r="AN84" i="4"/>
  <c r="AO84" i="4" s="1"/>
  <c r="AP84" i="4" s="1"/>
  <c r="AN142" i="4"/>
  <c r="AO142" i="4" s="1"/>
  <c r="AP142" i="4" s="1"/>
  <c r="AN104" i="4"/>
  <c r="AO104" i="4" s="1"/>
  <c r="AP104" i="4" s="1"/>
  <c r="AN64" i="4"/>
  <c r="AO64" i="4" s="1"/>
  <c r="AP64" i="4" s="1"/>
  <c r="AN134" i="4"/>
  <c r="AO134" i="4" s="1"/>
  <c r="AP134" i="4" s="1"/>
  <c r="AN1924" i="4"/>
  <c r="AO1924" i="4" s="1"/>
  <c r="AP1924" i="4" s="1"/>
  <c r="AN1929" i="4"/>
  <c r="AO1929" i="4" s="1"/>
  <c r="AP1929" i="4" s="1"/>
  <c r="AN1702" i="4"/>
  <c r="AO1702" i="4" s="1"/>
  <c r="AP1702" i="4" s="1"/>
  <c r="AN1682" i="4"/>
  <c r="AO1682" i="4" s="1"/>
  <c r="AP1682" i="4" s="1"/>
  <c r="AN2029" i="4"/>
  <c r="AO2029" i="4" s="1"/>
  <c r="AN199" i="4"/>
  <c r="AO199" i="4" s="1"/>
  <c r="AP199" i="4" s="1"/>
  <c r="AN1285" i="4"/>
  <c r="AO1285" i="4" s="1"/>
  <c r="AP1285" i="4" s="1"/>
  <c r="AN196" i="4"/>
  <c r="AO196" i="4" s="1"/>
  <c r="AP196" i="4" s="1"/>
  <c r="AN596" i="4"/>
  <c r="AO596" i="4" s="1"/>
  <c r="AP596" i="4" s="1"/>
  <c r="AN505" i="4"/>
  <c r="AO505" i="4" s="1"/>
  <c r="AP505" i="4" s="1"/>
  <c r="AN535" i="4"/>
  <c r="AO535" i="4" s="1"/>
  <c r="AP535" i="4" s="1"/>
  <c r="AN1957" i="4"/>
  <c r="AO1957" i="4" s="1"/>
  <c r="AP1957" i="4" s="1"/>
  <c r="AN1765" i="4"/>
  <c r="AO1765" i="4" s="1"/>
  <c r="AP1765" i="4" s="1"/>
  <c r="AN1612" i="4"/>
  <c r="AO1612" i="4" s="1"/>
  <c r="AP1612" i="4" s="1"/>
  <c r="AN1532" i="4"/>
  <c r="AO1532" i="4" s="1"/>
  <c r="AP1532" i="4" s="1"/>
  <c r="AN1649" i="4"/>
  <c r="AO1649" i="4" s="1"/>
  <c r="AP1649" i="4" s="1"/>
  <c r="AN1465" i="4"/>
  <c r="AO1465" i="4" s="1"/>
  <c r="AP1465" i="4" s="1"/>
  <c r="AN237" i="4"/>
  <c r="AO237" i="4" s="1"/>
  <c r="AP237" i="4" s="1"/>
  <c r="AN933" i="4"/>
  <c r="AO933" i="4" s="1"/>
  <c r="AP933" i="4" s="1"/>
  <c r="AN1238" i="4"/>
  <c r="AO1238" i="4" s="1"/>
  <c r="AP1238" i="4" s="1"/>
  <c r="AN296" i="4"/>
  <c r="AO296" i="4" s="1"/>
  <c r="AP296" i="4" s="1"/>
  <c r="AN1197" i="4"/>
  <c r="AO1197" i="4" s="1"/>
  <c r="AP1197" i="4" s="1"/>
  <c r="AN1077" i="4"/>
  <c r="AO1077" i="4" s="1"/>
  <c r="AP1077" i="4" s="1"/>
  <c r="AN248" i="4"/>
  <c r="AO248" i="4" s="1"/>
  <c r="AP248" i="4" s="1"/>
  <c r="AN321" i="4"/>
  <c r="AO321" i="4" s="1"/>
  <c r="AP321" i="4" s="1"/>
  <c r="AN514" i="4"/>
  <c r="AO514" i="4" s="1"/>
  <c r="AP514" i="4" s="1"/>
  <c r="AN529" i="4"/>
  <c r="AO529" i="4" s="1"/>
  <c r="AP529" i="4" s="1"/>
  <c r="AN821" i="4"/>
  <c r="AO821" i="4" s="1"/>
  <c r="AP821" i="4" s="1"/>
  <c r="AN406" i="4"/>
  <c r="AO406" i="4" s="1"/>
  <c r="AP406" i="4" s="1"/>
  <c r="AN791" i="4"/>
  <c r="AO791" i="4" s="1"/>
  <c r="AP791" i="4" s="1"/>
  <c r="AN1916" i="4"/>
  <c r="AO1916" i="4" s="1"/>
  <c r="AP1916" i="4" s="1"/>
  <c r="AN1515" i="4"/>
  <c r="AO1515" i="4" s="1"/>
  <c r="AP1515" i="4" s="1"/>
  <c r="AN1724" i="4"/>
  <c r="AO1724" i="4" s="1"/>
  <c r="AP1724" i="4" s="1"/>
  <c r="AN1718" i="4"/>
  <c r="AO1718" i="4" s="1"/>
  <c r="AP1718" i="4" s="1"/>
  <c r="AN1314" i="4"/>
  <c r="AO1314" i="4" s="1"/>
  <c r="AP1314" i="4" s="1"/>
  <c r="AN1107" i="4"/>
  <c r="AO1107" i="4" s="1"/>
  <c r="AP1107" i="4" s="1"/>
  <c r="AN1170" i="4"/>
  <c r="AO1170" i="4" s="1"/>
  <c r="AP1170" i="4" s="1"/>
  <c r="AN960" i="4"/>
  <c r="AO960" i="4" s="1"/>
  <c r="AP960" i="4" s="1"/>
  <c r="AN920" i="4"/>
  <c r="AO920" i="4" s="1"/>
  <c r="AP920" i="4" s="1"/>
  <c r="AN1106" i="4"/>
  <c r="AO1106" i="4" s="1"/>
  <c r="AP1106" i="4" s="1"/>
  <c r="AN1031" i="4"/>
  <c r="AO1031" i="4" s="1"/>
  <c r="AP1031" i="4" s="1"/>
  <c r="AN1148" i="4"/>
  <c r="AO1148" i="4" s="1"/>
  <c r="AP1148" i="4" s="1"/>
  <c r="AN277" i="4"/>
  <c r="AO277" i="4" s="1"/>
  <c r="AP277" i="4" s="1"/>
  <c r="AN461" i="4"/>
  <c r="AO461" i="4" s="1"/>
  <c r="AP461" i="4" s="1"/>
  <c r="AN338" i="4"/>
  <c r="AO338" i="4" s="1"/>
  <c r="AP338" i="4" s="1"/>
  <c r="AN769" i="4"/>
  <c r="AO769" i="4" s="1"/>
  <c r="AP769" i="4" s="1"/>
  <c r="AN709" i="4"/>
  <c r="AO709" i="4" s="1"/>
  <c r="AP709" i="4" s="1"/>
  <c r="AN598" i="4"/>
  <c r="AO598" i="4" s="1"/>
  <c r="AP598" i="4" s="1"/>
  <c r="AN880" i="4"/>
  <c r="AO880" i="4" s="1"/>
  <c r="AP880" i="4" s="1"/>
  <c r="AN500" i="4"/>
  <c r="AO500" i="4" s="1"/>
  <c r="AP500" i="4" s="1"/>
  <c r="AN1965" i="4"/>
  <c r="AO1965" i="4" s="1"/>
  <c r="AP1965" i="4" s="1"/>
  <c r="AN1600" i="4"/>
  <c r="AO1600" i="4" s="1"/>
  <c r="AP1600" i="4" s="1"/>
  <c r="AN1540" i="4"/>
  <c r="AO1540" i="4" s="1"/>
  <c r="AP1540" i="4" s="1"/>
  <c r="AN1556" i="4"/>
  <c r="AO1556" i="4" s="1"/>
  <c r="AP1556" i="4" s="1"/>
  <c r="AN608" i="4"/>
  <c r="AO608" i="4" s="1"/>
  <c r="AP608" i="4" s="1"/>
  <c r="AN565" i="4"/>
  <c r="AO565" i="4" s="1"/>
  <c r="AP565" i="4" s="1"/>
  <c r="AN664" i="4"/>
  <c r="AO664" i="4" s="1"/>
  <c r="AP664" i="4" s="1"/>
  <c r="AN50" i="4"/>
  <c r="AO50" i="4" s="1"/>
  <c r="AP50" i="4" s="1"/>
  <c r="AN106" i="4"/>
  <c r="AO106" i="4" s="1"/>
  <c r="AP106" i="4" s="1"/>
  <c r="AN160" i="4"/>
  <c r="AO160" i="4" s="1"/>
  <c r="AP160" i="4" s="1"/>
  <c r="AN94" i="4"/>
  <c r="AO94" i="4" s="1"/>
  <c r="AP94" i="4" s="1"/>
  <c r="AN1982" i="4"/>
  <c r="AO1982" i="4" s="1"/>
  <c r="AP1982" i="4" s="1"/>
  <c r="AN1408" i="4"/>
  <c r="AO1408" i="4" s="1"/>
  <c r="AP1408" i="4" s="1"/>
  <c r="AN1490" i="4"/>
  <c r="AO1490" i="4" s="1"/>
  <c r="AP1490" i="4" s="1"/>
  <c r="AN1523" i="4"/>
  <c r="AO1523" i="4" s="1"/>
  <c r="AP1523" i="4" s="1"/>
  <c r="AN1609" i="4"/>
  <c r="AO1609" i="4" s="1"/>
  <c r="AP1609" i="4" s="1"/>
  <c r="AN1614" i="4"/>
  <c r="AO1614" i="4" s="1"/>
  <c r="AP1614" i="4" s="1"/>
  <c r="AN1742" i="4"/>
  <c r="AO1742" i="4" s="1"/>
  <c r="AP1742" i="4" s="1"/>
  <c r="AN1224" i="4"/>
  <c r="AO1224" i="4" s="1"/>
  <c r="AP1224" i="4" s="1"/>
  <c r="AN299" i="4"/>
  <c r="AO299" i="4" s="1"/>
  <c r="AP299" i="4" s="1"/>
  <c r="AN988" i="4"/>
  <c r="AO988" i="4" s="1"/>
  <c r="AP988" i="4" s="1"/>
  <c r="AN1243" i="4"/>
  <c r="AO1243" i="4" s="1"/>
  <c r="AP1243" i="4" s="1"/>
  <c r="AN1044" i="4"/>
  <c r="AO1044" i="4" s="1"/>
  <c r="AP1044" i="4" s="1"/>
  <c r="AN192" i="4"/>
  <c r="AO192" i="4" s="1"/>
  <c r="AN729" i="4"/>
  <c r="AO729" i="4" s="1"/>
  <c r="AP729" i="4" s="1"/>
  <c r="AN481" i="4"/>
  <c r="AO481" i="4" s="1"/>
  <c r="AP481" i="4" s="1"/>
  <c r="AN558" i="4"/>
  <c r="AO558" i="4" s="1"/>
  <c r="AP558" i="4" s="1"/>
  <c r="AN721" i="4"/>
  <c r="AO721" i="4" s="1"/>
  <c r="AP721" i="4" s="1"/>
  <c r="AN627" i="4"/>
  <c r="AO627" i="4" s="1"/>
  <c r="AP627" i="4" s="1"/>
  <c r="AN875" i="4"/>
  <c r="AO875" i="4" s="1"/>
  <c r="AP875" i="4" s="1"/>
  <c r="AN328" i="4"/>
  <c r="AO328" i="4" s="1"/>
  <c r="AP328" i="4" s="1"/>
  <c r="AN1811" i="4"/>
  <c r="AO1811" i="4" s="1"/>
  <c r="AP1811" i="4" s="1"/>
  <c r="AN1946" i="4"/>
  <c r="AO1946" i="4" s="1"/>
  <c r="AP1946" i="4" s="1"/>
  <c r="AN1426" i="4"/>
  <c r="AO1426" i="4" s="1"/>
  <c r="AP1426" i="4" s="1"/>
  <c r="AN1571" i="4"/>
  <c r="AO1571" i="4" s="1"/>
  <c r="AP1571" i="4" s="1"/>
  <c r="AN1738" i="4"/>
  <c r="AO1738" i="4" s="1"/>
  <c r="AP1738" i="4" s="1"/>
  <c r="AN909" i="4"/>
  <c r="AO909" i="4" s="1"/>
  <c r="AP909" i="4" s="1"/>
  <c r="AN772" i="4"/>
  <c r="AO772" i="4" s="1"/>
  <c r="AP772" i="4" s="1"/>
  <c r="AN1092" i="4"/>
  <c r="AO1092" i="4" s="1"/>
  <c r="AP1092" i="4" s="1"/>
  <c r="AN354" i="4"/>
  <c r="AO354" i="4" s="1"/>
  <c r="AP354" i="4" s="1"/>
  <c r="AN780" i="4"/>
  <c r="AO780" i="4" s="1"/>
  <c r="AP780" i="4" s="1"/>
  <c r="AN561" i="4"/>
  <c r="AO561" i="4" s="1"/>
  <c r="AP561" i="4" s="1"/>
  <c r="AN593" i="4"/>
  <c r="AO593" i="4" s="1"/>
  <c r="AP593" i="4" s="1"/>
  <c r="AN1899" i="4"/>
  <c r="AO1899" i="4" s="1"/>
  <c r="AP1899" i="4" s="1"/>
  <c r="AN1390" i="4"/>
  <c r="AO1390" i="4" s="1"/>
  <c r="AP1390" i="4" s="1"/>
  <c r="AN1679" i="4"/>
  <c r="AO1679" i="4" s="1"/>
  <c r="AP1679" i="4" s="1"/>
  <c r="AN914" i="4"/>
  <c r="AO914" i="4" s="1"/>
  <c r="AP914" i="4" s="1"/>
  <c r="AN247" i="4"/>
  <c r="AO247" i="4" s="1"/>
  <c r="AP247" i="4" s="1"/>
  <c r="AN958" i="4"/>
  <c r="AO958" i="4" s="1"/>
  <c r="AP958" i="4" s="1"/>
  <c r="AN965" i="4"/>
  <c r="AO965" i="4" s="1"/>
  <c r="AP965" i="4" s="1"/>
  <c r="AN1086" i="4"/>
  <c r="AO1086" i="4" s="1"/>
  <c r="AP1086" i="4" s="1"/>
  <c r="AN1312" i="4"/>
  <c r="AO1312" i="4" s="1"/>
  <c r="AP1312" i="4" s="1"/>
  <c r="AN1056" i="4"/>
  <c r="AO1056" i="4" s="1"/>
  <c r="AP1056" i="4" s="1"/>
  <c r="AN245" i="4"/>
  <c r="AO245" i="4" s="1"/>
  <c r="AP245" i="4" s="1"/>
  <c r="AN242" i="4"/>
  <c r="AO242" i="4" s="1"/>
  <c r="AP242" i="4" s="1"/>
  <c r="AN515" i="4"/>
  <c r="AO515" i="4" s="1"/>
  <c r="AP515" i="4" s="1"/>
  <c r="AN834" i="4"/>
  <c r="AO834" i="4" s="1"/>
  <c r="AP834" i="4" s="1"/>
  <c r="AN337" i="4"/>
  <c r="AO337" i="4" s="1"/>
  <c r="AP337" i="4" s="1"/>
  <c r="AN1889" i="4"/>
  <c r="AO1889" i="4" s="1"/>
  <c r="AP1889" i="4" s="1"/>
  <c r="AN1414" i="4"/>
  <c r="AO1414" i="4" s="1"/>
  <c r="AP1414" i="4" s="1"/>
  <c r="AN1632" i="4"/>
  <c r="AO1632" i="4" s="1"/>
  <c r="AP1632" i="4" s="1"/>
  <c r="AN1698" i="4"/>
  <c r="AO1698" i="4" s="1"/>
  <c r="AP1698" i="4" s="1"/>
  <c r="AN1249" i="4"/>
  <c r="AO1249" i="4" s="1"/>
  <c r="AP1249" i="4" s="1"/>
  <c r="AN1261" i="4"/>
  <c r="AO1261" i="4" s="1"/>
  <c r="AP1261" i="4" s="1"/>
  <c r="AN934" i="4"/>
  <c r="AO934" i="4" s="1"/>
  <c r="AP934" i="4" s="1"/>
  <c r="AN203" i="4"/>
  <c r="AO203" i="4" s="1"/>
  <c r="AP203" i="4" s="1"/>
  <c r="AN491" i="4"/>
  <c r="AO491" i="4" s="1"/>
  <c r="AP491" i="4" s="1"/>
  <c r="AN520" i="4"/>
  <c r="AO520" i="4" s="1"/>
  <c r="AP520" i="4" s="1"/>
  <c r="AN536" i="4"/>
  <c r="AO536" i="4" s="1"/>
  <c r="AP536" i="4" s="1"/>
  <c r="AN878" i="4"/>
  <c r="AO878" i="4" s="1"/>
  <c r="AP878" i="4" s="1"/>
  <c r="AN735" i="4"/>
  <c r="AO735" i="4" s="1"/>
  <c r="AP735" i="4" s="1"/>
  <c r="AN1847" i="4"/>
  <c r="AO1847" i="4" s="1"/>
  <c r="AP1847" i="4" s="1"/>
  <c r="AN1951" i="4"/>
  <c r="AO1951" i="4" s="1"/>
  <c r="AP1951" i="4" s="1"/>
  <c r="AN1826" i="4"/>
  <c r="AO1826" i="4" s="1"/>
  <c r="AP1826" i="4" s="1"/>
  <c r="AN1428" i="4"/>
  <c r="AO1428" i="4" s="1"/>
  <c r="AP1428" i="4" s="1"/>
  <c r="AN1716" i="4"/>
  <c r="AO1716" i="4" s="1"/>
  <c r="AP1716" i="4" s="1"/>
  <c r="AN1562" i="4"/>
  <c r="AO1562" i="4" s="1"/>
  <c r="AP1562" i="4" s="1"/>
  <c r="AN908" i="4"/>
  <c r="AO908" i="4" s="1"/>
  <c r="AN225" i="4"/>
  <c r="AO225" i="4" s="1"/>
  <c r="AP225" i="4" s="1"/>
  <c r="AN396" i="4"/>
  <c r="AO396" i="4" s="1"/>
  <c r="AP396" i="4" s="1"/>
  <c r="AN681" i="4"/>
  <c r="AO681" i="4" s="1"/>
  <c r="AP681" i="4" s="1"/>
  <c r="AN557" i="4"/>
  <c r="AO557" i="4" s="1"/>
  <c r="AP557" i="4" s="1"/>
  <c r="AN879" i="4"/>
  <c r="AO879" i="4" s="1"/>
  <c r="AP879" i="4" s="1"/>
  <c r="AN581" i="4"/>
  <c r="AO581" i="4" s="1"/>
  <c r="AP581" i="4" s="1"/>
  <c r="AN27" i="4"/>
  <c r="AO27" i="4" s="1"/>
  <c r="AP27" i="4" s="1"/>
  <c r="AN59" i="4"/>
  <c r="AO59" i="4" s="1"/>
  <c r="AP59" i="4" s="1"/>
  <c r="AN180" i="4"/>
  <c r="AO180" i="4" s="1"/>
  <c r="AP180" i="4" s="1"/>
  <c r="AN169" i="4"/>
  <c r="AO169" i="4" s="1"/>
  <c r="AP169" i="4" s="1"/>
  <c r="AN21" i="4"/>
  <c r="AO21" i="4" s="1"/>
  <c r="AP21" i="4" s="1"/>
  <c r="AN157" i="4"/>
  <c r="AO157" i="4" s="1"/>
  <c r="AP157" i="4" s="1"/>
  <c r="AN48" i="4"/>
  <c r="AO48" i="4" s="1"/>
  <c r="AP48" i="4" s="1"/>
  <c r="AN133" i="4"/>
  <c r="AO133" i="4" s="1"/>
  <c r="AP133" i="4" s="1"/>
  <c r="AN1968" i="4"/>
  <c r="AO1968" i="4" s="1"/>
  <c r="AP1968" i="4" s="1"/>
  <c r="AN1817" i="4"/>
  <c r="AO1817" i="4" s="1"/>
  <c r="AP1817" i="4" s="1"/>
  <c r="AN1624" i="4"/>
  <c r="AO1624" i="4" s="1"/>
  <c r="AP1624" i="4" s="1"/>
  <c r="AN1585" i="4"/>
  <c r="AO1585" i="4" s="1"/>
  <c r="AP1585" i="4" s="1"/>
  <c r="AN232" i="4"/>
  <c r="AO232" i="4" s="1"/>
  <c r="AP232" i="4" s="1"/>
  <c r="AN1093" i="4"/>
  <c r="AO1093" i="4" s="1"/>
  <c r="AP1093" i="4" s="1"/>
  <c r="AN280" i="4"/>
  <c r="AO280" i="4" s="1"/>
  <c r="AP280" i="4" s="1"/>
  <c r="AN728" i="4"/>
  <c r="AO728" i="4" s="1"/>
  <c r="AP728" i="4" s="1"/>
  <c r="AN886" i="4"/>
  <c r="AO886" i="4" s="1"/>
  <c r="AP886" i="4" s="1"/>
  <c r="AN469" i="4"/>
  <c r="AO469" i="4" s="1"/>
  <c r="AP469" i="4" s="1"/>
  <c r="AN1813" i="4"/>
  <c r="AO1813" i="4" s="1"/>
  <c r="AP1813" i="4" s="1"/>
  <c r="AN1576" i="4"/>
  <c r="AO1576" i="4" s="1"/>
  <c r="AP1576" i="4" s="1"/>
  <c r="AN1717" i="4"/>
  <c r="AO1717" i="4" s="1"/>
  <c r="AP1717" i="4" s="1"/>
  <c r="AN1685" i="4"/>
  <c r="AO1685" i="4" s="1"/>
  <c r="AP1685" i="4" s="1"/>
  <c r="AN2099" i="4"/>
  <c r="AO2099" i="4" s="1"/>
  <c r="AP2099" i="4" s="1"/>
  <c r="AN702" i="4"/>
  <c r="AO702" i="4" s="1"/>
  <c r="AP702" i="4" s="1"/>
  <c r="AN787" i="4"/>
  <c r="AO787" i="4" s="1"/>
  <c r="AP787" i="4" s="1"/>
  <c r="AN1665" i="4"/>
  <c r="AO1665" i="4" s="1"/>
  <c r="AP1665" i="4" s="1"/>
  <c r="AN648" i="4"/>
  <c r="AO648" i="4" s="1"/>
  <c r="AP648" i="4" s="1"/>
  <c r="AN408" i="4"/>
  <c r="AO408" i="4" s="1"/>
  <c r="AP408" i="4" s="1"/>
  <c r="AN26" i="4"/>
  <c r="AO26" i="4" s="1"/>
  <c r="AP26" i="4" s="1"/>
  <c r="AN78" i="4"/>
  <c r="AO78" i="4" s="1"/>
  <c r="AP78" i="4" s="1"/>
  <c r="AN68" i="4"/>
  <c r="AO68" i="4" s="1"/>
  <c r="AP68" i="4" s="1"/>
  <c r="AN1258" i="4"/>
  <c r="AO1258" i="4" s="1"/>
  <c r="AP1258" i="4" s="1"/>
  <c r="AN1223" i="4"/>
  <c r="AO1223" i="4" s="1"/>
  <c r="AP1223" i="4" s="1"/>
  <c r="AN694" i="4"/>
  <c r="AO694" i="4" s="1"/>
  <c r="AP694" i="4" s="1"/>
  <c r="AN1023" i="4"/>
  <c r="AO1023" i="4" s="1"/>
  <c r="AP1023" i="4" s="1"/>
  <c r="AN215" i="4"/>
  <c r="AO215" i="4" s="1"/>
  <c r="AP215" i="4" s="1"/>
  <c r="AN1325" i="4"/>
  <c r="AO1325" i="4" s="1"/>
  <c r="AP1325" i="4" s="1"/>
  <c r="AN270" i="4"/>
  <c r="AO270" i="4" s="1"/>
  <c r="AP270" i="4" s="1"/>
  <c r="AN538" i="4"/>
  <c r="AO538" i="4" s="1"/>
  <c r="AP538" i="4" s="1"/>
  <c r="AN892" i="4"/>
  <c r="AO892" i="4" s="1"/>
  <c r="AP892" i="4" s="1"/>
  <c r="AN496" i="4"/>
  <c r="AO496" i="4" s="1"/>
  <c r="AP496" i="4" s="1"/>
  <c r="AN618" i="4"/>
  <c r="AO618" i="4" s="1"/>
  <c r="AP618" i="4" s="1"/>
  <c r="AN512" i="4"/>
  <c r="AO512" i="4" s="1"/>
  <c r="AP512" i="4" s="1"/>
  <c r="AN550" i="4"/>
  <c r="AO550" i="4" s="1"/>
  <c r="AP550" i="4" s="1"/>
  <c r="AN573" i="4"/>
  <c r="AO573" i="4" s="1"/>
  <c r="AP573" i="4" s="1"/>
  <c r="AN1987" i="4"/>
  <c r="AO1987" i="4" s="1"/>
  <c r="AP1987" i="4" s="1"/>
  <c r="AN1974" i="4"/>
  <c r="AO1974" i="4" s="1"/>
  <c r="AP1974" i="4" s="1"/>
  <c r="AN1384" i="4"/>
  <c r="AO1384" i="4" s="1"/>
  <c r="AP1384" i="4" s="1"/>
  <c r="AN1514" i="4"/>
  <c r="AO1514" i="4" s="1"/>
  <c r="AP1514" i="4" s="1"/>
  <c r="AN1462" i="4"/>
  <c r="AO1462" i="4" s="1"/>
  <c r="AP1462" i="4" s="1"/>
  <c r="AN1539" i="4"/>
  <c r="AO1539" i="4" s="1"/>
  <c r="AP1539" i="4" s="1"/>
  <c r="AN2104" i="4"/>
  <c r="AO2104" i="4" s="1"/>
  <c r="AP2104" i="4" s="1"/>
  <c r="AN1211" i="4"/>
  <c r="AO1211" i="4" s="1"/>
  <c r="AP1211" i="4" s="1"/>
  <c r="AN518" i="4"/>
  <c r="AO518" i="4" s="1"/>
  <c r="AP518" i="4" s="1"/>
  <c r="AN1239" i="4"/>
  <c r="AO1239" i="4" s="1"/>
  <c r="AP1239" i="4" s="1"/>
  <c r="AN1187" i="4"/>
  <c r="AO1187" i="4" s="1"/>
  <c r="AP1187" i="4" s="1"/>
  <c r="AN1234" i="4"/>
  <c r="AO1234" i="4" s="1"/>
  <c r="AP1234" i="4" s="1"/>
  <c r="AN1260" i="4"/>
  <c r="AO1260" i="4" s="1"/>
  <c r="AP1260" i="4" s="1"/>
  <c r="AN999" i="4"/>
  <c r="AO999" i="4" s="1"/>
  <c r="AP999" i="4" s="1"/>
  <c r="AN285" i="4"/>
  <c r="AO285" i="4" s="1"/>
  <c r="AP285" i="4" s="1"/>
  <c r="AN272" i="4"/>
  <c r="AO272" i="4" s="1"/>
  <c r="AP272" i="4" s="1"/>
  <c r="AN706" i="4"/>
  <c r="AO706" i="4" s="1"/>
  <c r="AP706" i="4" s="1"/>
  <c r="AN401" i="4"/>
  <c r="AO401" i="4" s="1"/>
  <c r="AP401" i="4" s="1"/>
  <c r="AN578" i="4"/>
  <c r="AO578" i="4" s="1"/>
  <c r="AP578" i="4" s="1"/>
  <c r="AN848" i="4"/>
  <c r="AO848" i="4" s="1"/>
  <c r="AP848" i="4" s="1"/>
  <c r="AN700" i="4"/>
  <c r="AO700" i="4" s="1"/>
  <c r="AP700" i="4" s="1"/>
  <c r="AN1917" i="4"/>
  <c r="AO1917" i="4" s="1"/>
  <c r="AP1917" i="4" s="1"/>
  <c r="AN1590" i="4"/>
  <c r="AO1590" i="4" s="1"/>
  <c r="AP1590" i="4" s="1"/>
  <c r="AN1488" i="4"/>
  <c r="AO1488" i="4" s="1"/>
  <c r="AP1488" i="4" s="1"/>
  <c r="AN552" i="4"/>
  <c r="AO552" i="4" s="1"/>
  <c r="AP552" i="4" s="1"/>
  <c r="AN47" i="4"/>
  <c r="AO47" i="4" s="1"/>
  <c r="AP47" i="4" s="1"/>
  <c r="AN111" i="4"/>
  <c r="AO111" i="4" s="1"/>
  <c r="AP111" i="4" s="1"/>
  <c r="AN177" i="4"/>
  <c r="AO177" i="4" s="1"/>
  <c r="AP177" i="4" s="1"/>
  <c r="AN1923" i="4"/>
  <c r="AO1923" i="4" s="1"/>
  <c r="AP1923" i="4" s="1"/>
  <c r="AN1402" i="4"/>
  <c r="AO1402" i="4" s="1"/>
  <c r="AP1402" i="4" s="1"/>
  <c r="AN1487" i="4"/>
  <c r="AO1487" i="4" s="1"/>
  <c r="AP1487" i="4" s="1"/>
  <c r="AN1619" i="4"/>
  <c r="AO1619" i="4" s="1"/>
  <c r="AP1619" i="4" s="1"/>
  <c r="AN1615" i="4"/>
  <c r="AO1615" i="4" s="1"/>
  <c r="AP1615" i="4" s="1"/>
  <c r="AN1678" i="4"/>
  <c r="AO1678" i="4" s="1"/>
  <c r="AP1678" i="4" s="1"/>
  <c r="AN2055" i="4"/>
  <c r="AO2055" i="4" s="1"/>
  <c r="AP2055" i="4" s="1"/>
  <c r="AN1288" i="4"/>
  <c r="AO1288" i="4" s="1"/>
  <c r="AP1288" i="4" s="1"/>
  <c r="AN482" i="4"/>
  <c r="AO482" i="4" s="1"/>
  <c r="AP482" i="4" s="1"/>
  <c r="AN1156" i="4"/>
  <c r="AO1156" i="4" s="1"/>
  <c r="AP1156" i="4" s="1"/>
  <c r="AN653" i="4"/>
  <c r="AO653" i="4" s="1"/>
  <c r="AP653" i="4" s="1"/>
  <c r="AN844" i="4"/>
  <c r="AO844" i="4" s="1"/>
  <c r="AP844" i="4" s="1"/>
  <c r="AN603" i="4"/>
  <c r="AO603" i="4" s="1"/>
  <c r="AP603" i="4" s="1"/>
  <c r="AN625" i="4"/>
  <c r="AO625" i="4" s="1"/>
  <c r="AP625" i="4" s="1"/>
  <c r="AN1887" i="4"/>
  <c r="AO1887" i="4" s="1"/>
  <c r="AP1887" i="4" s="1"/>
  <c r="AN1498" i="4"/>
  <c r="AO1498" i="4" s="1"/>
  <c r="AP1498" i="4" s="1"/>
  <c r="AN1712" i="4"/>
  <c r="AO1712" i="4" s="1"/>
  <c r="AP1712" i="4" s="1"/>
  <c r="AN67" i="4"/>
  <c r="AO67" i="4" s="1"/>
  <c r="AP67" i="4" s="1"/>
  <c r="AN85" i="4"/>
  <c r="AO85" i="4" s="1"/>
  <c r="AP85" i="4" s="1"/>
  <c r="AN171" i="4"/>
  <c r="AO171" i="4" s="1"/>
  <c r="AP171" i="4" s="1"/>
  <c r="AN49" i="4"/>
  <c r="AO49" i="4" s="1"/>
  <c r="AP49" i="4" s="1"/>
  <c r="AN1879" i="4"/>
  <c r="AO1879" i="4" s="1"/>
  <c r="AP1879" i="4" s="1"/>
  <c r="AN1801" i="4"/>
  <c r="AO1801" i="4" s="1"/>
  <c r="AP1801" i="4" s="1"/>
  <c r="AN1697" i="4"/>
  <c r="AO1697" i="4" s="1"/>
  <c r="AP1697" i="4" s="1"/>
  <c r="AN553" i="4"/>
  <c r="AO553" i="4" s="1"/>
  <c r="AP553" i="4" s="1"/>
  <c r="AN276" i="4"/>
  <c r="AO276" i="4" s="1"/>
  <c r="AP276" i="4" s="1"/>
  <c r="AN567" i="4"/>
  <c r="AO567" i="4" s="1"/>
  <c r="AP567" i="4" s="1"/>
  <c r="AN1925" i="4"/>
  <c r="AO1925" i="4" s="1"/>
  <c r="AP1925" i="4" s="1"/>
  <c r="AN1676" i="4"/>
  <c r="AO1676" i="4" s="1"/>
  <c r="AP1676" i="4" s="1"/>
  <c r="AN235" i="4"/>
  <c r="AO235" i="4" s="1"/>
  <c r="AP235" i="4" s="1"/>
  <c r="AN1284" i="4"/>
  <c r="AO1284" i="4" s="1"/>
  <c r="AP1284" i="4" s="1"/>
  <c r="AN1018" i="4"/>
  <c r="AO1018" i="4" s="1"/>
  <c r="AP1018" i="4" s="1"/>
  <c r="AN650" i="4"/>
  <c r="AO650" i="4" s="1"/>
  <c r="AP650" i="4" s="1"/>
  <c r="AN589" i="4"/>
  <c r="AO589" i="4" s="1"/>
  <c r="AP589" i="4" s="1"/>
  <c r="AN1470" i="4"/>
  <c r="AO1470" i="4" s="1"/>
  <c r="AP1470" i="4" s="1"/>
  <c r="AN1468" i="4"/>
  <c r="AO1468" i="4" s="1"/>
  <c r="AP1468" i="4" s="1"/>
  <c r="AN1042" i="4"/>
  <c r="AO1042" i="4" s="1"/>
  <c r="AP1042" i="4" s="1"/>
  <c r="AN1303" i="4"/>
  <c r="AO1303" i="4" s="1"/>
  <c r="AP1303" i="4" s="1"/>
  <c r="AN208" i="4"/>
  <c r="AO208" i="4" s="1"/>
  <c r="AP208" i="4" s="1"/>
  <c r="AN626" i="4"/>
  <c r="AO626" i="4" s="1"/>
  <c r="AP626" i="4" s="1"/>
  <c r="AN867" i="4"/>
  <c r="AO867" i="4" s="1"/>
  <c r="AP867" i="4" s="1"/>
  <c r="AN1725" i="4"/>
  <c r="AO1725" i="4" s="1"/>
  <c r="AP1725" i="4" s="1"/>
  <c r="AN485" i="4"/>
  <c r="AO485" i="4" s="1"/>
  <c r="AP485" i="4" s="1"/>
  <c r="AN103" i="4"/>
  <c r="AO103" i="4" s="1"/>
  <c r="AP103" i="4" s="1"/>
  <c r="AN176" i="4"/>
  <c r="AO176" i="4" s="1"/>
  <c r="AP176" i="4" s="1"/>
  <c r="AN147" i="4"/>
  <c r="AO147" i="4" s="1"/>
  <c r="AP147" i="4" s="1"/>
  <c r="AN44" i="4"/>
  <c r="AO44" i="4" s="1"/>
  <c r="AP44" i="4" s="1"/>
  <c r="AN1918" i="4"/>
  <c r="AO1918" i="4" s="1"/>
  <c r="AP1918" i="4" s="1"/>
  <c r="AN1471" i="4"/>
  <c r="AO1471" i="4" s="1"/>
  <c r="AP1471" i="4" s="1"/>
  <c r="AN1502" i="4"/>
  <c r="AO1502" i="4" s="1"/>
  <c r="AP1502" i="4" s="1"/>
  <c r="AN1613" i="4"/>
  <c r="AO1613" i="4" s="1"/>
  <c r="AP1613" i="4" s="1"/>
  <c r="AN1096" i="4"/>
  <c r="AO1096" i="4" s="1"/>
  <c r="AP1096" i="4" s="1"/>
  <c r="AN355" i="4"/>
  <c r="AO355" i="4" s="1"/>
  <c r="AP355" i="4" s="1"/>
  <c r="AN1332" i="4"/>
  <c r="AO1332" i="4" s="1"/>
  <c r="AP1332" i="4" s="1"/>
  <c r="AN975" i="4"/>
  <c r="AO975" i="4" s="1"/>
  <c r="AP975" i="4" s="1"/>
  <c r="AN430" i="4"/>
  <c r="AO430" i="4" s="1"/>
  <c r="AP430" i="4" s="1"/>
  <c r="AN717" i="4"/>
  <c r="AO717" i="4" s="1"/>
  <c r="AP717" i="4" s="1"/>
  <c r="AN606" i="4"/>
  <c r="AO606" i="4" s="1"/>
  <c r="AP606" i="4" s="1"/>
  <c r="AN610" i="4"/>
  <c r="AO610" i="4" s="1"/>
  <c r="AP610" i="4" s="1"/>
  <c r="AN458" i="4"/>
  <c r="AO458" i="4" s="1"/>
  <c r="AP458" i="4" s="1"/>
  <c r="AN697" i="4"/>
  <c r="AO697" i="4" s="1"/>
  <c r="AP697" i="4" s="1"/>
  <c r="AN843" i="4"/>
  <c r="AO843" i="4" s="1"/>
  <c r="AP843" i="4" s="1"/>
  <c r="AN1976" i="4"/>
  <c r="AO1976" i="4" s="1"/>
  <c r="AP1976" i="4" s="1"/>
  <c r="AN1936" i="4"/>
  <c r="AO1936" i="4" s="1"/>
  <c r="AP1936" i="4" s="1"/>
  <c r="AN1914" i="4"/>
  <c r="AO1914" i="4" s="1"/>
  <c r="AP1914" i="4" s="1"/>
  <c r="AN1340" i="4"/>
  <c r="AO1340" i="4" s="1"/>
  <c r="AN1567" i="4"/>
  <c r="AO1567" i="4" s="1"/>
  <c r="AP1567" i="4" s="1"/>
  <c r="AN1620" i="4"/>
  <c r="AO1620" i="4" s="1"/>
  <c r="AP1620" i="4" s="1"/>
  <c r="AN1605" i="4"/>
  <c r="AO1605" i="4" s="1"/>
  <c r="AP1605" i="4" s="1"/>
  <c r="AN310" i="4"/>
  <c r="AO310" i="4" s="1"/>
  <c r="AP310" i="4" s="1"/>
  <c r="AN1177" i="4"/>
  <c r="AO1177" i="4" s="1"/>
  <c r="AP1177" i="4" s="1"/>
  <c r="AN282" i="4"/>
  <c r="AO282" i="4" s="1"/>
  <c r="AP282" i="4" s="1"/>
  <c r="AN320" i="4"/>
  <c r="AO320" i="4" s="1"/>
  <c r="AP320" i="4" s="1"/>
  <c r="AN576" i="4"/>
  <c r="AO576" i="4" s="1"/>
  <c r="AP576" i="4" s="1"/>
  <c r="AN479" i="4"/>
  <c r="AO479" i="4" s="1"/>
  <c r="AP479" i="4" s="1"/>
  <c r="AN473" i="4"/>
  <c r="AO473" i="4" s="1"/>
  <c r="AP473" i="4" s="1"/>
  <c r="AN846" i="4"/>
  <c r="AO846" i="4" s="1"/>
  <c r="AP846" i="4" s="1"/>
  <c r="AN633" i="4"/>
  <c r="AO633" i="4" s="1"/>
  <c r="AP633" i="4" s="1"/>
  <c r="AN703" i="4"/>
  <c r="AO703" i="4" s="1"/>
  <c r="AP703" i="4" s="1"/>
  <c r="AN1800" i="4"/>
  <c r="AO1800" i="4" s="1"/>
  <c r="AP1800" i="4" s="1"/>
  <c r="AN1967" i="4"/>
  <c r="AO1967" i="4" s="1"/>
  <c r="AP1967" i="4" s="1"/>
  <c r="AN1354" i="4"/>
  <c r="AO1354" i="4" s="1"/>
  <c r="AP1354" i="4" s="1"/>
  <c r="AN1591" i="4"/>
  <c r="AO1591" i="4" s="1"/>
  <c r="AP1591" i="4" s="1"/>
  <c r="AN1565" i="4"/>
  <c r="AO1565" i="4" s="1"/>
  <c r="AP1565" i="4" s="1"/>
  <c r="AN1629" i="4"/>
  <c r="AO1629" i="4" s="1"/>
  <c r="AP1629" i="4" s="1"/>
  <c r="AN2048" i="4"/>
  <c r="AO2048" i="4" s="1"/>
  <c r="AP2048" i="4" s="1"/>
  <c r="AN1203" i="4"/>
  <c r="AO1203" i="4" s="1"/>
  <c r="AP1203" i="4" s="1"/>
  <c r="AN868" i="4"/>
  <c r="AO868" i="4" s="1"/>
  <c r="AP868" i="4" s="1"/>
  <c r="AN442" i="4"/>
  <c r="AO442" i="4" s="1"/>
  <c r="AP442" i="4" s="1"/>
  <c r="AN524" i="4"/>
  <c r="AO524" i="4" s="1"/>
  <c r="AP524" i="4" s="1"/>
  <c r="AN877" i="4"/>
  <c r="AO877" i="4" s="1"/>
  <c r="AP877" i="4" s="1"/>
  <c r="AN847" i="4"/>
  <c r="AO847" i="4" s="1"/>
  <c r="AP847" i="4" s="1"/>
  <c r="AN715" i="4"/>
  <c r="AO715" i="4" s="1"/>
  <c r="AP715" i="4" s="1"/>
  <c r="AN22" i="4"/>
  <c r="AO22" i="4" s="1"/>
  <c r="AP22" i="4" s="1"/>
  <c r="AN54" i="4"/>
  <c r="AO54" i="4" s="1"/>
  <c r="AP54" i="4" s="1"/>
  <c r="AN178" i="4"/>
  <c r="AO178" i="4" s="1"/>
  <c r="AP178" i="4" s="1"/>
  <c r="AN183" i="4"/>
  <c r="AO183" i="4" s="1"/>
  <c r="AP183" i="4" s="1"/>
  <c r="AN100" i="4"/>
  <c r="AO100" i="4" s="1"/>
  <c r="AP100" i="4" s="1"/>
  <c r="AN122" i="4"/>
  <c r="AO122" i="4" s="1"/>
  <c r="AP122" i="4" s="1"/>
  <c r="AN179" i="4"/>
  <c r="AO179" i="4" s="1"/>
  <c r="AP179" i="4" s="1"/>
  <c r="AN155" i="4"/>
  <c r="AO155" i="4" s="1"/>
  <c r="AP155" i="4" s="1"/>
  <c r="AN1835" i="4"/>
  <c r="AO1835" i="4" s="1"/>
  <c r="AP1835" i="4" s="1"/>
  <c r="AN1345" i="4"/>
  <c r="AO1345" i="4" s="1"/>
  <c r="AP1345" i="4" s="1"/>
  <c r="AN1584" i="4"/>
  <c r="AO1584" i="4" s="1"/>
  <c r="AP1584" i="4" s="1"/>
  <c r="AN1634" i="4"/>
  <c r="AO1634" i="4" s="1"/>
  <c r="AP1634" i="4" s="1"/>
  <c r="AN306" i="4"/>
  <c r="AO306" i="4" s="1"/>
  <c r="AP306" i="4" s="1"/>
  <c r="AN1169" i="4"/>
  <c r="AO1169" i="4" s="1"/>
  <c r="AP1169" i="4" s="1"/>
  <c r="AN274" i="4"/>
  <c r="AO274" i="4" s="1"/>
  <c r="AP274" i="4" s="1"/>
  <c r="AN507" i="4"/>
  <c r="AO507" i="4" s="1"/>
  <c r="AP507" i="4" s="1"/>
  <c r="AN822" i="4"/>
  <c r="AO822" i="4" s="1"/>
  <c r="AP822" i="4" s="1"/>
  <c r="AN676" i="4"/>
  <c r="AO676" i="4" s="1"/>
  <c r="AP676" i="4" s="1"/>
  <c r="AN1749" i="4"/>
  <c r="AO1749" i="4" s="1"/>
  <c r="AP1749" i="4" s="1"/>
  <c r="AN1638" i="4"/>
  <c r="AO1638" i="4" s="1"/>
  <c r="AP1638" i="4" s="1"/>
  <c r="AN1572" i="4"/>
  <c r="AO1572" i="4" s="1"/>
  <c r="AP1572" i="4" s="1"/>
  <c r="AN1557" i="4"/>
  <c r="AO1557" i="4" s="1"/>
  <c r="AP1557" i="4" s="1"/>
  <c r="AN665" i="4"/>
  <c r="AO665" i="4" s="1"/>
  <c r="AP665" i="4" s="1"/>
  <c r="AN930" i="4"/>
  <c r="AO930" i="4" s="1"/>
  <c r="AP930" i="4" s="1"/>
  <c r="AN890" i="4"/>
  <c r="AO890" i="4" s="1"/>
  <c r="AP890" i="4" s="1"/>
  <c r="AN31" i="4"/>
  <c r="AO31" i="4" s="1"/>
  <c r="AP31" i="4" s="1"/>
  <c r="AN95" i="4"/>
  <c r="AO95" i="4" s="1"/>
  <c r="AP95" i="4" s="1"/>
  <c r="AN168" i="4"/>
  <c r="AO168" i="4" s="1"/>
  <c r="AP168" i="4" s="1"/>
  <c r="AN40" i="4"/>
  <c r="AO40" i="4" s="1"/>
  <c r="AP40" i="4" s="1"/>
  <c r="AN73" i="4"/>
  <c r="AO73" i="4" s="1"/>
  <c r="AP73" i="4" s="1"/>
  <c r="AN1167" i="4"/>
  <c r="AO1167" i="4" s="1"/>
  <c r="AP1167" i="4" s="1"/>
  <c r="AN1190" i="4"/>
  <c r="AO1190" i="4" s="1"/>
  <c r="AP1190" i="4" s="1"/>
  <c r="AN1283" i="4"/>
  <c r="AO1283" i="4" s="1"/>
  <c r="AP1283" i="4" s="1"/>
  <c r="AN210" i="4"/>
  <c r="AO210" i="4" s="1"/>
  <c r="AP210" i="4" s="1"/>
  <c r="AN1069" i="4"/>
  <c r="AO1069" i="4" s="1"/>
  <c r="AP1069" i="4" s="1"/>
  <c r="AN200" i="4"/>
  <c r="AO200" i="4" s="1"/>
  <c r="AP200" i="4" s="1"/>
  <c r="AN638" i="4"/>
  <c r="AO638" i="4" s="1"/>
  <c r="AP638" i="4" s="1"/>
  <c r="AN893" i="4"/>
  <c r="AO893" i="4" s="1"/>
  <c r="AP893" i="4" s="1"/>
  <c r="AN662" i="4"/>
  <c r="AO662" i="4" s="1"/>
  <c r="AP662" i="4" s="1"/>
  <c r="AN714" i="4"/>
  <c r="AO714" i="4" s="1"/>
  <c r="AP714" i="4" s="1"/>
  <c r="AN713" i="4"/>
  <c r="AO713" i="4" s="1"/>
  <c r="AP713" i="4" s="1"/>
  <c r="AN871" i="4"/>
  <c r="AO871" i="4" s="1"/>
  <c r="AP871" i="4" s="1"/>
  <c r="AN1935" i="4"/>
  <c r="AO1935" i="4" s="1"/>
  <c r="AP1935" i="4" s="1"/>
  <c r="AN1948" i="4"/>
  <c r="AO1948" i="4" s="1"/>
  <c r="AP1948" i="4" s="1"/>
  <c r="AN1942" i="4"/>
  <c r="AO1942" i="4" s="1"/>
  <c r="AP1942" i="4" s="1"/>
  <c r="AN1643" i="4"/>
  <c r="AO1643" i="4" s="1"/>
  <c r="AP1643" i="4" s="1"/>
  <c r="AN1659" i="4"/>
  <c r="AO1659" i="4" s="1"/>
  <c r="AP1659" i="4" s="1"/>
  <c r="AN1631" i="4"/>
  <c r="AO1631" i="4" s="1"/>
  <c r="AP1631" i="4" s="1"/>
  <c r="AN1550" i="4"/>
  <c r="AO1550" i="4" s="1"/>
  <c r="AP1550" i="4" s="1"/>
  <c r="AN1144" i="4"/>
  <c r="AO1144" i="4" s="1"/>
  <c r="AP1144" i="4" s="1"/>
  <c r="AN804" i="4"/>
  <c r="AO804" i="4" s="1"/>
  <c r="AP804" i="4" s="1"/>
  <c r="AN1182" i="4"/>
  <c r="AO1182" i="4" s="1"/>
  <c r="AP1182" i="4" s="1"/>
  <c r="AN1210" i="4"/>
  <c r="AO1210" i="4" s="1"/>
  <c r="AP1210" i="4" s="1"/>
  <c r="AN1142" i="4"/>
  <c r="AO1142" i="4" s="1"/>
  <c r="AP1142" i="4" s="1"/>
  <c r="AN1196" i="4"/>
  <c r="AO1196" i="4" s="1"/>
  <c r="AP1196" i="4" s="1"/>
  <c r="AN967" i="4"/>
  <c r="AO967" i="4" s="1"/>
  <c r="AP967" i="4" s="1"/>
  <c r="AN316" i="4"/>
  <c r="AO316" i="4" s="1"/>
  <c r="AP316" i="4" s="1"/>
  <c r="AN358" i="4"/>
  <c r="AO358" i="4" s="1"/>
  <c r="AP358" i="4" s="1"/>
  <c r="AN554" i="4"/>
  <c r="AO554" i="4" s="1"/>
  <c r="AP554" i="4" s="1"/>
  <c r="AN860" i="4"/>
  <c r="AO860" i="4" s="1"/>
  <c r="AP860" i="4" s="1"/>
  <c r="AN666" i="4"/>
  <c r="AO666" i="4" s="1"/>
  <c r="AP666" i="4" s="1"/>
  <c r="AN845" i="4"/>
  <c r="AO845" i="4" s="1"/>
  <c r="AP845" i="4" s="1"/>
  <c r="AN668" i="4"/>
  <c r="AO668" i="4" s="1"/>
  <c r="AP668" i="4" s="1"/>
  <c r="AN1853" i="4"/>
  <c r="AO1853" i="4" s="1"/>
  <c r="AP1853" i="4" s="1"/>
  <c r="AN1580" i="4"/>
  <c r="AO1580" i="4" s="1"/>
  <c r="AP1580" i="4" s="1"/>
  <c r="AN1493" i="4"/>
  <c r="AO1493" i="4" s="1"/>
  <c r="AP1493" i="4" s="1"/>
  <c r="AN468" i="4"/>
  <c r="AO468" i="4" s="1"/>
  <c r="AP468" i="4" s="1"/>
  <c r="AN146" i="4"/>
  <c r="AO146" i="4" s="1"/>
  <c r="AP146" i="4" s="1"/>
  <c r="AN150" i="4"/>
  <c r="AO150" i="4" s="1"/>
  <c r="AP150" i="4" s="1"/>
  <c r="AN131" i="4"/>
  <c r="AO131" i="4" s="1"/>
  <c r="AP131" i="4" s="1"/>
  <c r="AN110" i="4"/>
  <c r="AO110" i="4" s="1"/>
  <c r="AP110" i="4" s="1"/>
  <c r="AN62" i="4"/>
  <c r="AO62" i="4" s="1"/>
  <c r="AP62" i="4" s="1"/>
  <c r="AN1883" i="4"/>
  <c r="AO1883" i="4" s="1"/>
  <c r="AP1883" i="4" s="1"/>
  <c r="AN1415" i="4"/>
  <c r="AO1415" i="4" s="1"/>
  <c r="AP1415" i="4" s="1"/>
  <c r="AN1563" i="4"/>
  <c r="AO1563" i="4" s="1"/>
  <c r="AP1563" i="4" s="1"/>
  <c r="AN1674" i="4"/>
  <c r="AO1674" i="4" s="1"/>
  <c r="AP1674" i="4" s="1"/>
  <c r="AN1630" i="4"/>
  <c r="AO1630" i="4" s="1"/>
  <c r="AP1630" i="4" s="1"/>
  <c r="AN1693" i="4"/>
  <c r="AO1693" i="4" s="1"/>
  <c r="AP1693" i="4" s="1"/>
  <c r="AN976" i="4"/>
  <c r="AO976" i="4" s="1"/>
  <c r="AP976" i="4" s="1"/>
  <c r="AN1032" i="4"/>
  <c r="AO1032" i="4" s="1"/>
  <c r="AP1032" i="4" s="1"/>
  <c r="AN961" i="4"/>
  <c r="AO961" i="4" s="1"/>
  <c r="AP961" i="4" s="1"/>
  <c r="AN281" i="4"/>
  <c r="AO281" i="4" s="1"/>
  <c r="AP281" i="4" s="1"/>
  <c r="AN813" i="4"/>
  <c r="AO813" i="4" s="1"/>
  <c r="AP813" i="4" s="1"/>
  <c r="AN335" i="4"/>
  <c r="AO335" i="4" s="1"/>
  <c r="AP335" i="4" s="1"/>
  <c r="AN889" i="4"/>
  <c r="AO889" i="4" s="1"/>
  <c r="AP889" i="4" s="1"/>
  <c r="AN663" i="4"/>
  <c r="AO663" i="4" s="1"/>
  <c r="AP663" i="4" s="1"/>
  <c r="AN1931" i="4"/>
  <c r="AO1931" i="4" s="1"/>
  <c r="AP1931" i="4" s="1"/>
  <c r="AN1661" i="4"/>
  <c r="AO1661" i="4" s="1"/>
  <c r="AP1661" i="4" s="1"/>
  <c r="AN1722" i="4"/>
  <c r="AO1722" i="4" s="1"/>
  <c r="AP1722" i="4" s="1"/>
  <c r="AN298" i="4"/>
  <c r="AO298" i="4" s="1"/>
  <c r="AP298" i="4" s="1"/>
  <c r="AN1085" i="4"/>
  <c r="AO1085" i="4" s="1"/>
  <c r="AP1085" i="4" s="1"/>
  <c r="AN255" i="4"/>
  <c r="AO255" i="4" s="1"/>
  <c r="AP255" i="4" s="1"/>
  <c r="AN510" i="4"/>
  <c r="AO510" i="4" s="1"/>
  <c r="AP510" i="4" s="1"/>
  <c r="AN1959" i="4"/>
  <c r="AO1959" i="4" s="1"/>
  <c r="AP1959" i="4" s="1"/>
  <c r="AN273" i="4"/>
  <c r="AO273" i="4" s="1"/>
  <c r="AP273" i="4" s="1"/>
  <c r="AN1251" i="4"/>
  <c r="AO1251" i="4" s="1"/>
  <c r="AP1251" i="4" s="1"/>
  <c r="AN1276" i="4"/>
  <c r="AO1276" i="4" s="1"/>
  <c r="AP1276" i="4" s="1"/>
  <c r="AN591" i="4"/>
  <c r="AO591" i="4" s="1"/>
  <c r="AP591" i="4" s="1"/>
  <c r="AN764" i="4"/>
  <c r="AO764" i="4" s="1"/>
  <c r="AP764" i="4" s="1"/>
  <c r="AN716" i="4"/>
  <c r="AO716" i="4" s="1"/>
  <c r="AP716" i="4" s="1"/>
  <c r="AN1622" i="4"/>
  <c r="AO1622" i="4" s="1"/>
  <c r="AP1622" i="4" s="1"/>
  <c r="AN399" i="4"/>
  <c r="AO399" i="4" s="1"/>
  <c r="AP399" i="4" s="1"/>
  <c r="AN71" i="4"/>
  <c r="AO71" i="4" s="1"/>
  <c r="AP71" i="4" s="1"/>
  <c r="AN69" i="4"/>
  <c r="AO69" i="4" s="1"/>
  <c r="AP69" i="4" s="1"/>
  <c r="AN1082" i="4"/>
  <c r="AO1082" i="4" s="1"/>
  <c r="AP1082" i="4" s="1"/>
  <c r="AN1656" i="4"/>
  <c r="AO1656" i="4" s="1"/>
  <c r="AP1656" i="4" s="1"/>
  <c r="AN1586" i="4"/>
  <c r="AO1586" i="4" s="1"/>
  <c r="AP1586" i="4" s="1"/>
  <c r="AN1601" i="4"/>
  <c r="AO1601" i="4" s="1"/>
  <c r="AP1601" i="4" s="1"/>
  <c r="AN1057" i="4"/>
  <c r="AO1057" i="4" s="1"/>
  <c r="AP1057" i="4" s="1"/>
  <c r="AN531" i="4"/>
  <c r="AO531" i="4" s="1"/>
  <c r="AP531" i="4" s="1"/>
  <c r="AN214" i="4"/>
  <c r="AO214" i="4" s="1"/>
  <c r="AP214" i="4" s="1"/>
  <c r="AN734" i="4"/>
  <c r="AO734" i="4" s="1"/>
  <c r="AP734" i="4" s="1"/>
  <c r="AN451" i="4"/>
  <c r="AO451" i="4" s="1"/>
  <c r="AP451" i="4" s="1"/>
  <c r="AN501" i="4"/>
  <c r="AO501" i="4" s="1"/>
  <c r="AP501" i="4" s="1"/>
  <c r="AN660" i="4"/>
  <c r="AO660" i="4" s="1"/>
  <c r="AP660" i="4" s="1"/>
  <c r="AN1893" i="4"/>
  <c r="AO1893" i="4" s="1"/>
  <c r="AP1893" i="4" s="1"/>
  <c r="AN1413" i="4"/>
  <c r="AO1413" i="4" s="1"/>
  <c r="AP1413" i="4" s="1"/>
  <c r="AN1508" i="4"/>
  <c r="AO1508" i="4" s="1"/>
  <c r="AP1508" i="4" s="1"/>
  <c r="AN1469" i="4"/>
  <c r="AO1469" i="4" s="1"/>
  <c r="AP1469" i="4" s="1"/>
  <c r="AN1633" i="4"/>
  <c r="AO1633" i="4" s="1"/>
  <c r="AP1633" i="4" s="1"/>
  <c r="AN972" i="4"/>
  <c r="AO972" i="4" s="1"/>
  <c r="AP972" i="4" s="1"/>
  <c r="AN881" i="4"/>
  <c r="AO881" i="4" s="1"/>
  <c r="AP881" i="4" s="1"/>
  <c r="AN1247" i="4"/>
  <c r="AO1247" i="4" s="1"/>
  <c r="AP1247" i="4" s="1"/>
  <c r="AN991" i="4"/>
  <c r="AO991" i="4" s="1"/>
  <c r="AP991" i="4" s="1"/>
  <c r="AN258" i="4"/>
  <c r="AO258" i="4" s="1"/>
  <c r="AP258" i="4" s="1"/>
  <c r="AN1129" i="4"/>
  <c r="AO1129" i="4" s="1"/>
  <c r="AP1129" i="4" s="1"/>
  <c r="AN986" i="4"/>
  <c r="AO986" i="4" s="1"/>
  <c r="AP986" i="4" s="1"/>
  <c r="AN602" i="4"/>
  <c r="AO602" i="4" s="1"/>
  <c r="AP602" i="4" s="1"/>
  <c r="AN595" i="4"/>
  <c r="AO595" i="4" s="1"/>
  <c r="AP595" i="4" s="1"/>
  <c r="AN583" i="4"/>
  <c r="AO583" i="4" s="1"/>
  <c r="AP583" i="4" s="1"/>
  <c r="AN647" i="4"/>
  <c r="AO647" i="4" s="1"/>
  <c r="AP647" i="4" s="1"/>
  <c r="AN855" i="4"/>
  <c r="AO855" i="4" s="1"/>
  <c r="AP855" i="4" s="1"/>
  <c r="AN659" i="4"/>
  <c r="AO659" i="4" s="1"/>
  <c r="AP659" i="4" s="1"/>
  <c r="AN1958" i="4"/>
  <c r="AO1958" i="4" s="1"/>
  <c r="AP1958" i="4" s="1"/>
  <c r="AN1368" i="4"/>
  <c r="AO1368" i="4" s="1"/>
  <c r="AP1368" i="4" s="1"/>
  <c r="AN1519" i="4"/>
  <c r="AO1519" i="4" s="1"/>
  <c r="AP1519" i="4" s="1"/>
  <c r="AN1662" i="4"/>
  <c r="AO1662" i="4" s="1"/>
  <c r="AP1662" i="4" s="1"/>
  <c r="AN2044" i="4"/>
  <c r="AO2044" i="4" s="1"/>
  <c r="AP2044" i="4" s="1"/>
  <c r="AN607" i="4"/>
  <c r="AO607" i="4" s="1"/>
  <c r="AP607" i="4" s="1"/>
  <c r="AN1274" i="4"/>
  <c r="AO1274" i="4" s="1"/>
  <c r="AP1274" i="4" s="1"/>
  <c r="AN1254" i="4"/>
  <c r="AO1254" i="4" s="1"/>
  <c r="AP1254" i="4" s="1"/>
  <c r="AN964" i="4"/>
  <c r="AO964" i="4" s="1"/>
  <c r="AP964" i="4" s="1"/>
  <c r="AN1319" i="4"/>
  <c r="AO1319" i="4" s="1"/>
  <c r="AP1319" i="4" s="1"/>
  <c r="AN1282" i="4"/>
  <c r="AO1282" i="4" s="1"/>
  <c r="AP1282" i="4" s="1"/>
  <c r="AN1212" i="4"/>
  <c r="AO1212" i="4" s="1"/>
  <c r="AP1212" i="4" s="1"/>
  <c r="AN233" i="4"/>
  <c r="AO233" i="4" s="1"/>
  <c r="AP233" i="4" s="1"/>
  <c r="AN239" i="4"/>
  <c r="AO239" i="4" s="1"/>
  <c r="AP239" i="4" s="1"/>
  <c r="AN339" i="4"/>
  <c r="AO339" i="4" s="1"/>
  <c r="AP339" i="4" s="1"/>
  <c r="AN492" i="4"/>
  <c r="AO492" i="4" s="1"/>
  <c r="AP492" i="4" s="1"/>
  <c r="AN733" i="4"/>
  <c r="AO733" i="4" s="1"/>
  <c r="AP733" i="4" s="1"/>
  <c r="AN367" i="4"/>
  <c r="AO367" i="4" s="1"/>
  <c r="AP367" i="4" s="1"/>
  <c r="AN635" i="4"/>
  <c r="AO635" i="4" s="1"/>
  <c r="AP635" i="4" s="1"/>
  <c r="AN835" i="4"/>
  <c r="AO835" i="4" s="1"/>
  <c r="AP835" i="4" s="1"/>
  <c r="AN652" i="4"/>
  <c r="AO652" i="4" s="1"/>
  <c r="AP652" i="4" s="1"/>
  <c r="AN1805" i="4"/>
  <c r="AO1805" i="4" s="1"/>
  <c r="AP1805" i="4" s="1"/>
  <c r="AN1606" i="4"/>
  <c r="AO1606" i="4" s="1"/>
  <c r="AP1606" i="4" s="1"/>
  <c r="AN1618" i="4"/>
  <c r="AO1618" i="4" s="1"/>
  <c r="AP1618" i="4" s="1"/>
  <c r="AN1133" i="4"/>
  <c r="AO1133" i="4" s="1"/>
  <c r="AP1133" i="4" s="1"/>
  <c r="AN488" i="4"/>
  <c r="AO488" i="4" s="1"/>
  <c r="AP488" i="4" s="1"/>
  <c r="AN564" i="4"/>
  <c r="AO564" i="4" s="1"/>
  <c r="AP564" i="4" s="1"/>
  <c r="AN333" i="4"/>
  <c r="AO333" i="4" s="1"/>
  <c r="AP333" i="4" s="1"/>
  <c r="AN34" i="4"/>
  <c r="AO34" i="4" s="1"/>
  <c r="AP34" i="4" s="1"/>
  <c r="AN127" i="4"/>
  <c r="AO127" i="4" s="1"/>
  <c r="AP127" i="4" s="1"/>
  <c r="AN66" i="4"/>
  <c r="AO66" i="4" s="1"/>
  <c r="AP66" i="4" s="1"/>
  <c r="AN144" i="4"/>
  <c r="AO144" i="4" s="1"/>
  <c r="AP144" i="4" s="1"/>
  <c r="AN148" i="4"/>
  <c r="AO148" i="4" s="1"/>
  <c r="AP148" i="4" s="1"/>
  <c r="AN156" i="4"/>
  <c r="AO156" i="4" s="1"/>
  <c r="AP156" i="4" s="1"/>
  <c r="AN70" i="4"/>
  <c r="AO70" i="4" s="1"/>
  <c r="AP70" i="4" s="1"/>
  <c r="AN1991" i="4"/>
  <c r="AO1991" i="4" s="1"/>
  <c r="AP1991" i="4" s="1"/>
  <c r="AN1886" i="4"/>
  <c r="AO1886" i="4" s="1"/>
  <c r="AP1886" i="4" s="1"/>
  <c r="AN1687" i="4"/>
  <c r="AO1687" i="4" s="1"/>
  <c r="AP1687" i="4" s="1"/>
  <c r="AN1531" i="4"/>
  <c r="AO1531" i="4" s="1"/>
  <c r="AP1531" i="4" s="1"/>
  <c r="AN1546" i="4"/>
  <c r="AO1546" i="4" s="1"/>
  <c r="AP1546" i="4" s="1"/>
  <c r="AN1645" i="4"/>
  <c r="AO1645" i="4" s="1"/>
  <c r="AP1645" i="4" s="1"/>
  <c r="AN1715" i="4"/>
  <c r="AO1715" i="4" s="1"/>
  <c r="AP1715" i="4" s="1"/>
  <c r="AN1038" i="4"/>
  <c r="AO1038" i="4" s="1"/>
  <c r="AP1038" i="4" s="1"/>
  <c r="AN963" i="4"/>
  <c r="AO963" i="4" s="1"/>
  <c r="AP963" i="4" s="1"/>
  <c r="AN789" i="4"/>
  <c r="AO789" i="4" s="1"/>
  <c r="AP789" i="4" s="1"/>
  <c r="AN949" i="4"/>
  <c r="AO949" i="4" s="1"/>
  <c r="AP949" i="4" s="1"/>
  <c r="AN1268" i="4"/>
  <c r="AO1268" i="4" s="1"/>
  <c r="AP1268" i="4" s="1"/>
  <c r="AN911" i="4"/>
  <c r="AO911" i="4" s="1"/>
  <c r="AP911" i="4" s="1"/>
  <c r="AN586" i="4"/>
  <c r="AO586" i="4" s="1"/>
  <c r="AP586" i="4" s="1"/>
  <c r="AN478" i="4"/>
  <c r="AO478" i="4" s="1"/>
  <c r="AP478" i="4" s="1"/>
  <c r="AN390" i="4"/>
  <c r="AO390" i="4" s="1"/>
  <c r="AP390" i="4" s="1"/>
  <c r="AN698" i="4"/>
  <c r="AO698" i="4" s="1"/>
  <c r="AP698" i="4" s="1"/>
  <c r="AN560" i="4"/>
  <c r="AO560" i="4" s="1"/>
  <c r="AP560" i="4" s="1"/>
  <c r="AN753" i="4"/>
  <c r="AO753" i="4" s="1"/>
  <c r="AP753" i="4" s="1"/>
  <c r="AN779" i="4"/>
  <c r="AO779" i="4" s="1"/>
  <c r="AP779" i="4" s="1"/>
  <c r="AN1895" i="4"/>
  <c r="AO1895" i="4" s="1"/>
  <c r="AP1895" i="4" s="1"/>
  <c r="AN1920" i="4"/>
  <c r="AO1920" i="4" s="1"/>
  <c r="AP1920" i="4" s="1"/>
  <c r="AN1754" i="4"/>
  <c r="AO1754" i="4" s="1"/>
  <c r="AP1754" i="4" s="1"/>
  <c r="AN1467" i="4"/>
  <c r="AO1467" i="4" s="1"/>
  <c r="AP1467" i="4" s="1"/>
  <c r="AN1597" i="4"/>
  <c r="AO1597" i="4" s="1"/>
  <c r="AP1597" i="4" s="1"/>
  <c r="AN1160" i="4"/>
  <c r="AO1160" i="4" s="1"/>
  <c r="AP1160" i="4" s="1"/>
  <c r="AN1118" i="4"/>
  <c r="AO1118" i="4" s="1"/>
  <c r="AP1118" i="4" s="1"/>
  <c r="AN249" i="4"/>
  <c r="AO249" i="4" s="1"/>
  <c r="AP249" i="4" s="1"/>
  <c r="AN498" i="4"/>
  <c r="AO498" i="4" s="1"/>
  <c r="AP498" i="4" s="1"/>
  <c r="AN642" i="4"/>
  <c r="AO642" i="4" s="1"/>
  <c r="AP642" i="4" s="1"/>
  <c r="AN891" i="4"/>
  <c r="AO891" i="4" s="1"/>
  <c r="AP891" i="4" s="1"/>
  <c r="AN1955" i="4"/>
  <c r="AO1955" i="4" s="1"/>
  <c r="AP1955" i="4" s="1"/>
  <c r="AN1802" i="4"/>
  <c r="AO1802" i="4" s="1"/>
  <c r="AP1802" i="4" s="1"/>
  <c r="AN1703" i="4"/>
  <c r="AO1703" i="4" s="1"/>
  <c r="AP1703" i="4" s="1"/>
  <c r="AN1225" i="4"/>
  <c r="AO1225" i="4" s="1"/>
  <c r="AP1225" i="4" s="1"/>
  <c r="AN268" i="4"/>
  <c r="AO268" i="4" s="1"/>
  <c r="AP268" i="4" s="1"/>
  <c r="AN1149" i="4"/>
  <c r="AO1149" i="4" s="1"/>
  <c r="AP1149" i="4" s="1"/>
  <c r="AN193" i="4"/>
  <c r="AO193" i="4" s="1"/>
  <c r="AP193" i="4" s="1"/>
  <c r="AN1235" i="4"/>
  <c r="AO1235" i="4" s="1"/>
  <c r="AP1235" i="4" s="1"/>
  <c r="AN1326" i="4"/>
  <c r="AO1326" i="4" s="1"/>
  <c r="AP1326" i="4" s="1"/>
  <c r="AN1184" i="4"/>
  <c r="AO1184" i="4" s="1"/>
  <c r="AP1184" i="4" s="1"/>
  <c r="AN955" i="4"/>
  <c r="AO955" i="4" s="1"/>
  <c r="AP955" i="4" s="1"/>
  <c r="AN257" i="4"/>
  <c r="AO257" i="4" s="1"/>
  <c r="AP257" i="4" s="1"/>
  <c r="AN279" i="4"/>
  <c r="AO279" i="4" s="1"/>
  <c r="AP279" i="4" s="1"/>
  <c r="AN499" i="4"/>
  <c r="AO499" i="4" s="1"/>
  <c r="AP499" i="4" s="1"/>
  <c r="AN559" i="4"/>
  <c r="AO559" i="4" s="1"/>
  <c r="AP559" i="4" s="1"/>
  <c r="AN720" i="4"/>
  <c r="AO720" i="4" s="1"/>
  <c r="AP720" i="4" s="1"/>
  <c r="AN2017" i="4"/>
  <c r="AO2017" i="4" s="1"/>
  <c r="AP2017" i="4" s="1"/>
  <c r="AN1450" i="4"/>
  <c r="AO1450" i="4" s="1"/>
  <c r="AP1450" i="4" s="1"/>
  <c r="AN1608" i="4"/>
  <c r="AO1608" i="4" s="1"/>
  <c r="AP1608" i="4" s="1"/>
  <c r="AN1729" i="4"/>
  <c r="AO1729" i="4" s="1"/>
  <c r="AP1729" i="4" s="1"/>
  <c r="AN291" i="4"/>
  <c r="AO291" i="4" s="1"/>
  <c r="AP291" i="4" s="1"/>
  <c r="AN998" i="4"/>
  <c r="AO998" i="4" s="1"/>
  <c r="AP998" i="4" s="1"/>
  <c r="AN204" i="4"/>
  <c r="AO204" i="4" s="1"/>
  <c r="AP204" i="4" s="1"/>
  <c r="AN250" i="4"/>
  <c r="AO250" i="4" s="1"/>
  <c r="AP250" i="4" s="1"/>
  <c r="AN740" i="4"/>
  <c r="AO740" i="4" s="1"/>
  <c r="AP740" i="4" s="1"/>
  <c r="AN425" i="4"/>
  <c r="AO425" i="4" s="1"/>
  <c r="AP425" i="4" s="1"/>
  <c r="AN441" i="4"/>
  <c r="AO441" i="4" s="1"/>
  <c r="AP441" i="4" s="1"/>
  <c r="AN782" i="4"/>
  <c r="AO782" i="4" s="1"/>
  <c r="AP782" i="4" s="1"/>
  <c r="AN601" i="4"/>
  <c r="AO601" i="4" s="1"/>
  <c r="AP601" i="4" s="1"/>
  <c r="AN671" i="4"/>
  <c r="AO671" i="4" s="1"/>
  <c r="AP671" i="4" s="1"/>
  <c r="AN1940" i="4"/>
  <c r="AO1940" i="4" s="1"/>
  <c r="AP1940" i="4" s="1"/>
  <c r="AN1954" i="4"/>
  <c r="AO1954" i="4" s="1"/>
  <c r="AP1954" i="4" s="1"/>
  <c r="AN1403" i="4"/>
  <c r="AO1403" i="4" s="1"/>
  <c r="AP1403" i="4" s="1"/>
  <c r="AN1575" i="4"/>
  <c r="AO1575" i="4" s="1"/>
  <c r="AP1575" i="4" s="1"/>
  <c r="AN1677" i="4"/>
  <c r="AO1677" i="4" s="1"/>
  <c r="AP1677" i="4" s="1"/>
  <c r="AN1730" i="4"/>
  <c r="AO1730" i="4" s="1"/>
  <c r="AP1730" i="4" s="1"/>
  <c r="AN2071" i="4"/>
  <c r="AO2071" i="4" s="1"/>
  <c r="AP2071" i="4" s="1"/>
  <c r="AN957" i="4"/>
  <c r="AO957" i="4" s="1"/>
  <c r="AP957" i="4" s="1"/>
  <c r="AN330" i="4"/>
  <c r="AO330" i="4" s="1"/>
  <c r="AP330" i="4" s="1"/>
  <c r="AN718" i="4"/>
  <c r="AO718" i="4" s="1"/>
  <c r="AP718" i="4" s="1"/>
  <c r="AN792" i="4"/>
  <c r="AO792" i="4" s="1"/>
  <c r="AP792" i="4" s="1"/>
  <c r="AN486" i="4"/>
  <c r="AO486" i="4" s="1"/>
  <c r="AP486" i="4" s="1"/>
  <c r="AN645" i="4"/>
  <c r="AO645" i="4" s="1"/>
  <c r="AP645" i="4" s="1"/>
  <c r="AN683" i="4"/>
  <c r="AO683" i="4" s="1"/>
  <c r="AP683" i="4" s="1"/>
  <c r="AN43" i="4"/>
  <c r="AO43" i="4" s="1"/>
  <c r="AP43" i="4" s="1"/>
  <c r="AN65" i="4"/>
  <c r="AO65" i="4" s="1"/>
  <c r="AP65" i="4" s="1"/>
  <c r="AN136" i="4"/>
  <c r="AO136" i="4" s="1"/>
  <c r="AP136" i="4" s="1"/>
  <c r="AN61" i="4"/>
  <c r="AO61" i="4" s="1"/>
  <c r="AP61" i="4" s="1"/>
  <c r="AN20" i="4"/>
  <c r="AO20" i="4" s="1"/>
  <c r="AP20" i="4" s="1"/>
  <c r="AN125" i="4"/>
  <c r="AO125" i="4" s="1"/>
  <c r="AP125" i="4" s="1"/>
  <c r="AN1760" i="4"/>
  <c r="AO1760" i="4" s="1"/>
  <c r="AP1760" i="4" s="1"/>
  <c r="AN2009" i="4"/>
  <c r="AO2009" i="4" s="1"/>
  <c r="AP2009" i="4" s="1"/>
  <c r="AN1489" i="4"/>
  <c r="AO1489" i="4" s="1"/>
  <c r="AP1489" i="4" s="1"/>
  <c r="AN1668" i="4"/>
  <c r="AO1668" i="4" s="1"/>
  <c r="AP1668" i="4" s="1"/>
  <c r="AN2045" i="4"/>
  <c r="AO2045" i="4" s="1"/>
  <c r="AP2045" i="4" s="1"/>
  <c r="AN1165" i="4"/>
  <c r="AO1165" i="4" s="1"/>
  <c r="AP1165" i="4" s="1"/>
  <c r="AN1006" i="4"/>
  <c r="AO1006" i="4" s="1"/>
  <c r="AP1006" i="4" s="1"/>
  <c r="AN246" i="4"/>
  <c r="AO246" i="4" s="1"/>
  <c r="AP246" i="4" s="1"/>
  <c r="AN447" i="4"/>
  <c r="AO447" i="4" s="1"/>
  <c r="AP447" i="4" s="1"/>
  <c r="AN790" i="4"/>
  <c r="AO790" i="4" s="1"/>
  <c r="AP790" i="4" s="1"/>
  <c r="AN1941" i="4"/>
  <c r="AO1941" i="4" s="1"/>
  <c r="AP1941" i="4" s="1"/>
  <c r="AN1349" i="4"/>
  <c r="AO1349" i="4" s="1"/>
  <c r="AP1349" i="4" s="1"/>
  <c r="AN1604" i="4"/>
  <c r="AO1604" i="4" s="1"/>
  <c r="AP1604" i="4" s="1"/>
  <c r="AN1588" i="4"/>
  <c r="AO1588" i="4" s="1"/>
  <c r="AP1588" i="4" s="1"/>
  <c r="AN2088" i="4"/>
  <c r="AO2088" i="4" s="1"/>
  <c r="AP2088" i="4" s="1"/>
  <c r="AN1150" i="4"/>
  <c r="AO1150" i="4" s="1"/>
  <c r="AP1150" i="4" s="1"/>
  <c r="AN465" i="4"/>
  <c r="AO465" i="4" s="1"/>
  <c r="AP465" i="4" s="1"/>
  <c r="AN1741" i="4"/>
  <c r="AO1741" i="4" s="1"/>
  <c r="AP1741" i="4" s="1"/>
  <c r="AN284" i="4"/>
  <c r="AO284" i="4" s="1"/>
  <c r="AP284" i="4" s="1"/>
  <c r="AN826" i="4"/>
  <c r="AO826" i="4" s="1"/>
  <c r="AP826" i="4" s="1"/>
  <c r="AN58" i="4"/>
  <c r="AO58" i="4" s="1"/>
  <c r="AP58" i="4" s="1"/>
  <c r="AN82" i="4"/>
  <c r="AO82" i="4" s="1"/>
  <c r="AP82" i="4" s="1"/>
  <c r="AN166" i="4"/>
  <c r="AO166" i="4" s="1"/>
  <c r="AP166" i="4" s="1"/>
  <c r="AN140" i="4"/>
  <c r="AO140" i="4" s="1"/>
  <c r="AP140" i="4" s="1"/>
  <c r="AN929" i="4"/>
  <c r="AO929" i="4" s="1"/>
  <c r="AP929" i="4" s="1"/>
  <c r="AN1192" i="4"/>
  <c r="AO1192" i="4" s="1"/>
  <c r="AP1192" i="4" s="1"/>
  <c r="AN952" i="4"/>
  <c r="AO952" i="4" s="1"/>
  <c r="AP952" i="4" s="1"/>
  <c r="AN243" i="4"/>
  <c r="AO243" i="4" s="1"/>
  <c r="AP243" i="4" s="1"/>
  <c r="AN568" i="4"/>
  <c r="AO568" i="4" s="1"/>
  <c r="AP568" i="4" s="1"/>
  <c r="AN1089" i="4"/>
  <c r="AO1089" i="4" s="1"/>
  <c r="AP1089" i="4" s="1"/>
  <c r="AN223" i="4"/>
  <c r="AO223" i="4" s="1"/>
  <c r="AP223" i="4" s="1"/>
  <c r="AN449" i="4"/>
  <c r="AO449" i="4" s="1"/>
  <c r="AP449" i="4" s="1"/>
  <c r="AN542" i="4"/>
  <c r="AO542" i="4" s="1"/>
  <c r="AP542" i="4" s="1"/>
  <c r="AN506" i="4"/>
  <c r="AO506" i="4" s="1"/>
  <c r="AP506" i="4" s="1"/>
  <c r="AN522" i="4"/>
  <c r="AO522" i="4" s="1"/>
  <c r="AP522" i="4" s="1"/>
  <c r="AN872" i="4"/>
  <c r="AO872" i="4" s="1"/>
  <c r="AP872" i="4" s="1"/>
  <c r="AN807" i="4"/>
  <c r="AO807" i="4" s="1"/>
  <c r="AP807" i="4" s="1"/>
  <c r="AN1856" i="4"/>
  <c r="AO1856" i="4" s="1"/>
  <c r="AP1856" i="4" s="1"/>
  <c r="AN1755" i="4"/>
  <c r="AO1755" i="4" s="1"/>
  <c r="AP1755" i="4" s="1"/>
  <c r="AN1782" i="4"/>
  <c r="AO1782" i="4" s="1"/>
  <c r="AP1782" i="4" s="1"/>
  <c r="AN1459" i="4"/>
  <c r="AO1459" i="4" s="1"/>
  <c r="AN1694" i="4"/>
  <c r="AO1694" i="4" s="1"/>
  <c r="AP1694" i="4" s="1"/>
  <c r="AN1578" i="4"/>
  <c r="AO1578" i="4" s="1"/>
  <c r="AP1578" i="4" s="1"/>
  <c r="AN1545" i="4"/>
  <c r="AO1545" i="4" s="1"/>
  <c r="AP1545" i="4" s="1"/>
  <c r="AN2082" i="4"/>
  <c r="AO2082" i="4" s="1"/>
  <c r="AP2082" i="4" s="1"/>
  <c r="AN309" i="4"/>
  <c r="AO309" i="4" s="1"/>
  <c r="AP309" i="4" s="1"/>
  <c r="AN331" i="4"/>
  <c r="AO331" i="4" s="1"/>
  <c r="AP331" i="4" s="1"/>
  <c r="AN1103" i="4"/>
  <c r="AO1103" i="4" s="1"/>
  <c r="AP1103" i="4" s="1"/>
  <c r="AN984" i="4"/>
  <c r="AO984" i="4" s="1"/>
  <c r="AP984" i="4" s="1"/>
  <c r="AN941" i="4"/>
  <c r="AO941" i="4" s="1"/>
  <c r="AP941" i="4" s="1"/>
  <c r="AN1100" i="4"/>
  <c r="AO1100" i="4" s="1"/>
  <c r="AP1100" i="4" s="1"/>
  <c r="AN935" i="4"/>
  <c r="AO935" i="4" s="1"/>
  <c r="AP935" i="4" s="1"/>
  <c r="AN275" i="4"/>
  <c r="AO275" i="4" s="1"/>
  <c r="AP275" i="4" s="1"/>
  <c r="AN526" i="4"/>
  <c r="AO526" i="4" s="1"/>
  <c r="AP526" i="4" s="1"/>
  <c r="AN530" i="4"/>
  <c r="AO530" i="4" s="1"/>
  <c r="AP530" i="4" s="1"/>
  <c r="AN857" i="4"/>
  <c r="AO857" i="4" s="1"/>
  <c r="AP857" i="4" s="1"/>
  <c r="AN599" i="4"/>
  <c r="AO599" i="4" s="1"/>
  <c r="AP599" i="4" s="1"/>
  <c r="AN883" i="4"/>
  <c r="AO883" i="4" s="1"/>
  <c r="AP883" i="4" s="1"/>
  <c r="AN1981" i="4"/>
  <c r="AO1981" i="4" s="1"/>
  <c r="AP1981" i="4" s="1"/>
  <c r="AN1449" i="4"/>
  <c r="AO1449" i="4" s="1"/>
  <c r="AP1449" i="4" s="1"/>
  <c r="AN1602" i="4"/>
  <c r="AO1602" i="4" s="1"/>
  <c r="AP1602" i="4" s="1"/>
  <c r="AN227" i="4"/>
  <c r="AO227" i="4" s="1"/>
  <c r="AP227" i="4" s="1"/>
  <c r="AN858" i="4"/>
  <c r="AO858" i="4" s="1"/>
  <c r="AP858" i="4" s="1"/>
  <c r="AN79" i="4"/>
  <c r="AO79" i="4" s="1"/>
  <c r="AP79" i="4" s="1"/>
  <c r="AN123" i="4"/>
  <c r="AO123" i="4" s="1"/>
  <c r="AP123" i="4" s="1"/>
  <c r="AN33" i="4"/>
  <c r="AO33" i="4" s="1"/>
  <c r="AP33" i="4" s="1"/>
  <c r="AN137" i="4"/>
  <c r="AO137" i="4" s="1"/>
  <c r="AP137" i="4" s="1"/>
  <c r="AN1927" i="4"/>
  <c r="AO1927" i="4" s="1"/>
  <c r="AP1927" i="4" s="1"/>
  <c r="AN1934" i="4"/>
  <c r="AO1934" i="4" s="1"/>
  <c r="AP1934" i="4" s="1"/>
  <c r="AN1435" i="4"/>
  <c r="AO1435" i="4" s="1"/>
  <c r="AP1435" i="4" s="1"/>
  <c r="AN1655" i="4"/>
  <c r="AO1655" i="4" s="1"/>
  <c r="AP1655" i="4" s="1"/>
  <c r="AN1599" i="4"/>
  <c r="AO1599" i="4" s="1"/>
  <c r="AP1599" i="4" s="1"/>
  <c r="AN1533" i="4"/>
  <c r="AO1533" i="4" s="1"/>
  <c r="AP1533" i="4" s="1"/>
  <c r="AN1726" i="4"/>
  <c r="AO1726" i="4" s="1"/>
  <c r="AP1726" i="4" s="1"/>
  <c r="AN1230" i="4"/>
  <c r="AO1230" i="4" s="1"/>
  <c r="AP1230" i="4" s="1"/>
  <c r="AN229" i="4"/>
  <c r="AO229" i="4" s="1"/>
  <c r="AP229" i="4" s="1"/>
  <c r="AN1227" i="4"/>
  <c r="AO1227" i="4" s="1"/>
  <c r="AP1227" i="4" s="1"/>
  <c r="AN252" i="4"/>
  <c r="AO252" i="4" s="1"/>
  <c r="AP252" i="4" s="1"/>
  <c r="AN370" i="4"/>
  <c r="AO370" i="4" s="1"/>
  <c r="AP370" i="4" s="1"/>
  <c r="AN438" i="4"/>
  <c r="AO438" i="4" s="1"/>
  <c r="AP438" i="4" s="1"/>
  <c r="AN859" i="4"/>
  <c r="AO859" i="4" s="1"/>
  <c r="AP859" i="4" s="1"/>
  <c r="AN1892" i="4"/>
  <c r="AO1892" i="4" s="1"/>
  <c r="AP1892" i="4" s="1"/>
  <c r="AN1930" i="4"/>
  <c r="AO1930" i="4" s="1"/>
  <c r="AP1930" i="4" s="1"/>
  <c r="AN1658" i="4"/>
  <c r="AO1658" i="4" s="1"/>
  <c r="AP1658" i="4" s="1"/>
  <c r="AN2032" i="4"/>
  <c r="AO2032" i="4" s="1"/>
  <c r="AP2032" i="4" s="1"/>
  <c r="AN99" i="4"/>
  <c r="AO99" i="4" s="1"/>
  <c r="AP99" i="4" s="1"/>
  <c r="AN181" i="4"/>
  <c r="AO181" i="4" s="1"/>
  <c r="AP181" i="4" s="1"/>
  <c r="AN161" i="4"/>
  <c r="AO161" i="4" s="1"/>
  <c r="AP161" i="4" s="1"/>
  <c r="AN45" i="4"/>
  <c r="AO45" i="4" s="1"/>
  <c r="AP45" i="4" s="1"/>
  <c r="AN52" i="4"/>
  <c r="AO52" i="4" s="1"/>
  <c r="AP52" i="4" s="1"/>
  <c r="AN1908" i="4"/>
  <c r="AO1908" i="4" s="1"/>
  <c r="AP1908" i="4" s="1"/>
  <c r="AN1650" i="4"/>
  <c r="AO1650" i="4" s="1"/>
  <c r="AP1650" i="4" s="1"/>
  <c r="AN1181" i="4"/>
  <c r="AO1181" i="4" s="1"/>
  <c r="AP1181" i="4" s="1"/>
  <c r="AN974" i="4"/>
  <c r="AO974" i="4" s="1"/>
  <c r="AP974" i="4" s="1"/>
  <c r="AN592" i="4"/>
  <c r="AO592" i="4" s="1"/>
  <c r="AP592" i="4" s="1"/>
  <c r="AN739" i="4"/>
  <c r="AO739" i="4" s="1"/>
  <c r="AP739" i="4" s="1"/>
  <c r="AN1417" i="4"/>
  <c r="AO1417" i="4" s="1"/>
  <c r="AP1417" i="4" s="1"/>
  <c r="AN1654" i="4"/>
  <c r="AO1654" i="4" s="1"/>
  <c r="AP1654" i="4" s="1"/>
  <c r="AN1509" i="4"/>
  <c r="AO1509" i="4" s="1"/>
  <c r="AP1509" i="4" s="1"/>
  <c r="AN1059" i="4"/>
  <c r="AO1059" i="4" s="1"/>
  <c r="AP1059" i="4" s="1"/>
  <c r="AN198" i="4"/>
  <c r="AO198" i="4" s="1"/>
  <c r="AP198" i="4" s="1"/>
  <c r="AN566" i="4"/>
  <c r="AO566" i="4" s="1"/>
  <c r="AP566" i="4" s="1"/>
  <c r="AN887" i="4"/>
  <c r="AO887" i="4" s="1"/>
  <c r="AP887" i="4" s="1"/>
  <c r="AN1400" i="4"/>
  <c r="AO1400" i="4" s="1"/>
  <c r="AP1400" i="4" s="1"/>
  <c r="AN1736" i="4"/>
  <c r="AO1736" i="4" s="1"/>
  <c r="AP1736" i="4" s="1"/>
  <c r="AN1327" i="4"/>
  <c r="AO1327" i="4" s="1"/>
  <c r="AP1327" i="4" s="1"/>
  <c r="AN1051" i="4"/>
  <c r="AO1051" i="4" s="1"/>
  <c r="AP1051" i="4" s="1"/>
  <c r="AN221" i="4"/>
  <c r="AO221" i="4" s="1"/>
  <c r="AP221" i="4" s="1"/>
  <c r="AN509" i="4"/>
  <c r="AO509" i="4" s="1"/>
  <c r="AP509" i="4" s="1"/>
  <c r="AN571" i="4"/>
  <c r="AO571" i="4" s="1"/>
  <c r="AP571" i="4" s="1"/>
  <c r="AN1933" i="4"/>
  <c r="AO1933" i="4" s="1"/>
  <c r="AP1933" i="4" s="1"/>
  <c r="AN1589" i="4"/>
  <c r="AO1589" i="4" s="1"/>
  <c r="AP1589" i="4" s="1"/>
  <c r="AN341" i="4"/>
  <c r="AO341" i="4" s="1"/>
  <c r="AP341" i="4" s="1"/>
  <c r="AN81" i="4"/>
  <c r="AO81" i="4" s="1"/>
  <c r="AP81" i="4" s="1"/>
  <c r="AN93" i="4"/>
  <c r="AO93" i="4" s="1"/>
  <c r="AP93" i="4" s="1"/>
  <c r="AN1783" i="4"/>
  <c r="AO1783" i="4" s="1"/>
  <c r="AP1783" i="4" s="1"/>
  <c r="AN1376" i="4"/>
  <c r="AO1376" i="4" s="1"/>
  <c r="AP1376" i="4" s="1"/>
  <c r="AN1673" i="4"/>
  <c r="AO1673" i="4" s="1"/>
  <c r="AP1673" i="4" s="1"/>
  <c r="AN2058" i="4"/>
  <c r="AO2058" i="4" s="1"/>
  <c r="AP2058" i="4" s="1"/>
  <c r="AN925" i="4"/>
  <c r="AO925" i="4" s="1"/>
  <c r="AP925" i="4" s="1"/>
  <c r="AN1198" i="4"/>
  <c r="AO1198" i="4" s="1"/>
  <c r="AP1198" i="4" s="1"/>
  <c r="AN1248" i="4"/>
  <c r="AO1248" i="4" s="1"/>
  <c r="AP1248" i="4" s="1"/>
  <c r="AN1019" i="4"/>
  <c r="AO1019" i="4" s="1"/>
  <c r="AP1019" i="4" s="1"/>
  <c r="AN312" i="4"/>
  <c r="AO312" i="4" s="1"/>
  <c r="AP312" i="4" s="1"/>
  <c r="AN267" i="4"/>
  <c r="AO267" i="4" s="1"/>
  <c r="AP267" i="4" s="1"/>
  <c r="AN483" i="4"/>
  <c r="AO483" i="4" s="1"/>
  <c r="AP483" i="4" s="1"/>
  <c r="AN467" i="4"/>
  <c r="AO467" i="4" s="1"/>
  <c r="AP467" i="4" s="1"/>
  <c r="AN533" i="4"/>
  <c r="AO533" i="4" s="1"/>
  <c r="AP533" i="4" s="1"/>
  <c r="AN440" i="4"/>
  <c r="AO440" i="4" s="1"/>
  <c r="AP440" i="4" s="1"/>
  <c r="AN1857" i="4"/>
  <c r="AO1857" i="4" s="1"/>
  <c r="AP1857" i="4" s="1"/>
  <c r="AN489" i="4"/>
  <c r="AO489" i="4" s="1"/>
  <c r="AP489" i="4" s="1"/>
  <c r="AN1157" i="4"/>
  <c r="AO1157" i="4" s="1"/>
  <c r="AP1157" i="4" s="1"/>
  <c r="AN293" i="4"/>
  <c r="AO293" i="4" s="1"/>
  <c r="AP293" i="4" s="1"/>
  <c r="AN1025" i="4"/>
  <c r="AO1025" i="4" s="1"/>
  <c r="AP1025" i="4" s="1"/>
  <c r="AN968" i="4"/>
  <c r="AO968" i="4" s="1"/>
  <c r="AP968" i="4" s="1"/>
  <c r="AN937" i="4"/>
  <c r="AO937" i="4" s="1"/>
  <c r="AP937" i="4" s="1"/>
  <c r="AN1168" i="4"/>
  <c r="AO1168" i="4" s="1"/>
  <c r="AP1168" i="4" s="1"/>
  <c r="AN201" i="4"/>
  <c r="AO201" i="4" s="1"/>
  <c r="AP201" i="4" s="1"/>
  <c r="AN197" i="4"/>
  <c r="AO197" i="4" s="1"/>
  <c r="AP197" i="4" s="1"/>
  <c r="AN762" i="4"/>
  <c r="AO762" i="4" s="1"/>
  <c r="AP762" i="4" s="1"/>
  <c r="AN751" i="4"/>
  <c r="AO751" i="4" s="1"/>
  <c r="AP751" i="4" s="1"/>
  <c r="AN786" i="4"/>
  <c r="AO786" i="4" s="1"/>
  <c r="AP786" i="4" s="1"/>
  <c r="AN1397" i="4"/>
  <c r="AO1397" i="4" s="1"/>
  <c r="AP1397" i="4" s="1"/>
  <c r="AN1548" i="4"/>
  <c r="AO1548" i="4" s="1"/>
  <c r="AP1548" i="4" s="1"/>
  <c r="AN1684" i="4"/>
  <c r="AO1684" i="4" s="1"/>
  <c r="AP1684" i="4" s="1"/>
  <c r="AN1496" i="4"/>
  <c r="AO1496" i="4" s="1"/>
  <c r="AP1496" i="4" s="1"/>
  <c r="AN220" i="4"/>
  <c r="AO220" i="4" s="1"/>
  <c r="AP220" i="4" s="1"/>
  <c r="AN1026" i="4"/>
  <c r="AO1026" i="4" s="1"/>
  <c r="AP1026" i="4" s="1"/>
  <c r="AN1014" i="4"/>
  <c r="AO1014" i="4" s="1"/>
  <c r="AP1014" i="4" s="1"/>
  <c r="AN292" i="4"/>
  <c r="AO292" i="4" s="1"/>
  <c r="AP292" i="4" s="1"/>
  <c r="AN628" i="4"/>
  <c r="AO628" i="4" s="1"/>
  <c r="AP628" i="4" s="1"/>
  <c r="AN616" i="4"/>
  <c r="AO616" i="4" s="1"/>
  <c r="AP616" i="4" s="1"/>
  <c r="AN830" i="4"/>
  <c r="AO830" i="4" s="1"/>
  <c r="AP830" i="4" s="1"/>
  <c r="AN585" i="4"/>
  <c r="AO585" i="4" s="1"/>
  <c r="AP585" i="4" s="1"/>
  <c r="AN1852" i="4"/>
  <c r="AO1852" i="4" s="1"/>
  <c r="AP1852" i="4" s="1"/>
  <c r="AN1891" i="4"/>
  <c r="AO1891" i="4" s="1"/>
  <c r="AP1891" i="4" s="1"/>
  <c r="AN1411" i="4"/>
  <c r="AO1411" i="4" s="1"/>
  <c r="AP1411" i="4" s="1"/>
  <c r="AN1623" i="4"/>
  <c r="AO1623" i="4" s="1"/>
  <c r="AP1623" i="4" s="1"/>
  <c r="AN1561" i="4"/>
  <c r="AO1561" i="4" s="1"/>
  <c r="AP1561" i="4" s="1"/>
  <c r="AN1625" i="4"/>
  <c r="AO1625" i="4" s="1"/>
  <c r="AP1625" i="4" s="1"/>
  <c r="AN1714" i="4"/>
  <c r="AO1714" i="4" s="1"/>
  <c r="AP1714" i="4" s="1"/>
  <c r="AN1050" i="4"/>
  <c r="AO1050" i="4" s="1"/>
  <c r="AP1050" i="4" s="1"/>
  <c r="AN1176" i="4"/>
  <c r="AO1176" i="4" s="1"/>
  <c r="AP1176" i="4" s="1"/>
  <c r="AN590" i="4"/>
  <c r="AO590" i="4" s="1"/>
  <c r="AP590" i="4" s="1"/>
  <c r="AN841" i="4"/>
  <c r="AO841" i="4" s="1"/>
  <c r="AP841" i="4" s="1"/>
  <c r="AN429" i="4"/>
  <c r="AO429" i="4" s="1"/>
  <c r="AP429" i="4" s="1"/>
  <c r="AN699" i="4"/>
  <c r="AO699" i="4" s="1"/>
  <c r="AP699" i="4" s="1"/>
  <c r="AN30" i="4"/>
  <c r="AO30" i="4" s="1"/>
  <c r="AP30" i="4" s="1"/>
  <c r="AN164" i="4"/>
  <c r="AO164" i="4" s="1"/>
  <c r="AP164" i="4" s="1"/>
  <c r="AN379" i="4"/>
  <c r="AO379" i="4" s="1"/>
  <c r="AP379" i="4" s="1"/>
  <c r="AN224" i="4"/>
  <c r="AO224" i="4" s="1"/>
  <c r="AP224" i="4" s="1"/>
  <c r="AN1151" i="4"/>
  <c r="AO1151" i="4" s="1"/>
  <c r="AP1151" i="4" s="1"/>
  <c r="AN269" i="4"/>
  <c r="AO269" i="4" s="1"/>
  <c r="AP269" i="4" s="1"/>
  <c r="AN730" i="4"/>
  <c r="AO730" i="4" s="1"/>
  <c r="AP730" i="4" s="1"/>
  <c r="AN704" i="4"/>
  <c r="AO704" i="4" s="1"/>
  <c r="AP704" i="4" s="1"/>
  <c r="AN1544" i="4"/>
  <c r="AO1544" i="4" s="1"/>
  <c r="AP1544" i="4" s="1"/>
  <c r="AN259" i="4"/>
  <c r="AO259" i="4" s="1"/>
  <c r="AP259" i="4" s="1"/>
  <c r="AN286" i="4"/>
  <c r="AO286" i="4" s="1"/>
  <c r="AP286" i="4" s="1"/>
  <c r="AN604" i="4"/>
  <c r="AO604" i="4" s="1"/>
  <c r="AP604" i="4" s="1"/>
  <c r="AN719" i="4"/>
  <c r="AO719" i="4" s="1"/>
  <c r="AP719" i="4" s="1"/>
  <c r="AN1399" i="4"/>
  <c r="AO1399" i="4" s="1"/>
  <c r="AP1399" i="4" s="1"/>
  <c r="AN1735" i="4"/>
  <c r="AO1735" i="4" s="1"/>
  <c r="AP1735" i="4" s="1"/>
  <c r="AN2060" i="4"/>
  <c r="AO2060" i="4" s="1"/>
  <c r="AP2060" i="4" s="1"/>
  <c r="AN480" i="4"/>
  <c r="AO480" i="4" s="1"/>
  <c r="AP480" i="4" s="1"/>
  <c r="AN824" i="4"/>
  <c r="AO824" i="4" s="1"/>
  <c r="AP824" i="4" s="1"/>
  <c r="AN51" i="4"/>
  <c r="AO51" i="4" s="1"/>
  <c r="AP51" i="4" s="1"/>
  <c r="AN83" i="4"/>
  <c r="AO83" i="4" s="1"/>
  <c r="AP83" i="4" s="1"/>
  <c r="AN53" i="4"/>
  <c r="AO53" i="4" s="1"/>
  <c r="AP53" i="4" s="1"/>
  <c r="AN189" i="4"/>
  <c r="AO189" i="4" s="1"/>
  <c r="AP189" i="4" s="1"/>
  <c r="AN29" i="4"/>
  <c r="AO29" i="4" s="1"/>
  <c r="AP29" i="4" s="1"/>
  <c r="AN121" i="4"/>
  <c r="AO121" i="4" s="1"/>
  <c r="AP121" i="4" s="1"/>
  <c r="AN165" i="4"/>
  <c r="AO165" i="4" s="1"/>
  <c r="AP165" i="4" s="1"/>
  <c r="AN1816" i="4"/>
  <c r="AO1816" i="4" s="1"/>
  <c r="AP1816" i="4" s="1"/>
  <c r="AN1961" i="4"/>
  <c r="AO1961" i="4" s="1"/>
  <c r="AP1961" i="4" s="1"/>
  <c r="AN1552" i="4"/>
  <c r="AO1552" i="4" s="1"/>
  <c r="AP1552" i="4" s="1"/>
  <c r="AN1737" i="4"/>
  <c r="AO1737" i="4" s="1"/>
  <c r="AP1737" i="4" s="1"/>
  <c r="AN1637" i="4"/>
  <c r="AO1637" i="4" s="1"/>
  <c r="AP1637" i="4" s="1"/>
  <c r="AN254" i="4"/>
  <c r="AO254" i="4" s="1"/>
  <c r="AP254" i="4" s="1"/>
  <c r="AN377" i="4"/>
  <c r="AO377" i="4" s="1"/>
  <c r="AP377" i="4" s="1"/>
  <c r="AN318" i="4"/>
  <c r="AO318" i="4" s="1"/>
  <c r="AP318" i="4" s="1"/>
  <c r="AN632" i="4"/>
  <c r="AO632" i="4" s="1"/>
  <c r="AP632" i="4" s="1"/>
  <c r="AN443" i="4"/>
  <c r="AO443" i="4" s="1"/>
  <c r="AP443" i="4" s="1"/>
  <c r="AN870" i="4"/>
  <c r="AO870" i="4" s="1"/>
  <c r="AP870" i="4" s="1"/>
  <c r="AN1989" i="4"/>
  <c r="AO1989" i="4" s="1"/>
  <c r="AP1989" i="4" s="1"/>
  <c r="AN1829" i="4"/>
  <c r="AO1829" i="4" s="1"/>
  <c r="AP1829" i="4" s="1"/>
  <c r="AN1670" i="4"/>
  <c r="AO1670" i="4" s="1"/>
  <c r="AP1670" i="4" s="1"/>
  <c r="AN1520" i="4"/>
  <c r="AO1520" i="4" s="1"/>
  <c r="AP1520" i="4" s="1"/>
  <c r="AN1733" i="4"/>
  <c r="AO1733" i="4" s="1"/>
  <c r="AP1733" i="4" s="1"/>
  <c r="AN1537" i="4"/>
  <c r="AO1537" i="4" s="1"/>
  <c r="AP1537" i="4" s="1"/>
  <c r="AN1128" i="4"/>
  <c r="AO1128" i="4" s="1"/>
  <c r="AP1128" i="4" s="1"/>
  <c r="AN725" i="4"/>
  <c r="AO725" i="4" s="1"/>
  <c r="AP725" i="4" s="1"/>
  <c r="AN1255" i="4"/>
  <c r="AO1255" i="4" s="1"/>
  <c r="AP1255" i="4" s="1"/>
  <c r="AN222" i="4"/>
  <c r="AO222" i="4" s="1"/>
  <c r="AP222" i="4" s="1"/>
  <c r="AN231" i="4"/>
  <c r="AO231" i="4" s="1"/>
  <c r="AP231" i="4" s="1"/>
  <c r="AN1333" i="4"/>
  <c r="AO1333" i="4" s="1"/>
  <c r="AP1333" i="4" s="1"/>
  <c r="AN308" i="4"/>
  <c r="AO308" i="4" s="1"/>
  <c r="AP308" i="4" s="1"/>
  <c r="AN244" i="4"/>
  <c r="AO244" i="4" s="1"/>
  <c r="AP244" i="4" s="1"/>
  <c r="AN513" i="4"/>
  <c r="AO513" i="4" s="1"/>
  <c r="AP513" i="4" s="1"/>
  <c r="AN852" i="4"/>
  <c r="AO852" i="4" s="1"/>
  <c r="AP852" i="4" s="1"/>
  <c r="AN743" i="4"/>
  <c r="AO743" i="4" s="1"/>
  <c r="AP743" i="4" s="1"/>
  <c r="AN776" i="4"/>
  <c r="AO776" i="4" s="1"/>
  <c r="AP776" i="4" s="1"/>
  <c r="AN823" i="4"/>
  <c r="AO823" i="4" s="1"/>
  <c r="AP823" i="4" s="1"/>
  <c r="AN1904" i="4"/>
  <c r="AO1904" i="4" s="1"/>
  <c r="AP1904" i="4" s="1"/>
  <c r="AN1894" i="4"/>
  <c r="AO1894" i="4" s="1"/>
  <c r="AP1894" i="4" s="1"/>
  <c r="AN1559" i="4"/>
  <c r="AO1559" i="4" s="1"/>
  <c r="AP1559" i="4" s="1"/>
  <c r="AN1683" i="4"/>
  <c r="AO1683" i="4" s="1"/>
  <c r="AP1683" i="4" s="1"/>
  <c r="AN1657" i="4"/>
  <c r="AO1657" i="4" s="1"/>
  <c r="AP1657" i="4" s="1"/>
  <c r="AN2087" i="4"/>
  <c r="AO2087" i="4" s="1"/>
  <c r="AP2087" i="4" s="1"/>
  <c r="AN873" i="4"/>
  <c r="AO873" i="4" s="1"/>
  <c r="AP873" i="4" s="1"/>
  <c r="AN1119" i="4"/>
  <c r="AO1119" i="4" s="1"/>
  <c r="AP1119" i="4" s="1"/>
  <c r="AN1009" i="4"/>
  <c r="AO1009" i="4" s="1"/>
  <c r="AP1009" i="4" s="1"/>
  <c r="AN1055" i="4"/>
  <c r="AO1055" i="4" s="1"/>
  <c r="AP1055" i="4" s="1"/>
  <c r="AN1206" i="4"/>
  <c r="AO1206" i="4" s="1"/>
  <c r="AP1206" i="4" s="1"/>
  <c r="AN1174" i="4"/>
  <c r="AO1174" i="4" s="1"/>
  <c r="AP1174" i="4" s="1"/>
  <c r="AN1180" i="4"/>
  <c r="AO1180" i="4" s="1"/>
  <c r="AP1180" i="4" s="1"/>
  <c r="AN313" i="4"/>
  <c r="AO313" i="4" s="1"/>
  <c r="AP313" i="4" s="1"/>
  <c r="AN646" i="4"/>
  <c r="AO646" i="4" s="1"/>
  <c r="AP646" i="4" s="1"/>
  <c r="AN466" i="4"/>
  <c r="AO466" i="4" s="1"/>
  <c r="AP466" i="4" s="1"/>
  <c r="AN828" i="4"/>
  <c r="AO828" i="4" s="1"/>
  <c r="AP828" i="4" s="1"/>
  <c r="AN508" i="4"/>
  <c r="AO508" i="4" s="1"/>
  <c r="AP508" i="4" s="1"/>
  <c r="AN476" i="4"/>
  <c r="AO476" i="4" s="1"/>
  <c r="AP476" i="4" s="1"/>
  <c r="AN816" i="4"/>
  <c r="AO816" i="4" s="1"/>
  <c r="AP816" i="4" s="1"/>
  <c r="AN803" i="4"/>
  <c r="AO803" i="4" s="1"/>
  <c r="AP803" i="4" s="1"/>
  <c r="AN424" i="4"/>
  <c r="AO424" i="4" s="1"/>
  <c r="AP424" i="4" s="1"/>
  <c r="AN1542" i="4"/>
  <c r="AO1542" i="4" s="1"/>
  <c r="AP1542" i="4" s="1"/>
  <c r="AN1664" i="4"/>
  <c r="AO1664" i="4" s="1"/>
  <c r="AP1664" i="4" s="1"/>
  <c r="AN1652" i="4"/>
  <c r="AO1652" i="4" s="1"/>
  <c r="AP1652" i="4" s="1"/>
  <c r="AN1237" i="4"/>
  <c r="AO1237" i="4" s="1"/>
  <c r="AP1237" i="4" s="1"/>
  <c r="AN495" i="4"/>
  <c r="AO495" i="4" s="1"/>
  <c r="AP495" i="4" s="1"/>
  <c r="AN696" i="4"/>
  <c r="AO696" i="4" s="1"/>
  <c r="AP696" i="4" s="1"/>
  <c r="AN55" i="4"/>
  <c r="AO55" i="4" s="1"/>
  <c r="AP55" i="4" s="1"/>
  <c r="AN87" i="4"/>
  <c r="AO87" i="4" s="1"/>
  <c r="AP87" i="4" s="1"/>
  <c r="AN41" i="4"/>
  <c r="AO41" i="4" s="1"/>
  <c r="AP41" i="4" s="1"/>
  <c r="AN152" i="4"/>
  <c r="AO152" i="4" s="1"/>
  <c r="AP152" i="4" s="1"/>
  <c r="AN37" i="4"/>
  <c r="AO37" i="4" s="1"/>
  <c r="AP37" i="4" s="1"/>
  <c r="AN172" i="4"/>
  <c r="AO172" i="4" s="1"/>
  <c r="AP172" i="4" s="1"/>
  <c r="AN173" i="4"/>
  <c r="AO173" i="4" s="1"/>
  <c r="AP173" i="4" s="1"/>
  <c r="AN56" i="4"/>
  <c r="AO56" i="4" s="1"/>
  <c r="AP56" i="4" s="1"/>
  <c r="AN141" i="4"/>
  <c r="AO141" i="4" s="1"/>
  <c r="AP141" i="4" s="1"/>
  <c r="AN149" i="4"/>
  <c r="AO149" i="4" s="1"/>
  <c r="AP149" i="4" s="1"/>
  <c r="AN1947" i="4"/>
  <c r="AO1947" i="4" s="1"/>
  <c r="AP1947" i="4" s="1"/>
  <c r="AN1427" i="4"/>
  <c r="AO1427" i="4" s="1"/>
  <c r="AP1427" i="4" s="1"/>
  <c r="AN1607" i="4"/>
  <c r="AO1607" i="4" s="1"/>
  <c r="AP1607" i="4" s="1"/>
  <c r="AN1647" i="4"/>
  <c r="AO1647" i="4" s="1"/>
  <c r="AP1647" i="4" s="1"/>
  <c r="AN1732" i="4"/>
  <c r="AO1732" i="4" s="1"/>
  <c r="AP1732" i="4" s="1"/>
  <c r="AN1582" i="4"/>
  <c r="AO1582" i="4" s="1"/>
  <c r="AP1582" i="4" s="1"/>
  <c r="AN1719" i="4"/>
  <c r="AO1719" i="4" s="1"/>
  <c r="AP1719" i="4" s="1"/>
  <c r="AN989" i="4"/>
  <c r="AO989" i="4" s="1"/>
  <c r="AP989" i="4" s="1"/>
  <c r="AN241" i="4"/>
  <c r="AO241" i="4" s="1"/>
  <c r="AP241" i="4" s="1"/>
  <c r="AN494" i="4"/>
  <c r="AO494" i="4" s="1"/>
  <c r="AP494" i="4" s="1"/>
  <c r="AN1310" i="4"/>
  <c r="AO1310" i="4" s="1"/>
  <c r="AP1310" i="4" s="1"/>
  <c r="AN1124" i="4"/>
  <c r="AO1124" i="4" s="1"/>
  <c r="AP1124" i="4" s="1"/>
  <c r="AN213" i="4"/>
  <c r="AO213" i="4" s="1"/>
  <c r="AP213" i="4" s="1"/>
  <c r="AN674" i="4"/>
  <c r="AO674" i="4" s="1"/>
  <c r="AP674" i="4" s="1"/>
  <c r="AN562" i="4"/>
  <c r="AO562" i="4" s="1"/>
  <c r="AP562" i="4" s="1"/>
  <c r="AN876" i="4"/>
  <c r="AO876" i="4" s="1"/>
  <c r="AP876" i="4" s="1"/>
  <c r="AN470" i="4"/>
  <c r="AO470" i="4" s="1"/>
  <c r="AP470" i="4" s="1"/>
  <c r="AN741" i="4"/>
  <c r="AO741" i="4" s="1"/>
  <c r="AP741" i="4" s="1"/>
  <c r="AN797" i="4"/>
  <c r="AO797" i="4" s="1"/>
  <c r="AP797" i="4" s="1"/>
  <c r="AN641" i="4"/>
  <c r="AO641" i="4" s="1"/>
  <c r="AP641" i="4" s="1"/>
  <c r="AN1964" i="4"/>
  <c r="AO1964" i="4" s="1"/>
  <c r="AP1964" i="4" s="1"/>
  <c r="AN1787" i="4"/>
  <c r="AO1787" i="4" s="1"/>
  <c r="AP1787" i="4" s="1"/>
  <c r="AN1423" i="4"/>
  <c r="AO1423" i="4" s="1"/>
  <c r="AP1423" i="4" s="1"/>
  <c r="AN1577" i="4"/>
  <c r="AO1577" i="4" s="1"/>
  <c r="AP1577" i="4" s="1"/>
  <c r="AN1626" i="4"/>
  <c r="AO1626" i="4" s="1"/>
  <c r="AP1626" i="4" s="1"/>
  <c r="AN1503" i="4"/>
  <c r="AO1503" i="4" s="1"/>
  <c r="AP1503" i="4" s="1"/>
  <c r="AN544" i="4"/>
  <c r="AO544" i="4" s="1"/>
  <c r="AP544" i="4" s="1"/>
  <c r="AN1220" i="4"/>
  <c r="AO1220" i="4" s="1"/>
  <c r="AP1220" i="4" s="1"/>
  <c r="AN630" i="4"/>
  <c r="AO630" i="4" s="1"/>
  <c r="AP630" i="4" s="1"/>
  <c r="AN579" i="4"/>
  <c r="AO579" i="4" s="1"/>
  <c r="AP579" i="4" s="1"/>
  <c r="AN342" i="4"/>
  <c r="AO342" i="4" s="1"/>
  <c r="AP342" i="4" s="1"/>
  <c r="AN827" i="4"/>
  <c r="AO827" i="4" s="1"/>
  <c r="AP827" i="4" s="1"/>
  <c r="AN1979" i="4"/>
  <c r="AO1979" i="4" s="1"/>
  <c r="AP1979" i="4" s="1"/>
  <c r="AN1418" i="4"/>
  <c r="AO1418" i="4" s="1"/>
  <c r="AP1418" i="4" s="1"/>
  <c r="AN1594" i="4"/>
  <c r="AO1594" i="4" s="1"/>
  <c r="AP1594" i="4" s="1"/>
  <c r="AN1313" i="4"/>
  <c r="AO1313" i="4" s="1"/>
  <c r="AP1313" i="4" s="1"/>
  <c r="AN264" i="4"/>
  <c r="AO264" i="4" s="1"/>
  <c r="AP264" i="4" s="1"/>
  <c r="AN1022" i="4"/>
  <c r="AO1022" i="4" s="1"/>
  <c r="AP1022" i="4" s="1"/>
  <c r="AN305" i="4"/>
  <c r="AO305" i="4" s="1"/>
  <c r="AP305" i="4" s="1"/>
  <c r="AN948" i="4"/>
  <c r="AO948" i="4" s="1"/>
  <c r="AP948" i="4" s="1"/>
  <c r="AN1099" i="4"/>
  <c r="AO1099" i="4" s="1"/>
  <c r="AP1099" i="4" s="1"/>
  <c r="AN1152" i="4"/>
  <c r="AO1152" i="4" s="1"/>
  <c r="AP1152" i="4" s="1"/>
  <c r="AN219" i="4"/>
  <c r="AO219" i="4" s="1"/>
  <c r="AP219" i="4" s="1"/>
  <c r="AN289" i="4"/>
  <c r="AO289" i="4" s="1"/>
  <c r="AP289" i="4" s="1"/>
  <c r="AN228" i="4"/>
  <c r="AO228" i="4" s="1"/>
  <c r="AP228" i="4" s="1"/>
  <c r="AN624" i="4"/>
  <c r="AO624" i="4" s="1"/>
  <c r="AP624" i="4" s="1"/>
  <c r="AN572" i="4"/>
  <c r="AO572" i="4" s="1"/>
  <c r="AP572" i="4" s="1"/>
  <c r="AN656" i="4"/>
  <c r="AO656" i="4" s="1"/>
  <c r="AP656" i="4" s="1"/>
  <c r="AN1921" i="4"/>
  <c r="AO1921" i="4" s="1"/>
  <c r="AP1921" i="4" s="1"/>
  <c r="AN1343" i="4"/>
  <c r="AO1343" i="4" s="1"/>
  <c r="AP1343" i="4" s="1"/>
  <c r="AN1592" i="4"/>
  <c r="AO1592" i="4" s="1"/>
  <c r="AP1592" i="4" s="1"/>
  <c r="AN1636" i="4"/>
  <c r="AO1636" i="4" s="1"/>
  <c r="AP1636" i="4" s="1"/>
  <c r="AN1213" i="4"/>
  <c r="AO1213" i="4" s="1"/>
  <c r="AP1213" i="4" s="1"/>
  <c r="AN1221" i="4"/>
  <c r="AO1221" i="4" s="1"/>
  <c r="AP1221" i="4" s="1"/>
  <c r="AN966" i="4"/>
  <c r="AO966" i="4" s="1"/>
  <c r="AP966" i="4" s="1"/>
  <c r="AN314" i="4"/>
  <c r="AO314" i="4" s="1"/>
  <c r="AP314" i="4" s="1"/>
  <c r="AN295" i="4"/>
  <c r="AO295" i="4" s="1"/>
  <c r="AP295" i="4" s="1"/>
  <c r="AN457" i="4"/>
  <c r="AO457" i="4" s="1"/>
  <c r="AP457" i="4" s="1"/>
  <c r="AN756" i="4"/>
  <c r="AO756" i="4" s="1"/>
  <c r="AP756" i="4" s="1"/>
  <c r="AN722" i="4"/>
  <c r="AO722" i="4" s="1"/>
  <c r="AP722" i="4" s="1"/>
  <c r="AN487" i="4"/>
  <c r="AO487" i="4" s="1"/>
  <c r="AP487" i="4" s="1"/>
  <c r="AN569" i="4"/>
  <c r="AO569" i="4" s="1"/>
  <c r="AP569" i="4" s="1"/>
  <c r="AN352" i="4"/>
  <c r="AO352" i="4" s="1"/>
  <c r="AP352" i="4" s="1"/>
  <c r="AN1767" i="4"/>
  <c r="AO1767" i="4" s="1"/>
  <c r="AP1767" i="4" s="1"/>
  <c r="AN1922" i="4"/>
  <c r="AO1922" i="4" s="1"/>
  <c r="AP1922" i="4" s="1"/>
  <c r="AN1378" i="4"/>
  <c r="AO1378" i="4" s="1"/>
  <c r="AP1378" i="4" s="1"/>
  <c r="AN1551" i="4"/>
  <c r="AO1551" i="4" s="1"/>
  <c r="AP1551" i="4" s="1"/>
  <c r="AN1593" i="4"/>
  <c r="AO1593" i="4" s="1"/>
  <c r="AP1593" i="4" s="1"/>
  <c r="AN1480" i="4"/>
  <c r="AO1480" i="4" s="1"/>
  <c r="AP1480" i="4" s="1"/>
  <c r="AN2110" i="4"/>
  <c r="AO2110" i="4" s="1"/>
  <c r="AP2110" i="4" s="1"/>
  <c r="AN265" i="4"/>
  <c r="AO265" i="4" s="1"/>
  <c r="AP265" i="4" s="1"/>
  <c r="AN757" i="4"/>
  <c r="AO757" i="4" s="1"/>
  <c r="AP757" i="4" s="1"/>
  <c r="AN623" i="4"/>
  <c r="AO623" i="4" s="1"/>
  <c r="AP623" i="4" s="1"/>
  <c r="AN856" i="4"/>
  <c r="AO856" i="4" s="1"/>
  <c r="AP856" i="4" s="1"/>
  <c r="AN829" i="4"/>
  <c r="AO829" i="4" s="1"/>
  <c r="AP829" i="4" s="1"/>
  <c r="AN613" i="4"/>
  <c r="AO613" i="4" s="1"/>
  <c r="AP613" i="4" s="1"/>
  <c r="AN651" i="4"/>
  <c r="AO651" i="4" s="1"/>
  <c r="AP651" i="4" s="1"/>
  <c r="AN76" i="4"/>
  <c r="AO76" i="4" s="1"/>
  <c r="AP76" i="4" s="1"/>
  <c r="AN159" i="4"/>
  <c r="AO159" i="4" s="1"/>
  <c r="AP159" i="4" s="1"/>
  <c r="AN130" i="4"/>
  <c r="AO130" i="4" s="1"/>
  <c r="AP130" i="4" s="1"/>
  <c r="AN98" i="4"/>
  <c r="AO98" i="4" s="1"/>
  <c r="AP98" i="4" s="1"/>
  <c r="AN187" i="4"/>
  <c r="AO187" i="4" s="1"/>
  <c r="AP187" i="4" s="1"/>
  <c r="AN96" i="4"/>
  <c r="AO96" i="4" s="1"/>
  <c r="AP96" i="4" s="1"/>
  <c r="AN72" i="4"/>
  <c r="AO72" i="4" s="1"/>
  <c r="AP72" i="4" s="1"/>
  <c r="AN1996" i="4"/>
  <c r="AO1996" i="4" s="1"/>
  <c r="AP1996" i="4" s="1"/>
  <c r="AN1881" i="4"/>
  <c r="AO1881" i="4" s="1"/>
  <c r="AP1881" i="4" s="1"/>
  <c r="AN1574" i="4"/>
  <c r="AO1574" i="4" s="1"/>
  <c r="AP1574" i="4" s="1"/>
  <c r="AN1721" i="4"/>
  <c r="AO1721" i="4" s="1"/>
  <c r="AP1721" i="4" s="1"/>
  <c r="AN1173" i="4"/>
  <c r="AO1173" i="4" s="1"/>
  <c r="AP1173" i="4" s="1"/>
  <c r="AN1081" i="4"/>
  <c r="AO1081" i="4" s="1"/>
  <c r="AP1081" i="4" s="1"/>
  <c r="AN216" i="4"/>
  <c r="AO216" i="4" s="1"/>
  <c r="AP216" i="4" s="1"/>
  <c r="AN547" i="4"/>
  <c r="AO547" i="4" s="1"/>
  <c r="AP547" i="4" s="1"/>
  <c r="AN439" i="4"/>
  <c r="AO439" i="4" s="1"/>
  <c r="AP439" i="4" s="1"/>
  <c r="AN372" i="4"/>
  <c r="AO372" i="4" s="1"/>
  <c r="AP372" i="4" s="1"/>
  <c r="AN1909" i="4"/>
  <c r="AO1909" i="4" s="1"/>
  <c r="AP1909" i="4" s="1"/>
  <c r="AN1696" i="4"/>
  <c r="AO1696" i="4" s="1"/>
  <c r="AP1696" i="4" s="1"/>
  <c r="AN1538" i="4"/>
  <c r="AO1538" i="4" s="1"/>
  <c r="AP1538" i="4" s="1"/>
  <c r="AN1501" i="4"/>
  <c r="AO1501" i="4" s="1"/>
  <c r="AP1501" i="4" s="1"/>
  <c r="AN2084" i="4"/>
  <c r="AO2084" i="4" s="1"/>
  <c r="AP2084" i="4" s="1"/>
  <c r="AN885" i="4"/>
  <c r="AO885" i="4" s="1"/>
  <c r="AP885" i="4" s="1"/>
  <c r="AN851" i="4"/>
  <c r="AO851" i="4" s="1"/>
  <c r="AP851" i="4" s="1"/>
  <c r="AN1521" i="4"/>
  <c r="AO1521" i="4" s="1"/>
  <c r="AP1521" i="4" s="1"/>
  <c r="AN194" i="4"/>
  <c r="AO194" i="4" s="1"/>
  <c r="AP194" i="4" s="1"/>
  <c r="AN712" i="4"/>
  <c r="AO712" i="4" s="1"/>
  <c r="AP712" i="4" s="1"/>
  <c r="AN63" i="4"/>
  <c r="AO63" i="4" s="1"/>
  <c r="AP63" i="4" s="1"/>
  <c r="AN135" i="4"/>
  <c r="AO135" i="4" s="1"/>
  <c r="AP135" i="4" s="1"/>
  <c r="AN101" i="4"/>
  <c r="AO101" i="4" s="1"/>
  <c r="AP101" i="4" s="1"/>
  <c r="AN188" i="4"/>
  <c r="AO188" i="4" s="1"/>
  <c r="AP188" i="4" s="1"/>
  <c r="AN163" i="4"/>
  <c r="AO163" i="4" s="1"/>
  <c r="AP163" i="4" s="1"/>
  <c r="AN77" i="4"/>
  <c r="AO77" i="4" s="1"/>
  <c r="AP77" i="4" s="1"/>
  <c r="AN1000" i="4"/>
  <c r="AO1000" i="4" s="1"/>
  <c r="AP1000" i="4" s="1"/>
  <c r="AN622" i="4"/>
  <c r="AO622" i="4" s="1"/>
  <c r="AP622" i="4" s="1"/>
  <c r="AN1140" i="4"/>
  <c r="AO1140" i="4" s="1"/>
  <c r="AP1140" i="4" s="1"/>
  <c r="AN302" i="4"/>
  <c r="AO302" i="4" s="1"/>
  <c r="AP302" i="4" s="1"/>
  <c r="AN1245" i="4"/>
  <c r="AO1245" i="4" s="1"/>
  <c r="AP1245" i="4" s="1"/>
  <c r="AN970" i="4"/>
  <c r="AO970" i="4" s="1"/>
  <c r="AP970" i="4" s="1"/>
  <c r="AN271" i="4"/>
  <c r="AO271" i="4" s="1"/>
  <c r="AP271" i="4" s="1"/>
  <c r="AN575" i="4"/>
  <c r="AO575" i="4" s="1"/>
  <c r="AP575" i="4" s="1"/>
  <c r="AN450" i="4"/>
  <c r="AO450" i="4" s="1"/>
  <c r="AP450" i="4" s="1"/>
  <c r="AN334" i="4"/>
  <c r="AO334" i="4" s="1"/>
  <c r="AP334" i="4" s="1"/>
  <c r="AN582" i="4"/>
  <c r="AO582" i="4" s="1"/>
  <c r="AP582" i="4" s="1"/>
  <c r="AN773" i="4"/>
  <c r="AO773" i="4" s="1"/>
  <c r="AP773" i="4" s="1"/>
  <c r="AN637" i="4"/>
  <c r="AO637" i="4" s="1"/>
  <c r="AP637" i="4" s="1"/>
  <c r="AN1972" i="4"/>
  <c r="AO1972" i="4" s="1"/>
  <c r="AP1972" i="4" s="1"/>
  <c r="AN2019" i="4"/>
  <c r="AO2019" i="4" s="1"/>
  <c r="AP2019" i="4" s="1"/>
  <c r="AN1750" i="4"/>
  <c r="AO1750" i="4" s="1"/>
  <c r="AP1750" i="4" s="1"/>
  <c r="AN1527" i="4"/>
  <c r="AO1527" i="4" s="1"/>
  <c r="AP1527" i="4" s="1"/>
  <c r="AN1587" i="4"/>
  <c r="AO1587" i="4" s="1"/>
  <c r="AP1587" i="4" s="1"/>
  <c r="AN1529" i="4"/>
  <c r="AO1529" i="4" s="1"/>
  <c r="AP1529" i="4" s="1"/>
  <c r="AN1484" i="4"/>
  <c r="AO1484" i="4" s="1"/>
  <c r="AP1484" i="4" s="1"/>
  <c r="AN917" i="4"/>
  <c r="AO917" i="4" s="1"/>
  <c r="AP917" i="4" s="1"/>
  <c r="AN525" i="4"/>
  <c r="AO525" i="4" s="1"/>
  <c r="AP525" i="4" s="1"/>
  <c r="AN1219" i="4"/>
  <c r="AO1219" i="4" s="1"/>
  <c r="AP1219" i="4" s="1"/>
  <c r="AN1024" i="4"/>
  <c r="AO1024" i="4" s="1"/>
  <c r="AP1024" i="4" s="1"/>
  <c r="AN1158" i="4"/>
  <c r="AO1158" i="4" s="1"/>
  <c r="AP1158" i="4" s="1"/>
  <c r="AN1154" i="4"/>
  <c r="AO1154" i="4" s="1"/>
  <c r="AP1154" i="4" s="1"/>
  <c r="AN1036" i="4"/>
  <c r="AO1036" i="4" s="1"/>
  <c r="AP1036" i="4" s="1"/>
  <c r="AN236" i="4"/>
  <c r="AO236" i="4" s="1"/>
  <c r="AP236" i="4" s="1"/>
  <c r="AN217" i="4"/>
  <c r="AO217" i="4" s="1"/>
  <c r="AP217" i="4" s="1"/>
  <c r="AN614" i="4"/>
  <c r="AO614" i="4" s="1"/>
  <c r="AP614" i="4" s="1"/>
  <c r="AN574" i="4"/>
  <c r="AO574" i="4" s="1"/>
  <c r="AP574" i="4" s="1"/>
  <c r="AN398" i="4"/>
  <c r="AO398" i="4" s="1"/>
  <c r="AP398" i="4" s="1"/>
  <c r="AN619" i="4"/>
  <c r="AO619" i="4" s="1"/>
  <c r="AP619" i="4" s="1"/>
  <c r="AN407" i="4"/>
  <c r="AO407" i="4" s="1"/>
  <c r="AP407" i="4" s="1"/>
  <c r="AN1949" i="4"/>
  <c r="AO1949" i="4" s="1"/>
  <c r="AP1949" i="4" s="1"/>
  <c r="AN1513" i="4"/>
  <c r="AO1513" i="4" s="1"/>
  <c r="AP1513" i="4" s="1"/>
  <c r="AN1700" i="4"/>
  <c r="AO1700" i="4" s="1"/>
  <c r="AP1700" i="4" s="1"/>
  <c r="AN523" i="4"/>
  <c r="AO523" i="4" s="1"/>
  <c r="AP523" i="4" s="1"/>
  <c r="AN794" i="4"/>
  <c r="AO794" i="4" s="1"/>
  <c r="AP794" i="4" s="1"/>
  <c r="AN42" i="4"/>
  <c r="AO42" i="4" s="1"/>
  <c r="AP42" i="4" s="1"/>
  <c r="AN80" i="4"/>
  <c r="AO80" i="4" s="1"/>
  <c r="AP80" i="4" s="1"/>
  <c r="AN1919" i="4"/>
  <c r="AO1919" i="4" s="1"/>
  <c r="AP1919" i="4" s="1"/>
  <c r="AN1774" i="4"/>
  <c r="AO1774" i="4" s="1"/>
  <c r="AP1774" i="4" s="1"/>
  <c r="AN1392" i="4"/>
  <c r="AO1392" i="4" s="1"/>
  <c r="AP1392" i="4" s="1"/>
  <c r="AN1566" i="4"/>
  <c r="AO1566" i="4" s="1"/>
  <c r="AP1566" i="4" s="1"/>
  <c r="AN1646" i="4"/>
  <c r="AO1646" i="4" s="1"/>
  <c r="AP1646" i="4" s="1"/>
  <c r="AN1705" i="4"/>
  <c r="AO1705" i="4" s="1"/>
  <c r="AP1705" i="4" s="1"/>
  <c r="AN1476" i="4"/>
  <c r="AO1476" i="4" s="1"/>
  <c r="AP1476" i="4" s="1"/>
  <c r="AN1163" i="4"/>
  <c r="AO1163" i="4" s="1"/>
  <c r="AP1163" i="4" s="1"/>
  <c r="AN369" i="4"/>
  <c r="AO369" i="4" s="1"/>
  <c r="AP369" i="4" s="1"/>
  <c r="AN1218" i="4"/>
  <c r="AO1218" i="4" s="1"/>
  <c r="AP1218" i="4" s="1"/>
  <c r="AN474" i="4"/>
  <c r="AO474" i="4" s="1"/>
  <c r="AP474" i="4" s="1"/>
  <c r="AN710" i="4"/>
  <c r="AO710" i="4" s="1"/>
  <c r="AP710" i="4" s="1"/>
  <c r="AN446" i="4"/>
  <c r="AO446" i="4" s="1"/>
  <c r="AP446" i="4" s="1"/>
  <c r="AN795" i="4"/>
  <c r="AO795" i="4" s="1"/>
  <c r="AP795" i="4" s="1"/>
  <c r="AN2012" i="4"/>
  <c r="AO2012" i="4" s="1"/>
  <c r="AP2012" i="4" s="1"/>
  <c r="AN1834" i="4"/>
  <c r="AO1834" i="4" s="1"/>
  <c r="AP1834" i="4" s="1"/>
  <c r="AN1740" i="4"/>
  <c r="AO1740" i="4" s="1"/>
  <c r="AP1740" i="4" s="1"/>
  <c r="AN2079" i="4"/>
  <c r="AO2079" i="4" s="1"/>
  <c r="AP2079" i="4" s="1"/>
  <c r="AP15" i="4" l="1"/>
  <c r="AO15" i="4"/>
  <c r="AP7" i="4"/>
  <c r="AO7" i="4"/>
  <c r="AP1340" i="4"/>
  <c r="AO11" i="4"/>
  <c r="AP192" i="4"/>
  <c r="AO8" i="4"/>
  <c r="AP1459" i="4"/>
  <c r="AO12" i="4"/>
  <c r="AP908" i="4"/>
  <c r="AO10" i="4"/>
  <c r="AP2029" i="4"/>
  <c r="AO14" i="4"/>
  <c r="AP1748" i="4"/>
  <c r="AO13" i="4"/>
  <c r="AP324" i="4"/>
  <c r="AO9" i="4"/>
  <c r="AO2112" i="4"/>
  <c r="AP9" i="4" l="1"/>
  <c r="AP12" i="4"/>
  <c r="AP13" i="4"/>
  <c r="AP8" i="4"/>
  <c r="C14" i="2" s="1"/>
  <c r="E14" i="2" s="1"/>
  <c r="AP10" i="4"/>
  <c r="AP14" i="4"/>
  <c r="AP11" i="4"/>
  <c r="C21" i="2"/>
  <c r="E21" i="2" s="1"/>
  <c r="AO17" i="4"/>
  <c r="C13" i="2"/>
  <c r="AP2112" i="4"/>
  <c r="C18" i="2" l="1"/>
  <c r="E18" i="2" s="1"/>
  <c r="C15" i="2"/>
  <c r="E15" i="2" s="1"/>
  <c r="C20" i="2"/>
  <c r="E20" i="2" s="1"/>
  <c r="AP17" i="4"/>
  <c r="C19" i="2"/>
  <c r="E19" i="2" s="1"/>
  <c r="C16" i="2"/>
  <c r="E16" i="2" s="1"/>
  <c r="C17" i="2"/>
  <c r="E17" i="2" s="1"/>
  <c r="E13" i="2"/>
  <c r="C23" i="2" l="1"/>
  <c r="E23" i="2"/>
</calcChain>
</file>

<file path=xl/comments1.xml><?xml version="1.0" encoding="utf-8"?>
<comments xmlns="http://schemas.openxmlformats.org/spreadsheetml/2006/main">
  <authors>
    <author>sturmle</author>
  </authors>
  <commentList>
    <comment ref="AO5" authorId="0" shape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comments2.xml><?xml version="1.0" encoding="utf-8"?>
<comments xmlns="http://schemas.openxmlformats.org/spreadsheetml/2006/main">
  <authors>
    <author>sturmle</author>
  </authors>
  <commentList>
    <comment ref="K5" authorId="0" shape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sharedStrings.xml><?xml version="1.0" encoding="utf-8"?>
<sst xmlns="http://schemas.openxmlformats.org/spreadsheetml/2006/main" count="2241" uniqueCount="2169">
  <si>
    <t>Summe</t>
  </si>
  <si>
    <t>Wien</t>
  </si>
  <si>
    <t>Vorarlberg</t>
  </si>
  <si>
    <t>Tirol</t>
  </si>
  <si>
    <t>Steiermark</t>
  </si>
  <si>
    <t>Salzburg</t>
  </si>
  <si>
    <t>Oberösterreich</t>
  </si>
  <si>
    <t>Niederösterreich</t>
  </si>
  <si>
    <t>Kärnten</t>
  </si>
  <si>
    <t>Burgenland</t>
  </si>
  <si>
    <t>Summe Gmden</t>
  </si>
  <si>
    <t>Strukturfonds</t>
  </si>
  <si>
    <t>Gemeinden</t>
  </si>
  <si>
    <t>Länder</t>
  </si>
  <si>
    <t>Länderweise Anteile</t>
  </si>
  <si>
    <t>Bundesministerium für Finanzen, Abt. II/3</t>
  </si>
  <si>
    <t>Beträge in Euro</t>
  </si>
  <si>
    <t>Fürstenfeld</t>
  </si>
  <si>
    <t>Söchau</t>
  </si>
  <si>
    <t>Eisenstadt</t>
  </si>
  <si>
    <t>Hebesatz GrundSt. B</t>
  </si>
  <si>
    <t>Hebesatz GrundSt. A</t>
  </si>
  <si>
    <t>KommSt</t>
  </si>
  <si>
    <t>Grundst. B</t>
  </si>
  <si>
    <t>Grundst. A</t>
  </si>
  <si>
    <t>unbekannt</t>
  </si>
  <si>
    <t>65 Jahre und älter</t>
  </si>
  <si>
    <t>15 bis 64 Jahre</t>
  </si>
  <si>
    <t>0 bis 14 Jahre</t>
  </si>
  <si>
    <t>Statutar-stadt</t>
  </si>
  <si>
    <t>L</t>
  </si>
  <si>
    <t>Gemeindew. Anteile</t>
  </si>
  <si>
    <t>Rundunds-ausgleich</t>
  </si>
  <si>
    <t>Hilfswerte</t>
  </si>
  <si>
    <t>aliquotiert</t>
  </si>
  <si>
    <t>GrundSt. Höchstausm</t>
  </si>
  <si>
    <t>Summe 
a) + c)</t>
  </si>
  <si>
    <t>c) Finanzkraft</t>
  </si>
  <si>
    <t>a) Einwohner-entwicklung</t>
  </si>
  <si>
    <t>Länderw. Anteile</t>
  </si>
  <si>
    <t>nur positive Beträge</t>
  </si>
  <si>
    <t>a)+b+c)</t>
  </si>
  <si>
    <t>über/unter Maßstab</t>
  </si>
  <si>
    <t>Finanzkraft i.S. § 24 (1) c</t>
  </si>
  <si>
    <t>Abhängigen-quote</t>
  </si>
  <si>
    <t>in %</t>
  </si>
  <si>
    <t>Entwicklung</t>
  </si>
  <si>
    <t>Betrag lit c)</t>
  </si>
  <si>
    <t>Maßstab</t>
  </si>
  <si>
    <t>Betrag lit b)</t>
  </si>
  <si>
    <t>Betrag lit a)</t>
  </si>
  <si>
    <t>2. Ermittlung der gemeindeweisen Anteile</t>
  </si>
  <si>
    <t>b) Abhängigenquote</t>
  </si>
  <si>
    <t>a) Einwohnerentwicklung</t>
  </si>
  <si>
    <t>1. Ermittlung der länderweisen Anteile</t>
  </si>
  <si>
    <t>in Euro</t>
  </si>
  <si>
    <t>gmdew</t>
  </si>
  <si>
    <t>ldrw.Anteile</t>
  </si>
  <si>
    <t>abgest. Bev.schl.</t>
  </si>
  <si>
    <t>Rundungs-ausgleich</t>
  </si>
  <si>
    <t>Strukturfonds:</t>
  </si>
  <si>
    <t>Einwohner</t>
  </si>
  <si>
    <t>§ 25 FAG 2024</t>
  </si>
  <si>
    <t>§ 26 FAG 2024 (Strukturfonds)</t>
  </si>
  <si>
    <t>Finanzzuweisung gemäß §§ 25 und 26 FAG 2024, Überweisung im Jahr 2025</t>
  </si>
  <si>
    <t>Stichtag 31.10.2023</t>
  </si>
  <si>
    <t>Stichtag 31.10.2019</t>
  </si>
  <si>
    <t>Altersgruppen (31.10.2023, vorl.)</t>
  </si>
  <si>
    <t>Gemeindegebarung 2023</t>
  </si>
  <si>
    <t>Finanzzuweisung gemäß § 26 FAG 2024, Überweisung im Jahr 2025</t>
  </si>
  <si>
    <t>§ 25 FAG 2024, Überweisung im Jahr 2025</t>
  </si>
  <si>
    <t>Gemeindestruktur für Einwohner und Gemeindegebarung jeweils lt. Gebietsstand 1.1.2025</t>
  </si>
  <si>
    <t>Prognose, Stand 16.6.2025</t>
  </si>
  <si>
    <t xml:space="preserve">Rust                                              </t>
  </si>
  <si>
    <t xml:space="preserve">Breitenbrunn am Neusiedler See                    </t>
  </si>
  <si>
    <t xml:space="preserve">Donnerskirchen                                    </t>
  </si>
  <si>
    <t xml:space="preserve">Großhöflein                                     </t>
  </si>
  <si>
    <t xml:space="preserve">Hornstein                                         </t>
  </si>
  <si>
    <t xml:space="preserve">Klingenbach                                       </t>
  </si>
  <si>
    <t xml:space="preserve">Leithaprodersdorf                                 </t>
  </si>
  <si>
    <t xml:space="preserve">Mörbisch am See                                  </t>
  </si>
  <si>
    <t xml:space="preserve">Müllendorf                                       </t>
  </si>
  <si>
    <t xml:space="preserve">Neufeld an der Leitha                             </t>
  </si>
  <si>
    <t xml:space="preserve">Oggau am Neusiedler See                           </t>
  </si>
  <si>
    <t xml:space="preserve">Oslip                                             </t>
  </si>
  <si>
    <t xml:space="preserve">Purbach am Neusiedler See                         </t>
  </si>
  <si>
    <t xml:space="preserve">Sankt Margarethen im Burgenland                   </t>
  </si>
  <si>
    <t xml:space="preserve">Schützen am Gebirge                              </t>
  </si>
  <si>
    <t xml:space="preserve">Siegendorf                                        </t>
  </si>
  <si>
    <t xml:space="preserve">Steinbrunn                                        </t>
  </si>
  <si>
    <t xml:space="preserve">Trausdorf an der Wulka                            </t>
  </si>
  <si>
    <t xml:space="preserve">Wimpassing an der Leitha                          </t>
  </si>
  <si>
    <t xml:space="preserve">Wulkaprodersdorf                                  </t>
  </si>
  <si>
    <t xml:space="preserve">Loretto                                           </t>
  </si>
  <si>
    <t xml:space="preserve">Stotzing                                          </t>
  </si>
  <si>
    <t xml:space="preserve">Zillingtal                                        </t>
  </si>
  <si>
    <t xml:space="preserve">Zagersdorf                                        </t>
  </si>
  <si>
    <t xml:space="preserve">Bocksdorf                                         </t>
  </si>
  <si>
    <t xml:space="preserve">Burgauberg-Neudauberg                             </t>
  </si>
  <si>
    <t xml:space="preserve">Eberau                                            </t>
  </si>
  <si>
    <t xml:space="preserve">Gerersdorf-Sulz                                   </t>
  </si>
  <si>
    <t xml:space="preserve">Güssing                                          </t>
  </si>
  <si>
    <t xml:space="preserve">Güttenbach                                       </t>
  </si>
  <si>
    <t xml:space="preserve">Heiligenbrunn                                     </t>
  </si>
  <si>
    <t xml:space="preserve">Kukmirn                                           </t>
  </si>
  <si>
    <t xml:space="preserve">Neuberg im Burgenland                             </t>
  </si>
  <si>
    <t xml:space="preserve">Neustift bei Güssing                             </t>
  </si>
  <si>
    <t xml:space="preserve">Olbendorf                                         </t>
  </si>
  <si>
    <t xml:space="preserve">Ollersdorf im Burgenland                          </t>
  </si>
  <si>
    <t xml:space="preserve">Sankt Michael im Burgenland                       </t>
  </si>
  <si>
    <t xml:space="preserve">Stegersbach                                       </t>
  </si>
  <si>
    <t xml:space="preserve">Stinatz                                           </t>
  </si>
  <si>
    <t xml:space="preserve">Strem                                             </t>
  </si>
  <si>
    <t xml:space="preserve">Tobaj                                             </t>
  </si>
  <si>
    <t xml:space="preserve">Hackerberg                                        </t>
  </si>
  <si>
    <t xml:space="preserve">Wörterberg                                       </t>
  </si>
  <si>
    <t xml:space="preserve">Großmürbisch                                    </t>
  </si>
  <si>
    <t xml:space="preserve">Inzenhof                                          </t>
  </si>
  <si>
    <t xml:space="preserve">Kleinmürbisch                                    </t>
  </si>
  <si>
    <t xml:space="preserve">Tschanigraben                                     </t>
  </si>
  <si>
    <t xml:space="preserve">Heugraben                                         </t>
  </si>
  <si>
    <t xml:space="preserve">Rohr im Burgenland                                </t>
  </si>
  <si>
    <t xml:space="preserve">Bildein                                           </t>
  </si>
  <si>
    <t xml:space="preserve">Rauchwart                                         </t>
  </si>
  <si>
    <t xml:space="preserve">Moschendorf                                       </t>
  </si>
  <si>
    <t xml:space="preserve">Deutsch Kaltenbrunn                               </t>
  </si>
  <si>
    <t xml:space="preserve">Eltendorf                                         </t>
  </si>
  <si>
    <t xml:space="preserve">Heiligenkreuz im Lafnitztal                       </t>
  </si>
  <si>
    <t xml:space="preserve">Jennersdorf                                       </t>
  </si>
  <si>
    <t xml:space="preserve">Minihof-Liebau                                    </t>
  </si>
  <si>
    <t xml:space="preserve">Mogersdorf                                        </t>
  </si>
  <si>
    <t xml:space="preserve">Neuhaus am Klausenbach                            </t>
  </si>
  <si>
    <t xml:space="preserve">Rudersdorf                                        </t>
  </si>
  <si>
    <t xml:space="preserve">Sankt Martin an der Raab                          </t>
  </si>
  <si>
    <t xml:space="preserve">Weichselbaum                                      </t>
  </si>
  <si>
    <t xml:space="preserve">Königsdorf                                       </t>
  </si>
  <si>
    <t xml:space="preserve">Mühlgraben                                       </t>
  </si>
  <si>
    <t xml:space="preserve">Draßburg                                         </t>
  </si>
  <si>
    <t xml:space="preserve">Forchtenstein                                     </t>
  </si>
  <si>
    <t xml:space="preserve">Hirm                                              </t>
  </si>
  <si>
    <t xml:space="preserve">Loipersbach im Burgenland                         </t>
  </si>
  <si>
    <t xml:space="preserve">Marz                                              </t>
  </si>
  <si>
    <t xml:space="preserve">Mattersburg                                       </t>
  </si>
  <si>
    <t xml:space="preserve">Neudörfl                                         </t>
  </si>
  <si>
    <t xml:space="preserve">Pöttelsdorf                                      </t>
  </si>
  <si>
    <t xml:space="preserve">Pöttsching                                       </t>
  </si>
  <si>
    <t xml:space="preserve">Rohrbach bei Mattersburg                          </t>
  </si>
  <si>
    <t xml:space="preserve">Bad Sauerbrunn                                    </t>
  </si>
  <si>
    <t xml:space="preserve">Schattendorf                                      </t>
  </si>
  <si>
    <t xml:space="preserve">Sieggraben                                        </t>
  </si>
  <si>
    <t xml:space="preserve">Sigleß                                           </t>
  </si>
  <si>
    <t xml:space="preserve">Wiesen                                            </t>
  </si>
  <si>
    <t xml:space="preserve">Antau                                             </t>
  </si>
  <si>
    <t xml:space="preserve">Baumgarten                                        </t>
  </si>
  <si>
    <t xml:space="preserve">Zemendorf-Stöttera                               </t>
  </si>
  <si>
    <t xml:space="preserve">Krensdorf                                         </t>
  </si>
  <si>
    <t xml:space="preserve">Andau                                             </t>
  </si>
  <si>
    <t xml:space="preserve">Apetlon                                           </t>
  </si>
  <si>
    <t xml:space="preserve">Bruckneudorf                                      </t>
  </si>
  <si>
    <t xml:space="preserve">Deutsch Jahrndorf                                 </t>
  </si>
  <si>
    <t xml:space="preserve">Frauenkirchen                                     </t>
  </si>
  <si>
    <t xml:space="preserve">Gattendorf                                        </t>
  </si>
  <si>
    <t xml:space="preserve">Gols                                              </t>
  </si>
  <si>
    <t xml:space="preserve">Halbturn                                          </t>
  </si>
  <si>
    <t xml:space="preserve">Illmitz                                           </t>
  </si>
  <si>
    <t xml:space="preserve">Jois                                              </t>
  </si>
  <si>
    <t xml:space="preserve">Kittsee                                           </t>
  </si>
  <si>
    <t xml:space="preserve">Mönchhof                                         </t>
  </si>
  <si>
    <t xml:space="preserve">Neusiedl am See                                   </t>
  </si>
  <si>
    <t xml:space="preserve">Nickelsdorf                                       </t>
  </si>
  <si>
    <t xml:space="preserve">Pama                                              </t>
  </si>
  <si>
    <t xml:space="preserve">Pamhagen                                          </t>
  </si>
  <si>
    <t xml:space="preserve">Parndorf                                          </t>
  </si>
  <si>
    <t xml:space="preserve">Podersdorf am See                                 </t>
  </si>
  <si>
    <t xml:space="preserve">Sankt Andrä am Zicksee                           </t>
  </si>
  <si>
    <t xml:space="preserve">Tadten                                            </t>
  </si>
  <si>
    <t xml:space="preserve">Wallern im Burgenland                             </t>
  </si>
  <si>
    <t xml:space="preserve">Weiden am See                                     </t>
  </si>
  <si>
    <t xml:space="preserve">Winden am See                                     </t>
  </si>
  <si>
    <t xml:space="preserve">Zurndorf                                          </t>
  </si>
  <si>
    <t xml:space="preserve">Neudorf                                           </t>
  </si>
  <si>
    <t xml:space="preserve">Potzneusiedl                                      </t>
  </si>
  <si>
    <t xml:space="preserve">Edelstal                                          </t>
  </si>
  <si>
    <t xml:space="preserve">Deutschkreutz                                     </t>
  </si>
  <si>
    <t xml:space="preserve">Draßmarkt                                        </t>
  </si>
  <si>
    <t xml:space="preserve">Frankenau-Unterpullendorf                         </t>
  </si>
  <si>
    <t xml:space="preserve">Großwarasdorf                                    </t>
  </si>
  <si>
    <t xml:space="preserve">Horitschon                                        </t>
  </si>
  <si>
    <t xml:space="preserve">Kaisersdorf                                       </t>
  </si>
  <si>
    <t xml:space="preserve">Kobersdorf                                        </t>
  </si>
  <si>
    <t xml:space="preserve">Lackenbach                                        </t>
  </si>
  <si>
    <t xml:space="preserve">Lockenhaus                                        </t>
  </si>
  <si>
    <t xml:space="preserve">Lutzmannsburg                                     </t>
  </si>
  <si>
    <t xml:space="preserve">Mannersdorf an der Rabnitz                        </t>
  </si>
  <si>
    <t xml:space="preserve">Markt Sankt Martin                                </t>
  </si>
  <si>
    <t xml:space="preserve">Neckenmarkt                                       </t>
  </si>
  <si>
    <t xml:space="preserve">Neutal                                            </t>
  </si>
  <si>
    <t xml:space="preserve">Nikitsch                                          </t>
  </si>
  <si>
    <t xml:space="preserve">Oberpullendorf                                    </t>
  </si>
  <si>
    <t xml:space="preserve">Pilgersdorf                                       </t>
  </si>
  <si>
    <t xml:space="preserve">Piringsdorf                                       </t>
  </si>
  <si>
    <t xml:space="preserve">Raiding                                           </t>
  </si>
  <si>
    <t xml:space="preserve">Ritzing                                           </t>
  </si>
  <si>
    <t xml:space="preserve">Steinberg-Dörfl                                  </t>
  </si>
  <si>
    <t xml:space="preserve">Stoob                                             </t>
  </si>
  <si>
    <t xml:space="preserve">Weppersdorf                                       </t>
  </si>
  <si>
    <t xml:space="preserve">Lackendorf                                        </t>
  </si>
  <si>
    <t xml:space="preserve">Unterfrauenhaid                                   </t>
  </si>
  <si>
    <t xml:space="preserve">Unterrabnitz-Schwendgraben                        </t>
  </si>
  <si>
    <t xml:space="preserve">Weingraben                                        </t>
  </si>
  <si>
    <t xml:space="preserve">Oberloisdorf                                      </t>
  </si>
  <si>
    <t xml:space="preserve">Bad Tatzmannsdorf                                 </t>
  </si>
  <si>
    <t xml:space="preserve">Bernstein                                         </t>
  </si>
  <si>
    <t xml:space="preserve">Deutsch Schützen-Eisenberg                       </t>
  </si>
  <si>
    <t xml:space="preserve">Grafenschachen                                    </t>
  </si>
  <si>
    <t xml:space="preserve">Großpetersdorf                                   </t>
  </si>
  <si>
    <t xml:space="preserve">Hannersdorf                                       </t>
  </si>
  <si>
    <t xml:space="preserve">Kemeten                                           </t>
  </si>
  <si>
    <t xml:space="preserve">Kohfidisch                                        </t>
  </si>
  <si>
    <t xml:space="preserve">Litzelsdorf                                       </t>
  </si>
  <si>
    <t xml:space="preserve">Loipersdorf-Kitzladen                             </t>
  </si>
  <si>
    <t xml:space="preserve">Mariasdorf                                        </t>
  </si>
  <si>
    <t xml:space="preserve">Markt Allhau                                      </t>
  </si>
  <si>
    <t xml:space="preserve">Markt Neuhodis                                    </t>
  </si>
  <si>
    <t xml:space="preserve">Mischendorf                                       </t>
  </si>
  <si>
    <t xml:space="preserve">Oberdorf im Burgenland                            </t>
  </si>
  <si>
    <t xml:space="preserve">Oberschützen                                     </t>
  </si>
  <si>
    <t xml:space="preserve">Oberwart                                          </t>
  </si>
  <si>
    <t xml:space="preserve">Pinkafeld                                         </t>
  </si>
  <si>
    <t xml:space="preserve">Rechnitz                                          </t>
  </si>
  <si>
    <t xml:space="preserve">Riedlingsdorf                                     </t>
  </si>
  <si>
    <t xml:space="preserve">Rotenturm an der Pinka                            </t>
  </si>
  <si>
    <t xml:space="preserve">Schachendorf                                      </t>
  </si>
  <si>
    <t xml:space="preserve">Stadtschlaining                                   </t>
  </si>
  <si>
    <t xml:space="preserve">Unterkohlstätten                                 </t>
  </si>
  <si>
    <t xml:space="preserve">Unterwart                                         </t>
  </si>
  <si>
    <t xml:space="preserve">Weiden bei Rechnitz                               </t>
  </si>
  <si>
    <t xml:space="preserve">Wiesfleck                                         </t>
  </si>
  <si>
    <t xml:space="preserve">Wolfau                                            </t>
  </si>
  <si>
    <t xml:space="preserve">Neustift an der Lafnitz                           </t>
  </si>
  <si>
    <t xml:space="preserve">Jabing                                            </t>
  </si>
  <si>
    <t xml:space="preserve">Badersdorf                                        </t>
  </si>
  <si>
    <t xml:space="preserve">Schandorf                                         </t>
  </si>
  <si>
    <t xml:space="preserve">Klagenfurt am Wörthersee                         </t>
  </si>
  <si>
    <t xml:space="preserve">Villach                                           </t>
  </si>
  <si>
    <t xml:space="preserve">Dellach                                           </t>
  </si>
  <si>
    <t xml:space="preserve">Hermagor-Pressegger See                           </t>
  </si>
  <si>
    <t xml:space="preserve">Kirchbach                                         </t>
  </si>
  <si>
    <t xml:space="preserve">Kötschach-Mauthen                                </t>
  </si>
  <si>
    <t xml:space="preserve">St. Stefan im Gailtal                             </t>
  </si>
  <si>
    <t xml:space="preserve">Gitschtal                                         </t>
  </si>
  <si>
    <t xml:space="preserve">Lesachtal                                         </t>
  </si>
  <si>
    <t xml:space="preserve">Ebenthal in Kärnten                              </t>
  </si>
  <si>
    <t xml:space="preserve">Feistritz im Rosental                             </t>
  </si>
  <si>
    <t xml:space="preserve">Ferlach                                           </t>
  </si>
  <si>
    <t xml:space="preserve">Grafenstein                                       </t>
  </si>
  <si>
    <t xml:space="preserve">Keutschach am See                                 </t>
  </si>
  <si>
    <t xml:space="preserve">Köttmannsdorf                                    </t>
  </si>
  <si>
    <t xml:space="preserve">Krumpendorf am Wörthersee                        </t>
  </si>
  <si>
    <t xml:space="preserve">Ludmannsdorf                                      </t>
  </si>
  <si>
    <t xml:space="preserve">Maria Rain                                        </t>
  </si>
  <si>
    <t xml:space="preserve">Maria Saal                                        </t>
  </si>
  <si>
    <t xml:space="preserve">Maria Wörth                                      </t>
  </si>
  <si>
    <t xml:space="preserve">Moosburg                                          </t>
  </si>
  <si>
    <t xml:space="preserve">Pörtschach am Wörther See                       </t>
  </si>
  <si>
    <t xml:space="preserve">Poggersdorf                                       </t>
  </si>
  <si>
    <t xml:space="preserve">St. Margareten im Rosental                        </t>
  </si>
  <si>
    <t xml:space="preserve">Schiefling am Wörthersee                         </t>
  </si>
  <si>
    <t xml:space="preserve">Techelsberg am Wörther See                       </t>
  </si>
  <si>
    <t xml:space="preserve">Zell                                              </t>
  </si>
  <si>
    <t xml:space="preserve">Magdalensberg                                     </t>
  </si>
  <si>
    <t xml:space="preserve">Althofen                                          </t>
  </si>
  <si>
    <t xml:space="preserve">Brückl                                           </t>
  </si>
  <si>
    <t xml:space="preserve">Deutsch-Griffen                                   </t>
  </si>
  <si>
    <t xml:space="preserve">Eberstein                                         </t>
  </si>
  <si>
    <t xml:space="preserve">Friesach                                          </t>
  </si>
  <si>
    <t xml:space="preserve">Glödnitz                                         </t>
  </si>
  <si>
    <t xml:space="preserve">Gurk                                              </t>
  </si>
  <si>
    <t xml:space="preserve">Guttaring                                         </t>
  </si>
  <si>
    <t xml:space="preserve">Hüttenberg                                       </t>
  </si>
  <si>
    <t xml:space="preserve">Kappel am Krappfeld                               </t>
  </si>
  <si>
    <t xml:space="preserve">Klein St. Paul                                    </t>
  </si>
  <si>
    <t xml:space="preserve">Liebenfels                                        </t>
  </si>
  <si>
    <t xml:space="preserve">Metnitz                                           </t>
  </si>
  <si>
    <t xml:space="preserve">Micheldorf                                        </t>
  </si>
  <si>
    <t xml:space="preserve">Mölbling                                         </t>
  </si>
  <si>
    <t xml:space="preserve">St. Georgen am Längsee                           </t>
  </si>
  <si>
    <t xml:space="preserve">St. Veit an der Glan                              </t>
  </si>
  <si>
    <t xml:space="preserve">Straßburg                                        </t>
  </si>
  <si>
    <t xml:space="preserve">Weitensfeld im Gurktal                            </t>
  </si>
  <si>
    <t xml:space="preserve">Frauenstein                                       </t>
  </si>
  <si>
    <t xml:space="preserve">Bad Kleinkirchheim                                </t>
  </si>
  <si>
    <t xml:space="preserve">Baldramsdorf                                      </t>
  </si>
  <si>
    <t xml:space="preserve">Berg im Drautal                                   </t>
  </si>
  <si>
    <t xml:space="preserve">Dellach im Drautal                                </t>
  </si>
  <si>
    <t xml:space="preserve">Großkirchheim                                    </t>
  </si>
  <si>
    <t xml:space="preserve">Flattach                                          </t>
  </si>
  <si>
    <t xml:space="preserve">Gmünd in Kärnten                                </t>
  </si>
  <si>
    <t xml:space="preserve">Greifenburg                                       </t>
  </si>
  <si>
    <t xml:space="preserve">Heiligenblut am Großglockner                     </t>
  </si>
  <si>
    <t xml:space="preserve">Irschen                                           </t>
  </si>
  <si>
    <t xml:space="preserve">Kleblach-Lind                                     </t>
  </si>
  <si>
    <t xml:space="preserve">Lendorf                                           </t>
  </si>
  <si>
    <t xml:space="preserve">Mallnitz                                          </t>
  </si>
  <si>
    <t xml:space="preserve">Malta                                             </t>
  </si>
  <si>
    <t xml:space="preserve">Millstatt am See                                  </t>
  </si>
  <si>
    <t xml:space="preserve">Mörtschach                                       </t>
  </si>
  <si>
    <t xml:space="preserve">Mühldorf                                         </t>
  </si>
  <si>
    <t xml:space="preserve">Oberdrauburg                                      </t>
  </si>
  <si>
    <t xml:space="preserve">Obervellach                                       </t>
  </si>
  <si>
    <t xml:space="preserve">Radenthein                                        </t>
  </si>
  <si>
    <t xml:space="preserve">Rangersdorf                                       </t>
  </si>
  <si>
    <t xml:space="preserve">Rennweg am Katschberg                             </t>
  </si>
  <si>
    <t xml:space="preserve">Sachsenburg                                       </t>
  </si>
  <si>
    <t xml:space="preserve">Seeboden am Millstätter See                      </t>
  </si>
  <si>
    <t xml:space="preserve">Spittal an der Drau                               </t>
  </si>
  <si>
    <t xml:space="preserve">Stall                                             </t>
  </si>
  <si>
    <t xml:space="preserve">Steinfeld                                         </t>
  </si>
  <si>
    <t xml:space="preserve">Trebesing                                         </t>
  </si>
  <si>
    <t xml:space="preserve">Weißensee                                        </t>
  </si>
  <si>
    <t xml:space="preserve">Winklern                                          </t>
  </si>
  <si>
    <t xml:space="preserve">Krems in Kärnten                                 </t>
  </si>
  <si>
    <t xml:space="preserve">Lurnfeld                                          </t>
  </si>
  <si>
    <t xml:space="preserve">Reißeck                                          </t>
  </si>
  <si>
    <t xml:space="preserve">Afritz am See                                     </t>
  </si>
  <si>
    <t xml:space="preserve">Arnoldstein                                       </t>
  </si>
  <si>
    <t xml:space="preserve">Arriach                                           </t>
  </si>
  <si>
    <t xml:space="preserve">Bad Bleiberg                                      </t>
  </si>
  <si>
    <t xml:space="preserve">Feistritz an der Gail                             </t>
  </si>
  <si>
    <t xml:space="preserve">Feld am See                                       </t>
  </si>
  <si>
    <t xml:space="preserve">Ferndorf                                          </t>
  </si>
  <si>
    <t xml:space="preserve">Finkenstein am Faaker See                         </t>
  </si>
  <si>
    <t xml:space="preserve">Fresach                                           </t>
  </si>
  <si>
    <t xml:space="preserve">Hohenthurn                                        </t>
  </si>
  <si>
    <t xml:space="preserve">Nötsch im Gailtal                                </t>
  </si>
  <si>
    <t xml:space="preserve">Paternion                                         </t>
  </si>
  <si>
    <t xml:space="preserve">Rosegg                                            </t>
  </si>
  <si>
    <t xml:space="preserve">St. Jakob im Rosental                             </t>
  </si>
  <si>
    <t xml:space="preserve">Stockenboi                                        </t>
  </si>
  <si>
    <t xml:space="preserve">Treffen am Ossiacher See                          </t>
  </si>
  <si>
    <t xml:space="preserve">Velden am Wörther See                            </t>
  </si>
  <si>
    <t xml:space="preserve">Weißenstein                                      </t>
  </si>
  <si>
    <t xml:space="preserve">Wernberg                                          </t>
  </si>
  <si>
    <t xml:space="preserve">Bleiburg                                          </t>
  </si>
  <si>
    <t xml:space="preserve">Diex                                              </t>
  </si>
  <si>
    <t xml:space="preserve">Eberndorf                                         </t>
  </si>
  <si>
    <t xml:space="preserve">Eisenkappel-Vellach                               </t>
  </si>
  <si>
    <t xml:space="preserve">Feistritz ob Bleiburg                             </t>
  </si>
  <si>
    <t xml:space="preserve">Gallizien                                         </t>
  </si>
  <si>
    <t xml:space="preserve">Globasnitz                                        </t>
  </si>
  <si>
    <t xml:space="preserve">Griffen                                           </t>
  </si>
  <si>
    <t xml:space="preserve">Neuhaus                                           </t>
  </si>
  <si>
    <t xml:space="preserve">Ruden                                             </t>
  </si>
  <si>
    <t xml:space="preserve">St. Kanzian am Klopeiner See                      </t>
  </si>
  <si>
    <t xml:space="preserve">Sittersdorf                                       </t>
  </si>
  <si>
    <t xml:space="preserve">Völkermarkt                                      </t>
  </si>
  <si>
    <t xml:space="preserve">Bad St. Leonhard im Lavanttal                     </t>
  </si>
  <si>
    <t xml:space="preserve">Frantschach-St. Gertraud                          </t>
  </si>
  <si>
    <t xml:space="preserve">Lavamünd                                         </t>
  </si>
  <si>
    <t xml:space="preserve">Preitenegg                                        </t>
  </si>
  <si>
    <t xml:space="preserve">Reichenfels                                       </t>
  </si>
  <si>
    <t xml:space="preserve">St. Andrä                                        </t>
  </si>
  <si>
    <t xml:space="preserve">St. Georgen im Lavanttal                          </t>
  </si>
  <si>
    <t xml:space="preserve">St. Paul im Lavanttal                             </t>
  </si>
  <si>
    <t xml:space="preserve">Wolfsberg                                         </t>
  </si>
  <si>
    <t xml:space="preserve">Albeck                                            </t>
  </si>
  <si>
    <t xml:space="preserve">Feldkirchen in Kärnten                           </t>
  </si>
  <si>
    <t xml:space="preserve">Glanegg                                           </t>
  </si>
  <si>
    <t xml:space="preserve">Gnesau                                            </t>
  </si>
  <si>
    <t xml:space="preserve">Himmelberg                                        </t>
  </si>
  <si>
    <t xml:space="preserve">Ossiach                                           </t>
  </si>
  <si>
    <t xml:space="preserve">Reichenau                                         </t>
  </si>
  <si>
    <t xml:space="preserve">St. Urban                                         </t>
  </si>
  <si>
    <t xml:space="preserve">Steindorf am Ossiacher See                        </t>
  </si>
  <si>
    <t xml:space="preserve">Steuerberg                                        </t>
  </si>
  <si>
    <t xml:space="preserve">Krems an der Donau                                </t>
  </si>
  <si>
    <t xml:space="preserve">St. Pölten                                       </t>
  </si>
  <si>
    <t xml:space="preserve">Waidhofen an der Ybbs                             </t>
  </si>
  <si>
    <t xml:space="preserve">Wiener Neustadt                                   </t>
  </si>
  <si>
    <t xml:space="preserve">Allhartsberg                                      </t>
  </si>
  <si>
    <t xml:space="preserve">Amstetten                                         </t>
  </si>
  <si>
    <t xml:space="preserve">Ardagger                                          </t>
  </si>
  <si>
    <t xml:space="preserve">Aschbach-Markt                                    </t>
  </si>
  <si>
    <t xml:space="preserve">Behamberg                                         </t>
  </si>
  <si>
    <t xml:space="preserve">Biberbach                                         </t>
  </si>
  <si>
    <t xml:space="preserve">Ennsdorf                                          </t>
  </si>
  <si>
    <t xml:space="preserve">Ernsthofen                                        </t>
  </si>
  <si>
    <t xml:space="preserve">Ertl                                              </t>
  </si>
  <si>
    <t xml:space="preserve">Euratsfeld                                        </t>
  </si>
  <si>
    <t xml:space="preserve">Ferschnitz                                        </t>
  </si>
  <si>
    <t xml:space="preserve">Haag                                              </t>
  </si>
  <si>
    <t xml:space="preserve">Haidershofen                                      </t>
  </si>
  <si>
    <t xml:space="preserve">Hollenstein an der Ybbs                           </t>
  </si>
  <si>
    <t xml:space="preserve">Kematen an der Ybbs                               </t>
  </si>
  <si>
    <t xml:space="preserve">Neuhofen an der Ybbs                              </t>
  </si>
  <si>
    <t xml:space="preserve">Neustadtl an der Donau                            </t>
  </si>
  <si>
    <t xml:space="preserve">Oed-Oehling                                       </t>
  </si>
  <si>
    <t xml:space="preserve">Opponitz                                          </t>
  </si>
  <si>
    <t xml:space="preserve">St. Georgen am Reith                              </t>
  </si>
  <si>
    <t xml:space="preserve">St. Georgen am Ybbsfelde                          </t>
  </si>
  <si>
    <t xml:space="preserve">St. Pantaleon-Erla                                </t>
  </si>
  <si>
    <t xml:space="preserve">St. Peter in der Au                               </t>
  </si>
  <si>
    <t xml:space="preserve">St. Valentin                                      </t>
  </si>
  <si>
    <t xml:space="preserve">Seitenstetten                                     </t>
  </si>
  <si>
    <t xml:space="preserve">Sonntagberg                                       </t>
  </si>
  <si>
    <t xml:space="preserve">Strengberg                                        </t>
  </si>
  <si>
    <t xml:space="preserve">Viehdorf                                          </t>
  </si>
  <si>
    <t xml:space="preserve">Wallsee-Sindelburg                                </t>
  </si>
  <si>
    <t xml:space="preserve">Weistrach                                         </t>
  </si>
  <si>
    <t xml:space="preserve">Winklarn                                          </t>
  </si>
  <si>
    <t xml:space="preserve">Wolfsbach                                         </t>
  </si>
  <si>
    <t xml:space="preserve">Ybbsitz                                           </t>
  </si>
  <si>
    <t xml:space="preserve">Zeillern                                          </t>
  </si>
  <si>
    <t xml:space="preserve">Alland                                            </t>
  </si>
  <si>
    <t xml:space="preserve">Altenmarkt an der Triesting                       </t>
  </si>
  <si>
    <t xml:space="preserve">Bad Vöslau                                       </t>
  </si>
  <si>
    <t xml:space="preserve">Baden                                             </t>
  </si>
  <si>
    <t xml:space="preserve">Berndorf                                          </t>
  </si>
  <si>
    <t xml:space="preserve">Ebreichsdorf                                      </t>
  </si>
  <si>
    <t xml:space="preserve">Enzesfeld-Lindabrunn                              </t>
  </si>
  <si>
    <t xml:space="preserve">Furth an der Triesting                            </t>
  </si>
  <si>
    <t xml:space="preserve">Günselsdorf                                      </t>
  </si>
  <si>
    <t xml:space="preserve">Heiligenkreuz                                     </t>
  </si>
  <si>
    <t xml:space="preserve">Hernstein                                         </t>
  </si>
  <si>
    <t xml:space="preserve">Hirtenberg                                        </t>
  </si>
  <si>
    <t xml:space="preserve">Klausen-Leopoldsdorf                              </t>
  </si>
  <si>
    <t xml:space="preserve">Kottingbrunn                                      </t>
  </si>
  <si>
    <t xml:space="preserve">Leobersdorf                                       </t>
  </si>
  <si>
    <t xml:space="preserve">Mitterndorf an der Fischa                         </t>
  </si>
  <si>
    <t xml:space="preserve">Oberwaltersdorf                                   </t>
  </si>
  <si>
    <t xml:space="preserve">Pfaffstätten                                     </t>
  </si>
  <si>
    <t xml:space="preserve">Pottendorf                                        </t>
  </si>
  <si>
    <t xml:space="preserve">Pottenstein                                       </t>
  </si>
  <si>
    <t xml:space="preserve">Reisenberg                                        </t>
  </si>
  <si>
    <t xml:space="preserve">Schönau an der Triesting                         </t>
  </si>
  <si>
    <t xml:space="preserve">Seibersdorf                                       </t>
  </si>
  <si>
    <t xml:space="preserve">Sooß                                             </t>
  </si>
  <si>
    <t xml:space="preserve">Tattendorf                                        </t>
  </si>
  <si>
    <t xml:space="preserve">Teesdorf                                          </t>
  </si>
  <si>
    <t xml:space="preserve">Traiskirchen                                      </t>
  </si>
  <si>
    <t xml:space="preserve">Trumau                                            </t>
  </si>
  <si>
    <t xml:space="preserve">Weissenbach an der Triesting                      </t>
  </si>
  <si>
    <t xml:space="preserve">Blumau-Neurißhof                                 </t>
  </si>
  <si>
    <t xml:space="preserve">Au am Leithaberge                                 </t>
  </si>
  <si>
    <t xml:space="preserve">Bad Deutsch-Altenburg                             </t>
  </si>
  <si>
    <t xml:space="preserve">Berg                                              </t>
  </si>
  <si>
    <t xml:space="preserve">Bruck an der Leitha                               </t>
  </si>
  <si>
    <t xml:space="preserve">Enzersdorf an der Fischa                          </t>
  </si>
  <si>
    <t xml:space="preserve">Göttlesbrunn-Arbesthal                           </t>
  </si>
  <si>
    <t xml:space="preserve">Götzendorf an der Leitha                         </t>
  </si>
  <si>
    <t xml:space="preserve">Hainburg a.d. Donau                               </t>
  </si>
  <si>
    <t xml:space="preserve">Haslau-Maria Ellend                               </t>
  </si>
  <si>
    <t xml:space="preserve">Höflein                                          </t>
  </si>
  <si>
    <t xml:space="preserve">Hof am Leithaberge                                </t>
  </si>
  <si>
    <t xml:space="preserve">Hundsheim                                         </t>
  </si>
  <si>
    <t xml:space="preserve">Mannersdorf am Leithagebirge                      </t>
  </si>
  <si>
    <t xml:space="preserve">Petronell-Carnuntum                               </t>
  </si>
  <si>
    <t xml:space="preserve">Prellenkirchen                                    </t>
  </si>
  <si>
    <t xml:space="preserve">Rohrau                                            </t>
  </si>
  <si>
    <t xml:space="preserve">Scharndorf                                        </t>
  </si>
  <si>
    <t xml:space="preserve">Sommerein                                         </t>
  </si>
  <si>
    <t xml:space="preserve">Trautmannsdorf an der Leitha                      </t>
  </si>
  <si>
    <t xml:space="preserve">Wolfsthal                                         </t>
  </si>
  <si>
    <t xml:space="preserve">Ebergassing                                       </t>
  </si>
  <si>
    <t xml:space="preserve">Fischamend                                        </t>
  </si>
  <si>
    <t xml:space="preserve">Gramatneusiedl                                    </t>
  </si>
  <si>
    <t xml:space="preserve">Himberg                                           </t>
  </si>
  <si>
    <t xml:space="preserve">Klein-Neusiedl                                    </t>
  </si>
  <si>
    <t xml:space="preserve">Lanzendorf                                        </t>
  </si>
  <si>
    <t xml:space="preserve">Leopoldsdorf                                      </t>
  </si>
  <si>
    <t xml:space="preserve">Maria-Lanzendorf                                  </t>
  </si>
  <si>
    <t xml:space="preserve">Moosbrunn                                         </t>
  </si>
  <si>
    <t xml:space="preserve">Rauchenwarth                                      </t>
  </si>
  <si>
    <t xml:space="preserve">Schwadorf                                         </t>
  </si>
  <si>
    <t xml:space="preserve">Schwechat                                         </t>
  </si>
  <si>
    <t xml:space="preserve">Zwölfaxing                                       </t>
  </si>
  <si>
    <t xml:space="preserve">Aderklaa                                          </t>
  </si>
  <si>
    <t xml:space="preserve">Andlersdorf                                       </t>
  </si>
  <si>
    <t xml:space="preserve">Angern an der March                               </t>
  </si>
  <si>
    <t xml:space="preserve">Auersthal                                         </t>
  </si>
  <si>
    <t xml:space="preserve">Bad Pirawarth                                     </t>
  </si>
  <si>
    <t xml:space="preserve">Deutsch-Wagram                                    </t>
  </si>
  <si>
    <t xml:space="preserve">Drösing                                          </t>
  </si>
  <si>
    <t xml:space="preserve">Dürnkrut                                         </t>
  </si>
  <si>
    <t xml:space="preserve">Ebenthal                                          </t>
  </si>
  <si>
    <t xml:space="preserve">Eckartsau                                         </t>
  </si>
  <si>
    <t xml:space="preserve">Engelhartstetten                                  </t>
  </si>
  <si>
    <t xml:space="preserve">Gänserndorf                                      </t>
  </si>
  <si>
    <t xml:space="preserve">Glinzendorf                                       </t>
  </si>
  <si>
    <t xml:space="preserve">Groß-Enzersdorf                                  </t>
  </si>
  <si>
    <t xml:space="preserve">Großhofen                                        </t>
  </si>
  <si>
    <t xml:space="preserve">Groß-Schweinbarth                                </t>
  </si>
  <si>
    <t xml:space="preserve">Haringsee                                         </t>
  </si>
  <si>
    <t xml:space="preserve">Hauskirchen                                       </t>
  </si>
  <si>
    <t xml:space="preserve">Hohenau an der March                              </t>
  </si>
  <si>
    <t xml:space="preserve">Hohenruppersdorf                                  </t>
  </si>
  <si>
    <t xml:space="preserve">Jedenspeigen                                      </t>
  </si>
  <si>
    <t xml:space="preserve">Lassee                                            </t>
  </si>
  <si>
    <t xml:space="preserve">Leopoldsdorf im Marchfeld                         </t>
  </si>
  <si>
    <t xml:space="preserve">Mannsdorf an der Donau                            </t>
  </si>
  <si>
    <t xml:space="preserve">Marchegg                                          </t>
  </si>
  <si>
    <t xml:space="preserve">Markgrafneusiedl                                  </t>
  </si>
  <si>
    <t xml:space="preserve">Matzen-Raggendorf                                 </t>
  </si>
  <si>
    <t xml:space="preserve">Neusiedl an der Zaya                              </t>
  </si>
  <si>
    <t xml:space="preserve">Obersiebenbrunn                                   </t>
  </si>
  <si>
    <t xml:space="preserve">Orth an der Donau                                 </t>
  </si>
  <si>
    <t xml:space="preserve">Palterndorf-Dobermannsdorf                        </t>
  </si>
  <si>
    <t xml:space="preserve">Parbasdorf                                        </t>
  </si>
  <si>
    <t xml:space="preserve">Prottes                                           </t>
  </si>
  <si>
    <t xml:space="preserve">Raasdorf                                          </t>
  </si>
  <si>
    <t xml:space="preserve">Ringelsdorf-Niederabsdorf                         </t>
  </si>
  <si>
    <t xml:space="preserve">Schönkirchen-Reyersdorf                          </t>
  </si>
  <si>
    <t xml:space="preserve">Spannberg                                         </t>
  </si>
  <si>
    <t xml:space="preserve">Strasshof an der Nordbahn                         </t>
  </si>
  <si>
    <t xml:space="preserve">Sulz im Weinviertel                               </t>
  </si>
  <si>
    <t xml:space="preserve">Untersiebenbrunn                                  </t>
  </si>
  <si>
    <t xml:space="preserve">Velm-Götzendorf                                  </t>
  </si>
  <si>
    <t xml:space="preserve">Weikendorf                                        </t>
  </si>
  <si>
    <t xml:space="preserve">Zistersdorf                                       </t>
  </si>
  <si>
    <t xml:space="preserve">Weiden an der March                               </t>
  </si>
  <si>
    <t xml:space="preserve">Amaliendorf-Aalfang                               </t>
  </si>
  <si>
    <t xml:space="preserve">Brand-Nagelberg                                   </t>
  </si>
  <si>
    <t xml:space="preserve">Eggern                                            </t>
  </si>
  <si>
    <t xml:space="preserve">Eisgarn                                           </t>
  </si>
  <si>
    <t xml:space="preserve">Gmünd                                            </t>
  </si>
  <si>
    <t xml:space="preserve">Großdietmanns                                    </t>
  </si>
  <si>
    <t xml:space="preserve">Bad Großpertholz                                 </t>
  </si>
  <si>
    <t xml:space="preserve">Großschönau                                     </t>
  </si>
  <si>
    <t xml:space="preserve">Moorbad Harbach                                   </t>
  </si>
  <si>
    <t xml:space="preserve">Haugschlag                                        </t>
  </si>
  <si>
    <t xml:space="preserve">Heidenreichstein                                  </t>
  </si>
  <si>
    <t xml:space="preserve">Hirschbach                                        </t>
  </si>
  <si>
    <t xml:space="preserve">Hoheneich                                         </t>
  </si>
  <si>
    <t xml:space="preserve">Kirchberg am Walde                                </t>
  </si>
  <si>
    <t xml:space="preserve">Litschau                                          </t>
  </si>
  <si>
    <t xml:space="preserve">Reingers                                          </t>
  </si>
  <si>
    <t xml:space="preserve">St. Martin                                        </t>
  </si>
  <si>
    <t xml:space="preserve">Schrems                                           </t>
  </si>
  <si>
    <t xml:space="preserve">Unserfrau-Altweitra                               </t>
  </si>
  <si>
    <t xml:space="preserve">Waldenstein                                       </t>
  </si>
  <si>
    <t xml:space="preserve">Weitra                                            </t>
  </si>
  <si>
    <t xml:space="preserve">Alberndorf im Pulkautal                           </t>
  </si>
  <si>
    <t xml:space="preserve">Göllersdorf                                      </t>
  </si>
  <si>
    <t xml:space="preserve">Grabern                                           </t>
  </si>
  <si>
    <t xml:space="preserve">Guntersdorf                                       </t>
  </si>
  <si>
    <t xml:space="preserve">Hadres                                            </t>
  </si>
  <si>
    <t xml:space="preserve">Hardegg                                           </t>
  </si>
  <si>
    <t xml:space="preserve">Haugsdorf                                         </t>
  </si>
  <si>
    <t xml:space="preserve">Heldenberg                                        </t>
  </si>
  <si>
    <t xml:space="preserve">Hohenwarth-Mühlbach a.M.                         </t>
  </si>
  <si>
    <t xml:space="preserve">Hollabrunn                                        </t>
  </si>
  <si>
    <t xml:space="preserve">Mailberg                                          </t>
  </si>
  <si>
    <t xml:space="preserve">Maissau                                           </t>
  </si>
  <si>
    <t xml:space="preserve">Nappersdorf-Kammersdorf                           </t>
  </si>
  <si>
    <t xml:space="preserve">Pernersdorf                                       </t>
  </si>
  <si>
    <t xml:space="preserve">Pulkau                                            </t>
  </si>
  <si>
    <t xml:space="preserve">Ravelsbach                                        </t>
  </si>
  <si>
    <t xml:space="preserve">Retz                                              </t>
  </si>
  <si>
    <t xml:space="preserve">Retzbach                                          </t>
  </si>
  <si>
    <t xml:space="preserve">Schrattenthal                                     </t>
  </si>
  <si>
    <t xml:space="preserve">Seefeld-Kadolz                                    </t>
  </si>
  <si>
    <t xml:space="preserve">Sitzendorf an der Schmida                         </t>
  </si>
  <si>
    <t xml:space="preserve">Wullersdorf                                       </t>
  </si>
  <si>
    <t xml:space="preserve">Zellerndorf                                       </t>
  </si>
  <si>
    <t xml:space="preserve">Ziersdorf                                         </t>
  </si>
  <si>
    <t xml:space="preserve">Altenburg                                         </t>
  </si>
  <si>
    <t xml:space="preserve">Brunn an der Wild                                 </t>
  </si>
  <si>
    <t xml:space="preserve">Burgschleinitz-Kühnring                          </t>
  </si>
  <si>
    <t xml:space="preserve">Drosendorf-Zissersdorf                            </t>
  </si>
  <si>
    <t xml:space="preserve">Eggenburg                                         </t>
  </si>
  <si>
    <t xml:space="preserve">Gars am Kamp                                      </t>
  </si>
  <si>
    <t xml:space="preserve">Geras                                             </t>
  </si>
  <si>
    <t xml:space="preserve">Horn                                              </t>
  </si>
  <si>
    <t xml:space="preserve">Irnfritz-Messern                                  </t>
  </si>
  <si>
    <t xml:space="preserve">Japons                                            </t>
  </si>
  <si>
    <t xml:space="preserve">Langau                                            </t>
  </si>
  <si>
    <t xml:space="preserve">Meiseldorf                                        </t>
  </si>
  <si>
    <t xml:space="preserve">Pernegg                                           </t>
  </si>
  <si>
    <t xml:space="preserve">Röhrenbach                                       </t>
  </si>
  <si>
    <t xml:space="preserve">Röschitz                                         </t>
  </si>
  <si>
    <t xml:space="preserve">Rosenburg-Mold                                    </t>
  </si>
  <si>
    <t xml:space="preserve">St. Bernhard-Frauenhofen                          </t>
  </si>
  <si>
    <t xml:space="preserve">Sigmundsherberg                                   </t>
  </si>
  <si>
    <t xml:space="preserve">Weitersfeld                                       </t>
  </si>
  <si>
    <t xml:space="preserve">Straning-Grafenberg                               </t>
  </si>
  <si>
    <t xml:space="preserve">Bisamberg                                         </t>
  </si>
  <si>
    <t xml:space="preserve">Enzersfeld im Weinviertel                         </t>
  </si>
  <si>
    <t xml:space="preserve">Ernstbrunn                                        </t>
  </si>
  <si>
    <t xml:space="preserve">Großmugl                                         </t>
  </si>
  <si>
    <t xml:space="preserve">Großrußbach                                     </t>
  </si>
  <si>
    <t xml:space="preserve">Hagenbrunn                                        </t>
  </si>
  <si>
    <t xml:space="preserve">Harmannsdorf                                      </t>
  </si>
  <si>
    <t xml:space="preserve">Hausleiten                                        </t>
  </si>
  <si>
    <t xml:space="preserve">Korneuburg                                        </t>
  </si>
  <si>
    <t xml:space="preserve">Langenzersdorf                                    </t>
  </si>
  <si>
    <t xml:space="preserve">Leitzersdorf                                      </t>
  </si>
  <si>
    <t xml:space="preserve">Leobendorf                                        </t>
  </si>
  <si>
    <t xml:space="preserve">Rußbach                                          </t>
  </si>
  <si>
    <t xml:space="preserve">Sierndorf                                         </t>
  </si>
  <si>
    <t xml:space="preserve">Spillern                                          </t>
  </si>
  <si>
    <t xml:space="preserve">Stetteldorf am Wagram                             </t>
  </si>
  <si>
    <t xml:space="preserve">Stetten                                           </t>
  </si>
  <si>
    <t xml:space="preserve">Stockerau                                         </t>
  </si>
  <si>
    <t xml:space="preserve">Niederhollabrunn                                  </t>
  </si>
  <si>
    <t xml:space="preserve">Gerasdorf bei Wien                                </t>
  </si>
  <si>
    <t xml:space="preserve">Aggsbach                                          </t>
  </si>
  <si>
    <t xml:space="preserve">Albrechtsberg an der Großen Krems                </t>
  </si>
  <si>
    <t xml:space="preserve">Bergern im Dunkelsteinerwald                      </t>
  </si>
  <si>
    <t xml:space="preserve">Dürnstein                                        </t>
  </si>
  <si>
    <t xml:space="preserve">Grafenegg                                         </t>
  </si>
  <si>
    <t xml:space="preserve">Furth bei Göttweig                               </t>
  </si>
  <si>
    <t xml:space="preserve">Gedersdorf                                        </t>
  </si>
  <si>
    <t xml:space="preserve">Gföhl                                            </t>
  </si>
  <si>
    <t xml:space="preserve">Hadersdorf-Kammern                                </t>
  </si>
  <si>
    <t xml:space="preserve">Jaidhof                                           </t>
  </si>
  <si>
    <t xml:space="preserve">Krumau am Kamp                                    </t>
  </si>
  <si>
    <t xml:space="preserve">Langenlois                                        </t>
  </si>
  <si>
    <t xml:space="preserve">Lengenfeld                                        </t>
  </si>
  <si>
    <t xml:space="preserve">Lichtenau im Waldviertel                          </t>
  </si>
  <si>
    <t xml:space="preserve">Maria Laach am Jauerling                          </t>
  </si>
  <si>
    <t xml:space="preserve">Mautern an der Donau                              </t>
  </si>
  <si>
    <t xml:space="preserve">Paudorf                                           </t>
  </si>
  <si>
    <t xml:space="preserve">Rastenfeld                                        </t>
  </si>
  <si>
    <t xml:space="preserve">Rohrendorf bei Krems                              </t>
  </si>
  <si>
    <t xml:space="preserve">Rossatz-Arnsdorf                                  </t>
  </si>
  <si>
    <t xml:space="preserve">St. Leonhard am Hornerwald                        </t>
  </si>
  <si>
    <t xml:space="preserve">Senftenberg                                       </t>
  </si>
  <si>
    <t xml:space="preserve">Spitz                                             </t>
  </si>
  <si>
    <t xml:space="preserve">Straß im Straßertale                            </t>
  </si>
  <si>
    <t xml:space="preserve">Stratzing                                         </t>
  </si>
  <si>
    <t xml:space="preserve">Weinzierl am Walde                                </t>
  </si>
  <si>
    <t xml:space="preserve">Weißenkirchen in der Wachau                      </t>
  </si>
  <si>
    <t xml:space="preserve">Schönberg am Kamp                                </t>
  </si>
  <si>
    <t xml:space="preserve">Droß                                             </t>
  </si>
  <si>
    <t xml:space="preserve">Annaberg                                          </t>
  </si>
  <si>
    <t xml:space="preserve">Eschenau                                          </t>
  </si>
  <si>
    <t xml:space="preserve">Hainfeld                                          </t>
  </si>
  <si>
    <t xml:space="preserve">Hohenberg                                         </t>
  </si>
  <si>
    <t xml:space="preserve">Kaumberg                                          </t>
  </si>
  <si>
    <t xml:space="preserve">Kleinzell                                         </t>
  </si>
  <si>
    <t xml:space="preserve">Lilienfeld                                        </t>
  </si>
  <si>
    <t xml:space="preserve">Mitterbach am Erlaufsee                           </t>
  </si>
  <si>
    <t xml:space="preserve">Ramsau                                            </t>
  </si>
  <si>
    <t xml:space="preserve">Rohrbach an der Gölsen                           </t>
  </si>
  <si>
    <t xml:space="preserve">St. Aegyd am Neuwalde                             </t>
  </si>
  <si>
    <t xml:space="preserve">St. Veit an der Gölsen                           </t>
  </si>
  <si>
    <t xml:space="preserve">Traisen                                           </t>
  </si>
  <si>
    <t xml:space="preserve">Türnitz                                          </t>
  </si>
  <si>
    <t xml:space="preserve">Artstetten-Pöbring                               </t>
  </si>
  <si>
    <t xml:space="preserve">Bergland                                          </t>
  </si>
  <si>
    <t xml:space="preserve">Bischofstetten                                    </t>
  </si>
  <si>
    <t xml:space="preserve">Blindenmarkt                                      </t>
  </si>
  <si>
    <t xml:space="preserve">Dorfstetten                                       </t>
  </si>
  <si>
    <t xml:space="preserve">Dunkelsteinerwald                                 </t>
  </si>
  <si>
    <t xml:space="preserve">Erlauf                                            </t>
  </si>
  <si>
    <t xml:space="preserve">Golling an der Erlauf                             </t>
  </si>
  <si>
    <t xml:space="preserve">Hofamt Priel                                      </t>
  </si>
  <si>
    <t xml:space="preserve">Hürm                                             </t>
  </si>
  <si>
    <t xml:space="preserve">Kilb                                              </t>
  </si>
  <si>
    <t xml:space="preserve">Kirnberg an der Mank                              </t>
  </si>
  <si>
    <t xml:space="preserve">Klein-Pöchlarn                                   </t>
  </si>
  <si>
    <t xml:space="preserve">Krummnußbaum                                     </t>
  </si>
  <si>
    <t xml:space="preserve">Leiben                                            </t>
  </si>
  <si>
    <t xml:space="preserve">Loosdorf                                          </t>
  </si>
  <si>
    <t xml:space="preserve">Mank                                              </t>
  </si>
  <si>
    <t xml:space="preserve">Marbach an der Donau                              </t>
  </si>
  <si>
    <t xml:space="preserve">Maria Taferl                                      </t>
  </si>
  <si>
    <t xml:space="preserve">Melk                                              </t>
  </si>
  <si>
    <t xml:space="preserve">Münichreith-Laimbach                             </t>
  </si>
  <si>
    <t xml:space="preserve">Neumarkt an der Ybbs                              </t>
  </si>
  <si>
    <t xml:space="preserve">Nöchling                                         </t>
  </si>
  <si>
    <t xml:space="preserve">Persenbeug-Gottsdorf                              </t>
  </si>
  <si>
    <t xml:space="preserve">Petzenkirchen                                     </t>
  </si>
  <si>
    <t xml:space="preserve">Pöchlarn                                         </t>
  </si>
  <si>
    <t xml:space="preserve">Pöggstall                                        </t>
  </si>
  <si>
    <t xml:space="preserve">Raxendorf                                         </t>
  </si>
  <si>
    <t xml:space="preserve">Ruprechtshofen                                    </t>
  </si>
  <si>
    <t xml:space="preserve">St. Leonhard am Forst                             </t>
  </si>
  <si>
    <t xml:space="preserve">St. Martin-Karlsbach                              </t>
  </si>
  <si>
    <t xml:space="preserve">St. Oswald                                        </t>
  </si>
  <si>
    <t xml:space="preserve">Schönbühel-Aggsbach                             </t>
  </si>
  <si>
    <t xml:space="preserve">Schollach                                         </t>
  </si>
  <si>
    <t xml:space="preserve">Weiten                                            </t>
  </si>
  <si>
    <t xml:space="preserve">Ybbs an der Donau                                 </t>
  </si>
  <si>
    <t xml:space="preserve">Zelking-Matzleinsdorf                             </t>
  </si>
  <si>
    <t xml:space="preserve">Texingtal                                         </t>
  </si>
  <si>
    <t xml:space="preserve">Yspertal                                          </t>
  </si>
  <si>
    <t xml:space="preserve">Emmersdorf an der Donau                           </t>
  </si>
  <si>
    <t xml:space="preserve">Altlichtenwarth                                   </t>
  </si>
  <si>
    <t xml:space="preserve">Asparn an der Zaya                                </t>
  </si>
  <si>
    <t xml:space="preserve">Bernhardsthal                                     </t>
  </si>
  <si>
    <t xml:space="preserve">Bockfließ                                        </t>
  </si>
  <si>
    <t xml:space="preserve">Drasenhofen                                       </t>
  </si>
  <si>
    <t xml:space="preserve">Falkenstein                                       </t>
  </si>
  <si>
    <t xml:space="preserve">Fallbach                                          </t>
  </si>
  <si>
    <t xml:space="preserve">Gaubitsch                                         </t>
  </si>
  <si>
    <t xml:space="preserve">Gaweinstal                                        </t>
  </si>
  <si>
    <t xml:space="preserve">Gnadendorf                                        </t>
  </si>
  <si>
    <t xml:space="preserve">Großebersdorf                                    </t>
  </si>
  <si>
    <t xml:space="preserve">Großengersdorf                                   </t>
  </si>
  <si>
    <t xml:space="preserve">Großharras                                       </t>
  </si>
  <si>
    <t xml:space="preserve">Großkrut                                         </t>
  </si>
  <si>
    <t xml:space="preserve">Hausbrunn                                         </t>
  </si>
  <si>
    <t xml:space="preserve">Herrnbaumgarten                                   </t>
  </si>
  <si>
    <t xml:space="preserve">Hochleithen                                       </t>
  </si>
  <si>
    <t xml:space="preserve">Kreuttal                                          </t>
  </si>
  <si>
    <t xml:space="preserve">Kreuzstetten                                      </t>
  </si>
  <si>
    <t xml:space="preserve">Laa an der Thaya                                  </t>
  </si>
  <si>
    <t xml:space="preserve">Ladendorf                                         </t>
  </si>
  <si>
    <t xml:space="preserve">Mistelbach                                        </t>
  </si>
  <si>
    <t xml:space="preserve">Neudorf im Weinviertel                            </t>
  </si>
  <si>
    <t xml:space="preserve">Niederleis                                        </t>
  </si>
  <si>
    <t xml:space="preserve">Pillichsdorf                                      </t>
  </si>
  <si>
    <t xml:space="preserve">Poysdorf                                          </t>
  </si>
  <si>
    <t xml:space="preserve">Rabensburg                                        </t>
  </si>
  <si>
    <t xml:space="preserve">Schrattenberg                                     </t>
  </si>
  <si>
    <t xml:space="preserve">Staatz                                            </t>
  </si>
  <si>
    <t xml:space="preserve">Stronsdorf                                        </t>
  </si>
  <si>
    <t xml:space="preserve">Ulrichskirchen-Schleinbach                        </t>
  </si>
  <si>
    <t xml:space="preserve">Unterstinkenbrunn                                 </t>
  </si>
  <si>
    <t xml:space="preserve">Wildendürnbach                                   </t>
  </si>
  <si>
    <t xml:space="preserve">Wilfersdorf                                       </t>
  </si>
  <si>
    <t xml:space="preserve">Wolkersdorf im Weinviertel                        </t>
  </si>
  <si>
    <t xml:space="preserve">Ottenthal                                         </t>
  </si>
  <si>
    <t xml:space="preserve">Achau                                             </t>
  </si>
  <si>
    <t xml:space="preserve">Biedermannsdorf                                   </t>
  </si>
  <si>
    <t xml:space="preserve">Breitenfurt bei Wien                              </t>
  </si>
  <si>
    <t xml:space="preserve">Brunn am Gebirge                                  </t>
  </si>
  <si>
    <t xml:space="preserve">Gaaden                                            </t>
  </si>
  <si>
    <t xml:space="preserve">Gießhübl                                        </t>
  </si>
  <si>
    <t xml:space="preserve">Gumpoldskirchen                                   </t>
  </si>
  <si>
    <t xml:space="preserve">Guntramsdorf                                      </t>
  </si>
  <si>
    <t xml:space="preserve">Hennersdorf                                       </t>
  </si>
  <si>
    <t xml:space="preserve">Hinterbrühl                                      </t>
  </si>
  <si>
    <t xml:space="preserve">Kaltenleutgeben                                   </t>
  </si>
  <si>
    <t xml:space="preserve">Laab im Walde                                     </t>
  </si>
  <si>
    <t xml:space="preserve">Laxenburg                                         </t>
  </si>
  <si>
    <t xml:space="preserve">Maria Enzersdorf                                  </t>
  </si>
  <si>
    <t xml:space="preserve">Mödling                                          </t>
  </si>
  <si>
    <t xml:space="preserve">Münchendorf                                      </t>
  </si>
  <si>
    <t xml:space="preserve">Perchtoldsdorf                                    </t>
  </si>
  <si>
    <t xml:space="preserve">Vösendorf                                        </t>
  </si>
  <si>
    <t xml:space="preserve">Wiener Neudorf                                    </t>
  </si>
  <si>
    <t xml:space="preserve">Wienerwald                                        </t>
  </si>
  <si>
    <t xml:space="preserve">Altendorf                                         </t>
  </si>
  <si>
    <t xml:space="preserve">Aspang-Markt                                      </t>
  </si>
  <si>
    <t xml:space="preserve">Aspangberg-St. Peter                              </t>
  </si>
  <si>
    <t xml:space="preserve">Breitenau                                         </t>
  </si>
  <si>
    <t xml:space="preserve">Breitenstein                                      </t>
  </si>
  <si>
    <t xml:space="preserve">Buchbach                                          </t>
  </si>
  <si>
    <t xml:space="preserve">Edlitz                                            </t>
  </si>
  <si>
    <t xml:space="preserve">Enzenreith                                        </t>
  </si>
  <si>
    <t xml:space="preserve">Feistritz am Wechsel                              </t>
  </si>
  <si>
    <t xml:space="preserve">Gloggnitz                                         </t>
  </si>
  <si>
    <t xml:space="preserve">Grafenbach-St. Valentin                           </t>
  </si>
  <si>
    <t xml:space="preserve">Grimmenstein                                      </t>
  </si>
  <si>
    <t xml:space="preserve">Grünbach am Schneeberg                           </t>
  </si>
  <si>
    <t xml:space="preserve">Kirchberg am Wechsel                              </t>
  </si>
  <si>
    <t xml:space="preserve">Mönichkirchen                                    </t>
  </si>
  <si>
    <t xml:space="preserve">Natschbach-Loipersbach                            </t>
  </si>
  <si>
    <t xml:space="preserve">Neunkirchen                                       </t>
  </si>
  <si>
    <t xml:space="preserve">Otterthal                                         </t>
  </si>
  <si>
    <t xml:space="preserve">Payerbach                                         </t>
  </si>
  <si>
    <t xml:space="preserve">Pitten                                            </t>
  </si>
  <si>
    <t xml:space="preserve">Prigglitz                                         </t>
  </si>
  <si>
    <t xml:space="preserve">Puchberg am Schneeberg                            </t>
  </si>
  <si>
    <t xml:space="preserve">Raach am Hochgebirge                              </t>
  </si>
  <si>
    <t xml:space="preserve">Reichenau an der Rax                              </t>
  </si>
  <si>
    <t xml:space="preserve">St. Corona am Wechsel                             </t>
  </si>
  <si>
    <t xml:space="preserve">St. Egyden am Steinfeld                           </t>
  </si>
  <si>
    <t xml:space="preserve">Scheiblingkirchen-Thernberg                       </t>
  </si>
  <si>
    <t xml:space="preserve">Schottwien                                        </t>
  </si>
  <si>
    <t xml:space="preserve">Schrattenbach                                     </t>
  </si>
  <si>
    <t xml:space="preserve">Schwarzau am Steinfeld                            </t>
  </si>
  <si>
    <t xml:space="preserve">Schwarzau im Gebirge                              </t>
  </si>
  <si>
    <t xml:space="preserve">Seebenstein                                       </t>
  </si>
  <si>
    <t xml:space="preserve">Semmering                                         </t>
  </si>
  <si>
    <t xml:space="preserve">Ternitz                                           </t>
  </si>
  <si>
    <t xml:space="preserve">Thomasberg                                        </t>
  </si>
  <si>
    <t xml:space="preserve">Trattenbach                                       </t>
  </si>
  <si>
    <t xml:space="preserve">Bürg-Vöstenhof                                  </t>
  </si>
  <si>
    <t xml:space="preserve">Warth                                             </t>
  </si>
  <si>
    <t xml:space="preserve">Wartmannstetten                                   </t>
  </si>
  <si>
    <t xml:space="preserve">Willendorf                                        </t>
  </si>
  <si>
    <t xml:space="preserve">Wimpassing im Schwarzatale                        </t>
  </si>
  <si>
    <t xml:space="preserve">Würflach                                         </t>
  </si>
  <si>
    <t xml:space="preserve">Zöbern                                           </t>
  </si>
  <si>
    <t xml:space="preserve">Höflein an der Hohen Wand                        </t>
  </si>
  <si>
    <t xml:space="preserve">Altlengbach                                       </t>
  </si>
  <si>
    <t xml:space="preserve">Asperhofen                                        </t>
  </si>
  <si>
    <t xml:space="preserve">Böheimkirchen                                    </t>
  </si>
  <si>
    <t xml:space="preserve">Brand-Laaben                                      </t>
  </si>
  <si>
    <t xml:space="preserve">Eichgraben                                        </t>
  </si>
  <si>
    <t xml:space="preserve">Frankenfels                                       </t>
  </si>
  <si>
    <t xml:space="preserve">Gerersdorf                                        </t>
  </si>
  <si>
    <t xml:space="preserve">Hofstetten-Grünau                                </t>
  </si>
  <si>
    <t xml:space="preserve">Hafnerbach                                        </t>
  </si>
  <si>
    <t xml:space="preserve">Haunoldstein                                      </t>
  </si>
  <si>
    <t xml:space="preserve">Herzogenburg                                      </t>
  </si>
  <si>
    <t xml:space="preserve">Inzersdorf-Getzersdorf                            </t>
  </si>
  <si>
    <t xml:space="preserve">Kapelln                                           </t>
  </si>
  <si>
    <t xml:space="preserve">Karlstetten                                       </t>
  </si>
  <si>
    <t xml:space="preserve">Kasten bei Böheimkirchen                         </t>
  </si>
  <si>
    <t xml:space="preserve">Kirchberg an der Pielach                          </t>
  </si>
  <si>
    <t xml:space="preserve">Kirchstetten                                      </t>
  </si>
  <si>
    <t xml:space="preserve">Loich                                             </t>
  </si>
  <si>
    <t xml:space="preserve">Maria Anzbach                                     </t>
  </si>
  <si>
    <t xml:space="preserve">Markersdorf-Haindorf                              </t>
  </si>
  <si>
    <t xml:space="preserve">Michelbach                                        </t>
  </si>
  <si>
    <t xml:space="preserve">Neidling                                          </t>
  </si>
  <si>
    <t xml:space="preserve">Neulengbach                                       </t>
  </si>
  <si>
    <t xml:space="preserve">Neustift-Innermanzing                             </t>
  </si>
  <si>
    <t xml:space="preserve">Nußdorf ob der Traisen                           </t>
  </si>
  <si>
    <t xml:space="preserve">Ober-Grafendorf                                   </t>
  </si>
  <si>
    <t xml:space="preserve">Obritzberg-Rust                                   </t>
  </si>
  <si>
    <t xml:space="preserve">Prinzersdorf                                      </t>
  </si>
  <si>
    <t xml:space="preserve">Pyhra                                             </t>
  </si>
  <si>
    <t xml:space="preserve">Rabenstein an der Pielach                         </t>
  </si>
  <si>
    <t xml:space="preserve">St. Margarethen an der Sierning                   </t>
  </si>
  <si>
    <t xml:space="preserve">Schwarzenbach an der Pielach                      </t>
  </si>
  <si>
    <t xml:space="preserve">Statzendorf                                       </t>
  </si>
  <si>
    <t xml:space="preserve">Stössing                                         </t>
  </si>
  <si>
    <t xml:space="preserve">Traismauer                                        </t>
  </si>
  <si>
    <t xml:space="preserve">Weinburg                                          </t>
  </si>
  <si>
    <t xml:space="preserve">Perschling                                        </t>
  </si>
  <si>
    <t xml:space="preserve">Wilhelmsburg                                      </t>
  </si>
  <si>
    <t xml:space="preserve">Wölbling                                         </t>
  </si>
  <si>
    <t xml:space="preserve">Gablitz                                           </t>
  </si>
  <si>
    <t xml:space="preserve">Mauerbach                                         </t>
  </si>
  <si>
    <t xml:space="preserve">Pressbaum                                         </t>
  </si>
  <si>
    <t xml:space="preserve">Purkersdorf                                       </t>
  </si>
  <si>
    <t xml:space="preserve">Tullnerbach                                       </t>
  </si>
  <si>
    <t xml:space="preserve">Wolfsgraben                                       </t>
  </si>
  <si>
    <t xml:space="preserve">Gaming                                            </t>
  </si>
  <si>
    <t xml:space="preserve">Göstling an der Ybbs                             </t>
  </si>
  <si>
    <t xml:space="preserve">Gresten                                           </t>
  </si>
  <si>
    <t xml:space="preserve">Gresten-Land                                      </t>
  </si>
  <si>
    <t xml:space="preserve">Lunz am See                                       </t>
  </si>
  <si>
    <t xml:space="preserve">Oberndorf an der Melk                             </t>
  </si>
  <si>
    <t xml:space="preserve">Puchenstuben                                      </t>
  </si>
  <si>
    <t xml:space="preserve">Purgstall an der Erlauf                           </t>
  </si>
  <si>
    <t xml:space="preserve">Randegg                                           </t>
  </si>
  <si>
    <t xml:space="preserve">Reinsberg                                         </t>
  </si>
  <si>
    <t xml:space="preserve">St. Anton an der Jeßnitz                         </t>
  </si>
  <si>
    <t xml:space="preserve">St. Georgen an der Leys                           </t>
  </si>
  <si>
    <t xml:space="preserve">Scheibbs                                          </t>
  </si>
  <si>
    <t xml:space="preserve">Steinakirchen am Forst                            </t>
  </si>
  <si>
    <t xml:space="preserve">Wang                                              </t>
  </si>
  <si>
    <t xml:space="preserve">Wieselburg                                        </t>
  </si>
  <si>
    <t xml:space="preserve">Wieselburg-Land                                   </t>
  </si>
  <si>
    <t xml:space="preserve">Wolfpassing                                       </t>
  </si>
  <si>
    <t xml:space="preserve">Absdorf                                           </t>
  </si>
  <si>
    <t xml:space="preserve">Atzenbrugg                                        </t>
  </si>
  <si>
    <t xml:space="preserve">Fels am Wagram                                    </t>
  </si>
  <si>
    <t xml:space="preserve">Grafenwörth                                      </t>
  </si>
  <si>
    <t xml:space="preserve">Großriedenthal                                   </t>
  </si>
  <si>
    <t xml:space="preserve">Großweikersdorf                                  </t>
  </si>
  <si>
    <t xml:space="preserve">Judenau-Baumgarten                                </t>
  </si>
  <si>
    <t xml:space="preserve">Kirchberg am Wagram                               </t>
  </si>
  <si>
    <t xml:space="preserve">Königsbrunn am Wagram                            </t>
  </si>
  <si>
    <t xml:space="preserve">Königstetten                                     </t>
  </si>
  <si>
    <t xml:space="preserve">Langenrohr                                        </t>
  </si>
  <si>
    <t xml:space="preserve">Michelhausen                                      </t>
  </si>
  <si>
    <t xml:space="preserve">Sieghartskirchen                                  </t>
  </si>
  <si>
    <t xml:space="preserve">Sitzenberg-Reidling                               </t>
  </si>
  <si>
    <t xml:space="preserve">Tulbing                                           </t>
  </si>
  <si>
    <t xml:space="preserve">Tulln an der Donau                                </t>
  </si>
  <si>
    <t xml:space="preserve">Würmla                                           </t>
  </si>
  <si>
    <t xml:space="preserve">Zeiselmauer-Wolfpassing                           </t>
  </si>
  <si>
    <t xml:space="preserve">Zwentendorf an der Donau                          </t>
  </si>
  <si>
    <t xml:space="preserve">St. Andrä-Wördern                               </t>
  </si>
  <si>
    <t xml:space="preserve">Muckendorf-Wipfing                                </t>
  </si>
  <si>
    <t xml:space="preserve">Klosterneuburg                                    </t>
  </si>
  <si>
    <t xml:space="preserve">Dietmanns                                         </t>
  </si>
  <si>
    <t xml:space="preserve">Dobersberg                                        </t>
  </si>
  <si>
    <t xml:space="preserve">Gastern                                           </t>
  </si>
  <si>
    <t xml:space="preserve">Groß-Siegharts                                   </t>
  </si>
  <si>
    <t xml:space="preserve">Karlstein an der Thaya                            </t>
  </si>
  <si>
    <t xml:space="preserve">Kautzen                                           </t>
  </si>
  <si>
    <t xml:space="preserve">Ludweis-Aigen                                     </t>
  </si>
  <si>
    <t xml:space="preserve">Pfaffenschlag bei Waidhofen a.d.Thaya             </t>
  </si>
  <si>
    <t xml:space="preserve">Raabs an der Thaya                                </t>
  </si>
  <si>
    <t xml:space="preserve">Thaya                                             </t>
  </si>
  <si>
    <t xml:space="preserve">Vitis                                             </t>
  </si>
  <si>
    <t xml:space="preserve">Waidhofen an der Thaya                            </t>
  </si>
  <si>
    <t xml:space="preserve">Waidhofen an der Thaya-Land                       </t>
  </si>
  <si>
    <t xml:space="preserve">Waldkirchen an der Thaya                          </t>
  </si>
  <si>
    <t xml:space="preserve">Windigsteig                                       </t>
  </si>
  <si>
    <t xml:space="preserve">Bad Fischau-Brunn                                 </t>
  </si>
  <si>
    <t xml:space="preserve">Bad Schönau                                      </t>
  </si>
  <si>
    <t xml:space="preserve">Ebenfurth                                         </t>
  </si>
  <si>
    <t xml:space="preserve">Eggendorf                                         </t>
  </si>
  <si>
    <t xml:space="preserve">Bad Erlach                                        </t>
  </si>
  <si>
    <t xml:space="preserve">Felixdorf                                         </t>
  </si>
  <si>
    <t xml:space="preserve">Gutenstein                                        </t>
  </si>
  <si>
    <t xml:space="preserve">Hochneukirchen-Gschaidt                           </t>
  </si>
  <si>
    <t xml:space="preserve">Hochwolkersdorf                                   </t>
  </si>
  <si>
    <t xml:space="preserve">Hohe Wand                                         </t>
  </si>
  <si>
    <t xml:space="preserve">Hollenthon                                        </t>
  </si>
  <si>
    <t xml:space="preserve">Katzelsdorf                                       </t>
  </si>
  <si>
    <t xml:space="preserve">Kirchschlag in der Buckligen Welt                 </t>
  </si>
  <si>
    <t xml:space="preserve">Krumbach                                          </t>
  </si>
  <si>
    <t xml:space="preserve">Lanzenkirchen                                     </t>
  </si>
  <si>
    <t xml:space="preserve">Lichtenegg                                        </t>
  </si>
  <si>
    <t xml:space="preserve">Lichtenwörth                                     </t>
  </si>
  <si>
    <t xml:space="preserve">Markt Piesting                                    </t>
  </si>
  <si>
    <t xml:space="preserve">Matzendorf-Hölles                                </t>
  </si>
  <si>
    <t xml:space="preserve">Miesenbach                                        </t>
  </si>
  <si>
    <t xml:space="preserve">Muggendorf                                        </t>
  </si>
  <si>
    <t xml:space="preserve">Pernitz                                           </t>
  </si>
  <si>
    <t xml:space="preserve">Rohr im Gebirge                                   </t>
  </si>
  <si>
    <t xml:space="preserve">Bromberg                                          </t>
  </si>
  <si>
    <t xml:space="preserve">Schwarzenbach                                     </t>
  </si>
  <si>
    <t xml:space="preserve">Sollenau                                          </t>
  </si>
  <si>
    <t xml:space="preserve">Theresienfeld                                     </t>
  </si>
  <si>
    <t xml:space="preserve">Waidmannsfeld                                     </t>
  </si>
  <si>
    <t xml:space="preserve">Waldegg                                           </t>
  </si>
  <si>
    <t xml:space="preserve">Walpersbach                                       </t>
  </si>
  <si>
    <t xml:space="preserve">Weikersdorf am Steinfelde                         </t>
  </si>
  <si>
    <t xml:space="preserve">Wiesmath                                          </t>
  </si>
  <si>
    <t xml:space="preserve">Winzendorf-Muthmannsdorf                          </t>
  </si>
  <si>
    <t xml:space="preserve">Wöllersdorf-Steinabrückl                        </t>
  </si>
  <si>
    <t xml:space="preserve">Zillingdorf                                       </t>
  </si>
  <si>
    <t xml:space="preserve">Allentsteig                                       </t>
  </si>
  <si>
    <t xml:space="preserve">Arbesbach                                         </t>
  </si>
  <si>
    <t xml:space="preserve">Bärnkopf                                         </t>
  </si>
  <si>
    <t xml:space="preserve">Echsenbach                                        </t>
  </si>
  <si>
    <t xml:space="preserve">Göpfritz an der Wild                             </t>
  </si>
  <si>
    <t xml:space="preserve">Grafenschlag                                      </t>
  </si>
  <si>
    <t xml:space="preserve">Groß Gerungs                                     </t>
  </si>
  <si>
    <t xml:space="preserve">Großgöttfritz                                   </t>
  </si>
  <si>
    <t xml:space="preserve">Gutenbrunn                                        </t>
  </si>
  <si>
    <t xml:space="preserve">Kirchschlag                                       </t>
  </si>
  <si>
    <t xml:space="preserve">Kottes-Purk                                       </t>
  </si>
  <si>
    <t xml:space="preserve">Langschlag                                        </t>
  </si>
  <si>
    <t xml:space="preserve">Martinsberg                                       </t>
  </si>
  <si>
    <t xml:space="preserve">Ottenschlag                                       </t>
  </si>
  <si>
    <t xml:space="preserve">Altmelon                                          </t>
  </si>
  <si>
    <t xml:space="preserve">Pölla                                            </t>
  </si>
  <si>
    <t xml:space="preserve">Rappottenstein                                    </t>
  </si>
  <si>
    <t xml:space="preserve">Sallingberg                                       </t>
  </si>
  <si>
    <t xml:space="preserve">Schönbach                                        </t>
  </si>
  <si>
    <t xml:space="preserve">Schwarzenau                                       </t>
  </si>
  <si>
    <t xml:space="preserve">Schweiggers                                       </t>
  </si>
  <si>
    <t xml:space="preserve">Bad Traunstein                                    </t>
  </si>
  <si>
    <t xml:space="preserve">Waldhausen                                        </t>
  </si>
  <si>
    <t xml:space="preserve">Zwettl-Niederösterreich                          </t>
  </si>
  <si>
    <t xml:space="preserve">Linz                                              </t>
  </si>
  <si>
    <t xml:space="preserve">Steyr                                             </t>
  </si>
  <si>
    <t xml:space="preserve">Wels                                              </t>
  </si>
  <si>
    <t xml:space="preserve">Altheim                                           </t>
  </si>
  <si>
    <t xml:space="preserve">Aspach                                            </t>
  </si>
  <si>
    <t xml:space="preserve">Auerbach                                          </t>
  </si>
  <si>
    <t xml:space="preserve">Braunau am Inn                                    </t>
  </si>
  <si>
    <t xml:space="preserve">Burgkirchen                                       </t>
  </si>
  <si>
    <t xml:space="preserve">Eggelsberg                                        </t>
  </si>
  <si>
    <t xml:space="preserve">Feldkirchen bei Mattighofen                       </t>
  </si>
  <si>
    <t xml:space="preserve">Franking                                          </t>
  </si>
  <si>
    <t xml:space="preserve">Geretsberg                                        </t>
  </si>
  <si>
    <t xml:space="preserve">Gilgenberg am Weilhart                            </t>
  </si>
  <si>
    <t xml:space="preserve">Haigermoos                                        </t>
  </si>
  <si>
    <t xml:space="preserve">Handenberg                                        </t>
  </si>
  <si>
    <t xml:space="preserve">Helpfau-Uttendorf                                 </t>
  </si>
  <si>
    <t xml:space="preserve">Hochburg-Ach                                      </t>
  </si>
  <si>
    <t xml:space="preserve">Höhnhart                                         </t>
  </si>
  <si>
    <t xml:space="preserve">Jeging                                            </t>
  </si>
  <si>
    <t xml:space="preserve">Kirchberg bei Mattighofen                         </t>
  </si>
  <si>
    <t xml:space="preserve">Lengau                                            </t>
  </si>
  <si>
    <t xml:space="preserve">Lochen am See                                     </t>
  </si>
  <si>
    <t xml:space="preserve">Maria Schmolln                                    </t>
  </si>
  <si>
    <t xml:space="preserve">Mattighofen                                       </t>
  </si>
  <si>
    <t xml:space="preserve">Mauerkirchen                                      </t>
  </si>
  <si>
    <t xml:space="preserve">Mining                                            </t>
  </si>
  <si>
    <t xml:space="preserve">Moosbach                                          </t>
  </si>
  <si>
    <t xml:space="preserve">Moosdorf                                          </t>
  </si>
  <si>
    <t xml:space="preserve">Munderfing                                        </t>
  </si>
  <si>
    <t xml:space="preserve">Neukirchen an der Enknach                         </t>
  </si>
  <si>
    <t xml:space="preserve">Ostermiething                                     </t>
  </si>
  <si>
    <t xml:space="preserve">Palting                                           </t>
  </si>
  <si>
    <t xml:space="preserve">Perwang am Grabensee                              </t>
  </si>
  <si>
    <t xml:space="preserve">Pfaffstätt                                       </t>
  </si>
  <si>
    <t xml:space="preserve">Pischelsdorf am Engelbach                         </t>
  </si>
  <si>
    <t xml:space="preserve">Polling im Innkreis                               </t>
  </si>
  <si>
    <t xml:space="preserve">Roßbach                                          </t>
  </si>
  <si>
    <t xml:space="preserve">St. Georgen am Fillmannsbach                      </t>
  </si>
  <si>
    <t xml:space="preserve">St. Johann am Walde                               </t>
  </si>
  <si>
    <t xml:space="preserve">St. Pantaleon                                     </t>
  </si>
  <si>
    <t xml:space="preserve">St. Peter am Hart                                 </t>
  </si>
  <si>
    <t xml:space="preserve">St. Radegund                                      </t>
  </si>
  <si>
    <t xml:space="preserve">St. Veit im Innkreis                              </t>
  </si>
  <si>
    <t xml:space="preserve">Schalchen                                         </t>
  </si>
  <si>
    <t xml:space="preserve">Schwand im Innkreis                               </t>
  </si>
  <si>
    <t xml:space="preserve">Tarsdorf                                          </t>
  </si>
  <si>
    <t xml:space="preserve">Treubach                                          </t>
  </si>
  <si>
    <t xml:space="preserve">Überackern                                       </t>
  </si>
  <si>
    <t xml:space="preserve">Weng im Innkreis                                  </t>
  </si>
  <si>
    <t xml:space="preserve">Alkoven                                           </t>
  </si>
  <si>
    <t xml:space="preserve">Aschach an der Donau                              </t>
  </si>
  <si>
    <t xml:space="preserve">Eferding                                          </t>
  </si>
  <si>
    <t xml:space="preserve">Fraham                                            </t>
  </si>
  <si>
    <t xml:space="preserve">Haibach ob der Donau                              </t>
  </si>
  <si>
    <t xml:space="preserve">Hartkirchen                                       </t>
  </si>
  <si>
    <t xml:space="preserve">Hinzenbach                                        </t>
  </si>
  <si>
    <t xml:space="preserve">Prambachkirchen                                   </t>
  </si>
  <si>
    <t xml:space="preserve">Pupping                                           </t>
  </si>
  <si>
    <t xml:space="preserve">St. Marienkirchen an der Polsenz                  </t>
  </si>
  <si>
    <t xml:space="preserve">Scharten                                          </t>
  </si>
  <si>
    <t xml:space="preserve">Stroheim                                          </t>
  </si>
  <si>
    <t xml:space="preserve">Freistadt                                         </t>
  </si>
  <si>
    <t xml:space="preserve">Grünbach                                         </t>
  </si>
  <si>
    <t xml:space="preserve">Gutau                                             </t>
  </si>
  <si>
    <t xml:space="preserve">Hagenberg im Mühlkreis                           </t>
  </si>
  <si>
    <t xml:space="preserve">Hirschbach im Mühlkreis                          </t>
  </si>
  <si>
    <t xml:space="preserve">Kaltenberg                                        </t>
  </si>
  <si>
    <t xml:space="preserve">Kefermarkt                                        </t>
  </si>
  <si>
    <t xml:space="preserve">Königswiesen                                     </t>
  </si>
  <si>
    <t xml:space="preserve">Lasberg                                           </t>
  </si>
  <si>
    <t xml:space="preserve">Leopoldschlag                                     </t>
  </si>
  <si>
    <t xml:space="preserve">Liebenau                                          </t>
  </si>
  <si>
    <t xml:space="preserve">Neumarkt im Mühlkreis                            </t>
  </si>
  <si>
    <t xml:space="preserve">Pierbach                                          </t>
  </si>
  <si>
    <t xml:space="preserve">Pregarten                                         </t>
  </si>
  <si>
    <t xml:space="preserve">Rainbach im Mühlkreis                            </t>
  </si>
  <si>
    <t xml:space="preserve">Sandl                                             </t>
  </si>
  <si>
    <t xml:space="preserve">St. Leonhard bei Freistadt                        </t>
  </si>
  <si>
    <t xml:space="preserve">St. Oswald bei Freistadt                          </t>
  </si>
  <si>
    <t xml:space="preserve">Schönau im Mühlkreis                            </t>
  </si>
  <si>
    <t xml:space="preserve">Tragwein                                          </t>
  </si>
  <si>
    <t xml:space="preserve">Unterweißenbach                                  </t>
  </si>
  <si>
    <t xml:space="preserve">Unterweitersdorf                                  </t>
  </si>
  <si>
    <t xml:space="preserve">Waldburg                                          </t>
  </si>
  <si>
    <t xml:space="preserve">Wartberg ob der Aist                              </t>
  </si>
  <si>
    <t xml:space="preserve">Weitersfelden                                     </t>
  </si>
  <si>
    <t xml:space="preserve">Windhaag bei Freistadt                            </t>
  </si>
  <si>
    <t xml:space="preserve">Bad Zell                                          </t>
  </si>
  <si>
    <t xml:space="preserve">Altmünster                                       </t>
  </si>
  <si>
    <t xml:space="preserve">Bad Goisern am Hallstättersee                    </t>
  </si>
  <si>
    <t xml:space="preserve">Bad Ischl                                         </t>
  </si>
  <si>
    <t xml:space="preserve">Ebensee am Traunsee                               </t>
  </si>
  <si>
    <t xml:space="preserve">Gmunden                                           </t>
  </si>
  <si>
    <t xml:space="preserve">Gosau                                             </t>
  </si>
  <si>
    <t xml:space="preserve">Grünau im Almtal                                 </t>
  </si>
  <si>
    <t xml:space="preserve">Gschwandt                                         </t>
  </si>
  <si>
    <t xml:space="preserve">Hallstatt                                         </t>
  </si>
  <si>
    <t xml:space="preserve">Kirchham                                          </t>
  </si>
  <si>
    <t xml:space="preserve">Laakirchen                                        </t>
  </si>
  <si>
    <t xml:space="preserve">Obertraun                                         </t>
  </si>
  <si>
    <t xml:space="preserve">Ohlsdorf                                          </t>
  </si>
  <si>
    <t xml:space="preserve">Pinsdorf                                          </t>
  </si>
  <si>
    <t xml:space="preserve">Roitham am Traunfall                              </t>
  </si>
  <si>
    <t xml:space="preserve">St. Konrad                                        </t>
  </si>
  <si>
    <t xml:space="preserve">St. Wolfgang im Salzkammergut                     </t>
  </si>
  <si>
    <t xml:space="preserve">Traunkirchen                                      </t>
  </si>
  <si>
    <t xml:space="preserve">Scharnstein                                       </t>
  </si>
  <si>
    <t xml:space="preserve">Vorchdorf                                         </t>
  </si>
  <si>
    <t xml:space="preserve">Aistersheim                                       </t>
  </si>
  <si>
    <t xml:space="preserve">Bad Schallerbach                                  </t>
  </si>
  <si>
    <t xml:space="preserve">Eschenau im Hausruckkreis                         </t>
  </si>
  <si>
    <t xml:space="preserve">Gallspach                                         </t>
  </si>
  <si>
    <t xml:space="preserve">Gaspoltshofen                                     </t>
  </si>
  <si>
    <t xml:space="preserve">Geboltskirchen                                    </t>
  </si>
  <si>
    <t xml:space="preserve">Grieskirchen                                      </t>
  </si>
  <si>
    <t xml:space="preserve">Haag am Hausruck                                  </t>
  </si>
  <si>
    <t xml:space="preserve">Heiligenberg                                      </t>
  </si>
  <si>
    <t xml:space="preserve">Hofkirchen an der Trattnach                       </t>
  </si>
  <si>
    <t xml:space="preserve">Kallham                                           </t>
  </si>
  <si>
    <t xml:space="preserve">Kematen am Innbach                                </t>
  </si>
  <si>
    <t xml:space="preserve">Meggenhofen                                       </t>
  </si>
  <si>
    <t xml:space="preserve">Michaelnbach                                      </t>
  </si>
  <si>
    <t xml:space="preserve">Natternbach                                       </t>
  </si>
  <si>
    <t xml:space="preserve">Neukirchen am Walde                               </t>
  </si>
  <si>
    <t xml:space="preserve">Neumarkt im Hausruckkreis                         </t>
  </si>
  <si>
    <t xml:space="preserve">Pötting                                          </t>
  </si>
  <si>
    <t xml:space="preserve">Pollham                                           </t>
  </si>
  <si>
    <t xml:space="preserve">Pram                                              </t>
  </si>
  <si>
    <t xml:space="preserve">Rottenbach                                        </t>
  </si>
  <si>
    <t xml:space="preserve">St. Agatha                                        </t>
  </si>
  <si>
    <t xml:space="preserve">St. Georgen bei Grieskirchen                      </t>
  </si>
  <si>
    <t xml:space="preserve">St. Thomas                                        </t>
  </si>
  <si>
    <t xml:space="preserve">Schlüßlberg                                     </t>
  </si>
  <si>
    <t xml:space="preserve">Steegen                                           </t>
  </si>
  <si>
    <t xml:space="preserve">Taufkirchen an der Trattnach                      </t>
  </si>
  <si>
    <t xml:space="preserve">Tollet                                            </t>
  </si>
  <si>
    <t xml:space="preserve">Waizenkirchen                                     </t>
  </si>
  <si>
    <t xml:space="preserve">Wallern an der Trattnach                          </t>
  </si>
  <si>
    <t xml:space="preserve">Weibern                                           </t>
  </si>
  <si>
    <t xml:space="preserve">Wendling                                          </t>
  </si>
  <si>
    <t xml:space="preserve">Peuerbach                                         </t>
  </si>
  <si>
    <t xml:space="preserve">Edlbach                                           </t>
  </si>
  <si>
    <t xml:space="preserve">Grünburg                                         </t>
  </si>
  <si>
    <t xml:space="preserve">Hinterstoder                                      </t>
  </si>
  <si>
    <t xml:space="preserve">Inzersdorf im Kremstal                            </t>
  </si>
  <si>
    <t xml:space="preserve">Kirchdorf an der Krems                            </t>
  </si>
  <si>
    <t xml:space="preserve">Klaus an der Pyhrnbahn                            </t>
  </si>
  <si>
    <t xml:space="preserve">Kremsmünster                                     </t>
  </si>
  <si>
    <t xml:space="preserve">Micheldorf in Oberösterreich                     </t>
  </si>
  <si>
    <t xml:space="preserve">Molln                                             </t>
  </si>
  <si>
    <t xml:space="preserve">Nußbach                                          </t>
  </si>
  <si>
    <t xml:space="preserve">Oberschlierbach                                   </t>
  </si>
  <si>
    <t xml:space="preserve">Pettenbach                                        </t>
  </si>
  <si>
    <t xml:space="preserve">Ried im Traunkreis                                </t>
  </si>
  <si>
    <t xml:space="preserve">Rosenau am Hengstpaß                             </t>
  </si>
  <si>
    <t xml:space="preserve">Roßleithen                                       </t>
  </si>
  <si>
    <t xml:space="preserve">St. Pankraz                                       </t>
  </si>
  <si>
    <t xml:space="preserve">Schlierbach                                       </t>
  </si>
  <si>
    <t xml:space="preserve">Spital am Pyhrn                                   </t>
  </si>
  <si>
    <t xml:space="preserve">Steinbach am Ziehberg                             </t>
  </si>
  <si>
    <t xml:space="preserve">Steinbach an der Steyr                            </t>
  </si>
  <si>
    <t xml:space="preserve">Vorderstoder                                      </t>
  </si>
  <si>
    <t xml:space="preserve">Wartberg an der Krems                             </t>
  </si>
  <si>
    <t xml:space="preserve">Windischgarsten                                   </t>
  </si>
  <si>
    <t xml:space="preserve">Allhaming                                         </t>
  </si>
  <si>
    <t xml:space="preserve">Ansfelden                                         </t>
  </si>
  <si>
    <t xml:space="preserve">Asten                                             </t>
  </si>
  <si>
    <t xml:space="preserve">Eggendorf im Traunkreis                           </t>
  </si>
  <si>
    <t xml:space="preserve">Enns                                              </t>
  </si>
  <si>
    <t xml:space="preserve">Hargelsberg                                       </t>
  </si>
  <si>
    <t xml:space="preserve">Hörsching                                        </t>
  </si>
  <si>
    <t xml:space="preserve">Hofkirchen im Traunkreis                          </t>
  </si>
  <si>
    <t xml:space="preserve">Kematen an der Krems                              </t>
  </si>
  <si>
    <t xml:space="preserve">Kirchberg-Thening                                 </t>
  </si>
  <si>
    <t xml:space="preserve">Kronstorf                                         </t>
  </si>
  <si>
    <t xml:space="preserve">Leonding                                          </t>
  </si>
  <si>
    <t xml:space="preserve">St. Florian                                       </t>
  </si>
  <si>
    <t xml:space="preserve">Neuhofen an der Krems                             </t>
  </si>
  <si>
    <t xml:space="preserve">Niederneukirchen                                  </t>
  </si>
  <si>
    <t xml:space="preserve">Oftering                                          </t>
  </si>
  <si>
    <t xml:space="preserve">Pasching                                          </t>
  </si>
  <si>
    <t xml:space="preserve">Piberbach                                         </t>
  </si>
  <si>
    <t xml:space="preserve">Pucking                                           </t>
  </si>
  <si>
    <t xml:space="preserve">St. Marien                                        </t>
  </si>
  <si>
    <t xml:space="preserve">Traun                                             </t>
  </si>
  <si>
    <t xml:space="preserve">Wilhering                                         </t>
  </si>
  <si>
    <t xml:space="preserve">Allerheiligen im Mühlkreis                       </t>
  </si>
  <si>
    <t xml:space="preserve">Arbing                                            </t>
  </si>
  <si>
    <t xml:space="preserve">Baumgartenberg                                    </t>
  </si>
  <si>
    <t xml:space="preserve">Dimbach                                           </t>
  </si>
  <si>
    <t xml:space="preserve">Grein                                             </t>
  </si>
  <si>
    <t xml:space="preserve">Katsdorf                                          </t>
  </si>
  <si>
    <t xml:space="preserve">Klam                                              </t>
  </si>
  <si>
    <t xml:space="preserve">Bad Kreuzen                                       </t>
  </si>
  <si>
    <t xml:space="preserve">Langenstein                                       </t>
  </si>
  <si>
    <t xml:space="preserve">Luftenberg an der Donau                           </t>
  </si>
  <si>
    <t xml:space="preserve">Mauthausen                                        </t>
  </si>
  <si>
    <t xml:space="preserve">Mitterkirchen im Machland                         </t>
  </si>
  <si>
    <t xml:space="preserve">Münzbach                                         </t>
  </si>
  <si>
    <t xml:space="preserve">Naarn im Machlande                                </t>
  </si>
  <si>
    <t xml:space="preserve">Pabneukirchen                                     </t>
  </si>
  <si>
    <t xml:space="preserve">Perg                                              </t>
  </si>
  <si>
    <t xml:space="preserve">Rechberg                                          </t>
  </si>
  <si>
    <t xml:space="preserve">Ried in der Riedmark                              </t>
  </si>
  <si>
    <t xml:space="preserve">St. Georgen am Walde                              </t>
  </si>
  <si>
    <t xml:space="preserve">St. Georgen an der Gusen                          </t>
  </si>
  <si>
    <t xml:space="preserve">St. Nikola an der Donau                           </t>
  </si>
  <si>
    <t xml:space="preserve">St. Thomas am Blasenstein                         </t>
  </si>
  <si>
    <t xml:space="preserve">Saxen                                             </t>
  </si>
  <si>
    <t xml:space="preserve">Schwertberg                                       </t>
  </si>
  <si>
    <t xml:space="preserve">Waldhausen im Strudengau                          </t>
  </si>
  <si>
    <t xml:space="preserve">Windhaag bei Perg                                 </t>
  </si>
  <si>
    <t xml:space="preserve">Andrichsfurt                                      </t>
  </si>
  <si>
    <t xml:space="preserve">Antiesenhofen                                     </t>
  </si>
  <si>
    <t xml:space="preserve">Aurolzmünster                                    </t>
  </si>
  <si>
    <t xml:space="preserve">Eberschwang                                       </t>
  </si>
  <si>
    <t xml:space="preserve">Eitzing                                           </t>
  </si>
  <si>
    <t xml:space="preserve">Geiersberg                                        </t>
  </si>
  <si>
    <t xml:space="preserve">Geinberg                                          </t>
  </si>
  <si>
    <t xml:space="preserve">Gurten                                            </t>
  </si>
  <si>
    <t xml:space="preserve">Hohenzell                                         </t>
  </si>
  <si>
    <t xml:space="preserve">Kirchdorf am Inn                                  </t>
  </si>
  <si>
    <t xml:space="preserve">Kirchheim im Innkreis                             </t>
  </si>
  <si>
    <t xml:space="preserve">Lambrechten                                       </t>
  </si>
  <si>
    <t xml:space="preserve">Lohnsburg am Kobernaußerwald                     </t>
  </si>
  <si>
    <t xml:space="preserve">Mehrnbach                                         </t>
  </si>
  <si>
    <t xml:space="preserve">Mettmach                                          </t>
  </si>
  <si>
    <t xml:space="preserve">Mörschwang                                       </t>
  </si>
  <si>
    <t xml:space="preserve">Mühlheim am Inn                                  </t>
  </si>
  <si>
    <t xml:space="preserve">Neuhofen im Innkreis                              </t>
  </si>
  <si>
    <t xml:space="preserve">Obernberg am Inn                                  </t>
  </si>
  <si>
    <t xml:space="preserve">Ort im Innkreis                                   </t>
  </si>
  <si>
    <t xml:space="preserve">Pattigham                                         </t>
  </si>
  <si>
    <t xml:space="preserve">Peterskirchen                                     </t>
  </si>
  <si>
    <t xml:space="preserve">Pramet                                            </t>
  </si>
  <si>
    <t xml:space="preserve">Reichersberg                                      </t>
  </si>
  <si>
    <t xml:space="preserve">Ried im Innkreis                                  </t>
  </si>
  <si>
    <t xml:space="preserve">St. Georgen bei Obernberg am Inn                  </t>
  </si>
  <si>
    <t xml:space="preserve">St. Marienkirchen am Hausruck                     </t>
  </si>
  <si>
    <t xml:space="preserve">St. Martin im Innkreis                            </t>
  </si>
  <si>
    <t xml:space="preserve">Schildorn                                         </t>
  </si>
  <si>
    <t xml:space="preserve">Senftenbach                                       </t>
  </si>
  <si>
    <t xml:space="preserve">Taiskirchen im Innkreis                           </t>
  </si>
  <si>
    <t xml:space="preserve">Tumeltsham                                        </t>
  </si>
  <si>
    <t xml:space="preserve">Utzenaich                                         </t>
  </si>
  <si>
    <t xml:space="preserve">Waldzell                                          </t>
  </si>
  <si>
    <t xml:space="preserve">Weilbach                                          </t>
  </si>
  <si>
    <t xml:space="preserve">Wippenham                                         </t>
  </si>
  <si>
    <t xml:space="preserve">Altenfelden                                       </t>
  </si>
  <si>
    <t xml:space="preserve">Arnreit                                           </t>
  </si>
  <si>
    <t xml:space="preserve">Atzesberg                                         </t>
  </si>
  <si>
    <t xml:space="preserve">Auberg                                            </t>
  </si>
  <si>
    <t xml:space="preserve">Haslach an der Mühl                              </t>
  </si>
  <si>
    <t xml:space="preserve">Hörbich                                          </t>
  </si>
  <si>
    <t xml:space="preserve">Hofkirchen im Mühlkreis                          </t>
  </si>
  <si>
    <t xml:space="preserve">Julbach                                           </t>
  </si>
  <si>
    <t xml:space="preserve">Kirchberg ob der Donau                            </t>
  </si>
  <si>
    <t xml:space="preserve">Klaffer am Hochficht                              </t>
  </si>
  <si>
    <t xml:space="preserve">Kleinzell im Mühlkreis                           </t>
  </si>
  <si>
    <t xml:space="preserve">Kollerschlag                                      </t>
  </si>
  <si>
    <t xml:space="preserve">Lembach im Mühlkreis                             </t>
  </si>
  <si>
    <t xml:space="preserve">Lichtenau im Mühlkreis                           </t>
  </si>
  <si>
    <t xml:space="preserve">Nebelberg                                         </t>
  </si>
  <si>
    <t xml:space="preserve">Neufelden                                         </t>
  </si>
  <si>
    <t xml:space="preserve">Niederkappel                                      </t>
  </si>
  <si>
    <t xml:space="preserve">Niederwaldkirchen                                 </t>
  </si>
  <si>
    <t xml:space="preserve">Oberkappel                                        </t>
  </si>
  <si>
    <t xml:space="preserve">Oepping                                           </t>
  </si>
  <si>
    <t xml:space="preserve">Peilstein im Mühlviertel                         </t>
  </si>
  <si>
    <t xml:space="preserve">Pfarrkirchen im Mühlkreis                        </t>
  </si>
  <si>
    <t xml:space="preserve">Putzleinsdorf                                     </t>
  </si>
  <si>
    <t xml:space="preserve">Neustift im Mühlkreis                            </t>
  </si>
  <si>
    <t xml:space="preserve">St. Johann am Wimberg                             </t>
  </si>
  <si>
    <t xml:space="preserve">St. Martin im Mühlkreis                          </t>
  </si>
  <si>
    <t xml:space="preserve">St. Oswald bei Haslach                            </t>
  </si>
  <si>
    <t xml:space="preserve">St. Peter am Wimberg                              </t>
  </si>
  <si>
    <t xml:space="preserve">St. Ulrich im Mühlkreis                          </t>
  </si>
  <si>
    <t xml:space="preserve">St. Veit im Mühlkreis                            </t>
  </si>
  <si>
    <t xml:space="preserve">Sarleinsbach                                      </t>
  </si>
  <si>
    <t xml:space="preserve">Schwarzenberg am Böhmerwald                      </t>
  </si>
  <si>
    <t xml:space="preserve">Ulrichsberg                                       </t>
  </si>
  <si>
    <t xml:space="preserve">Aigen-Schlägl                                    </t>
  </si>
  <si>
    <t xml:space="preserve">Rohrbach-Berg                                     </t>
  </si>
  <si>
    <t xml:space="preserve">Helfenberg                                        </t>
  </si>
  <si>
    <t xml:space="preserve">St. Stefan-Afiesl                                 </t>
  </si>
  <si>
    <t xml:space="preserve">Altschwendt                                       </t>
  </si>
  <si>
    <t xml:space="preserve">Andorf                                            </t>
  </si>
  <si>
    <t xml:space="preserve">Brunnenthal                                       </t>
  </si>
  <si>
    <t xml:space="preserve">Diersbach                                         </t>
  </si>
  <si>
    <t xml:space="preserve">Dorf an der Pram                                  </t>
  </si>
  <si>
    <t xml:space="preserve">Eggerding                                         </t>
  </si>
  <si>
    <t xml:space="preserve">Engelhartszell                                    </t>
  </si>
  <si>
    <t xml:space="preserve">Enzenkirchen                                      </t>
  </si>
  <si>
    <t xml:space="preserve">Esternberg                                        </t>
  </si>
  <si>
    <t xml:space="preserve">Freinberg                                         </t>
  </si>
  <si>
    <t xml:space="preserve">Kopfing im Innkreis                               </t>
  </si>
  <si>
    <t xml:space="preserve">Mayrhof                                           </t>
  </si>
  <si>
    <t xml:space="preserve">Münzkirchen                                      </t>
  </si>
  <si>
    <t xml:space="preserve">Raab                                              </t>
  </si>
  <si>
    <t xml:space="preserve">Rainbach im Innkreis                              </t>
  </si>
  <si>
    <t xml:space="preserve">Riedau                                            </t>
  </si>
  <si>
    <t xml:space="preserve">St. Aegidi                                        </t>
  </si>
  <si>
    <t xml:space="preserve">St. Florian am Inn                                </t>
  </si>
  <si>
    <t xml:space="preserve">St. Marienkirchen bei Schärding                  </t>
  </si>
  <si>
    <t xml:space="preserve">St. Roman                                         </t>
  </si>
  <si>
    <t xml:space="preserve">St. Willibald                                     </t>
  </si>
  <si>
    <t xml:space="preserve">Schärding                                        </t>
  </si>
  <si>
    <t xml:space="preserve">Schardenberg                                      </t>
  </si>
  <si>
    <t xml:space="preserve">Sigharting                                        </t>
  </si>
  <si>
    <t xml:space="preserve">Suben                                             </t>
  </si>
  <si>
    <t xml:space="preserve">Taufkirchen an der Pram                           </t>
  </si>
  <si>
    <t xml:space="preserve">Vichtenstein                                      </t>
  </si>
  <si>
    <t xml:space="preserve">Waldkirchen am Wesen                              </t>
  </si>
  <si>
    <t xml:space="preserve">Wernstein am Inn                                  </t>
  </si>
  <si>
    <t xml:space="preserve">Zell an der Pram                                  </t>
  </si>
  <si>
    <t xml:space="preserve">Adlwang                                           </t>
  </si>
  <si>
    <t xml:space="preserve">Aschach an der Steyr                              </t>
  </si>
  <si>
    <t xml:space="preserve">Bad Hall                                          </t>
  </si>
  <si>
    <t xml:space="preserve">Dietach                                           </t>
  </si>
  <si>
    <t xml:space="preserve">Gaflenz                                           </t>
  </si>
  <si>
    <t xml:space="preserve">Garsten                                           </t>
  </si>
  <si>
    <t xml:space="preserve">Großraming                                       </t>
  </si>
  <si>
    <t xml:space="preserve">Laussa                                            </t>
  </si>
  <si>
    <t xml:space="preserve">Losenstein                                        </t>
  </si>
  <si>
    <t xml:space="preserve">Maria Neustift                                    </t>
  </si>
  <si>
    <t xml:space="preserve">Pfarrkirchen bei Bad Hall                         </t>
  </si>
  <si>
    <t xml:space="preserve">Reichraming                                       </t>
  </si>
  <si>
    <t xml:space="preserve">Rohr im Kremstal                                  </t>
  </si>
  <si>
    <t xml:space="preserve">St. Ulrich bei Steyr                              </t>
  </si>
  <si>
    <t xml:space="preserve">Schiedlberg                                       </t>
  </si>
  <si>
    <t xml:space="preserve">Sierning                                          </t>
  </si>
  <si>
    <t xml:space="preserve">Ternberg                                          </t>
  </si>
  <si>
    <t xml:space="preserve">Waldneukirchen                                    </t>
  </si>
  <si>
    <t xml:space="preserve">Wolfern                                           </t>
  </si>
  <si>
    <t xml:space="preserve">Weyer                                             </t>
  </si>
  <si>
    <t xml:space="preserve">Alberndorf in der Riedmark                        </t>
  </si>
  <si>
    <t xml:space="preserve">Altenberg bei Linz                                </t>
  </si>
  <si>
    <t xml:space="preserve">Bad Leonfelden                                    </t>
  </si>
  <si>
    <t xml:space="preserve">Eidenberg                                         </t>
  </si>
  <si>
    <t xml:space="preserve">Engerwitzdorf                                     </t>
  </si>
  <si>
    <t xml:space="preserve">Feldkirchen an der Donau                          </t>
  </si>
  <si>
    <t xml:space="preserve">Gallneukirchen                                    </t>
  </si>
  <si>
    <t xml:space="preserve">Goldwörth                                        </t>
  </si>
  <si>
    <t xml:space="preserve">Gramastetten                                      </t>
  </si>
  <si>
    <t xml:space="preserve">Haibach im Mühlkreis                             </t>
  </si>
  <si>
    <t xml:space="preserve">Hellmonsödt                                      </t>
  </si>
  <si>
    <t xml:space="preserve">Herzogsdorf                                       </t>
  </si>
  <si>
    <t xml:space="preserve">Kirchschlag bei Linz                              </t>
  </si>
  <si>
    <t xml:space="preserve">Lichtenberg                                       </t>
  </si>
  <si>
    <t xml:space="preserve">Oberneukirchen                                    </t>
  </si>
  <si>
    <t xml:space="preserve">Ottenschlag im Mühlkreis                         </t>
  </si>
  <si>
    <t xml:space="preserve">Ottensheim                                        </t>
  </si>
  <si>
    <t xml:space="preserve">Puchenau                                          </t>
  </si>
  <si>
    <t xml:space="preserve">Reichenau im Mühlkreis                           </t>
  </si>
  <si>
    <t xml:space="preserve">Reichenthal                                       </t>
  </si>
  <si>
    <t xml:space="preserve">St. Gotthard im Mühlkreis                        </t>
  </si>
  <si>
    <t xml:space="preserve">Schenkenfelden                                    </t>
  </si>
  <si>
    <t xml:space="preserve">Sonnberg im Mühlkreis                            </t>
  </si>
  <si>
    <t xml:space="preserve">Steyregg                                          </t>
  </si>
  <si>
    <t xml:space="preserve">Walding                                           </t>
  </si>
  <si>
    <t xml:space="preserve">Zwettl an der Rodl                                </t>
  </si>
  <si>
    <t xml:space="preserve">Vorderweißenbach                                 </t>
  </si>
  <si>
    <t xml:space="preserve">Ampflwang im Hausruckwald                         </t>
  </si>
  <si>
    <t xml:space="preserve">Attersee am Attersee                              </t>
  </si>
  <si>
    <t xml:space="preserve">Attnang-Puchheim                                  </t>
  </si>
  <si>
    <t xml:space="preserve">Atzbach                                           </t>
  </si>
  <si>
    <t xml:space="preserve">Aurach am Hongar                                  </t>
  </si>
  <si>
    <t xml:space="preserve">Berg im Attergau                                  </t>
  </si>
  <si>
    <t xml:space="preserve">Desselbrunn                                       </t>
  </si>
  <si>
    <t xml:space="preserve">Fornach                                           </t>
  </si>
  <si>
    <t xml:space="preserve">Frankenburg am Hausruck                           </t>
  </si>
  <si>
    <t xml:space="preserve">Frankenmarkt                                      </t>
  </si>
  <si>
    <t xml:space="preserve">Gampern                                           </t>
  </si>
  <si>
    <t xml:space="preserve">Innerschwand am Mondsee                           </t>
  </si>
  <si>
    <t xml:space="preserve">Lenzing                                           </t>
  </si>
  <si>
    <t xml:space="preserve">Manning                                           </t>
  </si>
  <si>
    <t xml:space="preserve">Mondsee                                           </t>
  </si>
  <si>
    <t xml:space="preserve">Neukirchen an der Vöckla                         </t>
  </si>
  <si>
    <t xml:space="preserve">Niederthalheim                                    </t>
  </si>
  <si>
    <t xml:space="preserve">Nußdorf am Attersee                              </t>
  </si>
  <si>
    <t xml:space="preserve">Oberhofen am Irrsee                               </t>
  </si>
  <si>
    <t xml:space="preserve">Oberndorf bei Schwanenstadt                       </t>
  </si>
  <si>
    <t xml:space="preserve">Oberwang                                          </t>
  </si>
  <si>
    <t xml:space="preserve">Ottnang am Hausruck                               </t>
  </si>
  <si>
    <t xml:space="preserve">Pfaffing                                          </t>
  </si>
  <si>
    <t xml:space="preserve">Pilsbach                                          </t>
  </si>
  <si>
    <t xml:space="preserve">Pitzenberg                                        </t>
  </si>
  <si>
    <t xml:space="preserve">Pöndorf                                          </t>
  </si>
  <si>
    <t xml:space="preserve">Puchkirchen am Trattberg                          </t>
  </si>
  <si>
    <t xml:space="preserve">Pühret                                           </t>
  </si>
  <si>
    <t xml:space="preserve">Redleiten                                         </t>
  </si>
  <si>
    <t xml:space="preserve">Redlham                                           </t>
  </si>
  <si>
    <t xml:space="preserve">Regau                                             </t>
  </si>
  <si>
    <t xml:space="preserve">Rüstorf                                          </t>
  </si>
  <si>
    <t xml:space="preserve">Rutzenham                                         </t>
  </si>
  <si>
    <t xml:space="preserve">St. Georgen im Attergau                           </t>
  </si>
  <si>
    <t xml:space="preserve">St. Lorenz                                        </t>
  </si>
  <si>
    <t xml:space="preserve">Schlatt                                           </t>
  </si>
  <si>
    <t xml:space="preserve">Schörfling am Attersee                           </t>
  </si>
  <si>
    <t xml:space="preserve">Schwanenstadt                                     </t>
  </si>
  <si>
    <t xml:space="preserve">Seewalchen am Attersee                            </t>
  </si>
  <si>
    <t xml:space="preserve">Steinbach am Attersee                             </t>
  </si>
  <si>
    <t xml:space="preserve">Straß im Attergau                                </t>
  </si>
  <si>
    <t xml:space="preserve">Tiefgraben                                        </t>
  </si>
  <si>
    <t xml:space="preserve">Timelkam                                          </t>
  </si>
  <si>
    <t xml:space="preserve">Ungenach                                          </t>
  </si>
  <si>
    <t xml:space="preserve">Unterach am Attersee                              </t>
  </si>
  <si>
    <t xml:space="preserve">Vöcklabruck                                      </t>
  </si>
  <si>
    <t xml:space="preserve">Vöcklamarkt                                      </t>
  </si>
  <si>
    <t xml:space="preserve">Weißenkirchen im Attergau                        </t>
  </si>
  <si>
    <t xml:space="preserve">Weyregg am Attersee                               </t>
  </si>
  <si>
    <t xml:space="preserve">Wolfsegg am Hausruck                              </t>
  </si>
  <si>
    <t xml:space="preserve">Zell am Moos                                      </t>
  </si>
  <si>
    <t xml:space="preserve">Zell am Pettenfirst                               </t>
  </si>
  <si>
    <t xml:space="preserve">Aichkirchen                                       </t>
  </si>
  <si>
    <t xml:space="preserve">Bachmanning                                       </t>
  </si>
  <si>
    <t xml:space="preserve">Bad Wimsbach-Neydharting                          </t>
  </si>
  <si>
    <t xml:space="preserve">Buchkirchen                                       </t>
  </si>
  <si>
    <t xml:space="preserve">Eberstalzell                                      </t>
  </si>
  <si>
    <t xml:space="preserve">Edt bei Lambach                                   </t>
  </si>
  <si>
    <t xml:space="preserve">Fischlham                                         </t>
  </si>
  <si>
    <t xml:space="preserve">Gunskirchen                                       </t>
  </si>
  <si>
    <t xml:space="preserve">Holzhausen                                        </t>
  </si>
  <si>
    <t xml:space="preserve">Krenglbach                                        </t>
  </si>
  <si>
    <t xml:space="preserve">Lambach                                           </t>
  </si>
  <si>
    <t xml:space="preserve">Marchtrenk                                        </t>
  </si>
  <si>
    <t xml:space="preserve">Neukirchen bei Lambach                            </t>
  </si>
  <si>
    <t xml:space="preserve">Offenhausen                                       </t>
  </si>
  <si>
    <t xml:space="preserve">Pennewang                                         </t>
  </si>
  <si>
    <t xml:space="preserve">Pichl bei Wels                                    </t>
  </si>
  <si>
    <t xml:space="preserve">Sattledt                                          </t>
  </si>
  <si>
    <t xml:space="preserve">Schleißheim                                      </t>
  </si>
  <si>
    <t xml:space="preserve">Sipbachzell                                       </t>
  </si>
  <si>
    <t xml:space="preserve">Stadl-Paura                                       </t>
  </si>
  <si>
    <t xml:space="preserve">Steinerkirchen an der Traun                       </t>
  </si>
  <si>
    <t xml:space="preserve">Steinhaus                                         </t>
  </si>
  <si>
    <t xml:space="preserve">Thalheim bei Wels                                 </t>
  </si>
  <si>
    <t xml:space="preserve">Weißkirchen an der Traun                         </t>
  </si>
  <si>
    <t xml:space="preserve">Salzburg                                          </t>
  </si>
  <si>
    <t xml:space="preserve">Abtenau                                           </t>
  </si>
  <si>
    <t xml:space="preserve">Adnet                                             </t>
  </si>
  <si>
    <t xml:space="preserve">Annaberg-Lungötz                                 </t>
  </si>
  <si>
    <t xml:space="preserve">Golling an der Salzach                            </t>
  </si>
  <si>
    <t xml:space="preserve">Hallein                                           </t>
  </si>
  <si>
    <t xml:space="preserve">Krispl                                            </t>
  </si>
  <si>
    <t xml:space="preserve">Kuchl                                             </t>
  </si>
  <si>
    <t xml:space="preserve">Oberalm                                           </t>
  </si>
  <si>
    <t xml:space="preserve">Puch bei Hallein                                  </t>
  </si>
  <si>
    <t xml:space="preserve">Rußbach am Paß Gschütt                         </t>
  </si>
  <si>
    <t xml:space="preserve">Sankt Koloman                                     </t>
  </si>
  <si>
    <t xml:space="preserve">Scheffau am Tennengebirge                         </t>
  </si>
  <si>
    <t xml:space="preserve">Bad Vigaun                                        </t>
  </si>
  <si>
    <t xml:space="preserve">Anif                                              </t>
  </si>
  <si>
    <t xml:space="preserve">Anthering                                         </t>
  </si>
  <si>
    <t xml:space="preserve">Bergheim                                          </t>
  </si>
  <si>
    <t xml:space="preserve">Berndorf bei Salzburg                             </t>
  </si>
  <si>
    <t xml:space="preserve">Bürmoos                                          </t>
  </si>
  <si>
    <t xml:space="preserve">Dorfbeuern                                        </t>
  </si>
  <si>
    <t xml:space="preserve">Ebenau                                            </t>
  </si>
  <si>
    <t xml:space="preserve">Elixhausen                                        </t>
  </si>
  <si>
    <t xml:space="preserve">Elsbethen                                         </t>
  </si>
  <si>
    <t xml:space="preserve">Eugendorf                                         </t>
  </si>
  <si>
    <t xml:space="preserve">Faistenau                                         </t>
  </si>
  <si>
    <t xml:space="preserve">Fuschl am See                                     </t>
  </si>
  <si>
    <t xml:space="preserve">Göming                                           </t>
  </si>
  <si>
    <t xml:space="preserve">Grödig                                           </t>
  </si>
  <si>
    <t xml:space="preserve">Großgmain                                        </t>
  </si>
  <si>
    <t xml:space="preserve">Hallwang                                          </t>
  </si>
  <si>
    <t xml:space="preserve">Henndorf am Wallersee                             </t>
  </si>
  <si>
    <t xml:space="preserve">Hintersee                                         </t>
  </si>
  <si>
    <t xml:space="preserve">Hof bei Salzburg                                  </t>
  </si>
  <si>
    <t xml:space="preserve">Köstendorf                                       </t>
  </si>
  <si>
    <t xml:space="preserve">Koppl                                             </t>
  </si>
  <si>
    <t xml:space="preserve">Lamprechtshausen                                  </t>
  </si>
  <si>
    <t xml:space="preserve">Mattsee                                           </t>
  </si>
  <si>
    <t xml:space="preserve">Neumarkt am Wallersee                             </t>
  </si>
  <si>
    <t xml:space="preserve">Nußdorf am Haunsberg                             </t>
  </si>
  <si>
    <t xml:space="preserve">Oberndorf bei Salzburg                            </t>
  </si>
  <si>
    <t xml:space="preserve">Obertrum am See                                   </t>
  </si>
  <si>
    <t xml:space="preserve">Plainfeld                                         </t>
  </si>
  <si>
    <t xml:space="preserve">Sankt Georgen bei Salzburg                        </t>
  </si>
  <si>
    <t xml:space="preserve">Sankt Gilgen                                      </t>
  </si>
  <si>
    <t xml:space="preserve">Schleedorf                                        </t>
  </si>
  <si>
    <t xml:space="preserve">Seeham                                            </t>
  </si>
  <si>
    <t xml:space="preserve">Straßwalchen                                     </t>
  </si>
  <si>
    <t xml:space="preserve">Strobl                                            </t>
  </si>
  <si>
    <t xml:space="preserve">Thalgau                                           </t>
  </si>
  <si>
    <t xml:space="preserve">Wals-Siezenheim                                   </t>
  </si>
  <si>
    <t xml:space="preserve">Seekirchen am Wallersee                           </t>
  </si>
  <si>
    <t xml:space="preserve">Altenmarkt im Pongau                              </t>
  </si>
  <si>
    <t xml:space="preserve">Bad Hofgastein                                    </t>
  </si>
  <si>
    <t xml:space="preserve">Bad Gastein                                       </t>
  </si>
  <si>
    <t xml:space="preserve">Bischofshofen                                     </t>
  </si>
  <si>
    <t xml:space="preserve">Dorfgastein                                       </t>
  </si>
  <si>
    <t xml:space="preserve">Eben im Pongau                                    </t>
  </si>
  <si>
    <t xml:space="preserve">Filzmoos                                          </t>
  </si>
  <si>
    <t xml:space="preserve">Flachau                                           </t>
  </si>
  <si>
    <t xml:space="preserve">Forstau                                           </t>
  </si>
  <si>
    <t xml:space="preserve">Goldegg                                           </t>
  </si>
  <si>
    <t xml:space="preserve">Großarl                                          </t>
  </si>
  <si>
    <t xml:space="preserve">Hüttau                                           </t>
  </si>
  <si>
    <t xml:space="preserve">Hüttschlag                                       </t>
  </si>
  <si>
    <t xml:space="preserve">Kleinarl                                          </t>
  </si>
  <si>
    <t xml:space="preserve">Mühlbach am Hochkönig                           </t>
  </si>
  <si>
    <t xml:space="preserve">Pfarrwerfen                                       </t>
  </si>
  <si>
    <t xml:space="preserve">Radstadt                                          </t>
  </si>
  <si>
    <t xml:space="preserve">Sankt Johann im Pongau                            </t>
  </si>
  <si>
    <t xml:space="preserve">Sankt Martin am Tennengebirge                     </t>
  </si>
  <si>
    <t xml:space="preserve">Sankt Veit im Pongau                              </t>
  </si>
  <si>
    <t xml:space="preserve">Schwarzach im Pongau                              </t>
  </si>
  <si>
    <t xml:space="preserve">Untertauern                                       </t>
  </si>
  <si>
    <t xml:space="preserve">Wagrain                                           </t>
  </si>
  <si>
    <t xml:space="preserve">Werfen                                            </t>
  </si>
  <si>
    <t xml:space="preserve">Werfenweng                                        </t>
  </si>
  <si>
    <t xml:space="preserve">Göriach                                          </t>
  </si>
  <si>
    <t xml:space="preserve">Lessach                                           </t>
  </si>
  <si>
    <t xml:space="preserve">Mariapfarr                                        </t>
  </si>
  <si>
    <t xml:space="preserve">Mauterndorf                                       </t>
  </si>
  <si>
    <t xml:space="preserve">Muhr                                              </t>
  </si>
  <si>
    <t xml:space="preserve">Ramingstein                                       </t>
  </si>
  <si>
    <t xml:space="preserve">Sankt Andrä im Lungau                            </t>
  </si>
  <si>
    <t xml:space="preserve">Sankt Margarethen im Lungau                       </t>
  </si>
  <si>
    <t xml:space="preserve">Sankt Michael im Lungau                           </t>
  </si>
  <si>
    <t xml:space="preserve">Tamsweg                                           </t>
  </si>
  <si>
    <t xml:space="preserve">Thomatal                                          </t>
  </si>
  <si>
    <t xml:space="preserve">Tweng                                             </t>
  </si>
  <si>
    <t xml:space="preserve">Unternberg                                        </t>
  </si>
  <si>
    <t xml:space="preserve">Weißpriach                                       </t>
  </si>
  <si>
    <t xml:space="preserve">Zederhaus                                         </t>
  </si>
  <si>
    <t xml:space="preserve">Bramberg am Wildkogel                             </t>
  </si>
  <si>
    <t xml:space="preserve">Bruck an der Großglocknerstraße                 </t>
  </si>
  <si>
    <t xml:space="preserve">Dienten am Hochkönig                             </t>
  </si>
  <si>
    <t xml:space="preserve">Fusch an der Großglocknerstraße                 </t>
  </si>
  <si>
    <t xml:space="preserve">Hollersbach im Pinzgau                            </t>
  </si>
  <si>
    <t xml:space="preserve">Kaprun                                            </t>
  </si>
  <si>
    <t xml:space="preserve">Krimml                                            </t>
  </si>
  <si>
    <t xml:space="preserve">Lend                                              </t>
  </si>
  <si>
    <t xml:space="preserve">Leogang                                           </t>
  </si>
  <si>
    <t xml:space="preserve">Lofer                                             </t>
  </si>
  <si>
    <t xml:space="preserve">Maishofen                                         </t>
  </si>
  <si>
    <t xml:space="preserve">Maria Alm am Steinernen Meer                      </t>
  </si>
  <si>
    <t xml:space="preserve">Mittersill                                        </t>
  </si>
  <si>
    <t xml:space="preserve">Neukirchen am Großvenediger                      </t>
  </si>
  <si>
    <t xml:space="preserve">Niedernsill                                       </t>
  </si>
  <si>
    <t xml:space="preserve">Piesendorf                                        </t>
  </si>
  <si>
    <t xml:space="preserve">Rauris                                            </t>
  </si>
  <si>
    <t xml:space="preserve">Saalbach-Hinterglemm                              </t>
  </si>
  <si>
    <t xml:space="preserve">Saalfelden am Steinernen Meer                     </t>
  </si>
  <si>
    <t xml:space="preserve">Sankt Martin bei Lofer                            </t>
  </si>
  <si>
    <t xml:space="preserve">Stuhlfelden                                       </t>
  </si>
  <si>
    <t xml:space="preserve">Taxenbach                                         </t>
  </si>
  <si>
    <t xml:space="preserve">Unken                                             </t>
  </si>
  <si>
    <t xml:space="preserve">Uttendorf                                         </t>
  </si>
  <si>
    <t xml:space="preserve">Viehhofen                                         </t>
  </si>
  <si>
    <t xml:space="preserve">Wald im Pinzgau                                   </t>
  </si>
  <si>
    <t xml:space="preserve">Weißbach bei Lofer                               </t>
  </si>
  <si>
    <t xml:space="preserve">Zell am See                                       </t>
  </si>
  <si>
    <t xml:space="preserve">Graz                                              </t>
  </si>
  <si>
    <t xml:space="preserve">Frauental an der Laßnitz                         </t>
  </si>
  <si>
    <t xml:space="preserve">Lannach                                           </t>
  </si>
  <si>
    <t xml:space="preserve">Pölfing-Brunn                                    </t>
  </si>
  <si>
    <t xml:space="preserve">Preding                                           </t>
  </si>
  <si>
    <t xml:space="preserve">Sankt Josef (Weststeiermark)                      </t>
  </si>
  <si>
    <t xml:space="preserve">Sankt Peter im Sulmtal                            </t>
  </si>
  <si>
    <t xml:space="preserve">Wettmannstätten                                  </t>
  </si>
  <si>
    <t xml:space="preserve">Deutschlandsberg                                  </t>
  </si>
  <si>
    <t xml:space="preserve">Eibiswald                                         </t>
  </si>
  <si>
    <t xml:space="preserve">Groß Sankt Florian                               </t>
  </si>
  <si>
    <t xml:space="preserve">Sankt Martin im Sulmtal                           </t>
  </si>
  <si>
    <t xml:space="preserve">Sankt Stefan ob Stainz                            </t>
  </si>
  <si>
    <t xml:space="preserve">Bad Schwanberg                                    </t>
  </si>
  <si>
    <t xml:space="preserve">Stainz                                            </t>
  </si>
  <si>
    <t xml:space="preserve">Wies                                              </t>
  </si>
  <si>
    <t xml:space="preserve">Feldkirchen bei Graz                              </t>
  </si>
  <si>
    <t xml:space="preserve">Gössendorf                                       </t>
  </si>
  <si>
    <t xml:space="preserve">Gratkorn                                          </t>
  </si>
  <si>
    <t xml:space="preserve">Hart bei Graz                                     </t>
  </si>
  <si>
    <t xml:space="preserve">Haselsdorf-Tobelbad                               </t>
  </si>
  <si>
    <t xml:space="preserve">Hausmannstätten                                  </t>
  </si>
  <si>
    <t xml:space="preserve">Kainbach bei Graz                                 </t>
  </si>
  <si>
    <t xml:space="preserve">Kalsdorf bei Graz                                 </t>
  </si>
  <si>
    <t xml:space="preserve">Kumberg                                           </t>
  </si>
  <si>
    <t xml:space="preserve">Laßnitzhöhe                                     </t>
  </si>
  <si>
    <t xml:space="preserve">Lieboch                                           </t>
  </si>
  <si>
    <t xml:space="preserve">Peggau                                            </t>
  </si>
  <si>
    <t xml:space="preserve">Sankt Bartholomä                                 </t>
  </si>
  <si>
    <t xml:space="preserve">Sankt Oswald bei Plankenwarth                     </t>
  </si>
  <si>
    <t xml:space="preserve">Sankt Radegund bei Graz                           </t>
  </si>
  <si>
    <t xml:space="preserve">Semriach                                          </t>
  </si>
  <si>
    <t xml:space="preserve">Stattegg                                          </t>
  </si>
  <si>
    <t xml:space="preserve">Stiwoll                                           </t>
  </si>
  <si>
    <t xml:space="preserve">Thal                                              </t>
  </si>
  <si>
    <t xml:space="preserve">Übelbach                                         </t>
  </si>
  <si>
    <t xml:space="preserve">Vasoldsberg                                       </t>
  </si>
  <si>
    <t xml:space="preserve">Weinitzen                                         </t>
  </si>
  <si>
    <t xml:space="preserve">Werndorf                                          </t>
  </si>
  <si>
    <t xml:space="preserve">Wundschuh                                         </t>
  </si>
  <si>
    <t xml:space="preserve">Deutschfeistritz                                  </t>
  </si>
  <si>
    <t xml:space="preserve">Dobl-Zwaring                                      </t>
  </si>
  <si>
    <t xml:space="preserve">Eggersdorf bei Graz                               </t>
  </si>
  <si>
    <t xml:space="preserve">Fernitz-Mellach                                   </t>
  </si>
  <si>
    <t xml:space="preserve">Frohnleiten                                       </t>
  </si>
  <si>
    <t xml:space="preserve">Gratwein-Straßengel                              </t>
  </si>
  <si>
    <t xml:space="preserve">Hitzendorf                                        </t>
  </si>
  <si>
    <t xml:space="preserve">Nestelbach bei Graz                               </t>
  </si>
  <si>
    <t xml:space="preserve">Raaba-Grambach                                    </t>
  </si>
  <si>
    <t xml:space="preserve">Sankt Marein bei Graz                             </t>
  </si>
  <si>
    <t xml:space="preserve">Seiersberg-Pirka                                  </t>
  </si>
  <si>
    <t xml:space="preserve">Premstätten                                      </t>
  </si>
  <si>
    <t xml:space="preserve">Allerheiligen bei Wildon                          </t>
  </si>
  <si>
    <t xml:space="preserve">Arnfels                                           </t>
  </si>
  <si>
    <t xml:space="preserve">Empersdorf                                        </t>
  </si>
  <si>
    <t xml:space="preserve">Gabersdorf                                        </t>
  </si>
  <si>
    <t xml:space="preserve">Gralla                                            </t>
  </si>
  <si>
    <t xml:space="preserve">Großklein                                        </t>
  </si>
  <si>
    <t xml:space="preserve">Heimschuh                                         </t>
  </si>
  <si>
    <t xml:space="preserve">Hengsberg                                         </t>
  </si>
  <si>
    <t xml:space="preserve">Kitzeck im Sausal                                 </t>
  </si>
  <si>
    <t xml:space="preserve">Lang                                              </t>
  </si>
  <si>
    <t xml:space="preserve">Lebring-Sankt Margarethen                         </t>
  </si>
  <si>
    <t xml:space="preserve">Oberhaag                                          </t>
  </si>
  <si>
    <t xml:space="preserve">Ragnitz                                           </t>
  </si>
  <si>
    <t xml:space="preserve">Sankt Andrä-Höch                                </t>
  </si>
  <si>
    <t xml:space="preserve">Sankt Johann im Saggautal                         </t>
  </si>
  <si>
    <t xml:space="preserve">Sankt Nikolai im Sausal                           </t>
  </si>
  <si>
    <t xml:space="preserve">Tillmitsch                                        </t>
  </si>
  <si>
    <t xml:space="preserve">Wagna                                             </t>
  </si>
  <si>
    <t xml:space="preserve">Ehrenhausen an der Weinstraße                    </t>
  </si>
  <si>
    <t xml:space="preserve">Gamlitz                                           </t>
  </si>
  <si>
    <t xml:space="preserve">Gleinstätten                                     </t>
  </si>
  <si>
    <t xml:space="preserve">Heiligenkreuz am Waasen                           </t>
  </si>
  <si>
    <t xml:space="preserve">Leibnitz                                          </t>
  </si>
  <si>
    <t xml:space="preserve">Leutschach an der Weinstraße                     </t>
  </si>
  <si>
    <t xml:space="preserve">Sankt Georgen an der Stiefing                     </t>
  </si>
  <si>
    <t xml:space="preserve">Schwarzautal                                      </t>
  </si>
  <si>
    <t xml:space="preserve">Wildon                                            </t>
  </si>
  <si>
    <t xml:space="preserve">Sankt Veit in der Südsteiermark                  </t>
  </si>
  <si>
    <t xml:space="preserve">Straß in Steiermark                              </t>
  </si>
  <si>
    <t xml:space="preserve">Eisenerz                                          </t>
  </si>
  <si>
    <t xml:space="preserve">Kalwang                                           </t>
  </si>
  <si>
    <t xml:space="preserve">Kammern im Liesingtal                             </t>
  </si>
  <si>
    <t xml:space="preserve">Kraubath an der Mur                               </t>
  </si>
  <si>
    <t xml:space="preserve">Leoben                                            </t>
  </si>
  <si>
    <t xml:space="preserve">Mautern in Steiermark                             </t>
  </si>
  <si>
    <t xml:space="preserve">Niklasdorf                                        </t>
  </si>
  <si>
    <t xml:space="preserve">Proleb                                            </t>
  </si>
  <si>
    <t xml:space="preserve">Radmer                                            </t>
  </si>
  <si>
    <t xml:space="preserve">Sankt Michael in Obersteiermark                   </t>
  </si>
  <si>
    <t xml:space="preserve">Sankt Peter-Freienstein                           </t>
  </si>
  <si>
    <t xml:space="preserve">Sankt Stefan ob Leoben                            </t>
  </si>
  <si>
    <t xml:space="preserve">Traboch                                           </t>
  </si>
  <si>
    <t xml:space="preserve">Vordernberg                                       </t>
  </si>
  <si>
    <t xml:space="preserve">Wald am Schoberpaß                               </t>
  </si>
  <si>
    <t xml:space="preserve">Trofaiach                                         </t>
  </si>
  <si>
    <t xml:space="preserve">Aigen im Ennstal                                  </t>
  </si>
  <si>
    <t xml:space="preserve">Altaussee                                         </t>
  </si>
  <si>
    <t xml:space="preserve">Altenmarkt bei Sankt Gallen                       </t>
  </si>
  <si>
    <t xml:space="preserve">Ardning                                           </t>
  </si>
  <si>
    <t xml:space="preserve">Bad Aussee                                        </t>
  </si>
  <si>
    <t xml:space="preserve">Gröbming                                         </t>
  </si>
  <si>
    <t xml:space="preserve">Grundlsee                                         </t>
  </si>
  <si>
    <t xml:space="preserve">Haus                                              </t>
  </si>
  <si>
    <t xml:space="preserve">Lassing                                           </t>
  </si>
  <si>
    <t xml:space="preserve">Ramsau am Dachstein                               </t>
  </si>
  <si>
    <t xml:space="preserve">Selzthal                                          </t>
  </si>
  <si>
    <t xml:space="preserve">Trieben                                           </t>
  </si>
  <si>
    <t xml:space="preserve">Wildalpen                                         </t>
  </si>
  <si>
    <t xml:space="preserve">Wörschach                                        </t>
  </si>
  <si>
    <t xml:space="preserve">Admont                                            </t>
  </si>
  <si>
    <t xml:space="preserve">Aich                                              </t>
  </si>
  <si>
    <t xml:space="preserve">Bad Mitterndorf                                   </t>
  </si>
  <si>
    <t xml:space="preserve">Gaishorn am See                                   </t>
  </si>
  <si>
    <t xml:space="preserve">Irdning-Donnersbachtal                            </t>
  </si>
  <si>
    <t xml:space="preserve">Landl                                             </t>
  </si>
  <si>
    <t xml:space="preserve">Liezen                                            </t>
  </si>
  <si>
    <t xml:space="preserve">Michaelerberg-Pruggern                            </t>
  </si>
  <si>
    <t xml:space="preserve">Mitterberg-Sankt Martin                           </t>
  </si>
  <si>
    <t xml:space="preserve">Öblarn                                           </t>
  </si>
  <si>
    <t xml:space="preserve">Rottenmann                                        </t>
  </si>
  <si>
    <t xml:space="preserve">Sankt Gallen                                      </t>
  </si>
  <si>
    <t xml:space="preserve">Schladming                                        </t>
  </si>
  <si>
    <t xml:space="preserve">Sölk                                             </t>
  </si>
  <si>
    <t xml:space="preserve">Stainach-Pürgg                                   </t>
  </si>
  <si>
    <t xml:space="preserve">Mühlen                                           </t>
  </si>
  <si>
    <t xml:space="preserve">Niederwölz                                       </t>
  </si>
  <si>
    <t xml:space="preserve">St. Peter am Kammersberg                          </t>
  </si>
  <si>
    <t xml:space="preserve">Schöder                                          </t>
  </si>
  <si>
    <t xml:space="preserve">Krakau                                            </t>
  </si>
  <si>
    <t xml:space="preserve">Murau                                             </t>
  </si>
  <si>
    <t xml:space="preserve">Neumarkt in der Steiermark                        </t>
  </si>
  <si>
    <t xml:space="preserve">Oberwölz                                         </t>
  </si>
  <si>
    <t xml:space="preserve">Ranten                                            </t>
  </si>
  <si>
    <t xml:space="preserve">Sankt Georgen am Kreischberg                      </t>
  </si>
  <si>
    <t xml:space="preserve">Sankt Lambrecht                                   </t>
  </si>
  <si>
    <t xml:space="preserve">Scheifling                                        </t>
  </si>
  <si>
    <t xml:space="preserve">Stadl-Predlitz                                    </t>
  </si>
  <si>
    <t xml:space="preserve">Teufenbach-Katsch                                 </t>
  </si>
  <si>
    <t xml:space="preserve">Krottendorf-Gaisfeld                              </t>
  </si>
  <si>
    <t xml:space="preserve">Ligist                                            </t>
  </si>
  <si>
    <t xml:space="preserve">Mooskirchen                                       </t>
  </si>
  <si>
    <t xml:space="preserve">Rosental an der Kainach                           </t>
  </si>
  <si>
    <t xml:space="preserve">Sankt Martin am Wöllmißberg                     </t>
  </si>
  <si>
    <t xml:space="preserve">Stallhofen                                        </t>
  </si>
  <si>
    <t xml:space="preserve">Voitsberg                                         </t>
  </si>
  <si>
    <t xml:space="preserve">Bärnbach                                         </t>
  </si>
  <si>
    <t xml:space="preserve">Edelschrott                                       </t>
  </si>
  <si>
    <t xml:space="preserve">Geistthal-Södingberg                             </t>
  </si>
  <si>
    <t xml:space="preserve">Hirschegg-Pack                                    </t>
  </si>
  <si>
    <t xml:space="preserve">Kainach bei Voitsberg                             </t>
  </si>
  <si>
    <t xml:space="preserve">Köflach                                          </t>
  </si>
  <si>
    <t xml:space="preserve">Maria Lankowitz                                   </t>
  </si>
  <si>
    <t xml:space="preserve">Söding-Sankt Johann                              </t>
  </si>
  <si>
    <t xml:space="preserve">Albersdorf-Prebuch                                </t>
  </si>
  <si>
    <t xml:space="preserve">Fischbach                                         </t>
  </si>
  <si>
    <t xml:space="preserve">Floing                                            </t>
  </si>
  <si>
    <t xml:space="preserve">Gasen                                             </t>
  </si>
  <si>
    <t xml:space="preserve">Markt Hartmannsdorf                               </t>
  </si>
  <si>
    <t xml:space="preserve">Hofstätten an der Raab                           </t>
  </si>
  <si>
    <t xml:space="preserve">Ludersdorf-Wilfersdorf                            </t>
  </si>
  <si>
    <t xml:space="preserve">Miesenbach bei Birkfeld                           </t>
  </si>
  <si>
    <t xml:space="preserve">Mitterdorf an der Raab                            </t>
  </si>
  <si>
    <t xml:space="preserve">Mortantsch                                        </t>
  </si>
  <si>
    <t xml:space="preserve">Naas                                              </t>
  </si>
  <si>
    <t xml:space="preserve">Puch bei Weiz                                     </t>
  </si>
  <si>
    <t xml:space="preserve">Ratten                                            </t>
  </si>
  <si>
    <t xml:space="preserve">Rettenegg                                         </t>
  </si>
  <si>
    <t xml:space="preserve">St. Kathrein am Hauenstein                        </t>
  </si>
  <si>
    <t xml:space="preserve">Sankt Kathrein am Offenegg                        </t>
  </si>
  <si>
    <t xml:space="preserve">St. Margarethen an der Raab                       </t>
  </si>
  <si>
    <t xml:space="preserve">Sinabelkirchen                                    </t>
  </si>
  <si>
    <t xml:space="preserve">Strallegg                                         </t>
  </si>
  <si>
    <t xml:space="preserve">Thannhausen                                       </t>
  </si>
  <si>
    <t xml:space="preserve">Anger                                             </t>
  </si>
  <si>
    <t xml:space="preserve">Birkfeld                                          </t>
  </si>
  <si>
    <t xml:space="preserve">Fladnitz an der Teichalm                          </t>
  </si>
  <si>
    <t xml:space="preserve">Gersdorf an der Feistritz                         </t>
  </si>
  <si>
    <t xml:space="preserve">Gleisdorf                                         </t>
  </si>
  <si>
    <t xml:space="preserve">Gutenberg                                         </t>
  </si>
  <si>
    <t xml:space="preserve">Ilztal                                            </t>
  </si>
  <si>
    <t xml:space="preserve">Passail                                           </t>
  </si>
  <si>
    <t xml:space="preserve">Pischelsdorf am Kulm                              </t>
  </si>
  <si>
    <t xml:space="preserve">Sankt Ruprecht an der Raab                        </t>
  </si>
  <si>
    <t xml:space="preserve">Weiz                                              </t>
  </si>
  <si>
    <t xml:space="preserve">Fohnsdorf                                         </t>
  </si>
  <si>
    <t xml:space="preserve">Gaal                                              </t>
  </si>
  <si>
    <t xml:space="preserve">Hohentauern                                       </t>
  </si>
  <si>
    <t xml:space="preserve">Kobenz                                            </t>
  </si>
  <si>
    <t xml:space="preserve">Pusterwald                                        </t>
  </si>
  <si>
    <t xml:space="preserve">Sankt Georgen ob Judenburg                        </t>
  </si>
  <si>
    <t xml:space="preserve">Sankt Peter ob Judenburg                          </t>
  </si>
  <si>
    <t xml:space="preserve">Seckau                                            </t>
  </si>
  <si>
    <t xml:space="preserve">Unzmarkt-Frauenburg                               </t>
  </si>
  <si>
    <t xml:space="preserve">Zeltweg                                           </t>
  </si>
  <si>
    <t xml:space="preserve">Lobmingtal                                        </t>
  </si>
  <si>
    <t xml:space="preserve">Judenburg                                         </t>
  </si>
  <si>
    <t xml:space="preserve">Knittelfeld                                       </t>
  </si>
  <si>
    <t xml:space="preserve">Obdach                                            </t>
  </si>
  <si>
    <t xml:space="preserve">Pöls-Oberkurzheim                                </t>
  </si>
  <si>
    <t xml:space="preserve">Pölstal                                          </t>
  </si>
  <si>
    <t xml:space="preserve">Sankt Marein-Feistritz                            </t>
  </si>
  <si>
    <t xml:space="preserve">Sankt Margarethen bei Knittelfeld                 </t>
  </si>
  <si>
    <t xml:space="preserve">Spielberg                                         </t>
  </si>
  <si>
    <t xml:space="preserve">Weißkirchen in Steiermark                        </t>
  </si>
  <si>
    <t xml:space="preserve">Breitenau am Hochlantsch                          </t>
  </si>
  <si>
    <t xml:space="preserve">Krieglach                                         </t>
  </si>
  <si>
    <t xml:space="preserve">Langenwang                                        </t>
  </si>
  <si>
    <t xml:space="preserve">Pernegg an der Mur                                </t>
  </si>
  <si>
    <t xml:space="preserve">Sankt Lorenzen im Mürztal                        </t>
  </si>
  <si>
    <t xml:space="preserve">Spital am Semmering                               </t>
  </si>
  <si>
    <t xml:space="preserve">Stanz im Mürztal                                 </t>
  </si>
  <si>
    <t xml:space="preserve">Turnau                                            </t>
  </si>
  <si>
    <t xml:space="preserve">Aflenz                                            </t>
  </si>
  <si>
    <t xml:space="preserve">Bruck an der Mur                                  </t>
  </si>
  <si>
    <t xml:space="preserve">Kapfenberg                                        </t>
  </si>
  <si>
    <t xml:space="preserve">Kindberg                                          </t>
  </si>
  <si>
    <t xml:space="preserve">Mariazell                                         </t>
  </si>
  <si>
    <t xml:space="preserve">Mürzzuschlag                                     </t>
  </si>
  <si>
    <t xml:space="preserve">Neuberg an der Mürz                              </t>
  </si>
  <si>
    <t xml:space="preserve">Sankt Barbara im Mürztal                         </t>
  </si>
  <si>
    <t xml:space="preserve">Sankt Marein im Mürztal                          </t>
  </si>
  <si>
    <t xml:space="preserve">Thörl                                            </t>
  </si>
  <si>
    <t xml:space="preserve">Tragöß-Sankt Katharein                          </t>
  </si>
  <si>
    <t xml:space="preserve">Bad Blumau                                        </t>
  </si>
  <si>
    <t xml:space="preserve">Buch-St. Magdalena                                </t>
  </si>
  <si>
    <t xml:space="preserve">Burgau                                            </t>
  </si>
  <si>
    <t xml:space="preserve">Ebersdorf                                         </t>
  </si>
  <si>
    <t xml:space="preserve">Friedberg                                         </t>
  </si>
  <si>
    <t xml:space="preserve">Greinbach                                         </t>
  </si>
  <si>
    <t xml:space="preserve">Großsteinbach                                    </t>
  </si>
  <si>
    <t xml:space="preserve">Hartberg                                          </t>
  </si>
  <si>
    <t xml:space="preserve">Hartberg Umgebung                                 </t>
  </si>
  <si>
    <t xml:space="preserve">Lafnitz                                           </t>
  </si>
  <si>
    <t xml:space="preserve">Ottendorf an der Rittschein                       </t>
  </si>
  <si>
    <t xml:space="preserve">Pinggau                                           </t>
  </si>
  <si>
    <t xml:space="preserve">Pöllauberg                                       </t>
  </si>
  <si>
    <t xml:space="preserve">Sankt Jakob im Walde                              </t>
  </si>
  <si>
    <t xml:space="preserve">Sankt Johann in der Haide                         </t>
  </si>
  <si>
    <t xml:space="preserve">Sankt Lorenzen am Wechsel                         </t>
  </si>
  <si>
    <t xml:space="preserve">Schäffern                                        </t>
  </si>
  <si>
    <t xml:space="preserve">Stubenberg                                        </t>
  </si>
  <si>
    <t xml:space="preserve">Wenigzell                                         </t>
  </si>
  <si>
    <t xml:space="preserve">Bad Waltersdorf                                   </t>
  </si>
  <si>
    <t xml:space="preserve">Dechantskirchen                                   </t>
  </si>
  <si>
    <t xml:space="preserve">Feistritztal                                      </t>
  </si>
  <si>
    <t xml:space="preserve">Grafendorf bei Hartberg                           </t>
  </si>
  <si>
    <t xml:space="preserve">Großwilfersdorf                                  </t>
  </si>
  <si>
    <t xml:space="preserve">Hartl                                             </t>
  </si>
  <si>
    <t xml:space="preserve">Ilz                                               </t>
  </si>
  <si>
    <t xml:space="preserve">Kaindorf                                          </t>
  </si>
  <si>
    <t xml:space="preserve">Bad Loipersdorf                                   </t>
  </si>
  <si>
    <t xml:space="preserve">Neudau                                            </t>
  </si>
  <si>
    <t xml:space="preserve">Pöllau                                           </t>
  </si>
  <si>
    <t xml:space="preserve">Rohr bei Hartberg                                 </t>
  </si>
  <si>
    <t xml:space="preserve">Rohrbach an der Lafnitz                           </t>
  </si>
  <si>
    <t xml:space="preserve">Vorau                                             </t>
  </si>
  <si>
    <t xml:space="preserve">Waldbach-Mönichwald                              </t>
  </si>
  <si>
    <t xml:space="preserve">Fürstenfeld                                      </t>
  </si>
  <si>
    <t xml:space="preserve">Edelsbach bei Feldbach                            </t>
  </si>
  <si>
    <t xml:space="preserve">Eichkögl                                         </t>
  </si>
  <si>
    <t xml:space="preserve">Halbenrain                                        </t>
  </si>
  <si>
    <t xml:space="preserve">Jagerberg                                         </t>
  </si>
  <si>
    <t xml:space="preserve">Kapfenstein                                       </t>
  </si>
  <si>
    <t xml:space="preserve">Klöch                                            </t>
  </si>
  <si>
    <t xml:space="preserve">Mettersdorf am Saßbach                           </t>
  </si>
  <si>
    <t xml:space="preserve">Tieschen                                          </t>
  </si>
  <si>
    <t xml:space="preserve">Unterlamm                                         </t>
  </si>
  <si>
    <t xml:space="preserve">Bad Gleichenberg                                  </t>
  </si>
  <si>
    <t xml:space="preserve">Bad Radkersburg                                   </t>
  </si>
  <si>
    <t xml:space="preserve">Deutsch Goritz                                    </t>
  </si>
  <si>
    <t xml:space="preserve">Fehring                                           </t>
  </si>
  <si>
    <t xml:space="preserve">Feldbach                                          </t>
  </si>
  <si>
    <t xml:space="preserve">Gnas                                              </t>
  </si>
  <si>
    <t xml:space="preserve">Kirchbach-Zerlach                                 </t>
  </si>
  <si>
    <t xml:space="preserve">Kirchberg an der Raab                             </t>
  </si>
  <si>
    <t xml:space="preserve">Mureck                                            </t>
  </si>
  <si>
    <t xml:space="preserve">Paldau                                            </t>
  </si>
  <si>
    <t xml:space="preserve">Pirching am Traubenberg                           </t>
  </si>
  <si>
    <t xml:space="preserve">Riegersburg                                       </t>
  </si>
  <si>
    <t xml:space="preserve">Sankt Anna am Aigen                               </t>
  </si>
  <si>
    <t xml:space="preserve">Sankt Peter am Ottersbach                         </t>
  </si>
  <si>
    <t xml:space="preserve">Sankt Stefan im Rosental                          </t>
  </si>
  <si>
    <t xml:space="preserve">Straden                                           </t>
  </si>
  <si>
    <t xml:space="preserve">Innsbruck                                         </t>
  </si>
  <si>
    <t xml:space="preserve">Arzl im Pitztal                                   </t>
  </si>
  <si>
    <t xml:space="preserve">Haiming                                           </t>
  </si>
  <si>
    <t xml:space="preserve">Imst                                              </t>
  </si>
  <si>
    <t xml:space="preserve">Imsterberg                                        </t>
  </si>
  <si>
    <t xml:space="preserve">Jerzens                                           </t>
  </si>
  <si>
    <t xml:space="preserve">Karres                                            </t>
  </si>
  <si>
    <t xml:space="preserve">Karrösten                                        </t>
  </si>
  <si>
    <t xml:space="preserve">Längenfeld                                       </t>
  </si>
  <si>
    <t xml:space="preserve">Mieming                                           </t>
  </si>
  <si>
    <t xml:space="preserve">Mils bei Imst                                     </t>
  </si>
  <si>
    <t xml:space="preserve">Mötz                                             </t>
  </si>
  <si>
    <t xml:space="preserve">Nassereith                                        </t>
  </si>
  <si>
    <t xml:space="preserve">Obsteig                                           </t>
  </si>
  <si>
    <t xml:space="preserve">Oetz                                              </t>
  </si>
  <si>
    <t xml:space="preserve">Rietz                                             </t>
  </si>
  <si>
    <t xml:space="preserve">Roppen                                            </t>
  </si>
  <si>
    <t xml:space="preserve">St. Leonhard im Pitztal                           </t>
  </si>
  <si>
    <t xml:space="preserve">Sautens                                           </t>
  </si>
  <si>
    <t xml:space="preserve">Silz                                              </t>
  </si>
  <si>
    <t xml:space="preserve">Sölden                                           </t>
  </si>
  <si>
    <t xml:space="preserve">Stams                                             </t>
  </si>
  <si>
    <t xml:space="preserve">Tarrenz                                           </t>
  </si>
  <si>
    <t xml:space="preserve">Umhausen                                          </t>
  </si>
  <si>
    <t xml:space="preserve">Wenns                                             </t>
  </si>
  <si>
    <t xml:space="preserve">Absam                                             </t>
  </si>
  <si>
    <t xml:space="preserve">Aldrans                                           </t>
  </si>
  <si>
    <t xml:space="preserve">Ampass                                            </t>
  </si>
  <si>
    <t xml:space="preserve">Axams                                             </t>
  </si>
  <si>
    <t xml:space="preserve">Baumkirchen                                       </t>
  </si>
  <si>
    <t xml:space="preserve">Birgitz                                           </t>
  </si>
  <si>
    <t xml:space="preserve">Ellbögen                                         </t>
  </si>
  <si>
    <t xml:space="preserve">Flaurling                                         </t>
  </si>
  <si>
    <t xml:space="preserve">Fritzens                                          </t>
  </si>
  <si>
    <t xml:space="preserve">Fulpmes                                           </t>
  </si>
  <si>
    <t xml:space="preserve">Gnadenwald                                        </t>
  </si>
  <si>
    <t xml:space="preserve">Götzens                                          </t>
  </si>
  <si>
    <t xml:space="preserve">Gries am Brenner                                  </t>
  </si>
  <si>
    <t xml:space="preserve">Gries im Sellrain                                 </t>
  </si>
  <si>
    <t xml:space="preserve">Grinzens                                          </t>
  </si>
  <si>
    <t xml:space="preserve">Gschnitz                                          </t>
  </si>
  <si>
    <t xml:space="preserve">Hatting                                           </t>
  </si>
  <si>
    <t xml:space="preserve">Inzing                                            </t>
  </si>
  <si>
    <t xml:space="preserve">Kematen in Tirol                                  </t>
  </si>
  <si>
    <t xml:space="preserve">Kolsass                                           </t>
  </si>
  <si>
    <t xml:space="preserve">Kolsassberg                                       </t>
  </si>
  <si>
    <t xml:space="preserve">Lans                                              </t>
  </si>
  <si>
    <t xml:space="preserve">Leutasch                                          </t>
  </si>
  <si>
    <t xml:space="preserve">Mieders                                           </t>
  </si>
  <si>
    <t xml:space="preserve">Mils                                              </t>
  </si>
  <si>
    <t xml:space="preserve">Mutters                                           </t>
  </si>
  <si>
    <t xml:space="preserve">Natters                                           </t>
  </si>
  <si>
    <t xml:space="preserve">Navis                                             </t>
  </si>
  <si>
    <t xml:space="preserve">Neustift im Stubaital                             </t>
  </si>
  <si>
    <t xml:space="preserve">Oberhofen im Inntal                               </t>
  </si>
  <si>
    <t xml:space="preserve">Obernberg am Brenner                              </t>
  </si>
  <si>
    <t xml:space="preserve">Oberperfuss                                       </t>
  </si>
  <si>
    <t xml:space="preserve">Patsch                                            </t>
  </si>
  <si>
    <t xml:space="preserve">Pettnau                                           </t>
  </si>
  <si>
    <t xml:space="preserve">Pfaffenhofen                                      </t>
  </si>
  <si>
    <t xml:space="preserve">Polling in Tirol                                  </t>
  </si>
  <si>
    <t xml:space="preserve">Ranggen                                           </t>
  </si>
  <si>
    <t xml:space="preserve">Reith bei Seefeld                                 </t>
  </si>
  <si>
    <t xml:space="preserve">Rinn                                              </t>
  </si>
  <si>
    <t xml:space="preserve">Rum                                               </t>
  </si>
  <si>
    <t xml:space="preserve">St. Sigmund im Sellrain                           </t>
  </si>
  <si>
    <t xml:space="preserve">Scharnitz                                         </t>
  </si>
  <si>
    <t xml:space="preserve">Schmirn                                           </t>
  </si>
  <si>
    <t xml:space="preserve">Schönberg im Stubaital                           </t>
  </si>
  <si>
    <t xml:space="preserve">Seefeld in Tirol                                  </t>
  </si>
  <si>
    <t xml:space="preserve">Sellrain                                          </t>
  </si>
  <si>
    <t xml:space="preserve">Sistrans                                          </t>
  </si>
  <si>
    <t xml:space="preserve">Hall in Tirol                                     </t>
  </si>
  <si>
    <t xml:space="preserve">Steinach am Brenner                               </t>
  </si>
  <si>
    <t xml:space="preserve">Telfes im Stubai                                  </t>
  </si>
  <si>
    <t xml:space="preserve">Telfs                                             </t>
  </si>
  <si>
    <t xml:space="preserve">Thaur                                             </t>
  </si>
  <si>
    <t xml:space="preserve">Trins                                             </t>
  </si>
  <si>
    <t xml:space="preserve">Tulfes                                            </t>
  </si>
  <si>
    <t xml:space="preserve">Unterperfuss                                      </t>
  </si>
  <si>
    <t xml:space="preserve">Vals                                              </t>
  </si>
  <si>
    <t xml:space="preserve">Völs                                             </t>
  </si>
  <si>
    <t xml:space="preserve">Volders                                           </t>
  </si>
  <si>
    <t xml:space="preserve">Wattenberg                                        </t>
  </si>
  <si>
    <t xml:space="preserve">Wattens                                           </t>
  </si>
  <si>
    <t xml:space="preserve">Wildermieming                                     </t>
  </si>
  <si>
    <t xml:space="preserve">Zirl                                              </t>
  </si>
  <si>
    <t xml:space="preserve">Matrei am Brenner                                 </t>
  </si>
  <si>
    <t xml:space="preserve">Aurach bei Kitzbühel                             </t>
  </si>
  <si>
    <t xml:space="preserve">Brixen im Thale                                   </t>
  </si>
  <si>
    <t xml:space="preserve">Fieberbrunn                                       </t>
  </si>
  <si>
    <t xml:space="preserve">Going am Wilden Kaiser                            </t>
  </si>
  <si>
    <t xml:space="preserve">Hochfilzen                                        </t>
  </si>
  <si>
    <t xml:space="preserve">Hopfgarten im Brixental                           </t>
  </si>
  <si>
    <t xml:space="preserve">Itter                                             </t>
  </si>
  <si>
    <t xml:space="preserve">Jochberg                                          </t>
  </si>
  <si>
    <t xml:space="preserve">Kirchberg in Tirol                                </t>
  </si>
  <si>
    <t xml:space="preserve">Kirchdorf in Tirol                                </t>
  </si>
  <si>
    <t xml:space="preserve">Kitzbühel                                        </t>
  </si>
  <si>
    <t xml:space="preserve">Kössen                                           </t>
  </si>
  <si>
    <t xml:space="preserve">Oberndorf in Tirol                                </t>
  </si>
  <si>
    <t xml:space="preserve">Reith bei Kitzbühel                              </t>
  </si>
  <si>
    <t xml:space="preserve">St. Jakob in Haus                                 </t>
  </si>
  <si>
    <t xml:space="preserve">St. Johann in Tirol                               </t>
  </si>
  <si>
    <t xml:space="preserve">St. Ulrich am Pillersee                           </t>
  </si>
  <si>
    <t xml:space="preserve">Schwendt                                          </t>
  </si>
  <si>
    <t xml:space="preserve">Waidring                                          </t>
  </si>
  <si>
    <t xml:space="preserve">Westendorf                                        </t>
  </si>
  <si>
    <t xml:space="preserve">Alpbach                                           </t>
  </si>
  <si>
    <t xml:space="preserve">Angath                                            </t>
  </si>
  <si>
    <t xml:space="preserve">Bad Häring                                       </t>
  </si>
  <si>
    <t xml:space="preserve">Brandenberg                                       </t>
  </si>
  <si>
    <t xml:space="preserve">Breitenbach am Inn                                </t>
  </si>
  <si>
    <t xml:space="preserve">Brixlegg                                          </t>
  </si>
  <si>
    <t xml:space="preserve">Ebbs                                              </t>
  </si>
  <si>
    <t xml:space="preserve">Ellmau                                            </t>
  </si>
  <si>
    <t xml:space="preserve">Erl                                               </t>
  </si>
  <si>
    <t xml:space="preserve">Kirchbichl                                        </t>
  </si>
  <si>
    <t xml:space="preserve">Kramsach                                          </t>
  </si>
  <si>
    <t xml:space="preserve">Kufstein                                          </t>
  </si>
  <si>
    <t xml:space="preserve">Kundl                                             </t>
  </si>
  <si>
    <t xml:space="preserve">Langkampfen                                       </t>
  </si>
  <si>
    <t xml:space="preserve">Mariastein                                        </t>
  </si>
  <si>
    <t xml:space="preserve">Münster                                          </t>
  </si>
  <si>
    <t xml:space="preserve">Niederndorf                                       </t>
  </si>
  <si>
    <t xml:space="preserve">Niederndorferberg                                 </t>
  </si>
  <si>
    <t xml:space="preserve">Radfeld                                           </t>
  </si>
  <si>
    <t xml:space="preserve">Rattenberg                                        </t>
  </si>
  <si>
    <t xml:space="preserve">Reith im Alpbachtal                               </t>
  </si>
  <si>
    <t xml:space="preserve">Rettenschöss                                     </t>
  </si>
  <si>
    <t xml:space="preserve">Scheffau am Wilden Kaiser                         </t>
  </si>
  <si>
    <t xml:space="preserve">Schwoich                                          </t>
  </si>
  <si>
    <t xml:space="preserve">Söll                                             </t>
  </si>
  <si>
    <t xml:space="preserve">Thiersee                                          </t>
  </si>
  <si>
    <t xml:space="preserve">Angerberg                                         </t>
  </si>
  <si>
    <t xml:space="preserve">Walchsee                                          </t>
  </si>
  <si>
    <t xml:space="preserve">Wildschönau                                      </t>
  </si>
  <si>
    <t xml:space="preserve">Wörgl                                            </t>
  </si>
  <si>
    <t xml:space="preserve">Faggen                                            </t>
  </si>
  <si>
    <t xml:space="preserve">Fendels                                           </t>
  </si>
  <si>
    <t xml:space="preserve">Fiss                                              </t>
  </si>
  <si>
    <t xml:space="preserve">Fließ                                            </t>
  </si>
  <si>
    <t xml:space="preserve">Flirsch                                           </t>
  </si>
  <si>
    <t xml:space="preserve">Galtür                                           </t>
  </si>
  <si>
    <t xml:space="preserve">Grins                                             </t>
  </si>
  <si>
    <t xml:space="preserve">Ischgl                                            </t>
  </si>
  <si>
    <t xml:space="preserve">Kappl                                             </t>
  </si>
  <si>
    <t xml:space="preserve">Kaunerberg                                        </t>
  </si>
  <si>
    <t xml:space="preserve">Kaunertal                                         </t>
  </si>
  <si>
    <t xml:space="preserve">Kauns                                             </t>
  </si>
  <si>
    <t xml:space="preserve">Ladis                                             </t>
  </si>
  <si>
    <t xml:space="preserve">Landeck                                           </t>
  </si>
  <si>
    <t xml:space="preserve">Nauders                                           </t>
  </si>
  <si>
    <t xml:space="preserve">Pettneu am Arlberg                                </t>
  </si>
  <si>
    <t xml:space="preserve">Pfunds                                            </t>
  </si>
  <si>
    <t xml:space="preserve">Pians                                             </t>
  </si>
  <si>
    <t xml:space="preserve">Prutz                                             </t>
  </si>
  <si>
    <t xml:space="preserve">Ried im Oberinntal                                </t>
  </si>
  <si>
    <t xml:space="preserve">St. Anton am Arlberg                              </t>
  </si>
  <si>
    <t xml:space="preserve">Schönwies                                        </t>
  </si>
  <si>
    <t xml:space="preserve">See                                               </t>
  </si>
  <si>
    <t xml:space="preserve">Serfaus                                           </t>
  </si>
  <si>
    <t xml:space="preserve">Spiss                                             </t>
  </si>
  <si>
    <t xml:space="preserve">Stanz bei Landeck                                 </t>
  </si>
  <si>
    <t xml:space="preserve">Strengen                                          </t>
  </si>
  <si>
    <t xml:space="preserve">Tobadill                                          </t>
  </si>
  <si>
    <t xml:space="preserve">Tösens                                           </t>
  </si>
  <si>
    <t xml:space="preserve">Zams                                              </t>
  </si>
  <si>
    <t xml:space="preserve">Abfaltersbach                                     </t>
  </si>
  <si>
    <t xml:space="preserve">Ainet                                             </t>
  </si>
  <si>
    <t xml:space="preserve">Amlach                                            </t>
  </si>
  <si>
    <t xml:space="preserve">Anras                                             </t>
  </si>
  <si>
    <t xml:space="preserve">Assling                                           </t>
  </si>
  <si>
    <t xml:space="preserve">Außervillgraten                                  </t>
  </si>
  <si>
    <t xml:space="preserve">Dölsach                                          </t>
  </si>
  <si>
    <t xml:space="preserve">Gaimberg                                          </t>
  </si>
  <si>
    <t xml:space="preserve">Hopfgarten in Defereggen                          </t>
  </si>
  <si>
    <t xml:space="preserve">Innervillgraten                                   </t>
  </si>
  <si>
    <t xml:space="preserve">Iselsberg-Stronach                                </t>
  </si>
  <si>
    <t xml:space="preserve">Kals am Großglockner                             </t>
  </si>
  <si>
    <t xml:space="preserve">Kartitsch                                         </t>
  </si>
  <si>
    <t xml:space="preserve">Lavant                                            </t>
  </si>
  <si>
    <t xml:space="preserve">Leisach                                           </t>
  </si>
  <si>
    <t xml:space="preserve">Lienz                                             </t>
  </si>
  <si>
    <t xml:space="preserve">Matrei in Osttirol                                </t>
  </si>
  <si>
    <t xml:space="preserve">Nikolsdorf                                        </t>
  </si>
  <si>
    <t xml:space="preserve">Nußdorf-Debant                                   </t>
  </si>
  <si>
    <t xml:space="preserve">Oberlienz                                         </t>
  </si>
  <si>
    <t xml:space="preserve">Obertilliach                                      </t>
  </si>
  <si>
    <t xml:space="preserve">Prägraten am Großvenediger                      </t>
  </si>
  <si>
    <t xml:space="preserve">St. Jakob in Defereggen                           </t>
  </si>
  <si>
    <t xml:space="preserve">St. Johann im Walde                               </t>
  </si>
  <si>
    <t xml:space="preserve">St. Veit in Defereggen                            </t>
  </si>
  <si>
    <t xml:space="preserve">Schlaiten                                         </t>
  </si>
  <si>
    <t xml:space="preserve">Sillian                                           </t>
  </si>
  <si>
    <t xml:space="preserve">Strassen                                          </t>
  </si>
  <si>
    <t xml:space="preserve">Thurn                                             </t>
  </si>
  <si>
    <t xml:space="preserve">Tristach                                          </t>
  </si>
  <si>
    <t xml:space="preserve">Untertilliach                                     </t>
  </si>
  <si>
    <t xml:space="preserve">Virgen                                            </t>
  </si>
  <si>
    <t xml:space="preserve">Heinfels                                          </t>
  </si>
  <si>
    <t xml:space="preserve">Bach                                              </t>
  </si>
  <si>
    <t xml:space="preserve">Berwang                                           </t>
  </si>
  <si>
    <t xml:space="preserve">Biberwier                                         </t>
  </si>
  <si>
    <t xml:space="preserve">Bichlbach                                         </t>
  </si>
  <si>
    <t xml:space="preserve">Breitenwang                                       </t>
  </si>
  <si>
    <t xml:space="preserve">Ehenbichl                                         </t>
  </si>
  <si>
    <t xml:space="preserve">Ehrwald                                           </t>
  </si>
  <si>
    <t xml:space="preserve">Elbigenalp                                        </t>
  </si>
  <si>
    <t xml:space="preserve">Elmen                                             </t>
  </si>
  <si>
    <t xml:space="preserve">Forchach                                          </t>
  </si>
  <si>
    <t xml:space="preserve">Grän                                             </t>
  </si>
  <si>
    <t xml:space="preserve">Gramais                                           </t>
  </si>
  <si>
    <t xml:space="preserve">Häselgehr                                        </t>
  </si>
  <si>
    <t xml:space="preserve">Heiterwang                                        </t>
  </si>
  <si>
    <t xml:space="preserve">Hinterhornbach                                    </t>
  </si>
  <si>
    <t xml:space="preserve">Höfen                                            </t>
  </si>
  <si>
    <t xml:space="preserve">Holzgau                                           </t>
  </si>
  <si>
    <t xml:space="preserve">Jungholz                                          </t>
  </si>
  <si>
    <t xml:space="preserve">Kaisers                                           </t>
  </si>
  <si>
    <t xml:space="preserve">Lechaschau                                        </t>
  </si>
  <si>
    <t xml:space="preserve">Lermoos                                           </t>
  </si>
  <si>
    <t xml:space="preserve">Musau                                             </t>
  </si>
  <si>
    <t xml:space="preserve">Namlos                                            </t>
  </si>
  <si>
    <t xml:space="preserve">Nesselwängle                                     </t>
  </si>
  <si>
    <t xml:space="preserve">Pfafflar                                          </t>
  </si>
  <si>
    <t xml:space="preserve">Pflach                                            </t>
  </si>
  <si>
    <t xml:space="preserve">Pinswang                                          </t>
  </si>
  <si>
    <t xml:space="preserve">Reutte                                            </t>
  </si>
  <si>
    <t xml:space="preserve">Schattwald                                        </t>
  </si>
  <si>
    <t xml:space="preserve">Stanzach                                          </t>
  </si>
  <si>
    <t xml:space="preserve">Steeg                                             </t>
  </si>
  <si>
    <t xml:space="preserve">Tannheim                                          </t>
  </si>
  <si>
    <t xml:space="preserve">Vils                                              </t>
  </si>
  <si>
    <t xml:space="preserve">Vorderhornbach                                    </t>
  </si>
  <si>
    <t xml:space="preserve">Wängle                                           </t>
  </si>
  <si>
    <t xml:space="preserve">Weißenbach am Lech                               </t>
  </si>
  <si>
    <t xml:space="preserve">Zöblen                                           </t>
  </si>
  <si>
    <t xml:space="preserve">Achenkirch                                        </t>
  </si>
  <si>
    <t xml:space="preserve">Aschau im Zillertal                               </t>
  </si>
  <si>
    <t xml:space="preserve">Brandberg                                         </t>
  </si>
  <si>
    <t xml:space="preserve">Bruck am Ziller                                   </t>
  </si>
  <si>
    <t xml:space="preserve">Buch in Tirol                                     </t>
  </si>
  <si>
    <t xml:space="preserve">Eben am Achensee                                  </t>
  </si>
  <si>
    <t xml:space="preserve">Finkenberg                                        </t>
  </si>
  <si>
    <t xml:space="preserve">Fügen                                            </t>
  </si>
  <si>
    <t xml:space="preserve">Fügenberg                                        </t>
  </si>
  <si>
    <t xml:space="preserve">Gallzein                                          </t>
  </si>
  <si>
    <t xml:space="preserve">Gerlos                                            </t>
  </si>
  <si>
    <t xml:space="preserve">Gerlosberg                                        </t>
  </si>
  <si>
    <t xml:space="preserve">Hainzenberg                                       </t>
  </si>
  <si>
    <t xml:space="preserve">Hart im Zillertal                                 </t>
  </si>
  <si>
    <t xml:space="preserve">Hippach                                           </t>
  </si>
  <si>
    <t xml:space="preserve">Jenbach                                           </t>
  </si>
  <si>
    <t xml:space="preserve">Kaltenbach                                        </t>
  </si>
  <si>
    <t xml:space="preserve">Mayrhofen                                         </t>
  </si>
  <si>
    <t xml:space="preserve">Pill                                              </t>
  </si>
  <si>
    <t xml:space="preserve">Ramsau im Zillertal                               </t>
  </si>
  <si>
    <t xml:space="preserve">Ried im Zillertal                                 </t>
  </si>
  <si>
    <t xml:space="preserve">Rohrberg                                          </t>
  </si>
  <si>
    <t xml:space="preserve">Schlitters                                        </t>
  </si>
  <si>
    <t xml:space="preserve">Schwaz                                            </t>
  </si>
  <si>
    <t xml:space="preserve">Schwendau                                         </t>
  </si>
  <si>
    <t xml:space="preserve">Stans                                             </t>
  </si>
  <si>
    <t xml:space="preserve">Steinberg am Rofan                                </t>
  </si>
  <si>
    <t xml:space="preserve">Strass im Zillertal                               </t>
  </si>
  <si>
    <t xml:space="preserve">Stumm                                             </t>
  </si>
  <si>
    <t xml:space="preserve">Stummerberg                                       </t>
  </si>
  <si>
    <t xml:space="preserve">Terfens                                           </t>
  </si>
  <si>
    <t xml:space="preserve">Tux                                               </t>
  </si>
  <si>
    <t xml:space="preserve">Uderns                                            </t>
  </si>
  <si>
    <t xml:space="preserve">Vomp                                              </t>
  </si>
  <si>
    <t xml:space="preserve">Weer                                              </t>
  </si>
  <si>
    <t xml:space="preserve">Weerberg                                          </t>
  </si>
  <si>
    <t xml:space="preserve">Wiesing                                           </t>
  </si>
  <si>
    <t xml:space="preserve">Zell am Ziller                                    </t>
  </si>
  <si>
    <t xml:space="preserve">Zellberg                                          </t>
  </si>
  <si>
    <t xml:space="preserve">Bartholomäberg                                   </t>
  </si>
  <si>
    <t xml:space="preserve">Blons                                             </t>
  </si>
  <si>
    <t xml:space="preserve">Bludenz                                           </t>
  </si>
  <si>
    <t xml:space="preserve">Bludesch                                          </t>
  </si>
  <si>
    <t xml:space="preserve">Brand                                             </t>
  </si>
  <si>
    <t xml:space="preserve">Bürs                                             </t>
  </si>
  <si>
    <t xml:space="preserve">Bürserberg                                       </t>
  </si>
  <si>
    <t xml:space="preserve">Dalaas                                            </t>
  </si>
  <si>
    <t xml:space="preserve">Fontanella                                        </t>
  </si>
  <si>
    <t xml:space="preserve">Gaschurn                                          </t>
  </si>
  <si>
    <t xml:space="preserve">Innerbraz                                         </t>
  </si>
  <si>
    <t xml:space="preserve">Klösterle                                        </t>
  </si>
  <si>
    <t xml:space="preserve">Lech                                              </t>
  </si>
  <si>
    <t xml:space="preserve">Lorüns                                           </t>
  </si>
  <si>
    <t xml:space="preserve">Ludesch                                           </t>
  </si>
  <si>
    <t xml:space="preserve">Nenzing                                           </t>
  </si>
  <si>
    <t xml:space="preserve">Nüziders                                         </t>
  </si>
  <si>
    <t xml:space="preserve">Raggal                                            </t>
  </si>
  <si>
    <t xml:space="preserve">St. Anton im Montafon                             </t>
  </si>
  <si>
    <t xml:space="preserve">St. Gallenkirch                                   </t>
  </si>
  <si>
    <t xml:space="preserve">St. Gerold                                        </t>
  </si>
  <si>
    <t xml:space="preserve">Schruns                                           </t>
  </si>
  <si>
    <t xml:space="preserve">Silbertal                                         </t>
  </si>
  <si>
    <t xml:space="preserve">Sonntag                                           </t>
  </si>
  <si>
    <t xml:space="preserve">Stallehr                                          </t>
  </si>
  <si>
    <t xml:space="preserve">Thüringen                                        </t>
  </si>
  <si>
    <t xml:space="preserve">Thüringerberg                                    </t>
  </si>
  <si>
    <t xml:space="preserve">Tschagguns                                        </t>
  </si>
  <si>
    <t xml:space="preserve">Vandans                                           </t>
  </si>
  <si>
    <t xml:space="preserve">Alberschwende                                     </t>
  </si>
  <si>
    <t xml:space="preserve">Andelsbuch                                        </t>
  </si>
  <si>
    <t xml:space="preserve">Au                                                </t>
  </si>
  <si>
    <t xml:space="preserve">Bezau                                             </t>
  </si>
  <si>
    <t xml:space="preserve">Bildstein                                         </t>
  </si>
  <si>
    <t xml:space="preserve">Bizau                                             </t>
  </si>
  <si>
    <t xml:space="preserve">Bregenz                                           </t>
  </si>
  <si>
    <t xml:space="preserve">Buch                                              </t>
  </si>
  <si>
    <t xml:space="preserve">Damüls                                           </t>
  </si>
  <si>
    <t xml:space="preserve">Doren                                             </t>
  </si>
  <si>
    <t xml:space="preserve">Egg                                               </t>
  </si>
  <si>
    <t xml:space="preserve">Eichenberg                                        </t>
  </si>
  <si>
    <t xml:space="preserve">Fußach                                           </t>
  </si>
  <si>
    <t xml:space="preserve">Gaißau                                           </t>
  </si>
  <si>
    <t xml:space="preserve">Hard                                              </t>
  </si>
  <si>
    <t xml:space="preserve">Hittisau                                          </t>
  </si>
  <si>
    <t xml:space="preserve">Höchst                                           </t>
  </si>
  <si>
    <t xml:space="preserve">Hörbranz                                         </t>
  </si>
  <si>
    <t xml:space="preserve">Hohenweiler                                       </t>
  </si>
  <si>
    <t xml:space="preserve">Kennelbach                                        </t>
  </si>
  <si>
    <t xml:space="preserve">Langen bei Bregenz                                </t>
  </si>
  <si>
    <t xml:space="preserve">Langenegg                                         </t>
  </si>
  <si>
    <t xml:space="preserve">Lauterach                                         </t>
  </si>
  <si>
    <t xml:space="preserve">Lingenau                                          </t>
  </si>
  <si>
    <t xml:space="preserve">Lochau                                            </t>
  </si>
  <si>
    <t xml:space="preserve">Mellau                                            </t>
  </si>
  <si>
    <t xml:space="preserve">Mittelberg                                        </t>
  </si>
  <si>
    <t xml:space="preserve">Möggers                                          </t>
  </si>
  <si>
    <t xml:space="preserve">Reuthe                                            </t>
  </si>
  <si>
    <t xml:space="preserve">Riefensberg                                       </t>
  </si>
  <si>
    <t xml:space="preserve">Schnepfau                                         </t>
  </si>
  <si>
    <t xml:space="preserve">Schoppernau                                       </t>
  </si>
  <si>
    <t xml:space="preserve">Schröcken                                        </t>
  </si>
  <si>
    <t xml:space="preserve">Schwarzach                                        </t>
  </si>
  <si>
    <t xml:space="preserve">Schwarzenberg                                     </t>
  </si>
  <si>
    <t xml:space="preserve">Sibratsgfäll                                     </t>
  </si>
  <si>
    <t xml:space="preserve">Sulzberg                                          </t>
  </si>
  <si>
    <t xml:space="preserve">Wolfurt                                           </t>
  </si>
  <si>
    <t xml:space="preserve">Dornbirn                                          </t>
  </si>
  <si>
    <t xml:space="preserve">Hohenems                                          </t>
  </si>
  <si>
    <t xml:space="preserve">Lustenau                                          </t>
  </si>
  <si>
    <t xml:space="preserve">Altach                                            </t>
  </si>
  <si>
    <t xml:space="preserve">Düns                                             </t>
  </si>
  <si>
    <t xml:space="preserve">Dünserberg                                       </t>
  </si>
  <si>
    <t xml:space="preserve">Feldkirch                                         </t>
  </si>
  <si>
    <t xml:space="preserve">Frastanz                                          </t>
  </si>
  <si>
    <t xml:space="preserve">Fraxern                                           </t>
  </si>
  <si>
    <t xml:space="preserve">Göfis                                            </t>
  </si>
  <si>
    <t xml:space="preserve">Götzis                                           </t>
  </si>
  <si>
    <t xml:space="preserve">Klaus                                             </t>
  </si>
  <si>
    <t xml:space="preserve">Koblach                                           </t>
  </si>
  <si>
    <t xml:space="preserve">Laterns                                           </t>
  </si>
  <si>
    <t xml:space="preserve">Mäder                                            </t>
  </si>
  <si>
    <t xml:space="preserve">Meiningen                                         </t>
  </si>
  <si>
    <t xml:space="preserve">Rankweil                                          </t>
  </si>
  <si>
    <t xml:space="preserve">Röns                                             </t>
  </si>
  <si>
    <t xml:space="preserve">Röthis                                           </t>
  </si>
  <si>
    <t xml:space="preserve">Satteins                                          </t>
  </si>
  <si>
    <t xml:space="preserve">Schlins                                           </t>
  </si>
  <si>
    <t xml:space="preserve">Schnifis                                          </t>
  </si>
  <si>
    <t xml:space="preserve">Sulz                                              </t>
  </si>
  <si>
    <t xml:space="preserve">Übersaxen                                        </t>
  </si>
  <si>
    <t xml:space="preserve">Viktorsberg                                       </t>
  </si>
  <si>
    <t xml:space="preserve">Weiler                                            </t>
  </si>
  <si>
    <t xml:space="preserve">Zwischenwasser                                    </t>
  </si>
  <si>
    <t>Finanzkraftdaten der Gemeinden im Jahr 2023</t>
  </si>
  <si>
    <t>Gemeinde</t>
  </si>
  <si>
    <t>Gemeindekennziffer</t>
  </si>
  <si>
    <t>Grundsteuer A Werte in EUR</t>
  </si>
  <si>
    <t>Grundsteuer B Werte in EUR</t>
  </si>
  <si>
    <t>Kommunalsteuer     Werte in EUR</t>
  </si>
  <si>
    <t>Hebesatz Grundsteuer A</t>
  </si>
  <si>
    <t>Hebesatz Grundsteuer B</t>
  </si>
  <si>
    <t>Zusammenlegung von Söchau und Förstenfeld: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</si>
</sst>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\+#,##0;\-#,##0;&quot;-&quot;"/>
    <numFmt numFmtId="165" formatCode="0.0%"/>
    <numFmt numFmtId="166" formatCode="\+0.0%;\-0.0%;&quot;-&quot;"/>
    <numFmt numFmtId="167" formatCode="&quot;&gt;&quot;\ 0.0\ &quot;je Einw&quot;"/>
    <numFmt numFmtId="168" formatCode="&quot;und &gt;&quot;0.0\ &quot;/Einw&quot;"/>
    <numFmt numFmtId="169" formatCode="_-* #,##0.00\ [$€-1]_-;\-* #,##0.00\ [$€-1]_-;_-* &quot;-&quot;??\ [$€-1]_-"/>
    <numFmt numFmtId="170" formatCode="_-* #,##0_-;\-* #,##0_-;_-* &quot;-&quot;??_-;_-@_-"/>
  </numFmts>
  <fonts count="13" x14ac:knownFonts="1">
    <font>
      <sz val="11"/>
      <color theme="1"/>
      <name val="Tahoma"/>
      <family val="2"/>
    </font>
    <font>
      <sz val="12"/>
      <color theme="1"/>
      <name val="Calibri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i/>
      <sz val="10"/>
      <color theme="1"/>
      <name val="Tahoma"/>
      <family val="2"/>
    </font>
    <font>
      <b/>
      <sz val="9"/>
      <color indexed="81"/>
      <name val="Tahoma"/>
      <family val="2"/>
    </font>
    <font>
      <sz val="10"/>
      <name val="Helv"/>
    </font>
    <font>
      <b/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9" fontId="2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6" fillId="0" borderId="0"/>
    <xf numFmtId="0" fontId="5" fillId="0" borderId="0"/>
    <xf numFmtId="169" fontId="5" fillId="0" borderId="0" applyFont="0" applyFill="0" applyBorder="0" applyAlignment="0" applyProtection="0"/>
    <xf numFmtId="40" fontId="6" fillId="0" borderId="0" applyFont="0" applyFill="0" applyBorder="0" applyAlignment="0" applyProtection="0"/>
    <xf numFmtId="0" fontId="6" fillId="0" borderId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0">
      <alignment horizontal="left"/>
    </xf>
    <xf numFmtId="0" fontId="12" fillId="0" borderId="0">
      <alignment horizontal="center" vertical="center" wrapText="1"/>
    </xf>
    <xf numFmtId="0" fontId="12" fillId="0" borderId="0">
      <alignment horizontal="left"/>
    </xf>
  </cellStyleXfs>
  <cellXfs count="81">
    <xf numFmtId="0" fontId="0" fillId="0" borderId="0" xfId="0"/>
    <xf numFmtId="0" fontId="3" fillId="0" borderId="0" xfId="0" applyFont="1"/>
    <xf numFmtId="3" fontId="0" fillId="0" borderId="0" xfId="2" applyNumberFormat="1" applyFont="1" applyFill="1"/>
    <xf numFmtId="3" fontId="0" fillId="0" borderId="0" xfId="2" applyNumberFormat="1" applyFont="1" applyFill="1" applyAlignment="1">
      <alignment horizontal="right"/>
    </xf>
    <xf numFmtId="3" fontId="3" fillId="0" borderId="0" xfId="2" applyNumberFormat="1" applyFont="1" applyFill="1" applyAlignment="1">
      <alignment horizontal="right"/>
    </xf>
    <xf numFmtId="3" fontId="0" fillId="0" borderId="0" xfId="2" quotePrefix="1" applyNumberFormat="1" applyFont="1" applyFill="1" applyAlignment="1">
      <alignment horizontal="right"/>
    </xf>
    <xf numFmtId="3" fontId="3" fillId="0" borderId="0" xfId="2" quotePrefix="1" applyNumberFormat="1" applyFont="1" applyFill="1" applyAlignment="1">
      <alignment horizontal="right"/>
    </xf>
    <xf numFmtId="0" fontId="0" fillId="0" borderId="0" xfId="0" applyBorder="1"/>
    <xf numFmtId="3" fontId="0" fillId="0" borderId="0" xfId="0" applyNumberFormat="1" applyBorder="1"/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/>
    </xf>
    <xf numFmtId="3" fontId="0" fillId="0" borderId="0" xfId="0" applyNumberFormat="1" applyFill="1" applyBorder="1"/>
    <xf numFmtId="3" fontId="7" fillId="0" borderId="0" xfId="0" applyNumberFormat="1" applyFont="1" applyFill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0" fillId="0" borderId="0" xfId="0" applyNumberFormat="1" applyBorder="1" applyAlignment="1">
      <alignment horizontal="left"/>
    </xf>
    <xf numFmtId="3" fontId="0" fillId="0" borderId="0" xfId="0" applyNumberFormat="1" applyBorder="1" applyAlignment="1">
      <alignment horizontal="right"/>
    </xf>
    <xf numFmtId="3" fontId="0" fillId="0" borderId="0" xfId="0" applyNumberFormat="1" applyBorder="1" applyAlignment="1">
      <alignment horizontal="right" wrapText="1"/>
    </xf>
    <xf numFmtId="3" fontId="0" fillId="0" borderId="0" xfId="0" quotePrefix="1" applyNumberFormat="1" applyBorder="1" applyAlignment="1">
      <alignment horizontal="right" wrapText="1"/>
    </xf>
    <xf numFmtId="3" fontId="0" fillId="0" borderId="0" xfId="0" applyNumberFormat="1" applyFont="1" applyBorder="1"/>
    <xf numFmtId="0" fontId="3" fillId="0" borderId="0" xfId="0" applyFont="1" applyBorder="1" applyAlignment="1">
      <alignment horizontal="left"/>
    </xf>
    <xf numFmtId="164" fontId="0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3" fontId="3" fillId="0" borderId="0" xfId="0" applyNumberFormat="1" applyFont="1" applyBorder="1"/>
    <xf numFmtId="3" fontId="3" fillId="0" borderId="0" xfId="0" applyNumberFormat="1" applyFont="1"/>
    <xf numFmtId="3" fontId="0" fillId="0" borderId="0" xfId="0" applyNumberFormat="1"/>
    <xf numFmtId="164" fontId="3" fillId="0" borderId="0" xfId="0" applyNumberFormat="1" applyFont="1" applyBorder="1"/>
    <xf numFmtId="165" fontId="3" fillId="0" borderId="0" xfId="1" applyNumberFormat="1" applyFont="1" applyBorder="1"/>
    <xf numFmtId="166" fontId="0" fillId="0" borderId="0" xfId="1" applyNumberFormat="1" applyFont="1"/>
    <xf numFmtId="3" fontId="3" fillId="0" borderId="1" xfId="0" applyNumberFormat="1" applyFont="1" applyBorder="1"/>
    <xf numFmtId="164" fontId="0" fillId="0" borderId="0" xfId="0" applyNumberFormat="1"/>
    <xf numFmtId="164" fontId="3" fillId="0" borderId="0" xfId="0" applyNumberFormat="1" applyFont="1"/>
    <xf numFmtId="3" fontId="3" fillId="0" borderId="2" xfId="0" applyNumberFormat="1" applyFont="1" applyBorder="1"/>
    <xf numFmtId="3" fontId="3" fillId="0" borderId="3" xfId="0" applyNumberFormat="1" applyFont="1" applyBorder="1"/>
    <xf numFmtId="0" fontId="3" fillId="0" borderId="2" xfId="0" applyFont="1" applyBorder="1"/>
    <xf numFmtId="167" fontId="3" fillId="0" borderId="0" xfId="2" applyNumberFormat="1" applyFont="1" applyFill="1" applyAlignment="1">
      <alignment horizontal="right"/>
    </xf>
    <xf numFmtId="3" fontId="3" fillId="2" borderId="0" xfId="0" applyNumberFormat="1" applyFont="1" applyFill="1" applyBorder="1"/>
    <xf numFmtId="166" fontId="3" fillId="2" borderId="0" xfId="1" applyNumberFormat="1" applyFont="1" applyFill="1"/>
    <xf numFmtId="3" fontId="3" fillId="0" borderId="0" xfId="0" quotePrefix="1" applyNumberFormat="1" applyFont="1" applyBorder="1" applyAlignment="1">
      <alignment horizontal="right" wrapText="1"/>
    </xf>
    <xf numFmtId="168" fontId="2" fillId="2" borderId="0" xfId="2" applyNumberFormat="1" applyFont="1" applyFill="1" applyAlignment="1">
      <alignment horizontal="right"/>
    </xf>
    <xf numFmtId="3" fontId="3" fillId="0" borderId="3" xfId="0" applyNumberFormat="1" applyFont="1" applyFill="1" applyBorder="1" applyAlignment="1">
      <alignment horizontal="right" wrapText="1"/>
    </xf>
    <xf numFmtId="3" fontId="0" fillId="0" borderId="0" xfId="0" applyNumberFormat="1" applyFill="1" applyBorder="1" applyAlignment="1">
      <alignment horizontal="right" wrapText="1"/>
    </xf>
    <xf numFmtId="0" fontId="3" fillId="0" borderId="0" xfId="0" quotePrefix="1" applyFont="1" applyAlignment="1">
      <alignment horizontal="right"/>
    </xf>
    <xf numFmtId="9" fontId="3" fillId="0" borderId="0" xfId="1" applyFont="1" applyBorder="1"/>
    <xf numFmtId="9" fontId="3" fillId="2" borderId="0" xfId="0" applyNumberFormat="1" applyFont="1" applyFill="1"/>
    <xf numFmtId="3" fontId="3" fillId="0" borderId="0" xfId="0" quotePrefix="1" applyNumberFormat="1" applyFont="1" applyFill="1" applyBorder="1" applyAlignment="1">
      <alignment horizontal="right" wrapText="1"/>
    </xf>
    <xf numFmtId="3" fontId="3" fillId="0" borderId="0" xfId="0" applyNumberFormat="1" applyFont="1" applyBorder="1" applyAlignment="1">
      <alignment horizontal="right" wrapText="1"/>
    </xf>
    <xf numFmtId="3" fontId="3" fillId="0" borderId="0" xfId="0" applyNumberFormat="1" applyFont="1" applyBorder="1" applyAlignment="1">
      <alignment horizontal="right"/>
    </xf>
    <xf numFmtId="0" fontId="3" fillId="0" borderId="0" xfId="0" applyFont="1" applyAlignment="1">
      <alignment horizontal="right"/>
    </xf>
    <xf numFmtId="3" fontId="0" fillId="0" borderId="0" xfId="0" quotePrefix="1" applyNumberFormat="1" applyFont="1" applyBorder="1" applyAlignment="1">
      <alignment horizontal="right" wrapText="1"/>
    </xf>
    <xf numFmtId="0" fontId="0" fillId="0" borderId="0" xfId="0" quotePrefix="1" applyAlignment="1">
      <alignment horizontal="right"/>
    </xf>
    <xf numFmtId="0" fontId="0" fillId="0" borderId="0" xfId="0" applyFont="1" applyBorder="1" applyAlignment="1">
      <alignment horizontal="left"/>
    </xf>
    <xf numFmtId="3" fontId="3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3" fillId="0" borderId="0" xfId="0" applyFont="1" applyFill="1"/>
    <xf numFmtId="3" fontId="0" fillId="0" borderId="0" xfId="0" applyNumberFormat="1" applyFont="1" applyFill="1" applyBorder="1"/>
    <xf numFmtId="3" fontId="0" fillId="0" borderId="0" xfId="0" quotePrefix="1" applyNumberFormat="1" applyFill="1" applyBorder="1" applyAlignment="1">
      <alignment horizontal="right" wrapText="1"/>
    </xf>
    <xf numFmtId="3" fontId="3" fillId="0" borderId="0" xfId="2" applyNumberFormat="1" applyFont="1" applyFill="1"/>
    <xf numFmtId="14" fontId="0" fillId="0" borderId="0" xfId="0" quotePrefix="1" applyNumberFormat="1" applyFill="1" applyAlignment="1">
      <alignment horizontal="left"/>
    </xf>
    <xf numFmtId="0" fontId="3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0" fillId="0" borderId="0" xfId="0" applyFill="1" applyBorder="1" applyAlignment="1">
      <alignment horizontal="left"/>
    </xf>
    <xf numFmtId="3" fontId="7" fillId="0" borderId="0" xfId="0" applyNumberFormat="1" applyFont="1" applyFill="1" applyBorder="1" applyAlignment="1">
      <alignment horizontal="right" wrapText="1"/>
    </xf>
    <xf numFmtId="3" fontId="7" fillId="0" borderId="0" xfId="0" applyNumberFormat="1" applyFont="1" applyFill="1" applyBorder="1"/>
    <xf numFmtId="3" fontId="0" fillId="0" borderId="0" xfId="0" applyNumberFormat="1" applyFill="1" applyBorder="1" applyAlignment="1">
      <alignment horizontal="left"/>
    </xf>
    <xf numFmtId="0" fontId="7" fillId="0" borderId="0" xfId="0" applyFont="1" applyFill="1" applyBorder="1"/>
    <xf numFmtId="0" fontId="0" fillId="0" borderId="0" xfId="0" applyFill="1"/>
    <xf numFmtId="0" fontId="0" fillId="0" borderId="0" xfId="0" applyFont="1" applyFill="1"/>
    <xf numFmtId="14" fontId="0" fillId="0" borderId="0" xfId="0" applyNumberFormat="1" applyFill="1" applyBorder="1" applyAlignment="1">
      <alignment horizontal="left"/>
    </xf>
    <xf numFmtId="0" fontId="11" fillId="0" borderId="0" xfId="13" applyFont="1">
      <alignment horizontal="left"/>
    </xf>
    <xf numFmtId="0" fontId="4" fillId="0" borderId="0" xfId="2"/>
    <xf numFmtId="0" fontId="10" fillId="0" borderId="0" xfId="13">
      <alignment horizontal="left"/>
    </xf>
    <xf numFmtId="0" fontId="12" fillId="0" borderId="4" xfId="14" applyBorder="1">
      <alignment horizontal="center" vertical="center" wrapText="1"/>
    </xf>
    <xf numFmtId="0" fontId="12" fillId="0" borderId="5" xfId="15" applyFont="1" applyBorder="1" applyAlignment="1">
      <alignment horizontal="center" vertical="center"/>
    </xf>
    <xf numFmtId="0" fontId="12" fillId="0" borderId="6" xfId="15" applyFont="1" applyBorder="1" applyAlignment="1">
      <alignment horizontal="center" vertical="center"/>
    </xf>
    <xf numFmtId="0" fontId="0" fillId="0" borderId="0" xfId="0" applyNumberFormat="1"/>
    <xf numFmtId="170" fontId="0" fillId="0" borderId="0" xfId="12" applyNumberFormat="1" applyFont="1"/>
    <xf numFmtId="1" fontId="0" fillId="0" borderId="0" xfId="0" applyNumberFormat="1"/>
    <xf numFmtId="170" fontId="0" fillId="0" borderId="0" xfId="0" applyNumberFormat="1"/>
  </cellXfs>
  <cellStyles count="16">
    <cellStyle name="Euro" xfId="6"/>
    <cellStyle name="Komma 2" xfId="7"/>
    <cellStyle name="Komma 3" xfId="11"/>
    <cellStyle name="Komma 4" xfId="12"/>
    <cellStyle name="Prozent" xfId="1" builtinId="5"/>
    <cellStyle name="Prozent 2" xfId="3"/>
    <cellStyle name="Standard" xfId="0" builtinId="0"/>
    <cellStyle name="Standard 2" xfId="2"/>
    <cellStyle name="Standard 2 2" xfId="4"/>
    <cellStyle name="Standard 3" xfId="5"/>
    <cellStyle name="Standard 3 4" xfId="8"/>
    <cellStyle name="Standard 4" xfId="9"/>
    <cellStyle name="Standard 5" xfId="10"/>
    <cellStyle name="Style1" xfId="13"/>
    <cellStyle name="Style2" xfId="15"/>
    <cellStyle name="Style4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bmf.gv.at/Finanzausgleich/Gebietsstands&#228;nderungen/Gebietsstand_FA16/Gebietsstand_20150501/BEV_FJ_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meindetabelle"/>
      <sheetName val="Gebietsstandsänderungen"/>
      <sheetName val="nur Gemeindezusammenlegungen"/>
      <sheetName val="auch Gemeindeteilungen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tabSelected="1" workbookViewId="0"/>
  </sheetViews>
  <sheetFormatPr baseColWidth="10" defaultRowHeight="14.25" x14ac:dyDescent="0.2"/>
  <cols>
    <col min="1" max="1" width="15.5" style="2" customWidth="1"/>
    <col min="2" max="5" width="15" style="3" customWidth="1"/>
    <col min="6" max="6" width="13.75" style="2" customWidth="1"/>
    <col min="7" max="7" width="13.875" style="2" bestFit="1" customWidth="1"/>
    <col min="8" max="8" width="11" style="2"/>
    <col min="9" max="9" width="11.75" style="2" bestFit="1" customWidth="1"/>
    <col min="10" max="16384" width="11" style="2"/>
  </cols>
  <sheetData>
    <row r="1" spans="1:5" x14ac:dyDescent="0.2">
      <c r="A1" s="54" t="s">
        <v>64</v>
      </c>
    </row>
    <row r="2" spans="1:5" x14ac:dyDescent="0.2">
      <c r="A2" s="68" t="s">
        <v>16</v>
      </c>
    </row>
    <row r="3" spans="1:5" x14ac:dyDescent="0.2">
      <c r="A3" s="69" t="s">
        <v>15</v>
      </c>
    </row>
    <row r="4" spans="1:5" x14ac:dyDescent="0.2">
      <c r="A4" s="58" t="s">
        <v>72</v>
      </c>
    </row>
    <row r="6" spans="1:5" x14ac:dyDescent="0.2">
      <c r="A6" s="57" t="s">
        <v>60</v>
      </c>
    </row>
    <row r="7" spans="1:5" x14ac:dyDescent="0.2">
      <c r="A7" s="2" t="s">
        <v>63</v>
      </c>
      <c r="C7" s="3">
        <v>120000000</v>
      </c>
    </row>
    <row r="9" spans="1:5" x14ac:dyDescent="0.2">
      <c r="A9" s="2" t="s">
        <v>14</v>
      </c>
    </row>
    <row r="10" spans="1:5" x14ac:dyDescent="0.2">
      <c r="B10" s="4" t="s">
        <v>13</v>
      </c>
      <c r="C10" s="4" t="s">
        <v>12</v>
      </c>
    </row>
    <row r="11" spans="1:5" x14ac:dyDescent="0.2">
      <c r="B11" s="6" t="s">
        <v>62</v>
      </c>
      <c r="C11" s="3" t="s">
        <v>11</v>
      </c>
      <c r="D11" s="6" t="s">
        <v>62</v>
      </c>
      <c r="E11" s="4" t="s">
        <v>10</v>
      </c>
    </row>
    <row r="12" spans="1:5" x14ac:dyDescent="0.2">
      <c r="B12" s="6"/>
      <c r="D12" s="5"/>
      <c r="E12" s="4"/>
    </row>
    <row r="13" spans="1:5" x14ac:dyDescent="0.2">
      <c r="A13" s="2" t="s">
        <v>9</v>
      </c>
      <c r="B13" s="4">
        <v>13046000</v>
      </c>
      <c r="C13" s="2">
        <f ca="1">§26!AP7</f>
        <v>10546063</v>
      </c>
      <c r="D13" s="3">
        <v>2571000</v>
      </c>
      <c r="E13" s="4">
        <f t="shared" ref="E13:E21" ca="1" si="0">C13+D13</f>
        <v>13117063</v>
      </c>
    </row>
    <row r="14" spans="1:5" x14ac:dyDescent="0.2">
      <c r="A14" s="2" t="s">
        <v>8</v>
      </c>
      <c r="B14" s="4">
        <v>20354000</v>
      </c>
      <c r="C14" s="2">
        <f ca="1">§26!AP8</f>
        <v>13702750</v>
      </c>
      <c r="D14" s="3">
        <v>6063000</v>
      </c>
      <c r="E14" s="4">
        <f t="shared" ca="1" si="0"/>
        <v>19765750</v>
      </c>
    </row>
    <row r="15" spans="1:5" x14ac:dyDescent="0.2">
      <c r="A15" s="2" t="s">
        <v>7</v>
      </c>
      <c r="B15" s="4">
        <v>77737000</v>
      </c>
      <c r="C15" s="2">
        <f ca="1">§26!AP9</f>
        <v>40476407</v>
      </c>
      <c r="D15" s="3">
        <v>16407000</v>
      </c>
      <c r="E15" s="4">
        <f t="shared" ca="1" si="0"/>
        <v>56883407</v>
      </c>
    </row>
    <row r="16" spans="1:5" x14ac:dyDescent="0.2">
      <c r="A16" s="2" t="s">
        <v>6</v>
      </c>
      <c r="B16" s="4">
        <v>74316000</v>
      </c>
      <c r="C16" s="2">
        <f ca="1">§26!AP10</f>
        <v>16159621</v>
      </c>
      <c r="D16" s="3">
        <v>15930000</v>
      </c>
      <c r="E16" s="4">
        <f t="shared" ca="1" si="0"/>
        <v>32089621</v>
      </c>
    </row>
    <row r="17" spans="1:6" x14ac:dyDescent="0.2">
      <c r="A17" s="2" t="s">
        <v>5</v>
      </c>
      <c r="B17" s="4">
        <v>18954000</v>
      </c>
      <c r="C17" s="2">
        <f ca="1">§26!AP11</f>
        <v>2119921</v>
      </c>
      <c r="D17" s="3">
        <v>6678000</v>
      </c>
      <c r="E17" s="4">
        <f t="shared" ca="1" si="0"/>
        <v>8797921</v>
      </c>
    </row>
    <row r="18" spans="1:6" x14ac:dyDescent="0.2">
      <c r="A18" s="2" t="s">
        <v>4</v>
      </c>
      <c r="B18" s="4">
        <v>53073000</v>
      </c>
      <c r="C18" s="2">
        <f ca="1">§26!AP12</f>
        <v>30433980</v>
      </c>
      <c r="D18" s="3">
        <v>12458000</v>
      </c>
      <c r="E18" s="4">
        <f t="shared" ca="1" si="0"/>
        <v>42891980</v>
      </c>
    </row>
    <row r="19" spans="1:6" x14ac:dyDescent="0.2">
      <c r="A19" s="2" t="s">
        <v>3</v>
      </c>
      <c r="B19" s="4">
        <v>49637000</v>
      </c>
      <c r="C19" s="2">
        <f ca="1">§26!AP13</f>
        <v>5386484</v>
      </c>
      <c r="D19" s="3">
        <v>8493000</v>
      </c>
      <c r="E19" s="4">
        <f t="shared" ca="1" si="0"/>
        <v>13879484</v>
      </c>
    </row>
    <row r="20" spans="1:6" x14ac:dyDescent="0.2">
      <c r="A20" s="2" t="s">
        <v>2</v>
      </c>
      <c r="B20" s="4">
        <v>14760000</v>
      </c>
      <c r="C20" s="2">
        <f ca="1">§26!AP14</f>
        <v>1174774</v>
      </c>
      <c r="D20" s="3">
        <v>4621000</v>
      </c>
      <c r="E20" s="4">
        <f t="shared" ca="1" si="0"/>
        <v>5795774</v>
      </c>
    </row>
    <row r="21" spans="1:6" x14ac:dyDescent="0.2">
      <c r="A21" s="2" t="s">
        <v>1</v>
      </c>
      <c r="B21" s="4">
        <v>64397000</v>
      </c>
      <c r="C21" s="2">
        <f ca="1">§26!AP15</f>
        <v>0</v>
      </c>
      <c r="D21" s="3">
        <v>26505000</v>
      </c>
      <c r="E21" s="4">
        <f t="shared" ca="1" si="0"/>
        <v>26505000</v>
      </c>
    </row>
    <row r="22" spans="1:6" x14ac:dyDescent="0.2">
      <c r="B22" s="4"/>
      <c r="E22" s="4"/>
    </row>
    <row r="23" spans="1:6" x14ac:dyDescent="0.2">
      <c r="A23" s="2" t="s">
        <v>0</v>
      </c>
      <c r="B23" s="4">
        <f>SUM(B13:B21)</f>
        <v>386274000</v>
      </c>
      <c r="C23" s="3">
        <f ca="1">SUM(C13:C21)</f>
        <v>120000000</v>
      </c>
      <c r="D23" s="3">
        <f>SUM(D13:D21)</f>
        <v>99726000</v>
      </c>
      <c r="E23" s="4">
        <f ca="1">SUM(E13:E21)</f>
        <v>219726000</v>
      </c>
      <c r="F23" s="3"/>
    </row>
  </sheetData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12"/>
  <sheetViews>
    <sheetView workbookViewId="0">
      <pane ySplit="7410" topLeftCell="A2103"/>
      <selection pane="bottomLeft" activeCell="A2112" sqref="A2112"/>
    </sheetView>
  </sheetViews>
  <sheetFormatPr baseColWidth="10" defaultRowHeight="14.25" x14ac:dyDescent="0.2"/>
  <cols>
    <col min="1" max="1" width="6.875" style="63" customWidth="1"/>
    <col min="2" max="2" width="33.5" style="53" bestFit="1" customWidth="1"/>
    <col min="3" max="3" width="1.875" style="63" bestFit="1" customWidth="1"/>
    <col min="4" max="4" width="7.375" style="60" customWidth="1"/>
    <col min="5" max="6" width="15.375" style="11" customWidth="1"/>
    <col min="7" max="7" width="11" style="11" customWidth="1"/>
    <col min="8" max="9" width="11" style="11"/>
    <col min="10" max="10" width="8.75" style="11" bestFit="1" customWidth="1"/>
    <col min="11" max="11" width="11" style="11"/>
    <col min="12" max="12" width="11.125" style="11" bestFit="1" customWidth="1"/>
    <col min="13" max="13" width="12.75" style="11" bestFit="1" customWidth="1"/>
    <col min="14" max="15" width="11" style="11"/>
    <col min="16" max="16" width="11" style="67"/>
    <col min="17" max="16384" width="11" style="53"/>
  </cols>
  <sheetData>
    <row r="1" spans="1:16" x14ac:dyDescent="0.2">
      <c r="A1" s="54" t="s">
        <v>64</v>
      </c>
      <c r="C1" s="59"/>
    </row>
    <row r="2" spans="1:16" x14ac:dyDescent="0.2">
      <c r="A2" s="61" t="s">
        <v>71</v>
      </c>
      <c r="B2" s="62"/>
      <c r="C2" s="59"/>
    </row>
    <row r="3" spans="1:16" x14ac:dyDescent="0.2">
      <c r="A3" s="70"/>
      <c r="E3" s="55"/>
      <c r="G3" s="55"/>
      <c r="K3" s="54"/>
    </row>
    <row r="4" spans="1:16" x14ac:dyDescent="0.2">
      <c r="E4" s="55" t="s">
        <v>61</v>
      </c>
      <c r="G4" s="55" t="s">
        <v>67</v>
      </c>
      <c r="K4" s="55" t="s">
        <v>68</v>
      </c>
    </row>
    <row r="5" spans="1:16" ht="28.5" x14ac:dyDescent="0.2">
      <c r="C5" s="63" t="s">
        <v>30</v>
      </c>
      <c r="D5" s="56" t="s">
        <v>29</v>
      </c>
      <c r="E5" s="56" t="s">
        <v>65</v>
      </c>
      <c r="F5" s="56" t="s">
        <v>66</v>
      </c>
      <c r="G5" s="56" t="s">
        <v>28</v>
      </c>
      <c r="H5" s="56" t="s">
        <v>27</v>
      </c>
      <c r="I5" s="41" t="s">
        <v>26</v>
      </c>
      <c r="J5" s="64" t="s">
        <v>25</v>
      </c>
      <c r="K5" s="56" t="s">
        <v>24</v>
      </c>
      <c r="L5" s="56" t="s">
        <v>23</v>
      </c>
      <c r="M5" s="56" t="s">
        <v>22</v>
      </c>
      <c r="N5" s="56" t="s">
        <v>21</v>
      </c>
      <c r="O5" s="56" t="s">
        <v>20</v>
      </c>
      <c r="P5" s="64"/>
    </row>
    <row r="6" spans="1:16" x14ac:dyDescent="0.2">
      <c r="G6" s="56"/>
      <c r="H6" s="56"/>
      <c r="I6" s="41"/>
      <c r="J6" s="64"/>
    </row>
    <row r="7" spans="1:16" x14ac:dyDescent="0.2">
      <c r="A7" s="63">
        <v>1</v>
      </c>
      <c r="B7" s="53" t="s">
        <v>9</v>
      </c>
      <c r="D7" s="13">
        <f t="shared" ref="D7:M15" si="0">SUMIF($C$19:$C$2111,$A7,D$19:D$2111)</f>
        <v>2</v>
      </c>
      <c r="E7" s="11">
        <f t="shared" si="0"/>
        <v>302065</v>
      </c>
      <c r="F7" s="11">
        <f t="shared" si="0"/>
        <v>294389</v>
      </c>
      <c r="G7" s="11">
        <f t="shared" si="0"/>
        <v>39695</v>
      </c>
      <c r="H7" s="11">
        <f t="shared" si="0"/>
        <v>190353</v>
      </c>
      <c r="I7" s="11">
        <f t="shared" si="0"/>
        <v>72017</v>
      </c>
      <c r="J7" s="65">
        <f t="shared" si="0"/>
        <v>0</v>
      </c>
      <c r="K7" s="11">
        <f t="shared" si="0"/>
        <v>2434606.3199999994</v>
      </c>
      <c r="L7" s="11">
        <f t="shared" si="0"/>
        <v>24915120.309999999</v>
      </c>
      <c r="M7" s="11">
        <f t="shared" si="0"/>
        <v>87956652.729999989</v>
      </c>
      <c r="P7" s="65"/>
    </row>
    <row r="8" spans="1:16" x14ac:dyDescent="0.2">
      <c r="A8" s="63">
        <v>2</v>
      </c>
      <c r="B8" s="53" t="s">
        <v>8</v>
      </c>
      <c r="D8" s="13">
        <f t="shared" si="0"/>
        <v>2</v>
      </c>
      <c r="E8" s="11">
        <f t="shared" si="0"/>
        <v>569779</v>
      </c>
      <c r="F8" s="11">
        <f t="shared" si="0"/>
        <v>561406</v>
      </c>
      <c r="G8" s="11">
        <f t="shared" si="0"/>
        <v>74911</v>
      </c>
      <c r="H8" s="11">
        <f t="shared" si="0"/>
        <v>360966</v>
      </c>
      <c r="I8" s="11">
        <f t="shared" si="0"/>
        <v>133902</v>
      </c>
      <c r="J8" s="65">
        <f t="shared" si="0"/>
        <v>0</v>
      </c>
      <c r="K8" s="11">
        <f t="shared" si="0"/>
        <v>2016204.9599999995</v>
      </c>
      <c r="L8" s="11">
        <f t="shared" si="0"/>
        <v>52153899.31000001</v>
      </c>
      <c r="M8" s="11">
        <f t="shared" si="0"/>
        <v>216895694.27000007</v>
      </c>
      <c r="P8" s="65"/>
    </row>
    <row r="9" spans="1:16" x14ac:dyDescent="0.2">
      <c r="A9" s="63">
        <v>3</v>
      </c>
      <c r="B9" s="53" t="s">
        <v>7</v>
      </c>
      <c r="D9" s="13">
        <f t="shared" si="0"/>
        <v>4</v>
      </c>
      <c r="E9" s="11">
        <f t="shared" si="0"/>
        <v>1723472</v>
      </c>
      <c r="F9" s="11">
        <f t="shared" si="0"/>
        <v>1683800</v>
      </c>
      <c r="G9" s="11">
        <f t="shared" si="0"/>
        <v>249915</v>
      </c>
      <c r="H9" s="11">
        <f t="shared" si="0"/>
        <v>1107686</v>
      </c>
      <c r="I9" s="11">
        <f t="shared" si="0"/>
        <v>365870</v>
      </c>
      <c r="J9" s="65">
        <f t="shared" si="0"/>
        <v>1</v>
      </c>
      <c r="K9" s="11">
        <f t="shared" si="0"/>
        <v>10858858.869999997</v>
      </c>
      <c r="L9" s="11">
        <f t="shared" si="0"/>
        <v>139639237.39000002</v>
      </c>
      <c r="M9" s="11">
        <f t="shared" si="0"/>
        <v>643418508.78000009</v>
      </c>
      <c r="P9" s="65"/>
    </row>
    <row r="10" spans="1:16" x14ac:dyDescent="0.2">
      <c r="A10" s="63">
        <v>4</v>
      </c>
      <c r="B10" s="53" t="s">
        <v>6</v>
      </c>
      <c r="D10" s="13">
        <f t="shared" si="0"/>
        <v>3</v>
      </c>
      <c r="E10" s="11">
        <f t="shared" si="0"/>
        <v>1529890</v>
      </c>
      <c r="F10" s="11">
        <f t="shared" si="0"/>
        <v>1489365</v>
      </c>
      <c r="G10" s="11">
        <f t="shared" si="0"/>
        <v>231745</v>
      </c>
      <c r="H10" s="11">
        <f t="shared" si="0"/>
        <v>997486</v>
      </c>
      <c r="I10" s="11">
        <f t="shared" si="0"/>
        <v>300658</v>
      </c>
      <c r="J10" s="65">
        <f t="shared" si="0"/>
        <v>1</v>
      </c>
      <c r="K10" s="11">
        <f t="shared" si="0"/>
        <v>6359392.1299999952</v>
      </c>
      <c r="L10" s="11">
        <f t="shared" si="0"/>
        <v>142653409.30000019</v>
      </c>
      <c r="M10" s="11">
        <f t="shared" si="0"/>
        <v>766022532.94999969</v>
      </c>
      <c r="P10" s="65"/>
    </row>
    <row r="11" spans="1:16" x14ac:dyDescent="0.2">
      <c r="A11" s="63">
        <v>5</v>
      </c>
      <c r="B11" s="53" t="s">
        <v>5</v>
      </c>
      <c r="D11" s="13">
        <f t="shared" si="0"/>
        <v>1</v>
      </c>
      <c r="E11" s="11">
        <f t="shared" si="0"/>
        <v>570871</v>
      </c>
      <c r="F11" s="11">
        <f t="shared" si="0"/>
        <v>557780</v>
      </c>
      <c r="G11" s="11">
        <f t="shared" si="0"/>
        <v>83221</v>
      </c>
      <c r="H11" s="11">
        <f t="shared" si="0"/>
        <v>373190</v>
      </c>
      <c r="I11" s="11">
        <f t="shared" si="0"/>
        <v>114460</v>
      </c>
      <c r="J11" s="65">
        <f t="shared" si="0"/>
        <v>0</v>
      </c>
      <c r="K11" s="11">
        <f t="shared" si="0"/>
        <v>1305288.17</v>
      </c>
      <c r="L11" s="11">
        <f t="shared" si="0"/>
        <v>58737101.209999993</v>
      </c>
      <c r="M11" s="11">
        <f t="shared" si="0"/>
        <v>298798983.93999994</v>
      </c>
      <c r="P11" s="65"/>
    </row>
    <row r="12" spans="1:16" x14ac:dyDescent="0.2">
      <c r="A12" s="63">
        <v>6</v>
      </c>
      <c r="B12" s="53" t="s">
        <v>4</v>
      </c>
      <c r="D12" s="13">
        <f t="shared" si="0"/>
        <v>1</v>
      </c>
      <c r="E12" s="11">
        <f t="shared" si="0"/>
        <v>1269180</v>
      </c>
      <c r="F12" s="11">
        <f t="shared" si="0"/>
        <v>1246034</v>
      </c>
      <c r="G12" s="11">
        <f t="shared" si="0"/>
        <v>171566</v>
      </c>
      <c r="H12" s="11">
        <f t="shared" si="0"/>
        <v>823853</v>
      </c>
      <c r="I12" s="11">
        <f t="shared" si="0"/>
        <v>273760</v>
      </c>
      <c r="J12" s="65">
        <f t="shared" si="0"/>
        <v>1</v>
      </c>
      <c r="K12" s="11">
        <f t="shared" si="0"/>
        <v>4507883.2300000004</v>
      </c>
      <c r="L12" s="11">
        <f t="shared" si="0"/>
        <v>106639767.17999998</v>
      </c>
      <c r="M12" s="11">
        <f t="shared" si="0"/>
        <v>556471379.05999947</v>
      </c>
      <c r="P12" s="65"/>
    </row>
    <row r="13" spans="1:16" x14ac:dyDescent="0.2">
      <c r="A13" s="63">
        <v>7</v>
      </c>
      <c r="B13" s="53" t="s">
        <v>3</v>
      </c>
      <c r="D13" s="13">
        <f t="shared" si="0"/>
        <v>1</v>
      </c>
      <c r="E13" s="11">
        <f t="shared" si="0"/>
        <v>774986</v>
      </c>
      <c r="F13" s="11">
        <f t="shared" si="0"/>
        <v>756720</v>
      </c>
      <c r="G13" s="11">
        <f t="shared" si="0"/>
        <v>112124</v>
      </c>
      <c r="H13" s="11">
        <f t="shared" si="0"/>
        <v>513319</v>
      </c>
      <c r="I13" s="11">
        <f t="shared" si="0"/>
        <v>149542</v>
      </c>
      <c r="J13" s="65">
        <f t="shared" si="0"/>
        <v>1</v>
      </c>
      <c r="K13" s="11">
        <f t="shared" si="0"/>
        <v>1066120.5199999998</v>
      </c>
      <c r="L13" s="11">
        <f t="shared" si="0"/>
        <v>79594539.860000044</v>
      </c>
      <c r="M13" s="11">
        <f t="shared" si="0"/>
        <v>357418437.40000021</v>
      </c>
      <c r="P13" s="65"/>
    </row>
    <row r="14" spans="1:16" x14ac:dyDescent="0.2">
      <c r="A14" s="63">
        <v>8</v>
      </c>
      <c r="B14" s="53" t="s">
        <v>2</v>
      </c>
      <c r="D14" s="13">
        <f t="shared" si="0"/>
        <v>0</v>
      </c>
      <c r="E14" s="11">
        <f t="shared" si="0"/>
        <v>409580</v>
      </c>
      <c r="F14" s="11">
        <f t="shared" si="0"/>
        <v>396782</v>
      </c>
      <c r="G14" s="11">
        <f t="shared" si="0"/>
        <v>64721</v>
      </c>
      <c r="H14" s="11">
        <f t="shared" si="0"/>
        <v>269310</v>
      </c>
      <c r="I14" s="11">
        <f t="shared" si="0"/>
        <v>75542</v>
      </c>
      <c r="J14" s="65">
        <f t="shared" si="0"/>
        <v>7</v>
      </c>
      <c r="K14" s="11">
        <f t="shared" si="0"/>
        <v>408928.61999999976</v>
      </c>
      <c r="L14" s="11">
        <f t="shared" si="0"/>
        <v>35285721.94000002</v>
      </c>
      <c r="M14" s="11">
        <f t="shared" si="0"/>
        <v>196188320.34999996</v>
      </c>
      <c r="P14" s="65"/>
    </row>
    <row r="15" spans="1:16" x14ac:dyDescent="0.2">
      <c r="A15" s="63">
        <v>9</v>
      </c>
      <c r="B15" s="53" t="s">
        <v>1</v>
      </c>
      <c r="D15" s="13">
        <f t="shared" si="0"/>
        <v>0</v>
      </c>
      <c r="E15" s="11">
        <f t="shared" si="0"/>
        <v>1997966</v>
      </c>
      <c r="F15" s="11">
        <f t="shared" si="0"/>
        <v>1908104</v>
      </c>
      <c r="G15" s="11">
        <f t="shared" si="0"/>
        <v>288899</v>
      </c>
      <c r="H15" s="11">
        <f t="shared" si="0"/>
        <v>1380425</v>
      </c>
      <c r="I15" s="11">
        <f t="shared" si="0"/>
        <v>328537</v>
      </c>
      <c r="J15" s="65">
        <f t="shared" si="0"/>
        <v>105</v>
      </c>
      <c r="K15" s="11">
        <f t="shared" si="0"/>
        <v>204843.44</v>
      </c>
      <c r="L15" s="11">
        <f t="shared" si="0"/>
        <v>124893114.28</v>
      </c>
      <c r="M15" s="11">
        <f t="shared" si="0"/>
        <v>1086559400.49</v>
      </c>
      <c r="P15" s="65"/>
    </row>
    <row r="16" spans="1:16" x14ac:dyDescent="0.2">
      <c r="D16" s="13"/>
      <c r="J16" s="65"/>
      <c r="P16" s="65"/>
    </row>
    <row r="17" spans="1:16" x14ac:dyDescent="0.2">
      <c r="B17" s="53" t="s">
        <v>0</v>
      </c>
      <c r="D17" s="13">
        <f t="shared" ref="D17:M17" si="1">SUM(D7:D15)</f>
        <v>14</v>
      </c>
      <c r="E17" s="11">
        <f t="shared" si="1"/>
        <v>9147789</v>
      </c>
      <c r="F17" s="11">
        <f t="shared" si="1"/>
        <v>8894380</v>
      </c>
      <c r="G17" s="11">
        <f t="shared" si="1"/>
        <v>1316797</v>
      </c>
      <c r="H17" s="11">
        <f t="shared" si="1"/>
        <v>6016588</v>
      </c>
      <c r="I17" s="11">
        <f t="shared" si="1"/>
        <v>1814288</v>
      </c>
      <c r="J17" s="65">
        <f t="shared" si="1"/>
        <v>116</v>
      </c>
      <c r="K17" s="11">
        <f t="shared" si="1"/>
        <v>29162126.259999998</v>
      </c>
      <c r="L17" s="11">
        <f t="shared" si="1"/>
        <v>764511910.78000021</v>
      </c>
      <c r="M17" s="11">
        <f t="shared" si="1"/>
        <v>4209729909.9699993</v>
      </c>
      <c r="P17" s="65"/>
    </row>
    <row r="18" spans="1:16" x14ac:dyDescent="0.2">
      <c r="J18" s="65"/>
    </row>
    <row r="19" spans="1:16" x14ac:dyDescent="0.2">
      <c r="A19" s="66">
        <v>10101</v>
      </c>
      <c r="B19" s="53" t="s">
        <v>19</v>
      </c>
      <c r="C19" s="66">
        <f t="shared" ref="C19:C82" si="2">INT(A19/10000)</f>
        <v>1</v>
      </c>
      <c r="D19" s="60">
        <v>1</v>
      </c>
      <c r="E19" s="11">
        <v>15992</v>
      </c>
      <c r="F19" s="11">
        <v>14800</v>
      </c>
      <c r="G19" s="13">
        <v>2276</v>
      </c>
      <c r="H19" s="13">
        <v>10449</v>
      </c>
      <c r="I19" s="13">
        <v>3267</v>
      </c>
      <c r="J19" s="12"/>
      <c r="K19" s="11">
        <v>28255.88</v>
      </c>
      <c r="L19" s="11">
        <v>2009319.32</v>
      </c>
      <c r="M19" s="11">
        <v>12468171.609999999</v>
      </c>
      <c r="N19" s="11">
        <v>500</v>
      </c>
      <c r="O19" s="11">
        <v>500</v>
      </c>
    </row>
    <row r="20" spans="1:16" x14ac:dyDescent="0.2">
      <c r="A20" s="66">
        <v>10201</v>
      </c>
      <c r="B20" s="53" t="s">
        <v>73</v>
      </c>
      <c r="C20" s="66">
        <f t="shared" si="2"/>
        <v>1</v>
      </c>
      <c r="D20" s="60">
        <v>1</v>
      </c>
      <c r="E20" s="11">
        <v>1983</v>
      </c>
      <c r="F20" s="11">
        <v>1982</v>
      </c>
      <c r="G20" s="13">
        <v>230</v>
      </c>
      <c r="H20" s="13">
        <v>1206</v>
      </c>
      <c r="I20" s="13">
        <v>547</v>
      </c>
      <c r="J20" s="12"/>
      <c r="K20" s="11">
        <v>18659.25</v>
      </c>
      <c r="L20" s="11">
        <v>204116.6</v>
      </c>
      <c r="M20" s="11">
        <v>514540.37</v>
      </c>
      <c r="N20" s="11">
        <v>500</v>
      </c>
      <c r="O20" s="11">
        <v>500</v>
      </c>
    </row>
    <row r="21" spans="1:16" x14ac:dyDescent="0.2">
      <c r="A21" s="66">
        <v>10301</v>
      </c>
      <c r="B21" s="53" t="s">
        <v>74</v>
      </c>
      <c r="C21" s="66">
        <f t="shared" si="2"/>
        <v>1</v>
      </c>
      <c r="D21" s="60">
        <v>0</v>
      </c>
      <c r="E21" s="11">
        <v>1921</v>
      </c>
      <c r="F21" s="11">
        <v>1884</v>
      </c>
      <c r="G21" s="13">
        <v>235</v>
      </c>
      <c r="H21" s="13">
        <v>1109</v>
      </c>
      <c r="I21" s="13">
        <v>577</v>
      </c>
      <c r="J21" s="12"/>
      <c r="K21" s="11">
        <v>7722.51</v>
      </c>
      <c r="L21" s="11">
        <v>182025.71</v>
      </c>
      <c r="M21" s="11">
        <v>327090.36</v>
      </c>
      <c r="N21" s="11">
        <v>500</v>
      </c>
      <c r="O21" s="11">
        <v>500</v>
      </c>
    </row>
    <row r="22" spans="1:16" x14ac:dyDescent="0.2">
      <c r="A22" s="66">
        <v>10302</v>
      </c>
      <c r="B22" s="53" t="s">
        <v>75</v>
      </c>
      <c r="C22" s="66">
        <f t="shared" si="2"/>
        <v>1</v>
      </c>
      <c r="D22" s="60">
        <v>0</v>
      </c>
      <c r="E22" s="11">
        <v>1861</v>
      </c>
      <c r="F22" s="11">
        <v>1838</v>
      </c>
      <c r="G22" s="13">
        <v>222</v>
      </c>
      <c r="H22" s="13">
        <v>1176</v>
      </c>
      <c r="I22" s="13">
        <v>463</v>
      </c>
      <c r="J22" s="12"/>
      <c r="K22" s="11">
        <v>16042.62</v>
      </c>
      <c r="L22" s="11">
        <v>129836.69</v>
      </c>
      <c r="M22" s="11">
        <v>308273</v>
      </c>
      <c r="N22" s="11">
        <v>500</v>
      </c>
      <c r="O22" s="11">
        <v>500</v>
      </c>
    </row>
    <row r="23" spans="1:16" x14ac:dyDescent="0.2">
      <c r="A23" s="66">
        <v>10303</v>
      </c>
      <c r="B23" s="53" t="s">
        <v>76</v>
      </c>
      <c r="C23" s="66">
        <f t="shared" si="2"/>
        <v>1</v>
      </c>
      <c r="D23" s="60">
        <v>0</v>
      </c>
      <c r="E23" s="11">
        <v>2088</v>
      </c>
      <c r="F23" s="11">
        <v>2106</v>
      </c>
      <c r="G23" s="13">
        <v>290</v>
      </c>
      <c r="H23" s="13">
        <v>1375</v>
      </c>
      <c r="I23" s="13">
        <v>423</v>
      </c>
      <c r="J23" s="12"/>
      <c r="K23" s="11">
        <v>11534.2</v>
      </c>
      <c r="L23" s="11">
        <v>142254.5</v>
      </c>
      <c r="M23" s="11">
        <v>580400.61</v>
      </c>
      <c r="N23" s="11">
        <v>500</v>
      </c>
      <c r="O23" s="11">
        <v>500</v>
      </c>
    </row>
    <row r="24" spans="1:16" x14ac:dyDescent="0.2">
      <c r="A24" s="66">
        <v>10304</v>
      </c>
      <c r="B24" s="53" t="s">
        <v>77</v>
      </c>
      <c r="C24" s="66">
        <f t="shared" si="2"/>
        <v>1</v>
      </c>
      <c r="D24" s="60">
        <v>0</v>
      </c>
      <c r="E24" s="11">
        <v>3306</v>
      </c>
      <c r="F24" s="11">
        <v>3111</v>
      </c>
      <c r="G24" s="13">
        <v>480</v>
      </c>
      <c r="H24" s="13">
        <v>2063</v>
      </c>
      <c r="I24" s="13">
        <v>763</v>
      </c>
      <c r="J24" s="12"/>
      <c r="K24" s="11">
        <v>11944.29</v>
      </c>
      <c r="L24" s="11">
        <v>287550.26</v>
      </c>
      <c r="M24" s="11">
        <v>1239628.1499999999</v>
      </c>
      <c r="N24" s="11">
        <v>500</v>
      </c>
      <c r="O24" s="11">
        <v>500</v>
      </c>
    </row>
    <row r="25" spans="1:16" x14ac:dyDescent="0.2">
      <c r="A25" s="66">
        <v>10305</v>
      </c>
      <c r="B25" s="53" t="s">
        <v>78</v>
      </c>
      <c r="C25" s="66">
        <f t="shared" si="2"/>
        <v>1</v>
      </c>
      <c r="D25" s="60">
        <v>0</v>
      </c>
      <c r="E25" s="11">
        <v>1282</v>
      </c>
      <c r="F25" s="11">
        <v>1156</v>
      </c>
      <c r="G25" s="13">
        <v>160</v>
      </c>
      <c r="H25" s="13">
        <v>844</v>
      </c>
      <c r="I25" s="13">
        <v>278</v>
      </c>
      <c r="J25" s="12"/>
      <c r="K25" s="11">
        <v>3484.85</v>
      </c>
      <c r="L25" s="11">
        <v>65464.639999999999</v>
      </c>
      <c r="M25" s="11">
        <v>121037.71</v>
      </c>
      <c r="N25" s="11">
        <v>500</v>
      </c>
      <c r="O25" s="11">
        <v>500</v>
      </c>
    </row>
    <row r="26" spans="1:16" x14ac:dyDescent="0.2">
      <c r="A26" s="66">
        <v>10306</v>
      </c>
      <c r="B26" s="53" t="s">
        <v>79</v>
      </c>
      <c r="C26" s="66">
        <f t="shared" si="2"/>
        <v>1</v>
      </c>
      <c r="D26" s="60">
        <v>0</v>
      </c>
      <c r="E26" s="11">
        <v>1228</v>
      </c>
      <c r="F26" s="11">
        <v>1205</v>
      </c>
      <c r="G26" s="13">
        <v>181</v>
      </c>
      <c r="H26" s="13">
        <v>801</v>
      </c>
      <c r="I26" s="13">
        <v>246</v>
      </c>
      <c r="J26" s="12"/>
      <c r="K26" s="11">
        <v>16966.88</v>
      </c>
      <c r="L26" s="11">
        <v>114041.36</v>
      </c>
      <c r="M26" s="11">
        <v>156138.93</v>
      </c>
      <c r="N26" s="11">
        <v>500</v>
      </c>
      <c r="O26" s="11">
        <v>500</v>
      </c>
    </row>
    <row r="27" spans="1:16" x14ac:dyDescent="0.2">
      <c r="A27" s="66">
        <v>10307</v>
      </c>
      <c r="B27" s="53" t="s">
        <v>80</v>
      </c>
      <c r="C27" s="66">
        <f t="shared" si="2"/>
        <v>1</v>
      </c>
      <c r="D27" s="60">
        <v>0</v>
      </c>
      <c r="E27" s="11">
        <v>2210</v>
      </c>
      <c r="F27" s="11">
        <v>2203</v>
      </c>
      <c r="G27" s="13">
        <v>236</v>
      </c>
      <c r="H27" s="13">
        <v>1343</v>
      </c>
      <c r="I27" s="13">
        <v>631</v>
      </c>
      <c r="J27" s="12"/>
      <c r="K27" s="11">
        <v>11078.35</v>
      </c>
      <c r="L27" s="11">
        <v>197368.47</v>
      </c>
      <c r="M27" s="11">
        <v>313107.08</v>
      </c>
      <c r="N27" s="11">
        <v>500</v>
      </c>
      <c r="O27" s="11">
        <v>500</v>
      </c>
    </row>
    <row r="28" spans="1:16" x14ac:dyDescent="0.2">
      <c r="A28" s="66">
        <v>10308</v>
      </c>
      <c r="B28" s="53" t="s">
        <v>81</v>
      </c>
      <c r="C28" s="66">
        <f t="shared" si="2"/>
        <v>1</v>
      </c>
      <c r="D28" s="60">
        <v>0</v>
      </c>
      <c r="E28" s="11">
        <v>1470</v>
      </c>
      <c r="F28" s="11">
        <v>1393</v>
      </c>
      <c r="G28" s="13">
        <v>206</v>
      </c>
      <c r="H28" s="13">
        <v>962</v>
      </c>
      <c r="I28" s="13">
        <v>302</v>
      </c>
      <c r="J28" s="12"/>
      <c r="K28" s="11">
        <v>7468.92</v>
      </c>
      <c r="L28" s="11">
        <v>202434.22</v>
      </c>
      <c r="M28" s="11">
        <v>758670.25</v>
      </c>
      <c r="N28" s="11">
        <v>500</v>
      </c>
      <c r="O28" s="11">
        <v>500</v>
      </c>
    </row>
    <row r="29" spans="1:16" x14ac:dyDescent="0.2">
      <c r="A29" s="66">
        <v>10309</v>
      </c>
      <c r="B29" s="53" t="s">
        <v>82</v>
      </c>
      <c r="C29" s="66">
        <f t="shared" si="2"/>
        <v>1</v>
      </c>
      <c r="D29" s="60">
        <v>0</v>
      </c>
      <c r="E29" s="11">
        <v>3644</v>
      </c>
      <c r="F29" s="11">
        <v>3475</v>
      </c>
      <c r="G29" s="13">
        <v>522</v>
      </c>
      <c r="H29" s="13">
        <v>2337</v>
      </c>
      <c r="I29" s="13">
        <v>785</v>
      </c>
      <c r="J29" s="12"/>
      <c r="K29" s="11">
        <v>3340.57</v>
      </c>
      <c r="L29" s="11">
        <v>215601.76</v>
      </c>
      <c r="M29" s="11">
        <v>584021.01</v>
      </c>
      <c r="N29" s="11">
        <v>500</v>
      </c>
      <c r="O29" s="11">
        <v>500</v>
      </c>
    </row>
    <row r="30" spans="1:16" x14ac:dyDescent="0.2">
      <c r="A30" s="66">
        <v>10310</v>
      </c>
      <c r="B30" s="53" t="s">
        <v>83</v>
      </c>
      <c r="C30" s="66">
        <f t="shared" si="2"/>
        <v>1</v>
      </c>
      <c r="D30" s="60">
        <v>0</v>
      </c>
      <c r="E30" s="11">
        <v>1704</v>
      </c>
      <c r="F30" s="11">
        <v>1751</v>
      </c>
      <c r="G30" s="13">
        <v>206</v>
      </c>
      <c r="H30" s="13">
        <v>1025</v>
      </c>
      <c r="I30" s="13">
        <v>473</v>
      </c>
      <c r="J30" s="12"/>
      <c r="K30" s="11">
        <v>12204.49</v>
      </c>
      <c r="L30" s="11">
        <v>109154.27</v>
      </c>
      <c r="M30" s="11">
        <v>104502.85</v>
      </c>
      <c r="N30" s="11">
        <v>500</v>
      </c>
      <c r="O30" s="11">
        <v>500</v>
      </c>
    </row>
    <row r="31" spans="1:16" x14ac:dyDescent="0.2">
      <c r="A31" s="66">
        <v>10311</v>
      </c>
      <c r="B31" s="53" t="s">
        <v>84</v>
      </c>
      <c r="C31" s="66">
        <f t="shared" si="2"/>
        <v>1</v>
      </c>
      <c r="D31" s="60">
        <v>0</v>
      </c>
      <c r="E31" s="11">
        <v>1292</v>
      </c>
      <c r="F31" s="11">
        <v>1254</v>
      </c>
      <c r="G31" s="13">
        <v>144</v>
      </c>
      <c r="H31" s="13">
        <v>820</v>
      </c>
      <c r="I31" s="13">
        <v>328</v>
      </c>
      <c r="J31" s="12"/>
      <c r="K31" s="11">
        <v>10534.48</v>
      </c>
      <c r="L31" s="11">
        <v>77695.899999999994</v>
      </c>
      <c r="M31" s="11">
        <v>183689.59</v>
      </c>
      <c r="N31" s="11">
        <v>500</v>
      </c>
      <c r="O31" s="11">
        <v>500</v>
      </c>
    </row>
    <row r="32" spans="1:16" x14ac:dyDescent="0.2">
      <c r="A32" s="66">
        <v>10312</v>
      </c>
      <c r="B32" s="53" t="s">
        <v>85</v>
      </c>
      <c r="C32" s="66">
        <f t="shared" si="2"/>
        <v>1</v>
      </c>
      <c r="D32" s="60">
        <v>0</v>
      </c>
      <c r="E32" s="11">
        <v>3002</v>
      </c>
      <c r="F32" s="11">
        <v>2880</v>
      </c>
      <c r="G32" s="13">
        <v>396</v>
      </c>
      <c r="H32" s="13">
        <v>1891</v>
      </c>
      <c r="I32" s="13">
        <v>715</v>
      </c>
      <c r="J32" s="12"/>
      <c r="K32" s="11">
        <v>14548.04</v>
      </c>
      <c r="L32" s="11">
        <v>218643.62</v>
      </c>
      <c r="M32" s="11">
        <v>565075.39</v>
      </c>
      <c r="N32" s="11">
        <v>500</v>
      </c>
      <c r="O32" s="11">
        <v>500</v>
      </c>
    </row>
    <row r="33" spans="1:15" x14ac:dyDescent="0.2">
      <c r="A33" s="66">
        <v>10313</v>
      </c>
      <c r="B33" s="53" t="s">
        <v>86</v>
      </c>
      <c r="C33" s="66">
        <f t="shared" si="2"/>
        <v>1</v>
      </c>
      <c r="D33" s="60">
        <v>0</v>
      </c>
      <c r="E33" s="11">
        <v>2708</v>
      </c>
      <c r="F33" s="11">
        <v>2664</v>
      </c>
      <c r="G33" s="13">
        <v>294</v>
      </c>
      <c r="H33" s="13">
        <v>1727</v>
      </c>
      <c r="I33" s="13">
        <v>687</v>
      </c>
      <c r="J33" s="12"/>
      <c r="K33" s="11">
        <v>17668.38</v>
      </c>
      <c r="L33" s="11">
        <v>196122.43</v>
      </c>
      <c r="M33" s="11">
        <v>545732</v>
      </c>
      <c r="N33" s="11">
        <v>500</v>
      </c>
      <c r="O33" s="11">
        <v>500</v>
      </c>
    </row>
    <row r="34" spans="1:15" x14ac:dyDescent="0.2">
      <c r="A34" s="66">
        <v>10314</v>
      </c>
      <c r="B34" s="53" t="s">
        <v>87</v>
      </c>
      <c r="C34" s="66">
        <f t="shared" si="2"/>
        <v>1</v>
      </c>
      <c r="D34" s="60">
        <v>0</v>
      </c>
      <c r="E34" s="11">
        <v>1449</v>
      </c>
      <c r="F34" s="11">
        <v>1411</v>
      </c>
      <c r="G34" s="13">
        <v>191</v>
      </c>
      <c r="H34" s="13">
        <v>903</v>
      </c>
      <c r="I34" s="13">
        <v>355</v>
      </c>
      <c r="J34" s="12"/>
      <c r="K34" s="11">
        <v>8891.2999999999993</v>
      </c>
      <c r="L34" s="11">
        <v>85212.95</v>
      </c>
      <c r="M34" s="11">
        <v>174741.79</v>
      </c>
      <c r="N34" s="11">
        <v>500</v>
      </c>
      <c r="O34" s="11">
        <v>500</v>
      </c>
    </row>
    <row r="35" spans="1:15" x14ac:dyDescent="0.2">
      <c r="A35" s="66">
        <v>10315</v>
      </c>
      <c r="B35" s="53" t="s">
        <v>88</v>
      </c>
      <c r="C35" s="66">
        <f t="shared" si="2"/>
        <v>1</v>
      </c>
      <c r="D35" s="60">
        <v>0</v>
      </c>
      <c r="E35" s="11">
        <v>3262</v>
      </c>
      <c r="F35" s="11">
        <v>3078</v>
      </c>
      <c r="G35" s="13">
        <v>442</v>
      </c>
      <c r="H35" s="13">
        <v>2070</v>
      </c>
      <c r="I35" s="13">
        <v>750</v>
      </c>
      <c r="J35" s="12"/>
      <c r="K35" s="11">
        <v>16520.62</v>
      </c>
      <c r="L35" s="11">
        <v>318990.65000000002</v>
      </c>
      <c r="M35" s="11">
        <v>1537801.82</v>
      </c>
      <c r="N35" s="11">
        <v>500</v>
      </c>
      <c r="O35" s="11">
        <v>500</v>
      </c>
    </row>
    <row r="36" spans="1:15" x14ac:dyDescent="0.2">
      <c r="A36" s="66">
        <v>10316</v>
      </c>
      <c r="B36" s="53" t="s">
        <v>89</v>
      </c>
      <c r="C36" s="66">
        <f t="shared" si="2"/>
        <v>1</v>
      </c>
      <c r="D36" s="60">
        <v>0</v>
      </c>
      <c r="E36" s="11">
        <v>3045</v>
      </c>
      <c r="F36" s="11">
        <v>2738</v>
      </c>
      <c r="G36" s="13">
        <v>476</v>
      </c>
      <c r="H36" s="13">
        <v>1968</v>
      </c>
      <c r="I36" s="13">
        <v>601</v>
      </c>
      <c r="J36" s="12"/>
      <c r="K36" s="11">
        <v>11366.56</v>
      </c>
      <c r="L36" s="11">
        <v>176989.76</v>
      </c>
      <c r="M36" s="11">
        <v>268100.93</v>
      </c>
      <c r="N36" s="11">
        <v>500</v>
      </c>
      <c r="O36" s="11">
        <v>500</v>
      </c>
    </row>
    <row r="37" spans="1:15" x14ac:dyDescent="0.2">
      <c r="A37" s="66">
        <v>10317</v>
      </c>
      <c r="B37" s="53" t="s">
        <v>90</v>
      </c>
      <c r="C37" s="66">
        <f t="shared" si="2"/>
        <v>1</v>
      </c>
      <c r="D37" s="60">
        <v>0</v>
      </c>
      <c r="E37" s="11">
        <v>2158</v>
      </c>
      <c r="F37" s="11">
        <v>2063</v>
      </c>
      <c r="G37" s="13">
        <v>286</v>
      </c>
      <c r="H37" s="13">
        <v>1333</v>
      </c>
      <c r="I37" s="13">
        <v>539</v>
      </c>
      <c r="J37" s="12"/>
      <c r="K37" s="11">
        <v>10523.25</v>
      </c>
      <c r="L37" s="11">
        <v>159484.10999999999</v>
      </c>
      <c r="M37" s="11">
        <v>182175.47</v>
      </c>
      <c r="N37" s="11">
        <v>500</v>
      </c>
      <c r="O37" s="11">
        <v>500</v>
      </c>
    </row>
    <row r="38" spans="1:15" x14ac:dyDescent="0.2">
      <c r="A38" s="66">
        <v>10318</v>
      </c>
      <c r="B38" s="53" t="s">
        <v>91</v>
      </c>
      <c r="C38" s="66">
        <f t="shared" si="2"/>
        <v>1</v>
      </c>
      <c r="D38" s="60">
        <v>0</v>
      </c>
      <c r="E38" s="11">
        <v>1740</v>
      </c>
      <c r="F38" s="11">
        <v>1675</v>
      </c>
      <c r="G38" s="13">
        <v>316</v>
      </c>
      <c r="H38" s="13">
        <v>1131</v>
      </c>
      <c r="I38" s="13">
        <v>293</v>
      </c>
      <c r="J38" s="12"/>
      <c r="K38" s="11">
        <v>5282.78</v>
      </c>
      <c r="L38" s="11">
        <v>103976.77</v>
      </c>
      <c r="M38" s="11">
        <v>227434.95</v>
      </c>
      <c r="N38" s="11">
        <v>500</v>
      </c>
      <c r="O38" s="11">
        <v>500</v>
      </c>
    </row>
    <row r="39" spans="1:15" x14ac:dyDescent="0.2">
      <c r="A39" s="66">
        <v>10319</v>
      </c>
      <c r="B39" s="53" t="s">
        <v>92</v>
      </c>
      <c r="C39" s="66">
        <f t="shared" si="2"/>
        <v>1</v>
      </c>
      <c r="D39" s="60">
        <v>0</v>
      </c>
      <c r="E39" s="11">
        <v>1946</v>
      </c>
      <c r="F39" s="11">
        <v>1978</v>
      </c>
      <c r="G39" s="13">
        <v>299</v>
      </c>
      <c r="H39" s="13">
        <v>1205</v>
      </c>
      <c r="I39" s="13">
        <v>442</v>
      </c>
      <c r="J39" s="12"/>
      <c r="K39" s="11">
        <v>10282.84</v>
      </c>
      <c r="L39" s="11">
        <v>135255.92000000001</v>
      </c>
      <c r="M39" s="11">
        <v>537965.76</v>
      </c>
      <c r="N39" s="11">
        <v>500</v>
      </c>
      <c r="O39" s="11">
        <v>500</v>
      </c>
    </row>
    <row r="40" spans="1:15" x14ac:dyDescent="0.2">
      <c r="A40" s="66">
        <v>10320</v>
      </c>
      <c r="B40" s="53" t="s">
        <v>93</v>
      </c>
      <c r="C40" s="66">
        <f t="shared" si="2"/>
        <v>1</v>
      </c>
      <c r="D40" s="60">
        <v>0</v>
      </c>
      <c r="E40" s="11">
        <v>520</v>
      </c>
      <c r="F40" s="11">
        <v>486</v>
      </c>
      <c r="G40" s="13">
        <v>56</v>
      </c>
      <c r="H40" s="13">
        <v>343</v>
      </c>
      <c r="I40" s="13">
        <v>121</v>
      </c>
      <c r="J40" s="12"/>
      <c r="K40" s="11">
        <v>236.12</v>
      </c>
      <c r="L40" s="11">
        <v>27934.76</v>
      </c>
      <c r="M40" s="11">
        <v>31580.63</v>
      </c>
      <c r="N40" s="11">
        <v>500</v>
      </c>
      <c r="O40" s="11">
        <v>500</v>
      </c>
    </row>
    <row r="41" spans="1:15" x14ac:dyDescent="0.2">
      <c r="A41" s="66">
        <v>10321</v>
      </c>
      <c r="B41" s="53" t="s">
        <v>94</v>
      </c>
      <c r="C41" s="66">
        <f t="shared" si="2"/>
        <v>1</v>
      </c>
      <c r="D41" s="60">
        <v>0</v>
      </c>
      <c r="E41" s="11">
        <v>828</v>
      </c>
      <c r="F41" s="11">
        <v>814</v>
      </c>
      <c r="G41" s="13">
        <v>140</v>
      </c>
      <c r="H41" s="13">
        <v>525</v>
      </c>
      <c r="I41" s="13">
        <v>163</v>
      </c>
      <c r="J41" s="12"/>
      <c r="K41" s="11">
        <v>3428.27</v>
      </c>
      <c r="L41" s="11">
        <v>47765.29</v>
      </c>
      <c r="M41" s="11">
        <v>14977.41</v>
      </c>
      <c r="N41" s="11">
        <v>500</v>
      </c>
      <c r="O41" s="11">
        <v>500</v>
      </c>
    </row>
    <row r="42" spans="1:15" x14ac:dyDescent="0.2">
      <c r="A42" s="66">
        <v>10322</v>
      </c>
      <c r="B42" s="53" t="s">
        <v>95</v>
      </c>
      <c r="C42" s="66">
        <f t="shared" si="2"/>
        <v>1</v>
      </c>
      <c r="D42" s="60">
        <v>0</v>
      </c>
      <c r="E42" s="11">
        <v>1022</v>
      </c>
      <c r="F42" s="11">
        <v>960</v>
      </c>
      <c r="G42" s="13">
        <v>131</v>
      </c>
      <c r="H42" s="13">
        <v>682</v>
      </c>
      <c r="I42" s="13">
        <v>209</v>
      </c>
      <c r="J42" s="12"/>
      <c r="K42" s="11">
        <v>15788.94</v>
      </c>
      <c r="L42" s="11">
        <v>55109.62</v>
      </c>
      <c r="M42" s="11">
        <v>31254.560000000001</v>
      </c>
      <c r="N42" s="11">
        <v>500</v>
      </c>
      <c r="O42" s="11">
        <v>500</v>
      </c>
    </row>
    <row r="43" spans="1:15" x14ac:dyDescent="0.2">
      <c r="A43" s="66">
        <v>10323</v>
      </c>
      <c r="B43" s="53" t="s">
        <v>96</v>
      </c>
      <c r="C43" s="66">
        <f t="shared" si="2"/>
        <v>1</v>
      </c>
      <c r="D43" s="60">
        <v>0</v>
      </c>
      <c r="E43" s="11">
        <v>1138</v>
      </c>
      <c r="F43" s="11">
        <v>1078</v>
      </c>
      <c r="G43" s="13">
        <v>155</v>
      </c>
      <c r="H43" s="13">
        <v>699</v>
      </c>
      <c r="I43" s="13">
        <v>284</v>
      </c>
      <c r="J43" s="12"/>
      <c r="K43" s="11">
        <v>5234.0200000000004</v>
      </c>
      <c r="L43" s="11">
        <v>95143.73</v>
      </c>
      <c r="M43" s="11">
        <v>215298.08</v>
      </c>
      <c r="N43" s="11">
        <v>500</v>
      </c>
      <c r="O43" s="11">
        <v>500</v>
      </c>
    </row>
    <row r="44" spans="1:15" x14ac:dyDescent="0.2">
      <c r="A44" s="66">
        <v>10401</v>
      </c>
      <c r="B44" s="53" t="s">
        <v>97</v>
      </c>
      <c r="C44" s="66">
        <f t="shared" si="2"/>
        <v>1</v>
      </c>
      <c r="D44" s="60">
        <v>0</v>
      </c>
      <c r="E44" s="11">
        <v>808</v>
      </c>
      <c r="F44" s="11">
        <v>805</v>
      </c>
      <c r="G44" s="13">
        <v>96</v>
      </c>
      <c r="H44" s="13">
        <v>491</v>
      </c>
      <c r="I44" s="13">
        <v>221</v>
      </c>
      <c r="J44" s="12"/>
      <c r="K44" s="11">
        <v>6202.85</v>
      </c>
      <c r="L44" s="11">
        <v>54939.65</v>
      </c>
      <c r="M44" s="11">
        <v>57195.75</v>
      </c>
      <c r="N44" s="11">
        <v>500</v>
      </c>
      <c r="O44" s="11">
        <v>500</v>
      </c>
    </row>
    <row r="45" spans="1:15" x14ac:dyDescent="0.2">
      <c r="A45" s="66">
        <v>10402</v>
      </c>
      <c r="B45" s="53" t="s">
        <v>98</v>
      </c>
      <c r="C45" s="66">
        <f t="shared" si="2"/>
        <v>1</v>
      </c>
      <c r="D45" s="60">
        <v>0</v>
      </c>
      <c r="E45" s="11">
        <v>1450</v>
      </c>
      <c r="F45" s="11">
        <v>1326</v>
      </c>
      <c r="G45" s="13">
        <v>230</v>
      </c>
      <c r="H45" s="13">
        <v>913</v>
      </c>
      <c r="I45" s="13">
        <v>307</v>
      </c>
      <c r="J45" s="12"/>
      <c r="K45" s="11">
        <v>7176.68</v>
      </c>
      <c r="L45" s="11">
        <v>101028.64</v>
      </c>
      <c r="M45" s="11">
        <v>171659.9</v>
      </c>
      <c r="N45" s="11">
        <v>500</v>
      </c>
      <c r="O45" s="11">
        <v>500</v>
      </c>
    </row>
    <row r="46" spans="1:15" x14ac:dyDescent="0.2">
      <c r="A46" s="66">
        <v>10403</v>
      </c>
      <c r="B46" s="53" t="s">
        <v>99</v>
      </c>
      <c r="C46" s="66">
        <f t="shared" si="2"/>
        <v>1</v>
      </c>
      <c r="D46" s="60">
        <v>0</v>
      </c>
      <c r="E46" s="11">
        <v>918</v>
      </c>
      <c r="F46" s="11">
        <v>943</v>
      </c>
      <c r="G46" s="13">
        <v>103</v>
      </c>
      <c r="H46" s="13">
        <v>516</v>
      </c>
      <c r="I46" s="13">
        <v>299</v>
      </c>
      <c r="J46" s="12"/>
      <c r="K46" s="11">
        <v>17624.330000000002</v>
      </c>
      <c r="L46" s="11">
        <v>75140.02</v>
      </c>
      <c r="M46" s="11">
        <v>104206.92</v>
      </c>
      <c r="N46" s="11">
        <v>500</v>
      </c>
      <c r="O46" s="11">
        <v>500</v>
      </c>
    </row>
    <row r="47" spans="1:15" x14ac:dyDescent="0.2">
      <c r="A47" s="66">
        <v>10404</v>
      </c>
      <c r="B47" s="53" t="s">
        <v>100</v>
      </c>
      <c r="C47" s="66">
        <f t="shared" si="2"/>
        <v>1</v>
      </c>
      <c r="D47" s="60">
        <v>0</v>
      </c>
      <c r="E47" s="11">
        <v>1021</v>
      </c>
      <c r="F47" s="11">
        <v>994</v>
      </c>
      <c r="G47" s="13">
        <v>113</v>
      </c>
      <c r="H47" s="13">
        <v>612</v>
      </c>
      <c r="I47" s="13">
        <v>296</v>
      </c>
      <c r="J47" s="12"/>
      <c r="K47" s="11">
        <v>9467.69</v>
      </c>
      <c r="L47" s="11">
        <v>64013.4</v>
      </c>
      <c r="M47" s="11">
        <v>45345.15</v>
      </c>
      <c r="N47" s="11">
        <v>500</v>
      </c>
      <c r="O47" s="11">
        <v>500</v>
      </c>
    </row>
    <row r="48" spans="1:15" x14ac:dyDescent="0.2">
      <c r="A48" s="66">
        <v>10405</v>
      </c>
      <c r="B48" s="53" t="s">
        <v>101</v>
      </c>
      <c r="C48" s="66">
        <f t="shared" si="2"/>
        <v>1</v>
      </c>
      <c r="D48" s="60">
        <v>0</v>
      </c>
      <c r="E48" s="11">
        <v>3596</v>
      </c>
      <c r="F48" s="11">
        <v>3675</v>
      </c>
      <c r="G48" s="13">
        <v>385</v>
      </c>
      <c r="H48" s="13">
        <v>2152</v>
      </c>
      <c r="I48" s="13">
        <v>1059</v>
      </c>
      <c r="J48" s="12"/>
      <c r="K48" s="11">
        <v>22868.61</v>
      </c>
      <c r="L48" s="11">
        <v>434570.8</v>
      </c>
      <c r="M48" s="11">
        <v>2045446.61</v>
      </c>
      <c r="N48" s="11">
        <v>500</v>
      </c>
      <c r="O48" s="11">
        <v>500</v>
      </c>
    </row>
    <row r="49" spans="1:15" x14ac:dyDescent="0.2">
      <c r="A49" s="66">
        <v>10406</v>
      </c>
      <c r="B49" s="53" t="s">
        <v>102</v>
      </c>
      <c r="C49" s="66">
        <f t="shared" si="2"/>
        <v>1</v>
      </c>
      <c r="D49" s="60">
        <v>0</v>
      </c>
      <c r="E49" s="11">
        <v>863</v>
      </c>
      <c r="F49" s="11">
        <v>888</v>
      </c>
      <c r="G49" s="13">
        <v>84</v>
      </c>
      <c r="H49" s="13">
        <v>515</v>
      </c>
      <c r="I49" s="13">
        <v>264</v>
      </c>
      <c r="J49" s="12"/>
      <c r="K49" s="11">
        <v>5855.22</v>
      </c>
      <c r="L49" s="11">
        <v>37882.74</v>
      </c>
      <c r="M49" s="11">
        <v>234761.41</v>
      </c>
      <c r="N49" s="11">
        <v>500</v>
      </c>
      <c r="O49" s="11">
        <v>500</v>
      </c>
    </row>
    <row r="50" spans="1:15" x14ac:dyDescent="0.2">
      <c r="A50" s="66">
        <v>10407</v>
      </c>
      <c r="B50" s="53" t="s">
        <v>103</v>
      </c>
      <c r="C50" s="66">
        <f t="shared" si="2"/>
        <v>1</v>
      </c>
      <c r="D50" s="60">
        <v>0</v>
      </c>
      <c r="E50" s="11">
        <v>735</v>
      </c>
      <c r="F50" s="11">
        <v>758</v>
      </c>
      <c r="G50" s="13">
        <v>72</v>
      </c>
      <c r="H50" s="13">
        <v>426</v>
      </c>
      <c r="I50" s="13">
        <v>237</v>
      </c>
      <c r="J50" s="12"/>
      <c r="K50" s="11">
        <v>16781.03</v>
      </c>
      <c r="L50" s="11">
        <v>47252.95</v>
      </c>
      <c r="M50" s="11">
        <v>35992.050000000003</v>
      </c>
      <c r="N50" s="11">
        <v>500</v>
      </c>
      <c r="O50" s="11">
        <v>500</v>
      </c>
    </row>
    <row r="51" spans="1:15" x14ac:dyDescent="0.2">
      <c r="A51" s="66">
        <v>10408</v>
      </c>
      <c r="B51" s="53" t="s">
        <v>104</v>
      </c>
      <c r="C51" s="66">
        <f t="shared" si="2"/>
        <v>1</v>
      </c>
      <c r="D51" s="60">
        <v>0</v>
      </c>
      <c r="E51" s="11">
        <v>2011</v>
      </c>
      <c r="F51" s="11">
        <v>1992</v>
      </c>
      <c r="G51" s="13">
        <v>248</v>
      </c>
      <c r="H51" s="13">
        <v>1187</v>
      </c>
      <c r="I51" s="13">
        <v>576</v>
      </c>
      <c r="J51" s="12"/>
      <c r="K51" s="11">
        <v>19705.64</v>
      </c>
      <c r="L51" s="11">
        <v>107254.57</v>
      </c>
      <c r="M51" s="11">
        <v>146585.96</v>
      </c>
      <c r="N51" s="11">
        <v>500</v>
      </c>
      <c r="O51" s="11">
        <v>500</v>
      </c>
    </row>
    <row r="52" spans="1:15" x14ac:dyDescent="0.2">
      <c r="A52" s="66">
        <v>10409</v>
      </c>
      <c r="B52" s="53" t="s">
        <v>105</v>
      </c>
      <c r="C52" s="66">
        <f t="shared" si="2"/>
        <v>1</v>
      </c>
      <c r="D52" s="60">
        <v>0</v>
      </c>
      <c r="E52" s="11">
        <v>945</v>
      </c>
      <c r="F52" s="11">
        <v>972</v>
      </c>
      <c r="G52" s="13">
        <v>106</v>
      </c>
      <c r="H52" s="13">
        <v>598</v>
      </c>
      <c r="I52" s="13">
        <v>241</v>
      </c>
      <c r="J52" s="12"/>
      <c r="K52" s="11">
        <v>5741.74</v>
      </c>
      <c r="L52" s="11">
        <v>53933.599999999999</v>
      </c>
      <c r="M52" s="11">
        <v>16014.22</v>
      </c>
      <c r="N52" s="11">
        <v>500</v>
      </c>
      <c r="O52" s="11">
        <v>500</v>
      </c>
    </row>
    <row r="53" spans="1:15" x14ac:dyDescent="0.2">
      <c r="A53" s="66">
        <v>10410</v>
      </c>
      <c r="B53" s="53" t="s">
        <v>106</v>
      </c>
      <c r="C53" s="66">
        <f t="shared" si="2"/>
        <v>1</v>
      </c>
      <c r="D53" s="60">
        <v>0</v>
      </c>
      <c r="E53" s="11">
        <v>435</v>
      </c>
      <c r="F53" s="11">
        <v>462</v>
      </c>
      <c r="G53" s="13">
        <v>25</v>
      </c>
      <c r="H53" s="13">
        <v>253</v>
      </c>
      <c r="I53" s="13">
        <v>157</v>
      </c>
      <c r="J53" s="12"/>
      <c r="K53" s="11">
        <v>4136.8</v>
      </c>
      <c r="L53" s="11">
        <v>24443.360000000001</v>
      </c>
      <c r="M53" s="11">
        <v>10890.81</v>
      </c>
      <c r="N53" s="11">
        <v>500</v>
      </c>
      <c r="O53" s="11">
        <v>500</v>
      </c>
    </row>
    <row r="54" spans="1:15" x14ac:dyDescent="0.2">
      <c r="A54" s="66">
        <v>10411</v>
      </c>
      <c r="B54" s="53" t="s">
        <v>107</v>
      </c>
      <c r="C54" s="66">
        <f t="shared" si="2"/>
        <v>1</v>
      </c>
      <c r="D54" s="60">
        <v>0</v>
      </c>
      <c r="E54" s="11">
        <v>1487</v>
      </c>
      <c r="F54" s="11">
        <v>1442</v>
      </c>
      <c r="G54" s="13">
        <v>198</v>
      </c>
      <c r="H54" s="13">
        <v>882</v>
      </c>
      <c r="I54" s="13">
        <v>407</v>
      </c>
      <c r="J54" s="12"/>
      <c r="K54" s="11">
        <v>5398.08</v>
      </c>
      <c r="L54" s="11">
        <v>82803.64</v>
      </c>
      <c r="M54" s="11">
        <v>148127.99</v>
      </c>
      <c r="N54" s="11">
        <v>500</v>
      </c>
      <c r="O54" s="11">
        <v>500</v>
      </c>
    </row>
    <row r="55" spans="1:15" x14ac:dyDescent="0.2">
      <c r="A55" s="66">
        <v>10412</v>
      </c>
      <c r="B55" s="53" t="s">
        <v>108</v>
      </c>
      <c r="C55" s="66">
        <f t="shared" si="2"/>
        <v>1</v>
      </c>
      <c r="D55" s="60">
        <v>0</v>
      </c>
      <c r="E55" s="11">
        <v>958</v>
      </c>
      <c r="F55" s="11">
        <v>935</v>
      </c>
      <c r="G55" s="13">
        <v>109</v>
      </c>
      <c r="H55" s="13">
        <v>617</v>
      </c>
      <c r="I55" s="13">
        <v>232</v>
      </c>
      <c r="J55" s="12"/>
      <c r="K55" s="11">
        <v>2026.15</v>
      </c>
      <c r="L55" s="11">
        <v>69361.990000000005</v>
      </c>
      <c r="M55" s="11">
        <v>65395.15</v>
      </c>
      <c r="N55" s="11">
        <v>500</v>
      </c>
      <c r="O55" s="11">
        <v>500</v>
      </c>
    </row>
    <row r="56" spans="1:15" x14ac:dyDescent="0.2">
      <c r="A56" s="66">
        <v>10413</v>
      </c>
      <c r="B56" s="53" t="s">
        <v>109</v>
      </c>
      <c r="C56" s="66">
        <f t="shared" si="2"/>
        <v>1</v>
      </c>
      <c r="D56" s="60">
        <v>0</v>
      </c>
      <c r="E56" s="11">
        <v>1023</v>
      </c>
      <c r="F56" s="11">
        <v>979</v>
      </c>
      <c r="G56" s="13">
        <v>108</v>
      </c>
      <c r="H56" s="13">
        <v>619</v>
      </c>
      <c r="I56" s="13">
        <v>296</v>
      </c>
      <c r="J56" s="12"/>
      <c r="K56" s="11">
        <v>8487.07</v>
      </c>
      <c r="L56" s="11">
        <v>74364.37</v>
      </c>
      <c r="M56" s="11">
        <v>217451.62</v>
      </c>
      <c r="N56" s="11">
        <v>500</v>
      </c>
      <c r="O56" s="11">
        <v>500</v>
      </c>
    </row>
    <row r="57" spans="1:15" x14ac:dyDescent="0.2">
      <c r="A57" s="66">
        <v>10414</v>
      </c>
      <c r="B57" s="53" t="s">
        <v>110</v>
      </c>
      <c r="C57" s="66">
        <f t="shared" si="2"/>
        <v>1</v>
      </c>
      <c r="D57" s="60">
        <v>0</v>
      </c>
      <c r="E57" s="11">
        <v>2749</v>
      </c>
      <c r="F57" s="11">
        <v>2672</v>
      </c>
      <c r="G57" s="13">
        <v>322</v>
      </c>
      <c r="H57" s="13">
        <v>1764</v>
      </c>
      <c r="I57" s="13">
        <v>663</v>
      </c>
      <c r="J57" s="12"/>
      <c r="K57" s="11">
        <v>7404.95</v>
      </c>
      <c r="L57" s="11">
        <v>329077.03000000003</v>
      </c>
      <c r="M57" s="11">
        <v>1572076.03</v>
      </c>
      <c r="N57" s="11">
        <v>500</v>
      </c>
      <c r="O57" s="11">
        <v>500</v>
      </c>
    </row>
    <row r="58" spans="1:15" x14ac:dyDescent="0.2">
      <c r="A58" s="66">
        <v>10415</v>
      </c>
      <c r="B58" s="53" t="s">
        <v>111</v>
      </c>
      <c r="C58" s="66">
        <f t="shared" si="2"/>
        <v>1</v>
      </c>
      <c r="D58" s="60">
        <v>0</v>
      </c>
      <c r="E58" s="11">
        <v>1259</v>
      </c>
      <c r="F58" s="11">
        <v>1187</v>
      </c>
      <c r="G58" s="13">
        <v>162</v>
      </c>
      <c r="H58" s="13">
        <v>811</v>
      </c>
      <c r="I58" s="13">
        <v>286</v>
      </c>
      <c r="J58" s="12"/>
      <c r="K58" s="11">
        <v>2154.3200000000002</v>
      </c>
      <c r="L58" s="11">
        <v>71819.929999999993</v>
      </c>
      <c r="M58" s="11">
        <v>39444.57</v>
      </c>
      <c r="N58" s="11">
        <v>500</v>
      </c>
      <c r="O58" s="11">
        <v>500</v>
      </c>
    </row>
    <row r="59" spans="1:15" x14ac:dyDescent="0.2">
      <c r="A59" s="66">
        <v>10416</v>
      </c>
      <c r="B59" s="53" t="s">
        <v>112</v>
      </c>
      <c r="C59" s="66">
        <f t="shared" si="2"/>
        <v>1</v>
      </c>
      <c r="D59" s="60">
        <v>0</v>
      </c>
      <c r="E59" s="11">
        <v>914</v>
      </c>
      <c r="F59" s="11">
        <v>879</v>
      </c>
      <c r="G59" s="13">
        <v>88</v>
      </c>
      <c r="H59" s="13">
        <v>500</v>
      </c>
      <c r="I59" s="13">
        <v>326</v>
      </c>
      <c r="J59" s="12"/>
      <c r="K59" s="11">
        <v>22760.61</v>
      </c>
      <c r="L59" s="11">
        <v>61008.11</v>
      </c>
      <c r="M59" s="11">
        <v>72268.66</v>
      </c>
      <c r="N59" s="11">
        <v>500</v>
      </c>
      <c r="O59" s="11">
        <v>500</v>
      </c>
    </row>
    <row r="60" spans="1:15" x14ac:dyDescent="0.2">
      <c r="A60" s="66">
        <v>10417</v>
      </c>
      <c r="B60" s="53" t="s">
        <v>113</v>
      </c>
      <c r="C60" s="66">
        <f t="shared" si="2"/>
        <v>1</v>
      </c>
      <c r="D60" s="60">
        <v>0</v>
      </c>
      <c r="E60" s="11">
        <v>1399</v>
      </c>
      <c r="F60" s="11">
        <v>1367</v>
      </c>
      <c r="G60" s="13">
        <v>193</v>
      </c>
      <c r="H60" s="13">
        <v>885</v>
      </c>
      <c r="I60" s="13">
        <v>321</v>
      </c>
      <c r="J60" s="12"/>
      <c r="K60" s="11">
        <v>30978.66</v>
      </c>
      <c r="L60" s="11">
        <v>116011.6</v>
      </c>
      <c r="M60" s="11">
        <v>294473.43</v>
      </c>
      <c r="N60" s="11">
        <v>500</v>
      </c>
      <c r="O60" s="11">
        <v>500</v>
      </c>
    </row>
    <row r="61" spans="1:15" x14ac:dyDescent="0.2">
      <c r="A61" s="66">
        <v>10418</v>
      </c>
      <c r="B61" s="53" t="s">
        <v>114</v>
      </c>
      <c r="C61" s="66">
        <f t="shared" si="2"/>
        <v>1</v>
      </c>
      <c r="D61" s="60">
        <v>0</v>
      </c>
      <c r="E61" s="11">
        <v>378</v>
      </c>
      <c r="F61" s="11">
        <v>367</v>
      </c>
      <c r="G61" s="13">
        <v>51</v>
      </c>
      <c r="H61" s="13">
        <v>246</v>
      </c>
      <c r="I61" s="13">
        <v>81</v>
      </c>
      <c r="J61" s="12"/>
      <c r="K61" s="11">
        <v>1039.99</v>
      </c>
      <c r="L61" s="11">
        <v>16625.02</v>
      </c>
      <c r="M61" s="11">
        <v>14775.54</v>
      </c>
      <c r="N61" s="11">
        <v>500</v>
      </c>
      <c r="O61" s="11">
        <v>500</v>
      </c>
    </row>
    <row r="62" spans="1:15" x14ac:dyDescent="0.2">
      <c r="A62" s="66">
        <v>10419</v>
      </c>
      <c r="B62" s="53" t="s">
        <v>115</v>
      </c>
      <c r="C62" s="66">
        <f t="shared" si="2"/>
        <v>1</v>
      </c>
      <c r="D62" s="60">
        <v>0</v>
      </c>
      <c r="E62" s="11">
        <v>529</v>
      </c>
      <c r="F62" s="11">
        <v>486</v>
      </c>
      <c r="G62" s="13">
        <v>76</v>
      </c>
      <c r="H62" s="13">
        <v>339</v>
      </c>
      <c r="I62" s="13">
        <v>114</v>
      </c>
      <c r="J62" s="12"/>
      <c r="K62" s="11">
        <v>1379.63</v>
      </c>
      <c r="L62" s="11">
        <v>32010.37</v>
      </c>
      <c r="M62" s="11">
        <v>7866.81</v>
      </c>
      <c r="N62" s="11">
        <v>500</v>
      </c>
      <c r="O62" s="11">
        <v>500</v>
      </c>
    </row>
    <row r="63" spans="1:15" x14ac:dyDescent="0.2">
      <c r="A63" s="66">
        <v>10420</v>
      </c>
      <c r="B63" s="53" t="s">
        <v>116</v>
      </c>
      <c r="C63" s="66">
        <f t="shared" si="2"/>
        <v>1</v>
      </c>
      <c r="D63" s="60">
        <v>0</v>
      </c>
      <c r="E63" s="11">
        <v>235</v>
      </c>
      <c r="F63" s="11">
        <v>239</v>
      </c>
      <c r="G63" s="13">
        <v>16</v>
      </c>
      <c r="H63" s="13">
        <v>140</v>
      </c>
      <c r="I63" s="13">
        <v>79</v>
      </c>
      <c r="J63" s="12"/>
      <c r="K63" s="11">
        <v>2327.7600000000002</v>
      </c>
      <c r="L63" s="11">
        <v>15973.36</v>
      </c>
      <c r="M63" s="11">
        <v>8380.1200000000008</v>
      </c>
      <c r="N63" s="11">
        <v>500</v>
      </c>
      <c r="O63" s="11">
        <v>500</v>
      </c>
    </row>
    <row r="64" spans="1:15" x14ac:dyDescent="0.2">
      <c r="A64" s="66">
        <v>10421</v>
      </c>
      <c r="B64" s="53" t="s">
        <v>117</v>
      </c>
      <c r="C64" s="66">
        <f t="shared" si="2"/>
        <v>1</v>
      </c>
      <c r="D64" s="60">
        <v>0</v>
      </c>
      <c r="E64" s="11">
        <v>329</v>
      </c>
      <c r="F64" s="11">
        <v>317</v>
      </c>
      <c r="G64" s="13">
        <v>42</v>
      </c>
      <c r="H64" s="13">
        <v>199</v>
      </c>
      <c r="I64" s="13">
        <v>88</v>
      </c>
      <c r="J64" s="12"/>
      <c r="K64" s="11">
        <v>1806.17</v>
      </c>
      <c r="L64" s="11">
        <v>16242.98</v>
      </c>
      <c r="M64" s="11">
        <v>8370.33</v>
      </c>
      <c r="N64" s="11">
        <v>500</v>
      </c>
      <c r="O64" s="11">
        <v>500</v>
      </c>
    </row>
    <row r="65" spans="1:15" x14ac:dyDescent="0.2">
      <c r="A65" s="66">
        <v>10422</v>
      </c>
      <c r="B65" s="53" t="s">
        <v>118</v>
      </c>
      <c r="C65" s="66">
        <f t="shared" si="2"/>
        <v>1</v>
      </c>
      <c r="D65" s="60">
        <v>0</v>
      </c>
      <c r="E65" s="11">
        <v>229</v>
      </c>
      <c r="F65" s="11">
        <v>231</v>
      </c>
      <c r="G65" s="13">
        <v>12</v>
      </c>
      <c r="H65" s="13">
        <v>155</v>
      </c>
      <c r="I65" s="13">
        <v>62</v>
      </c>
      <c r="J65" s="12"/>
      <c r="K65" s="11">
        <v>1151.3499999999999</v>
      </c>
      <c r="L65" s="11">
        <v>13424.15</v>
      </c>
      <c r="M65" s="11">
        <v>10.11</v>
      </c>
      <c r="N65" s="11">
        <v>500</v>
      </c>
      <c r="O65" s="11">
        <v>500</v>
      </c>
    </row>
    <row r="66" spans="1:15" x14ac:dyDescent="0.2">
      <c r="A66" s="66">
        <v>10423</v>
      </c>
      <c r="B66" s="53" t="s">
        <v>119</v>
      </c>
      <c r="C66" s="66">
        <f t="shared" si="2"/>
        <v>1</v>
      </c>
      <c r="D66" s="60">
        <v>0</v>
      </c>
      <c r="E66" s="11">
        <v>66</v>
      </c>
      <c r="F66" s="11">
        <v>63</v>
      </c>
      <c r="G66" s="13">
        <v>6</v>
      </c>
      <c r="H66" s="13">
        <v>38</v>
      </c>
      <c r="I66" s="13">
        <v>22</v>
      </c>
      <c r="J66" s="12"/>
      <c r="K66" s="11">
        <v>436.65</v>
      </c>
      <c r="L66" s="11">
        <v>3533.57</v>
      </c>
      <c r="N66" s="11">
        <v>500</v>
      </c>
      <c r="O66" s="11">
        <v>500</v>
      </c>
    </row>
    <row r="67" spans="1:15" x14ac:dyDescent="0.2">
      <c r="A67" s="66">
        <v>10424</v>
      </c>
      <c r="B67" s="53" t="s">
        <v>120</v>
      </c>
      <c r="C67" s="66">
        <f t="shared" si="2"/>
        <v>1</v>
      </c>
      <c r="D67" s="60">
        <v>0</v>
      </c>
      <c r="E67" s="11">
        <v>226</v>
      </c>
      <c r="F67" s="11">
        <v>231</v>
      </c>
      <c r="G67" s="13">
        <v>23</v>
      </c>
      <c r="H67" s="13">
        <v>140</v>
      </c>
      <c r="I67" s="13">
        <v>63</v>
      </c>
      <c r="J67" s="12"/>
      <c r="K67" s="11">
        <v>2786.75</v>
      </c>
      <c r="L67" s="11">
        <v>15943.44</v>
      </c>
      <c r="M67" s="11">
        <v>18889.95</v>
      </c>
      <c r="N67" s="11">
        <v>500</v>
      </c>
      <c r="O67" s="11">
        <v>500</v>
      </c>
    </row>
    <row r="68" spans="1:15" x14ac:dyDescent="0.2">
      <c r="A68" s="66">
        <v>10425</v>
      </c>
      <c r="B68" s="53" t="s">
        <v>121</v>
      </c>
      <c r="C68" s="66">
        <f t="shared" si="2"/>
        <v>1</v>
      </c>
      <c r="D68" s="60">
        <v>0</v>
      </c>
      <c r="E68" s="11">
        <v>364</v>
      </c>
      <c r="F68" s="11">
        <v>373</v>
      </c>
      <c r="G68" s="13">
        <v>33</v>
      </c>
      <c r="H68" s="13">
        <v>233</v>
      </c>
      <c r="I68" s="13">
        <v>98</v>
      </c>
      <c r="J68" s="12"/>
      <c r="K68" s="11">
        <v>2900.4</v>
      </c>
      <c r="L68" s="11">
        <v>24920.15</v>
      </c>
      <c r="M68" s="11">
        <v>25261.82</v>
      </c>
      <c r="N68" s="11">
        <v>500</v>
      </c>
      <c r="O68" s="11">
        <v>500</v>
      </c>
    </row>
    <row r="69" spans="1:15" x14ac:dyDescent="0.2">
      <c r="A69" s="66">
        <v>10426</v>
      </c>
      <c r="B69" s="53" t="s">
        <v>122</v>
      </c>
      <c r="C69" s="66">
        <f t="shared" si="2"/>
        <v>1</v>
      </c>
      <c r="D69" s="60">
        <v>0</v>
      </c>
      <c r="E69" s="11">
        <v>345</v>
      </c>
      <c r="F69" s="11">
        <v>349</v>
      </c>
      <c r="G69" s="13">
        <v>49</v>
      </c>
      <c r="H69" s="13">
        <v>208</v>
      </c>
      <c r="I69" s="13">
        <v>88</v>
      </c>
      <c r="J69" s="12"/>
      <c r="K69" s="11">
        <v>15390.4</v>
      </c>
      <c r="L69" s="11">
        <v>11629.26</v>
      </c>
      <c r="M69" s="11">
        <v>20400.14</v>
      </c>
      <c r="N69" s="11">
        <v>500</v>
      </c>
      <c r="O69" s="11">
        <v>500</v>
      </c>
    </row>
    <row r="70" spans="1:15" x14ac:dyDescent="0.2">
      <c r="A70" s="66">
        <v>10427</v>
      </c>
      <c r="B70" s="53" t="s">
        <v>123</v>
      </c>
      <c r="C70" s="66">
        <f t="shared" si="2"/>
        <v>1</v>
      </c>
      <c r="D70" s="60">
        <v>0</v>
      </c>
      <c r="E70" s="11">
        <v>478</v>
      </c>
      <c r="F70" s="11">
        <v>441</v>
      </c>
      <c r="G70" s="13">
        <v>55</v>
      </c>
      <c r="H70" s="13">
        <v>295</v>
      </c>
      <c r="I70" s="13">
        <v>128</v>
      </c>
      <c r="J70" s="12"/>
      <c r="K70" s="11">
        <v>10846.49</v>
      </c>
      <c r="L70" s="11">
        <v>22252.37</v>
      </c>
      <c r="M70" s="11">
        <v>6612.69</v>
      </c>
      <c r="N70" s="11">
        <v>500</v>
      </c>
      <c r="O70" s="11">
        <v>500</v>
      </c>
    </row>
    <row r="71" spans="1:15" x14ac:dyDescent="0.2">
      <c r="A71" s="66">
        <v>10428</v>
      </c>
      <c r="B71" s="53" t="s">
        <v>124</v>
      </c>
      <c r="C71" s="66">
        <f t="shared" si="2"/>
        <v>1</v>
      </c>
      <c r="D71" s="60">
        <v>0</v>
      </c>
      <c r="E71" s="11">
        <v>379</v>
      </c>
      <c r="F71" s="11">
        <v>394</v>
      </c>
      <c r="G71" s="13">
        <v>35</v>
      </c>
      <c r="H71" s="13">
        <v>212</v>
      </c>
      <c r="I71" s="13">
        <v>132</v>
      </c>
      <c r="J71" s="12"/>
      <c r="K71" s="11">
        <v>8055.52</v>
      </c>
      <c r="L71" s="11">
        <v>19364.62</v>
      </c>
      <c r="M71" s="11">
        <v>36723.99</v>
      </c>
      <c r="N71" s="11">
        <v>500</v>
      </c>
      <c r="O71" s="11">
        <v>500</v>
      </c>
    </row>
    <row r="72" spans="1:15" x14ac:dyDescent="0.2">
      <c r="A72" s="66">
        <v>10501</v>
      </c>
      <c r="B72" s="53" t="s">
        <v>125</v>
      </c>
      <c r="C72" s="66">
        <f t="shared" si="2"/>
        <v>1</v>
      </c>
      <c r="D72" s="60">
        <v>0</v>
      </c>
      <c r="E72" s="11">
        <v>1725</v>
      </c>
      <c r="F72" s="11">
        <v>1740</v>
      </c>
      <c r="G72" s="13">
        <v>209</v>
      </c>
      <c r="H72" s="13">
        <v>1099</v>
      </c>
      <c r="I72" s="13">
        <v>417</v>
      </c>
      <c r="J72" s="12"/>
      <c r="K72" s="11">
        <v>12761.53</v>
      </c>
      <c r="L72" s="11">
        <v>112445.99</v>
      </c>
      <c r="M72" s="11">
        <v>294852.46999999997</v>
      </c>
      <c r="N72" s="11">
        <v>500</v>
      </c>
      <c r="O72" s="11">
        <v>500</v>
      </c>
    </row>
    <row r="73" spans="1:15" x14ac:dyDescent="0.2">
      <c r="A73" s="66">
        <v>10502</v>
      </c>
      <c r="B73" s="53" t="s">
        <v>126</v>
      </c>
      <c r="C73" s="66">
        <f t="shared" si="2"/>
        <v>1</v>
      </c>
      <c r="D73" s="60">
        <v>0</v>
      </c>
      <c r="E73" s="11">
        <v>908</v>
      </c>
      <c r="F73" s="11">
        <v>922</v>
      </c>
      <c r="G73" s="13">
        <v>84</v>
      </c>
      <c r="H73" s="13">
        <v>566</v>
      </c>
      <c r="I73" s="13">
        <v>258</v>
      </c>
      <c r="J73" s="12"/>
      <c r="K73" s="11">
        <v>11875.5</v>
      </c>
      <c r="L73" s="11">
        <v>63907.01</v>
      </c>
      <c r="M73" s="11">
        <v>101449.82</v>
      </c>
      <c r="N73" s="11">
        <v>500</v>
      </c>
      <c r="O73" s="11">
        <v>500</v>
      </c>
    </row>
    <row r="74" spans="1:15" x14ac:dyDescent="0.2">
      <c r="A74" s="66">
        <v>10503</v>
      </c>
      <c r="B74" s="53" t="s">
        <v>127</v>
      </c>
      <c r="C74" s="66">
        <f t="shared" si="2"/>
        <v>1</v>
      </c>
      <c r="D74" s="60">
        <v>0</v>
      </c>
      <c r="E74" s="11">
        <v>1278</v>
      </c>
      <c r="F74" s="11">
        <v>1236</v>
      </c>
      <c r="G74" s="13">
        <v>153</v>
      </c>
      <c r="H74" s="13">
        <v>799</v>
      </c>
      <c r="I74" s="13">
        <v>326</v>
      </c>
      <c r="J74" s="12"/>
      <c r="K74" s="11">
        <v>13570.99</v>
      </c>
      <c r="L74" s="11">
        <v>183394.11</v>
      </c>
      <c r="M74" s="11">
        <v>1003109.64</v>
      </c>
      <c r="N74" s="11">
        <v>500</v>
      </c>
      <c r="O74" s="11">
        <v>500</v>
      </c>
    </row>
    <row r="75" spans="1:15" x14ac:dyDescent="0.2">
      <c r="A75" s="66">
        <v>10504</v>
      </c>
      <c r="B75" s="53" t="s">
        <v>128</v>
      </c>
      <c r="C75" s="66">
        <f t="shared" si="2"/>
        <v>1</v>
      </c>
      <c r="D75" s="60">
        <v>0</v>
      </c>
      <c r="E75" s="11">
        <v>4166</v>
      </c>
      <c r="F75" s="11">
        <v>4114</v>
      </c>
      <c r="G75" s="13">
        <v>460</v>
      </c>
      <c r="H75" s="13">
        <v>2645</v>
      </c>
      <c r="I75" s="13">
        <v>1061</v>
      </c>
      <c r="J75" s="12"/>
      <c r="K75" s="11">
        <v>15545.89</v>
      </c>
      <c r="L75" s="11">
        <v>447913.74</v>
      </c>
      <c r="M75" s="11">
        <v>1525379.23</v>
      </c>
      <c r="N75" s="11">
        <v>500</v>
      </c>
      <c r="O75" s="11">
        <v>500</v>
      </c>
    </row>
    <row r="76" spans="1:15" x14ac:dyDescent="0.2">
      <c r="A76" s="66">
        <v>10505</v>
      </c>
      <c r="B76" s="53" t="s">
        <v>129</v>
      </c>
      <c r="C76" s="66">
        <f t="shared" si="2"/>
        <v>1</v>
      </c>
      <c r="D76" s="60">
        <v>0</v>
      </c>
      <c r="E76" s="11">
        <v>1048</v>
      </c>
      <c r="F76" s="11">
        <v>1055</v>
      </c>
      <c r="G76" s="13">
        <v>120</v>
      </c>
      <c r="H76" s="13">
        <v>694</v>
      </c>
      <c r="I76" s="13">
        <v>234</v>
      </c>
      <c r="J76" s="12"/>
      <c r="K76" s="11">
        <v>3632.31</v>
      </c>
      <c r="L76" s="11">
        <v>55344.51</v>
      </c>
      <c r="M76" s="11">
        <v>98665.59</v>
      </c>
      <c r="N76" s="11">
        <v>500</v>
      </c>
      <c r="O76" s="11">
        <v>500</v>
      </c>
    </row>
    <row r="77" spans="1:15" x14ac:dyDescent="0.2">
      <c r="A77" s="66">
        <v>10506</v>
      </c>
      <c r="B77" s="53" t="s">
        <v>130</v>
      </c>
      <c r="C77" s="66">
        <f t="shared" si="2"/>
        <v>1</v>
      </c>
      <c r="D77" s="60">
        <v>0</v>
      </c>
      <c r="E77" s="11">
        <v>1172</v>
      </c>
      <c r="F77" s="11">
        <v>1144</v>
      </c>
      <c r="G77" s="13">
        <v>138</v>
      </c>
      <c r="H77" s="13">
        <v>733</v>
      </c>
      <c r="I77" s="13">
        <v>301</v>
      </c>
      <c r="J77" s="12"/>
      <c r="K77" s="11">
        <v>5966.5</v>
      </c>
      <c r="L77" s="11">
        <v>55979.16</v>
      </c>
      <c r="M77" s="11">
        <v>86880.31</v>
      </c>
      <c r="N77" s="11">
        <v>500</v>
      </c>
      <c r="O77" s="11">
        <v>500</v>
      </c>
    </row>
    <row r="78" spans="1:15" x14ac:dyDescent="0.2">
      <c r="A78" s="66">
        <v>10507</v>
      </c>
      <c r="B78" s="53" t="s">
        <v>131</v>
      </c>
      <c r="C78" s="66">
        <f t="shared" si="2"/>
        <v>1</v>
      </c>
      <c r="D78" s="60">
        <v>0</v>
      </c>
      <c r="E78" s="11">
        <v>905</v>
      </c>
      <c r="F78" s="11">
        <v>897</v>
      </c>
      <c r="G78" s="13">
        <v>122</v>
      </c>
      <c r="H78" s="13">
        <v>553</v>
      </c>
      <c r="I78" s="13">
        <v>230</v>
      </c>
      <c r="J78" s="12"/>
      <c r="K78" s="11">
        <v>5828.97</v>
      </c>
      <c r="L78" s="11">
        <v>51033.88</v>
      </c>
      <c r="M78" s="11">
        <v>73289.64</v>
      </c>
      <c r="N78" s="11">
        <v>500</v>
      </c>
      <c r="O78" s="11">
        <v>500</v>
      </c>
    </row>
    <row r="79" spans="1:15" x14ac:dyDescent="0.2">
      <c r="A79" s="66">
        <v>10508</v>
      </c>
      <c r="B79" s="53" t="s">
        <v>132</v>
      </c>
      <c r="C79" s="66">
        <f t="shared" si="2"/>
        <v>1</v>
      </c>
      <c r="D79" s="60">
        <v>0</v>
      </c>
      <c r="E79" s="11">
        <v>2209</v>
      </c>
      <c r="F79" s="11">
        <v>2172</v>
      </c>
      <c r="G79" s="13">
        <v>255</v>
      </c>
      <c r="H79" s="13">
        <v>1432</v>
      </c>
      <c r="I79" s="13">
        <v>522</v>
      </c>
      <c r="J79" s="12"/>
      <c r="K79" s="11">
        <v>12700.17</v>
      </c>
      <c r="L79" s="11">
        <v>179866.61</v>
      </c>
      <c r="M79" s="11">
        <v>815409.13</v>
      </c>
      <c r="N79" s="11">
        <v>500</v>
      </c>
      <c r="O79" s="11">
        <v>500</v>
      </c>
    </row>
    <row r="80" spans="1:15" x14ac:dyDescent="0.2">
      <c r="A80" s="66">
        <v>10509</v>
      </c>
      <c r="B80" s="53" t="s">
        <v>133</v>
      </c>
      <c r="C80" s="66">
        <f t="shared" si="2"/>
        <v>1</v>
      </c>
      <c r="D80" s="60">
        <v>0</v>
      </c>
      <c r="E80" s="11">
        <v>1967</v>
      </c>
      <c r="F80" s="11">
        <v>2000</v>
      </c>
      <c r="G80" s="13">
        <v>212</v>
      </c>
      <c r="H80" s="13">
        <v>1238</v>
      </c>
      <c r="I80" s="13">
        <v>517</v>
      </c>
      <c r="J80" s="12"/>
      <c r="K80" s="11">
        <v>18531.28</v>
      </c>
      <c r="L80" s="11">
        <v>112779.5</v>
      </c>
      <c r="M80" s="11">
        <v>171342.7</v>
      </c>
      <c r="N80" s="11">
        <v>500</v>
      </c>
      <c r="O80" s="11">
        <v>500</v>
      </c>
    </row>
    <row r="81" spans="1:15" x14ac:dyDescent="0.2">
      <c r="A81" s="66">
        <v>10510</v>
      </c>
      <c r="B81" s="53" t="s">
        <v>134</v>
      </c>
      <c r="C81" s="66">
        <f t="shared" si="2"/>
        <v>1</v>
      </c>
      <c r="D81" s="60">
        <v>0</v>
      </c>
      <c r="E81" s="11">
        <v>708</v>
      </c>
      <c r="F81" s="11">
        <v>713</v>
      </c>
      <c r="G81" s="13">
        <v>76</v>
      </c>
      <c r="H81" s="13">
        <v>430</v>
      </c>
      <c r="I81" s="13">
        <v>202</v>
      </c>
      <c r="J81" s="12"/>
      <c r="K81" s="11">
        <v>4451.8</v>
      </c>
      <c r="L81" s="11">
        <v>35540.339999999997</v>
      </c>
      <c r="M81" s="11">
        <v>54904.38</v>
      </c>
      <c r="N81" s="11">
        <v>500</v>
      </c>
      <c r="O81" s="11">
        <v>500</v>
      </c>
    </row>
    <row r="82" spans="1:15" x14ac:dyDescent="0.2">
      <c r="A82" s="66">
        <v>10511</v>
      </c>
      <c r="B82" s="53" t="s">
        <v>135</v>
      </c>
      <c r="C82" s="66">
        <f t="shared" si="2"/>
        <v>1</v>
      </c>
      <c r="D82" s="60">
        <v>0</v>
      </c>
      <c r="E82" s="11">
        <v>782</v>
      </c>
      <c r="F82" s="11">
        <v>734</v>
      </c>
      <c r="G82" s="13">
        <v>101</v>
      </c>
      <c r="H82" s="13">
        <v>477</v>
      </c>
      <c r="I82" s="13">
        <v>204</v>
      </c>
      <c r="J82" s="12"/>
      <c r="K82" s="11">
        <v>9130.4500000000007</v>
      </c>
      <c r="L82" s="11">
        <v>43351.31</v>
      </c>
      <c r="M82" s="11">
        <v>166605.4</v>
      </c>
      <c r="N82" s="11">
        <v>500</v>
      </c>
      <c r="O82" s="11">
        <v>500</v>
      </c>
    </row>
    <row r="83" spans="1:15" x14ac:dyDescent="0.2">
      <c r="A83" s="66">
        <v>10512</v>
      </c>
      <c r="B83" s="53" t="s">
        <v>136</v>
      </c>
      <c r="C83" s="66">
        <f t="shared" ref="C83:C146" si="3">INT(A83/10000)</f>
        <v>1</v>
      </c>
      <c r="D83" s="60">
        <v>0</v>
      </c>
      <c r="E83" s="11">
        <v>385</v>
      </c>
      <c r="F83" s="11">
        <v>384</v>
      </c>
      <c r="G83" s="13">
        <v>40</v>
      </c>
      <c r="H83" s="13">
        <v>262</v>
      </c>
      <c r="I83" s="13">
        <v>83</v>
      </c>
      <c r="J83" s="12"/>
      <c r="K83" s="11">
        <v>1667.67</v>
      </c>
      <c r="L83" s="11">
        <v>21120.29</v>
      </c>
      <c r="M83" s="11">
        <v>28919.200000000001</v>
      </c>
      <c r="N83" s="11">
        <v>500</v>
      </c>
      <c r="O83" s="11">
        <v>500</v>
      </c>
    </row>
    <row r="84" spans="1:15" x14ac:dyDescent="0.2">
      <c r="A84" s="66">
        <v>10601</v>
      </c>
      <c r="B84" s="53" t="s">
        <v>137</v>
      </c>
      <c r="C84" s="66">
        <f t="shared" si="3"/>
        <v>1</v>
      </c>
      <c r="D84" s="60">
        <v>0</v>
      </c>
      <c r="E84" s="11">
        <v>1229</v>
      </c>
      <c r="F84" s="11">
        <v>1232</v>
      </c>
      <c r="G84" s="13">
        <v>182</v>
      </c>
      <c r="H84" s="13">
        <v>726</v>
      </c>
      <c r="I84" s="13">
        <v>321</v>
      </c>
      <c r="J84" s="12"/>
      <c r="K84" s="11">
        <v>6428.53</v>
      </c>
      <c r="L84" s="11">
        <v>65745.38</v>
      </c>
      <c r="M84" s="11">
        <v>152829.57</v>
      </c>
      <c r="N84" s="11">
        <v>500</v>
      </c>
      <c r="O84" s="11">
        <v>500</v>
      </c>
    </row>
    <row r="85" spans="1:15" x14ac:dyDescent="0.2">
      <c r="A85" s="66">
        <v>10602</v>
      </c>
      <c r="B85" s="53" t="s">
        <v>138</v>
      </c>
      <c r="C85" s="66">
        <f t="shared" si="3"/>
        <v>1</v>
      </c>
      <c r="D85" s="60">
        <v>0</v>
      </c>
      <c r="E85" s="11">
        <v>2784</v>
      </c>
      <c r="F85" s="11">
        <v>2766</v>
      </c>
      <c r="G85" s="13">
        <v>384</v>
      </c>
      <c r="H85" s="13">
        <v>1722</v>
      </c>
      <c r="I85" s="13">
        <v>678</v>
      </c>
      <c r="J85" s="12"/>
      <c r="K85" s="11">
        <v>4546.17</v>
      </c>
      <c r="L85" s="11">
        <v>199930.08</v>
      </c>
      <c r="M85" s="11">
        <v>367975.78</v>
      </c>
      <c r="N85" s="11">
        <v>500</v>
      </c>
      <c r="O85" s="11">
        <v>500</v>
      </c>
    </row>
    <row r="86" spans="1:15" x14ac:dyDescent="0.2">
      <c r="A86" s="66">
        <v>10603</v>
      </c>
      <c r="B86" s="53" t="s">
        <v>139</v>
      </c>
      <c r="C86" s="66">
        <f t="shared" si="3"/>
        <v>1</v>
      </c>
      <c r="D86" s="60">
        <v>0</v>
      </c>
      <c r="E86" s="11">
        <v>1088</v>
      </c>
      <c r="F86" s="11">
        <v>1022</v>
      </c>
      <c r="G86" s="13">
        <v>164</v>
      </c>
      <c r="H86" s="13">
        <v>714</v>
      </c>
      <c r="I86" s="13">
        <v>210</v>
      </c>
      <c r="J86" s="12"/>
      <c r="K86" s="11">
        <v>3657.69</v>
      </c>
      <c r="L86" s="11">
        <v>77505.960000000006</v>
      </c>
      <c r="M86" s="11">
        <v>382335.09</v>
      </c>
      <c r="N86" s="11">
        <v>500</v>
      </c>
      <c r="O86" s="11">
        <v>500</v>
      </c>
    </row>
    <row r="87" spans="1:15" x14ac:dyDescent="0.2">
      <c r="A87" s="66">
        <v>10604</v>
      </c>
      <c r="B87" s="53" t="s">
        <v>140</v>
      </c>
      <c r="C87" s="66">
        <f t="shared" si="3"/>
        <v>1</v>
      </c>
      <c r="D87" s="60">
        <v>0</v>
      </c>
      <c r="E87" s="11">
        <v>1228</v>
      </c>
      <c r="F87" s="11">
        <v>1209</v>
      </c>
      <c r="G87" s="13">
        <v>150</v>
      </c>
      <c r="H87" s="13">
        <v>795</v>
      </c>
      <c r="I87" s="13">
        <v>283</v>
      </c>
      <c r="J87" s="12"/>
      <c r="K87" s="11">
        <v>4607.8500000000004</v>
      </c>
      <c r="L87" s="11">
        <v>79662.240000000005</v>
      </c>
      <c r="M87" s="11">
        <v>134865.13</v>
      </c>
      <c r="N87" s="11">
        <v>500</v>
      </c>
      <c r="O87" s="11">
        <v>500</v>
      </c>
    </row>
    <row r="88" spans="1:15" x14ac:dyDescent="0.2">
      <c r="A88" s="66">
        <v>10605</v>
      </c>
      <c r="B88" s="53" t="s">
        <v>141</v>
      </c>
      <c r="C88" s="66">
        <f t="shared" si="3"/>
        <v>1</v>
      </c>
      <c r="D88" s="60">
        <v>0</v>
      </c>
      <c r="E88" s="11">
        <v>2096</v>
      </c>
      <c r="F88" s="11">
        <v>2074</v>
      </c>
      <c r="G88" s="13">
        <v>299</v>
      </c>
      <c r="H88" s="13">
        <v>1322</v>
      </c>
      <c r="I88" s="13">
        <v>475</v>
      </c>
      <c r="J88" s="12"/>
      <c r="K88" s="11">
        <v>7114.66</v>
      </c>
      <c r="L88" s="11">
        <v>178043.61</v>
      </c>
      <c r="M88" s="11">
        <v>701677.11</v>
      </c>
      <c r="N88" s="11">
        <v>500</v>
      </c>
      <c r="O88" s="11">
        <v>500</v>
      </c>
    </row>
    <row r="89" spans="1:15" x14ac:dyDescent="0.2">
      <c r="A89" s="66">
        <v>10606</v>
      </c>
      <c r="B89" s="53" t="s">
        <v>142</v>
      </c>
      <c r="C89" s="66">
        <f t="shared" si="3"/>
        <v>1</v>
      </c>
      <c r="D89" s="60">
        <v>0</v>
      </c>
      <c r="E89" s="11">
        <v>7542</v>
      </c>
      <c r="F89" s="11">
        <v>7440</v>
      </c>
      <c r="G89" s="13">
        <v>1023</v>
      </c>
      <c r="H89" s="13">
        <v>4948</v>
      </c>
      <c r="I89" s="13">
        <v>1571</v>
      </c>
      <c r="J89" s="12"/>
      <c r="K89" s="11">
        <v>15627.62</v>
      </c>
      <c r="L89" s="11">
        <v>675195.79</v>
      </c>
      <c r="M89" s="11">
        <v>2648066.52</v>
      </c>
      <c r="N89" s="11">
        <v>500</v>
      </c>
      <c r="O89" s="11">
        <v>500</v>
      </c>
    </row>
    <row r="90" spans="1:15" x14ac:dyDescent="0.2">
      <c r="A90" s="66">
        <v>10607</v>
      </c>
      <c r="B90" s="53" t="s">
        <v>143</v>
      </c>
      <c r="C90" s="66">
        <f t="shared" si="3"/>
        <v>1</v>
      </c>
      <c r="D90" s="60">
        <v>0</v>
      </c>
      <c r="E90" s="11">
        <v>4952</v>
      </c>
      <c r="F90" s="11">
        <v>4622</v>
      </c>
      <c r="G90" s="13">
        <v>684</v>
      </c>
      <c r="H90" s="13">
        <v>3272</v>
      </c>
      <c r="I90" s="13">
        <v>996</v>
      </c>
      <c r="J90" s="12"/>
      <c r="K90" s="11">
        <v>4380.33</v>
      </c>
      <c r="L90" s="11">
        <v>352469.68</v>
      </c>
      <c r="M90" s="11">
        <v>2277126.87</v>
      </c>
      <c r="N90" s="11">
        <v>500</v>
      </c>
      <c r="O90" s="11">
        <v>500</v>
      </c>
    </row>
    <row r="91" spans="1:15" x14ac:dyDescent="0.2">
      <c r="A91" s="66">
        <v>10608</v>
      </c>
      <c r="B91" s="53" t="s">
        <v>144</v>
      </c>
      <c r="C91" s="66">
        <f t="shared" si="3"/>
        <v>1</v>
      </c>
      <c r="D91" s="60">
        <v>0</v>
      </c>
      <c r="E91" s="11">
        <v>763</v>
      </c>
      <c r="F91" s="11">
        <v>749</v>
      </c>
      <c r="G91" s="13">
        <v>103</v>
      </c>
      <c r="H91" s="13">
        <v>486</v>
      </c>
      <c r="I91" s="13">
        <v>174</v>
      </c>
      <c r="J91" s="12"/>
      <c r="K91" s="11">
        <v>6942.79</v>
      </c>
      <c r="L91" s="11">
        <v>97784.7</v>
      </c>
      <c r="M91" s="11">
        <v>797412.87</v>
      </c>
      <c r="N91" s="11">
        <v>500</v>
      </c>
      <c r="O91" s="11">
        <v>500</v>
      </c>
    </row>
    <row r="92" spans="1:15" x14ac:dyDescent="0.2">
      <c r="A92" s="66">
        <v>10609</v>
      </c>
      <c r="B92" s="53" t="s">
        <v>145</v>
      </c>
      <c r="C92" s="66">
        <f t="shared" si="3"/>
        <v>1</v>
      </c>
      <c r="D92" s="60">
        <v>0</v>
      </c>
      <c r="E92" s="11">
        <v>3068</v>
      </c>
      <c r="F92" s="11">
        <v>2974</v>
      </c>
      <c r="G92" s="13">
        <v>392</v>
      </c>
      <c r="H92" s="13">
        <v>1953</v>
      </c>
      <c r="I92" s="13">
        <v>723</v>
      </c>
      <c r="J92" s="12"/>
      <c r="K92" s="11">
        <v>13098.26</v>
      </c>
      <c r="L92" s="11">
        <v>236420.28</v>
      </c>
      <c r="M92" s="11">
        <v>536069.36</v>
      </c>
      <c r="N92" s="11">
        <v>500</v>
      </c>
      <c r="O92" s="11">
        <v>500</v>
      </c>
    </row>
    <row r="93" spans="1:15" x14ac:dyDescent="0.2">
      <c r="A93" s="66">
        <v>10610</v>
      </c>
      <c r="B93" s="53" t="s">
        <v>146</v>
      </c>
      <c r="C93" s="66">
        <f t="shared" si="3"/>
        <v>1</v>
      </c>
      <c r="D93" s="60">
        <v>0</v>
      </c>
      <c r="E93" s="11">
        <v>2624</v>
      </c>
      <c r="F93" s="11">
        <v>2641</v>
      </c>
      <c r="G93" s="13">
        <v>334</v>
      </c>
      <c r="H93" s="13">
        <v>1675</v>
      </c>
      <c r="I93" s="13">
        <v>615</v>
      </c>
      <c r="J93" s="12"/>
      <c r="K93" s="11">
        <v>5961.29</v>
      </c>
      <c r="L93" s="11">
        <v>157744.31</v>
      </c>
      <c r="M93" s="11">
        <v>374491.95</v>
      </c>
      <c r="N93" s="11">
        <v>500</v>
      </c>
      <c r="O93" s="11">
        <v>500</v>
      </c>
    </row>
    <row r="94" spans="1:15" x14ac:dyDescent="0.2">
      <c r="A94" s="66">
        <v>10611</v>
      </c>
      <c r="B94" s="53" t="s">
        <v>147</v>
      </c>
      <c r="C94" s="66">
        <f t="shared" si="3"/>
        <v>1</v>
      </c>
      <c r="D94" s="60">
        <v>0</v>
      </c>
      <c r="E94" s="11">
        <v>2345</v>
      </c>
      <c r="F94" s="11">
        <v>2235</v>
      </c>
      <c r="G94" s="13">
        <v>333</v>
      </c>
      <c r="H94" s="13">
        <v>1440</v>
      </c>
      <c r="I94" s="13">
        <v>572</v>
      </c>
      <c r="J94" s="12"/>
      <c r="K94" s="11">
        <v>338.55</v>
      </c>
      <c r="L94" s="11">
        <v>196580.16</v>
      </c>
      <c r="M94" s="11">
        <v>633091.79</v>
      </c>
      <c r="N94" s="11">
        <v>500</v>
      </c>
      <c r="O94" s="11">
        <v>500</v>
      </c>
    </row>
    <row r="95" spans="1:15" x14ac:dyDescent="0.2">
      <c r="A95" s="66">
        <v>10612</v>
      </c>
      <c r="B95" s="53" t="s">
        <v>148</v>
      </c>
      <c r="C95" s="66">
        <f t="shared" si="3"/>
        <v>1</v>
      </c>
      <c r="D95" s="60">
        <v>0</v>
      </c>
      <c r="E95" s="11">
        <v>2403</v>
      </c>
      <c r="F95" s="11">
        <v>2354</v>
      </c>
      <c r="G95" s="13">
        <v>326</v>
      </c>
      <c r="H95" s="13">
        <v>1536</v>
      </c>
      <c r="I95" s="13">
        <v>541</v>
      </c>
      <c r="J95" s="12"/>
      <c r="K95" s="11">
        <v>7875.43</v>
      </c>
      <c r="L95" s="11">
        <v>156358.94</v>
      </c>
      <c r="M95" s="11">
        <v>183416.57</v>
      </c>
      <c r="N95" s="11">
        <v>500</v>
      </c>
      <c r="O95" s="11">
        <v>500</v>
      </c>
    </row>
    <row r="96" spans="1:15" x14ac:dyDescent="0.2">
      <c r="A96" s="66">
        <v>10613</v>
      </c>
      <c r="B96" s="53" t="s">
        <v>149</v>
      </c>
      <c r="C96" s="66">
        <f t="shared" si="3"/>
        <v>1</v>
      </c>
      <c r="D96" s="60">
        <v>0</v>
      </c>
      <c r="E96" s="11">
        <v>1260</v>
      </c>
      <c r="F96" s="11">
        <v>1236</v>
      </c>
      <c r="G96" s="13">
        <v>182</v>
      </c>
      <c r="H96" s="13">
        <v>780</v>
      </c>
      <c r="I96" s="13">
        <v>298</v>
      </c>
      <c r="J96" s="12"/>
      <c r="K96" s="11">
        <v>5383.25</v>
      </c>
      <c r="L96" s="11">
        <v>82840.05</v>
      </c>
      <c r="M96" s="11">
        <v>253636.65</v>
      </c>
      <c r="N96" s="11">
        <v>500</v>
      </c>
      <c r="O96" s="11">
        <v>500</v>
      </c>
    </row>
    <row r="97" spans="1:15" x14ac:dyDescent="0.2">
      <c r="A97" s="66">
        <v>10614</v>
      </c>
      <c r="B97" s="53" t="s">
        <v>150</v>
      </c>
      <c r="C97" s="66">
        <f t="shared" si="3"/>
        <v>1</v>
      </c>
      <c r="D97" s="60">
        <v>0</v>
      </c>
      <c r="E97" s="11">
        <v>1189</v>
      </c>
      <c r="F97" s="11">
        <v>1164</v>
      </c>
      <c r="G97" s="13">
        <v>151</v>
      </c>
      <c r="H97" s="13">
        <v>768</v>
      </c>
      <c r="I97" s="13">
        <v>270</v>
      </c>
      <c r="J97" s="12"/>
      <c r="K97" s="11">
        <v>9834.69</v>
      </c>
      <c r="L97" s="11">
        <v>57728.34</v>
      </c>
      <c r="M97" s="11">
        <v>167353.87</v>
      </c>
      <c r="N97" s="11">
        <v>500</v>
      </c>
      <c r="O97" s="11">
        <v>500</v>
      </c>
    </row>
    <row r="98" spans="1:15" x14ac:dyDescent="0.2">
      <c r="A98" s="66">
        <v>10615</v>
      </c>
      <c r="B98" s="53" t="s">
        <v>151</v>
      </c>
      <c r="C98" s="66">
        <f t="shared" si="3"/>
        <v>1</v>
      </c>
      <c r="D98" s="60">
        <v>0</v>
      </c>
      <c r="E98" s="11">
        <v>2766</v>
      </c>
      <c r="F98" s="11">
        <v>2705</v>
      </c>
      <c r="G98" s="13">
        <v>376</v>
      </c>
      <c r="H98" s="13">
        <v>1712</v>
      </c>
      <c r="I98" s="13">
        <v>678</v>
      </c>
      <c r="J98" s="12"/>
      <c r="K98" s="11">
        <v>7080.69</v>
      </c>
      <c r="L98" s="11">
        <v>172713.86</v>
      </c>
      <c r="M98" s="11">
        <v>184629.55</v>
      </c>
      <c r="N98" s="11">
        <v>500</v>
      </c>
      <c r="O98" s="11">
        <v>500</v>
      </c>
    </row>
    <row r="99" spans="1:15" x14ac:dyDescent="0.2">
      <c r="A99" s="66">
        <v>10616</v>
      </c>
      <c r="B99" s="53" t="s">
        <v>152</v>
      </c>
      <c r="C99" s="66">
        <f t="shared" si="3"/>
        <v>1</v>
      </c>
      <c r="D99" s="60">
        <v>0</v>
      </c>
      <c r="E99" s="11">
        <v>831</v>
      </c>
      <c r="F99" s="11">
        <v>773</v>
      </c>
      <c r="G99" s="13">
        <v>123</v>
      </c>
      <c r="H99" s="13">
        <v>529</v>
      </c>
      <c r="I99" s="13">
        <v>179</v>
      </c>
      <c r="J99" s="12"/>
      <c r="K99" s="11">
        <v>7775.42</v>
      </c>
      <c r="L99" s="11">
        <v>75583.45</v>
      </c>
      <c r="M99" s="11">
        <v>277648.21000000002</v>
      </c>
      <c r="N99" s="11">
        <v>500</v>
      </c>
      <c r="O99" s="11">
        <v>500</v>
      </c>
    </row>
    <row r="100" spans="1:15" x14ac:dyDescent="0.2">
      <c r="A100" s="66">
        <v>10617</v>
      </c>
      <c r="B100" s="53" t="s">
        <v>153</v>
      </c>
      <c r="C100" s="66">
        <f t="shared" si="3"/>
        <v>1</v>
      </c>
      <c r="D100" s="60">
        <v>0</v>
      </c>
      <c r="E100" s="11">
        <v>920</v>
      </c>
      <c r="F100" s="11">
        <v>885</v>
      </c>
      <c r="G100" s="13">
        <v>123</v>
      </c>
      <c r="H100" s="13">
        <v>556</v>
      </c>
      <c r="I100" s="13">
        <v>241</v>
      </c>
      <c r="J100" s="12"/>
      <c r="K100" s="11">
        <v>5442.9</v>
      </c>
      <c r="L100" s="11">
        <v>62981.23</v>
      </c>
      <c r="M100" s="11">
        <v>94058.98</v>
      </c>
      <c r="N100" s="11">
        <v>500</v>
      </c>
      <c r="O100" s="11">
        <v>500</v>
      </c>
    </row>
    <row r="101" spans="1:15" x14ac:dyDescent="0.2">
      <c r="A101" s="66">
        <v>10618</v>
      </c>
      <c r="B101" s="53" t="s">
        <v>154</v>
      </c>
      <c r="C101" s="66">
        <f t="shared" si="3"/>
        <v>1</v>
      </c>
      <c r="D101" s="60">
        <v>0</v>
      </c>
      <c r="E101" s="11">
        <v>1283</v>
      </c>
      <c r="F101" s="11">
        <v>1276</v>
      </c>
      <c r="G101" s="13">
        <v>150</v>
      </c>
      <c r="H101" s="13">
        <v>871</v>
      </c>
      <c r="I101" s="13">
        <v>262</v>
      </c>
      <c r="J101" s="12"/>
      <c r="K101" s="11">
        <v>11488.05</v>
      </c>
      <c r="L101" s="11">
        <v>99432.54</v>
      </c>
      <c r="M101" s="11">
        <v>192448.98</v>
      </c>
      <c r="N101" s="11">
        <v>500</v>
      </c>
      <c r="O101" s="11">
        <v>500</v>
      </c>
    </row>
    <row r="102" spans="1:15" x14ac:dyDescent="0.2">
      <c r="A102" s="66">
        <v>10619</v>
      </c>
      <c r="B102" s="53" t="s">
        <v>155</v>
      </c>
      <c r="C102" s="66">
        <f t="shared" si="3"/>
        <v>1</v>
      </c>
      <c r="D102" s="60">
        <v>0</v>
      </c>
      <c r="E102" s="11">
        <v>624</v>
      </c>
      <c r="F102" s="11">
        <v>632</v>
      </c>
      <c r="G102" s="13">
        <v>103</v>
      </c>
      <c r="H102" s="13">
        <v>380</v>
      </c>
      <c r="I102" s="13">
        <v>141</v>
      </c>
      <c r="J102" s="12"/>
      <c r="K102" s="11">
        <v>8242.83</v>
      </c>
      <c r="L102" s="11">
        <v>33577.01</v>
      </c>
      <c r="M102" s="11">
        <v>9114.89</v>
      </c>
      <c r="N102" s="11">
        <v>500</v>
      </c>
      <c r="O102" s="11">
        <v>500</v>
      </c>
    </row>
    <row r="103" spans="1:15" x14ac:dyDescent="0.2">
      <c r="A103" s="66">
        <v>10701</v>
      </c>
      <c r="B103" s="53" t="s">
        <v>156</v>
      </c>
      <c r="C103" s="66">
        <f t="shared" si="3"/>
        <v>1</v>
      </c>
      <c r="D103" s="60">
        <v>0</v>
      </c>
      <c r="E103" s="11">
        <v>2291</v>
      </c>
      <c r="F103" s="11">
        <v>2283</v>
      </c>
      <c r="G103" s="13">
        <v>249</v>
      </c>
      <c r="H103" s="13">
        <v>1379</v>
      </c>
      <c r="I103" s="13">
        <v>663</v>
      </c>
      <c r="J103" s="12"/>
      <c r="K103" s="11">
        <v>50984.61</v>
      </c>
      <c r="L103" s="11">
        <v>227010.7</v>
      </c>
      <c r="M103" s="11">
        <v>638745.36</v>
      </c>
      <c r="N103" s="11">
        <v>500</v>
      </c>
      <c r="O103" s="11">
        <v>500</v>
      </c>
    </row>
    <row r="104" spans="1:15" x14ac:dyDescent="0.2">
      <c r="A104" s="66">
        <v>10702</v>
      </c>
      <c r="B104" s="53" t="s">
        <v>157</v>
      </c>
      <c r="C104" s="66">
        <f t="shared" si="3"/>
        <v>1</v>
      </c>
      <c r="D104" s="60">
        <v>0</v>
      </c>
      <c r="E104" s="11">
        <v>1735</v>
      </c>
      <c r="F104" s="11">
        <v>1762</v>
      </c>
      <c r="G104" s="13">
        <v>186</v>
      </c>
      <c r="H104" s="13">
        <v>1021</v>
      </c>
      <c r="I104" s="13">
        <v>528</v>
      </c>
      <c r="J104" s="12"/>
      <c r="K104" s="11">
        <v>43038.99</v>
      </c>
      <c r="L104" s="11">
        <v>133344.45000000001</v>
      </c>
      <c r="M104" s="11">
        <v>195771.12</v>
      </c>
      <c r="N104" s="11">
        <v>500</v>
      </c>
      <c r="O104" s="11">
        <v>500</v>
      </c>
    </row>
    <row r="105" spans="1:15" x14ac:dyDescent="0.2">
      <c r="A105" s="66">
        <v>10703</v>
      </c>
      <c r="B105" s="53" t="s">
        <v>158</v>
      </c>
      <c r="C105" s="66">
        <f t="shared" si="3"/>
        <v>1</v>
      </c>
      <c r="D105" s="60">
        <v>0</v>
      </c>
      <c r="E105" s="11">
        <v>3070</v>
      </c>
      <c r="F105" s="11">
        <v>3099</v>
      </c>
      <c r="G105" s="13">
        <v>405</v>
      </c>
      <c r="H105" s="13">
        <v>2178</v>
      </c>
      <c r="I105" s="13">
        <v>487</v>
      </c>
      <c r="J105" s="12"/>
      <c r="K105" s="11">
        <v>21173.38</v>
      </c>
      <c r="L105" s="11">
        <v>204789.13</v>
      </c>
      <c r="M105" s="11">
        <v>349617.27</v>
      </c>
      <c r="N105" s="11">
        <v>500</v>
      </c>
      <c r="O105" s="11">
        <v>500</v>
      </c>
    </row>
    <row r="106" spans="1:15" x14ac:dyDescent="0.2">
      <c r="A106" s="66">
        <v>10704</v>
      </c>
      <c r="B106" s="53" t="s">
        <v>159</v>
      </c>
      <c r="C106" s="66">
        <f t="shared" si="3"/>
        <v>1</v>
      </c>
      <c r="D106" s="60">
        <v>0</v>
      </c>
      <c r="E106" s="11">
        <v>651</v>
      </c>
      <c r="F106" s="11">
        <v>615</v>
      </c>
      <c r="G106" s="13">
        <v>93</v>
      </c>
      <c r="H106" s="13">
        <v>382</v>
      </c>
      <c r="I106" s="13">
        <v>176</v>
      </c>
      <c r="J106" s="12"/>
      <c r="K106" s="11">
        <v>21445.97</v>
      </c>
      <c r="L106" s="11">
        <v>35924.980000000003</v>
      </c>
      <c r="M106" s="11">
        <v>18203.939999999999</v>
      </c>
      <c r="N106" s="11">
        <v>500</v>
      </c>
      <c r="O106" s="11">
        <v>500</v>
      </c>
    </row>
    <row r="107" spans="1:15" x14ac:dyDescent="0.2">
      <c r="A107" s="66">
        <v>10705</v>
      </c>
      <c r="B107" s="53" t="s">
        <v>160</v>
      </c>
      <c r="C107" s="66">
        <f t="shared" si="3"/>
        <v>1</v>
      </c>
      <c r="D107" s="60">
        <v>0</v>
      </c>
      <c r="E107" s="11">
        <v>2974</v>
      </c>
      <c r="F107" s="11">
        <v>2875</v>
      </c>
      <c r="G107" s="13">
        <v>335</v>
      </c>
      <c r="H107" s="13">
        <v>1883</v>
      </c>
      <c r="I107" s="13">
        <v>756</v>
      </c>
      <c r="J107" s="12"/>
      <c r="K107" s="11">
        <v>25464.75</v>
      </c>
      <c r="L107" s="11">
        <v>366105.1</v>
      </c>
      <c r="M107" s="11">
        <v>948443.18</v>
      </c>
      <c r="N107" s="11">
        <v>500</v>
      </c>
      <c r="O107" s="11">
        <v>500</v>
      </c>
    </row>
    <row r="108" spans="1:15" x14ac:dyDescent="0.2">
      <c r="A108" s="66">
        <v>10706</v>
      </c>
      <c r="B108" s="53" t="s">
        <v>161</v>
      </c>
      <c r="C108" s="66">
        <f t="shared" si="3"/>
        <v>1</v>
      </c>
      <c r="D108" s="60">
        <v>0</v>
      </c>
      <c r="E108" s="11">
        <v>1501</v>
      </c>
      <c r="F108" s="11">
        <v>1372</v>
      </c>
      <c r="G108" s="13">
        <v>257</v>
      </c>
      <c r="H108" s="13">
        <v>953</v>
      </c>
      <c r="I108" s="13">
        <v>291</v>
      </c>
      <c r="J108" s="12"/>
      <c r="K108" s="11">
        <v>25885.74</v>
      </c>
      <c r="L108" s="11">
        <v>86075.67</v>
      </c>
      <c r="M108" s="11">
        <v>111467.13</v>
      </c>
      <c r="N108" s="11">
        <v>500</v>
      </c>
      <c r="O108" s="11">
        <v>500</v>
      </c>
    </row>
    <row r="109" spans="1:15" x14ac:dyDescent="0.2">
      <c r="A109" s="66">
        <v>10707</v>
      </c>
      <c r="B109" s="53" t="s">
        <v>162</v>
      </c>
      <c r="C109" s="66">
        <f t="shared" si="3"/>
        <v>1</v>
      </c>
      <c r="D109" s="60">
        <v>0</v>
      </c>
      <c r="E109" s="11">
        <v>3982</v>
      </c>
      <c r="F109" s="11">
        <v>3875</v>
      </c>
      <c r="G109" s="13">
        <v>513</v>
      </c>
      <c r="H109" s="13">
        <v>2603</v>
      </c>
      <c r="I109" s="13">
        <v>866</v>
      </c>
      <c r="J109" s="12"/>
      <c r="K109" s="11">
        <v>63246.85</v>
      </c>
      <c r="L109" s="11">
        <v>342290.27</v>
      </c>
      <c r="M109" s="11">
        <v>1276877.3</v>
      </c>
      <c r="N109" s="11">
        <v>500</v>
      </c>
      <c r="O109" s="11">
        <v>500</v>
      </c>
    </row>
    <row r="110" spans="1:15" x14ac:dyDescent="0.2">
      <c r="A110" s="66">
        <v>10708</v>
      </c>
      <c r="B110" s="53" t="s">
        <v>163</v>
      </c>
      <c r="C110" s="66">
        <f t="shared" si="3"/>
        <v>1</v>
      </c>
      <c r="D110" s="60">
        <v>0</v>
      </c>
      <c r="E110" s="11">
        <v>1896</v>
      </c>
      <c r="F110" s="11">
        <v>1932</v>
      </c>
      <c r="G110" s="13">
        <v>254</v>
      </c>
      <c r="H110" s="13">
        <v>1119</v>
      </c>
      <c r="I110" s="13">
        <v>523</v>
      </c>
      <c r="J110" s="12"/>
      <c r="K110" s="11">
        <v>61850.55</v>
      </c>
      <c r="L110" s="11">
        <v>164270.32</v>
      </c>
      <c r="M110" s="11">
        <v>219749.2</v>
      </c>
      <c r="N110" s="11">
        <v>500</v>
      </c>
      <c r="O110" s="11">
        <v>500</v>
      </c>
    </row>
    <row r="111" spans="1:15" x14ac:dyDescent="0.2">
      <c r="A111" s="66">
        <v>10709</v>
      </c>
      <c r="B111" s="53" t="s">
        <v>164</v>
      </c>
      <c r="C111" s="66">
        <f t="shared" si="3"/>
        <v>1</v>
      </c>
      <c r="D111" s="60">
        <v>0</v>
      </c>
      <c r="E111" s="11">
        <v>2357</v>
      </c>
      <c r="F111" s="11">
        <v>2398</v>
      </c>
      <c r="G111" s="13">
        <v>269</v>
      </c>
      <c r="H111" s="13">
        <v>1437</v>
      </c>
      <c r="I111" s="13">
        <v>651</v>
      </c>
      <c r="J111" s="12"/>
      <c r="K111" s="11">
        <v>44324.02</v>
      </c>
      <c r="L111" s="11">
        <v>241173.2</v>
      </c>
      <c r="M111" s="11">
        <v>421926.21</v>
      </c>
      <c r="N111" s="11">
        <v>500</v>
      </c>
      <c r="O111" s="11">
        <v>500</v>
      </c>
    </row>
    <row r="112" spans="1:15" x14ac:dyDescent="0.2">
      <c r="A112" s="66">
        <v>10710</v>
      </c>
      <c r="B112" s="53" t="s">
        <v>165</v>
      </c>
      <c r="C112" s="66">
        <f t="shared" si="3"/>
        <v>1</v>
      </c>
      <c r="D112" s="60">
        <v>0</v>
      </c>
      <c r="E112" s="11">
        <v>1638</v>
      </c>
      <c r="F112" s="11">
        <v>1640</v>
      </c>
      <c r="G112" s="13">
        <v>217</v>
      </c>
      <c r="H112" s="13">
        <v>1059</v>
      </c>
      <c r="I112" s="13">
        <v>362</v>
      </c>
      <c r="J112" s="12"/>
      <c r="K112" s="11">
        <v>18922.04</v>
      </c>
      <c r="L112" s="11">
        <v>136145.65</v>
      </c>
      <c r="M112" s="11">
        <v>473754.9</v>
      </c>
      <c r="N112" s="11">
        <v>500</v>
      </c>
      <c r="O112" s="11">
        <v>500</v>
      </c>
    </row>
    <row r="113" spans="1:15" x14ac:dyDescent="0.2">
      <c r="A113" s="66">
        <v>10711</v>
      </c>
      <c r="B113" s="53" t="s">
        <v>166</v>
      </c>
      <c r="C113" s="66">
        <f t="shared" si="3"/>
        <v>1</v>
      </c>
      <c r="D113" s="60">
        <v>0</v>
      </c>
      <c r="E113" s="11">
        <v>3721</v>
      </c>
      <c r="F113" s="11">
        <v>3308</v>
      </c>
      <c r="G113" s="13">
        <v>820</v>
      </c>
      <c r="H113" s="13">
        <v>2217</v>
      </c>
      <c r="I113" s="13">
        <v>684</v>
      </c>
      <c r="J113" s="12"/>
      <c r="K113" s="11">
        <v>22123.89</v>
      </c>
      <c r="L113" s="11">
        <v>252825.68</v>
      </c>
      <c r="M113" s="11">
        <v>793944.9</v>
      </c>
      <c r="N113" s="11">
        <v>500</v>
      </c>
      <c r="O113" s="11">
        <v>500</v>
      </c>
    </row>
    <row r="114" spans="1:15" x14ac:dyDescent="0.2">
      <c r="A114" s="66">
        <v>10712</v>
      </c>
      <c r="B114" s="53" t="s">
        <v>167</v>
      </c>
      <c r="C114" s="66">
        <f t="shared" si="3"/>
        <v>1</v>
      </c>
      <c r="D114" s="60">
        <v>0</v>
      </c>
      <c r="E114" s="11">
        <v>2200</v>
      </c>
      <c r="F114" s="11">
        <v>2244</v>
      </c>
      <c r="G114" s="13">
        <v>248</v>
      </c>
      <c r="H114" s="13">
        <v>1446</v>
      </c>
      <c r="I114" s="13">
        <v>506</v>
      </c>
      <c r="J114" s="12"/>
      <c r="K114" s="11">
        <v>41120</v>
      </c>
      <c r="L114" s="11">
        <v>199543.87</v>
      </c>
      <c r="M114" s="11">
        <v>476121.52</v>
      </c>
      <c r="N114" s="11">
        <v>500</v>
      </c>
      <c r="O114" s="11">
        <v>500</v>
      </c>
    </row>
    <row r="115" spans="1:15" x14ac:dyDescent="0.2">
      <c r="A115" s="66">
        <v>10713</v>
      </c>
      <c r="B115" s="53" t="s">
        <v>168</v>
      </c>
      <c r="C115" s="66">
        <f t="shared" si="3"/>
        <v>1</v>
      </c>
      <c r="D115" s="60">
        <v>0</v>
      </c>
      <c r="E115" s="11">
        <v>8953</v>
      </c>
      <c r="F115" s="11">
        <v>8568</v>
      </c>
      <c r="G115" s="13">
        <v>1376</v>
      </c>
      <c r="H115" s="13">
        <v>5943</v>
      </c>
      <c r="I115" s="13">
        <v>1634</v>
      </c>
      <c r="J115" s="12"/>
      <c r="K115" s="11">
        <v>23748.15</v>
      </c>
      <c r="L115" s="11">
        <v>866619.75</v>
      </c>
      <c r="M115" s="11">
        <v>3282141.61</v>
      </c>
      <c r="N115" s="11">
        <v>500</v>
      </c>
      <c r="O115" s="11">
        <v>500</v>
      </c>
    </row>
    <row r="116" spans="1:15" x14ac:dyDescent="0.2">
      <c r="A116" s="66">
        <v>10714</v>
      </c>
      <c r="B116" s="53" t="s">
        <v>169</v>
      </c>
      <c r="C116" s="66">
        <f t="shared" si="3"/>
        <v>1</v>
      </c>
      <c r="D116" s="60">
        <v>0</v>
      </c>
      <c r="E116" s="11">
        <v>1856</v>
      </c>
      <c r="F116" s="11">
        <v>1808</v>
      </c>
      <c r="G116" s="13">
        <v>277</v>
      </c>
      <c r="H116" s="13">
        <v>1148</v>
      </c>
      <c r="I116" s="13">
        <v>431</v>
      </c>
      <c r="J116" s="12"/>
      <c r="K116" s="11">
        <v>43238.43</v>
      </c>
      <c r="L116" s="11">
        <v>99649.76</v>
      </c>
      <c r="M116" s="11">
        <v>202529.92000000001</v>
      </c>
      <c r="N116" s="11">
        <v>500</v>
      </c>
      <c r="O116" s="11">
        <v>500</v>
      </c>
    </row>
    <row r="117" spans="1:15" x14ac:dyDescent="0.2">
      <c r="A117" s="66">
        <v>10715</v>
      </c>
      <c r="B117" s="53" t="s">
        <v>170</v>
      </c>
      <c r="C117" s="66">
        <f t="shared" si="3"/>
        <v>1</v>
      </c>
      <c r="D117" s="60">
        <v>0</v>
      </c>
      <c r="E117" s="11">
        <v>1273</v>
      </c>
      <c r="F117" s="11">
        <v>1218</v>
      </c>
      <c r="G117" s="13">
        <v>214</v>
      </c>
      <c r="H117" s="13">
        <v>794</v>
      </c>
      <c r="I117" s="13">
        <v>265</v>
      </c>
      <c r="J117" s="12"/>
      <c r="K117" s="11">
        <v>22146.58</v>
      </c>
      <c r="L117" s="11">
        <v>77234.009999999995</v>
      </c>
      <c r="M117" s="11">
        <v>114098.93</v>
      </c>
      <c r="N117" s="11">
        <v>500</v>
      </c>
      <c r="O117" s="11">
        <v>500</v>
      </c>
    </row>
    <row r="118" spans="1:15" x14ac:dyDescent="0.2">
      <c r="A118" s="66">
        <v>10716</v>
      </c>
      <c r="B118" s="53" t="s">
        <v>171</v>
      </c>
      <c r="C118" s="66">
        <f t="shared" si="3"/>
        <v>1</v>
      </c>
      <c r="D118" s="60">
        <v>0</v>
      </c>
      <c r="E118" s="11">
        <v>1501</v>
      </c>
      <c r="F118" s="11">
        <v>1574</v>
      </c>
      <c r="G118" s="13">
        <v>149</v>
      </c>
      <c r="H118" s="13">
        <v>918</v>
      </c>
      <c r="I118" s="13">
        <v>434</v>
      </c>
      <c r="J118" s="12"/>
      <c r="K118" s="11">
        <v>36626.449999999997</v>
      </c>
      <c r="L118" s="11">
        <v>115013.48</v>
      </c>
      <c r="M118" s="11">
        <v>479066.89</v>
      </c>
      <c r="N118" s="11">
        <v>500</v>
      </c>
      <c r="O118" s="11">
        <v>500</v>
      </c>
    </row>
    <row r="119" spans="1:15" x14ac:dyDescent="0.2">
      <c r="A119" s="66">
        <v>10717</v>
      </c>
      <c r="B119" s="53" t="s">
        <v>172</v>
      </c>
      <c r="C119" s="66">
        <f t="shared" si="3"/>
        <v>1</v>
      </c>
      <c r="D119" s="60">
        <v>0</v>
      </c>
      <c r="E119" s="11">
        <v>5336</v>
      </c>
      <c r="F119" s="11">
        <v>4825</v>
      </c>
      <c r="G119" s="13">
        <v>941</v>
      </c>
      <c r="H119" s="13">
        <v>3595</v>
      </c>
      <c r="I119" s="13">
        <v>800</v>
      </c>
      <c r="J119" s="12"/>
      <c r="K119" s="11">
        <v>57785.35</v>
      </c>
      <c r="L119" s="11">
        <v>463257.13</v>
      </c>
      <c r="M119" s="11">
        <v>5366955.3499999996</v>
      </c>
      <c r="N119" s="11">
        <v>500</v>
      </c>
      <c r="O119" s="11">
        <v>500</v>
      </c>
    </row>
    <row r="120" spans="1:15" x14ac:dyDescent="0.2">
      <c r="A120" s="66">
        <v>10718</v>
      </c>
      <c r="B120" s="53" t="s">
        <v>173</v>
      </c>
      <c r="C120" s="66">
        <f t="shared" si="3"/>
        <v>1</v>
      </c>
      <c r="D120" s="60">
        <v>0</v>
      </c>
      <c r="E120" s="11">
        <v>2180</v>
      </c>
      <c r="F120" s="11">
        <v>2138</v>
      </c>
      <c r="G120" s="13">
        <v>254</v>
      </c>
      <c r="H120" s="13">
        <v>1361</v>
      </c>
      <c r="I120" s="13">
        <v>565</v>
      </c>
      <c r="J120" s="12"/>
      <c r="K120" s="11">
        <v>21702.42</v>
      </c>
      <c r="L120" s="11">
        <v>280678.87</v>
      </c>
      <c r="M120" s="11">
        <v>420738.33</v>
      </c>
      <c r="N120" s="11">
        <v>500</v>
      </c>
      <c r="O120" s="11">
        <v>500</v>
      </c>
    </row>
    <row r="121" spans="1:15" x14ac:dyDescent="0.2">
      <c r="A121" s="66">
        <v>10719</v>
      </c>
      <c r="B121" s="53" t="s">
        <v>174</v>
      </c>
      <c r="C121" s="66">
        <f t="shared" si="3"/>
        <v>1</v>
      </c>
      <c r="D121" s="60">
        <v>0</v>
      </c>
      <c r="E121" s="11">
        <v>1388</v>
      </c>
      <c r="F121" s="11">
        <v>1372</v>
      </c>
      <c r="G121" s="13">
        <v>161</v>
      </c>
      <c r="H121" s="13">
        <v>826</v>
      </c>
      <c r="I121" s="13">
        <v>401</v>
      </c>
      <c r="J121" s="12"/>
      <c r="K121" s="11">
        <v>26266.93</v>
      </c>
      <c r="L121" s="11">
        <v>131905.69</v>
      </c>
      <c r="M121" s="11">
        <v>259410.87</v>
      </c>
      <c r="N121" s="11">
        <v>500</v>
      </c>
      <c r="O121" s="11">
        <v>500</v>
      </c>
    </row>
    <row r="122" spans="1:15" x14ac:dyDescent="0.2">
      <c r="A122" s="66">
        <v>10720</v>
      </c>
      <c r="B122" s="53" t="s">
        <v>175</v>
      </c>
      <c r="C122" s="66">
        <f t="shared" si="3"/>
        <v>1</v>
      </c>
      <c r="D122" s="60">
        <v>0</v>
      </c>
      <c r="E122" s="11">
        <v>1156</v>
      </c>
      <c r="F122" s="11">
        <v>1197</v>
      </c>
      <c r="G122" s="13">
        <v>119</v>
      </c>
      <c r="H122" s="13">
        <v>682</v>
      </c>
      <c r="I122" s="13">
        <v>355</v>
      </c>
      <c r="J122" s="12"/>
      <c r="K122" s="11">
        <v>34465.69</v>
      </c>
      <c r="L122" s="11">
        <v>78924.06</v>
      </c>
      <c r="M122" s="11">
        <v>151261.9</v>
      </c>
      <c r="N122" s="11">
        <v>500</v>
      </c>
      <c r="O122" s="11">
        <v>500</v>
      </c>
    </row>
    <row r="123" spans="1:15" x14ac:dyDescent="0.2">
      <c r="A123" s="66">
        <v>10721</v>
      </c>
      <c r="B123" s="53" t="s">
        <v>176</v>
      </c>
      <c r="C123" s="66">
        <f t="shared" si="3"/>
        <v>1</v>
      </c>
      <c r="D123" s="60">
        <v>0</v>
      </c>
      <c r="E123" s="11">
        <v>1645</v>
      </c>
      <c r="F123" s="11">
        <v>1676</v>
      </c>
      <c r="G123" s="13">
        <v>183</v>
      </c>
      <c r="H123" s="13">
        <v>1026</v>
      </c>
      <c r="I123" s="13">
        <v>436</v>
      </c>
      <c r="J123" s="12"/>
      <c r="K123" s="11">
        <v>44291.62</v>
      </c>
      <c r="L123" s="11">
        <v>113591.8</v>
      </c>
      <c r="M123" s="11">
        <v>713668.61</v>
      </c>
      <c r="N123" s="11">
        <v>500</v>
      </c>
      <c r="O123" s="11">
        <v>500</v>
      </c>
    </row>
    <row r="124" spans="1:15" x14ac:dyDescent="0.2">
      <c r="A124" s="66">
        <v>10722</v>
      </c>
      <c r="B124" s="53" t="s">
        <v>177</v>
      </c>
      <c r="C124" s="66">
        <f t="shared" si="3"/>
        <v>1</v>
      </c>
      <c r="D124" s="60">
        <v>0</v>
      </c>
      <c r="E124" s="11">
        <v>2603</v>
      </c>
      <c r="F124" s="11">
        <v>2474</v>
      </c>
      <c r="G124" s="13">
        <v>379</v>
      </c>
      <c r="H124" s="13">
        <v>1626</v>
      </c>
      <c r="I124" s="13">
        <v>598</v>
      </c>
      <c r="J124" s="12"/>
      <c r="K124" s="11">
        <v>22557.33</v>
      </c>
      <c r="L124" s="11">
        <v>239930.26</v>
      </c>
      <c r="M124" s="11">
        <v>532598.94999999995</v>
      </c>
      <c r="N124" s="11">
        <v>500</v>
      </c>
      <c r="O124" s="11">
        <v>500</v>
      </c>
    </row>
    <row r="125" spans="1:15" x14ac:dyDescent="0.2">
      <c r="A125" s="66">
        <v>10723</v>
      </c>
      <c r="B125" s="53" t="s">
        <v>178</v>
      </c>
      <c r="C125" s="66">
        <f t="shared" si="3"/>
        <v>1</v>
      </c>
      <c r="D125" s="60">
        <v>0</v>
      </c>
      <c r="E125" s="11">
        <v>1390</v>
      </c>
      <c r="F125" s="11">
        <v>1333</v>
      </c>
      <c r="G125" s="13">
        <v>185</v>
      </c>
      <c r="H125" s="13">
        <v>889</v>
      </c>
      <c r="I125" s="13">
        <v>316</v>
      </c>
      <c r="J125" s="12"/>
      <c r="K125" s="11">
        <v>9639.76</v>
      </c>
      <c r="L125" s="11">
        <v>88116.4</v>
      </c>
      <c r="M125" s="11">
        <v>77155.31</v>
      </c>
      <c r="N125" s="11">
        <v>500</v>
      </c>
      <c r="O125" s="11">
        <v>500</v>
      </c>
    </row>
    <row r="126" spans="1:15" x14ac:dyDescent="0.2">
      <c r="A126" s="66">
        <v>10724</v>
      </c>
      <c r="B126" s="53" t="s">
        <v>179</v>
      </c>
      <c r="C126" s="66">
        <f t="shared" si="3"/>
        <v>1</v>
      </c>
      <c r="D126" s="60">
        <v>0</v>
      </c>
      <c r="E126" s="11">
        <v>2289</v>
      </c>
      <c r="F126" s="11">
        <v>2276</v>
      </c>
      <c r="G126" s="13">
        <v>334</v>
      </c>
      <c r="H126" s="13">
        <v>1374</v>
      </c>
      <c r="I126" s="13">
        <v>581</v>
      </c>
      <c r="J126" s="12"/>
      <c r="K126" s="11">
        <v>43505.17</v>
      </c>
      <c r="L126" s="11">
        <v>156257.66</v>
      </c>
      <c r="M126" s="11">
        <v>472658.84</v>
      </c>
      <c r="N126" s="11">
        <v>500</v>
      </c>
      <c r="O126" s="11">
        <v>500</v>
      </c>
    </row>
    <row r="127" spans="1:15" x14ac:dyDescent="0.2">
      <c r="A127" s="66">
        <v>10725</v>
      </c>
      <c r="B127" s="53" t="s">
        <v>180</v>
      </c>
      <c r="C127" s="66">
        <f t="shared" si="3"/>
        <v>1</v>
      </c>
      <c r="D127" s="60">
        <v>0</v>
      </c>
      <c r="E127" s="11">
        <v>821</v>
      </c>
      <c r="F127" s="11">
        <v>718</v>
      </c>
      <c r="G127" s="13">
        <v>130</v>
      </c>
      <c r="H127" s="13">
        <v>535</v>
      </c>
      <c r="I127" s="13">
        <v>156</v>
      </c>
      <c r="J127" s="12"/>
      <c r="K127" s="11">
        <v>22668.16</v>
      </c>
      <c r="L127" s="11">
        <v>49119.45</v>
      </c>
      <c r="M127" s="11">
        <v>89577.62</v>
      </c>
      <c r="N127" s="11">
        <v>500</v>
      </c>
      <c r="O127" s="11">
        <v>500</v>
      </c>
    </row>
    <row r="128" spans="1:15" x14ac:dyDescent="0.2">
      <c r="A128" s="66">
        <v>10726</v>
      </c>
      <c r="B128" s="53" t="s">
        <v>181</v>
      </c>
      <c r="C128" s="66">
        <f t="shared" si="3"/>
        <v>1</v>
      </c>
      <c r="D128" s="60">
        <v>0</v>
      </c>
      <c r="E128" s="11">
        <v>669</v>
      </c>
      <c r="F128" s="11">
        <v>605</v>
      </c>
      <c r="G128" s="13">
        <v>103</v>
      </c>
      <c r="H128" s="13">
        <v>410</v>
      </c>
      <c r="I128" s="13">
        <v>156</v>
      </c>
      <c r="J128" s="12"/>
      <c r="K128" s="11">
        <v>9619.43</v>
      </c>
      <c r="L128" s="11">
        <v>40748.080000000002</v>
      </c>
      <c r="M128" s="11">
        <v>77165.070000000007</v>
      </c>
      <c r="N128" s="11">
        <v>500</v>
      </c>
      <c r="O128" s="11">
        <v>500</v>
      </c>
    </row>
    <row r="129" spans="1:15" x14ac:dyDescent="0.2">
      <c r="A129" s="66">
        <v>10727</v>
      </c>
      <c r="B129" s="53" t="s">
        <v>182</v>
      </c>
      <c r="C129" s="66">
        <f t="shared" si="3"/>
        <v>1</v>
      </c>
      <c r="D129" s="60">
        <v>0</v>
      </c>
      <c r="E129" s="11">
        <v>816</v>
      </c>
      <c r="F129" s="11">
        <v>768</v>
      </c>
      <c r="G129" s="13">
        <v>128</v>
      </c>
      <c r="H129" s="13">
        <v>499</v>
      </c>
      <c r="I129" s="13">
        <v>189</v>
      </c>
      <c r="J129" s="12"/>
      <c r="K129" s="11">
        <v>5120.6499999999996</v>
      </c>
      <c r="L129" s="11">
        <v>230206.92</v>
      </c>
      <c r="M129" s="11">
        <v>518043.36</v>
      </c>
      <c r="N129" s="11">
        <v>500</v>
      </c>
      <c r="O129" s="11">
        <v>500</v>
      </c>
    </row>
    <row r="130" spans="1:15" x14ac:dyDescent="0.2">
      <c r="A130" s="66">
        <v>10801</v>
      </c>
      <c r="B130" s="53" t="s">
        <v>183</v>
      </c>
      <c r="C130" s="66">
        <f t="shared" si="3"/>
        <v>1</v>
      </c>
      <c r="D130" s="60">
        <v>0</v>
      </c>
      <c r="E130" s="11">
        <v>3176</v>
      </c>
      <c r="F130" s="11">
        <v>3075</v>
      </c>
      <c r="G130" s="13">
        <v>405</v>
      </c>
      <c r="H130" s="13">
        <v>1918</v>
      </c>
      <c r="I130" s="13">
        <v>853</v>
      </c>
      <c r="J130" s="12"/>
      <c r="K130" s="11">
        <v>37016.42</v>
      </c>
      <c r="L130" s="11">
        <v>299016.21999999997</v>
      </c>
      <c r="M130" s="11">
        <v>606479.67000000004</v>
      </c>
      <c r="N130" s="11">
        <v>500</v>
      </c>
      <c r="O130" s="11">
        <v>500</v>
      </c>
    </row>
    <row r="131" spans="1:15" x14ac:dyDescent="0.2">
      <c r="A131" s="66">
        <v>10802</v>
      </c>
      <c r="B131" s="53" t="s">
        <v>184</v>
      </c>
      <c r="C131" s="66">
        <f t="shared" si="3"/>
        <v>1</v>
      </c>
      <c r="D131" s="60">
        <v>0</v>
      </c>
      <c r="E131" s="11">
        <v>1372</v>
      </c>
      <c r="F131" s="11">
        <v>1376</v>
      </c>
      <c r="G131" s="13">
        <v>158</v>
      </c>
      <c r="H131" s="13">
        <v>854</v>
      </c>
      <c r="I131" s="13">
        <v>360</v>
      </c>
      <c r="J131" s="12"/>
      <c r="K131" s="11">
        <v>16542.64</v>
      </c>
      <c r="L131" s="11">
        <v>94913.41</v>
      </c>
      <c r="M131" s="11">
        <v>260409.68</v>
      </c>
      <c r="N131" s="11">
        <v>500</v>
      </c>
      <c r="O131" s="11">
        <v>500</v>
      </c>
    </row>
    <row r="132" spans="1:15" x14ac:dyDescent="0.2">
      <c r="A132" s="66">
        <v>10803</v>
      </c>
      <c r="B132" s="53" t="s">
        <v>185</v>
      </c>
      <c r="C132" s="66">
        <f t="shared" si="3"/>
        <v>1</v>
      </c>
      <c r="D132" s="60">
        <v>0</v>
      </c>
      <c r="E132" s="11">
        <v>1116</v>
      </c>
      <c r="F132" s="11">
        <v>1090</v>
      </c>
      <c r="G132" s="13">
        <v>109</v>
      </c>
      <c r="H132" s="13">
        <v>662</v>
      </c>
      <c r="I132" s="13">
        <v>345</v>
      </c>
      <c r="J132" s="12"/>
      <c r="K132" s="11">
        <v>21014.48</v>
      </c>
      <c r="L132" s="11">
        <v>79701.5</v>
      </c>
      <c r="M132" s="11">
        <v>44550.15</v>
      </c>
      <c r="N132" s="11">
        <v>500</v>
      </c>
      <c r="O132" s="11">
        <v>500</v>
      </c>
    </row>
    <row r="133" spans="1:15" x14ac:dyDescent="0.2">
      <c r="A133" s="66">
        <v>10804</v>
      </c>
      <c r="B133" s="53" t="s">
        <v>186</v>
      </c>
      <c r="C133" s="66">
        <f t="shared" si="3"/>
        <v>1</v>
      </c>
      <c r="D133" s="60">
        <v>0</v>
      </c>
      <c r="E133" s="11">
        <v>1356</v>
      </c>
      <c r="F133" s="11">
        <v>1387</v>
      </c>
      <c r="G133" s="13">
        <v>124</v>
      </c>
      <c r="H133" s="13">
        <v>780</v>
      </c>
      <c r="I133" s="13">
        <v>452</v>
      </c>
      <c r="J133" s="12"/>
      <c r="K133" s="11">
        <v>34733.53</v>
      </c>
      <c r="L133" s="11">
        <v>97650.05</v>
      </c>
      <c r="M133" s="11">
        <v>100081.2</v>
      </c>
      <c r="N133" s="11">
        <v>500</v>
      </c>
      <c r="O133" s="11">
        <v>500</v>
      </c>
    </row>
    <row r="134" spans="1:15" x14ac:dyDescent="0.2">
      <c r="A134" s="66">
        <v>10805</v>
      </c>
      <c r="B134" s="53" t="s">
        <v>187</v>
      </c>
      <c r="C134" s="66">
        <f t="shared" si="3"/>
        <v>1</v>
      </c>
      <c r="D134" s="60">
        <v>0</v>
      </c>
      <c r="E134" s="11">
        <v>1836</v>
      </c>
      <c r="F134" s="11">
        <v>1799</v>
      </c>
      <c r="G134" s="13">
        <v>234</v>
      </c>
      <c r="H134" s="13">
        <v>1154</v>
      </c>
      <c r="I134" s="13">
        <v>448</v>
      </c>
      <c r="J134" s="12"/>
      <c r="K134" s="11">
        <v>18152.650000000001</v>
      </c>
      <c r="L134" s="11">
        <v>148071.81</v>
      </c>
      <c r="M134" s="11">
        <v>559502.43000000005</v>
      </c>
      <c r="N134" s="11">
        <v>500</v>
      </c>
      <c r="O134" s="11">
        <v>500</v>
      </c>
    </row>
    <row r="135" spans="1:15" x14ac:dyDescent="0.2">
      <c r="A135" s="66">
        <v>10806</v>
      </c>
      <c r="B135" s="53" t="s">
        <v>188</v>
      </c>
      <c r="C135" s="66">
        <f t="shared" si="3"/>
        <v>1</v>
      </c>
      <c r="D135" s="60">
        <v>0</v>
      </c>
      <c r="E135" s="11">
        <v>598</v>
      </c>
      <c r="F135" s="11">
        <v>608</v>
      </c>
      <c r="G135" s="13">
        <v>78</v>
      </c>
      <c r="H135" s="13">
        <v>367</v>
      </c>
      <c r="I135" s="13">
        <v>153</v>
      </c>
      <c r="J135" s="12"/>
      <c r="K135" s="11">
        <v>4402.8500000000004</v>
      </c>
      <c r="L135" s="11">
        <v>39156.28</v>
      </c>
      <c r="M135" s="11">
        <v>31755.67</v>
      </c>
      <c r="N135" s="11">
        <v>500</v>
      </c>
      <c r="O135" s="11">
        <v>500</v>
      </c>
    </row>
    <row r="136" spans="1:15" x14ac:dyDescent="0.2">
      <c r="A136" s="66">
        <v>10807</v>
      </c>
      <c r="B136" s="53" t="s">
        <v>189</v>
      </c>
      <c r="C136" s="66">
        <f t="shared" si="3"/>
        <v>1</v>
      </c>
      <c r="D136" s="60">
        <v>0</v>
      </c>
      <c r="E136" s="11">
        <v>1876</v>
      </c>
      <c r="F136" s="11">
        <v>1878</v>
      </c>
      <c r="G136" s="13">
        <v>223</v>
      </c>
      <c r="H136" s="13">
        <v>1218</v>
      </c>
      <c r="I136" s="13">
        <v>435</v>
      </c>
      <c r="J136" s="12"/>
      <c r="K136" s="11">
        <v>9465.08</v>
      </c>
      <c r="L136" s="11">
        <v>123404.31</v>
      </c>
      <c r="M136" s="11">
        <v>273068.48</v>
      </c>
      <c r="N136" s="11">
        <v>500</v>
      </c>
      <c r="O136" s="11">
        <v>500</v>
      </c>
    </row>
    <row r="137" spans="1:15" x14ac:dyDescent="0.2">
      <c r="A137" s="66">
        <v>10808</v>
      </c>
      <c r="B137" s="53" t="s">
        <v>190</v>
      </c>
      <c r="C137" s="66">
        <f t="shared" si="3"/>
        <v>1</v>
      </c>
      <c r="D137" s="60">
        <v>0</v>
      </c>
      <c r="E137" s="11">
        <v>1148</v>
      </c>
      <c r="F137" s="11">
        <v>1143</v>
      </c>
      <c r="G137" s="13">
        <v>131</v>
      </c>
      <c r="H137" s="13">
        <v>706</v>
      </c>
      <c r="I137" s="13">
        <v>311</v>
      </c>
      <c r="J137" s="12"/>
      <c r="K137" s="11">
        <v>7735.32</v>
      </c>
      <c r="L137" s="11">
        <v>66682.149999999994</v>
      </c>
      <c r="M137" s="11">
        <v>125258.08</v>
      </c>
      <c r="N137" s="11">
        <v>500</v>
      </c>
      <c r="O137" s="11">
        <v>500</v>
      </c>
    </row>
    <row r="138" spans="1:15" x14ac:dyDescent="0.2">
      <c r="A138" s="66">
        <v>10809</v>
      </c>
      <c r="B138" s="53" t="s">
        <v>191</v>
      </c>
      <c r="C138" s="66">
        <f t="shared" si="3"/>
        <v>1</v>
      </c>
      <c r="D138" s="60">
        <v>0</v>
      </c>
      <c r="E138" s="11">
        <v>2057</v>
      </c>
      <c r="F138" s="11">
        <v>2025</v>
      </c>
      <c r="G138" s="13">
        <v>249</v>
      </c>
      <c r="H138" s="13">
        <v>1278</v>
      </c>
      <c r="I138" s="13">
        <v>530</v>
      </c>
      <c r="J138" s="12"/>
      <c r="K138" s="11">
        <v>43969.82</v>
      </c>
      <c r="L138" s="11">
        <v>204377.77</v>
      </c>
      <c r="M138" s="11">
        <v>866558.32</v>
      </c>
      <c r="N138" s="11">
        <v>500</v>
      </c>
      <c r="O138" s="11">
        <v>500</v>
      </c>
    </row>
    <row r="139" spans="1:15" x14ac:dyDescent="0.2">
      <c r="A139" s="66">
        <v>10810</v>
      </c>
      <c r="B139" s="53" t="s">
        <v>192</v>
      </c>
      <c r="C139" s="66">
        <f t="shared" si="3"/>
        <v>1</v>
      </c>
      <c r="D139" s="60">
        <v>0</v>
      </c>
      <c r="E139" s="11">
        <v>840</v>
      </c>
      <c r="F139" s="11">
        <v>867</v>
      </c>
      <c r="G139" s="13">
        <v>79</v>
      </c>
      <c r="H139" s="13">
        <v>516</v>
      </c>
      <c r="I139" s="13">
        <v>245</v>
      </c>
      <c r="J139" s="12"/>
      <c r="K139" s="11">
        <v>21789.69</v>
      </c>
      <c r="L139" s="11">
        <v>126161.72</v>
      </c>
      <c r="M139" s="11">
        <v>243985.99</v>
      </c>
      <c r="N139" s="11">
        <v>500</v>
      </c>
      <c r="O139" s="11">
        <v>500</v>
      </c>
    </row>
    <row r="140" spans="1:15" x14ac:dyDescent="0.2">
      <c r="A140" s="66">
        <v>10811</v>
      </c>
      <c r="B140" s="53" t="s">
        <v>193</v>
      </c>
      <c r="C140" s="66">
        <f t="shared" si="3"/>
        <v>1</v>
      </c>
      <c r="D140" s="60">
        <v>0</v>
      </c>
      <c r="E140" s="11">
        <v>1782</v>
      </c>
      <c r="F140" s="11">
        <v>1789</v>
      </c>
      <c r="G140" s="13">
        <v>225</v>
      </c>
      <c r="H140" s="13">
        <v>1076</v>
      </c>
      <c r="I140" s="13">
        <v>481</v>
      </c>
      <c r="J140" s="12"/>
      <c r="K140" s="11">
        <v>22464.04</v>
      </c>
      <c r="L140" s="11">
        <v>104737.3</v>
      </c>
      <c r="M140" s="11">
        <v>123204.77</v>
      </c>
      <c r="N140" s="11">
        <v>500</v>
      </c>
      <c r="O140" s="11">
        <v>500</v>
      </c>
    </row>
    <row r="141" spans="1:15" x14ac:dyDescent="0.2">
      <c r="A141" s="66">
        <v>10812</v>
      </c>
      <c r="B141" s="53" t="s">
        <v>194</v>
      </c>
      <c r="C141" s="66">
        <f t="shared" si="3"/>
        <v>1</v>
      </c>
      <c r="D141" s="60">
        <v>0</v>
      </c>
      <c r="E141" s="11">
        <v>1280</v>
      </c>
      <c r="F141" s="11">
        <v>1237</v>
      </c>
      <c r="G141" s="13">
        <v>162</v>
      </c>
      <c r="H141" s="13">
        <v>828</v>
      </c>
      <c r="I141" s="13">
        <v>290</v>
      </c>
      <c r="J141" s="12"/>
      <c r="K141" s="11">
        <v>9660.07</v>
      </c>
      <c r="L141" s="11">
        <v>88622.77</v>
      </c>
      <c r="M141" s="11">
        <v>267535.08</v>
      </c>
      <c r="N141" s="11">
        <v>500</v>
      </c>
      <c r="O141" s="11">
        <v>500</v>
      </c>
    </row>
    <row r="142" spans="1:15" x14ac:dyDescent="0.2">
      <c r="A142" s="66">
        <v>10813</v>
      </c>
      <c r="B142" s="53" t="s">
        <v>195</v>
      </c>
      <c r="C142" s="66">
        <f t="shared" si="3"/>
        <v>1</v>
      </c>
      <c r="D142" s="60">
        <v>0</v>
      </c>
      <c r="E142" s="11">
        <v>1674</v>
      </c>
      <c r="F142" s="11">
        <v>1694</v>
      </c>
      <c r="G142" s="13">
        <v>221</v>
      </c>
      <c r="H142" s="13">
        <v>1004</v>
      </c>
      <c r="I142" s="13">
        <v>449</v>
      </c>
      <c r="J142" s="12"/>
      <c r="K142" s="11">
        <v>17238.830000000002</v>
      </c>
      <c r="L142" s="11">
        <v>138631.76</v>
      </c>
      <c r="M142" s="11">
        <v>300977.5</v>
      </c>
      <c r="N142" s="11">
        <v>500</v>
      </c>
      <c r="O142" s="11">
        <v>500</v>
      </c>
    </row>
    <row r="143" spans="1:15" x14ac:dyDescent="0.2">
      <c r="A143" s="66">
        <v>10814</v>
      </c>
      <c r="B143" s="53" t="s">
        <v>196</v>
      </c>
      <c r="C143" s="66">
        <f t="shared" si="3"/>
        <v>1</v>
      </c>
      <c r="D143" s="60">
        <v>0</v>
      </c>
      <c r="E143" s="11">
        <v>1109</v>
      </c>
      <c r="F143" s="11">
        <v>1100</v>
      </c>
      <c r="G143" s="13">
        <v>147</v>
      </c>
      <c r="H143" s="13">
        <v>660</v>
      </c>
      <c r="I143" s="13">
        <v>302</v>
      </c>
      <c r="J143" s="12"/>
      <c r="K143" s="11">
        <v>3634.29</v>
      </c>
      <c r="L143" s="11">
        <v>107389.44</v>
      </c>
      <c r="M143" s="11">
        <v>1409350.03</v>
      </c>
      <c r="N143" s="11">
        <v>500</v>
      </c>
      <c r="O143" s="11">
        <v>500</v>
      </c>
    </row>
    <row r="144" spans="1:15" x14ac:dyDescent="0.2">
      <c r="A144" s="66">
        <v>10815</v>
      </c>
      <c r="B144" s="53" t="s">
        <v>197</v>
      </c>
      <c r="C144" s="66">
        <f t="shared" si="3"/>
        <v>1</v>
      </c>
      <c r="D144" s="60">
        <v>0</v>
      </c>
      <c r="E144" s="11">
        <v>1407</v>
      </c>
      <c r="F144" s="11">
        <v>1386</v>
      </c>
      <c r="G144" s="13">
        <v>154</v>
      </c>
      <c r="H144" s="13">
        <v>740</v>
      </c>
      <c r="I144" s="13">
        <v>513</v>
      </c>
      <c r="J144" s="12"/>
      <c r="K144" s="11">
        <v>40755.93</v>
      </c>
      <c r="L144" s="11">
        <v>81310.25</v>
      </c>
      <c r="M144" s="11">
        <v>112999.55</v>
      </c>
      <c r="N144" s="11">
        <v>500</v>
      </c>
      <c r="O144" s="11">
        <v>500</v>
      </c>
    </row>
    <row r="145" spans="1:15" x14ac:dyDescent="0.2">
      <c r="A145" s="66">
        <v>10816</v>
      </c>
      <c r="B145" s="53" t="s">
        <v>198</v>
      </c>
      <c r="C145" s="66">
        <f t="shared" si="3"/>
        <v>1</v>
      </c>
      <c r="D145" s="60">
        <v>0</v>
      </c>
      <c r="E145" s="11">
        <v>3345</v>
      </c>
      <c r="F145" s="11">
        <v>3194</v>
      </c>
      <c r="G145" s="13">
        <v>396</v>
      </c>
      <c r="H145" s="13">
        <v>2156</v>
      </c>
      <c r="I145" s="13">
        <v>793</v>
      </c>
      <c r="J145" s="12"/>
      <c r="K145" s="11">
        <v>5439.35</v>
      </c>
      <c r="L145" s="11">
        <v>389163.49</v>
      </c>
      <c r="M145" s="11">
        <v>2047965.62</v>
      </c>
      <c r="N145" s="11">
        <v>500</v>
      </c>
      <c r="O145" s="11">
        <v>500</v>
      </c>
    </row>
    <row r="146" spans="1:15" x14ac:dyDescent="0.2">
      <c r="A146" s="66">
        <v>10817</v>
      </c>
      <c r="B146" s="53" t="s">
        <v>199</v>
      </c>
      <c r="C146" s="66">
        <f t="shared" si="3"/>
        <v>1</v>
      </c>
      <c r="D146" s="60">
        <v>0</v>
      </c>
      <c r="E146" s="11">
        <v>1579</v>
      </c>
      <c r="F146" s="11">
        <v>1636</v>
      </c>
      <c r="G146" s="13">
        <v>200</v>
      </c>
      <c r="H146" s="13">
        <v>984</v>
      </c>
      <c r="I146" s="13">
        <v>395</v>
      </c>
      <c r="J146" s="12"/>
      <c r="K146" s="11">
        <v>15501</v>
      </c>
      <c r="L146" s="11">
        <v>100010.75</v>
      </c>
      <c r="M146" s="11">
        <v>113902.9</v>
      </c>
      <c r="N146" s="11">
        <v>500</v>
      </c>
      <c r="O146" s="11">
        <v>500</v>
      </c>
    </row>
    <row r="147" spans="1:15" x14ac:dyDescent="0.2">
      <c r="A147" s="66">
        <v>10818</v>
      </c>
      <c r="B147" s="53" t="s">
        <v>200</v>
      </c>
      <c r="C147" s="66">
        <f t="shared" ref="C147:C210" si="4">INT(A147/10000)</f>
        <v>1</v>
      </c>
      <c r="D147" s="60">
        <v>0</v>
      </c>
      <c r="E147" s="11">
        <v>830</v>
      </c>
      <c r="F147" s="11">
        <v>846</v>
      </c>
      <c r="G147" s="13">
        <v>108</v>
      </c>
      <c r="H147" s="13">
        <v>499</v>
      </c>
      <c r="I147" s="13">
        <v>223</v>
      </c>
      <c r="J147" s="12"/>
      <c r="K147" s="11">
        <v>4952.7299999999996</v>
      </c>
      <c r="L147" s="11">
        <v>59551.3</v>
      </c>
      <c r="M147" s="11">
        <v>69482.990000000005</v>
      </c>
      <c r="N147" s="11">
        <v>500</v>
      </c>
      <c r="O147" s="11">
        <v>500</v>
      </c>
    </row>
    <row r="148" spans="1:15" x14ac:dyDescent="0.2">
      <c r="A148" s="66">
        <v>10819</v>
      </c>
      <c r="B148" s="53" t="s">
        <v>201</v>
      </c>
      <c r="C148" s="66">
        <f t="shared" si="4"/>
        <v>1</v>
      </c>
      <c r="D148" s="60">
        <v>0</v>
      </c>
      <c r="E148" s="11">
        <v>912</v>
      </c>
      <c r="F148" s="11">
        <v>881</v>
      </c>
      <c r="G148" s="13">
        <v>116</v>
      </c>
      <c r="H148" s="13">
        <v>514</v>
      </c>
      <c r="I148" s="13">
        <v>282</v>
      </c>
      <c r="J148" s="12"/>
      <c r="K148" s="11">
        <v>10503.13</v>
      </c>
      <c r="L148" s="11">
        <v>64440.26</v>
      </c>
      <c r="M148" s="11">
        <v>62129.919999999998</v>
      </c>
      <c r="N148" s="11">
        <v>500</v>
      </c>
      <c r="O148" s="11">
        <v>500</v>
      </c>
    </row>
    <row r="149" spans="1:15" x14ac:dyDescent="0.2">
      <c r="A149" s="66">
        <v>10820</v>
      </c>
      <c r="B149" s="53" t="s">
        <v>202</v>
      </c>
      <c r="C149" s="66">
        <f t="shared" si="4"/>
        <v>1</v>
      </c>
      <c r="D149" s="60">
        <v>0</v>
      </c>
      <c r="E149" s="11">
        <v>924</v>
      </c>
      <c r="F149" s="11">
        <v>904</v>
      </c>
      <c r="G149" s="13">
        <v>94</v>
      </c>
      <c r="H149" s="13">
        <v>552</v>
      </c>
      <c r="I149" s="13">
        <v>278</v>
      </c>
      <c r="J149" s="12"/>
      <c r="K149" s="11">
        <v>6967.62</v>
      </c>
      <c r="L149" s="11">
        <v>58588.86</v>
      </c>
      <c r="M149" s="11">
        <v>44234.96</v>
      </c>
      <c r="N149" s="11">
        <v>500</v>
      </c>
      <c r="O149" s="11">
        <v>500</v>
      </c>
    </row>
    <row r="150" spans="1:15" x14ac:dyDescent="0.2">
      <c r="A150" s="66">
        <v>10821</v>
      </c>
      <c r="B150" s="53" t="s">
        <v>203</v>
      </c>
      <c r="C150" s="66">
        <f t="shared" si="4"/>
        <v>1</v>
      </c>
      <c r="D150" s="60">
        <v>0</v>
      </c>
      <c r="E150" s="11">
        <v>1307</v>
      </c>
      <c r="F150" s="11">
        <v>1280</v>
      </c>
      <c r="G150" s="13">
        <v>178</v>
      </c>
      <c r="H150" s="13">
        <v>819</v>
      </c>
      <c r="I150" s="13">
        <v>310</v>
      </c>
      <c r="J150" s="12"/>
      <c r="K150" s="11">
        <v>14573.87</v>
      </c>
      <c r="L150" s="11">
        <v>94360.44</v>
      </c>
      <c r="M150" s="11">
        <v>361985.46</v>
      </c>
      <c r="N150" s="11">
        <v>500</v>
      </c>
      <c r="O150" s="11">
        <v>500</v>
      </c>
    </row>
    <row r="151" spans="1:15" x14ac:dyDescent="0.2">
      <c r="A151" s="66">
        <v>10822</v>
      </c>
      <c r="B151" s="53" t="s">
        <v>204</v>
      </c>
      <c r="C151" s="66">
        <f t="shared" si="4"/>
        <v>1</v>
      </c>
      <c r="D151" s="60">
        <v>0</v>
      </c>
      <c r="E151" s="11">
        <v>1355</v>
      </c>
      <c r="F151" s="11">
        <v>1360</v>
      </c>
      <c r="G151" s="13">
        <v>155</v>
      </c>
      <c r="H151" s="13">
        <v>904</v>
      </c>
      <c r="I151" s="13">
        <v>296</v>
      </c>
      <c r="J151" s="12"/>
      <c r="K151" s="11">
        <v>6012.65</v>
      </c>
      <c r="L151" s="11">
        <v>167534.51999999999</v>
      </c>
      <c r="M151" s="11">
        <v>865741.79</v>
      </c>
      <c r="N151" s="11">
        <v>500</v>
      </c>
      <c r="O151" s="11">
        <v>500</v>
      </c>
    </row>
    <row r="152" spans="1:15" x14ac:dyDescent="0.2">
      <c r="A152" s="66">
        <v>10823</v>
      </c>
      <c r="B152" s="53" t="s">
        <v>205</v>
      </c>
      <c r="C152" s="66">
        <f t="shared" si="4"/>
        <v>1</v>
      </c>
      <c r="D152" s="60">
        <v>0</v>
      </c>
      <c r="E152" s="11">
        <v>1912</v>
      </c>
      <c r="F152" s="11">
        <v>1837</v>
      </c>
      <c r="G152" s="13">
        <v>241</v>
      </c>
      <c r="H152" s="13">
        <v>1196</v>
      </c>
      <c r="I152" s="13">
        <v>475</v>
      </c>
      <c r="J152" s="12"/>
      <c r="K152" s="11">
        <v>10116.91</v>
      </c>
      <c r="L152" s="11">
        <v>135848.56</v>
      </c>
      <c r="M152" s="11">
        <v>502597.46</v>
      </c>
      <c r="N152" s="11">
        <v>500</v>
      </c>
      <c r="O152" s="11">
        <v>500</v>
      </c>
    </row>
    <row r="153" spans="1:15" x14ac:dyDescent="0.2">
      <c r="A153" s="66">
        <v>10824</v>
      </c>
      <c r="B153" s="53" t="s">
        <v>206</v>
      </c>
      <c r="C153" s="66">
        <f t="shared" si="4"/>
        <v>1</v>
      </c>
      <c r="D153" s="60">
        <v>0</v>
      </c>
      <c r="E153" s="11">
        <v>599</v>
      </c>
      <c r="F153" s="11">
        <v>596</v>
      </c>
      <c r="G153" s="13">
        <v>80</v>
      </c>
      <c r="H153" s="13">
        <v>379</v>
      </c>
      <c r="I153" s="13">
        <v>140</v>
      </c>
      <c r="J153" s="12"/>
      <c r="K153" s="11">
        <v>9406.1200000000008</v>
      </c>
      <c r="L153" s="11">
        <v>43875.41</v>
      </c>
      <c r="M153" s="11">
        <v>74915.62</v>
      </c>
      <c r="N153" s="11">
        <v>500</v>
      </c>
      <c r="O153" s="11">
        <v>500</v>
      </c>
    </row>
    <row r="154" spans="1:15" x14ac:dyDescent="0.2">
      <c r="A154" s="66">
        <v>10825</v>
      </c>
      <c r="B154" s="53" t="s">
        <v>207</v>
      </c>
      <c r="C154" s="66">
        <f t="shared" si="4"/>
        <v>1</v>
      </c>
      <c r="D154" s="60">
        <v>0</v>
      </c>
      <c r="E154" s="11">
        <v>644</v>
      </c>
      <c r="F154" s="11">
        <v>644</v>
      </c>
      <c r="G154" s="13">
        <v>91</v>
      </c>
      <c r="H154" s="13">
        <v>407</v>
      </c>
      <c r="I154" s="13">
        <v>146</v>
      </c>
      <c r="J154" s="12"/>
      <c r="K154" s="11">
        <v>5075.6899999999996</v>
      </c>
      <c r="L154" s="11">
        <v>44164.74</v>
      </c>
      <c r="M154" s="11">
        <v>101545.57</v>
      </c>
      <c r="N154" s="11">
        <v>500</v>
      </c>
      <c r="O154" s="11">
        <v>500</v>
      </c>
    </row>
    <row r="155" spans="1:15" x14ac:dyDescent="0.2">
      <c r="A155" s="66">
        <v>10826</v>
      </c>
      <c r="B155" s="53" t="s">
        <v>208</v>
      </c>
      <c r="C155" s="66">
        <f t="shared" si="4"/>
        <v>1</v>
      </c>
      <c r="D155" s="60">
        <v>0</v>
      </c>
      <c r="E155" s="11">
        <v>633</v>
      </c>
      <c r="F155" s="11">
        <v>650</v>
      </c>
      <c r="G155" s="13">
        <v>90</v>
      </c>
      <c r="H155" s="13">
        <v>416</v>
      </c>
      <c r="I155" s="13">
        <v>127</v>
      </c>
      <c r="J155" s="12"/>
      <c r="K155" s="11">
        <v>3401.55</v>
      </c>
      <c r="L155" s="11">
        <v>37460.1</v>
      </c>
      <c r="M155" s="11">
        <v>82929.22</v>
      </c>
      <c r="N155" s="11">
        <v>500</v>
      </c>
      <c r="O155" s="11">
        <v>500</v>
      </c>
    </row>
    <row r="156" spans="1:15" x14ac:dyDescent="0.2">
      <c r="A156" s="66">
        <v>10827</v>
      </c>
      <c r="B156" s="53" t="s">
        <v>209</v>
      </c>
      <c r="C156" s="66">
        <f t="shared" si="4"/>
        <v>1</v>
      </c>
      <c r="D156" s="60">
        <v>0</v>
      </c>
      <c r="E156" s="11">
        <v>358</v>
      </c>
      <c r="F156" s="11">
        <v>356</v>
      </c>
      <c r="G156" s="13">
        <v>49</v>
      </c>
      <c r="H156" s="13">
        <v>200</v>
      </c>
      <c r="I156" s="13">
        <v>109</v>
      </c>
      <c r="J156" s="12"/>
      <c r="K156" s="11">
        <v>2927.46</v>
      </c>
      <c r="L156" s="11">
        <v>24421.54</v>
      </c>
      <c r="M156" s="11">
        <v>17236.310000000001</v>
      </c>
      <c r="N156" s="11">
        <v>500</v>
      </c>
      <c r="O156" s="11">
        <v>500</v>
      </c>
    </row>
    <row r="157" spans="1:15" x14ac:dyDescent="0.2">
      <c r="A157" s="66">
        <v>10828</v>
      </c>
      <c r="B157" s="53" t="s">
        <v>210</v>
      </c>
      <c r="C157" s="66">
        <f t="shared" si="4"/>
        <v>1</v>
      </c>
      <c r="D157" s="60">
        <v>0</v>
      </c>
      <c r="E157" s="11">
        <v>794</v>
      </c>
      <c r="F157" s="11">
        <v>793</v>
      </c>
      <c r="G157" s="13">
        <v>117</v>
      </c>
      <c r="H157" s="13">
        <v>511</v>
      </c>
      <c r="I157" s="13">
        <v>166</v>
      </c>
      <c r="J157" s="12"/>
      <c r="K157" s="11">
        <v>5805.75</v>
      </c>
      <c r="L157" s="11">
        <v>39443.949999999997</v>
      </c>
      <c r="M157" s="11">
        <v>58780.55</v>
      </c>
      <c r="N157" s="11">
        <v>500</v>
      </c>
      <c r="O157" s="11">
        <v>500</v>
      </c>
    </row>
    <row r="158" spans="1:15" x14ac:dyDescent="0.2">
      <c r="A158" s="66">
        <v>10901</v>
      </c>
      <c r="B158" s="53" t="s">
        <v>211</v>
      </c>
      <c r="C158" s="66">
        <f t="shared" si="4"/>
        <v>1</v>
      </c>
      <c r="D158" s="60">
        <v>0</v>
      </c>
      <c r="E158" s="11">
        <v>1663</v>
      </c>
      <c r="F158" s="11">
        <v>1619</v>
      </c>
      <c r="G158" s="13">
        <v>206</v>
      </c>
      <c r="H158" s="13">
        <v>1039</v>
      </c>
      <c r="I158" s="13">
        <v>418</v>
      </c>
      <c r="J158" s="12"/>
      <c r="K158" s="11">
        <v>2820.01</v>
      </c>
      <c r="L158" s="11">
        <v>367862.16</v>
      </c>
      <c r="M158" s="11">
        <v>938495.99</v>
      </c>
      <c r="N158" s="11">
        <v>500</v>
      </c>
      <c r="O158" s="11">
        <v>500</v>
      </c>
    </row>
    <row r="159" spans="1:15" x14ac:dyDescent="0.2">
      <c r="A159" s="66">
        <v>10902</v>
      </c>
      <c r="B159" s="53" t="s">
        <v>212</v>
      </c>
      <c r="C159" s="66">
        <f t="shared" si="4"/>
        <v>1</v>
      </c>
      <c r="D159" s="60">
        <v>0</v>
      </c>
      <c r="E159" s="11">
        <v>2138</v>
      </c>
      <c r="F159" s="11">
        <v>2092</v>
      </c>
      <c r="G159" s="13">
        <v>243</v>
      </c>
      <c r="H159" s="13">
        <v>1285</v>
      </c>
      <c r="I159" s="13">
        <v>610</v>
      </c>
      <c r="J159" s="12"/>
      <c r="K159" s="11">
        <v>7793.92</v>
      </c>
      <c r="L159" s="11">
        <v>166693.17000000001</v>
      </c>
      <c r="M159" s="11">
        <v>258842.7</v>
      </c>
      <c r="N159" s="11">
        <v>500</v>
      </c>
      <c r="O159" s="11">
        <v>500</v>
      </c>
    </row>
    <row r="160" spans="1:15" x14ac:dyDescent="0.2">
      <c r="A160" s="66">
        <v>10903</v>
      </c>
      <c r="B160" s="53" t="s">
        <v>213</v>
      </c>
      <c r="C160" s="66">
        <f t="shared" si="4"/>
        <v>1</v>
      </c>
      <c r="D160" s="60">
        <v>0</v>
      </c>
      <c r="E160" s="11">
        <v>1066</v>
      </c>
      <c r="F160" s="11">
        <v>1088</v>
      </c>
      <c r="G160" s="13">
        <v>98</v>
      </c>
      <c r="H160" s="13">
        <v>606</v>
      </c>
      <c r="I160" s="13">
        <v>362</v>
      </c>
      <c r="J160" s="12"/>
      <c r="K160" s="11">
        <v>19264.72</v>
      </c>
      <c r="L160" s="11">
        <v>79190.27</v>
      </c>
      <c r="M160" s="11">
        <v>70871.11</v>
      </c>
      <c r="N160" s="11">
        <v>500</v>
      </c>
      <c r="O160" s="11">
        <v>500</v>
      </c>
    </row>
    <row r="161" spans="1:15" x14ac:dyDescent="0.2">
      <c r="A161" s="66">
        <v>10904</v>
      </c>
      <c r="B161" s="53" t="s">
        <v>214</v>
      </c>
      <c r="C161" s="66">
        <f t="shared" si="4"/>
        <v>1</v>
      </c>
      <c r="D161" s="60">
        <v>0</v>
      </c>
      <c r="E161" s="11">
        <v>1242</v>
      </c>
      <c r="F161" s="11">
        <v>1261</v>
      </c>
      <c r="G161" s="13">
        <v>150</v>
      </c>
      <c r="H161" s="13">
        <v>838</v>
      </c>
      <c r="I161" s="13">
        <v>254</v>
      </c>
      <c r="J161" s="12"/>
      <c r="K161" s="11">
        <v>4234.45</v>
      </c>
      <c r="L161" s="11">
        <v>70874.509999999995</v>
      </c>
      <c r="M161" s="11">
        <v>643387.54</v>
      </c>
      <c r="N161" s="11">
        <v>500</v>
      </c>
      <c r="O161" s="11">
        <v>500</v>
      </c>
    </row>
    <row r="162" spans="1:15" x14ac:dyDescent="0.2">
      <c r="A162" s="66">
        <v>10905</v>
      </c>
      <c r="B162" s="53" t="s">
        <v>215</v>
      </c>
      <c r="C162" s="66">
        <f t="shared" si="4"/>
        <v>1</v>
      </c>
      <c r="D162" s="60">
        <v>0</v>
      </c>
      <c r="E162" s="11">
        <v>3593</v>
      </c>
      <c r="F162" s="11">
        <v>3566</v>
      </c>
      <c r="G162" s="13">
        <v>412</v>
      </c>
      <c r="H162" s="13">
        <v>2265</v>
      </c>
      <c r="I162" s="13">
        <v>916</v>
      </c>
      <c r="J162" s="12"/>
      <c r="K162" s="11">
        <v>21198.71</v>
      </c>
      <c r="L162" s="11">
        <v>249559.06</v>
      </c>
      <c r="M162" s="11">
        <v>1737853.83</v>
      </c>
      <c r="N162" s="11">
        <v>500</v>
      </c>
      <c r="O162" s="11">
        <v>500</v>
      </c>
    </row>
    <row r="163" spans="1:15" x14ac:dyDescent="0.2">
      <c r="A163" s="66">
        <v>10906</v>
      </c>
      <c r="B163" s="53" t="s">
        <v>216</v>
      </c>
      <c r="C163" s="66">
        <f t="shared" si="4"/>
        <v>1</v>
      </c>
      <c r="D163" s="60">
        <v>0</v>
      </c>
      <c r="E163" s="11">
        <v>739</v>
      </c>
      <c r="F163" s="11">
        <v>738</v>
      </c>
      <c r="G163" s="13">
        <v>82</v>
      </c>
      <c r="H163" s="13">
        <v>443</v>
      </c>
      <c r="I163" s="13">
        <v>214</v>
      </c>
      <c r="J163" s="12"/>
      <c r="K163" s="11">
        <v>10339.459999999999</v>
      </c>
      <c r="L163" s="11">
        <v>46715.58</v>
      </c>
      <c r="M163" s="11">
        <v>96119.18</v>
      </c>
      <c r="N163" s="11">
        <v>500</v>
      </c>
      <c r="O163" s="11">
        <v>500</v>
      </c>
    </row>
    <row r="164" spans="1:15" x14ac:dyDescent="0.2">
      <c r="A164" s="66">
        <v>10907</v>
      </c>
      <c r="B164" s="53" t="s">
        <v>217</v>
      </c>
      <c r="C164" s="66">
        <f t="shared" si="4"/>
        <v>1</v>
      </c>
      <c r="D164" s="60">
        <v>0</v>
      </c>
      <c r="E164" s="11">
        <v>1546</v>
      </c>
      <c r="F164" s="11">
        <v>1511</v>
      </c>
      <c r="G164" s="13">
        <v>204</v>
      </c>
      <c r="H164" s="13">
        <v>1004</v>
      </c>
      <c r="I164" s="13">
        <v>338</v>
      </c>
      <c r="J164" s="12"/>
      <c r="K164" s="11">
        <v>4788.26</v>
      </c>
      <c r="L164" s="11">
        <v>121557.5</v>
      </c>
      <c r="M164" s="11">
        <v>498098.93</v>
      </c>
      <c r="N164" s="11">
        <v>500</v>
      </c>
      <c r="O164" s="11">
        <v>500</v>
      </c>
    </row>
    <row r="165" spans="1:15" x14ac:dyDescent="0.2">
      <c r="A165" s="66">
        <v>10908</v>
      </c>
      <c r="B165" s="53" t="s">
        <v>218</v>
      </c>
      <c r="C165" s="66">
        <f t="shared" si="4"/>
        <v>1</v>
      </c>
      <c r="D165" s="60">
        <v>0</v>
      </c>
      <c r="E165" s="11">
        <v>1453</v>
      </c>
      <c r="F165" s="11">
        <v>1414</v>
      </c>
      <c r="G165" s="13">
        <v>162</v>
      </c>
      <c r="H165" s="13">
        <v>904</v>
      </c>
      <c r="I165" s="13">
        <v>387</v>
      </c>
      <c r="J165" s="12"/>
      <c r="K165" s="11">
        <v>13524.67</v>
      </c>
      <c r="L165" s="11">
        <v>108538.98</v>
      </c>
      <c r="M165" s="11">
        <v>164240.31</v>
      </c>
      <c r="N165" s="11">
        <v>500</v>
      </c>
      <c r="O165" s="11">
        <v>500</v>
      </c>
    </row>
    <row r="166" spans="1:15" x14ac:dyDescent="0.2">
      <c r="A166" s="66">
        <v>10909</v>
      </c>
      <c r="B166" s="53" t="s">
        <v>219</v>
      </c>
      <c r="C166" s="66">
        <f t="shared" si="4"/>
        <v>1</v>
      </c>
      <c r="D166" s="60">
        <v>0</v>
      </c>
      <c r="E166" s="11">
        <v>1158</v>
      </c>
      <c r="F166" s="11">
        <v>1161</v>
      </c>
      <c r="G166" s="13">
        <v>144</v>
      </c>
      <c r="H166" s="13">
        <v>728</v>
      </c>
      <c r="I166" s="13">
        <v>286</v>
      </c>
      <c r="J166" s="12"/>
      <c r="K166" s="11">
        <v>5210.17</v>
      </c>
      <c r="L166" s="11">
        <v>69129.210000000006</v>
      </c>
      <c r="M166" s="11">
        <v>160528.76</v>
      </c>
      <c r="N166" s="11">
        <v>500</v>
      </c>
      <c r="O166" s="11">
        <v>500</v>
      </c>
    </row>
    <row r="167" spans="1:15" x14ac:dyDescent="0.2">
      <c r="A167" s="66">
        <v>10910</v>
      </c>
      <c r="B167" s="53" t="s">
        <v>220</v>
      </c>
      <c r="C167" s="66">
        <f t="shared" si="4"/>
        <v>1</v>
      </c>
      <c r="D167" s="60">
        <v>0</v>
      </c>
      <c r="E167" s="11">
        <v>1366</v>
      </c>
      <c r="F167" s="11">
        <v>1327</v>
      </c>
      <c r="G167" s="13">
        <v>199</v>
      </c>
      <c r="H167" s="13">
        <v>932</v>
      </c>
      <c r="I167" s="13">
        <v>235</v>
      </c>
      <c r="J167" s="12"/>
      <c r="K167" s="11">
        <v>12983.65</v>
      </c>
      <c r="L167" s="11">
        <v>92035.27</v>
      </c>
      <c r="M167" s="11">
        <v>322150.2</v>
      </c>
      <c r="N167" s="11">
        <v>500</v>
      </c>
      <c r="O167" s="11">
        <v>500</v>
      </c>
    </row>
    <row r="168" spans="1:15" x14ac:dyDescent="0.2">
      <c r="A168" s="66">
        <v>10911</v>
      </c>
      <c r="B168" s="53" t="s">
        <v>221</v>
      </c>
      <c r="C168" s="66">
        <f t="shared" si="4"/>
        <v>1</v>
      </c>
      <c r="D168" s="60">
        <v>0</v>
      </c>
      <c r="E168" s="11">
        <v>1132</v>
      </c>
      <c r="F168" s="11">
        <v>1167</v>
      </c>
      <c r="G168" s="13">
        <v>124</v>
      </c>
      <c r="H168" s="13">
        <v>724</v>
      </c>
      <c r="I168" s="13">
        <v>284</v>
      </c>
      <c r="J168" s="12"/>
      <c r="K168" s="11">
        <v>5936.78</v>
      </c>
      <c r="L168" s="11">
        <v>86125.23</v>
      </c>
      <c r="M168" s="11">
        <v>111203.06</v>
      </c>
      <c r="N168" s="11">
        <v>500</v>
      </c>
      <c r="O168" s="11">
        <v>500</v>
      </c>
    </row>
    <row r="169" spans="1:15" x14ac:dyDescent="0.2">
      <c r="A169" s="66">
        <v>10912</v>
      </c>
      <c r="B169" s="53" t="s">
        <v>222</v>
      </c>
      <c r="C169" s="66">
        <f t="shared" si="4"/>
        <v>1</v>
      </c>
      <c r="D169" s="60">
        <v>0</v>
      </c>
      <c r="E169" s="11">
        <v>1943</v>
      </c>
      <c r="F169" s="11">
        <v>1852</v>
      </c>
      <c r="G169" s="13">
        <v>270</v>
      </c>
      <c r="H169" s="13">
        <v>1241</v>
      </c>
      <c r="I169" s="13">
        <v>432</v>
      </c>
      <c r="J169" s="12"/>
      <c r="K169" s="11">
        <v>17984.79</v>
      </c>
      <c r="L169" s="11">
        <v>172898.62</v>
      </c>
      <c r="M169" s="11">
        <v>829821.95</v>
      </c>
      <c r="N169" s="11">
        <v>500</v>
      </c>
      <c r="O169" s="11">
        <v>500</v>
      </c>
    </row>
    <row r="170" spans="1:15" x14ac:dyDescent="0.2">
      <c r="A170" s="66">
        <v>10913</v>
      </c>
      <c r="B170" s="53" t="s">
        <v>223</v>
      </c>
      <c r="C170" s="66">
        <f t="shared" si="4"/>
        <v>1</v>
      </c>
      <c r="D170" s="60">
        <v>0</v>
      </c>
      <c r="E170" s="11">
        <v>669</v>
      </c>
      <c r="F170" s="11">
        <v>658</v>
      </c>
      <c r="G170" s="13">
        <v>67</v>
      </c>
      <c r="H170" s="13">
        <v>406</v>
      </c>
      <c r="I170" s="13">
        <v>196</v>
      </c>
      <c r="J170" s="12"/>
      <c r="K170" s="11">
        <v>15716.43</v>
      </c>
      <c r="L170" s="11">
        <v>35188.370000000003</v>
      </c>
      <c r="M170" s="11">
        <v>32444.17</v>
      </c>
      <c r="N170" s="11">
        <v>500</v>
      </c>
      <c r="O170" s="11">
        <v>500</v>
      </c>
    </row>
    <row r="171" spans="1:15" x14ac:dyDescent="0.2">
      <c r="A171" s="66">
        <v>10914</v>
      </c>
      <c r="B171" s="53" t="s">
        <v>224</v>
      </c>
      <c r="C171" s="66">
        <f t="shared" si="4"/>
        <v>1</v>
      </c>
      <c r="D171" s="60">
        <v>0</v>
      </c>
      <c r="E171" s="11">
        <v>1473</v>
      </c>
      <c r="F171" s="11">
        <v>1537</v>
      </c>
      <c r="G171" s="13">
        <v>154</v>
      </c>
      <c r="H171" s="13">
        <v>903</v>
      </c>
      <c r="I171" s="13">
        <v>416</v>
      </c>
      <c r="J171" s="12"/>
      <c r="K171" s="11">
        <v>15468.08</v>
      </c>
      <c r="L171" s="11">
        <v>68849.600000000006</v>
      </c>
      <c r="M171" s="11">
        <v>81467.03</v>
      </c>
      <c r="N171" s="11">
        <v>500</v>
      </c>
      <c r="O171" s="11">
        <v>500</v>
      </c>
    </row>
    <row r="172" spans="1:15" x14ac:dyDescent="0.2">
      <c r="A172" s="66">
        <v>10915</v>
      </c>
      <c r="B172" s="53" t="s">
        <v>225</v>
      </c>
      <c r="C172" s="66">
        <f t="shared" si="4"/>
        <v>1</v>
      </c>
      <c r="D172" s="60">
        <v>0</v>
      </c>
      <c r="E172" s="11">
        <v>975</v>
      </c>
      <c r="F172" s="11">
        <v>995</v>
      </c>
      <c r="G172" s="13">
        <v>111</v>
      </c>
      <c r="H172" s="13">
        <v>621</v>
      </c>
      <c r="I172" s="13">
        <v>243</v>
      </c>
      <c r="J172" s="12"/>
      <c r="K172" s="11">
        <v>3164.51</v>
      </c>
      <c r="L172" s="11">
        <v>70497.58</v>
      </c>
      <c r="M172" s="11">
        <v>20991.5</v>
      </c>
      <c r="N172" s="11">
        <v>500</v>
      </c>
      <c r="O172" s="11">
        <v>500</v>
      </c>
    </row>
    <row r="173" spans="1:15" x14ac:dyDescent="0.2">
      <c r="A173" s="66">
        <v>10916</v>
      </c>
      <c r="B173" s="53" t="s">
        <v>226</v>
      </c>
      <c r="C173" s="66">
        <f t="shared" si="4"/>
        <v>1</v>
      </c>
      <c r="D173" s="60">
        <v>0</v>
      </c>
      <c r="E173" s="11">
        <v>2477</v>
      </c>
      <c r="F173" s="11">
        <v>2438</v>
      </c>
      <c r="G173" s="13">
        <v>380</v>
      </c>
      <c r="H173" s="13">
        <v>1502</v>
      </c>
      <c r="I173" s="13">
        <v>595</v>
      </c>
      <c r="J173" s="12"/>
      <c r="K173" s="11">
        <v>18352.740000000002</v>
      </c>
      <c r="L173" s="11">
        <v>162595.73000000001</v>
      </c>
      <c r="M173" s="11">
        <v>329567.31</v>
      </c>
      <c r="N173" s="11">
        <v>500</v>
      </c>
      <c r="O173" s="11">
        <v>500</v>
      </c>
    </row>
    <row r="174" spans="1:15" x14ac:dyDescent="0.2">
      <c r="A174" s="66">
        <v>10917</v>
      </c>
      <c r="B174" s="53" t="s">
        <v>227</v>
      </c>
      <c r="C174" s="66">
        <f t="shared" si="4"/>
        <v>1</v>
      </c>
      <c r="D174" s="60">
        <v>0</v>
      </c>
      <c r="E174" s="11">
        <v>8033</v>
      </c>
      <c r="F174" s="11">
        <v>7599</v>
      </c>
      <c r="G174" s="13">
        <v>1130</v>
      </c>
      <c r="H174" s="13">
        <v>5114</v>
      </c>
      <c r="I174" s="13">
        <v>1789</v>
      </c>
      <c r="J174" s="12"/>
      <c r="K174" s="11">
        <v>56154.73</v>
      </c>
      <c r="L174" s="11">
        <v>860140.66</v>
      </c>
      <c r="M174" s="11">
        <v>5880384.3700000001</v>
      </c>
      <c r="N174" s="11">
        <v>500</v>
      </c>
      <c r="O174" s="11">
        <v>500</v>
      </c>
    </row>
    <row r="175" spans="1:15" x14ac:dyDescent="0.2">
      <c r="A175" s="66">
        <v>10918</v>
      </c>
      <c r="B175" s="53" t="s">
        <v>228</v>
      </c>
      <c r="C175" s="66">
        <f t="shared" si="4"/>
        <v>1</v>
      </c>
      <c r="D175" s="60">
        <v>0</v>
      </c>
      <c r="E175" s="11">
        <v>5967</v>
      </c>
      <c r="F175" s="11">
        <v>5905</v>
      </c>
      <c r="G175" s="13">
        <v>871</v>
      </c>
      <c r="H175" s="13">
        <v>3749</v>
      </c>
      <c r="I175" s="13">
        <v>1347</v>
      </c>
      <c r="J175" s="12"/>
      <c r="K175" s="11">
        <v>7934.88</v>
      </c>
      <c r="L175" s="11">
        <v>443667.15</v>
      </c>
      <c r="M175" s="11">
        <v>2932211.94</v>
      </c>
      <c r="N175" s="11">
        <v>500</v>
      </c>
      <c r="O175" s="11">
        <v>500</v>
      </c>
    </row>
    <row r="176" spans="1:15" x14ac:dyDescent="0.2">
      <c r="A176" s="66">
        <v>10919</v>
      </c>
      <c r="B176" s="53" t="s">
        <v>229</v>
      </c>
      <c r="C176" s="66">
        <f t="shared" si="4"/>
        <v>1</v>
      </c>
      <c r="D176" s="60">
        <v>0</v>
      </c>
      <c r="E176" s="11">
        <v>3023</v>
      </c>
      <c r="F176" s="11">
        <v>2967</v>
      </c>
      <c r="G176" s="13">
        <v>367</v>
      </c>
      <c r="H176" s="13">
        <v>1821</v>
      </c>
      <c r="I176" s="13">
        <v>835</v>
      </c>
      <c r="J176" s="12"/>
      <c r="K176" s="11">
        <v>28117.18</v>
      </c>
      <c r="L176" s="11">
        <v>224224.95</v>
      </c>
      <c r="M176" s="11">
        <v>435654.89</v>
      </c>
      <c r="N176" s="11">
        <v>500</v>
      </c>
      <c r="O176" s="11">
        <v>500</v>
      </c>
    </row>
    <row r="177" spans="1:15" x14ac:dyDescent="0.2">
      <c r="A177" s="66">
        <v>10920</v>
      </c>
      <c r="B177" s="53" t="s">
        <v>230</v>
      </c>
      <c r="C177" s="66">
        <f t="shared" si="4"/>
        <v>1</v>
      </c>
      <c r="D177" s="60">
        <v>0</v>
      </c>
      <c r="E177" s="11">
        <v>1671</v>
      </c>
      <c r="F177" s="11">
        <v>1648</v>
      </c>
      <c r="G177" s="13">
        <v>216</v>
      </c>
      <c r="H177" s="13">
        <v>1082</v>
      </c>
      <c r="I177" s="13">
        <v>373</v>
      </c>
      <c r="J177" s="12"/>
      <c r="K177" s="11">
        <v>5250.38</v>
      </c>
      <c r="L177" s="11">
        <v>110792.57</v>
      </c>
      <c r="M177" s="11">
        <v>206036.77</v>
      </c>
      <c r="N177" s="11">
        <v>500</v>
      </c>
      <c r="O177" s="11">
        <v>500</v>
      </c>
    </row>
    <row r="178" spans="1:15" x14ac:dyDescent="0.2">
      <c r="A178" s="66">
        <v>10921</v>
      </c>
      <c r="B178" s="53" t="s">
        <v>231</v>
      </c>
      <c r="C178" s="66">
        <f t="shared" si="4"/>
        <v>1</v>
      </c>
      <c r="D178" s="60">
        <v>0</v>
      </c>
      <c r="E178" s="11">
        <v>1434</v>
      </c>
      <c r="F178" s="11">
        <v>1441</v>
      </c>
      <c r="G178" s="13">
        <v>186</v>
      </c>
      <c r="H178" s="13">
        <v>927</v>
      </c>
      <c r="I178" s="13">
        <v>321</v>
      </c>
      <c r="J178" s="12"/>
      <c r="K178" s="11">
        <v>6447.3</v>
      </c>
      <c r="L178" s="11">
        <v>115330.4</v>
      </c>
      <c r="M178" s="11">
        <v>169703.36</v>
      </c>
      <c r="N178" s="11">
        <v>500</v>
      </c>
      <c r="O178" s="11">
        <v>500</v>
      </c>
    </row>
    <row r="179" spans="1:15" x14ac:dyDescent="0.2">
      <c r="A179" s="66">
        <v>10922</v>
      </c>
      <c r="B179" s="53" t="s">
        <v>232</v>
      </c>
      <c r="C179" s="66">
        <f t="shared" si="4"/>
        <v>1</v>
      </c>
      <c r="D179" s="60">
        <v>0</v>
      </c>
      <c r="E179" s="11">
        <v>743</v>
      </c>
      <c r="F179" s="11">
        <v>749</v>
      </c>
      <c r="G179" s="13">
        <v>89</v>
      </c>
      <c r="H179" s="13">
        <v>453</v>
      </c>
      <c r="I179" s="13">
        <v>201</v>
      </c>
      <c r="J179" s="12"/>
      <c r="K179" s="11">
        <v>23275.35</v>
      </c>
      <c r="L179" s="11">
        <v>46206.41</v>
      </c>
      <c r="M179" s="11">
        <v>28219.83</v>
      </c>
      <c r="N179" s="11">
        <v>500</v>
      </c>
      <c r="O179" s="11">
        <v>500</v>
      </c>
    </row>
    <row r="180" spans="1:15" x14ac:dyDescent="0.2">
      <c r="A180" s="66">
        <v>10923</v>
      </c>
      <c r="B180" s="53" t="s">
        <v>233</v>
      </c>
      <c r="C180" s="66">
        <f t="shared" si="4"/>
        <v>1</v>
      </c>
      <c r="D180" s="60">
        <v>0</v>
      </c>
      <c r="E180" s="11">
        <v>2007</v>
      </c>
      <c r="F180" s="11">
        <v>1975</v>
      </c>
      <c r="G180" s="13">
        <v>241</v>
      </c>
      <c r="H180" s="13">
        <v>1215</v>
      </c>
      <c r="I180" s="13">
        <v>551</v>
      </c>
      <c r="J180" s="12"/>
      <c r="K180" s="11">
        <v>15339.95</v>
      </c>
      <c r="L180" s="11">
        <v>113051.87</v>
      </c>
      <c r="M180" s="11">
        <v>200838.02</v>
      </c>
      <c r="N180" s="11">
        <v>500</v>
      </c>
      <c r="O180" s="11">
        <v>500</v>
      </c>
    </row>
    <row r="181" spans="1:15" x14ac:dyDescent="0.2">
      <c r="A181" s="66">
        <v>10924</v>
      </c>
      <c r="B181" s="53" t="s">
        <v>234</v>
      </c>
      <c r="C181" s="66">
        <f t="shared" si="4"/>
        <v>1</v>
      </c>
      <c r="D181" s="60">
        <v>0</v>
      </c>
      <c r="E181" s="11">
        <v>978</v>
      </c>
      <c r="F181" s="11">
        <v>1000</v>
      </c>
      <c r="G181" s="13">
        <v>122</v>
      </c>
      <c r="H181" s="13">
        <v>604</v>
      </c>
      <c r="I181" s="13">
        <v>252</v>
      </c>
      <c r="J181" s="12"/>
      <c r="K181" s="11">
        <v>8099.47</v>
      </c>
      <c r="L181" s="11">
        <v>69346.7</v>
      </c>
      <c r="M181" s="11">
        <v>179902.52</v>
      </c>
      <c r="N181" s="11">
        <v>500</v>
      </c>
      <c r="O181" s="11">
        <v>500</v>
      </c>
    </row>
    <row r="182" spans="1:15" x14ac:dyDescent="0.2">
      <c r="A182" s="66">
        <v>10925</v>
      </c>
      <c r="B182" s="53" t="s">
        <v>235</v>
      </c>
      <c r="C182" s="66">
        <f t="shared" si="4"/>
        <v>1</v>
      </c>
      <c r="D182" s="60">
        <v>0</v>
      </c>
      <c r="E182" s="11">
        <v>986</v>
      </c>
      <c r="F182" s="11">
        <v>969</v>
      </c>
      <c r="G182" s="13">
        <v>148</v>
      </c>
      <c r="H182" s="13">
        <v>628</v>
      </c>
      <c r="I182" s="13">
        <v>210</v>
      </c>
      <c r="J182" s="12"/>
      <c r="K182" s="11">
        <v>8886.7099999999991</v>
      </c>
      <c r="L182" s="11">
        <v>154514.53</v>
      </c>
      <c r="M182" s="11">
        <v>492003.36</v>
      </c>
      <c r="N182" s="11">
        <v>500</v>
      </c>
      <c r="O182" s="11">
        <v>500</v>
      </c>
    </row>
    <row r="183" spans="1:15" x14ac:dyDescent="0.2">
      <c r="A183" s="66">
        <v>10926</v>
      </c>
      <c r="B183" s="53" t="s">
        <v>236</v>
      </c>
      <c r="C183" s="66">
        <f t="shared" si="4"/>
        <v>1</v>
      </c>
      <c r="D183" s="60">
        <v>0</v>
      </c>
      <c r="E183" s="11">
        <v>815</v>
      </c>
      <c r="F183" s="11">
        <v>809</v>
      </c>
      <c r="G183" s="13">
        <v>82</v>
      </c>
      <c r="H183" s="13">
        <v>504</v>
      </c>
      <c r="I183" s="13">
        <v>229</v>
      </c>
      <c r="J183" s="12"/>
      <c r="K183" s="11">
        <v>17200.71</v>
      </c>
      <c r="L183" s="11">
        <v>40830.980000000003</v>
      </c>
      <c r="M183" s="11">
        <v>47515.5</v>
      </c>
      <c r="N183" s="11">
        <v>500</v>
      </c>
      <c r="O183" s="11">
        <v>500</v>
      </c>
    </row>
    <row r="184" spans="1:15" x14ac:dyDescent="0.2">
      <c r="A184" s="66">
        <v>10927</v>
      </c>
      <c r="B184" s="53" t="s">
        <v>237</v>
      </c>
      <c r="C184" s="66">
        <f t="shared" si="4"/>
        <v>1</v>
      </c>
      <c r="D184" s="60">
        <v>0</v>
      </c>
      <c r="E184" s="11">
        <v>1202</v>
      </c>
      <c r="F184" s="11">
        <v>1159</v>
      </c>
      <c r="G184" s="13">
        <v>188</v>
      </c>
      <c r="H184" s="13">
        <v>795</v>
      </c>
      <c r="I184" s="13">
        <v>219</v>
      </c>
      <c r="J184" s="12"/>
      <c r="K184" s="11">
        <v>8240.7900000000009</v>
      </c>
      <c r="L184" s="11">
        <v>87603.59</v>
      </c>
      <c r="M184" s="11">
        <v>67590.16</v>
      </c>
      <c r="N184" s="11">
        <v>500</v>
      </c>
      <c r="O184" s="11">
        <v>500</v>
      </c>
    </row>
    <row r="185" spans="1:15" x14ac:dyDescent="0.2">
      <c r="A185" s="66">
        <v>10928</v>
      </c>
      <c r="B185" s="53" t="s">
        <v>238</v>
      </c>
      <c r="C185" s="66">
        <f t="shared" si="4"/>
        <v>1</v>
      </c>
      <c r="D185" s="60">
        <v>0</v>
      </c>
      <c r="E185" s="11">
        <v>1524</v>
      </c>
      <c r="F185" s="11">
        <v>1405</v>
      </c>
      <c r="G185" s="13">
        <v>240</v>
      </c>
      <c r="H185" s="13">
        <v>997</v>
      </c>
      <c r="I185" s="13">
        <v>287</v>
      </c>
      <c r="J185" s="12"/>
      <c r="K185" s="11">
        <v>5762.32</v>
      </c>
      <c r="L185" s="11">
        <v>113071.79</v>
      </c>
      <c r="M185" s="11">
        <v>265356.19</v>
      </c>
      <c r="N185" s="11">
        <v>500</v>
      </c>
      <c r="O185" s="11">
        <v>500</v>
      </c>
    </row>
    <row r="186" spans="1:15" x14ac:dyDescent="0.2">
      <c r="A186" s="66">
        <v>10929</v>
      </c>
      <c r="B186" s="53" t="s">
        <v>239</v>
      </c>
      <c r="C186" s="66">
        <f t="shared" si="4"/>
        <v>1</v>
      </c>
      <c r="D186" s="60">
        <v>0</v>
      </c>
      <c r="E186" s="11">
        <v>825</v>
      </c>
      <c r="F186" s="11">
        <v>812</v>
      </c>
      <c r="G186" s="13">
        <v>116</v>
      </c>
      <c r="H186" s="13">
        <v>566</v>
      </c>
      <c r="I186" s="13">
        <v>143</v>
      </c>
      <c r="J186" s="12"/>
      <c r="K186" s="11">
        <v>1287.45</v>
      </c>
      <c r="L186" s="11">
        <v>44374.55</v>
      </c>
      <c r="M186" s="11">
        <v>74699.67</v>
      </c>
      <c r="N186" s="11">
        <v>500</v>
      </c>
      <c r="O186" s="11">
        <v>500</v>
      </c>
    </row>
    <row r="187" spans="1:15" x14ac:dyDescent="0.2">
      <c r="A187" s="66">
        <v>10930</v>
      </c>
      <c r="B187" s="53" t="s">
        <v>240</v>
      </c>
      <c r="C187" s="66">
        <f t="shared" si="4"/>
        <v>1</v>
      </c>
      <c r="D187" s="60">
        <v>0</v>
      </c>
      <c r="E187" s="11">
        <v>730</v>
      </c>
      <c r="F187" s="11">
        <v>735</v>
      </c>
      <c r="G187" s="13">
        <v>71</v>
      </c>
      <c r="H187" s="13">
        <v>470</v>
      </c>
      <c r="I187" s="13">
        <v>189</v>
      </c>
      <c r="J187" s="12"/>
      <c r="K187" s="11">
        <v>5677.8</v>
      </c>
      <c r="L187" s="11">
        <v>40919.269999999997</v>
      </c>
      <c r="M187" s="11">
        <v>16042.09</v>
      </c>
      <c r="N187" s="11">
        <v>500</v>
      </c>
      <c r="O187" s="11">
        <v>500</v>
      </c>
    </row>
    <row r="188" spans="1:15" x14ac:dyDescent="0.2">
      <c r="A188" s="66">
        <v>10931</v>
      </c>
      <c r="B188" s="53" t="s">
        <v>241</v>
      </c>
      <c r="C188" s="66">
        <f t="shared" si="4"/>
        <v>1</v>
      </c>
      <c r="D188" s="60">
        <v>0</v>
      </c>
      <c r="E188" s="11">
        <v>283</v>
      </c>
      <c r="F188" s="11">
        <v>291</v>
      </c>
      <c r="G188" s="13">
        <v>30</v>
      </c>
      <c r="H188" s="13">
        <v>175</v>
      </c>
      <c r="I188" s="13">
        <v>78</v>
      </c>
      <c r="J188" s="12"/>
      <c r="K188" s="11">
        <v>5427.46</v>
      </c>
      <c r="L188" s="11">
        <v>15442.76</v>
      </c>
      <c r="M188" s="11">
        <v>38522.980000000003</v>
      </c>
      <c r="N188" s="11">
        <v>500</v>
      </c>
      <c r="O188" s="11">
        <v>500</v>
      </c>
    </row>
    <row r="189" spans="1:15" x14ac:dyDescent="0.2">
      <c r="A189" s="66">
        <v>10932</v>
      </c>
      <c r="B189" s="53" t="s">
        <v>242</v>
      </c>
      <c r="C189" s="66">
        <f t="shared" si="4"/>
        <v>1</v>
      </c>
      <c r="D189" s="60">
        <v>0</v>
      </c>
      <c r="E189" s="11">
        <v>324</v>
      </c>
      <c r="F189" s="11">
        <v>267</v>
      </c>
      <c r="G189" s="13">
        <v>37</v>
      </c>
      <c r="H189" s="13">
        <v>165</v>
      </c>
      <c r="I189" s="13">
        <v>122</v>
      </c>
      <c r="J189" s="12"/>
      <c r="K189" s="11">
        <v>7110.1</v>
      </c>
      <c r="L189" s="11">
        <v>12555.23</v>
      </c>
      <c r="M189" s="11">
        <v>9933.66</v>
      </c>
      <c r="N189" s="11">
        <v>500</v>
      </c>
      <c r="O189" s="11">
        <v>500</v>
      </c>
    </row>
    <row r="190" spans="1:15" x14ac:dyDescent="0.2">
      <c r="A190" s="66">
        <v>20101</v>
      </c>
      <c r="B190" s="53" t="s">
        <v>243</v>
      </c>
      <c r="C190" s="66">
        <f t="shared" si="4"/>
        <v>2</v>
      </c>
      <c r="D190" s="60">
        <v>1</v>
      </c>
      <c r="E190" s="11">
        <v>104643</v>
      </c>
      <c r="F190" s="11">
        <v>101220</v>
      </c>
      <c r="G190" s="13">
        <v>13426</v>
      </c>
      <c r="H190" s="13">
        <v>68554</v>
      </c>
      <c r="I190" s="13">
        <v>22663</v>
      </c>
      <c r="J190" s="12"/>
      <c r="K190" s="11">
        <v>55419.64</v>
      </c>
      <c r="L190" s="11">
        <v>10346092.92</v>
      </c>
      <c r="M190" s="11">
        <v>54943850.789999999</v>
      </c>
      <c r="N190" s="11">
        <v>500</v>
      </c>
      <c r="O190" s="11">
        <v>500</v>
      </c>
    </row>
    <row r="191" spans="1:15" x14ac:dyDescent="0.2">
      <c r="A191" s="66">
        <v>20201</v>
      </c>
      <c r="B191" s="53" t="s">
        <v>244</v>
      </c>
      <c r="C191" s="66">
        <f t="shared" si="4"/>
        <v>2</v>
      </c>
      <c r="D191" s="60">
        <v>1</v>
      </c>
      <c r="E191" s="11">
        <v>65560</v>
      </c>
      <c r="F191" s="11">
        <v>62907</v>
      </c>
      <c r="G191" s="13">
        <v>8381</v>
      </c>
      <c r="H191" s="13">
        <v>42760</v>
      </c>
      <c r="I191" s="13">
        <v>14419</v>
      </c>
      <c r="J191" s="12"/>
      <c r="K191" s="11">
        <v>29244.6</v>
      </c>
      <c r="L191" s="11">
        <v>6774547.1399999997</v>
      </c>
      <c r="M191" s="11">
        <v>42297228.640000001</v>
      </c>
      <c r="N191" s="11">
        <v>500</v>
      </c>
      <c r="O191" s="11">
        <v>500</v>
      </c>
    </row>
    <row r="192" spans="1:15" x14ac:dyDescent="0.2">
      <c r="A192" s="66">
        <v>20302</v>
      </c>
      <c r="B192" s="53" t="s">
        <v>245</v>
      </c>
      <c r="C192" s="66">
        <f t="shared" si="4"/>
        <v>2</v>
      </c>
      <c r="D192" s="60">
        <v>0</v>
      </c>
      <c r="E192" s="11">
        <v>1186</v>
      </c>
      <c r="F192" s="11">
        <v>1219</v>
      </c>
      <c r="G192" s="13">
        <v>136</v>
      </c>
      <c r="H192" s="13">
        <v>717</v>
      </c>
      <c r="I192" s="13">
        <v>333</v>
      </c>
      <c r="J192" s="12"/>
      <c r="K192" s="11">
        <v>7604.05</v>
      </c>
      <c r="L192" s="11">
        <v>104869.41</v>
      </c>
      <c r="M192" s="11">
        <v>224821.95</v>
      </c>
      <c r="N192" s="11">
        <v>500</v>
      </c>
      <c r="O192" s="11">
        <v>500</v>
      </c>
    </row>
    <row r="193" spans="1:15" x14ac:dyDescent="0.2">
      <c r="A193" s="66">
        <v>20305</v>
      </c>
      <c r="B193" s="53" t="s">
        <v>246</v>
      </c>
      <c r="C193" s="66">
        <f t="shared" si="4"/>
        <v>2</v>
      </c>
      <c r="D193" s="60">
        <v>0</v>
      </c>
      <c r="E193" s="11">
        <v>6956</v>
      </c>
      <c r="F193" s="11">
        <v>6887</v>
      </c>
      <c r="G193" s="13">
        <v>905</v>
      </c>
      <c r="H193" s="13">
        <v>4179</v>
      </c>
      <c r="I193" s="13">
        <v>1872</v>
      </c>
      <c r="J193" s="12"/>
      <c r="K193" s="11">
        <v>29367.03</v>
      </c>
      <c r="L193" s="11">
        <v>946191.75</v>
      </c>
      <c r="M193" s="11">
        <v>2678044.35</v>
      </c>
      <c r="N193" s="11">
        <v>500</v>
      </c>
      <c r="O193" s="11">
        <v>500</v>
      </c>
    </row>
    <row r="194" spans="1:15" x14ac:dyDescent="0.2">
      <c r="A194" s="66">
        <v>20306</v>
      </c>
      <c r="B194" s="53" t="s">
        <v>247</v>
      </c>
      <c r="C194" s="66">
        <f t="shared" si="4"/>
        <v>2</v>
      </c>
      <c r="D194" s="60">
        <v>0</v>
      </c>
      <c r="E194" s="11">
        <v>2487</v>
      </c>
      <c r="F194" s="11">
        <v>2495</v>
      </c>
      <c r="G194" s="13">
        <v>313</v>
      </c>
      <c r="H194" s="13">
        <v>1520</v>
      </c>
      <c r="I194" s="13">
        <v>654</v>
      </c>
      <c r="J194" s="12"/>
      <c r="K194" s="11">
        <v>13562.74</v>
      </c>
      <c r="L194" s="11">
        <v>185061.58</v>
      </c>
      <c r="M194" s="11">
        <v>335277.90000000002</v>
      </c>
      <c r="N194" s="11">
        <v>500</v>
      </c>
      <c r="O194" s="11">
        <v>500</v>
      </c>
    </row>
    <row r="195" spans="1:15" x14ac:dyDescent="0.2">
      <c r="A195" s="66">
        <v>20307</v>
      </c>
      <c r="B195" s="53" t="s">
        <v>248</v>
      </c>
      <c r="C195" s="66">
        <f t="shared" si="4"/>
        <v>2</v>
      </c>
      <c r="D195" s="60">
        <v>0</v>
      </c>
      <c r="E195" s="11">
        <v>3358</v>
      </c>
      <c r="F195" s="11">
        <v>3346</v>
      </c>
      <c r="G195" s="13">
        <v>428</v>
      </c>
      <c r="H195" s="13">
        <v>1998</v>
      </c>
      <c r="I195" s="13">
        <v>932</v>
      </c>
      <c r="J195" s="12"/>
      <c r="K195" s="11">
        <v>14273.01</v>
      </c>
      <c r="L195" s="11">
        <v>354318.33</v>
      </c>
      <c r="M195" s="11">
        <v>868997.98</v>
      </c>
      <c r="N195" s="11">
        <v>500</v>
      </c>
      <c r="O195" s="11">
        <v>500</v>
      </c>
    </row>
    <row r="196" spans="1:15" x14ac:dyDescent="0.2">
      <c r="A196" s="66">
        <v>20316</v>
      </c>
      <c r="B196" s="53" t="s">
        <v>249</v>
      </c>
      <c r="C196" s="66">
        <f t="shared" si="4"/>
        <v>2</v>
      </c>
      <c r="D196" s="60">
        <v>0</v>
      </c>
      <c r="E196" s="11">
        <v>1557</v>
      </c>
      <c r="F196" s="11">
        <v>1593</v>
      </c>
      <c r="G196" s="13">
        <v>198</v>
      </c>
      <c r="H196" s="13">
        <v>867</v>
      </c>
      <c r="I196" s="13">
        <v>492</v>
      </c>
      <c r="J196" s="12"/>
      <c r="K196" s="11">
        <v>8591.7800000000007</v>
      </c>
      <c r="L196" s="11">
        <v>85573.14</v>
      </c>
      <c r="M196" s="11">
        <v>68849.850000000006</v>
      </c>
      <c r="N196" s="11">
        <v>500</v>
      </c>
      <c r="O196" s="11">
        <v>500</v>
      </c>
    </row>
    <row r="197" spans="1:15" x14ac:dyDescent="0.2">
      <c r="A197" s="66">
        <v>20320</v>
      </c>
      <c r="B197" s="53" t="s">
        <v>250</v>
      </c>
      <c r="C197" s="66">
        <f t="shared" si="4"/>
        <v>2</v>
      </c>
      <c r="D197" s="60">
        <v>0</v>
      </c>
      <c r="E197" s="11">
        <v>1240</v>
      </c>
      <c r="F197" s="11">
        <v>1248</v>
      </c>
      <c r="G197" s="13">
        <v>163</v>
      </c>
      <c r="H197" s="13">
        <v>738</v>
      </c>
      <c r="I197" s="13">
        <v>339</v>
      </c>
      <c r="J197" s="12"/>
      <c r="K197" s="11">
        <v>9823.7099999999991</v>
      </c>
      <c r="L197" s="11">
        <v>107487.88</v>
      </c>
      <c r="M197" s="11">
        <v>237694.96</v>
      </c>
      <c r="N197" s="11">
        <v>500</v>
      </c>
      <c r="O197" s="11">
        <v>500</v>
      </c>
    </row>
    <row r="198" spans="1:15" x14ac:dyDescent="0.2">
      <c r="A198" s="66">
        <v>20321</v>
      </c>
      <c r="B198" s="53" t="s">
        <v>251</v>
      </c>
      <c r="C198" s="66">
        <f t="shared" si="4"/>
        <v>2</v>
      </c>
      <c r="D198" s="60">
        <v>0</v>
      </c>
      <c r="E198" s="11">
        <v>1270</v>
      </c>
      <c r="F198" s="11">
        <v>1298</v>
      </c>
      <c r="G198" s="13">
        <v>186</v>
      </c>
      <c r="H198" s="13">
        <v>783</v>
      </c>
      <c r="I198" s="13">
        <v>301</v>
      </c>
      <c r="J198" s="12"/>
      <c r="K198" s="11">
        <v>12015.6</v>
      </c>
      <c r="L198" s="11">
        <v>83235.5</v>
      </c>
      <c r="M198" s="11">
        <v>191613.5</v>
      </c>
      <c r="N198" s="11">
        <v>500</v>
      </c>
      <c r="O198" s="11">
        <v>500</v>
      </c>
    </row>
    <row r="199" spans="1:15" x14ac:dyDescent="0.2">
      <c r="A199" s="66">
        <v>20402</v>
      </c>
      <c r="B199" s="53" t="s">
        <v>252</v>
      </c>
      <c r="C199" s="66">
        <f t="shared" si="4"/>
        <v>2</v>
      </c>
      <c r="D199" s="60">
        <v>0</v>
      </c>
      <c r="E199" s="11">
        <v>8240</v>
      </c>
      <c r="F199" s="11">
        <v>8039</v>
      </c>
      <c r="G199" s="13">
        <v>1176</v>
      </c>
      <c r="H199" s="13">
        <v>5275</v>
      </c>
      <c r="I199" s="13">
        <v>1789</v>
      </c>
      <c r="J199" s="12"/>
      <c r="K199" s="11">
        <v>16681.97</v>
      </c>
      <c r="L199" s="11">
        <v>437458.28</v>
      </c>
      <c r="M199" s="11">
        <v>1051360.24</v>
      </c>
      <c r="N199" s="11">
        <v>500</v>
      </c>
      <c r="O199" s="11">
        <v>500</v>
      </c>
    </row>
    <row r="200" spans="1:15" x14ac:dyDescent="0.2">
      <c r="A200" s="66">
        <v>20403</v>
      </c>
      <c r="B200" s="53" t="s">
        <v>253</v>
      </c>
      <c r="C200" s="66">
        <f t="shared" si="4"/>
        <v>2</v>
      </c>
      <c r="D200" s="60">
        <v>0</v>
      </c>
      <c r="E200" s="11">
        <v>2542</v>
      </c>
      <c r="F200" s="11">
        <v>2486</v>
      </c>
      <c r="G200" s="13">
        <v>353</v>
      </c>
      <c r="H200" s="13">
        <v>1512</v>
      </c>
      <c r="I200" s="13">
        <v>677</v>
      </c>
      <c r="J200" s="12"/>
      <c r="K200" s="11">
        <v>16982.46</v>
      </c>
      <c r="L200" s="11">
        <v>153973.07999999999</v>
      </c>
      <c r="M200" s="11">
        <v>798306.92</v>
      </c>
      <c r="N200" s="11">
        <v>500</v>
      </c>
      <c r="O200" s="11">
        <v>500</v>
      </c>
    </row>
    <row r="201" spans="1:15" x14ac:dyDescent="0.2">
      <c r="A201" s="66">
        <v>20405</v>
      </c>
      <c r="B201" s="53" t="s">
        <v>254</v>
      </c>
      <c r="C201" s="66">
        <f t="shared" si="4"/>
        <v>2</v>
      </c>
      <c r="D201" s="60">
        <v>0</v>
      </c>
      <c r="E201" s="11">
        <v>7429</v>
      </c>
      <c r="F201" s="11">
        <v>7139</v>
      </c>
      <c r="G201" s="13">
        <v>964</v>
      </c>
      <c r="H201" s="13">
        <v>4555</v>
      </c>
      <c r="I201" s="13">
        <v>1910</v>
      </c>
      <c r="J201" s="12"/>
      <c r="K201" s="11">
        <v>21331.7</v>
      </c>
      <c r="L201" s="11">
        <v>447295.01</v>
      </c>
      <c r="M201" s="11">
        <v>3070779.14</v>
      </c>
      <c r="N201" s="11">
        <v>500</v>
      </c>
      <c r="O201" s="11">
        <v>500</v>
      </c>
    </row>
    <row r="202" spans="1:15" x14ac:dyDescent="0.2">
      <c r="A202" s="66">
        <v>20409</v>
      </c>
      <c r="B202" s="53" t="s">
        <v>255</v>
      </c>
      <c r="C202" s="66">
        <f t="shared" si="4"/>
        <v>2</v>
      </c>
      <c r="D202" s="60">
        <v>0</v>
      </c>
      <c r="E202" s="11">
        <v>3059</v>
      </c>
      <c r="F202" s="11">
        <v>2971</v>
      </c>
      <c r="G202" s="13">
        <v>469</v>
      </c>
      <c r="H202" s="13">
        <v>1972</v>
      </c>
      <c r="I202" s="13">
        <v>618</v>
      </c>
      <c r="J202" s="12"/>
      <c r="K202" s="11">
        <v>29017.9</v>
      </c>
      <c r="L202" s="11">
        <v>172857.08</v>
      </c>
      <c r="M202" s="11">
        <v>708996.23</v>
      </c>
      <c r="N202" s="11">
        <v>500</v>
      </c>
      <c r="O202" s="11">
        <v>500</v>
      </c>
    </row>
    <row r="203" spans="1:15" x14ac:dyDescent="0.2">
      <c r="A203" s="66">
        <v>20412</v>
      </c>
      <c r="B203" s="53" t="s">
        <v>256</v>
      </c>
      <c r="C203" s="66">
        <f t="shared" si="4"/>
        <v>2</v>
      </c>
      <c r="D203" s="60">
        <v>0</v>
      </c>
      <c r="E203" s="11">
        <v>2422</v>
      </c>
      <c r="F203" s="11">
        <v>2447</v>
      </c>
      <c r="G203" s="13">
        <v>284</v>
      </c>
      <c r="H203" s="13">
        <v>1518</v>
      </c>
      <c r="I203" s="13">
        <v>620</v>
      </c>
      <c r="J203" s="12"/>
      <c r="K203" s="11">
        <v>5824.51</v>
      </c>
      <c r="L203" s="11">
        <v>260485.7</v>
      </c>
      <c r="M203" s="11">
        <v>347400.71</v>
      </c>
      <c r="N203" s="11">
        <v>500</v>
      </c>
      <c r="O203" s="11">
        <v>500</v>
      </c>
    </row>
    <row r="204" spans="1:15" x14ac:dyDescent="0.2">
      <c r="A204" s="66">
        <v>20414</v>
      </c>
      <c r="B204" s="53" t="s">
        <v>257</v>
      </c>
      <c r="C204" s="66">
        <f t="shared" si="4"/>
        <v>2</v>
      </c>
      <c r="D204" s="60">
        <v>0</v>
      </c>
      <c r="E204" s="11">
        <v>3153</v>
      </c>
      <c r="F204" s="11">
        <v>3060</v>
      </c>
      <c r="G204" s="13">
        <v>480</v>
      </c>
      <c r="H204" s="13">
        <v>1940</v>
      </c>
      <c r="I204" s="13">
        <v>733</v>
      </c>
      <c r="J204" s="12"/>
      <c r="K204" s="11">
        <v>8076.19</v>
      </c>
      <c r="L204" s="11">
        <v>176131.39</v>
      </c>
      <c r="M204" s="11">
        <v>310591.95</v>
      </c>
      <c r="N204" s="11">
        <v>500</v>
      </c>
      <c r="O204" s="11">
        <v>500</v>
      </c>
    </row>
    <row r="205" spans="1:15" x14ac:dyDescent="0.2">
      <c r="A205" s="66">
        <v>20415</v>
      </c>
      <c r="B205" s="53" t="s">
        <v>258</v>
      </c>
      <c r="C205" s="66">
        <f t="shared" si="4"/>
        <v>2</v>
      </c>
      <c r="D205" s="60">
        <v>0</v>
      </c>
      <c r="E205" s="11">
        <v>3528</v>
      </c>
      <c r="F205" s="11">
        <v>3441</v>
      </c>
      <c r="G205" s="13">
        <v>435</v>
      </c>
      <c r="H205" s="13">
        <v>2213</v>
      </c>
      <c r="I205" s="13">
        <v>880</v>
      </c>
      <c r="J205" s="12"/>
      <c r="K205" s="11">
        <v>2909.42</v>
      </c>
      <c r="L205" s="11">
        <v>562992.25</v>
      </c>
      <c r="M205" s="11">
        <v>715531.18</v>
      </c>
      <c r="N205" s="11">
        <v>500</v>
      </c>
      <c r="O205" s="11">
        <v>500</v>
      </c>
    </row>
    <row r="206" spans="1:15" x14ac:dyDescent="0.2">
      <c r="A206" s="66">
        <v>20416</v>
      </c>
      <c r="B206" s="53" t="s">
        <v>259</v>
      </c>
      <c r="C206" s="66">
        <f t="shared" si="4"/>
        <v>2</v>
      </c>
      <c r="D206" s="60">
        <v>0</v>
      </c>
      <c r="E206" s="11">
        <v>1802</v>
      </c>
      <c r="F206" s="11">
        <v>1778</v>
      </c>
      <c r="G206" s="13">
        <v>253</v>
      </c>
      <c r="H206" s="13">
        <v>1125</v>
      </c>
      <c r="I206" s="13">
        <v>424</v>
      </c>
      <c r="J206" s="12"/>
      <c r="K206" s="11">
        <v>6366.54</v>
      </c>
      <c r="L206" s="11">
        <v>97333.78</v>
      </c>
      <c r="M206" s="11">
        <v>239659.27</v>
      </c>
      <c r="N206" s="11">
        <v>500</v>
      </c>
      <c r="O206" s="11">
        <v>500</v>
      </c>
    </row>
    <row r="207" spans="1:15" x14ac:dyDescent="0.2">
      <c r="A207" s="66">
        <v>20417</v>
      </c>
      <c r="B207" s="53" t="s">
        <v>260</v>
      </c>
      <c r="C207" s="66">
        <f t="shared" si="4"/>
        <v>2</v>
      </c>
      <c r="D207" s="60">
        <v>0</v>
      </c>
      <c r="E207" s="11">
        <v>2707</v>
      </c>
      <c r="F207" s="11">
        <v>2567</v>
      </c>
      <c r="G207" s="13">
        <v>432</v>
      </c>
      <c r="H207" s="13">
        <v>1738</v>
      </c>
      <c r="I207" s="13">
        <v>537</v>
      </c>
      <c r="J207" s="12"/>
      <c r="K207" s="11">
        <v>7142.53</v>
      </c>
      <c r="L207" s="11">
        <v>167409.53</v>
      </c>
      <c r="M207" s="11">
        <v>185605.79</v>
      </c>
      <c r="N207" s="11">
        <v>500</v>
      </c>
      <c r="O207" s="11">
        <v>500</v>
      </c>
    </row>
    <row r="208" spans="1:15" x14ac:dyDescent="0.2">
      <c r="A208" s="66">
        <v>20418</v>
      </c>
      <c r="B208" s="53" t="s">
        <v>261</v>
      </c>
      <c r="C208" s="66">
        <f t="shared" si="4"/>
        <v>2</v>
      </c>
      <c r="D208" s="60">
        <v>0</v>
      </c>
      <c r="E208" s="11">
        <v>4006</v>
      </c>
      <c r="F208" s="11">
        <v>3872</v>
      </c>
      <c r="G208" s="13">
        <v>565</v>
      </c>
      <c r="H208" s="13">
        <v>2446</v>
      </c>
      <c r="I208" s="13">
        <v>995</v>
      </c>
      <c r="J208" s="12"/>
      <c r="K208" s="11">
        <v>19107.93</v>
      </c>
      <c r="L208" s="11">
        <v>276406.59000000003</v>
      </c>
      <c r="M208" s="11">
        <v>1012678.38</v>
      </c>
      <c r="N208" s="11">
        <v>500</v>
      </c>
      <c r="O208" s="11">
        <v>500</v>
      </c>
    </row>
    <row r="209" spans="1:15" x14ac:dyDescent="0.2">
      <c r="A209" s="66">
        <v>20419</v>
      </c>
      <c r="B209" s="53" t="s">
        <v>262</v>
      </c>
      <c r="C209" s="66">
        <f t="shared" si="4"/>
        <v>2</v>
      </c>
      <c r="D209" s="60">
        <v>0</v>
      </c>
      <c r="E209" s="11">
        <v>1638</v>
      </c>
      <c r="F209" s="11">
        <v>1619</v>
      </c>
      <c r="G209" s="13">
        <v>182</v>
      </c>
      <c r="H209" s="13">
        <v>973</v>
      </c>
      <c r="I209" s="13">
        <v>483</v>
      </c>
      <c r="J209" s="12"/>
      <c r="K209" s="11">
        <v>3550.79</v>
      </c>
      <c r="L209" s="11">
        <v>547316.87</v>
      </c>
      <c r="M209" s="11">
        <v>545849.49</v>
      </c>
      <c r="N209" s="11">
        <v>500</v>
      </c>
      <c r="O209" s="11">
        <v>500</v>
      </c>
    </row>
    <row r="210" spans="1:15" x14ac:dyDescent="0.2">
      <c r="A210" s="66">
        <v>20421</v>
      </c>
      <c r="B210" s="53" t="s">
        <v>263</v>
      </c>
      <c r="C210" s="66">
        <f t="shared" si="4"/>
        <v>2</v>
      </c>
      <c r="D210" s="60">
        <v>0</v>
      </c>
      <c r="E210" s="11">
        <v>4584</v>
      </c>
      <c r="F210" s="11">
        <v>4462</v>
      </c>
      <c r="G210" s="13">
        <v>693</v>
      </c>
      <c r="H210" s="13">
        <v>2750</v>
      </c>
      <c r="I210" s="13">
        <v>1141</v>
      </c>
      <c r="J210" s="12"/>
      <c r="K210" s="11">
        <v>15866.04</v>
      </c>
      <c r="L210" s="11">
        <v>284279.76</v>
      </c>
      <c r="M210" s="11">
        <v>503397.42</v>
      </c>
      <c r="N210" s="11">
        <v>500</v>
      </c>
      <c r="O210" s="11">
        <v>500</v>
      </c>
    </row>
    <row r="211" spans="1:15" x14ac:dyDescent="0.2">
      <c r="A211" s="66">
        <v>20424</v>
      </c>
      <c r="B211" s="53" t="s">
        <v>264</v>
      </c>
      <c r="C211" s="66">
        <f t="shared" ref="C211:C274" si="5">INT(A211/10000)</f>
        <v>2</v>
      </c>
      <c r="D211" s="60">
        <v>0</v>
      </c>
      <c r="E211" s="11">
        <v>2957</v>
      </c>
      <c r="F211" s="11">
        <v>2890</v>
      </c>
      <c r="G211" s="13">
        <v>353</v>
      </c>
      <c r="H211" s="13">
        <v>1791</v>
      </c>
      <c r="I211" s="13">
        <v>813</v>
      </c>
      <c r="J211" s="12"/>
      <c r="K211" s="11">
        <v>2244.62</v>
      </c>
      <c r="L211" s="11">
        <v>735639.5</v>
      </c>
      <c r="M211" s="11">
        <v>977648.9</v>
      </c>
      <c r="N211" s="11">
        <v>500</v>
      </c>
      <c r="O211" s="11">
        <v>500</v>
      </c>
    </row>
    <row r="212" spans="1:15" x14ac:dyDescent="0.2">
      <c r="A212" s="66">
        <v>20425</v>
      </c>
      <c r="B212" s="53" t="s">
        <v>265</v>
      </c>
      <c r="C212" s="66">
        <f t="shared" si="5"/>
        <v>2</v>
      </c>
      <c r="D212" s="60">
        <v>0</v>
      </c>
      <c r="E212" s="11">
        <v>3286</v>
      </c>
      <c r="F212" s="11">
        <v>3199</v>
      </c>
      <c r="G212" s="13">
        <v>507</v>
      </c>
      <c r="H212" s="13">
        <v>2114</v>
      </c>
      <c r="I212" s="13">
        <v>665</v>
      </c>
      <c r="J212" s="12"/>
      <c r="K212" s="11">
        <v>18088.12</v>
      </c>
      <c r="L212" s="11">
        <v>212330.07</v>
      </c>
      <c r="M212" s="11">
        <v>1053399.31</v>
      </c>
      <c r="N212" s="11">
        <v>500</v>
      </c>
      <c r="O212" s="11">
        <v>500</v>
      </c>
    </row>
    <row r="213" spans="1:15" x14ac:dyDescent="0.2">
      <c r="A213" s="66">
        <v>20428</v>
      </c>
      <c r="B213" s="53" t="s">
        <v>266</v>
      </c>
      <c r="C213" s="66">
        <f t="shared" si="5"/>
        <v>2</v>
      </c>
      <c r="D213" s="60">
        <v>0</v>
      </c>
      <c r="E213" s="11">
        <v>1096</v>
      </c>
      <c r="F213" s="11">
        <v>1089</v>
      </c>
      <c r="G213" s="13">
        <v>183</v>
      </c>
      <c r="H213" s="13">
        <v>657</v>
      </c>
      <c r="I213" s="13">
        <v>256</v>
      </c>
      <c r="J213" s="12"/>
      <c r="K213" s="11">
        <v>6802.91</v>
      </c>
      <c r="L213" s="11">
        <v>57832.78</v>
      </c>
      <c r="M213" s="11">
        <v>57053.5</v>
      </c>
      <c r="N213" s="11">
        <v>500</v>
      </c>
      <c r="O213" s="11">
        <v>500</v>
      </c>
    </row>
    <row r="214" spans="1:15" x14ac:dyDescent="0.2">
      <c r="A214" s="66">
        <v>20432</v>
      </c>
      <c r="B214" s="53" t="s">
        <v>267</v>
      </c>
      <c r="C214" s="66">
        <f t="shared" si="5"/>
        <v>2</v>
      </c>
      <c r="D214" s="60">
        <v>0</v>
      </c>
      <c r="E214" s="11">
        <v>2693</v>
      </c>
      <c r="F214" s="11">
        <v>2641</v>
      </c>
      <c r="G214" s="13">
        <v>343</v>
      </c>
      <c r="H214" s="13">
        <v>1744</v>
      </c>
      <c r="I214" s="13">
        <v>606</v>
      </c>
      <c r="J214" s="12"/>
      <c r="K214" s="11">
        <v>5908.98</v>
      </c>
      <c r="L214" s="11">
        <v>295551.94</v>
      </c>
      <c r="M214" s="11">
        <v>261105.55</v>
      </c>
      <c r="N214" s="11">
        <v>500</v>
      </c>
      <c r="O214" s="11">
        <v>500</v>
      </c>
    </row>
    <row r="215" spans="1:15" x14ac:dyDescent="0.2">
      <c r="A215" s="66">
        <v>20435</v>
      </c>
      <c r="B215" s="53" t="s">
        <v>268</v>
      </c>
      <c r="C215" s="66">
        <f t="shared" si="5"/>
        <v>2</v>
      </c>
      <c r="D215" s="60">
        <v>0</v>
      </c>
      <c r="E215" s="11">
        <v>2236</v>
      </c>
      <c r="F215" s="11">
        <v>2199</v>
      </c>
      <c r="G215" s="13">
        <v>269</v>
      </c>
      <c r="H215" s="13">
        <v>1460</v>
      </c>
      <c r="I215" s="13">
        <v>507</v>
      </c>
      <c r="J215" s="12"/>
      <c r="K215" s="11">
        <v>6074.54</v>
      </c>
      <c r="L215" s="11">
        <v>244067.19</v>
      </c>
      <c r="M215" s="11">
        <v>284465</v>
      </c>
      <c r="N215" s="11">
        <v>500</v>
      </c>
      <c r="O215" s="11">
        <v>500</v>
      </c>
    </row>
    <row r="216" spans="1:15" x14ac:dyDescent="0.2">
      <c r="A216" s="66">
        <v>20441</v>
      </c>
      <c r="B216" s="53" t="s">
        <v>269</v>
      </c>
      <c r="C216" s="66">
        <f t="shared" si="5"/>
        <v>2</v>
      </c>
      <c r="D216" s="60">
        <v>0</v>
      </c>
      <c r="E216" s="11">
        <v>582</v>
      </c>
      <c r="F216" s="11">
        <v>608</v>
      </c>
      <c r="G216" s="13">
        <v>78</v>
      </c>
      <c r="H216" s="13">
        <v>344</v>
      </c>
      <c r="I216" s="13">
        <v>160</v>
      </c>
      <c r="J216" s="12"/>
      <c r="K216" s="11">
        <v>10522.71</v>
      </c>
      <c r="L216" s="11">
        <v>28532.07</v>
      </c>
      <c r="M216" s="11">
        <v>12499.15</v>
      </c>
      <c r="N216" s="11">
        <v>500</v>
      </c>
      <c r="O216" s="11">
        <v>500</v>
      </c>
    </row>
    <row r="217" spans="1:15" x14ac:dyDescent="0.2">
      <c r="A217" s="66">
        <v>20442</v>
      </c>
      <c r="B217" s="53" t="s">
        <v>270</v>
      </c>
      <c r="C217" s="66">
        <f t="shared" si="5"/>
        <v>2</v>
      </c>
      <c r="D217" s="60">
        <v>0</v>
      </c>
      <c r="E217" s="11">
        <v>3700</v>
      </c>
      <c r="F217" s="11">
        <v>3522</v>
      </c>
      <c r="G217" s="13">
        <v>589</v>
      </c>
      <c r="H217" s="13">
        <v>2301</v>
      </c>
      <c r="I217" s="13">
        <v>810</v>
      </c>
      <c r="J217" s="12"/>
      <c r="K217" s="11">
        <v>23259.62</v>
      </c>
      <c r="L217" s="11">
        <v>200711.7</v>
      </c>
      <c r="M217" s="11">
        <v>669767.23</v>
      </c>
      <c r="N217" s="11">
        <v>500</v>
      </c>
      <c r="O217" s="11">
        <v>500</v>
      </c>
    </row>
    <row r="218" spans="1:15" x14ac:dyDescent="0.2">
      <c r="A218" s="66">
        <v>20501</v>
      </c>
      <c r="B218" s="53" t="s">
        <v>271</v>
      </c>
      <c r="C218" s="66">
        <f t="shared" si="5"/>
        <v>2</v>
      </c>
      <c r="D218" s="60">
        <v>0</v>
      </c>
      <c r="E218" s="11">
        <v>4930</v>
      </c>
      <c r="F218" s="11">
        <v>4709</v>
      </c>
      <c r="G218" s="13">
        <v>657</v>
      </c>
      <c r="H218" s="13">
        <v>3217</v>
      </c>
      <c r="I218" s="13">
        <v>1056</v>
      </c>
      <c r="J218" s="12"/>
      <c r="K218" s="11">
        <v>5998.4</v>
      </c>
      <c r="L218" s="11">
        <v>464660.08</v>
      </c>
      <c r="M218" s="11">
        <v>5542414.5300000003</v>
      </c>
      <c r="N218" s="11">
        <v>500</v>
      </c>
      <c r="O218" s="11">
        <v>500</v>
      </c>
    </row>
    <row r="219" spans="1:15" x14ac:dyDescent="0.2">
      <c r="A219" s="66">
        <v>20502</v>
      </c>
      <c r="B219" s="53" t="s">
        <v>272</v>
      </c>
      <c r="C219" s="66">
        <f t="shared" si="5"/>
        <v>2</v>
      </c>
      <c r="D219" s="60">
        <v>0</v>
      </c>
      <c r="E219" s="11">
        <v>2758</v>
      </c>
      <c r="F219" s="11">
        <v>2754</v>
      </c>
      <c r="G219" s="13">
        <v>390</v>
      </c>
      <c r="H219" s="13">
        <v>1731</v>
      </c>
      <c r="I219" s="13">
        <v>637</v>
      </c>
      <c r="J219" s="12"/>
      <c r="K219" s="11">
        <v>18419.02</v>
      </c>
      <c r="L219" s="11">
        <v>156964.6</v>
      </c>
      <c r="M219" s="11">
        <v>774970.09</v>
      </c>
      <c r="N219" s="11">
        <v>500</v>
      </c>
      <c r="O219" s="11">
        <v>500</v>
      </c>
    </row>
    <row r="220" spans="1:15" x14ac:dyDescent="0.2">
      <c r="A220" s="66">
        <v>20503</v>
      </c>
      <c r="B220" s="53" t="s">
        <v>273</v>
      </c>
      <c r="C220" s="66">
        <f t="shared" si="5"/>
        <v>2</v>
      </c>
      <c r="D220" s="60">
        <v>0</v>
      </c>
      <c r="E220" s="11">
        <v>849</v>
      </c>
      <c r="F220" s="11">
        <v>901</v>
      </c>
      <c r="G220" s="13">
        <v>108</v>
      </c>
      <c r="H220" s="13">
        <v>505</v>
      </c>
      <c r="I220" s="13">
        <v>236</v>
      </c>
      <c r="J220" s="12"/>
      <c r="K220" s="11">
        <v>9820.89</v>
      </c>
      <c r="L220" s="11">
        <v>54494.61</v>
      </c>
      <c r="M220" s="11">
        <v>63440.99</v>
      </c>
      <c r="N220" s="11">
        <v>500</v>
      </c>
      <c r="O220" s="11">
        <v>500</v>
      </c>
    </row>
    <row r="221" spans="1:15" x14ac:dyDescent="0.2">
      <c r="A221" s="66">
        <v>20504</v>
      </c>
      <c r="B221" s="53" t="s">
        <v>274</v>
      </c>
      <c r="C221" s="66">
        <f t="shared" si="5"/>
        <v>2</v>
      </c>
      <c r="D221" s="60">
        <v>0</v>
      </c>
      <c r="E221" s="11">
        <v>1214</v>
      </c>
      <c r="F221" s="11">
        <v>1232</v>
      </c>
      <c r="G221" s="13">
        <v>163</v>
      </c>
      <c r="H221" s="13">
        <v>724</v>
      </c>
      <c r="I221" s="13">
        <v>327</v>
      </c>
      <c r="J221" s="12"/>
      <c r="K221" s="11">
        <v>19231.8</v>
      </c>
      <c r="L221" s="11">
        <v>84359.9</v>
      </c>
      <c r="M221" s="11">
        <v>183601.59</v>
      </c>
      <c r="N221" s="11">
        <v>500</v>
      </c>
      <c r="O221" s="11">
        <v>500</v>
      </c>
    </row>
    <row r="222" spans="1:15" x14ac:dyDescent="0.2">
      <c r="A222" s="66">
        <v>20505</v>
      </c>
      <c r="B222" s="53" t="s">
        <v>275</v>
      </c>
      <c r="C222" s="66">
        <f t="shared" si="5"/>
        <v>2</v>
      </c>
      <c r="D222" s="60">
        <v>0</v>
      </c>
      <c r="E222" s="11">
        <v>4899</v>
      </c>
      <c r="F222" s="11">
        <v>4961</v>
      </c>
      <c r="G222" s="13">
        <v>612</v>
      </c>
      <c r="H222" s="13">
        <v>2939</v>
      </c>
      <c r="I222" s="13">
        <v>1348</v>
      </c>
      <c r="J222" s="12"/>
      <c r="K222" s="11">
        <v>27930.14</v>
      </c>
      <c r="L222" s="11">
        <v>352567.17</v>
      </c>
      <c r="M222" s="11">
        <v>1168561.58</v>
      </c>
      <c r="N222" s="11">
        <v>500</v>
      </c>
      <c r="O222" s="11">
        <v>500</v>
      </c>
    </row>
    <row r="223" spans="1:15" x14ac:dyDescent="0.2">
      <c r="A223" s="66">
        <v>20506</v>
      </c>
      <c r="B223" s="53" t="s">
        <v>276</v>
      </c>
      <c r="C223" s="66">
        <f t="shared" si="5"/>
        <v>2</v>
      </c>
      <c r="D223" s="60">
        <v>0</v>
      </c>
      <c r="E223" s="11">
        <v>831</v>
      </c>
      <c r="F223" s="11">
        <v>810</v>
      </c>
      <c r="G223" s="13">
        <v>97</v>
      </c>
      <c r="H223" s="13">
        <v>514</v>
      </c>
      <c r="I223" s="13">
        <v>220</v>
      </c>
      <c r="J223" s="12"/>
      <c r="K223" s="11">
        <v>18131.27</v>
      </c>
      <c r="L223" s="11">
        <v>70886.350000000006</v>
      </c>
      <c r="M223" s="11">
        <v>89009.41</v>
      </c>
      <c r="N223" s="11">
        <v>500</v>
      </c>
      <c r="O223" s="11">
        <v>500</v>
      </c>
    </row>
    <row r="224" spans="1:15" x14ac:dyDescent="0.2">
      <c r="A224" s="66">
        <v>20508</v>
      </c>
      <c r="B224" s="53" t="s">
        <v>277</v>
      </c>
      <c r="C224" s="66">
        <f t="shared" si="5"/>
        <v>2</v>
      </c>
      <c r="D224" s="60">
        <v>0</v>
      </c>
      <c r="E224" s="11">
        <v>1187</v>
      </c>
      <c r="F224" s="11">
        <v>1201</v>
      </c>
      <c r="G224" s="13">
        <v>157</v>
      </c>
      <c r="H224" s="13">
        <v>718</v>
      </c>
      <c r="I224" s="13">
        <v>312</v>
      </c>
      <c r="J224" s="12"/>
      <c r="K224" s="11">
        <v>11835.24</v>
      </c>
      <c r="L224" s="11">
        <v>55724.28</v>
      </c>
      <c r="M224" s="11">
        <v>135093.38</v>
      </c>
      <c r="N224" s="11">
        <v>500</v>
      </c>
      <c r="O224" s="11">
        <v>500</v>
      </c>
    </row>
    <row r="225" spans="1:15" x14ac:dyDescent="0.2">
      <c r="A225" s="66">
        <v>20509</v>
      </c>
      <c r="B225" s="53" t="s">
        <v>278</v>
      </c>
      <c r="C225" s="66">
        <f t="shared" si="5"/>
        <v>2</v>
      </c>
      <c r="D225" s="60">
        <v>0</v>
      </c>
      <c r="E225" s="11">
        <v>1498</v>
      </c>
      <c r="F225" s="11">
        <v>1487</v>
      </c>
      <c r="G225" s="13">
        <v>228</v>
      </c>
      <c r="H225" s="13">
        <v>928</v>
      </c>
      <c r="I225" s="13">
        <v>342</v>
      </c>
      <c r="J225" s="12"/>
      <c r="K225" s="11">
        <v>18221.5</v>
      </c>
      <c r="L225" s="11">
        <v>88395.79</v>
      </c>
      <c r="M225" s="11">
        <v>270409</v>
      </c>
      <c r="N225" s="11">
        <v>500</v>
      </c>
      <c r="O225" s="11">
        <v>500</v>
      </c>
    </row>
    <row r="226" spans="1:15" x14ac:dyDescent="0.2">
      <c r="A226" s="66">
        <v>20511</v>
      </c>
      <c r="B226" s="53" t="s">
        <v>279</v>
      </c>
      <c r="C226" s="66">
        <f t="shared" si="5"/>
        <v>2</v>
      </c>
      <c r="D226" s="60">
        <v>0</v>
      </c>
      <c r="E226" s="11">
        <v>1284</v>
      </c>
      <c r="F226" s="11">
        <v>1373</v>
      </c>
      <c r="G226" s="13">
        <v>130</v>
      </c>
      <c r="H226" s="13">
        <v>786</v>
      </c>
      <c r="I226" s="13">
        <v>368</v>
      </c>
      <c r="J226" s="12"/>
      <c r="K226" s="11">
        <v>23956.11</v>
      </c>
      <c r="L226" s="11">
        <v>58890.92</v>
      </c>
      <c r="M226" s="11">
        <v>78052.2</v>
      </c>
      <c r="N226" s="11">
        <v>500</v>
      </c>
      <c r="O226" s="11">
        <v>500</v>
      </c>
    </row>
    <row r="227" spans="1:15" x14ac:dyDescent="0.2">
      <c r="A227" s="66">
        <v>20512</v>
      </c>
      <c r="B227" s="53" t="s">
        <v>280</v>
      </c>
      <c r="C227" s="66">
        <f t="shared" si="5"/>
        <v>2</v>
      </c>
      <c r="D227" s="60">
        <v>0</v>
      </c>
      <c r="E227" s="11">
        <v>1957</v>
      </c>
      <c r="F227" s="11">
        <v>1939</v>
      </c>
      <c r="G227" s="13">
        <v>277</v>
      </c>
      <c r="H227" s="13">
        <v>1269</v>
      </c>
      <c r="I227" s="13">
        <v>411</v>
      </c>
      <c r="J227" s="12"/>
      <c r="K227" s="11">
        <v>29134.71</v>
      </c>
      <c r="L227" s="11">
        <v>117260.94</v>
      </c>
      <c r="M227" s="11">
        <v>150624.99</v>
      </c>
      <c r="N227" s="11">
        <v>500</v>
      </c>
      <c r="O227" s="11">
        <v>500</v>
      </c>
    </row>
    <row r="228" spans="1:15" x14ac:dyDescent="0.2">
      <c r="A228" s="66">
        <v>20513</v>
      </c>
      <c r="B228" s="53" t="s">
        <v>281</v>
      </c>
      <c r="C228" s="66">
        <f t="shared" si="5"/>
        <v>2</v>
      </c>
      <c r="D228" s="60">
        <v>0</v>
      </c>
      <c r="E228" s="11">
        <v>1794</v>
      </c>
      <c r="F228" s="11">
        <v>1719</v>
      </c>
      <c r="G228" s="13">
        <v>249</v>
      </c>
      <c r="H228" s="13">
        <v>1113</v>
      </c>
      <c r="I228" s="13">
        <v>432</v>
      </c>
      <c r="J228" s="12"/>
      <c r="K228" s="11">
        <v>16973.77</v>
      </c>
      <c r="L228" s="11">
        <v>126598.32</v>
      </c>
      <c r="M228" s="11">
        <v>474465.82</v>
      </c>
      <c r="N228" s="11">
        <v>500</v>
      </c>
      <c r="O228" s="11">
        <v>500</v>
      </c>
    </row>
    <row r="229" spans="1:15" x14ac:dyDescent="0.2">
      <c r="A229" s="66">
        <v>20515</v>
      </c>
      <c r="B229" s="53" t="s">
        <v>282</v>
      </c>
      <c r="C229" s="66">
        <f t="shared" si="5"/>
        <v>2</v>
      </c>
      <c r="D229" s="60">
        <v>0</v>
      </c>
      <c r="E229" s="11">
        <v>3420</v>
      </c>
      <c r="F229" s="11">
        <v>3320</v>
      </c>
      <c r="G229" s="13">
        <v>541</v>
      </c>
      <c r="H229" s="13">
        <v>2175</v>
      </c>
      <c r="I229" s="13">
        <v>704</v>
      </c>
      <c r="J229" s="12"/>
      <c r="K229" s="11">
        <v>27429.15</v>
      </c>
      <c r="L229" s="11">
        <v>212183.56</v>
      </c>
      <c r="M229" s="11">
        <v>639028.47999999998</v>
      </c>
      <c r="N229" s="11">
        <v>500</v>
      </c>
      <c r="O229" s="11">
        <v>500</v>
      </c>
    </row>
    <row r="230" spans="1:15" x14ac:dyDescent="0.2">
      <c r="A230" s="66">
        <v>20518</v>
      </c>
      <c r="B230" s="53" t="s">
        <v>283</v>
      </c>
      <c r="C230" s="66">
        <f t="shared" si="5"/>
        <v>2</v>
      </c>
      <c r="D230" s="60">
        <v>0</v>
      </c>
      <c r="E230" s="11">
        <v>1850</v>
      </c>
      <c r="F230" s="11">
        <v>1959</v>
      </c>
      <c r="G230" s="13">
        <v>234</v>
      </c>
      <c r="H230" s="13">
        <v>1118</v>
      </c>
      <c r="I230" s="13">
        <v>498</v>
      </c>
      <c r="J230" s="12"/>
      <c r="K230" s="11">
        <v>49891.4</v>
      </c>
      <c r="L230" s="11">
        <v>83458.3</v>
      </c>
      <c r="M230" s="11">
        <v>95569.72</v>
      </c>
      <c r="N230" s="11">
        <v>500</v>
      </c>
      <c r="O230" s="11">
        <v>500</v>
      </c>
    </row>
    <row r="231" spans="1:15" x14ac:dyDescent="0.2">
      <c r="A231" s="66">
        <v>20519</v>
      </c>
      <c r="B231" s="53" t="s">
        <v>284</v>
      </c>
      <c r="C231" s="66">
        <f t="shared" si="5"/>
        <v>2</v>
      </c>
      <c r="D231" s="60">
        <v>0</v>
      </c>
      <c r="E231" s="11">
        <v>955</v>
      </c>
      <c r="F231" s="11">
        <v>1002</v>
      </c>
      <c r="G231" s="13">
        <v>127</v>
      </c>
      <c r="H231" s="13">
        <v>577</v>
      </c>
      <c r="I231" s="13">
        <v>251</v>
      </c>
      <c r="J231" s="12"/>
      <c r="K231" s="11">
        <v>12448.16</v>
      </c>
      <c r="L231" s="11">
        <v>69719.23</v>
      </c>
      <c r="M231" s="11">
        <v>321855.62</v>
      </c>
      <c r="N231" s="11">
        <v>500</v>
      </c>
      <c r="O231" s="11">
        <v>500</v>
      </c>
    </row>
    <row r="232" spans="1:15" x14ac:dyDescent="0.2">
      <c r="A232" s="66">
        <v>20520</v>
      </c>
      <c r="B232" s="53" t="s">
        <v>285</v>
      </c>
      <c r="C232" s="66">
        <f t="shared" si="5"/>
        <v>2</v>
      </c>
      <c r="D232" s="60">
        <v>0</v>
      </c>
      <c r="E232" s="11">
        <v>1314</v>
      </c>
      <c r="F232" s="11">
        <v>1310</v>
      </c>
      <c r="G232" s="13">
        <v>219</v>
      </c>
      <c r="H232" s="13">
        <v>825</v>
      </c>
      <c r="I232" s="13">
        <v>270</v>
      </c>
      <c r="J232" s="12"/>
      <c r="K232" s="11">
        <v>24132.720000000001</v>
      </c>
      <c r="L232" s="11">
        <v>83342.22</v>
      </c>
      <c r="M232" s="11">
        <v>332605.33</v>
      </c>
      <c r="N232" s="11">
        <v>500</v>
      </c>
      <c r="O232" s="11">
        <v>500</v>
      </c>
    </row>
    <row r="233" spans="1:15" x14ac:dyDescent="0.2">
      <c r="A233" s="66">
        <v>20523</v>
      </c>
      <c r="B233" s="53" t="s">
        <v>286</v>
      </c>
      <c r="C233" s="66">
        <f t="shared" si="5"/>
        <v>2</v>
      </c>
      <c r="D233" s="60">
        <v>0</v>
      </c>
      <c r="E233" s="11">
        <v>3612</v>
      </c>
      <c r="F233" s="11">
        <v>3595</v>
      </c>
      <c r="G233" s="13">
        <v>525</v>
      </c>
      <c r="H233" s="13">
        <v>2304</v>
      </c>
      <c r="I233" s="13">
        <v>783</v>
      </c>
      <c r="J233" s="12"/>
      <c r="K233" s="11">
        <v>33647.050000000003</v>
      </c>
      <c r="L233" s="11">
        <v>270852.12</v>
      </c>
      <c r="M233" s="11">
        <v>498177.95</v>
      </c>
      <c r="N233" s="11">
        <v>500</v>
      </c>
      <c r="O233" s="11">
        <v>500</v>
      </c>
    </row>
    <row r="234" spans="1:15" x14ac:dyDescent="0.2">
      <c r="A234" s="66">
        <v>20527</v>
      </c>
      <c r="B234" s="53" t="s">
        <v>287</v>
      </c>
      <c r="C234" s="66">
        <f t="shared" si="5"/>
        <v>2</v>
      </c>
      <c r="D234" s="60">
        <v>0</v>
      </c>
      <c r="E234" s="11">
        <v>12292</v>
      </c>
      <c r="F234" s="11">
        <v>12395</v>
      </c>
      <c r="G234" s="13">
        <v>1428</v>
      </c>
      <c r="H234" s="13">
        <v>7907</v>
      </c>
      <c r="I234" s="13">
        <v>2957</v>
      </c>
      <c r="J234" s="12"/>
      <c r="K234" s="11">
        <v>32932.720000000001</v>
      </c>
      <c r="L234" s="11">
        <v>1327656.79</v>
      </c>
      <c r="M234" s="11">
        <v>6790315.7300000004</v>
      </c>
      <c r="N234" s="11">
        <v>500</v>
      </c>
      <c r="O234" s="11">
        <v>500</v>
      </c>
    </row>
    <row r="235" spans="1:15" x14ac:dyDescent="0.2">
      <c r="A235" s="66">
        <v>20530</v>
      </c>
      <c r="B235" s="53" t="s">
        <v>288</v>
      </c>
      <c r="C235" s="66">
        <f t="shared" si="5"/>
        <v>2</v>
      </c>
      <c r="D235" s="60">
        <v>0</v>
      </c>
      <c r="E235" s="11">
        <v>1972</v>
      </c>
      <c r="F235" s="11">
        <v>2012</v>
      </c>
      <c r="G235" s="13">
        <v>280</v>
      </c>
      <c r="H235" s="13">
        <v>1187</v>
      </c>
      <c r="I235" s="13">
        <v>505</v>
      </c>
      <c r="J235" s="12"/>
      <c r="K235" s="11">
        <v>25827.52</v>
      </c>
      <c r="L235" s="11">
        <v>110271.92</v>
      </c>
      <c r="M235" s="11">
        <v>469028.69</v>
      </c>
      <c r="N235" s="11">
        <v>500</v>
      </c>
      <c r="O235" s="11">
        <v>500</v>
      </c>
    </row>
    <row r="236" spans="1:15" x14ac:dyDescent="0.2">
      <c r="A236" s="66">
        <v>20531</v>
      </c>
      <c r="B236" s="53" t="s">
        <v>289</v>
      </c>
      <c r="C236" s="66">
        <f t="shared" si="5"/>
        <v>2</v>
      </c>
      <c r="D236" s="60">
        <v>0</v>
      </c>
      <c r="E236" s="11">
        <v>2005</v>
      </c>
      <c r="F236" s="11">
        <v>2040</v>
      </c>
      <c r="G236" s="13">
        <v>256</v>
      </c>
      <c r="H236" s="13">
        <v>1224</v>
      </c>
      <c r="I236" s="13">
        <v>525</v>
      </c>
      <c r="J236" s="12"/>
      <c r="K236" s="11">
        <v>31591.34</v>
      </c>
      <c r="L236" s="11">
        <v>103519.45</v>
      </c>
      <c r="M236" s="11">
        <v>297560.01</v>
      </c>
      <c r="N236" s="11">
        <v>500</v>
      </c>
      <c r="O236" s="11">
        <v>500</v>
      </c>
    </row>
    <row r="237" spans="1:15" x14ac:dyDescent="0.2">
      <c r="A237" s="66">
        <v>20534</v>
      </c>
      <c r="B237" s="53" t="s">
        <v>290</v>
      </c>
      <c r="C237" s="66">
        <f t="shared" si="5"/>
        <v>2</v>
      </c>
      <c r="D237" s="60">
        <v>0</v>
      </c>
      <c r="E237" s="11">
        <v>3592</v>
      </c>
      <c r="F237" s="11">
        <v>3548</v>
      </c>
      <c r="G237" s="13">
        <v>535</v>
      </c>
      <c r="H237" s="13">
        <v>2240</v>
      </c>
      <c r="I237" s="13">
        <v>817</v>
      </c>
      <c r="J237" s="12"/>
      <c r="K237" s="11">
        <v>35595.43</v>
      </c>
      <c r="L237" s="11">
        <v>226279.35</v>
      </c>
      <c r="M237" s="11">
        <v>282764.21000000002</v>
      </c>
      <c r="N237" s="11">
        <v>500</v>
      </c>
      <c r="O237" s="11">
        <v>500</v>
      </c>
    </row>
    <row r="238" spans="1:15" x14ac:dyDescent="0.2">
      <c r="A238" s="66">
        <v>20601</v>
      </c>
      <c r="B238" s="53" t="s">
        <v>291</v>
      </c>
      <c r="C238" s="66">
        <f t="shared" si="5"/>
        <v>2</v>
      </c>
      <c r="D238" s="60">
        <v>0</v>
      </c>
      <c r="E238" s="11">
        <v>1673</v>
      </c>
      <c r="F238" s="11">
        <v>1700</v>
      </c>
      <c r="G238" s="13">
        <v>149</v>
      </c>
      <c r="H238" s="13">
        <v>1063</v>
      </c>
      <c r="I238" s="13">
        <v>461</v>
      </c>
      <c r="J238" s="12"/>
      <c r="K238" s="11">
        <v>7750.36</v>
      </c>
      <c r="L238" s="11">
        <v>534857.15</v>
      </c>
      <c r="M238" s="11">
        <v>1022676.49</v>
      </c>
      <c r="N238" s="11">
        <v>500</v>
      </c>
      <c r="O238" s="11">
        <v>500</v>
      </c>
    </row>
    <row r="239" spans="1:15" x14ac:dyDescent="0.2">
      <c r="A239" s="66">
        <v>20602</v>
      </c>
      <c r="B239" s="53" t="s">
        <v>292</v>
      </c>
      <c r="C239" s="66">
        <f t="shared" si="5"/>
        <v>2</v>
      </c>
      <c r="D239" s="60">
        <v>0</v>
      </c>
      <c r="E239" s="11">
        <v>1853</v>
      </c>
      <c r="F239" s="11">
        <v>1865</v>
      </c>
      <c r="G239" s="13">
        <v>241</v>
      </c>
      <c r="H239" s="13">
        <v>1201</v>
      </c>
      <c r="I239" s="13">
        <v>411</v>
      </c>
      <c r="J239" s="12"/>
      <c r="K239" s="11">
        <v>9594.0499999999993</v>
      </c>
      <c r="L239" s="11">
        <v>88480.33</v>
      </c>
      <c r="M239" s="11">
        <v>84334.61</v>
      </c>
      <c r="N239" s="11">
        <v>500</v>
      </c>
      <c r="O239" s="11">
        <v>500</v>
      </c>
    </row>
    <row r="240" spans="1:15" x14ac:dyDescent="0.2">
      <c r="A240" s="66">
        <v>20603</v>
      </c>
      <c r="B240" s="53" t="s">
        <v>293</v>
      </c>
      <c r="C240" s="66">
        <f t="shared" si="5"/>
        <v>2</v>
      </c>
      <c r="D240" s="60">
        <v>0</v>
      </c>
      <c r="E240" s="11">
        <v>1238</v>
      </c>
      <c r="F240" s="11">
        <v>1276</v>
      </c>
      <c r="G240" s="13">
        <v>170</v>
      </c>
      <c r="H240" s="13">
        <v>771</v>
      </c>
      <c r="I240" s="13">
        <v>297</v>
      </c>
      <c r="J240" s="12"/>
      <c r="K240" s="11">
        <v>6319.25</v>
      </c>
      <c r="L240" s="11">
        <v>94285.16</v>
      </c>
      <c r="M240" s="11">
        <v>164213.38</v>
      </c>
      <c r="N240" s="11">
        <v>500</v>
      </c>
      <c r="O240" s="11">
        <v>500</v>
      </c>
    </row>
    <row r="241" spans="1:15" x14ac:dyDescent="0.2">
      <c r="A241" s="66">
        <v>20604</v>
      </c>
      <c r="B241" s="53" t="s">
        <v>294</v>
      </c>
      <c r="C241" s="66">
        <f t="shared" si="5"/>
        <v>2</v>
      </c>
      <c r="D241" s="60">
        <v>0</v>
      </c>
      <c r="E241" s="11">
        <v>1598</v>
      </c>
      <c r="F241" s="11">
        <v>1590</v>
      </c>
      <c r="G241" s="13">
        <v>243</v>
      </c>
      <c r="H241" s="13">
        <v>955</v>
      </c>
      <c r="I241" s="13">
        <v>400</v>
      </c>
      <c r="J241" s="12"/>
      <c r="K241" s="11">
        <v>7922.18</v>
      </c>
      <c r="L241" s="11">
        <v>100285.7</v>
      </c>
      <c r="M241" s="11">
        <v>479478.25</v>
      </c>
      <c r="N241" s="11">
        <v>500</v>
      </c>
      <c r="O241" s="11">
        <v>500</v>
      </c>
    </row>
    <row r="242" spans="1:15" x14ac:dyDescent="0.2">
      <c r="A242" s="66">
        <v>20605</v>
      </c>
      <c r="B242" s="53" t="s">
        <v>295</v>
      </c>
      <c r="C242" s="66">
        <f t="shared" si="5"/>
        <v>2</v>
      </c>
      <c r="D242" s="60">
        <v>0</v>
      </c>
      <c r="E242" s="11">
        <v>1320</v>
      </c>
      <c r="F242" s="11">
        <v>1309</v>
      </c>
      <c r="G242" s="13">
        <v>193</v>
      </c>
      <c r="H242" s="13">
        <v>820</v>
      </c>
      <c r="I242" s="13">
        <v>307</v>
      </c>
      <c r="J242" s="12"/>
      <c r="K242" s="11">
        <v>3686.25</v>
      </c>
      <c r="L242" s="11">
        <v>80882.8</v>
      </c>
      <c r="M242" s="11">
        <v>122074.34</v>
      </c>
      <c r="N242" s="11">
        <v>500</v>
      </c>
      <c r="O242" s="11">
        <v>500</v>
      </c>
    </row>
    <row r="243" spans="1:15" x14ac:dyDescent="0.2">
      <c r="A243" s="66">
        <v>20607</v>
      </c>
      <c r="B243" s="53" t="s">
        <v>296</v>
      </c>
      <c r="C243" s="66">
        <f t="shared" si="5"/>
        <v>2</v>
      </c>
      <c r="D243" s="60">
        <v>0</v>
      </c>
      <c r="E243" s="11">
        <v>1158</v>
      </c>
      <c r="F243" s="11">
        <v>1191</v>
      </c>
      <c r="G243" s="13">
        <v>164</v>
      </c>
      <c r="H243" s="13">
        <v>762</v>
      </c>
      <c r="I243" s="13">
        <v>232</v>
      </c>
      <c r="J243" s="12"/>
      <c r="K243" s="11">
        <v>8356.91</v>
      </c>
      <c r="L243" s="11">
        <v>112477.75999999999</v>
      </c>
      <c r="M243" s="11">
        <v>330108.55</v>
      </c>
      <c r="N243" s="11">
        <v>500</v>
      </c>
      <c r="O243" s="11">
        <v>500</v>
      </c>
    </row>
    <row r="244" spans="1:15" x14ac:dyDescent="0.2">
      <c r="A244" s="66">
        <v>20608</v>
      </c>
      <c r="B244" s="53" t="s">
        <v>297</v>
      </c>
      <c r="C244" s="66">
        <f t="shared" si="5"/>
        <v>2</v>
      </c>
      <c r="D244" s="60">
        <v>0</v>
      </c>
      <c r="E244" s="11">
        <v>2577</v>
      </c>
      <c r="F244" s="11">
        <v>2553</v>
      </c>
      <c r="G244" s="13">
        <v>361</v>
      </c>
      <c r="H244" s="13">
        <v>1560</v>
      </c>
      <c r="I244" s="13">
        <v>656</v>
      </c>
      <c r="J244" s="12"/>
      <c r="K244" s="11">
        <v>4447.03</v>
      </c>
      <c r="L244" s="11">
        <v>131656.35</v>
      </c>
      <c r="M244" s="11">
        <v>693179.5</v>
      </c>
      <c r="N244" s="11">
        <v>500</v>
      </c>
      <c r="O244" s="11">
        <v>500</v>
      </c>
    </row>
    <row r="245" spans="1:15" x14ac:dyDescent="0.2">
      <c r="A245" s="66">
        <v>20609</v>
      </c>
      <c r="B245" s="53" t="s">
        <v>298</v>
      </c>
      <c r="C245" s="66">
        <f t="shared" si="5"/>
        <v>2</v>
      </c>
      <c r="D245" s="60">
        <v>0</v>
      </c>
      <c r="E245" s="11">
        <v>1730</v>
      </c>
      <c r="F245" s="11">
        <v>1727</v>
      </c>
      <c r="G245" s="13">
        <v>248</v>
      </c>
      <c r="H245" s="13">
        <v>1066</v>
      </c>
      <c r="I245" s="13">
        <v>416</v>
      </c>
      <c r="J245" s="12"/>
      <c r="K245" s="11">
        <v>10971.38</v>
      </c>
      <c r="L245" s="11">
        <v>131115.14000000001</v>
      </c>
      <c r="M245" s="11">
        <v>459563.11</v>
      </c>
      <c r="N245" s="11">
        <v>500</v>
      </c>
      <c r="O245" s="11">
        <v>500</v>
      </c>
    </row>
    <row r="246" spans="1:15" x14ac:dyDescent="0.2">
      <c r="A246" s="66">
        <v>20610</v>
      </c>
      <c r="B246" s="53" t="s">
        <v>299</v>
      </c>
      <c r="C246" s="66">
        <f t="shared" si="5"/>
        <v>2</v>
      </c>
      <c r="D246" s="60">
        <v>0</v>
      </c>
      <c r="E246" s="11">
        <v>947</v>
      </c>
      <c r="F246" s="11">
        <v>996</v>
      </c>
      <c r="G246" s="13">
        <v>123</v>
      </c>
      <c r="H246" s="13">
        <v>563</v>
      </c>
      <c r="I246" s="13">
        <v>261</v>
      </c>
      <c r="J246" s="12"/>
      <c r="K246" s="11">
        <v>3717.62</v>
      </c>
      <c r="L246" s="11">
        <v>111141.29</v>
      </c>
      <c r="M246" s="11">
        <v>298477.14</v>
      </c>
      <c r="N246" s="11">
        <v>500</v>
      </c>
      <c r="O246" s="11">
        <v>500</v>
      </c>
    </row>
    <row r="247" spans="1:15" x14ac:dyDescent="0.2">
      <c r="A247" s="66">
        <v>20611</v>
      </c>
      <c r="B247" s="53" t="s">
        <v>300</v>
      </c>
      <c r="C247" s="66">
        <f t="shared" si="5"/>
        <v>2</v>
      </c>
      <c r="D247" s="60">
        <v>0</v>
      </c>
      <c r="E247" s="11">
        <v>1933</v>
      </c>
      <c r="F247" s="11">
        <v>1962</v>
      </c>
      <c r="G247" s="13">
        <v>253</v>
      </c>
      <c r="H247" s="13">
        <v>1258</v>
      </c>
      <c r="I247" s="13">
        <v>422</v>
      </c>
      <c r="J247" s="12"/>
      <c r="K247" s="11">
        <v>10541.69</v>
      </c>
      <c r="L247" s="11">
        <v>102549.88</v>
      </c>
      <c r="M247" s="11">
        <v>179124.34</v>
      </c>
      <c r="N247" s="11">
        <v>500</v>
      </c>
      <c r="O247" s="11">
        <v>500</v>
      </c>
    </row>
    <row r="248" spans="1:15" x14ac:dyDescent="0.2">
      <c r="A248" s="66">
        <v>20613</v>
      </c>
      <c r="B248" s="53" t="s">
        <v>301</v>
      </c>
      <c r="C248" s="66">
        <f t="shared" si="5"/>
        <v>2</v>
      </c>
      <c r="D248" s="60">
        <v>0</v>
      </c>
      <c r="E248" s="11">
        <v>1158</v>
      </c>
      <c r="F248" s="11">
        <v>1170</v>
      </c>
      <c r="G248" s="13">
        <v>184</v>
      </c>
      <c r="H248" s="13">
        <v>710</v>
      </c>
      <c r="I248" s="13">
        <v>264</v>
      </c>
      <c r="J248" s="12"/>
      <c r="K248" s="11">
        <v>10050.209999999999</v>
      </c>
      <c r="L248" s="11">
        <v>48272.89</v>
      </c>
      <c r="M248" s="11">
        <v>79123.039999999994</v>
      </c>
      <c r="N248" s="11">
        <v>500</v>
      </c>
      <c r="O248" s="11">
        <v>500</v>
      </c>
    </row>
    <row r="249" spans="1:15" x14ac:dyDescent="0.2">
      <c r="A249" s="66">
        <v>20616</v>
      </c>
      <c r="B249" s="53" t="s">
        <v>302</v>
      </c>
      <c r="C249" s="66">
        <f t="shared" si="5"/>
        <v>2</v>
      </c>
      <c r="D249" s="60">
        <v>0</v>
      </c>
      <c r="E249" s="11">
        <v>1764</v>
      </c>
      <c r="F249" s="11">
        <v>1704</v>
      </c>
      <c r="G249" s="13">
        <v>262</v>
      </c>
      <c r="H249" s="13">
        <v>1136</v>
      </c>
      <c r="I249" s="13">
        <v>366</v>
      </c>
      <c r="J249" s="12"/>
      <c r="K249" s="11">
        <v>8497.1299999999992</v>
      </c>
      <c r="L249" s="11">
        <v>111041.42</v>
      </c>
      <c r="M249" s="11">
        <v>297782.27</v>
      </c>
      <c r="N249" s="11">
        <v>500</v>
      </c>
      <c r="O249" s="11">
        <v>500</v>
      </c>
    </row>
    <row r="250" spans="1:15" x14ac:dyDescent="0.2">
      <c r="A250" s="66">
        <v>20618</v>
      </c>
      <c r="B250" s="53" t="s">
        <v>303</v>
      </c>
      <c r="C250" s="66">
        <f t="shared" si="5"/>
        <v>2</v>
      </c>
      <c r="D250" s="60">
        <v>0</v>
      </c>
      <c r="E250" s="11">
        <v>779</v>
      </c>
      <c r="F250" s="11">
        <v>761</v>
      </c>
      <c r="G250" s="13">
        <v>87</v>
      </c>
      <c r="H250" s="13">
        <v>435</v>
      </c>
      <c r="I250" s="13">
        <v>257</v>
      </c>
      <c r="J250" s="12"/>
      <c r="K250" s="11">
        <v>3484.2</v>
      </c>
      <c r="L250" s="11">
        <v>121353.8</v>
      </c>
      <c r="M250" s="11">
        <v>168591.56</v>
      </c>
      <c r="N250" s="11">
        <v>500</v>
      </c>
      <c r="O250" s="11">
        <v>500</v>
      </c>
    </row>
    <row r="251" spans="1:15" x14ac:dyDescent="0.2">
      <c r="A251" s="66">
        <v>20619</v>
      </c>
      <c r="B251" s="53" t="s">
        <v>304</v>
      </c>
      <c r="C251" s="66">
        <f t="shared" si="5"/>
        <v>2</v>
      </c>
      <c r="D251" s="60">
        <v>0</v>
      </c>
      <c r="E251" s="11">
        <v>1886</v>
      </c>
      <c r="F251" s="11">
        <v>1943</v>
      </c>
      <c r="G251" s="13">
        <v>235</v>
      </c>
      <c r="H251" s="13">
        <v>1212</v>
      </c>
      <c r="I251" s="13">
        <v>439</v>
      </c>
      <c r="J251" s="12"/>
      <c r="K251" s="11">
        <v>10529.09</v>
      </c>
      <c r="L251" s="11">
        <v>103829.34</v>
      </c>
      <c r="M251" s="11">
        <v>226930.02</v>
      </c>
      <c r="N251" s="11">
        <v>500</v>
      </c>
      <c r="O251" s="11">
        <v>500</v>
      </c>
    </row>
    <row r="252" spans="1:15" x14ac:dyDescent="0.2">
      <c r="A252" s="66">
        <v>20620</v>
      </c>
      <c r="B252" s="53" t="s">
        <v>305</v>
      </c>
      <c r="C252" s="66">
        <f t="shared" si="5"/>
        <v>2</v>
      </c>
      <c r="D252" s="60">
        <v>0</v>
      </c>
      <c r="E252" s="11">
        <v>3486</v>
      </c>
      <c r="F252" s="11">
        <v>3443</v>
      </c>
      <c r="G252" s="13">
        <v>386</v>
      </c>
      <c r="H252" s="13">
        <v>2143</v>
      </c>
      <c r="I252" s="13">
        <v>957</v>
      </c>
      <c r="J252" s="12"/>
      <c r="K252" s="11">
        <v>7838.93</v>
      </c>
      <c r="L252" s="11">
        <v>470677.98</v>
      </c>
      <c r="M252" s="11">
        <v>510105.38</v>
      </c>
      <c r="N252" s="11">
        <v>500</v>
      </c>
      <c r="O252" s="11">
        <v>500</v>
      </c>
    </row>
    <row r="253" spans="1:15" x14ac:dyDescent="0.2">
      <c r="A253" s="66">
        <v>20622</v>
      </c>
      <c r="B253" s="53" t="s">
        <v>306</v>
      </c>
      <c r="C253" s="66">
        <f t="shared" si="5"/>
        <v>2</v>
      </c>
      <c r="D253" s="60">
        <v>0</v>
      </c>
      <c r="E253" s="11">
        <v>814</v>
      </c>
      <c r="F253" s="11">
        <v>827</v>
      </c>
      <c r="G253" s="13">
        <v>147</v>
      </c>
      <c r="H253" s="13">
        <v>509</v>
      </c>
      <c r="I253" s="13">
        <v>158</v>
      </c>
      <c r="J253" s="12"/>
      <c r="K253" s="11">
        <v>4404.26</v>
      </c>
      <c r="L253" s="11">
        <v>36222.769999999997</v>
      </c>
      <c r="M253" s="11">
        <v>62812.18</v>
      </c>
      <c r="N253" s="11">
        <v>500</v>
      </c>
      <c r="O253" s="11">
        <v>500</v>
      </c>
    </row>
    <row r="254" spans="1:15" x14ac:dyDescent="0.2">
      <c r="A254" s="66">
        <v>20624</v>
      </c>
      <c r="B254" s="53" t="s">
        <v>307</v>
      </c>
      <c r="C254" s="66">
        <f t="shared" si="5"/>
        <v>2</v>
      </c>
      <c r="D254" s="60">
        <v>0</v>
      </c>
      <c r="E254" s="11">
        <v>1007</v>
      </c>
      <c r="F254" s="11">
        <v>1006</v>
      </c>
      <c r="G254" s="13">
        <v>138</v>
      </c>
      <c r="H254" s="13">
        <v>613</v>
      </c>
      <c r="I254" s="13">
        <v>256</v>
      </c>
      <c r="J254" s="12"/>
      <c r="K254" s="11">
        <v>2610.17</v>
      </c>
      <c r="L254" s="11">
        <v>65038.080000000002</v>
      </c>
      <c r="M254" s="11">
        <v>306658.53999999998</v>
      </c>
      <c r="N254" s="11">
        <v>500</v>
      </c>
      <c r="O254" s="11">
        <v>500</v>
      </c>
    </row>
    <row r="255" spans="1:15" x14ac:dyDescent="0.2">
      <c r="A255" s="66">
        <v>20625</v>
      </c>
      <c r="B255" s="53" t="s">
        <v>308</v>
      </c>
      <c r="C255" s="66">
        <f t="shared" si="5"/>
        <v>2</v>
      </c>
      <c r="D255" s="60">
        <v>0</v>
      </c>
      <c r="E255" s="11">
        <v>1200</v>
      </c>
      <c r="F255" s="11">
        <v>1187</v>
      </c>
      <c r="G255" s="13">
        <v>146</v>
      </c>
      <c r="H255" s="13">
        <v>768</v>
      </c>
      <c r="I255" s="13">
        <v>286</v>
      </c>
      <c r="J255" s="12"/>
      <c r="K255" s="11">
        <v>7519.64</v>
      </c>
      <c r="L255" s="11">
        <v>65079.45</v>
      </c>
      <c r="M255" s="11">
        <v>93412.17</v>
      </c>
      <c r="N255" s="11">
        <v>500</v>
      </c>
      <c r="O255" s="11">
        <v>500</v>
      </c>
    </row>
    <row r="256" spans="1:15" x14ac:dyDescent="0.2">
      <c r="A256" s="66">
        <v>20627</v>
      </c>
      <c r="B256" s="53" t="s">
        <v>309</v>
      </c>
      <c r="C256" s="66">
        <f t="shared" si="5"/>
        <v>2</v>
      </c>
      <c r="D256" s="60">
        <v>0</v>
      </c>
      <c r="E256" s="11">
        <v>2196</v>
      </c>
      <c r="F256" s="11">
        <v>2171</v>
      </c>
      <c r="G256" s="13">
        <v>313</v>
      </c>
      <c r="H256" s="13">
        <v>1334</v>
      </c>
      <c r="I256" s="13">
        <v>549</v>
      </c>
      <c r="J256" s="12"/>
      <c r="K256" s="11">
        <v>10764.8</v>
      </c>
      <c r="L256" s="11">
        <v>148369.88</v>
      </c>
      <c r="M256" s="11">
        <v>718199.39</v>
      </c>
      <c r="N256" s="11">
        <v>500</v>
      </c>
      <c r="O256" s="11">
        <v>500</v>
      </c>
    </row>
    <row r="257" spans="1:15" x14ac:dyDescent="0.2">
      <c r="A257" s="66">
        <v>20630</v>
      </c>
      <c r="B257" s="53" t="s">
        <v>310</v>
      </c>
      <c r="C257" s="66">
        <f t="shared" si="5"/>
        <v>2</v>
      </c>
      <c r="D257" s="60">
        <v>0</v>
      </c>
      <c r="E257" s="11">
        <v>5766</v>
      </c>
      <c r="F257" s="11">
        <v>5789</v>
      </c>
      <c r="G257" s="13">
        <v>644</v>
      </c>
      <c r="H257" s="13">
        <v>3551</v>
      </c>
      <c r="I257" s="13">
        <v>1571</v>
      </c>
      <c r="J257" s="12"/>
      <c r="K257" s="11">
        <v>8498.0400000000009</v>
      </c>
      <c r="L257" s="11">
        <v>444606.86</v>
      </c>
      <c r="M257" s="11">
        <v>1707311.86</v>
      </c>
      <c r="N257" s="11">
        <v>500</v>
      </c>
      <c r="O257" s="11">
        <v>500</v>
      </c>
    </row>
    <row r="258" spans="1:15" x14ac:dyDescent="0.2">
      <c r="A258" s="66">
        <v>20631</v>
      </c>
      <c r="B258" s="53" t="s">
        <v>311</v>
      </c>
      <c r="C258" s="66">
        <f t="shared" si="5"/>
        <v>2</v>
      </c>
      <c r="D258" s="60">
        <v>0</v>
      </c>
      <c r="E258" s="11">
        <v>1697</v>
      </c>
      <c r="F258" s="11">
        <v>1707</v>
      </c>
      <c r="G258" s="13">
        <v>265</v>
      </c>
      <c r="H258" s="13">
        <v>1071</v>
      </c>
      <c r="I258" s="13">
        <v>361</v>
      </c>
      <c r="J258" s="12"/>
      <c r="K258" s="11">
        <v>6080.13</v>
      </c>
      <c r="L258" s="11">
        <v>102962.83</v>
      </c>
      <c r="M258" s="11">
        <v>391221.13</v>
      </c>
      <c r="N258" s="11">
        <v>500</v>
      </c>
      <c r="O258" s="11">
        <v>500</v>
      </c>
    </row>
    <row r="259" spans="1:15" x14ac:dyDescent="0.2">
      <c r="A259" s="66">
        <v>20632</v>
      </c>
      <c r="B259" s="53" t="s">
        <v>312</v>
      </c>
      <c r="C259" s="66">
        <f t="shared" si="5"/>
        <v>2</v>
      </c>
      <c r="D259" s="60">
        <v>0</v>
      </c>
      <c r="E259" s="11">
        <v>1685</v>
      </c>
      <c r="F259" s="11">
        <v>1738</v>
      </c>
      <c r="G259" s="13">
        <v>235</v>
      </c>
      <c r="H259" s="13">
        <v>1073</v>
      </c>
      <c r="I259" s="13">
        <v>377</v>
      </c>
      <c r="J259" s="12"/>
      <c r="K259" s="11">
        <v>6419.8</v>
      </c>
      <c r="L259" s="11">
        <v>172136.6</v>
      </c>
      <c r="M259" s="11">
        <v>608438.55000000005</v>
      </c>
      <c r="N259" s="11">
        <v>500</v>
      </c>
      <c r="O259" s="11">
        <v>500</v>
      </c>
    </row>
    <row r="260" spans="1:15" x14ac:dyDescent="0.2">
      <c r="A260" s="66">
        <v>20633</v>
      </c>
      <c r="B260" s="53" t="s">
        <v>313</v>
      </c>
      <c r="C260" s="66">
        <f t="shared" si="5"/>
        <v>2</v>
      </c>
      <c r="D260" s="60">
        <v>0</v>
      </c>
      <c r="E260" s="11">
        <v>1343</v>
      </c>
      <c r="F260" s="11">
        <v>1328</v>
      </c>
      <c r="G260" s="13">
        <v>209</v>
      </c>
      <c r="H260" s="13">
        <v>865</v>
      </c>
      <c r="I260" s="13">
        <v>269</v>
      </c>
      <c r="J260" s="12"/>
      <c r="K260" s="11">
        <v>5964.37</v>
      </c>
      <c r="L260" s="11">
        <v>103577.48</v>
      </c>
      <c r="M260" s="11">
        <v>1017613.16</v>
      </c>
      <c r="N260" s="11">
        <v>500</v>
      </c>
      <c r="O260" s="11">
        <v>500</v>
      </c>
    </row>
    <row r="261" spans="1:15" x14ac:dyDescent="0.2">
      <c r="A261" s="66">
        <v>20634</v>
      </c>
      <c r="B261" s="53" t="s">
        <v>314</v>
      </c>
      <c r="C261" s="66">
        <f t="shared" si="5"/>
        <v>2</v>
      </c>
      <c r="D261" s="60">
        <v>0</v>
      </c>
      <c r="E261" s="11">
        <v>6698</v>
      </c>
      <c r="F261" s="11">
        <v>6455</v>
      </c>
      <c r="G261" s="13">
        <v>830</v>
      </c>
      <c r="H261" s="13">
        <v>4065</v>
      </c>
      <c r="I261" s="13">
        <v>1803</v>
      </c>
      <c r="J261" s="12"/>
      <c r="K261" s="11">
        <v>9229.18</v>
      </c>
      <c r="L261" s="11">
        <v>646543.41</v>
      </c>
      <c r="M261" s="11">
        <v>1716890.86</v>
      </c>
      <c r="N261" s="11">
        <v>500</v>
      </c>
      <c r="O261" s="11">
        <v>500</v>
      </c>
    </row>
    <row r="262" spans="1:15" x14ac:dyDescent="0.2">
      <c r="A262" s="66">
        <v>20635</v>
      </c>
      <c r="B262" s="53" t="s">
        <v>315</v>
      </c>
      <c r="C262" s="66">
        <f t="shared" si="5"/>
        <v>2</v>
      </c>
      <c r="D262" s="60">
        <v>0</v>
      </c>
      <c r="E262" s="11">
        <v>15280</v>
      </c>
      <c r="F262" s="11">
        <v>15353</v>
      </c>
      <c r="G262" s="13">
        <v>1853</v>
      </c>
      <c r="H262" s="13">
        <v>9599</v>
      </c>
      <c r="I262" s="13">
        <v>3828</v>
      </c>
      <c r="J262" s="12"/>
      <c r="K262" s="11">
        <v>13759.39</v>
      </c>
      <c r="L262" s="11">
        <v>1495706.38</v>
      </c>
      <c r="M262" s="11">
        <v>9498805.3100000005</v>
      </c>
      <c r="N262" s="11">
        <v>500</v>
      </c>
      <c r="O262" s="11">
        <v>500</v>
      </c>
    </row>
    <row r="263" spans="1:15" x14ac:dyDescent="0.2">
      <c r="A263" s="66">
        <v>20636</v>
      </c>
      <c r="B263" s="53" t="s">
        <v>316</v>
      </c>
      <c r="C263" s="66">
        <f t="shared" si="5"/>
        <v>2</v>
      </c>
      <c r="D263" s="60">
        <v>0</v>
      </c>
      <c r="E263" s="11">
        <v>1474</v>
      </c>
      <c r="F263" s="11">
        <v>1531</v>
      </c>
      <c r="G263" s="13">
        <v>205</v>
      </c>
      <c r="H263" s="13">
        <v>944</v>
      </c>
      <c r="I263" s="13">
        <v>325</v>
      </c>
      <c r="J263" s="12"/>
      <c r="K263" s="11">
        <v>4818.55</v>
      </c>
      <c r="L263" s="11">
        <v>69540.27</v>
      </c>
      <c r="M263" s="11">
        <v>259822.25</v>
      </c>
      <c r="N263" s="11">
        <v>500</v>
      </c>
      <c r="O263" s="11">
        <v>500</v>
      </c>
    </row>
    <row r="264" spans="1:15" x14ac:dyDescent="0.2">
      <c r="A264" s="66">
        <v>20637</v>
      </c>
      <c r="B264" s="53" t="s">
        <v>317</v>
      </c>
      <c r="C264" s="66">
        <f t="shared" si="5"/>
        <v>2</v>
      </c>
      <c r="D264" s="60">
        <v>0</v>
      </c>
      <c r="E264" s="11">
        <v>2024</v>
      </c>
      <c r="F264" s="11">
        <v>2042</v>
      </c>
      <c r="G264" s="13">
        <v>284</v>
      </c>
      <c r="H264" s="13">
        <v>1208</v>
      </c>
      <c r="I264" s="13">
        <v>532</v>
      </c>
      <c r="J264" s="12"/>
      <c r="K264" s="11">
        <v>12221.43</v>
      </c>
      <c r="L264" s="11">
        <v>103270.69</v>
      </c>
      <c r="M264" s="11">
        <v>308898.23</v>
      </c>
      <c r="N264" s="11">
        <v>500</v>
      </c>
      <c r="O264" s="11">
        <v>500</v>
      </c>
    </row>
    <row r="265" spans="1:15" x14ac:dyDescent="0.2">
      <c r="A265" s="66">
        <v>20638</v>
      </c>
      <c r="B265" s="53" t="s">
        <v>318</v>
      </c>
      <c r="C265" s="66">
        <f t="shared" si="5"/>
        <v>2</v>
      </c>
      <c r="D265" s="60">
        <v>0</v>
      </c>
      <c r="E265" s="11">
        <v>1142</v>
      </c>
      <c r="F265" s="11">
        <v>1170</v>
      </c>
      <c r="G265" s="13">
        <v>161</v>
      </c>
      <c r="H265" s="13">
        <v>734</v>
      </c>
      <c r="I265" s="13">
        <v>247</v>
      </c>
      <c r="J265" s="12"/>
      <c r="K265" s="11">
        <v>3302.16</v>
      </c>
      <c r="L265" s="11">
        <v>64542.83</v>
      </c>
      <c r="M265" s="11">
        <v>76674.820000000007</v>
      </c>
      <c r="N265" s="11">
        <v>500</v>
      </c>
      <c r="O265" s="11">
        <v>500</v>
      </c>
    </row>
    <row r="266" spans="1:15" x14ac:dyDescent="0.2">
      <c r="A266" s="66">
        <v>20639</v>
      </c>
      <c r="B266" s="53" t="s">
        <v>319</v>
      </c>
      <c r="C266" s="66">
        <f t="shared" si="5"/>
        <v>2</v>
      </c>
      <c r="D266" s="60">
        <v>0</v>
      </c>
      <c r="E266" s="11">
        <v>768</v>
      </c>
      <c r="F266" s="11">
        <v>760</v>
      </c>
      <c r="G266" s="13">
        <v>95</v>
      </c>
      <c r="H266" s="13">
        <v>471</v>
      </c>
      <c r="I266" s="13">
        <v>202</v>
      </c>
      <c r="J266" s="12"/>
      <c r="K266" s="11">
        <v>11003.1</v>
      </c>
      <c r="L266" s="11">
        <v>248271.6</v>
      </c>
      <c r="M266" s="11">
        <v>429350.52</v>
      </c>
      <c r="N266" s="11">
        <v>500</v>
      </c>
      <c r="O266" s="11">
        <v>500</v>
      </c>
    </row>
    <row r="267" spans="1:15" x14ac:dyDescent="0.2">
      <c r="A267" s="66">
        <v>20640</v>
      </c>
      <c r="B267" s="53" t="s">
        <v>320</v>
      </c>
      <c r="C267" s="66">
        <f t="shared" si="5"/>
        <v>2</v>
      </c>
      <c r="D267" s="60">
        <v>0</v>
      </c>
      <c r="E267" s="11">
        <v>1188</v>
      </c>
      <c r="F267" s="11">
        <v>1220</v>
      </c>
      <c r="G267" s="13">
        <v>139</v>
      </c>
      <c r="H267" s="13">
        <v>747</v>
      </c>
      <c r="I267" s="13">
        <v>302</v>
      </c>
      <c r="J267" s="12"/>
      <c r="K267" s="11">
        <v>3076.13</v>
      </c>
      <c r="L267" s="11">
        <v>82953.52</v>
      </c>
      <c r="M267" s="11">
        <v>301518.73</v>
      </c>
      <c r="N267" s="11">
        <v>500</v>
      </c>
      <c r="O267" s="11">
        <v>500</v>
      </c>
    </row>
    <row r="268" spans="1:15" x14ac:dyDescent="0.2">
      <c r="A268" s="66">
        <v>20642</v>
      </c>
      <c r="B268" s="53" t="s">
        <v>321</v>
      </c>
      <c r="C268" s="66">
        <f t="shared" si="5"/>
        <v>2</v>
      </c>
      <c r="D268" s="60">
        <v>0</v>
      </c>
      <c r="E268" s="11">
        <v>1618</v>
      </c>
      <c r="F268" s="11">
        <v>1662</v>
      </c>
      <c r="G268" s="13">
        <v>192</v>
      </c>
      <c r="H268" s="13">
        <v>1002</v>
      </c>
      <c r="I268" s="13">
        <v>424</v>
      </c>
      <c r="J268" s="12"/>
      <c r="K268" s="11">
        <v>21696.98</v>
      </c>
      <c r="L268" s="11">
        <v>105751.16</v>
      </c>
      <c r="M268" s="11">
        <v>223662.02</v>
      </c>
      <c r="N268" s="11">
        <v>500</v>
      </c>
      <c r="O268" s="11">
        <v>500</v>
      </c>
    </row>
    <row r="269" spans="1:15" x14ac:dyDescent="0.2">
      <c r="A269" s="66">
        <v>20643</v>
      </c>
      <c r="B269" s="53" t="s">
        <v>322</v>
      </c>
      <c r="C269" s="66">
        <f t="shared" si="5"/>
        <v>2</v>
      </c>
      <c r="D269" s="60">
        <v>0</v>
      </c>
      <c r="E269" s="11">
        <v>2664</v>
      </c>
      <c r="F269" s="11">
        <v>2671</v>
      </c>
      <c r="G269" s="13">
        <v>347</v>
      </c>
      <c r="H269" s="13">
        <v>1672</v>
      </c>
      <c r="I269" s="13">
        <v>645</v>
      </c>
      <c r="J269" s="12"/>
      <c r="K269" s="11">
        <v>7822.52</v>
      </c>
      <c r="L269" s="11">
        <v>196911.12</v>
      </c>
      <c r="M269" s="11">
        <v>694871.76</v>
      </c>
      <c r="N269" s="11">
        <v>500</v>
      </c>
      <c r="O269" s="11">
        <v>500</v>
      </c>
    </row>
    <row r="270" spans="1:15" x14ac:dyDescent="0.2">
      <c r="A270" s="66">
        <v>20644</v>
      </c>
      <c r="B270" s="53" t="s">
        <v>323</v>
      </c>
      <c r="C270" s="66">
        <f t="shared" si="5"/>
        <v>2</v>
      </c>
      <c r="D270" s="60">
        <v>0</v>
      </c>
      <c r="E270" s="11">
        <v>2077</v>
      </c>
      <c r="F270" s="11">
        <v>2102</v>
      </c>
      <c r="G270" s="13">
        <v>243</v>
      </c>
      <c r="H270" s="13">
        <v>1252</v>
      </c>
      <c r="I270" s="13">
        <v>582</v>
      </c>
      <c r="J270" s="12"/>
      <c r="K270" s="11">
        <v>12820.78</v>
      </c>
      <c r="L270" s="11">
        <v>150427.42000000001</v>
      </c>
      <c r="M270" s="11">
        <v>601824.76</v>
      </c>
      <c r="N270" s="11">
        <v>500</v>
      </c>
      <c r="O270" s="11">
        <v>500</v>
      </c>
    </row>
    <row r="271" spans="1:15" x14ac:dyDescent="0.2">
      <c r="A271" s="66">
        <v>20701</v>
      </c>
      <c r="B271" s="53" t="s">
        <v>324</v>
      </c>
      <c r="C271" s="66">
        <f t="shared" si="5"/>
        <v>2</v>
      </c>
      <c r="D271" s="60">
        <v>0</v>
      </c>
      <c r="E271" s="11">
        <v>1450</v>
      </c>
      <c r="F271" s="11">
        <v>1408</v>
      </c>
      <c r="G271" s="13">
        <v>188</v>
      </c>
      <c r="H271" s="13">
        <v>880</v>
      </c>
      <c r="I271" s="13">
        <v>382</v>
      </c>
      <c r="J271" s="12"/>
      <c r="K271" s="11">
        <v>4385.03</v>
      </c>
      <c r="L271" s="11">
        <v>110329.47</v>
      </c>
      <c r="M271" s="11">
        <v>177709.06</v>
      </c>
      <c r="N271" s="11">
        <v>500</v>
      </c>
      <c r="O271" s="11">
        <v>500</v>
      </c>
    </row>
    <row r="272" spans="1:15" x14ac:dyDescent="0.2">
      <c r="A272" s="66">
        <v>20702</v>
      </c>
      <c r="B272" s="53" t="s">
        <v>325</v>
      </c>
      <c r="C272" s="66">
        <f t="shared" si="5"/>
        <v>2</v>
      </c>
      <c r="D272" s="60">
        <v>0</v>
      </c>
      <c r="E272" s="11">
        <v>7135</v>
      </c>
      <c r="F272" s="11">
        <v>7016</v>
      </c>
      <c r="G272" s="13">
        <v>999</v>
      </c>
      <c r="H272" s="13">
        <v>4557</v>
      </c>
      <c r="I272" s="13">
        <v>1579</v>
      </c>
      <c r="J272" s="12"/>
      <c r="K272" s="11">
        <v>11258.04</v>
      </c>
      <c r="L272" s="11">
        <v>526512.6</v>
      </c>
      <c r="M272" s="11">
        <v>1801470.42</v>
      </c>
      <c r="N272" s="11">
        <v>500</v>
      </c>
      <c r="O272" s="11">
        <v>500</v>
      </c>
    </row>
    <row r="273" spans="1:15" x14ac:dyDescent="0.2">
      <c r="A273" s="66">
        <v>20703</v>
      </c>
      <c r="B273" s="53" t="s">
        <v>326</v>
      </c>
      <c r="C273" s="66">
        <f t="shared" si="5"/>
        <v>2</v>
      </c>
      <c r="D273" s="60">
        <v>0</v>
      </c>
      <c r="E273" s="11">
        <v>1344</v>
      </c>
      <c r="F273" s="11">
        <v>1343</v>
      </c>
      <c r="G273" s="13">
        <v>201</v>
      </c>
      <c r="H273" s="13">
        <v>799</v>
      </c>
      <c r="I273" s="13">
        <v>344</v>
      </c>
      <c r="J273" s="12"/>
      <c r="K273" s="11">
        <v>17800.099999999999</v>
      </c>
      <c r="L273" s="11">
        <v>98732.32</v>
      </c>
      <c r="M273" s="11">
        <v>94706.82</v>
      </c>
      <c r="N273" s="11">
        <v>500</v>
      </c>
      <c r="O273" s="11">
        <v>500</v>
      </c>
    </row>
    <row r="274" spans="1:15" x14ac:dyDescent="0.2">
      <c r="A274" s="66">
        <v>20705</v>
      </c>
      <c r="B274" s="53" t="s">
        <v>327</v>
      </c>
      <c r="C274" s="66">
        <f t="shared" si="5"/>
        <v>2</v>
      </c>
      <c r="D274" s="60">
        <v>0</v>
      </c>
      <c r="E274" s="11">
        <v>2168</v>
      </c>
      <c r="F274" s="11">
        <v>2183</v>
      </c>
      <c r="G274" s="13">
        <v>246</v>
      </c>
      <c r="H274" s="13">
        <v>1313</v>
      </c>
      <c r="I274" s="13">
        <v>609</v>
      </c>
      <c r="J274" s="12"/>
      <c r="K274" s="11">
        <v>5509.19</v>
      </c>
      <c r="L274" s="11">
        <v>218152.63</v>
      </c>
      <c r="M274" s="11">
        <v>469795.72</v>
      </c>
      <c r="N274" s="11">
        <v>500</v>
      </c>
      <c r="O274" s="11">
        <v>500</v>
      </c>
    </row>
    <row r="275" spans="1:15" x14ac:dyDescent="0.2">
      <c r="A275" s="66">
        <v>20707</v>
      </c>
      <c r="B275" s="53" t="s">
        <v>328</v>
      </c>
      <c r="C275" s="66">
        <f t="shared" ref="C275:C338" si="6">INT(A275/10000)</f>
        <v>2</v>
      </c>
      <c r="D275" s="60">
        <v>0</v>
      </c>
      <c r="E275" s="11">
        <v>654</v>
      </c>
      <c r="F275" s="11">
        <v>618</v>
      </c>
      <c r="G275" s="13">
        <v>101</v>
      </c>
      <c r="H275" s="13">
        <v>409</v>
      </c>
      <c r="I275" s="13">
        <v>144</v>
      </c>
      <c r="J275" s="12"/>
      <c r="K275" s="11">
        <v>4232.8100000000004</v>
      </c>
      <c r="L275" s="11">
        <v>40596.980000000003</v>
      </c>
      <c r="M275" s="11">
        <v>210097.27</v>
      </c>
      <c r="N275" s="11">
        <v>500</v>
      </c>
      <c r="O275" s="11">
        <v>500</v>
      </c>
    </row>
    <row r="276" spans="1:15" x14ac:dyDescent="0.2">
      <c r="A276" s="66">
        <v>20708</v>
      </c>
      <c r="B276" s="53" t="s">
        <v>329</v>
      </c>
      <c r="C276" s="66">
        <f t="shared" si="6"/>
        <v>2</v>
      </c>
      <c r="D276" s="60">
        <v>0</v>
      </c>
      <c r="E276" s="11">
        <v>1059</v>
      </c>
      <c r="F276" s="11">
        <v>1077</v>
      </c>
      <c r="G276" s="13">
        <v>145</v>
      </c>
      <c r="H276" s="13">
        <v>649</v>
      </c>
      <c r="I276" s="13">
        <v>265</v>
      </c>
      <c r="J276" s="12"/>
      <c r="K276" s="11">
        <v>3704.48</v>
      </c>
      <c r="L276" s="11">
        <v>117763.61</v>
      </c>
      <c r="M276" s="11">
        <v>154978.46</v>
      </c>
      <c r="N276" s="11">
        <v>500</v>
      </c>
      <c r="O276" s="11">
        <v>500</v>
      </c>
    </row>
    <row r="277" spans="1:15" x14ac:dyDescent="0.2">
      <c r="A277" s="66">
        <v>20710</v>
      </c>
      <c r="B277" s="53" t="s">
        <v>330</v>
      </c>
      <c r="C277" s="66">
        <f t="shared" si="6"/>
        <v>2</v>
      </c>
      <c r="D277" s="60">
        <v>0</v>
      </c>
      <c r="E277" s="11">
        <v>2019</v>
      </c>
      <c r="F277" s="11">
        <v>2098</v>
      </c>
      <c r="G277" s="13">
        <v>244</v>
      </c>
      <c r="H277" s="13">
        <v>1235</v>
      </c>
      <c r="I277" s="13">
        <v>540</v>
      </c>
      <c r="J277" s="12"/>
      <c r="K277" s="11">
        <v>6339.69</v>
      </c>
      <c r="L277" s="11">
        <v>149688.1</v>
      </c>
      <c r="M277" s="11">
        <v>299234.53000000003</v>
      </c>
      <c r="N277" s="11">
        <v>500</v>
      </c>
      <c r="O277" s="11">
        <v>500</v>
      </c>
    </row>
    <row r="278" spans="1:15" x14ac:dyDescent="0.2">
      <c r="A278" s="66">
        <v>20711</v>
      </c>
      <c r="B278" s="53" t="s">
        <v>331</v>
      </c>
      <c r="C278" s="66">
        <f t="shared" si="6"/>
        <v>2</v>
      </c>
      <c r="D278" s="60">
        <v>0</v>
      </c>
      <c r="E278" s="11">
        <v>9528</v>
      </c>
      <c r="F278" s="11">
        <v>9045</v>
      </c>
      <c r="G278" s="13">
        <v>1396</v>
      </c>
      <c r="H278" s="13">
        <v>6122</v>
      </c>
      <c r="I278" s="13">
        <v>2010</v>
      </c>
      <c r="J278" s="12"/>
      <c r="K278" s="11">
        <v>21768.97</v>
      </c>
      <c r="L278" s="11">
        <v>919172.75</v>
      </c>
      <c r="M278" s="11">
        <v>2520798.8199999998</v>
      </c>
      <c r="N278" s="11">
        <v>500</v>
      </c>
      <c r="O278" s="11">
        <v>500</v>
      </c>
    </row>
    <row r="279" spans="1:15" x14ac:dyDescent="0.2">
      <c r="A279" s="66">
        <v>20712</v>
      </c>
      <c r="B279" s="53" t="s">
        <v>332</v>
      </c>
      <c r="C279" s="66">
        <f t="shared" si="6"/>
        <v>2</v>
      </c>
      <c r="D279" s="60">
        <v>0</v>
      </c>
      <c r="E279" s="11">
        <v>1241</v>
      </c>
      <c r="F279" s="11">
        <v>1218</v>
      </c>
      <c r="G279" s="13">
        <v>191</v>
      </c>
      <c r="H279" s="13">
        <v>729</v>
      </c>
      <c r="I279" s="13">
        <v>321</v>
      </c>
      <c r="J279" s="12"/>
      <c r="K279" s="11">
        <v>7084.8</v>
      </c>
      <c r="L279" s="11">
        <v>69780.679999999993</v>
      </c>
      <c r="M279" s="11">
        <v>28241.98</v>
      </c>
      <c r="N279" s="11">
        <v>500</v>
      </c>
      <c r="O279" s="11">
        <v>500</v>
      </c>
    </row>
    <row r="280" spans="1:15" x14ac:dyDescent="0.2">
      <c r="A280" s="66">
        <v>20713</v>
      </c>
      <c r="B280" s="53" t="s">
        <v>333</v>
      </c>
      <c r="C280" s="66">
        <f t="shared" si="6"/>
        <v>2</v>
      </c>
      <c r="D280" s="60">
        <v>0</v>
      </c>
      <c r="E280" s="11">
        <v>868</v>
      </c>
      <c r="F280" s="11">
        <v>877</v>
      </c>
      <c r="G280" s="13">
        <v>109</v>
      </c>
      <c r="H280" s="13">
        <v>557</v>
      </c>
      <c r="I280" s="13">
        <v>202</v>
      </c>
      <c r="J280" s="12"/>
      <c r="K280" s="11">
        <v>4855.1899999999996</v>
      </c>
      <c r="L280" s="11">
        <v>62661.75</v>
      </c>
      <c r="M280" s="11">
        <v>149834.47</v>
      </c>
      <c r="N280" s="11">
        <v>500</v>
      </c>
      <c r="O280" s="11">
        <v>500</v>
      </c>
    </row>
    <row r="281" spans="1:15" x14ac:dyDescent="0.2">
      <c r="A281" s="66">
        <v>20719</v>
      </c>
      <c r="B281" s="53" t="s">
        <v>334</v>
      </c>
      <c r="C281" s="66">
        <f t="shared" si="6"/>
        <v>2</v>
      </c>
      <c r="D281" s="60">
        <v>0</v>
      </c>
      <c r="E281" s="11">
        <v>2348</v>
      </c>
      <c r="F281" s="11">
        <v>2265</v>
      </c>
      <c r="G281" s="13">
        <v>336</v>
      </c>
      <c r="H281" s="13">
        <v>1413</v>
      </c>
      <c r="I281" s="13">
        <v>599</v>
      </c>
      <c r="J281" s="12"/>
      <c r="K281" s="11">
        <v>7839.14</v>
      </c>
      <c r="L281" s="11">
        <v>177314.37</v>
      </c>
      <c r="M281" s="11">
        <v>205268.83</v>
      </c>
      <c r="N281" s="11">
        <v>500</v>
      </c>
      <c r="O281" s="11">
        <v>500</v>
      </c>
    </row>
    <row r="282" spans="1:15" x14ac:dyDescent="0.2">
      <c r="A282" s="66">
        <v>20720</v>
      </c>
      <c r="B282" s="53" t="s">
        <v>335</v>
      </c>
      <c r="C282" s="66">
        <f t="shared" si="6"/>
        <v>2</v>
      </c>
      <c r="D282" s="60">
        <v>0</v>
      </c>
      <c r="E282" s="11">
        <v>5769</v>
      </c>
      <c r="F282" s="11">
        <v>5790</v>
      </c>
      <c r="G282" s="13">
        <v>723</v>
      </c>
      <c r="H282" s="13">
        <v>3605</v>
      </c>
      <c r="I282" s="13">
        <v>1441</v>
      </c>
      <c r="J282" s="12"/>
      <c r="K282" s="11">
        <v>20878.22</v>
      </c>
      <c r="L282" s="11">
        <v>380694.72</v>
      </c>
      <c r="M282" s="11">
        <v>1661384.33</v>
      </c>
      <c r="N282" s="11">
        <v>500</v>
      </c>
      <c r="O282" s="11">
        <v>500</v>
      </c>
    </row>
    <row r="283" spans="1:15" x14ac:dyDescent="0.2">
      <c r="A283" s="66">
        <v>20721</v>
      </c>
      <c r="B283" s="53" t="s">
        <v>336</v>
      </c>
      <c r="C283" s="66">
        <f t="shared" si="6"/>
        <v>2</v>
      </c>
      <c r="D283" s="60">
        <v>0</v>
      </c>
      <c r="E283" s="11">
        <v>1897</v>
      </c>
      <c r="F283" s="11">
        <v>1817</v>
      </c>
      <c r="G283" s="13">
        <v>253</v>
      </c>
      <c r="H283" s="13">
        <v>1257</v>
      </c>
      <c r="I283" s="13">
        <v>387</v>
      </c>
      <c r="J283" s="12"/>
      <c r="K283" s="11">
        <v>5796.49</v>
      </c>
      <c r="L283" s="11">
        <v>131608.39000000001</v>
      </c>
      <c r="M283" s="11">
        <v>203884.86</v>
      </c>
      <c r="N283" s="11">
        <v>500</v>
      </c>
      <c r="O283" s="11">
        <v>500</v>
      </c>
    </row>
    <row r="284" spans="1:15" x14ac:dyDescent="0.2">
      <c r="A284" s="66">
        <v>20722</v>
      </c>
      <c r="B284" s="53" t="s">
        <v>337</v>
      </c>
      <c r="C284" s="66">
        <f t="shared" si="6"/>
        <v>2</v>
      </c>
      <c r="D284" s="60">
        <v>0</v>
      </c>
      <c r="E284" s="11">
        <v>4332</v>
      </c>
      <c r="F284" s="11">
        <v>4292</v>
      </c>
      <c r="G284" s="13">
        <v>522</v>
      </c>
      <c r="H284" s="13">
        <v>2727</v>
      </c>
      <c r="I284" s="13">
        <v>1083</v>
      </c>
      <c r="J284" s="12"/>
      <c r="K284" s="11">
        <v>14808.82</v>
      </c>
      <c r="L284" s="11">
        <v>350014.86</v>
      </c>
      <c r="M284" s="11">
        <v>621276.13</v>
      </c>
      <c r="N284" s="11">
        <v>500</v>
      </c>
      <c r="O284" s="11">
        <v>500</v>
      </c>
    </row>
    <row r="285" spans="1:15" x14ac:dyDescent="0.2">
      <c r="A285" s="66">
        <v>20723</v>
      </c>
      <c r="B285" s="53" t="s">
        <v>338</v>
      </c>
      <c r="C285" s="66">
        <f t="shared" si="6"/>
        <v>2</v>
      </c>
      <c r="D285" s="60">
        <v>0</v>
      </c>
      <c r="E285" s="11">
        <v>1552</v>
      </c>
      <c r="F285" s="11">
        <v>1616</v>
      </c>
      <c r="G285" s="13">
        <v>237</v>
      </c>
      <c r="H285" s="13">
        <v>949</v>
      </c>
      <c r="I285" s="13">
        <v>366</v>
      </c>
      <c r="J285" s="12"/>
      <c r="K285" s="11">
        <v>12374.6</v>
      </c>
      <c r="L285" s="11">
        <v>87591.12</v>
      </c>
      <c r="M285" s="11">
        <v>184581.56</v>
      </c>
      <c r="N285" s="11">
        <v>500</v>
      </c>
      <c r="O285" s="11">
        <v>500</v>
      </c>
    </row>
    <row r="286" spans="1:15" x14ac:dyDescent="0.2">
      <c r="A286" s="66">
        <v>20724</v>
      </c>
      <c r="B286" s="53" t="s">
        <v>339</v>
      </c>
      <c r="C286" s="66">
        <f t="shared" si="6"/>
        <v>2</v>
      </c>
      <c r="D286" s="60">
        <v>0</v>
      </c>
      <c r="E286" s="11">
        <v>4627</v>
      </c>
      <c r="F286" s="11">
        <v>4454</v>
      </c>
      <c r="G286" s="13">
        <v>532</v>
      </c>
      <c r="H286" s="13">
        <v>2815</v>
      </c>
      <c r="I286" s="13">
        <v>1280</v>
      </c>
      <c r="J286" s="12"/>
      <c r="K286" s="11">
        <v>14632.61</v>
      </c>
      <c r="L286" s="11">
        <v>620754.4</v>
      </c>
      <c r="M286" s="11">
        <v>1205703.96</v>
      </c>
      <c r="N286" s="11">
        <v>500</v>
      </c>
      <c r="O286" s="11">
        <v>500</v>
      </c>
    </row>
    <row r="287" spans="1:15" x14ac:dyDescent="0.2">
      <c r="A287" s="66">
        <v>20725</v>
      </c>
      <c r="B287" s="53" t="s">
        <v>340</v>
      </c>
      <c r="C287" s="66">
        <f t="shared" si="6"/>
        <v>2</v>
      </c>
      <c r="D287" s="60">
        <v>0</v>
      </c>
      <c r="E287" s="11">
        <v>9083</v>
      </c>
      <c r="F287" s="11">
        <v>9008</v>
      </c>
      <c r="G287" s="13">
        <v>1062</v>
      </c>
      <c r="H287" s="13">
        <v>5560</v>
      </c>
      <c r="I287" s="13">
        <v>2461</v>
      </c>
      <c r="J287" s="12"/>
      <c r="K287" s="11">
        <v>15030.13</v>
      </c>
      <c r="L287" s="11">
        <v>1513115.6</v>
      </c>
      <c r="M287" s="11">
        <v>2532687.37</v>
      </c>
      <c r="N287" s="11">
        <v>500</v>
      </c>
      <c r="O287" s="11">
        <v>500</v>
      </c>
    </row>
    <row r="288" spans="1:15" x14ac:dyDescent="0.2">
      <c r="A288" s="66">
        <v>20726</v>
      </c>
      <c r="B288" s="53" t="s">
        <v>341</v>
      </c>
      <c r="C288" s="66">
        <f t="shared" si="6"/>
        <v>2</v>
      </c>
      <c r="D288" s="60">
        <v>0</v>
      </c>
      <c r="E288" s="11">
        <v>2928</v>
      </c>
      <c r="F288" s="11">
        <v>2917</v>
      </c>
      <c r="G288" s="13">
        <v>388</v>
      </c>
      <c r="H288" s="13">
        <v>1822</v>
      </c>
      <c r="I288" s="13">
        <v>718</v>
      </c>
      <c r="J288" s="12"/>
      <c r="K288" s="11">
        <v>10820.73</v>
      </c>
      <c r="L288" s="11">
        <v>303632.38</v>
      </c>
      <c r="M288" s="11">
        <v>1307508.3899999999</v>
      </c>
      <c r="N288" s="11">
        <v>500</v>
      </c>
      <c r="O288" s="11">
        <v>500</v>
      </c>
    </row>
    <row r="289" spans="1:15" x14ac:dyDescent="0.2">
      <c r="A289" s="66">
        <v>20727</v>
      </c>
      <c r="B289" s="53" t="s">
        <v>342</v>
      </c>
      <c r="C289" s="66">
        <f t="shared" si="6"/>
        <v>2</v>
      </c>
      <c r="D289" s="60">
        <v>0</v>
      </c>
      <c r="E289" s="11">
        <v>5638</v>
      </c>
      <c r="F289" s="11">
        <v>5573</v>
      </c>
      <c r="G289" s="13">
        <v>806</v>
      </c>
      <c r="H289" s="13">
        <v>3593</v>
      </c>
      <c r="I289" s="13">
        <v>1239</v>
      </c>
      <c r="J289" s="12"/>
      <c r="K289" s="11">
        <v>7863.04</v>
      </c>
      <c r="L289" s="11">
        <v>465036.34</v>
      </c>
      <c r="M289" s="11">
        <v>1574962.11</v>
      </c>
      <c r="N289" s="11">
        <v>500</v>
      </c>
      <c r="O289" s="11">
        <v>500</v>
      </c>
    </row>
    <row r="290" spans="1:15" x14ac:dyDescent="0.2">
      <c r="A290" s="66">
        <v>20801</v>
      </c>
      <c r="B290" s="53" t="s">
        <v>343</v>
      </c>
      <c r="C290" s="66">
        <f t="shared" si="6"/>
        <v>2</v>
      </c>
      <c r="D290" s="60">
        <v>0</v>
      </c>
      <c r="E290" s="11">
        <v>4008</v>
      </c>
      <c r="F290" s="11">
        <v>4067</v>
      </c>
      <c r="G290" s="13">
        <v>544</v>
      </c>
      <c r="H290" s="13">
        <v>2564</v>
      </c>
      <c r="I290" s="13">
        <v>900</v>
      </c>
      <c r="J290" s="12"/>
      <c r="K290" s="11">
        <v>25310.639999999999</v>
      </c>
      <c r="L290" s="11">
        <v>286236.28000000003</v>
      </c>
      <c r="M290" s="11">
        <v>878486.91</v>
      </c>
      <c r="N290" s="11">
        <v>500</v>
      </c>
      <c r="O290" s="11">
        <v>500</v>
      </c>
    </row>
    <row r="291" spans="1:15" x14ac:dyDescent="0.2">
      <c r="A291" s="66">
        <v>20802</v>
      </c>
      <c r="B291" s="53" t="s">
        <v>344</v>
      </c>
      <c r="C291" s="66">
        <f t="shared" si="6"/>
        <v>2</v>
      </c>
      <c r="D291" s="60">
        <v>0</v>
      </c>
      <c r="E291" s="11">
        <v>788</v>
      </c>
      <c r="F291" s="11">
        <v>796</v>
      </c>
      <c r="G291" s="13">
        <v>122</v>
      </c>
      <c r="H291" s="13">
        <v>489</v>
      </c>
      <c r="I291" s="13">
        <v>177</v>
      </c>
      <c r="J291" s="12"/>
      <c r="K291" s="11">
        <v>12894.08</v>
      </c>
      <c r="L291" s="11">
        <v>40398.480000000003</v>
      </c>
      <c r="M291" s="11">
        <v>114329.23</v>
      </c>
      <c r="N291" s="11">
        <v>500</v>
      </c>
      <c r="O291" s="11">
        <v>500</v>
      </c>
    </row>
    <row r="292" spans="1:15" x14ac:dyDescent="0.2">
      <c r="A292" s="66">
        <v>20803</v>
      </c>
      <c r="B292" s="53" t="s">
        <v>345</v>
      </c>
      <c r="C292" s="66">
        <f t="shared" si="6"/>
        <v>2</v>
      </c>
      <c r="D292" s="60">
        <v>0</v>
      </c>
      <c r="E292" s="11">
        <v>5922</v>
      </c>
      <c r="F292" s="11">
        <v>5878</v>
      </c>
      <c r="G292" s="13">
        <v>807</v>
      </c>
      <c r="H292" s="13">
        <v>3673</v>
      </c>
      <c r="I292" s="13">
        <v>1442</v>
      </c>
      <c r="J292" s="12"/>
      <c r="K292" s="11">
        <v>27156.55</v>
      </c>
      <c r="L292" s="11">
        <v>534583.07999999996</v>
      </c>
      <c r="M292" s="11">
        <v>1238450.6100000001</v>
      </c>
      <c r="N292" s="11">
        <v>500</v>
      </c>
      <c r="O292" s="11">
        <v>500</v>
      </c>
    </row>
    <row r="293" spans="1:15" x14ac:dyDescent="0.2">
      <c r="A293" s="66">
        <v>20804</v>
      </c>
      <c r="B293" s="53" t="s">
        <v>346</v>
      </c>
      <c r="C293" s="66">
        <f t="shared" si="6"/>
        <v>2</v>
      </c>
      <c r="D293" s="60">
        <v>0</v>
      </c>
      <c r="E293" s="11">
        <v>2204</v>
      </c>
      <c r="F293" s="11">
        <v>2277</v>
      </c>
      <c r="G293" s="13">
        <v>238</v>
      </c>
      <c r="H293" s="13">
        <v>1377</v>
      </c>
      <c r="I293" s="13">
        <v>589</v>
      </c>
      <c r="J293" s="12"/>
      <c r="K293" s="11">
        <v>39285.82</v>
      </c>
      <c r="L293" s="11">
        <v>149585.69</v>
      </c>
      <c r="M293" s="11">
        <v>261445.13</v>
      </c>
      <c r="N293" s="11">
        <v>500</v>
      </c>
      <c r="O293" s="11">
        <v>500</v>
      </c>
    </row>
    <row r="294" spans="1:15" x14ac:dyDescent="0.2">
      <c r="A294" s="66">
        <v>20805</v>
      </c>
      <c r="B294" s="53" t="s">
        <v>347</v>
      </c>
      <c r="C294" s="66">
        <f t="shared" si="6"/>
        <v>2</v>
      </c>
      <c r="D294" s="60">
        <v>0</v>
      </c>
      <c r="E294" s="11">
        <v>2251</v>
      </c>
      <c r="F294" s="11">
        <v>2206</v>
      </c>
      <c r="G294" s="13">
        <v>349</v>
      </c>
      <c r="H294" s="13">
        <v>1479</v>
      </c>
      <c r="I294" s="13">
        <v>423</v>
      </c>
      <c r="J294" s="12"/>
      <c r="K294" s="11">
        <v>14440.13</v>
      </c>
      <c r="L294" s="11">
        <v>199739.6</v>
      </c>
      <c r="M294" s="11">
        <v>2640942.39</v>
      </c>
      <c r="N294" s="11">
        <v>500</v>
      </c>
      <c r="O294" s="11">
        <v>500</v>
      </c>
    </row>
    <row r="295" spans="1:15" x14ac:dyDescent="0.2">
      <c r="A295" s="66">
        <v>20806</v>
      </c>
      <c r="B295" s="53" t="s">
        <v>348</v>
      </c>
      <c r="C295" s="66">
        <f t="shared" si="6"/>
        <v>2</v>
      </c>
      <c r="D295" s="60">
        <v>0</v>
      </c>
      <c r="E295" s="11">
        <v>1801</v>
      </c>
      <c r="F295" s="11">
        <v>1752</v>
      </c>
      <c r="G295" s="13">
        <v>241</v>
      </c>
      <c r="H295" s="13">
        <v>1149</v>
      </c>
      <c r="I295" s="13">
        <v>411</v>
      </c>
      <c r="J295" s="12"/>
      <c r="K295" s="11">
        <v>10844.18</v>
      </c>
      <c r="L295" s="11">
        <v>120007.62</v>
      </c>
      <c r="M295" s="11">
        <v>112725.36</v>
      </c>
      <c r="N295" s="11">
        <v>500</v>
      </c>
      <c r="O295" s="11">
        <v>500</v>
      </c>
    </row>
    <row r="296" spans="1:15" x14ac:dyDescent="0.2">
      <c r="A296" s="66">
        <v>20807</v>
      </c>
      <c r="B296" s="53" t="s">
        <v>349</v>
      </c>
      <c r="C296" s="66">
        <f t="shared" si="6"/>
        <v>2</v>
      </c>
      <c r="D296" s="60">
        <v>0</v>
      </c>
      <c r="E296" s="11">
        <v>1590</v>
      </c>
      <c r="F296" s="11">
        <v>1603</v>
      </c>
      <c r="G296" s="13">
        <v>209</v>
      </c>
      <c r="H296" s="13">
        <v>1039</v>
      </c>
      <c r="I296" s="13">
        <v>342</v>
      </c>
      <c r="J296" s="12"/>
      <c r="K296" s="11">
        <v>11026.67</v>
      </c>
      <c r="L296" s="11">
        <v>91184.78</v>
      </c>
      <c r="M296" s="11">
        <v>89573.99</v>
      </c>
      <c r="N296" s="11">
        <v>500</v>
      </c>
      <c r="O296" s="11">
        <v>500</v>
      </c>
    </row>
    <row r="297" spans="1:15" x14ac:dyDescent="0.2">
      <c r="A297" s="66">
        <v>20808</v>
      </c>
      <c r="B297" s="53" t="s">
        <v>350</v>
      </c>
      <c r="C297" s="66">
        <f t="shared" si="6"/>
        <v>2</v>
      </c>
      <c r="D297" s="60">
        <v>0</v>
      </c>
      <c r="E297" s="11">
        <v>3400</v>
      </c>
      <c r="F297" s="11">
        <v>3431</v>
      </c>
      <c r="G297" s="13">
        <v>466</v>
      </c>
      <c r="H297" s="13">
        <v>2194</v>
      </c>
      <c r="I297" s="13">
        <v>740</v>
      </c>
      <c r="J297" s="12"/>
      <c r="K297" s="11">
        <v>23907.18</v>
      </c>
      <c r="L297" s="11">
        <v>239540.49</v>
      </c>
      <c r="M297" s="11">
        <v>1544543.1</v>
      </c>
      <c r="N297" s="11">
        <v>500</v>
      </c>
      <c r="O297" s="11">
        <v>500</v>
      </c>
    </row>
    <row r="298" spans="1:15" x14ac:dyDescent="0.2">
      <c r="A298" s="66">
        <v>20810</v>
      </c>
      <c r="B298" s="53" t="s">
        <v>351</v>
      </c>
      <c r="C298" s="66">
        <f t="shared" si="6"/>
        <v>2</v>
      </c>
      <c r="D298" s="60">
        <v>0</v>
      </c>
      <c r="E298" s="11">
        <v>1023</v>
      </c>
      <c r="F298" s="11">
        <v>1021</v>
      </c>
      <c r="G298" s="13">
        <v>122</v>
      </c>
      <c r="H298" s="13">
        <v>604</v>
      </c>
      <c r="I298" s="13">
        <v>297</v>
      </c>
      <c r="J298" s="12"/>
      <c r="K298" s="11">
        <v>10611.25</v>
      </c>
      <c r="L298" s="11">
        <v>49744.07</v>
      </c>
      <c r="M298" s="11">
        <v>38644.01</v>
      </c>
      <c r="N298" s="11">
        <v>500</v>
      </c>
      <c r="O298" s="11">
        <v>500</v>
      </c>
    </row>
    <row r="299" spans="1:15" x14ac:dyDescent="0.2">
      <c r="A299" s="66">
        <v>20812</v>
      </c>
      <c r="B299" s="53" t="s">
        <v>352</v>
      </c>
      <c r="C299" s="66">
        <f t="shared" si="6"/>
        <v>2</v>
      </c>
      <c r="D299" s="60">
        <v>0</v>
      </c>
      <c r="E299" s="11">
        <v>1499</v>
      </c>
      <c r="F299" s="11">
        <v>1514</v>
      </c>
      <c r="G299" s="13">
        <v>181</v>
      </c>
      <c r="H299" s="13">
        <v>983</v>
      </c>
      <c r="I299" s="13">
        <v>335</v>
      </c>
      <c r="J299" s="12"/>
      <c r="K299" s="11">
        <v>14279.01</v>
      </c>
      <c r="L299" s="11">
        <v>100595.02</v>
      </c>
      <c r="M299" s="11">
        <v>686501.16</v>
      </c>
      <c r="N299" s="11">
        <v>500</v>
      </c>
      <c r="O299" s="11">
        <v>500</v>
      </c>
    </row>
    <row r="300" spans="1:15" x14ac:dyDescent="0.2">
      <c r="A300" s="66">
        <v>20813</v>
      </c>
      <c r="B300" s="53" t="s">
        <v>353</v>
      </c>
      <c r="C300" s="66">
        <f t="shared" si="6"/>
        <v>2</v>
      </c>
      <c r="D300" s="60">
        <v>0</v>
      </c>
      <c r="E300" s="11">
        <v>4631</v>
      </c>
      <c r="F300" s="11">
        <v>4488</v>
      </c>
      <c r="G300" s="13">
        <v>627</v>
      </c>
      <c r="H300" s="13">
        <v>2922</v>
      </c>
      <c r="I300" s="13">
        <v>1082</v>
      </c>
      <c r="J300" s="12"/>
      <c r="K300" s="11">
        <v>15029.92</v>
      </c>
      <c r="L300" s="11">
        <v>677677.53</v>
      </c>
      <c r="M300" s="11">
        <v>763507.18</v>
      </c>
      <c r="N300" s="11">
        <v>500</v>
      </c>
      <c r="O300" s="11">
        <v>500</v>
      </c>
    </row>
    <row r="301" spans="1:15" x14ac:dyDescent="0.2">
      <c r="A301" s="66">
        <v>20815</v>
      </c>
      <c r="B301" s="53" t="s">
        <v>354</v>
      </c>
      <c r="C301" s="66">
        <f t="shared" si="6"/>
        <v>2</v>
      </c>
      <c r="D301" s="60">
        <v>0</v>
      </c>
      <c r="E301" s="11">
        <v>1969</v>
      </c>
      <c r="F301" s="11">
        <v>1970</v>
      </c>
      <c r="G301" s="13">
        <v>230</v>
      </c>
      <c r="H301" s="13">
        <v>1252</v>
      </c>
      <c r="I301" s="13">
        <v>487</v>
      </c>
      <c r="J301" s="12"/>
      <c r="K301" s="11">
        <v>12425.96</v>
      </c>
      <c r="L301" s="11">
        <v>132595.69</v>
      </c>
      <c r="M301" s="11">
        <v>235970.27</v>
      </c>
      <c r="N301" s="11">
        <v>500</v>
      </c>
      <c r="O301" s="11">
        <v>500</v>
      </c>
    </row>
    <row r="302" spans="1:15" x14ac:dyDescent="0.2">
      <c r="A302" s="66">
        <v>20817</v>
      </c>
      <c r="B302" s="53" t="s">
        <v>355</v>
      </c>
      <c r="C302" s="66">
        <f t="shared" si="6"/>
        <v>2</v>
      </c>
      <c r="D302" s="60">
        <v>0</v>
      </c>
      <c r="E302" s="11">
        <v>10981</v>
      </c>
      <c r="F302" s="11">
        <v>10919</v>
      </c>
      <c r="G302" s="13">
        <v>1426</v>
      </c>
      <c r="H302" s="13">
        <v>7043</v>
      </c>
      <c r="I302" s="13">
        <v>2512</v>
      </c>
      <c r="J302" s="12"/>
      <c r="K302" s="11">
        <v>56621.57</v>
      </c>
      <c r="L302" s="11">
        <v>854440.74</v>
      </c>
      <c r="M302" s="11">
        <v>4700209.6100000003</v>
      </c>
      <c r="N302" s="11">
        <v>500</v>
      </c>
      <c r="O302" s="11">
        <v>500</v>
      </c>
    </row>
    <row r="303" spans="1:15" x14ac:dyDescent="0.2">
      <c r="A303" s="66">
        <v>20901</v>
      </c>
      <c r="B303" s="53" t="s">
        <v>356</v>
      </c>
      <c r="C303" s="66">
        <f t="shared" si="6"/>
        <v>2</v>
      </c>
      <c r="D303" s="60">
        <v>0</v>
      </c>
      <c r="E303" s="11">
        <v>4258</v>
      </c>
      <c r="F303" s="11">
        <v>4337</v>
      </c>
      <c r="G303" s="13">
        <v>565</v>
      </c>
      <c r="H303" s="13">
        <v>2660</v>
      </c>
      <c r="I303" s="13">
        <v>1033</v>
      </c>
      <c r="J303" s="12"/>
      <c r="K303" s="11">
        <v>22833.52</v>
      </c>
      <c r="L303" s="11">
        <v>390591.9</v>
      </c>
      <c r="M303" s="11">
        <v>2519974.73</v>
      </c>
      <c r="N303" s="11">
        <v>500</v>
      </c>
      <c r="O303" s="11">
        <v>500</v>
      </c>
    </row>
    <row r="304" spans="1:15" x14ac:dyDescent="0.2">
      <c r="A304" s="66">
        <v>20905</v>
      </c>
      <c r="B304" s="53" t="s">
        <v>357</v>
      </c>
      <c r="C304" s="66">
        <f t="shared" si="6"/>
        <v>2</v>
      </c>
      <c r="D304" s="60">
        <v>0</v>
      </c>
      <c r="E304" s="11">
        <v>2440</v>
      </c>
      <c r="F304" s="11">
        <v>2558</v>
      </c>
      <c r="G304" s="13">
        <v>308</v>
      </c>
      <c r="H304" s="13">
        <v>1510</v>
      </c>
      <c r="I304" s="13">
        <v>622</v>
      </c>
      <c r="J304" s="12"/>
      <c r="K304" s="11">
        <v>21800.46</v>
      </c>
      <c r="L304" s="11">
        <v>210653.18</v>
      </c>
      <c r="M304" s="11">
        <v>2159635.15</v>
      </c>
      <c r="N304" s="11">
        <v>500</v>
      </c>
      <c r="O304" s="11">
        <v>500</v>
      </c>
    </row>
    <row r="305" spans="1:15" x14ac:dyDescent="0.2">
      <c r="A305" s="66">
        <v>20909</v>
      </c>
      <c r="B305" s="53" t="s">
        <v>358</v>
      </c>
      <c r="C305" s="66">
        <f t="shared" si="6"/>
        <v>2</v>
      </c>
      <c r="D305" s="60">
        <v>0</v>
      </c>
      <c r="E305" s="11">
        <v>2800</v>
      </c>
      <c r="F305" s="11">
        <v>2877</v>
      </c>
      <c r="G305" s="13">
        <v>354</v>
      </c>
      <c r="H305" s="13">
        <v>1744</v>
      </c>
      <c r="I305" s="13">
        <v>702</v>
      </c>
      <c r="J305" s="12"/>
      <c r="K305" s="11">
        <v>32144.58</v>
      </c>
      <c r="L305" s="11">
        <v>162421.76999999999</v>
      </c>
      <c r="M305" s="11">
        <v>420174.32</v>
      </c>
      <c r="N305" s="11">
        <v>500</v>
      </c>
      <c r="O305" s="11">
        <v>500</v>
      </c>
    </row>
    <row r="306" spans="1:15" x14ac:dyDescent="0.2">
      <c r="A306" s="66">
        <v>20911</v>
      </c>
      <c r="B306" s="53" t="s">
        <v>359</v>
      </c>
      <c r="C306" s="66">
        <f t="shared" si="6"/>
        <v>2</v>
      </c>
      <c r="D306" s="60">
        <v>0</v>
      </c>
      <c r="E306" s="11">
        <v>895</v>
      </c>
      <c r="F306" s="11">
        <v>927</v>
      </c>
      <c r="G306" s="13">
        <v>118</v>
      </c>
      <c r="H306" s="13">
        <v>549</v>
      </c>
      <c r="I306" s="13">
        <v>228</v>
      </c>
      <c r="J306" s="12"/>
      <c r="K306" s="11">
        <v>13828.34</v>
      </c>
      <c r="L306" s="11">
        <v>52936.17</v>
      </c>
      <c r="M306" s="11">
        <v>255607.43</v>
      </c>
      <c r="N306" s="11">
        <v>500</v>
      </c>
      <c r="O306" s="11">
        <v>500</v>
      </c>
    </row>
    <row r="307" spans="1:15" x14ac:dyDescent="0.2">
      <c r="A307" s="66">
        <v>20912</v>
      </c>
      <c r="B307" s="53" t="s">
        <v>360</v>
      </c>
      <c r="C307" s="66">
        <f t="shared" si="6"/>
        <v>2</v>
      </c>
      <c r="D307" s="60">
        <v>0</v>
      </c>
      <c r="E307" s="11">
        <v>1723</v>
      </c>
      <c r="F307" s="11">
        <v>1794</v>
      </c>
      <c r="G307" s="13">
        <v>226</v>
      </c>
      <c r="H307" s="13">
        <v>1090</v>
      </c>
      <c r="I307" s="13">
        <v>407</v>
      </c>
      <c r="J307" s="12"/>
      <c r="K307" s="11">
        <v>17338.95</v>
      </c>
      <c r="L307" s="11">
        <v>123893.8</v>
      </c>
      <c r="M307" s="11">
        <v>190082.38</v>
      </c>
      <c r="N307" s="11">
        <v>500</v>
      </c>
      <c r="O307" s="11">
        <v>500</v>
      </c>
    </row>
    <row r="308" spans="1:15" x14ac:dyDescent="0.2">
      <c r="A308" s="66">
        <v>20913</v>
      </c>
      <c r="B308" s="53" t="s">
        <v>361</v>
      </c>
      <c r="C308" s="66">
        <f t="shared" si="6"/>
        <v>2</v>
      </c>
      <c r="D308" s="60">
        <v>0</v>
      </c>
      <c r="E308" s="11">
        <v>9799</v>
      </c>
      <c r="F308" s="11">
        <v>9859</v>
      </c>
      <c r="G308" s="13">
        <v>1278</v>
      </c>
      <c r="H308" s="13">
        <v>6177</v>
      </c>
      <c r="I308" s="13">
        <v>2344</v>
      </c>
      <c r="J308" s="12"/>
      <c r="K308" s="11">
        <v>53355.96</v>
      </c>
      <c r="L308" s="11">
        <v>757372.44</v>
      </c>
      <c r="M308" s="11">
        <v>4023092</v>
      </c>
      <c r="N308" s="11">
        <v>500</v>
      </c>
      <c r="O308" s="11">
        <v>500</v>
      </c>
    </row>
    <row r="309" spans="1:15" x14ac:dyDescent="0.2">
      <c r="A309" s="66">
        <v>20914</v>
      </c>
      <c r="B309" s="53" t="s">
        <v>362</v>
      </c>
      <c r="C309" s="66">
        <f t="shared" si="6"/>
        <v>2</v>
      </c>
      <c r="D309" s="60">
        <v>0</v>
      </c>
      <c r="E309" s="11">
        <v>1926</v>
      </c>
      <c r="F309" s="11">
        <v>1968</v>
      </c>
      <c r="G309" s="13">
        <v>282</v>
      </c>
      <c r="H309" s="13">
        <v>1244</v>
      </c>
      <c r="I309" s="13">
        <v>400</v>
      </c>
      <c r="J309" s="12"/>
      <c r="K309" s="11">
        <v>17138.13</v>
      </c>
      <c r="L309" s="11">
        <v>98438.87</v>
      </c>
      <c r="M309" s="11">
        <v>616233.18999999994</v>
      </c>
      <c r="N309" s="11">
        <v>500</v>
      </c>
      <c r="O309" s="11">
        <v>500</v>
      </c>
    </row>
    <row r="310" spans="1:15" x14ac:dyDescent="0.2">
      <c r="A310" s="66">
        <v>20918</v>
      </c>
      <c r="B310" s="53" t="s">
        <v>363</v>
      </c>
      <c r="C310" s="66">
        <f t="shared" si="6"/>
        <v>2</v>
      </c>
      <c r="D310" s="60">
        <v>0</v>
      </c>
      <c r="E310" s="11">
        <v>3173</v>
      </c>
      <c r="F310" s="11">
        <v>3285</v>
      </c>
      <c r="G310" s="13">
        <v>432</v>
      </c>
      <c r="H310" s="13">
        <v>1917</v>
      </c>
      <c r="I310" s="13">
        <v>824</v>
      </c>
      <c r="J310" s="12"/>
      <c r="K310" s="11">
        <v>17622.400000000001</v>
      </c>
      <c r="L310" s="11">
        <v>230867.29</v>
      </c>
      <c r="M310" s="11">
        <v>2037131.86</v>
      </c>
      <c r="N310" s="11">
        <v>500</v>
      </c>
      <c r="O310" s="11">
        <v>500</v>
      </c>
    </row>
    <row r="311" spans="1:15" x14ac:dyDescent="0.2">
      <c r="A311" s="66">
        <v>20923</v>
      </c>
      <c r="B311" s="53" t="s">
        <v>364</v>
      </c>
      <c r="C311" s="66">
        <f t="shared" si="6"/>
        <v>2</v>
      </c>
      <c r="D311" s="60">
        <v>0</v>
      </c>
      <c r="E311" s="11">
        <v>25115</v>
      </c>
      <c r="F311" s="11">
        <v>25012</v>
      </c>
      <c r="G311" s="13">
        <v>3349</v>
      </c>
      <c r="H311" s="13">
        <v>15804</v>
      </c>
      <c r="I311" s="13">
        <v>5962</v>
      </c>
      <c r="J311" s="12"/>
      <c r="K311" s="11">
        <v>80112.17</v>
      </c>
      <c r="L311" s="11">
        <v>2366067.75</v>
      </c>
      <c r="M311" s="11">
        <v>10531160.85</v>
      </c>
      <c r="N311" s="11">
        <v>500</v>
      </c>
      <c r="O311" s="11">
        <v>500</v>
      </c>
    </row>
    <row r="312" spans="1:15" x14ac:dyDescent="0.2">
      <c r="A312" s="66">
        <v>21001</v>
      </c>
      <c r="B312" s="53" t="s">
        <v>365</v>
      </c>
      <c r="C312" s="66">
        <f t="shared" si="6"/>
        <v>2</v>
      </c>
      <c r="D312" s="60">
        <v>0</v>
      </c>
      <c r="E312" s="11">
        <v>972</v>
      </c>
      <c r="F312" s="11">
        <v>986</v>
      </c>
      <c r="G312" s="13">
        <v>134</v>
      </c>
      <c r="H312" s="13">
        <v>580</v>
      </c>
      <c r="I312" s="13">
        <v>258</v>
      </c>
      <c r="J312" s="12"/>
      <c r="K312" s="11">
        <v>14714.41</v>
      </c>
      <c r="L312" s="11">
        <v>83758.37</v>
      </c>
      <c r="M312" s="11">
        <v>107584.88</v>
      </c>
      <c r="N312" s="11">
        <v>500</v>
      </c>
      <c r="O312" s="11">
        <v>500</v>
      </c>
    </row>
    <row r="313" spans="1:15" x14ac:dyDescent="0.2">
      <c r="A313" s="66">
        <v>21002</v>
      </c>
      <c r="B313" s="53" t="s">
        <v>366</v>
      </c>
      <c r="C313" s="66">
        <f t="shared" si="6"/>
        <v>2</v>
      </c>
      <c r="D313" s="60">
        <v>0</v>
      </c>
      <c r="E313" s="11">
        <v>14388</v>
      </c>
      <c r="F313" s="11">
        <v>14290</v>
      </c>
      <c r="G313" s="13">
        <v>1950</v>
      </c>
      <c r="H313" s="13">
        <v>9099</v>
      </c>
      <c r="I313" s="13">
        <v>3339</v>
      </c>
      <c r="J313" s="12"/>
      <c r="K313" s="11">
        <v>30332.71</v>
      </c>
      <c r="L313" s="11">
        <v>1206225.46</v>
      </c>
      <c r="M313" s="11">
        <v>4718034.12</v>
      </c>
      <c r="N313" s="11">
        <v>500</v>
      </c>
      <c r="O313" s="11">
        <v>500</v>
      </c>
    </row>
    <row r="314" spans="1:15" x14ac:dyDescent="0.2">
      <c r="A314" s="66">
        <v>21003</v>
      </c>
      <c r="B314" s="53" t="s">
        <v>367</v>
      </c>
      <c r="C314" s="66">
        <f t="shared" si="6"/>
        <v>2</v>
      </c>
      <c r="D314" s="60">
        <v>0</v>
      </c>
      <c r="E314" s="11">
        <v>1765</v>
      </c>
      <c r="F314" s="11">
        <v>1813</v>
      </c>
      <c r="G314" s="13">
        <v>209</v>
      </c>
      <c r="H314" s="13">
        <v>1123</v>
      </c>
      <c r="I314" s="13">
        <v>433</v>
      </c>
      <c r="J314" s="12"/>
      <c r="K314" s="11">
        <v>10462.969999999999</v>
      </c>
      <c r="L314" s="11">
        <v>155542.41</v>
      </c>
      <c r="M314" s="11">
        <v>841573.88</v>
      </c>
      <c r="N314" s="11">
        <v>500</v>
      </c>
      <c r="O314" s="11">
        <v>500</v>
      </c>
    </row>
    <row r="315" spans="1:15" x14ac:dyDescent="0.2">
      <c r="A315" s="66">
        <v>21004</v>
      </c>
      <c r="B315" s="53" t="s">
        <v>368</v>
      </c>
      <c r="C315" s="66">
        <f t="shared" si="6"/>
        <v>2</v>
      </c>
      <c r="D315" s="60">
        <v>0</v>
      </c>
      <c r="E315" s="11">
        <v>1041</v>
      </c>
      <c r="F315" s="11">
        <v>1026</v>
      </c>
      <c r="G315" s="13">
        <v>155</v>
      </c>
      <c r="H315" s="13">
        <v>656</v>
      </c>
      <c r="I315" s="13">
        <v>230</v>
      </c>
      <c r="J315" s="12"/>
      <c r="K315" s="11">
        <v>14350.31</v>
      </c>
      <c r="L315" s="11">
        <v>62824.85</v>
      </c>
      <c r="M315" s="11">
        <v>392167.9</v>
      </c>
      <c r="N315" s="11">
        <v>500</v>
      </c>
      <c r="O315" s="11">
        <v>500</v>
      </c>
    </row>
    <row r="316" spans="1:15" x14ac:dyDescent="0.2">
      <c r="A316" s="66">
        <v>21005</v>
      </c>
      <c r="B316" s="53" t="s">
        <v>369</v>
      </c>
      <c r="C316" s="66">
        <f t="shared" si="6"/>
        <v>2</v>
      </c>
      <c r="D316" s="60">
        <v>0</v>
      </c>
      <c r="E316" s="11">
        <v>2312</v>
      </c>
      <c r="F316" s="11">
        <v>2281</v>
      </c>
      <c r="G316" s="13">
        <v>355</v>
      </c>
      <c r="H316" s="13">
        <v>1403</v>
      </c>
      <c r="I316" s="13">
        <v>554</v>
      </c>
      <c r="J316" s="12"/>
      <c r="K316" s="11">
        <v>14355.62</v>
      </c>
      <c r="L316" s="11">
        <v>117934.67</v>
      </c>
      <c r="M316" s="11">
        <v>208124.39</v>
      </c>
      <c r="N316" s="11">
        <v>500</v>
      </c>
      <c r="O316" s="11">
        <v>500</v>
      </c>
    </row>
    <row r="317" spans="1:15" x14ac:dyDescent="0.2">
      <c r="A317" s="66">
        <v>21006</v>
      </c>
      <c r="B317" s="53" t="s">
        <v>370</v>
      </c>
      <c r="C317" s="66">
        <f t="shared" si="6"/>
        <v>2</v>
      </c>
      <c r="D317" s="60">
        <v>0</v>
      </c>
      <c r="E317" s="11">
        <v>842</v>
      </c>
      <c r="F317" s="11">
        <v>753</v>
      </c>
      <c r="G317" s="13">
        <v>150</v>
      </c>
      <c r="H317" s="13">
        <v>493</v>
      </c>
      <c r="I317" s="13">
        <v>199</v>
      </c>
      <c r="J317" s="12"/>
      <c r="K317" s="11">
        <v>4292.29</v>
      </c>
      <c r="L317" s="11">
        <v>253616.85</v>
      </c>
      <c r="M317" s="11">
        <v>209288.36</v>
      </c>
      <c r="N317" s="11">
        <v>500</v>
      </c>
      <c r="O317" s="11">
        <v>500</v>
      </c>
    </row>
    <row r="318" spans="1:15" x14ac:dyDescent="0.2">
      <c r="A318" s="66">
        <v>21007</v>
      </c>
      <c r="B318" s="53" t="s">
        <v>371</v>
      </c>
      <c r="C318" s="66">
        <f t="shared" si="6"/>
        <v>2</v>
      </c>
      <c r="D318" s="60">
        <v>0</v>
      </c>
      <c r="E318" s="11">
        <v>1756</v>
      </c>
      <c r="F318" s="11">
        <v>1759</v>
      </c>
      <c r="G318" s="13">
        <v>206</v>
      </c>
      <c r="H318" s="13">
        <v>1102</v>
      </c>
      <c r="I318" s="13">
        <v>448</v>
      </c>
      <c r="J318" s="12"/>
      <c r="K318" s="11">
        <v>11461.29</v>
      </c>
      <c r="L318" s="11">
        <v>201630.13</v>
      </c>
      <c r="M318" s="11">
        <v>499794.72</v>
      </c>
      <c r="N318" s="11">
        <v>500</v>
      </c>
      <c r="O318" s="11">
        <v>500</v>
      </c>
    </row>
    <row r="319" spans="1:15" x14ac:dyDescent="0.2">
      <c r="A319" s="66">
        <v>21008</v>
      </c>
      <c r="B319" s="53" t="s">
        <v>372</v>
      </c>
      <c r="C319" s="66">
        <f t="shared" si="6"/>
        <v>2</v>
      </c>
      <c r="D319" s="60">
        <v>0</v>
      </c>
      <c r="E319" s="11">
        <v>1572</v>
      </c>
      <c r="F319" s="11">
        <v>1528</v>
      </c>
      <c r="G319" s="13">
        <v>205</v>
      </c>
      <c r="H319" s="13">
        <v>1002</v>
      </c>
      <c r="I319" s="13">
        <v>365</v>
      </c>
      <c r="J319" s="12"/>
      <c r="K319" s="11">
        <v>6904.98</v>
      </c>
      <c r="L319" s="11">
        <v>140249.56</v>
      </c>
      <c r="M319" s="11">
        <v>226182.15</v>
      </c>
      <c r="N319" s="11">
        <v>500</v>
      </c>
      <c r="O319" s="11">
        <v>500</v>
      </c>
    </row>
    <row r="320" spans="1:15" x14ac:dyDescent="0.2">
      <c r="A320" s="66">
        <v>21009</v>
      </c>
      <c r="B320" s="53" t="s">
        <v>373</v>
      </c>
      <c r="C320" s="66">
        <f t="shared" si="6"/>
        <v>2</v>
      </c>
      <c r="D320" s="60">
        <v>0</v>
      </c>
      <c r="E320" s="11">
        <v>3841</v>
      </c>
      <c r="F320" s="11">
        <v>3796</v>
      </c>
      <c r="G320" s="13">
        <v>479</v>
      </c>
      <c r="H320" s="13">
        <v>2349</v>
      </c>
      <c r="I320" s="13">
        <v>1013</v>
      </c>
      <c r="J320" s="12"/>
      <c r="K320" s="11">
        <v>7241.94</v>
      </c>
      <c r="L320" s="11">
        <v>519167.02</v>
      </c>
      <c r="M320" s="11">
        <v>676898.07</v>
      </c>
      <c r="N320" s="11">
        <v>500</v>
      </c>
      <c r="O320" s="11">
        <v>500</v>
      </c>
    </row>
    <row r="321" spans="1:15" x14ac:dyDescent="0.2">
      <c r="A321" s="66">
        <v>21010</v>
      </c>
      <c r="B321" s="53" t="s">
        <v>374</v>
      </c>
      <c r="C321" s="66">
        <f t="shared" si="6"/>
        <v>2</v>
      </c>
      <c r="D321" s="60">
        <v>0</v>
      </c>
      <c r="E321" s="11">
        <v>1583</v>
      </c>
      <c r="F321" s="11">
        <v>1602</v>
      </c>
      <c r="G321" s="13">
        <v>213</v>
      </c>
      <c r="H321" s="13">
        <v>1027</v>
      </c>
      <c r="I321" s="13">
        <v>343</v>
      </c>
      <c r="J321" s="12"/>
      <c r="K321" s="11">
        <v>10571.2</v>
      </c>
      <c r="L321" s="11">
        <v>91337.22</v>
      </c>
      <c r="M321" s="11">
        <v>109727.03</v>
      </c>
      <c r="N321" s="11">
        <v>500</v>
      </c>
      <c r="O321" s="11">
        <v>500</v>
      </c>
    </row>
    <row r="322" spans="1:15" x14ac:dyDescent="0.2">
      <c r="A322" s="66">
        <v>30101</v>
      </c>
      <c r="B322" s="53" t="s">
        <v>375</v>
      </c>
      <c r="C322" s="66">
        <f t="shared" si="6"/>
        <v>3</v>
      </c>
      <c r="D322" s="60">
        <v>1</v>
      </c>
      <c r="E322" s="11">
        <v>25404</v>
      </c>
      <c r="F322" s="11">
        <v>25058</v>
      </c>
      <c r="G322" s="13">
        <v>3038</v>
      </c>
      <c r="H322" s="13">
        <v>16577</v>
      </c>
      <c r="I322" s="13">
        <v>5789</v>
      </c>
      <c r="J322" s="12"/>
      <c r="K322" s="11">
        <v>33178.9</v>
      </c>
      <c r="L322" s="11">
        <v>2373040.61</v>
      </c>
      <c r="M322" s="11">
        <v>16689837.09</v>
      </c>
      <c r="N322" s="11">
        <v>500</v>
      </c>
      <c r="O322" s="11">
        <v>500</v>
      </c>
    </row>
    <row r="323" spans="1:15" x14ac:dyDescent="0.2">
      <c r="A323" s="66">
        <v>30201</v>
      </c>
      <c r="B323" s="53" t="s">
        <v>376</v>
      </c>
      <c r="C323" s="66">
        <f t="shared" si="6"/>
        <v>3</v>
      </c>
      <c r="D323" s="60">
        <v>1</v>
      </c>
      <c r="E323" s="11">
        <v>58668</v>
      </c>
      <c r="F323" s="11">
        <v>55445</v>
      </c>
      <c r="G323" s="13">
        <v>8193</v>
      </c>
      <c r="H323" s="13">
        <v>38754</v>
      </c>
      <c r="I323" s="13">
        <v>11721</v>
      </c>
      <c r="J323" s="12"/>
      <c r="K323" s="11">
        <v>96108.34</v>
      </c>
      <c r="L323" s="11">
        <v>6852332.3499999996</v>
      </c>
      <c r="M323" s="11">
        <v>38151593.969999999</v>
      </c>
      <c r="N323" s="11">
        <v>500</v>
      </c>
      <c r="O323" s="11">
        <v>500</v>
      </c>
    </row>
    <row r="324" spans="1:15" x14ac:dyDescent="0.2">
      <c r="A324" s="66">
        <v>30301</v>
      </c>
      <c r="B324" s="53" t="s">
        <v>377</v>
      </c>
      <c r="C324" s="66">
        <f t="shared" si="6"/>
        <v>3</v>
      </c>
      <c r="D324" s="60">
        <v>1</v>
      </c>
      <c r="E324" s="11">
        <v>11123</v>
      </c>
      <c r="F324" s="11">
        <v>11210</v>
      </c>
      <c r="G324" s="13">
        <v>1654</v>
      </c>
      <c r="H324" s="13">
        <v>6969</v>
      </c>
      <c r="I324" s="13">
        <v>2500</v>
      </c>
      <c r="J324" s="12"/>
      <c r="K324" s="11">
        <v>42519.67</v>
      </c>
      <c r="L324" s="11">
        <v>916947.29</v>
      </c>
      <c r="M324" s="11">
        <v>4282753.84</v>
      </c>
      <c r="N324" s="11">
        <v>500</v>
      </c>
      <c r="O324" s="11">
        <v>500</v>
      </c>
    </row>
    <row r="325" spans="1:15" x14ac:dyDescent="0.2">
      <c r="A325" s="66">
        <v>30401</v>
      </c>
      <c r="B325" s="53" t="s">
        <v>378</v>
      </c>
      <c r="C325" s="66">
        <f t="shared" si="6"/>
        <v>3</v>
      </c>
      <c r="D325" s="60">
        <v>1</v>
      </c>
      <c r="E325" s="11">
        <v>48458</v>
      </c>
      <c r="F325" s="11">
        <v>45728</v>
      </c>
      <c r="G325" s="13">
        <v>7466</v>
      </c>
      <c r="H325" s="13">
        <v>32695</v>
      </c>
      <c r="I325" s="13">
        <v>8297</v>
      </c>
      <c r="J325" s="12"/>
      <c r="K325" s="11">
        <v>13510.62</v>
      </c>
      <c r="L325" s="11">
        <v>4417610.97</v>
      </c>
      <c r="M325" s="11">
        <v>23703236.66</v>
      </c>
      <c r="N325" s="11">
        <v>500</v>
      </c>
      <c r="O325" s="11">
        <v>500</v>
      </c>
    </row>
    <row r="326" spans="1:15" x14ac:dyDescent="0.2">
      <c r="A326" s="66">
        <v>30501</v>
      </c>
      <c r="B326" s="53" t="s">
        <v>379</v>
      </c>
      <c r="C326" s="66">
        <f t="shared" si="6"/>
        <v>3</v>
      </c>
      <c r="D326" s="60">
        <v>0</v>
      </c>
      <c r="E326" s="11">
        <v>2245</v>
      </c>
      <c r="F326" s="11">
        <v>2147</v>
      </c>
      <c r="G326" s="13">
        <v>389</v>
      </c>
      <c r="H326" s="13">
        <v>1465</v>
      </c>
      <c r="I326" s="13">
        <v>391</v>
      </c>
      <c r="J326" s="12"/>
      <c r="K326" s="11">
        <v>12438.28</v>
      </c>
      <c r="L326" s="11">
        <v>144370.13</v>
      </c>
      <c r="M326" s="11">
        <v>594254.46</v>
      </c>
      <c r="N326" s="11">
        <v>500</v>
      </c>
      <c r="O326" s="11">
        <v>500</v>
      </c>
    </row>
    <row r="327" spans="1:15" x14ac:dyDescent="0.2">
      <c r="A327" s="66">
        <v>30502</v>
      </c>
      <c r="B327" s="53" t="s">
        <v>380</v>
      </c>
      <c r="C327" s="66">
        <f t="shared" si="6"/>
        <v>3</v>
      </c>
      <c r="D327" s="60">
        <v>0</v>
      </c>
      <c r="E327" s="11">
        <v>23913</v>
      </c>
      <c r="F327" s="11">
        <v>23841</v>
      </c>
      <c r="G327" s="13">
        <v>3388</v>
      </c>
      <c r="H327" s="13">
        <v>15713</v>
      </c>
      <c r="I327" s="13">
        <v>4812</v>
      </c>
      <c r="J327" s="12"/>
      <c r="K327" s="11">
        <v>25906.34</v>
      </c>
      <c r="L327" s="11">
        <v>2566928.86</v>
      </c>
      <c r="M327" s="11">
        <v>15982683.24</v>
      </c>
      <c r="N327" s="11">
        <v>500</v>
      </c>
      <c r="O327" s="11">
        <v>500</v>
      </c>
    </row>
    <row r="328" spans="1:15" x14ac:dyDescent="0.2">
      <c r="A328" s="66">
        <v>30503</v>
      </c>
      <c r="B328" s="53" t="s">
        <v>381</v>
      </c>
      <c r="C328" s="66">
        <f t="shared" si="6"/>
        <v>3</v>
      </c>
      <c r="D328" s="60">
        <v>0</v>
      </c>
      <c r="E328" s="11">
        <v>3608</v>
      </c>
      <c r="F328" s="11">
        <v>3541</v>
      </c>
      <c r="G328" s="13">
        <v>617</v>
      </c>
      <c r="H328" s="13">
        <v>2330</v>
      </c>
      <c r="I328" s="13">
        <v>661</v>
      </c>
      <c r="J328" s="12"/>
      <c r="K328" s="11">
        <v>33317.17</v>
      </c>
      <c r="L328" s="11">
        <v>199234.39</v>
      </c>
      <c r="M328" s="11">
        <v>434363.14</v>
      </c>
      <c r="N328" s="11">
        <v>500</v>
      </c>
      <c r="O328" s="11">
        <v>500</v>
      </c>
    </row>
    <row r="329" spans="1:15" x14ac:dyDescent="0.2">
      <c r="A329" s="66">
        <v>30504</v>
      </c>
      <c r="B329" s="53" t="s">
        <v>382</v>
      </c>
      <c r="C329" s="66">
        <f t="shared" si="6"/>
        <v>3</v>
      </c>
      <c r="D329" s="60">
        <v>0</v>
      </c>
      <c r="E329" s="11">
        <v>3801</v>
      </c>
      <c r="F329" s="11">
        <v>3819</v>
      </c>
      <c r="G329" s="13">
        <v>621</v>
      </c>
      <c r="H329" s="13">
        <v>2470</v>
      </c>
      <c r="I329" s="13">
        <v>710</v>
      </c>
      <c r="J329" s="12"/>
      <c r="K329" s="11">
        <v>30075.55</v>
      </c>
      <c r="L329" s="11">
        <v>282864.53999999998</v>
      </c>
      <c r="M329" s="11">
        <v>1869855.07</v>
      </c>
      <c r="N329" s="11">
        <v>500</v>
      </c>
      <c r="O329" s="11">
        <v>500</v>
      </c>
    </row>
    <row r="330" spans="1:15" x14ac:dyDescent="0.2">
      <c r="A330" s="66">
        <v>30506</v>
      </c>
      <c r="B330" s="53" t="s">
        <v>383</v>
      </c>
      <c r="C330" s="66">
        <f t="shared" si="6"/>
        <v>3</v>
      </c>
      <c r="D330" s="60">
        <v>0</v>
      </c>
      <c r="E330" s="11">
        <v>3476</v>
      </c>
      <c r="F330" s="11">
        <v>3426</v>
      </c>
      <c r="G330" s="13">
        <v>595</v>
      </c>
      <c r="H330" s="13">
        <v>2225</v>
      </c>
      <c r="I330" s="13">
        <v>656</v>
      </c>
      <c r="J330" s="12"/>
      <c r="K330" s="11">
        <v>13078.8</v>
      </c>
      <c r="L330" s="11">
        <v>270508.25</v>
      </c>
      <c r="M330" s="11">
        <v>515378.39</v>
      </c>
      <c r="N330" s="11">
        <v>500</v>
      </c>
      <c r="O330" s="11">
        <v>500</v>
      </c>
    </row>
    <row r="331" spans="1:15" x14ac:dyDescent="0.2">
      <c r="A331" s="66">
        <v>30507</v>
      </c>
      <c r="B331" s="53" t="s">
        <v>384</v>
      </c>
      <c r="C331" s="66">
        <f t="shared" si="6"/>
        <v>3</v>
      </c>
      <c r="D331" s="60">
        <v>0</v>
      </c>
      <c r="E331" s="11">
        <v>2341</v>
      </c>
      <c r="F331" s="11">
        <v>2263</v>
      </c>
      <c r="G331" s="13">
        <v>405</v>
      </c>
      <c r="H331" s="13">
        <v>1550</v>
      </c>
      <c r="I331" s="13">
        <v>386</v>
      </c>
      <c r="J331" s="12"/>
      <c r="K331" s="11">
        <v>35726.25</v>
      </c>
      <c r="L331" s="11">
        <v>120683.29</v>
      </c>
      <c r="M331" s="11">
        <v>210228.29</v>
      </c>
      <c r="N331" s="11">
        <v>500</v>
      </c>
      <c r="O331" s="11">
        <v>500</v>
      </c>
    </row>
    <row r="332" spans="1:15" x14ac:dyDescent="0.2">
      <c r="A332" s="66">
        <v>30508</v>
      </c>
      <c r="B332" s="53" t="s">
        <v>385</v>
      </c>
      <c r="C332" s="66">
        <f t="shared" si="6"/>
        <v>3</v>
      </c>
      <c r="D332" s="60">
        <v>0</v>
      </c>
      <c r="E332" s="11">
        <v>3319</v>
      </c>
      <c r="F332" s="11">
        <v>3068</v>
      </c>
      <c r="G332" s="13">
        <v>544</v>
      </c>
      <c r="H332" s="13">
        <v>2252</v>
      </c>
      <c r="I332" s="13">
        <v>523</v>
      </c>
      <c r="J332" s="12"/>
      <c r="K332" s="11">
        <v>2900.36</v>
      </c>
      <c r="L332" s="11">
        <v>289256.93</v>
      </c>
      <c r="M332" s="11">
        <v>2341869.9500000002</v>
      </c>
      <c r="N332" s="11">
        <v>500</v>
      </c>
      <c r="O332" s="11">
        <v>500</v>
      </c>
    </row>
    <row r="333" spans="1:15" x14ac:dyDescent="0.2">
      <c r="A333" s="66">
        <v>30509</v>
      </c>
      <c r="B333" s="53" t="s">
        <v>386</v>
      </c>
      <c r="C333" s="66">
        <f t="shared" si="6"/>
        <v>3</v>
      </c>
      <c r="D333" s="60">
        <v>0</v>
      </c>
      <c r="E333" s="11">
        <v>2303</v>
      </c>
      <c r="F333" s="11">
        <v>2253</v>
      </c>
      <c r="G333" s="13">
        <v>318</v>
      </c>
      <c r="H333" s="13">
        <v>1517</v>
      </c>
      <c r="I333" s="13">
        <v>468</v>
      </c>
      <c r="J333" s="12"/>
      <c r="K333" s="11">
        <v>14634</v>
      </c>
      <c r="L333" s="11">
        <v>142241.24</v>
      </c>
      <c r="M333" s="11">
        <v>589377.69999999995</v>
      </c>
      <c r="N333" s="11">
        <v>500</v>
      </c>
      <c r="O333" s="11">
        <v>500</v>
      </c>
    </row>
    <row r="334" spans="1:15" x14ac:dyDescent="0.2">
      <c r="A334" s="66">
        <v>30510</v>
      </c>
      <c r="B334" s="53" t="s">
        <v>387</v>
      </c>
      <c r="C334" s="66">
        <f t="shared" si="6"/>
        <v>3</v>
      </c>
      <c r="D334" s="60">
        <v>0</v>
      </c>
      <c r="E334" s="11">
        <v>1255</v>
      </c>
      <c r="F334" s="11">
        <v>1260</v>
      </c>
      <c r="G334" s="13">
        <v>205</v>
      </c>
      <c r="H334" s="13">
        <v>866</v>
      </c>
      <c r="I334" s="13">
        <v>184</v>
      </c>
      <c r="J334" s="12"/>
      <c r="K334" s="11">
        <v>9425.44</v>
      </c>
      <c r="L334" s="11">
        <v>60326.3</v>
      </c>
      <c r="M334" s="11">
        <v>84888.5</v>
      </c>
      <c r="N334" s="11">
        <v>500</v>
      </c>
      <c r="O334" s="11">
        <v>500</v>
      </c>
    </row>
    <row r="335" spans="1:15" x14ac:dyDescent="0.2">
      <c r="A335" s="66">
        <v>30511</v>
      </c>
      <c r="B335" s="53" t="s">
        <v>388</v>
      </c>
      <c r="C335" s="66">
        <f t="shared" si="6"/>
        <v>3</v>
      </c>
      <c r="D335" s="60">
        <v>0</v>
      </c>
      <c r="E335" s="11">
        <v>2780</v>
      </c>
      <c r="F335" s="11">
        <v>2679</v>
      </c>
      <c r="G335" s="13">
        <v>529</v>
      </c>
      <c r="H335" s="13">
        <v>1810</v>
      </c>
      <c r="I335" s="13">
        <v>441</v>
      </c>
      <c r="J335" s="12"/>
      <c r="K335" s="11">
        <v>19303.41</v>
      </c>
      <c r="L335" s="11">
        <v>157654.24</v>
      </c>
      <c r="M335" s="11">
        <v>329070.61</v>
      </c>
      <c r="N335" s="11">
        <v>500</v>
      </c>
      <c r="O335" s="11">
        <v>500</v>
      </c>
    </row>
    <row r="336" spans="1:15" x14ac:dyDescent="0.2">
      <c r="A336" s="66">
        <v>30512</v>
      </c>
      <c r="B336" s="53" t="s">
        <v>389</v>
      </c>
      <c r="C336" s="66">
        <f t="shared" si="6"/>
        <v>3</v>
      </c>
      <c r="D336" s="60">
        <v>0</v>
      </c>
      <c r="E336" s="11">
        <v>1868</v>
      </c>
      <c r="F336" s="11">
        <v>1831</v>
      </c>
      <c r="G336" s="13">
        <v>338</v>
      </c>
      <c r="H336" s="13">
        <v>1230</v>
      </c>
      <c r="I336" s="13">
        <v>300</v>
      </c>
      <c r="J336" s="12"/>
      <c r="K336" s="11">
        <v>10043.98</v>
      </c>
      <c r="L336" s="11">
        <v>101071.77</v>
      </c>
      <c r="M336" s="11">
        <v>271030.27</v>
      </c>
      <c r="N336" s="11">
        <v>500</v>
      </c>
      <c r="O336" s="11">
        <v>500</v>
      </c>
    </row>
    <row r="337" spans="1:15" x14ac:dyDescent="0.2">
      <c r="A337" s="66">
        <v>30514</v>
      </c>
      <c r="B337" s="53" t="s">
        <v>390</v>
      </c>
      <c r="C337" s="66">
        <f t="shared" si="6"/>
        <v>3</v>
      </c>
      <c r="D337" s="60">
        <v>0</v>
      </c>
      <c r="E337" s="11">
        <v>5815</v>
      </c>
      <c r="F337" s="11">
        <v>5639</v>
      </c>
      <c r="G337" s="13">
        <v>827</v>
      </c>
      <c r="H337" s="13">
        <v>3853</v>
      </c>
      <c r="I337" s="13">
        <v>1135</v>
      </c>
      <c r="J337" s="12"/>
      <c r="K337" s="11">
        <v>41762.25</v>
      </c>
      <c r="L337" s="11">
        <v>395873.99</v>
      </c>
      <c r="M337" s="11">
        <v>1864548.54</v>
      </c>
      <c r="N337" s="11">
        <v>500</v>
      </c>
      <c r="O337" s="11">
        <v>500</v>
      </c>
    </row>
    <row r="338" spans="1:15" x14ac:dyDescent="0.2">
      <c r="A338" s="66">
        <v>30515</v>
      </c>
      <c r="B338" s="53" t="s">
        <v>391</v>
      </c>
      <c r="C338" s="66">
        <f t="shared" si="6"/>
        <v>3</v>
      </c>
      <c r="D338" s="60">
        <v>0</v>
      </c>
      <c r="E338" s="11">
        <v>3714</v>
      </c>
      <c r="F338" s="11">
        <v>3695</v>
      </c>
      <c r="G338" s="13">
        <v>600</v>
      </c>
      <c r="H338" s="13">
        <v>2380</v>
      </c>
      <c r="I338" s="13">
        <v>734</v>
      </c>
      <c r="J338" s="12"/>
      <c r="K338" s="11">
        <v>25439.97</v>
      </c>
      <c r="L338" s="11">
        <v>230241.93</v>
      </c>
      <c r="M338" s="11">
        <v>366386.39</v>
      </c>
      <c r="N338" s="11">
        <v>500</v>
      </c>
      <c r="O338" s="11">
        <v>500</v>
      </c>
    </row>
    <row r="339" spans="1:15" x14ac:dyDescent="0.2">
      <c r="A339" s="66">
        <v>30516</v>
      </c>
      <c r="B339" s="53" t="s">
        <v>392</v>
      </c>
      <c r="C339" s="66">
        <f t="shared" ref="C339:C402" si="7">INT(A339/10000)</f>
        <v>3</v>
      </c>
      <c r="D339" s="60">
        <v>0</v>
      </c>
      <c r="E339" s="11">
        <v>1701</v>
      </c>
      <c r="F339" s="11">
        <v>1698</v>
      </c>
      <c r="G339" s="13">
        <v>281</v>
      </c>
      <c r="H339" s="13">
        <v>1015</v>
      </c>
      <c r="I339" s="13">
        <v>405</v>
      </c>
      <c r="J339" s="12"/>
      <c r="K339" s="11">
        <v>30121.78</v>
      </c>
      <c r="L339" s="11">
        <v>106920.83</v>
      </c>
      <c r="M339" s="11">
        <v>288850.81</v>
      </c>
      <c r="N339" s="11">
        <v>500</v>
      </c>
      <c r="O339" s="11">
        <v>500</v>
      </c>
    </row>
    <row r="340" spans="1:15" x14ac:dyDescent="0.2">
      <c r="A340" s="66">
        <v>30517</v>
      </c>
      <c r="B340" s="53" t="s">
        <v>393</v>
      </c>
      <c r="C340" s="66">
        <f t="shared" si="7"/>
        <v>3</v>
      </c>
      <c r="D340" s="60">
        <v>0</v>
      </c>
      <c r="E340" s="11">
        <v>2728</v>
      </c>
      <c r="F340" s="11">
        <v>2600</v>
      </c>
      <c r="G340" s="13">
        <v>410</v>
      </c>
      <c r="H340" s="13">
        <v>1752</v>
      </c>
      <c r="I340" s="13">
        <v>566</v>
      </c>
      <c r="J340" s="12"/>
      <c r="K340" s="11">
        <v>5531.75</v>
      </c>
      <c r="L340" s="11">
        <v>281822.77</v>
      </c>
      <c r="M340" s="11">
        <v>2420308.85</v>
      </c>
      <c r="N340" s="11">
        <v>500</v>
      </c>
      <c r="O340" s="11">
        <v>500</v>
      </c>
    </row>
    <row r="341" spans="1:15" x14ac:dyDescent="0.2">
      <c r="A341" s="66">
        <v>30520</v>
      </c>
      <c r="B341" s="53" t="s">
        <v>394</v>
      </c>
      <c r="C341" s="66">
        <f t="shared" si="7"/>
        <v>3</v>
      </c>
      <c r="D341" s="60">
        <v>0</v>
      </c>
      <c r="E341" s="11">
        <v>3072</v>
      </c>
      <c r="F341" s="11">
        <v>2975</v>
      </c>
      <c r="G341" s="13">
        <v>565</v>
      </c>
      <c r="H341" s="13">
        <v>1982</v>
      </c>
      <c r="I341" s="13">
        <v>525</v>
      </c>
      <c r="J341" s="12"/>
      <c r="K341" s="11">
        <v>24899.24</v>
      </c>
      <c r="L341" s="11">
        <v>164909.60999999999</v>
      </c>
      <c r="M341" s="11">
        <v>339576.36</v>
      </c>
      <c r="N341" s="11">
        <v>500</v>
      </c>
      <c r="O341" s="11">
        <v>500</v>
      </c>
    </row>
    <row r="342" spans="1:15" x14ac:dyDescent="0.2">
      <c r="A342" s="66">
        <v>30521</v>
      </c>
      <c r="B342" s="53" t="s">
        <v>395</v>
      </c>
      <c r="C342" s="66">
        <f t="shared" si="7"/>
        <v>3</v>
      </c>
      <c r="D342" s="60">
        <v>0</v>
      </c>
      <c r="E342" s="11">
        <v>2166</v>
      </c>
      <c r="F342" s="11">
        <v>2142</v>
      </c>
      <c r="G342" s="13">
        <v>360</v>
      </c>
      <c r="H342" s="13">
        <v>1393</v>
      </c>
      <c r="I342" s="13">
        <v>413</v>
      </c>
      <c r="J342" s="12"/>
      <c r="K342" s="11">
        <v>17924.400000000001</v>
      </c>
      <c r="L342" s="11">
        <v>92202.240000000005</v>
      </c>
      <c r="M342" s="11">
        <v>291337.45</v>
      </c>
      <c r="N342" s="11">
        <v>500</v>
      </c>
      <c r="O342" s="11">
        <v>500</v>
      </c>
    </row>
    <row r="343" spans="1:15" x14ac:dyDescent="0.2">
      <c r="A343" s="66">
        <v>30522</v>
      </c>
      <c r="B343" s="53" t="s">
        <v>396</v>
      </c>
      <c r="C343" s="66">
        <f t="shared" si="7"/>
        <v>3</v>
      </c>
      <c r="D343" s="60">
        <v>0</v>
      </c>
      <c r="E343" s="11">
        <v>2146</v>
      </c>
      <c r="F343" s="11">
        <v>1937</v>
      </c>
      <c r="G343" s="13">
        <v>395</v>
      </c>
      <c r="H343" s="13">
        <v>1434</v>
      </c>
      <c r="I343" s="13">
        <v>317</v>
      </c>
      <c r="J343" s="12"/>
      <c r="K343" s="11">
        <v>7274.31</v>
      </c>
      <c r="L343" s="11">
        <v>120902.64</v>
      </c>
      <c r="M343" s="11">
        <v>481939.9</v>
      </c>
      <c r="N343" s="11">
        <v>500</v>
      </c>
      <c r="O343" s="11">
        <v>500</v>
      </c>
    </row>
    <row r="344" spans="1:15" x14ac:dyDescent="0.2">
      <c r="A344" s="66">
        <v>30524</v>
      </c>
      <c r="B344" s="53" t="s">
        <v>397</v>
      </c>
      <c r="C344" s="66">
        <f t="shared" si="7"/>
        <v>3</v>
      </c>
      <c r="D344" s="60">
        <v>0</v>
      </c>
      <c r="E344" s="11">
        <v>868</v>
      </c>
      <c r="F344" s="11">
        <v>908</v>
      </c>
      <c r="G344" s="13">
        <v>129</v>
      </c>
      <c r="H344" s="13">
        <v>554</v>
      </c>
      <c r="I344" s="13">
        <v>185</v>
      </c>
      <c r="J344" s="12"/>
      <c r="K344" s="11">
        <v>8468.31</v>
      </c>
      <c r="L344" s="11">
        <v>42048.35</v>
      </c>
      <c r="M344" s="11">
        <v>113272.3</v>
      </c>
      <c r="N344" s="11">
        <v>500</v>
      </c>
      <c r="O344" s="11">
        <v>500</v>
      </c>
    </row>
    <row r="345" spans="1:15" x14ac:dyDescent="0.2">
      <c r="A345" s="66">
        <v>30526</v>
      </c>
      <c r="B345" s="53" t="s">
        <v>398</v>
      </c>
      <c r="C345" s="66">
        <f t="shared" si="7"/>
        <v>3</v>
      </c>
      <c r="D345" s="60">
        <v>0</v>
      </c>
      <c r="E345" s="11">
        <v>534</v>
      </c>
      <c r="F345" s="11">
        <v>546</v>
      </c>
      <c r="G345" s="13">
        <v>81</v>
      </c>
      <c r="H345" s="13">
        <v>323</v>
      </c>
      <c r="I345" s="13">
        <v>130</v>
      </c>
      <c r="J345" s="12"/>
      <c r="K345" s="11">
        <v>10553.18</v>
      </c>
      <c r="L345" s="11">
        <v>24907.37</v>
      </c>
      <c r="M345" s="11">
        <v>37201.22</v>
      </c>
      <c r="N345" s="11">
        <v>500</v>
      </c>
      <c r="O345" s="11">
        <v>500</v>
      </c>
    </row>
    <row r="346" spans="1:15" x14ac:dyDescent="0.2">
      <c r="A346" s="66">
        <v>30527</v>
      </c>
      <c r="B346" s="53" t="s">
        <v>399</v>
      </c>
      <c r="C346" s="66">
        <f t="shared" si="7"/>
        <v>3</v>
      </c>
      <c r="D346" s="60">
        <v>0</v>
      </c>
      <c r="E346" s="11">
        <v>2839</v>
      </c>
      <c r="F346" s="11">
        <v>2846</v>
      </c>
      <c r="G346" s="13">
        <v>465</v>
      </c>
      <c r="H346" s="13">
        <v>1856</v>
      </c>
      <c r="I346" s="13">
        <v>518</v>
      </c>
      <c r="J346" s="12"/>
      <c r="K346" s="11">
        <v>15527.3</v>
      </c>
      <c r="L346" s="11">
        <v>208282.83</v>
      </c>
      <c r="M346" s="11">
        <v>1259791.48</v>
      </c>
      <c r="N346" s="11">
        <v>500</v>
      </c>
      <c r="O346" s="11">
        <v>500</v>
      </c>
    </row>
    <row r="347" spans="1:15" x14ac:dyDescent="0.2">
      <c r="A347" s="66">
        <v>30529</v>
      </c>
      <c r="B347" s="53" t="s">
        <v>400</v>
      </c>
      <c r="C347" s="66">
        <f t="shared" si="7"/>
        <v>3</v>
      </c>
      <c r="D347" s="60">
        <v>0</v>
      </c>
      <c r="E347" s="11">
        <v>2718</v>
      </c>
      <c r="F347" s="11">
        <v>2627</v>
      </c>
      <c r="G347" s="13">
        <v>420</v>
      </c>
      <c r="H347" s="13">
        <v>1806</v>
      </c>
      <c r="I347" s="13">
        <v>492</v>
      </c>
      <c r="J347" s="12"/>
      <c r="K347" s="11">
        <v>17121.96</v>
      </c>
      <c r="L347" s="11">
        <v>186644.61</v>
      </c>
      <c r="M347" s="11">
        <v>890833.61</v>
      </c>
      <c r="N347" s="11">
        <v>500</v>
      </c>
      <c r="O347" s="11">
        <v>500</v>
      </c>
    </row>
    <row r="348" spans="1:15" x14ac:dyDescent="0.2">
      <c r="A348" s="66">
        <v>30530</v>
      </c>
      <c r="B348" s="53" t="s">
        <v>401</v>
      </c>
      <c r="C348" s="66">
        <f t="shared" si="7"/>
        <v>3</v>
      </c>
      <c r="D348" s="60">
        <v>0</v>
      </c>
      <c r="E348" s="11">
        <v>5132</v>
      </c>
      <c r="F348" s="11">
        <v>5204</v>
      </c>
      <c r="G348" s="13">
        <v>867</v>
      </c>
      <c r="H348" s="13">
        <v>3218</v>
      </c>
      <c r="I348" s="13">
        <v>1047</v>
      </c>
      <c r="J348" s="12"/>
      <c r="K348" s="11">
        <v>34221.69</v>
      </c>
      <c r="L348" s="11">
        <v>290636.09000000003</v>
      </c>
      <c r="M348" s="11">
        <v>1323036.25</v>
      </c>
      <c r="N348" s="11">
        <v>500</v>
      </c>
      <c r="O348" s="11">
        <v>500</v>
      </c>
    </row>
    <row r="349" spans="1:15" x14ac:dyDescent="0.2">
      <c r="A349" s="66">
        <v>30531</v>
      </c>
      <c r="B349" s="53" t="s">
        <v>402</v>
      </c>
      <c r="C349" s="66">
        <f t="shared" si="7"/>
        <v>3</v>
      </c>
      <c r="D349" s="60">
        <v>0</v>
      </c>
      <c r="E349" s="11">
        <v>9355</v>
      </c>
      <c r="F349" s="11">
        <v>9300</v>
      </c>
      <c r="G349" s="13">
        <v>1219</v>
      </c>
      <c r="H349" s="13">
        <v>6132</v>
      </c>
      <c r="I349" s="13">
        <v>2004</v>
      </c>
      <c r="J349" s="12"/>
      <c r="K349" s="11">
        <v>33574.99</v>
      </c>
      <c r="L349" s="11">
        <v>759270.49</v>
      </c>
      <c r="M349" s="11">
        <v>8117599.6900000004</v>
      </c>
      <c r="N349" s="11">
        <v>500</v>
      </c>
      <c r="O349" s="11">
        <v>500</v>
      </c>
    </row>
    <row r="350" spans="1:15" x14ac:dyDescent="0.2">
      <c r="A350" s="66">
        <v>30532</v>
      </c>
      <c r="B350" s="53" t="s">
        <v>403</v>
      </c>
      <c r="C350" s="66">
        <f t="shared" si="7"/>
        <v>3</v>
      </c>
      <c r="D350" s="60">
        <v>0</v>
      </c>
      <c r="E350" s="11">
        <v>3388</v>
      </c>
      <c r="F350" s="11">
        <v>3448</v>
      </c>
      <c r="G350" s="13">
        <v>571</v>
      </c>
      <c r="H350" s="13">
        <v>2219</v>
      </c>
      <c r="I350" s="13">
        <v>598</v>
      </c>
      <c r="J350" s="12"/>
      <c r="K350" s="11">
        <v>21762.57</v>
      </c>
      <c r="L350" s="11">
        <v>194322.88</v>
      </c>
      <c r="M350" s="11">
        <v>1892379.06</v>
      </c>
      <c r="N350" s="11">
        <v>500</v>
      </c>
      <c r="O350" s="11">
        <v>500</v>
      </c>
    </row>
    <row r="351" spans="1:15" x14ac:dyDescent="0.2">
      <c r="A351" s="66">
        <v>30533</v>
      </c>
      <c r="B351" s="53" t="s">
        <v>404</v>
      </c>
      <c r="C351" s="66">
        <f t="shared" si="7"/>
        <v>3</v>
      </c>
      <c r="D351" s="60">
        <v>0</v>
      </c>
      <c r="E351" s="11">
        <v>3683</v>
      </c>
      <c r="F351" s="11">
        <v>3818</v>
      </c>
      <c r="G351" s="13">
        <v>526</v>
      </c>
      <c r="H351" s="13">
        <v>2284</v>
      </c>
      <c r="I351" s="13">
        <v>873</v>
      </c>
      <c r="J351" s="12"/>
      <c r="K351" s="11">
        <v>6865.64</v>
      </c>
      <c r="L351" s="11">
        <v>272735.94</v>
      </c>
      <c r="M351" s="11">
        <v>2165836.36</v>
      </c>
      <c r="N351" s="11">
        <v>500</v>
      </c>
      <c r="O351" s="11">
        <v>500</v>
      </c>
    </row>
    <row r="352" spans="1:15" x14ac:dyDescent="0.2">
      <c r="A352" s="66">
        <v>30534</v>
      </c>
      <c r="B352" s="53" t="s">
        <v>405</v>
      </c>
      <c r="C352" s="66">
        <f t="shared" si="7"/>
        <v>3</v>
      </c>
      <c r="D352" s="60">
        <v>0</v>
      </c>
      <c r="E352" s="11">
        <v>2143</v>
      </c>
      <c r="F352" s="11">
        <v>2087</v>
      </c>
      <c r="G352" s="13">
        <v>397</v>
      </c>
      <c r="H352" s="13">
        <v>1332</v>
      </c>
      <c r="I352" s="13">
        <v>414</v>
      </c>
      <c r="J352" s="12"/>
      <c r="K352" s="11">
        <v>24980.95</v>
      </c>
      <c r="L352" s="11">
        <v>121979.89</v>
      </c>
      <c r="M352" s="11">
        <v>385994.91</v>
      </c>
      <c r="N352" s="11">
        <v>500</v>
      </c>
      <c r="O352" s="11">
        <v>500</v>
      </c>
    </row>
    <row r="353" spans="1:15" x14ac:dyDescent="0.2">
      <c r="A353" s="66">
        <v>30536</v>
      </c>
      <c r="B353" s="53" t="s">
        <v>406</v>
      </c>
      <c r="C353" s="66">
        <f t="shared" si="7"/>
        <v>3</v>
      </c>
      <c r="D353" s="60">
        <v>0</v>
      </c>
      <c r="E353" s="11">
        <v>1380</v>
      </c>
      <c r="F353" s="11">
        <v>1364</v>
      </c>
      <c r="G353" s="13">
        <v>234</v>
      </c>
      <c r="H353" s="13">
        <v>863</v>
      </c>
      <c r="I353" s="13">
        <v>283</v>
      </c>
      <c r="J353" s="12"/>
      <c r="K353" s="11">
        <v>12058.53</v>
      </c>
      <c r="L353" s="11">
        <v>64575.17</v>
      </c>
      <c r="M353" s="11">
        <v>281308.78999999998</v>
      </c>
      <c r="N353" s="11">
        <v>500</v>
      </c>
      <c r="O353" s="11">
        <v>500</v>
      </c>
    </row>
    <row r="354" spans="1:15" x14ac:dyDescent="0.2">
      <c r="A354" s="66">
        <v>30538</v>
      </c>
      <c r="B354" s="53" t="s">
        <v>407</v>
      </c>
      <c r="C354" s="66">
        <f t="shared" si="7"/>
        <v>3</v>
      </c>
      <c r="D354" s="60">
        <v>0</v>
      </c>
      <c r="E354" s="11">
        <v>2210</v>
      </c>
      <c r="F354" s="11">
        <v>2192</v>
      </c>
      <c r="G354" s="13">
        <v>379</v>
      </c>
      <c r="H354" s="13">
        <v>1352</v>
      </c>
      <c r="I354" s="13">
        <v>479</v>
      </c>
      <c r="J354" s="12"/>
      <c r="K354" s="11">
        <v>18045.310000000001</v>
      </c>
      <c r="L354" s="11">
        <v>144479.07</v>
      </c>
      <c r="M354" s="11">
        <v>260801.93</v>
      </c>
      <c r="N354" s="11">
        <v>500</v>
      </c>
      <c r="O354" s="11">
        <v>500</v>
      </c>
    </row>
    <row r="355" spans="1:15" x14ac:dyDescent="0.2">
      <c r="A355" s="66">
        <v>30539</v>
      </c>
      <c r="B355" s="53" t="s">
        <v>408</v>
      </c>
      <c r="C355" s="66">
        <f t="shared" si="7"/>
        <v>3</v>
      </c>
      <c r="D355" s="60">
        <v>0</v>
      </c>
      <c r="E355" s="11">
        <v>2434</v>
      </c>
      <c r="F355" s="11">
        <v>2262</v>
      </c>
      <c r="G355" s="13">
        <v>399</v>
      </c>
      <c r="H355" s="13">
        <v>1604</v>
      </c>
      <c r="I355" s="13">
        <v>431</v>
      </c>
      <c r="J355" s="12"/>
      <c r="K355" s="11">
        <v>26511.360000000001</v>
      </c>
      <c r="L355" s="11">
        <v>159955.43</v>
      </c>
      <c r="M355" s="11">
        <v>436386.79</v>
      </c>
      <c r="N355" s="11">
        <v>500</v>
      </c>
      <c r="O355" s="11">
        <v>500</v>
      </c>
    </row>
    <row r="356" spans="1:15" x14ac:dyDescent="0.2">
      <c r="A356" s="66">
        <v>30541</v>
      </c>
      <c r="B356" s="53" t="s">
        <v>409</v>
      </c>
      <c r="C356" s="66">
        <f t="shared" si="7"/>
        <v>3</v>
      </c>
      <c r="D356" s="60">
        <v>0</v>
      </c>
      <c r="E356" s="11">
        <v>1833</v>
      </c>
      <c r="F356" s="11">
        <v>1760</v>
      </c>
      <c r="G356" s="13">
        <v>307</v>
      </c>
      <c r="H356" s="13">
        <v>1211</v>
      </c>
      <c r="I356" s="13">
        <v>315</v>
      </c>
      <c r="J356" s="12"/>
      <c r="K356" s="11">
        <v>9337.19</v>
      </c>
      <c r="L356" s="11">
        <v>104778.36</v>
      </c>
      <c r="M356" s="11">
        <v>172840.3</v>
      </c>
      <c r="N356" s="11">
        <v>500</v>
      </c>
      <c r="O356" s="11">
        <v>500</v>
      </c>
    </row>
    <row r="357" spans="1:15" x14ac:dyDescent="0.2">
      <c r="A357" s="66">
        <v>30542</v>
      </c>
      <c r="B357" s="53" t="s">
        <v>410</v>
      </c>
      <c r="C357" s="66">
        <f t="shared" si="7"/>
        <v>3</v>
      </c>
      <c r="D357" s="60">
        <v>0</v>
      </c>
      <c r="E357" s="11">
        <v>2238</v>
      </c>
      <c r="F357" s="11">
        <v>2044</v>
      </c>
      <c r="G357" s="13">
        <v>435</v>
      </c>
      <c r="H357" s="13">
        <v>1424</v>
      </c>
      <c r="I357" s="13">
        <v>379</v>
      </c>
      <c r="J357" s="12"/>
      <c r="K357" s="11">
        <v>29209.47</v>
      </c>
      <c r="L357" s="11">
        <v>115028.37</v>
      </c>
      <c r="M357" s="11">
        <v>257733.95</v>
      </c>
      <c r="N357" s="11">
        <v>500</v>
      </c>
      <c r="O357" s="11">
        <v>500</v>
      </c>
    </row>
    <row r="358" spans="1:15" x14ac:dyDescent="0.2">
      <c r="A358" s="66">
        <v>30543</v>
      </c>
      <c r="B358" s="53" t="s">
        <v>411</v>
      </c>
      <c r="C358" s="66">
        <f t="shared" si="7"/>
        <v>3</v>
      </c>
      <c r="D358" s="60">
        <v>0</v>
      </c>
      <c r="E358" s="11">
        <v>3354</v>
      </c>
      <c r="F358" s="11">
        <v>3410</v>
      </c>
      <c r="G358" s="13">
        <v>532</v>
      </c>
      <c r="H358" s="13">
        <v>2088</v>
      </c>
      <c r="I358" s="13">
        <v>734</v>
      </c>
      <c r="J358" s="12"/>
      <c r="K358" s="11">
        <v>26215.41</v>
      </c>
      <c r="L358" s="11">
        <v>262658.55</v>
      </c>
      <c r="M358" s="11">
        <v>1294471.8500000001</v>
      </c>
      <c r="N358" s="11">
        <v>500</v>
      </c>
      <c r="O358" s="11">
        <v>500</v>
      </c>
    </row>
    <row r="359" spans="1:15" x14ac:dyDescent="0.2">
      <c r="A359" s="66">
        <v>30544</v>
      </c>
      <c r="B359" s="53" t="s">
        <v>412</v>
      </c>
      <c r="C359" s="66">
        <f t="shared" si="7"/>
        <v>3</v>
      </c>
      <c r="D359" s="60">
        <v>0</v>
      </c>
      <c r="E359" s="11">
        <v>1934</v>
      </c>
      <c r="F359" s="11">
        <v>1887</v>
      </c>
      <c r="G359" s="13">
        <v>338</v>
      </c>
      <c r="H359" s="13">
        <v>1280</v>
      </c>
      <c r="I359" s="13">
        <v>316</v>
      </c>
      <c r="J359" s="12"/>
      <c r="K359" s="11">
        <v>18240.490000000002</v>
      </c>
      <c r="L359" s="11">
        <v>85863.6</v>
      </c>
      <c r="M359" s="11">
        <v>162817.79</v>
      </c>
      <c r="N359" s="11">
        <v>500</v>
      </c>
      <c r="O359" s="11">
        <v>500</v>
      </c>
    </row>
    <row r="360" spans="1:15" x14ac:dyDescent="0.2">
      <c r="A360" s="66">
        <v>30601</v>
      </c>
      <c r="B360" s="53" t="s">
        <v>413</v>
      </c>
      <c r="C360" s="66">
        <f t="shared" si="7"/>
        <v>3</v>
      </c>
      <c r="D360" s="60">
        <v>0</v>
      </c>
      <c r="E360" s="11">
        <v>2671</v>
      </c>
      <c r="F360" s="11">
        <v>2574</v>
      </c>
      <c r="G360" s="13">
        <v>343</v>
      </c>
      <c r="H360" s="13">
        <v>1784</v>
      </c>
      <c r="I360" s="13">
        <v>544</v>
      </c>
      <c r="J360" s="12"/>
      <c r="K360" s="11">
        <v>23250.82</v>
      </c>
      <c r="L360" s="11">
        <v>236036.29</v>
      </c>
      <c r="M360" s="11">
        <v>549581.31999999995</v>
      </c>
      <c r="N360" s="11">
        <v>500</v>
      </c>
      <c r="O360" s="11">
        <v>500</v>
      </c>
    </row>
    <row r="361" spans="1:15" x14ac:dyDescent="0.2">
      <c r="A361" s="66">
        <v>30602</v>
      </c>
      <c r="B361" s="53" t="s">
        <v>414</v>
      </c>
      <c r="C361" s="66">
        <f t="shared" si="7"/>
        <v>3</v>
      </c>
      <c r="D361" s="60">
        <v>0</v>
      </c>
      <c r="E361" s="11">
        <v>2170</v>
      </c>
      <c r="F361" s="11">
        <v>2090</v>
      </c>
      <c r="G361" s="13">
        <v>334</v>
      </c>
      <c r="H361" s="13">
        <v>1374</v>
      </c>
      <c r="I361" s="13">
        <v>462</v>
      </c>
      <c r="J361" s="12"/>
      <c r="K361" s="11">
        <v>21981.41</v>
      </c>
      <c r="L361" s="11">
        <v>151192.51999999999</v>
      </c>
      <c r="M361" s="11">
        <v>206548.29</v>
      </c>
      <c r="N361" s="11">
        <v>500</v>
      </c>
      <c r="O361" s="11">
        <v>500</v>
      </c>
    </row>
    <row r="362" spans="1:15" x14ac:dyDescent="0.2">
      <c r="A362" s="66">
        <v>30603</v>
      </c>
      <c r="B362" s="53" t="s">
        <v>415</v>
      </c>
      <c r="C362" s="66">
        <f t="shared" si="7"/>
        <v>3</v>
      </c>
      <c r="D362" s="60">
        <v>0</v>
      </c>
      <c r="E362" s="11">
        <v>12410</v>
      </c>
      <c r="F362" s="11">
        <v>12076</v>
      </c>
      <c r="G362" s="13">
        <v>1744</v>
      </c>
      <c r="H362" s="13">
        <v>7805</v>
      </c>
      <c r="I362" s="13">
        <v>2861</v>
      </c>
      <c r="J362" s="12"/>
      <c r="K362" s="11">
        <v>18628.04</v>
      </c>
      <c r="L362" s="11">
        <v>990018.01</v>
      </c>
      <c r="M362" s="11">
        <v>2636877.73</v>
      </c>
      <c r="N362" s="11">
        <v>500</v>
      </c>
      <c r="O362" s="11">
        <v>500</v>
      </c>
    </row>
    <row r="363" spans="1:15" x14ac:dyDescent="0.2">
      <c r="A363" s="66">
        <v>30604</v>
      </c>
      <c r="B363" s="53" t="s">
        <v>416</v>
      </c>
      <c r="C363" s="66">
        <f t="shared" si="7"/>
        <v>3</v>
      </c>
      <c r="D363" s="60">
        <v>0</v>
      </c>
      <c r="E363" s="11">
        <v>25920</v>
      </c>
      <c r="F363" s="11">
        <v>25951</v>
      </c>
      <c r="G363" s="13">
        <v>3179</v>
      </c>
      <c r="H363" s="13">
        <v>15930</v>
      </c>
      <c r="I363" s="13">
        <v>6811</v>
      </c>
      <c r="J363" s="12"/>
      <c r="K363" s="11">
        <v>23078.89</v>
      </c>
      <c r="L363" s="11">
        <v>2896831.82</v>
      </c>
      <c r="M363" s="11">
        <v>8817392.8200000003</v>
      </c>
      <c r="N363" s="11">
        <v>500</v>
      </c>
      <c r="O363" s="11">
        <v>500</v>
      </c>
    </row>
    <row r="364" spans="1:15" x14ac:dyDescent="0.2">
      <c r="A364" s="66">
        <v>30605</v>
      </c>
      <c r="B364" s="53" t="s">
        <v>417</v>
      </c>
      <c r="C364" s="66">
        <f t="shared" si="7"/>
        <v>3</v>
      </c>
      <c r="D364" s="60">
        <v>0</v>
      </c>
      <c r="E364" s="11">
        <v>8909</v>
      </c>
      <c r="F364" s="11">
        <v>9059</v>
      </c>
      <c r="G364" s="13">
        <v>1242</v>
      </c>
      <c r="H364" s="13">
        <v>5683</v>
      </c>
      <c r="I364" s="13">
        <v>1984</v>
      </c>
      <c r="J364" s="12"/>
      <c r="K364" s="11">
        <v>4712.16</v>
      </c>
      <c r="L364" s="11">
        <v>525023.01</v>
      </c>
      <c r="M364" s="11">
        <v>3488748.81</v>
      </c>
      <c r="N364" s="11">
        <v>500</v>
      </c>
      <c r="O364" s="11">
        <v>500</v>
      </c>
    </row>
    <row r="365" spans="1:15" x14ac:dyDescent="0.2">
      <c r="A365" s="66">
        <v>30607</v>
      </c>
      <c r="B365" s="53" t="s">
        <v>418</v>
      </c>
      <c r="C365" s="66">
        <f t="shared" si="7"/>
        <v>3</v>
      </c>
      <c r="D365" s="60">
        <v>0</v>
      </c>
      <c r="E365" s="11">
        <v>11952</v>
      </c>
      <c r="F365" s="11">
        <v>11234</v>
      </c>
      <c r="G365" s="13">
        <v>1993</v>
      </c>
      <c r="H365" s="13">
        <v>7826</v>
      </c>
      <c r="I365" s="13">
        <v>2133</v>
      </c>
      <c r="J365" s="12"/>
      <c r="K365" s="11">
        <v>27353.99</v>
      </c>
      <c r="L365" s="11">
        <v>991304.33</v>
      </c>
      <c r="M365" s="11">
        <v>2844050.6</v>
      </c>
      <c r="N365" s="11">
        <v>500</v>
      </c>
      <c r="O365" s="11">
        <v>500</v>
      </c>
    </row>
    <row r="366" spans="1:15" x14ac:dyDescent="0.2">
      <c r="A366" s="66">
        <v>30608</v>
      </c>
      <c r="B366" s="53" t="s">
        <v>419</v>
      </c>
      <c r="C366" s="66">
        <f t="shared" si="7"/>
        <v>3</v>
      </c>
      <c r="D366" s="60">
        <v>0</v>
      </c>
      <c r="E366" s="11">
        <v>4293</v>
      </c>
      <c r="F366" s="11">
        <v>4222</v>
      </c>
      <c r="G366" s="13">
        <v>576</v>
      </c>
      <c r="H366" s="13">
        <v>2764</v>
      </c>
      <c r="I366" s="13">
        <v>953</v>
      </c>
      <c r="J366" s="12"/>
      <c r="K366" s="11">
        <v>4125.43</v>
      </c>
      <c r="L366" s="11">
        <v>286974.62</v>
      </c>
      <c r="M366" s="11">
        <v>1919945.78</v>
      </c>
      <c r="N366" s="11">
        <v>500</v>
      </c>
      <c r="O366" s="11">
        <v>500</v>
      </c>
    </row>
    <row r="367" spans="1:15" x14ac:dyDescent="0.2">
      <c r="A367" s="66">
        <v>30609</v>
      </c>
      <c r="B367" s="53" t="s">
        <v>420</v>
      </c>
      <c r="C367" s="66">
        <f t="shared" si="7"/>
        <v>3</v>
      </c>
      <c r="D367" s="60">
        <v>0</v>
      </c>
      <c r="E367" s="11">
        <v>871</v>
      </c>
      <c r="F367" s="11">
        <v>858</v>
      </c>
      <c r="G367" s="13">
        <v>146</v>
      </c>
      <c r="H367" s="13">
        <v>554</v>
      </c>
      <c r="I367" s="13">
        <v>171</v>
      </c>
      <c r="J367" s="12"/>
      <c r="K367" s="11">
        <v>12536.88</v>
      </c>
      <c r="L367" s="11">
        <v>43673.37</v>
      </c>
      <c r="M367" s="11">
        <v>50416.77</v>
      </c>
      <c r="N367" s="11">
        <v>500</v>
      </c>
      <c r="O367" s="11">
        <v>500</v>
      </c>
    </row>
    <row r="368" spans="1:15" x14ac:dyDescent="0.2">
      <c r="A368" s="66">
        <v>30612</v>
      </c>
      <c r="B368" s="53" t="s">
        <v>421</v>
      </c>
      <c r="C368" s="66">
        <f t="shared" si="7"/>
        <v>3</v>
      </c>
      <c r="D368" s="60">
        <v>0</v>
      </c>
      <c r="E368" s="11">
        <v>1742</v>
      </c>
      <c r="F368" s="11">
        <v>1722</v>
      </c>
      <c r="G368" s="13">
        <v>225</v>
      </c>
      <c r="H368" s="13">
        <v>1157</v>
      </c>
      <c r="I368" s="13">
        <v>360</v>
      </c>
      <c r="J368" s="12"/>
      <c r="K368" s="11">
        <v>4101.0200000000004</v>
      </c>
      <c r="L368" s="11">
        <v>118857.55</v>
      </c>
      <c r="M368" s="11">
        <v>685611.42</v>
      </c>
      <c r="N368" s="11">
        <v>500</v>
      </c>
      <c r="O368" s="11">
        <v>500</v>
      </c>
    </row>
    <row r="369" spans="1:15" x14ac:dyDescent="0.2">
      <c r="A369" s="66">
        <v>30613</v>
      </c>
      <c r="B369" s="53" t="s">
        <v>422</v>
      </c>
      <c r="C369" s="66">
        <f t="shared" si="7"/>
        <v>3</v>
      </c>
      <c r="D369" s="60">
        <v>0</v>
      </c>
      <c r="E369" s="11">
        <v>1617</v>
      </c>
      <c r="F369" s="11">
        <v>1540</v>
      </c>
      <c r="G369" s="13">
        <v>221</v>
      </c>
      <c r="H369" s="13">
        <v>1046</v>
      </c>
      <c r="I369" s="13">
        <v>350</v>
      </c>
      <c r="J369" s="12"/>
      <c r="K369" s="11">
        <v>9849.25</v>
      </c>
      <c r="L369" s="11">
        <v>131095.76999999999</v>
      </c>
      <c r="M369" s="11">
        <v>215372.92</v>
      </c>
      <c r="N369" s="11">
        <v>500</v>
      </c>
      <c r="O369" s="11">
        <v>500</v>
      </c>
    </row>
    <row r="370" spans="1:15" x14ac:dyDescent="0.2">
      <c r="A370" s="66">
        <v>30614</v>
      </c>
      <c r="B370" s="53" t="s">
        <v>423</v>
      </c>
      <c r="C370" s="66">
        <f t="shared" si="7"/>
        <v>3</v>
      </c>
      <c r="D370" s="60">
        <v>0</v>
      </c>
      <c r="E370" s="11">
        <v>1578</v>
      </c>
      <c r="F370" s="11">
        <v>1536</v>
      </c>
      <c r="G370" s="13">
        <v>237</v>
      </c>
      <c r="H370" s="13">
        <v>983</v>
      </c>
      <c r="I370" s="13">
        <v>358</v>
      </c>
      <c r="J370" s="12"/>
      <c r="K370" s="11">
        <v>8477.3700000000008</v>
      </c>
      <c r="L370" s="11">
        <v>124807.76</v>
      </c>
      <c r="M370" s="11">
        <v>142223.49</v>
      </c>
      <c r="N370" s="11">
        <v>500</v>
      </c>
      <c r="O370" s="11">
        <v>500</v>
      </c>
    </row>
    <row r="371" spans="1:15" x14ac:dyDescent="0.2">
      <c r="A371" s="66">
        <v>30615</v>
      </c>
      <c r="B371" s="53" t="s">
        <v>424</v>
      </c>
      <c r="C371" s="66">
        <f t="shared" si="7"/>
        <v>3</v>
      </c>
      <c r="D371" s="60">
        <v>0</v>
      </c>
      <c r="E371" s="11">
        <v>2631</v>
      </c>
      <c r="F371" s="11">
        <v>2616</v>
      </c>
      <c r="G371" s="13">
        <v>307</v>
      </c>
      <c r="H371" s="13">
        <v>1901</v>
      </c>
      <c r="I371" s="13">
        <v>423</v>
      </c>
      <c r="J371" s="12"/>
      <c r="K371" s="11">
        <v>105.6</v>
      </c>
      <c r="L371" s="11">
        <v>120642.2</v>
      </c>
      <c r="M371" s="11">
        <v>1324026.46</v>
      </c>
      <c r="N371" s="11">
        <v>500</v>
      </c>
      <c r="O371" s="11">
        <v>500</v>
      </c>
    </row>
    <row r="372" spans="1:15" x14ac:dyDescent="0.2">
      <c r="A372" s="66">
        <v>30616</v>
      </c>
      <c r="B372" s="53" t="s">
        <v>425</v>
      </c>
      <c r="C372" s="66">
        <f t="shared" si="7"/>
        <v>3</v>
      </c>
      <c r="D372" s="60">
        <v>0</v>
      </c>
      <c r="E372" s="11">
        <v>1676</v>
      </c>
      <c r="F372" s="11">
        <v>1698</v>
      </c>
      <c r="G372" s="13">
        <v>241</v>
      </c>
      <c r="H372" s="13">
        <v>1138</v>
      </c>
      <c r="I372" s="13">
        <v>297</v>
      </c>
      <c r="J372" s="12"/>
      <c r="K372" s="11">
        <v>14660.05</v>
      </c>
      <c r="L372" s="11">
        <v>166594.9</v>
      </c>
      <c r="M372" s="11">
        <v>168851.89</v>
      </c>
      <c r="N372" s="11">
        <v>500</v>
      </c>
      <c r="O372" s="11">
        <v>500</v>
      </c>
    </row>
    <row r="373" spans="1:15" x14ac:dyDescent="0.2">
      <c r="A373" s="66">
        <v>30618</v>
      </c>
      <c r="B373" s="53" t="s">
        <v>426</v>
      </c>
      <c r="C373" s="66">
        <f t="shared" si="7"/>
        <v>3</v>
      </c>
      <c r="D373" s="60">
        <v>0</v>
      </c>
      <c r="E373" s="11">
        <v>7518</v>
      </c>
      <c r="F373" s="11">
        <v>7401</v>
      </c>
      <c r="G373" s="13">
        <v>997</v>
      </c>
      <c r="H373" s="13">
        <v>4953</v>
      </c>
      <c r="I373" s="13">
        <v>1568</v>
      </c>
      <c r="J373" s="12"/>
      <c r="K373" s="11">
        <v>5381.6</v>
      </c>
      <c r="L373" s="11">
        <v>550869.51</v>
      </c>
      <c r="M373" s="11">
        <v>3402740.29</v>
      </c>
      <c r="N373" s="11">
        <v>500</v>
      </c>
      <c r="O373" s="11">
        <v>500</v>
      </c>
    </row>
    <row r="374" spans="1:15" x14ac:dyDescent="0.2">
      <c r="A374" s="66">
        <v>30620</v>
      </c>
      <c r="B374" s="53" t="s">
        <v>427</v>
      </c>
      <c r="C374" s="66">
        <f t="shared" si="7"/>
        <v>3</v>
      </c>
      <c r="D374" s="60">
        <v>0</v>
      </c>
      <c r="E374" s="11">
        <v>5270</v>
      </c>
      <c r="F374" s="11">
        <v>4911</v>
      </c>
      <c r="G374" s="13">
        <v>748</v>
      </c>
      <c r="H374" s="13">
        <v>3563</v>
      </c>
      <c r="I374" s="13">
        <v>959</v>
      </c>
      <c r="J374" s="12"/>
      <c r="K374" s="11">
        <v>24214.26</v>
      </c>
      <c r="L374" s="11">
        <v>469258.42</v>
      </c>
      <c r="M374" s="11">
        <v>3076064.28</v>
      </c>
      <c r="N374" s="11">
        <v>500</v>
      </c>
      <c r="O374" s="11">
        <v>500</v>
      </c>
    </row>
    <row r="375" spans="1:15" x14ac:dyDescent="0.2">
      <c r="A375" s="66">
        <v>30621</v>
      </c>
      <c r="B375" s="53" t="s">
        <v>428</v>
      </c>
      <c r="C375" s="66">
        <f t="shared" si="7"/>
        <v>3</v>
      </c>
      <c r="D375" s="60">
        <v>0</v>
      </c>
      <c r="E375" s="11">
        <v>3084</v>
      </c>
      <c r="F375" s="11">
        <v>2886</v>
      </c>
      <c r="G375" s="13">
        <v>587</v>
      </c>
      <c r="H375" s="13">
        <v>2138</v>
      </c>
      <c r="I375" s="13">
        <v>359</v>
      </c>
      <c r="J375" s="12"/>
      <c r="K375" s="11">
        <v>7800.73</v>
      </c>
      <c r="L375" s="11">
        <v>146392.20000000001</v>
      </c>
      <c r="M375" s="11">
        <v>144125.73000000001</v>
      </c>
      <c r="N375" s="11">
        <v>500</v>
      </c>
      <c r="O375" s="11">
        <v>500</v>
      </c>
    </row>
    <row r="376" spans="1:15" x14ac:dyDescent="0.2">
      <c r="A376" s="66">
        <v>30623</v>
      </c>
      <c r="B376" s="53" t="s">
        <v>429</v>
      </c>
      <c r="C376" s="66">
        <f t="shared" si="7"/>
        <v>3</v>
      </c>
      <c r="D376" s="60">
        <v>0</v>
      </c>
      <c r="E376" s="11">
        <v>5186</v>
      </c>
      <c r="F376" s="11">
        <v>4739</v>
      </c>
      <c r="G376" s="13">
        <v>879</v>
      </c>
      <c r="H376" s="13">
        <v>3457</v>
      </c>
      <c r="I376" s="13">
        <v>850</v>
      </c>
      <c r="J376" s="12"/>
      <c r="K376" s="11">
        <v>10611.64</v>
      </c>
      <c r="L376" s="11">
        <v>499592.49</v>
      </c>
      <c r="M376" s="11">
        <v>1128791.6200000001</v>
      </c>
      <c r="N376" s="11">
        <v>500</v>
      </c>
      <c r="O376" s="11">
        <v>500</v>
      </c>
    </row>
    <row r="377" spans="1:15" x14ac:dyDescent="0.2">
      <c r="A377" s="66">
        <v>30625</v>
      </c>
      <c r="B377" s="53" t="s">
        <v>430</v>
      </c>
      <c r="C377" s="66">
        <f t="shared" si="7"/>
        <v>3</v>
      </c>
      <c r="D377" s="60">
        <v>0</v>
      </c>
      <c r="E377" s="11">
        <v>3495</v>
      </c>
      <c r="F377" s="11">
        <v>3588</v>
      </c>
      <c r="G377" s="13">
        <v>519</v>
      </c>
      <c r="H377" s="13">
        <v>2271</v>
      </c>
      <c r="I377" s="13">
        <v>705</v>
      </c>
      <c r="J377" s="12"/>
      <c r="K377" s="11">
        <v>7457.71</v>
      </c>
      <c r="L377" s="11">
        <v>229843.26</v>
      </c>
      <c r="M377" s="11">
        <v>577443.16</v>
      </c>
      <c r="N377" s="11">
        <v>500</v>
      </c>
      <c r="O377" s="11">
        <v>500</v>
      </c>
    </row>
    <row r="378" spans="1:15" x14ac:dyDescent="0.2">
      <c r="A378" s="66">
        <v>30626</v>
      </c>
      <c r="B378" s="53" t="s">
        <v>431</v>
      </c>
      <c r="C378" s="66">
        <f t="shared" si="7"/>
        <v>3</v>
      </c>
      <c r="D378" s="60">
        <v>0</v>
      </c>
      <c r="E378" s="11">
        <v>7642</v>
      </c>
      <c r="F378" s="11">
        <v>7192</v>
      </c>
      <c r="G378" s="13">
        <v>1260</v>
      </c>
      <c r="H378" s="13">
        <v>4955</v>
      </c>
      <c r="I378" s="13">
        <v>1427</v>
      </c>
      <c r="J378" s="12"/>
      <c r="K378" s="11">
        <v>23289.09</v>
      </c>
      <c r="L378" s="11">
        <v>493679.63</v>
      </c>
      <c r="M378" s="11">
        <v>871204.68</v>
      </c>
      <c r="N378" s="11">
        <v>500</v>
      </c>
      <c r="O378" s="11">
        <v>500</v>
      </c>
    </row>
    <row r="379" spans="1:15" x14ac:dyDescent="0.2">
      <c r="A379" s="66">
        <v>30627</v>
      </c>
      <c r="B379" s="53" t="s">
        <v>432</v>
      </c>
      <c r="C379" s="66">
        <f t="shared" si="7"/>
        <v>3</v>
      </c>
      <c r="D379" s="60">
        <v>0</v>
      </c>
      <c r="E379" s="11">
        <v>2960</v>
      </c>
      <c r="F379" s="11">
        <v>2928</v>
      </c>
      <c r="G379" s="13">
        <v>389</v>
      </c>
      <c r="H379" s="13">
        <v>1944</v>
      </c>
      <c r="I379" s="13">
        <v>627</v>
      </c>
      <c r="J379" s="12"/>
      <c r="K379" s="11">
        <v>8032.13</v>
      </c>
      <c r="L379" s="11">
        <v>178842.26</v>
      </c>
      <c r="M379" s="11">
        <v>734261.8</v>
      </c>
      <c r="N379" s="11">
        <v>500</v>
      </c>
      <c r="O379" s="11">
        <v>500</v>
      </c>
    </row>
    <row r="380" spans="1:15" x14ac:dyDescent="0.2">
      <c r="A380" s="66">
        <v>30629</v>
      </c>
      <c r="B380" s="53" t="s">
        <v>433</v>
      </c>
      <c r="C380" s="66">
        <f t="shared" si="7"/>
        <v>3</v>
      </c>
      <c r="D380" s="60">
        <v>0</v>
      </c>
      <c r="E380" s="11">
        <v>1766</v>
      </c>
      <c r="F380" s="11">
        <v>1755</v>
      </c>
      <c r="G380" s="13">
        <v>257</v>
      </c>
      <c r="H380" s="13">
        <v>1146</v>
      </c>
      <c r="I380" s="13">
        <v>363</v>
      </c>
      <c r="J380" s="12"/>
      <c r="K380" s="11">
        <v>15629.51</v>
      </c>
      <c r="L380" s="11">
        <v>124534.94</v>
      </c>
      <c r="M380" s="11">
        <v>229839.28</v>
      </c>
      <c r="N380" s="11">
        <v>500</v>
      </c>
      <c r="O380" s="11">
        <v>500</v>
      </c>
    </row>
    <row r="381" spans="1:15" x14ac:dyDescent="0.2">
      <c r="A381" s="66">
        <v>30631</v>
      </c>
      <c r="B381" s="53" t="s">
        <v>434</v>
      </c>
      <c r="C381" s="66">
        <f t="shared" si="7"/>
        <v>3</v>
      </c>
      <c r="D381" s="60">
        <v>0</v>
      </c>
      <c r="E381" s="11">
        <v>2119</v>
      </c>
      <c r="F381" s="11">
        <v>2136</v>
      </c>
      <c r="G381" s="13">
        <v>297</v>
      </c>
      <c r="H381" s="13">
        <v>1436</v>
      </c>
      <c r="I381" s="13">
        <v>386</v>
      </c>
      <c r="J381" s="12"/>
      <c r="K381" s="11">
        <v>5720.93</v>
      </c>
      <c r="L381" s="11">
        <v>160908.29999999999</v>
      </c>
      <c r="M381" s="11">
        <v>819704.85</v>
      </c>
      <c r="N381" s="11">
        <v>500</v>
      </c>
      <c r="O381" s="11">
        <v>500</v>
      </c>
    </row>
    <row r="382" spans="1:15" x14ac:dyDescent="0.2">
      <c r="A382" s="66">
        <v>30633</v>
      </c>
      <c r="B382" s="53" t="s">
        <v>435</v>
      </c>
      <c r="C382" s="66">
        <f t="shared" si="7"/>
        <v>3</v>
      </c>
      <c r="D382" s="60">
        <v>0</v>
      </c>
      <c r="E382" s="11">
        <v>1582</v>
      </c>
      <c r="F382" s="11">
        <v>1508</v>
      </c>
      <c r="G382" s="13">
        <v>219</v>
      </c>
      <c r="H382" s="13">
        <v>1024</v>
      </c>
      <c r="I382" s="13">
        <v>339</v>
      </c>
      <c r="J382" s="12"/>
      <c r="K382" s="11">
        <v>38433.379999999997</v>
      </c>
      <c r="L382" s="11">
        <v>156653.64000000001</v>
      </c>
      <c r="M382" s="11">
        <v>1051737.01</v>
      </c>
      <c r="N382" s="11">
        <v>500</v>
      </c>
      <c r="O382" s="11">
        <v>500</v>
      </c>
    </row>
    <row r="383" spans="1:15" x14ac:dyDescent="0.2">
      <c r="A383" s="66">
        <v>30635</v>
      </c>
      <c r="B383" s="53" t="s">
        <v>436</v>
      </c>
      <c r="C383" s="66">
        <f t="shared" si="7"/>
        <v>3</v>
      </c>
      <c r="D383" s="60">
        <v>0</v>
      </c>
      <c r="E383" s="11">
        <v>1065</v>
      </c>
      <c r="F383" s="11">
        <v>1052</v>
      </c>
      <c r="G383" s="13">
        <v>118</v>
      </c>
      <c r="H383" s="13">
        <v>710</v>
      </c>
      <c r="I383" s="13">
        <v>237</v>
      </c>
      <c r="J383" s="12"/>
      <c r="K383" s="11">
        <v>10530.69</v>
      </c>
      <c r="L383" s="11">
        <v>82867.8</v>
      </c>
      <c r="M383" s="11">
        <v>347373.7</v>
      </c>
      <c r="N383" s="11">
        <v>500</v>
      </c>
      <c r="O383" s="11">
        <v>500</v>
      </c>
    </row>
    <row r="384" spans="1:15" x14ac:dyDescent="0.2">
      <c r="A384" s="66">
        <v>30636</v>
      </c>
      <c r="B384" s="53" t="s">
        <v>437</v>
      </c>
      <c r="C384" s="66">
        <f t="shared" si="7"/>
        <v>3</v>
      </c>
      <c r="D384" s="60">
        <v>0</v>
      </c>
      <c r="E384" s="11">
        <v>1443</v>
      </c>
      <c r="F384" s="11">
        <v>1483</v>
      </c>
      <c r="G384" s="13">
        <v>194</v>
      </c>
      <c r="H384" s="13">
        <v>961</v>
      </c>
      <c r="I384" s="13">
        <v>288</v>
      </c>
      <c r="J384" s="12"/>
      <c r="K384" s="11">
        <v>15367.03</v>
      </c>
      <c r="L384" s="11">
        <v>140521.88</v>
      </c>
      <c r="M384" s="11">
        <v>592835.16</v>
      </c>
      <c r="N384" s="11">
        <v>500</v>
      </c>
      <c r="O384" s="11">
        <v>500</v>
      </c>
    </row>
    <row r="385" spans="1:15" x14ac:dyDescent="0.2">
      <c r="A385" s="66">
        <v>30637</v>
      </c>
      <c r="B385" s="53" t="s">
        <v>438</v>
      </c>
      <c r="C385" s="66">
        <f t="shared" si="7"/>
        <v>3</v>
      </c>
      <c r="D385" s="60">
        <v>0</v>
      </c>
      <c r="E385" s="11">
        <v>1885</v>
      </c>
      <c r="F385" s="11">
        <v>1810</v>
      </c>
      <c r="G385" s="13">
        <v>265</v>
      </c>
      <c r="H385" s="13">
        <v>1325</v>
      </c>
      <c r="I385" s="13">
        <v>295</v>
      </c>
      <c r="J385" s="12"/>
      <c r="K385" s="11">
        <v>7961.42</v>
      </c>
      <c r="L385" s="11">
        <v>128384.26</v>
      </c>
      <c r="M385" s="11">
        <v>662410.1</v>
      </c>
      <c r="N385" s="11">
        <v>500</v>
      </c>
      <c r="O385" s="11">
        <v>500</v>
      </c>
    </row>
    <row r="386" spans="1:15" x14ac:dyDescent="0.2">
      <c r="A386" s="66">
        <v>30639</v>
      </c>
      <c r="B386" s="53" t="s">
        <v>439</v>
      </c>
      <c r="C386" s="66">
        <f t="shared" si="7"/>
        <v>3</v>
      </c>
      <c r="D386" s="60">
        <v>0</v>
      </c>
      <c r="E386" s="11">
        <v>19665</v>
      </c>
      <c r="F386" s="11">
        <v>19132</v>
      </c>
      <c r="G386" s="13">
        <v>3071</v>
      </c>
      <c r="H386" s="13">
        <v>13039</v>
      </c>
      <c r="I386" s="13">
        <v>3555</v>
      </c>
      <c r="J386" s="12"/>
      <c r="K386" s="11">
        <v>25446.21</v>
      </c>
      <c r="L386" s="11">
        <v>1645353.88</v>
      </c>
      <c r="M386" s="11">
        <v>7327293.0599999996</v>
      </c>
      <c r="N386" s="11">
        <v>500</v>
      </c>
      <c r="O386" s="11">
        <v>500</v>
      </c>
    </row>
    <row r="387" spans="1:15" x14ac:dyDescent="0.2">
      <c r="A387" s="66">
        <v>30641</v>
      </c>
      <c r="B387" s="53" t="s">
        <v>440</v>
      </c>
      <c r="C387" s="66">
        <f t="shared" si="7"/>
        <v>3</v>
      </c>
      <c r="D387" s="60">
        <v>0</v>
      </c>
      <c r="E387" s="11">
        <v>3744</v>
      </c>
      <c r="F387" s="11">
        <v>3724</v>
      </c>
      <c r="G387" s="13">
        <v>595</v>
      </c>
      <c r="H387" s="13">
        <v>2544</v>
      </c>
      <c r="I387" s="13">
        <v>605</v>
      </c>
      <c r="J387" s="12"/>
      <c r="K387" s="11">
        <v>16449.599999999999</v>
      </c>
      <c r="L387" s="11">
        <v>255703.51</v>
      </c>
      <c r="M387" s="11">
        <v>1899643.77</v>
      </c>
      <c r="N387" s="11">
        <v>500</v>
      </c>
      <c r="O387" s="11">
        <v>500</v>
      </c>
    </row>
    <row r="388" spans="1:15" x14ac:dyDescent="0.2">
      <c r="A388" s="66">
        <v>30645</v>
      </c>
      <c r="B388" s="53" t="s">
        <v>441</v>
      </c>
      <c r="C388" s="66">
        <f t="shared" si="7"/>
        <v>3</v>
      </c>
      <c r="D388" s="60">
        <v>0</v>
      </c>
      <c r="E388" s="11">
        <v>1709</v>
      </c>
      <c r="F388" s="11">
        <v>1709</v>
      </c>
      <c r="G388" s="13">
        <v>256</v>
      </c>
      <c r="H388" s="13">
        <v>1081</v>
      </c>
      <c r="I388" s="13">
        <v>372</v>
      </c>
      <c r="J388" s="12"/>
      <c r="K388" s="11">
        <v>8406.83</v>
      </c>
      <c r="L388" s="11">
        <v>128305.91</v>
      </c>
      <c r="M388" s="11">
        <v>1400735.2</v>
      </c>
      <c r="N388" s="11">
        <v>500</v>
      </c>
      <c r="O388" s="11">
        <v>500</v>
      </c>
    </row>
    <row r="389" spans="1:15" x14ac:dyDescent="0.2">
      <c r="A389" s="66">
        <v>30646</v>
      </c>
      <c r="B389" s="53" t="s">
        <v>442</v>
      </c>
      <c r="C389" s="66">
        <f t="shared" si="7"/>
        <v>3</v>
      </c>
      <c r="D389" s="60">
        <v>0</v>
      </c>
      <c r="E389" s="11">
        <v>1925</v>
      </c>
      <c r="F389" s="11">
        <v>1847</v>
      </c>
      <c r="G389" s="13">
        <v>280</v>
      </c>
      <c r="H389" s="13">
        <v>1319</v>
      </c>
      <c r="I389" s="13">
        <v>326</v>
      </c>
      <c r="J389" s="12"/>
      <c r="K389" s="11">
        <v>1576.8</v>
      </c>
      <c r="L389" s="11">
        <v>100562.18</v>
      </c>
      <c r="M389" s="11">
        <v>138867.31</v>
      </c>
      <c r="N389" s="11">
        <v>500</v>
      </c>
      <c r="O389" s="11">
        <v>500</v>
      </c>
    </row>
    <row r="390" spans="1:15" x14ac:dyDescent="0.2">
      <c r="A390" s="66">
        <v>30701</v>
      </c>
      <c r="B390" s="53" t="s">
        <v>443</v>
      </c>
      <c r="C390" s="66">
        <f t="shared" si="7"/>
        <v>3</v>
      </c>
      <c r="D390" s="60">
        <v>0</v>
      </c>
      <c r="E390" s="11">
        <v>949</v>
      </c>
      <c r="F390" s="11">
        <v>938</v>
      </c>
      <c r="G390" s="13">
        <v>145</v>
      </c>
      <c r="H390" s="13">
        <v>596</v>
      </c>
      <c r="I390" s="13">
        <v>208</v>
      </c>
      <c r="J390" s="12"/>
      <c r="K390" s="11">
        <v>8038.71</v>
      </c>
      <c r="L390" s="11">
        <v>70316.070000000007</v>
      </c>
      <c r="M390" s="11">
        <v>138345.44</v>
      </c>
      <c r="N390" s="11">
        <v>500</v>
      </c>
      <c r="O390" s="11">
        <v>500</v>
      </c>
    </row>
    <row r="391" spans="1:15" x14ac:dyDescent="0.2">
      <c r="A391" s="66">
        <v>30702</v>
      </c>
      <c r="B391" s="53" t="s">
        <v>444</v>
      </c>
      <c r="C391" s="66">
        <f t="shared" si="7"/>
        <v>3</v>
      </c>
      <c r="D391" s="60">
        <v>0</v>
      </c>
      <c r="E391" s="11">
        <v>1989</v>
      </c>
      <c r="F391" s="11">
        <v>1786</v>
      </c>
      <c r="G391" s="13">
        <v>300</v>
      </c>
      <c r="H391" s="13">
        <v>1264</v>
      </c>
      <c r="I391" s="13">
        <v>425</v>
      </c>
      <c r="J391" s="12"/>
      <c r="K391" s="11">
        <v>12035.32</v>
      </c>
      <c r="L391" s="11">
        <v>165002.25</v>
      </c>
      <c r="M391" s="11">
        <v>340781.46</v>
      </c>
      <c r="N391" s="11">
        <v>500</v>
      </c>
      <c r="O391" s="11">
        <v>500</v>
      </c>
    </row>
    <row r="392" spans="1:15" x14ac:dyDescent="0.2">
      <c r="A392" s="66">
        <v>30703</v>
      </c>
      <c r="B392" s="53" t="s">
        <v>445</v>
      </c>
      <c r="C392" s="66">
        <f t="shared" si="7"/>
        <v>3</v>
      </c>
      <c r="D392" s="60">
        <v>0</v>
      </c>
      <c r="E392" s="11">
        <v>981</v>
      </c>
      <c r="F392" s="11">
        <v>901</v>
      </c>
      <c r="G392" s="13">
        <v>186</v>
      </c>
      <c r="H392" s="13">
        <v>595</v>
      </c>
      <c r="I392" s="13">
        <v>200</v>
      </c>
      <c r="J392" s="12"/>
      <c r="K392" s="11">
        <v>6138.34</v>
      </c>
      <c r="L392" s="11">
        <v>65590.259999999995</v>
      </c>
      <c r="M392" s="11">
        <v>51531.88</v>
      </c>
      <c r="N392" s="11">
        <v>500</v>
      </c>
      <c r="O392" s="11">
        <v>500</v>
      </c>
    </row>
    <row r="393" spans="1:15" x14ac:dyDescent="0.2">
      <c r="A393" s="66">
        <v>30704</v>
      </c>
      <c r="B393" s="53" t="s">
        <v>446</v>
      </c>
      <c r="C393" s="66">
        <f t="shared" si="7"/>
        <v>3</v>
      </c>
      <c r="D393" s="60">
        <v>0</v>
      </c>
      <c r="E393" s="11">
        <v>8510</v>
      </c>
      <c r="F393" s="11">
        <v>8007</v>
      </c>
      <c r="G393" s="13">
        <v>1325</v>
      </c>
      <c r="H393" s="13">
        <v>5343</v>
      </c>
      <c r="I393" s="13">
        <v>1842</v>
      </c>
      <c r="J393" s="12"/>
      <c r="K393" s="11">
        <v>37520.870000000003</v>
      </c>
      <c r="L393" s="11">
        <v>803132.48</v>
      </c>
      <c r="M393" s="11">
        <v>4413001.6900000004</v>
      </c>
      <c r="N393" s="11">
        <v>500</v>
      </c>
      <c r="O393" s="11">
        <v>500</v>
      </c>
    </row>
    <row r="394" spans="1:15" x14ac:dyDescent="0.2">
      <c r="A394" s="66">
        <v>30706</v>
      </c>
      <c r="B394" s="53" t="s">
        <v>447</v>
      </c>
      <c r="C394" s="66">
        <f t="shared" si="7"/>
        <v>3</v>
      </c>
      <c r="D394" s="60">
        <v>0</v>
      </c>
      <c r="E394" s="11">
        <v>3605</v>
      </c>
      <c r="F394" s="11">
        <v>3308</v>
      </c>
      <c r="G394" s="13">
        <v>608</v>
      </c>
      <c r="H394" s="13">
        <v>2305</v>
      </c>
      <c r="I394" s="13">
        <v>692</v>
      </c>
      <c r="J394" s="12"/>
      <c r="K394" s="11">
        <v>39182.080000000002</v>
      </c>
      <c r="L394" s="11">
        <v>328815.21999999997</v>
      </c>
      <c r="M394" s="11">
        <v>1685522.43</v>
      </c>
      <c r="N394" s="11">
        <v>500</v>
      </c>
      <c r="O394" s="11">
        <v>500</v>
      </c>
    </row>
    <row r="395" spans="1:15" x14ac:dyDescent="0.2">
      <c r="A395" s="66">
        <v>30708</v>
      </c>
      <c r="B395" s="53" t="s">
        <v>448</v>
      </c>
      <c r="C395" s="66">
        <f t="shared" si="7"/>
        <v>3</v>
      </c>
      <c r="D395" s="60">
        <v>0</v>
      </c>
      <c r="E395" s="11">
        <v>1469</v>
      </c>
      <c r="F395" s="11">
        <v>1449</v>
      </c>
      <c r="G395" s="13">
        <v>217</v>
      </c>
      <c r="H395" s="13">
        <v>932</v>
      </c>
      <c r="I395" s="13">
        <v>320</v>
      </c>
      <c r="J395" s="12"/>
      <c r="K395" s="11">
        <v>26902.43</v>
      </c>
      <c r="L395" s="11">
        <v>136431.06</v>
      </c>
      <c r="M395" s="11">
        <v>501982.41</v>
      </c>
      <c r="N395" s="11">
        <v>500</v>
      </c>
      <c r="O395" s="11">
        <v>500</v>
      </c>
    </row>
    <row r="396" spans="1:15" x14ac:dyDescent="0.2">
      <c r="A396" s="66">
        <v>30709</v>
      </c>
      <c r="B396" s="53" t="s">
        <v>449</v>
      </c>
      <c r="C396" s="66">
        <f t="shared" si="7"/>
        <v>3</v>
      </c>
      <c r="D396" s="60">
        <v>0</v>
      </c>
      <c r="E396" s="11">
        <v>2238</v>
      </c>
      <c r="F396" s="11">
        <v>2070</v>
      </c>
      <c r="G396" s="13">
        <v>343</v>
      </c>
      <c r="H396" s="13">
        <v>1476</v>
      </c>
      <c r="I396" s="13">
        <v>419</v>
      </c>
      <c r="J396" s="12"/>
      <c r="K396" s="11">
        <v>33016.79</v>
      </c>
      <c r="L396" s="11">
        <v>152822.28</v>
      </c>
      <c r="M396" s="11">
        <v>293504.92</v>
      </c>
      <c r="N396" s="11">
        <v>500</v>
      </c>
      <c r="O396" s="11">
        <v>500</v>
      </c>
    </row>
    <row r="397" spans="1:15" x14ac:dyDescent="0.2">
      <c r="A397" s="66">
        <v>30710</v>
      </c>
      <c r="B397" s="53" t="s">
        <v>450</v>
      </c>
      <c r="C397" s="66">
        <f t="shared" si="7"/>
        <v>3</v>
      </c>
      <c r="D397" s="60">
        <v>0</v>
      </c>
      <c r="E397" s="11">
        <v>7000</v>
      </c>
      <c r="F397" s="11">
        <v>6818</v>
      </c>
      <c r="G397" s="13">
        <v>1264</v>
      </c>
      <c r="H397" s="13">
        <v>4261</v>
      </c>
      <c r="I397" s="13">
        <v>1475</v>
      </c>
      <c r="J397" s="12"/>
      <c r="K397" s="11">
        <v>7099.99</v>
      </c>
      <c r="L397" s="11">
        <v>502419.77</v>
      </c>
      <c r="M397" s="11">
        <v>912881.37</v>
      </c>
      <c r="N397" s="11">
        <v>500</v>
      </c>
      <c r="O397" s="11">
        <v>500</v>
      </c>
    </row>
    <row r="398" spans="1:15" x14ac:dyDescent="0.2">
      <c r="A398" s="66">
        <v>30711</v>
      </c>
      <c r="B398" s="53" t="s">
        <v>451</v>
      </c>
      <c r="C398" s="66">
        <f t="shared" si="7"/>
        <v>3</v>
      </c>
      <c r="D398" s="60">
        <v>0</v>
      </c>
      <c r="E398" s="11">
        <v>2031</v>
      </c>
      <c r="F398" s="11">
        <v>2000</v>
      </c>
      <c r="G398" s="13">
        <v>299</v>
      </c>
      <c r="H398" s="13">
        <v>1387</v>
      </c>
      <c r="I398" s="13">
        <v>345</v>
      </c>
      <c r="J398" s="12"/>
      <c r="K398" s="11">
        <v>13011.89</v>
      </c>
      <c r="L398" s="11">
        <v>115489.08</v>
      </c>
      <c r="M398" s="11">
        <v>120752.98</v>
      </c>
      <c r="N398" s="11">
        <v>500</v>
      </c>
      <c r="O398" s="11">
        <v>500</v>
      </c>
    </row>
    <row r="399" spans="1:15" x14ac:dyDescent="0.2">
      <c r="A399" s="66">
        <v>30712</v>
      </c>
      <c r="B399" s="53" t="s">
        <v>452</v>
      </c>
      <c r="C399" s="66">
        <f t="shared" si="7"/>
        <v>3</v>
      </c>
      <c r="D399" s="60">
        <v>0</v>
      </c>
      <c r="E399" s="11">
        <v>1212</v>
      </c>
      <c r="F399" s="11">
        <v>1249</v>
      </c>
      <c r="G399" s="13">
        <v>178</v>
      </c>
      <c r="H399" s="13">
        <v>790</v>
      </c>
      <c r="I399" s="13">
        <v>244</v>
      </c>
      <c r="J399" s="12"/>
      <c r="K399" s="11">
        <v>28819.16</v>
      </c>
      <c r="L399" s="11">
        <v>90142.87</v>
      </c>
      <c r="M399" s="11">
        <v>98159.09</v>
      </c>
      <c r="N399" s="11">
        <v>500</v>
      </c>
      <c r="O399" s="11">
        <v>500</v>
      </c>
    </row>
    <row r="400" spans="1:15" x14ac:dyDescent="0.2">
      <c r="A400" s="66">
        <v>30713</v>
      </c>
      <c r="B400" s="53" t="s">
        <v>453</v>
      </c>
      <c r="C400" s="66">
        <f t="shared" si="7"/>
        <v>3</v>
      </c>
      <c r="D400" s="60">
        <v>0</v>
      </c>
      <c r="E400" s="11">
        <v>1676</v>
      </c>
      <c r="F400" s="11">
        <v>1557</v>
      </c>
      <c r="G400" s="13">
        <v>228</v>
      </c>
      <c r="H400" s="13">
        <v>1108</v>
      </c>
      <c r="I400" s="13">
        <v>340</v>
      </c>
      <c r="J400" s="12"/>
      <c r="K400" s="11">
        <v>12416.39</v>
      </c>
      <c r="L400" s="11">
        <v>132666.79</v>
      </c>
      <c r="M400" s="11">
        <v>562114.71</v>
      </c>
      <c r="N400" s="11">
        <v>500</v>
      </c>
      <c r="O400" s="11">
        <v>500</v>
      </c>
    </row>
    <row r="401" spans="1:15" x14ac:dyDescent="0.2">
      <c r="A401" s="66">
        <v>30715</v>
      </c>
      <c r="B401" s="53" t="s">
        <v>454</v>
      </c>
      <c r="C401" s="66">
        <f t="shared" si="7"/>
        <v>3</v>
      </c>
      <c r="D401" s="60">
        <v>0</v>
      </c>
      <c r="E401" s="11">
        <v>665</v>
      </c>
      <c r="F401" s="11">
        <v>628</v>
      </c>
      <c r="G401" s="13">
        <v>109</v>
      </c>
      <c r="H401" s="13">
        <v>410</v>
      </c>
      <c r="I401" s="13">
        <v>146</v>
      </c>
      <c r="J401" s="12"/>
      <c r="K401" s="11">
        <v>8401.1</v>
      </c>
      <c r="L401" s="11">
        <v>45823.38</v>
      </c>
      <c r="M401" s="11">
        <v>23936.59</v>
      </c>
      <c r="N401" s="11">
        <v>500</v>
      </c>
      <c r="O401" s="11">
        <v>500</v>
      </c>
    </row>
    <row r="402" spans="1:15" x14ac:dyDescent="0.2">
      <c r="A402" s="66">
        <v>30716</v>
      </c>
      <c r="B402" s="53" t="s">
        <v>455</v>
      </c>
      <c r="C402" s="66">
        <f t="shared" si="7"/>
        <v>3</v>
      </c>
      <c r="D402" s="60">
        <v>0</v>
      </c>
      <c r="E402" s="11">
        <v>4213</v>
      </c>
      <c r="F402" s="11">
        <v>4142</v>
      </c>
      <c r="G402" s="13">
        <v>634</v>
      </c>
      <c r="H402" s="13">
        <v>2765</v>
      </c>
      <c r="I402" s="13">
        <v>814</v>
      </c>
      <c r="J402" s="12"/>
      <c r="K402" s="11">
        <v>16844.21</v>
      </c>
      <c r="L402" s="11">
        <v>343667.03</v>
      </c>
      <c r="M402" s="11">
        <v>831044</v>
      </c>
      <c r="N402" s="11">
        <v>500</v>
      </c>
      <c r="O402" s="11">
        <v>500</v>
      </c>
    </row>
    <row r="403" spans="1:15" x14ac:dyDescent="0.2">
      <c r="A403" s="66">
        <v>30718</v>
      </c>
      <c r="B403" s="53" t="s">
        <v>456</v>
      </c>
      <c r="C403" s="66">
        <f t="shared" ref="C403:C466" si="8">INT(A403/10000)</f>
        <v>3</v>
      </c>
      <c r="D403" s="60">
        <v>0</v>
      </c>
      <c r="E403" s="11">
        <v>1269</v>
      </c>
      <c r="F403" s="11">
        <v>1255</v>
      </c>
      <c r="G403" s="13">
        <v>181</v>
      </c>
      <c r="H403" s="13">
        <v>795</v>
      </c>
      <c r="I403" s="13">
        <v>293</v>
      </c>
      <c r="J403" s="12"/>
      <c r="K403" s="11">
        <v>16017.07</v>
      </c>
      <c r="L403" s="11">
        <v>96945.8</v>
      </c>
      <c r="M403" s="11">
        <v>154922.04999999999</v>
      </c>
      <c r="N403" s="11">
        <v>500</v>
      </c>
      <c r="O403" s="11">
        <v>500</v>
      </c>
    </row>
    <row r="404" spans="1:15" x14ac:dyDescent="0.2">
      <c r="A404" s="66">
        <v>30719</v>
      </c>
      <c r="B404" s="53" t="s">
        <v>457</v>
      </c>
      <c r="C404" s="66">
        <f t="shared" si="8"/>
        <v>3</v>
      </c>
      <c r="D404" s="60">
        <v>0</v>
      </c>
      <c r="E404" s="11">
        <v>1682</v>
      </c>
      <c r="F404" s="11">
        <v>1630</v>
      </c>
      <c r="G404" s="13">
        <v>261</v>
      </c>
      <c r="H404" s="13">
        <v>1048</v>
      </c>
      <c r="I404" s="13">
        <v>373</v>
      </c>
      <c r="J404" s="12"/>
      <c r="K404" s="11">
        <v>28672.45</v>
      </c>
      <c r="L404" s="11">
        <v>126017.75</v>
      </c>
      <c r="M404" s="11">
        <v>107115.48</v>
      </c>
      <c r="N404" s="11">
        <v>500</v>
      </c>
      <c r="O404" s="11">
        <v>500</v>
      </c>
    </row>
    <row r="405" spans="1:15" x14ac:dyDescent="0.2">
      <c r="A405" s="66">
        <v>30721</v>
      </c>
      <c r="B405" s="53" t="s">
        <v>458</v>
      </c>
      <c r="C405" s="66">
        <f t="shared" si="8"/>
        <v>3</v>
      </c>
      <c r="D405" s="60">
        <v>0</v>
      </c>
      <c r="E405" s="11">
        <v>1667</v>
      </c>
      <c r="F405" s="11">
        <v>1615</v>
      </c>
      <c r="G405" s="13">
        <v>281</v>
      </c>
      <c r="H405" s="13">
        <v>1078</v>
      </c>
      <c r="I405" s="13">
        <v>308</v>
      </c>
      <c r="J405" s="12"/>
      <c r="K405" s="11">
        <v>25974.21</v>
      </c>
      <c r="L405" s="11">
        <v>101754.62</v>
      </c>
      <c r="M405" s="11">
        <v>152338.22</v>
      </c>
      <c r="N405" s="11">
        <v>500</v>
      </c>
      <c r="O405" s="11">
        <v>500</v>
      </c>
    </row>
    <row r="406" spans="1:15" x14ac:dyDescent="0.2">
      <c r="A406" s="66">
        <v>30722</v>
      </c>
      <c r="B406" s="53" t="s">
        <v>459</v>
      </c>
      <c r="C406" s="66">
        <f t="shared" si="8"/>
        <v>3</v>
      </c>
      <c r="D406" s="60">
        <v>0</v>
      </c>
      <c r="E406" s="11">
        <v>1223</v>
      </c>
      <c r="F406" s="11">
        <v>1178</v>
      </c>
      <c r="G406" s="13">
        <v>162</v>
      </c>
      <c r="H406" s="13">
        <v>791</v>
      </c>
      <c r="I406" s="13">
        <v>270</v>
      </c>
      <c r="J406" s="12"/>
      <c r="K406" s="11">
        <v>22880.49</v>
      </c>
      <c r="L406" s="11">
        <v>82106.66</v>
      </c>
      <c r="M406" s="11">
        <v>59951.67</v>
      </c>
      <c r="N406" s="11">
        <v>500</v>
      </c>
      <c r="O406" s="11">
        <v>500</v>
      </c>
    </row>
    <row r="407" spans="1:15" x14ac:dyDescent="0.2">
      <c r="A407" s="66">
        <v>30724</v>
      </c>
      <c r="B407" s="53" t="s">
        <v>460</v>
      </c>
      <c r="C407" s="66">
        <f t="shared" si="8"/>
        <v>3</v>
      </c>
      <c r="D407" s="60">
        <v>0</v>
      </c>
      <c r="E407" s="11">
        <v>2232</v>
      </c>
      <c r="F407" s="11">
        <v>2052</v>
      </c>
      <c r="G407" s="13">
        <v>359</v>
      </c>
      <c r="H407" s="13">
        <v>1446</v>
      </c>
      <c r="I407" s="13">
        <v>427</v>
      </c>
      <c r="J407" s="12"/>
      <c r="K407" s="11">
        <v>29383.41</v>
      </c>
      <c r="L407" s="11">
        <v>180050.28</v>
      </c>
      <c r="M407" s="11">
        <v>192065.14</v>
      </c>
      <c r="N407" s="11">
        <v>500</v>
      </c>
      <c r="O407" s="11">
        <v>500</v>
      </c>
    </row>
    <row r="408" spans="1:15" x14ac:dyDescent="0.2">
      <c r="A408" s="66">
        <v>30726</v>
      </c>
      <c r="B408" s="53" t="s">
        <v>461</v>
      </c>
      <c r="C408" s="66">
        <f t="shared" si="8"/>
        <v>3</v>
      </c>
      <c r="D408" s="60">
        <v>0</v>
      </c>
      <c r="E408" s="11">
        <v>2950</v>
      </c>
      <c r="F408" s="11">
        <v>2982</v>
      </c>
      <c r="G408" s="13">
        <v>395</v>
      </c>
      <c r="H408" s="13">
        <v>1875</v>
      </c>
      <c r="I408" s="13">
        <v>680</v>
      </c>
      <c r="J408" s="12"/>
      <c r="K408" s="11">
        <v>37866</v>
      </c>
      <c r="L408" s="11">
        <v>211813.48</v>
      </c>
      <c r="M408" s="11">
        <v>274290.65999999997</v>
      </c>
      <c r="N408" s="11">
        <v>500</v>
      </c>
      <c r="O408" s="11">
        <v>500</v>
      </c>
    </row>
    <row r="409" spans="1:15" x14ac:dyDescent="0.2">
      <c r="A409" s="66">
        <v>30728</v>
      </c>
      <c r="B409" s="53" t="s">
        <v>462</v>
      </c>
      <c r="C409" s="66">
        <f t="shared" si="8"/>
        <v>3</v>
      </c>
      <c r="D409" s="60">
        <v>0</v>
      </c>
      <c r="E409" s="11">
        <v>1241</v>
      </c>
      <c r="F409" s="11">
        <v>1148</v>
      </c>
      <c r="G409" s="13">
        <v>259</v>
      </c>
      <c r="H409" s="13">
        <v>792</v>
      </c>
      <c r="I409" s="13">
        <v>190</v>
      </c>
      <c r="J409" s="12"/>
      <c r="K409" s="11">
        <v>10631</v>
      </c>
      <c r="L409" s="11">
        <v>78512.67</v>
      </c>
      <c r="M409" s="11">
        <v>160706.57</v>
      </c>
      <c r="N409" s="11">
        <v>500</v>
      </c>
      <c r="O409" s="11">
        <v>500</v>
      </c>
    </row>
    <row r="410" spans="1:15" x14ac:dyDescent="0.2">
      <c r="A410" s="66">
        <v>30729</v>
      </c>
      <c r="B410" s="53" t="s">
        <v>463</v>
      </c>
      <c r="C410" s="66">
        <f t="shared" si="8"/>
        <v>3</v>
      </c>
      <c r="D410" s="60">
        <v>0</v>
      </c>
      <c r="E410" s="11">
        <v>4287</v>
      </c>
      <c r="F410" s="11">
        <v>3950</v>
      </c>
      <c r="G410" s="13">
        <v>643</v>
      </c>
      <c r="H410" s="13">
        <v>2936</v>
      </c>
      <c r="I410" s="13">
        <v>708</v>
      </c>
      <c r="J410" s="12"/>
      <c r="K410" s="11">
        <v>12932.93</v>
      </c>
      <c r="L410" s="11">
        <v>243816.19</v>
      </c>
      <c r="M410" s="11">
        <v>1611280.07</v>
      </c>
      <c r="N410" s="11">
        <v>500</v>
      </c>
      <c r="O410" s="11">
        <v>500</v>
      </c>
    </row>
    <row r="411" spans="1:15" x14ac:dyDescent="0.2">
      <c r="A411" s="66">
        <v>30730</v>
      </c>
      <c r="B411" s="53" t="s">
        <v>464</v>
      </c>
      <c r="C411" s="66">
        <f t="shared" si="8"/>
        <v>3</v>
      </c>
      <c r="D411" s="60">
        <v>0</v>
      </c>
      <c r="E411" s="11">
        <v>5697</v>
      </c>
      <c r="F411" s="11">
        <v>5610</v>
      </c>
      <c r="G411" s="13">
        <v>802</v>
      </c>
      <c r="H411" s="13">
        <v>3806</v>
      </c>
      <c r="I411" s="13">
        <v>1089</v>
      </c>
      <c r="J411" s="12"/>
      <c r="K411" s="11">
        <v>13963.02</v>
      </c>
      <c r="L411" s="11">
        <v>383936.05</v>
      </c>
      <c r="M411" s="11">
        <v>4492467.79</v>
      </c>
      <c r="N411" s="11">
        <v>500</v>
      </c>
      <c r="O411" s="11">
        <v>500</v>
      </c>
    </row>
    <row r="412" spans="1:15" x14ac:dyDescent="0.2">
      <c r="A412" s="66">
        <v>30731</v>
      </c>
      <c r="B412" s="53" t="s">
        <v>465</v>
      </c>
      <c r="C412" s="66">
        <f t="shared" si="8"/>
        <v>3</v>
      </c>
      <c r="D412" s="60">
        <v>0</v>
      </c>
      <c r="E412" s="11">
        <v>3678</v>
      </c>
      <c r="F412" s="11">
        <v>3591</v>
      </c>
      <c r="G412" s="13">
        <v>683</v>
      </c>
      <c r="H412" s="13">
        <v>2483</v>
      </c>
      <c r="I412" s="13">
        <v>512</v>
      </c>
      <c r="J412" s="12"/>
      <c r="K412" s="11">
        <v>4700.88</v>
      </c>
      <c r="L412" s="11">
        <v>211179.15</v>
      </c>
      <c r="M412" s="11">
        <v>509893.45</v>
      </c>
      <c r="N412" s="11">
        <v>500</v>
      </c>
      <c r="O412" s="11">
        <v>500</v>
      </c>
    </row>
    <row r="413" spans="1:15" x14ac:dyDescent="0.2">
      <c r="A413" s="66">
        <v>30732</v>
      </c>
      <c r="B413" s="53" t="s">
        <v>466</v>
      </c>
      <c r="C413" s="66">
        <f t="shared" si="8"/>
        <v>3</v>
      </c>
      <c r="D413" s="60">
        <v>0</v>
      </c>
      <c r="E413" s="11">
        <v>8142</v>
      </c>
      <c r="F413" s="11">
        <v>7414</v>
      </c>
      <c r="G413" s="13">
        <v>1276</v>
      </c>
      <c r="H413" s="13">
        <v>5322</v>
      </c>
      <c r="I413" s="13">
        <v>1544</v>
      </c>
      <c r="J413" s="12"/>
      <c r="K413" s="11">
        <v>43156.49</v>
      </c>
      <c r="L413" s="11">
        <v>785996.64</v>
      </c>
      <c r="M413" s="11">
        <v>3570716.26</v>
      </c>
      <c r="N413" s="11">
        <v>500</v>
      </c>
      <c r="O413" s="11">
        <v>500</v>
      </c>
    </row>
    <row r="414" spans="1:15" x14ac:dyDescent="0.2">
      <c r="A414" s="66">
        <v>30733</v>
      </c>
      <c r="B414" s="53" t="s">
        <v>467</v>
      </c>
      <c r="C414" s="66">
        <f t="shared" si="8"/>
        <v>3</v>
      </c>
      <c r="D414" s="60">
        <v>0</v>
      </c>
      <c r="E414" s="11">
        <v>974</v>
      </c>
      <c r="F414" s="11">
        <v>895</v>
      </c>
      <c r="G414" s="13">
        <v>159</v>
      </c>
      <c r="H414" s="13">
        <v>627</v>
      </c>
      <c r="I414" s="13">
        <v>188</v>
      </c>
      <c r="J414" s="12"/>
      <c r="K414" s="11">
        <v>4029.53</v>
      </c>
      <c r="L414" s="11">
        <v>79150.850000000006</v>
      </c>
      <c r="M414" s="11">
        <v>1654843.68</v>
      </c>
      <c r="N414" s="11">
        <v>500</v>
      </c>
      <c r="O414" s="11">
        <v>500</v>
      </c>
    </row>
    <row r="415" spans="1:15" x14ac:dyDescent="0.2">
      <c r="A415" s="66">
        <v>30734</v>
      </c>
      <c r="B415" s="53" t="s">
        <v>468</v>
      </c>
      <c r="C415" s="66">
        <f t="shared" si="8"/>
        <v>3</v>
      </c>
      <c r="D415" s="60">
        <v>0</v>
      </c>
      <c r="E415" s="11">
        <v>1940</v>
      </c>
      <c r="F415" s="11">
        <v>1922</v>
      </c>
      <c r="G415" s="13">
        <v>314</v>
      </c>
      <c r="H415" s="13">
        <v>1294</v>
      </c>
      <c r="I415" s="13">
        <v>332</v>
      </c>
      <c r="J415" s="12"/>
      <c r="K415" s="11">
        <v>3973.44</v>
      </c>
      <c r="L415" s="11">
        <v>161207.76999999999</v>
      </c>
      <c r="M415" s="11">
        <v>1116272.54</v>
      </c>
      <c r="N415" s="11">
        <v>500</v>
      </c>
      <c r="O415" s="11">
        <v>500</v>
      </c>
    </row>
    <row r="416" spans="1:15" x14ac:dyDescent="0.2">
      <c r="A416" s="66">
        <v>30735</v>
      </c>
      <c r="B416" s="53" t="s">
        <v>469</v>
      </c>
      <c r="C416" s="66">
        <f t="shared" si="8"/>
        <v>3</v>
      </c>
      <c r="D416" s="60">
        <v>0</v>
      </c>
      <c r="E416" s="11">
        <v>5472</v>
      </c>
      <c r="F416" s="11">
        <v>5219</v>
      </c>
      <c r="G416" s="13">
        <v>844</v>
      </c>
      <c r="H416" s="13">
        <v>3672</v>
      </c>
      <c r="I416" s="13">
        <v>956</v>
      </c>
      <c r="J416" s="12"/>
      <c r="K416" s="11">
        <v>2984.82</v>
      </c>
      <c r="L416" s="11">
        <v>647382.73</v>
      </c>
      <c r="M416" s="11">
        <v>2774290.98</v>
      </c>
      <c r="N416" s="11">
        <v>500</v>
      </c>
      <c r="O416" s="11">
        <v>500</v>
      </c>
    </row>
    <row r="417" spans="1:15" x14ac:dyDescent="0.2">
      <c r="A417" s="66">
        <v>30736</v>
      </c>
      <c r="B417" s="53" t="s">
        <v>470</v>
      </c>
      <c r="C417" s="66">
        <f t="shared" si="8"/>
        <v>3</v>
      </c>
      <c r="D417" s="60">
        <v>0</v>
      </c>
      <c r="E417" s="11">
        <v>2257</v>
      </c>
      <c r="F417" s="11">
        <v>2201</v>
      </c>
      <c r="G417" s="13">
        <v>325</v>
      </c>
      <c r="H417" s="13">
        <v>1391</v>
      </c>
      <c r="I417" s="13">
        <v>541</v>
      </c>
      <c r="J417" s="12"/>
      <c r="K417" s="11">
        <v>1708.96</v>
      </c>
      <c r="L417" s="11">
        <v>196646.19</v>
      </c>
      <c r="M417" s="11">
        <v>1557379.88</v>
      </c>
      <c r="N417" s="11">
        <v>500</v>
      </c>
      <c r="O417" s="11">
        <v>500</v>
      </c>
    </row>
    <row r="418" spans="1:15" x14ac:dyDescent="0.2">
      <c r="A418" s="66">
        <v>30737</v>
      </c>
      <c r="B418" s="53" t="s">
        <v>471</v>
      </c>
      <c r="C418" s="66">
        <f t="shared" si="8"/>
        <v>3</v>
      </c>
      <c r="D418" s="60">
        <v>0</v>
      </c>
      <c r="E418" s="11">
        <v>1809</v>
      </c>
      <c r="F418" s="11">
        <v>1775</v>
      </c>
      <c r="G418" s="13">
        <v>276</v>
      </c>
      <c r="H418" s="13">
        <v>1153</v>
      </c>
      <c r="I418" s="13">
        <v>380</v>
      </c>
      <c r="J418" s="12"/>
      <c r="K418" s="11">
        <v>12659.15</v>
      </c>
      <c r="L418" s="11">
        <v>143873.62</v>
      </c>
      <c r="M418" s="11">
        <v>219372.98</v>
      </c>
      <c r="N418" s="11">
        <v>500</v>
      </c>
      <c r="O418" s="11">
        <v>500</v>
      </c>
    </row>
    <row r="419" spans="1:15" x14ac:dyDescent="0.2">
      <c r="A419" s="66">
        <v>30738</v>
      </c>
      <c r="B419" s="53" t="s">
        <v>472</v>
      </c>
      <c r="C419" s="66">
        <f t="shared" si="8"/>
        <v>3</v>
      </c>
      <c r="D419" s="60">
        <v>0</v>
      </c>
      <c r="E419" s="11">
        <v>810</v>
      </c>
      <c r="F419" s="11">
        <v>769</v>
      </c>
      <c r="G419" s="13">
        <v>141</v>
      </c>
      <c r="H419" s="13">
        <v>536</v>
      </c>
      <c r="I419" s="13">
        <v>133</v>
      </c>
      <c r="J419" s="12"/>
      <c r="K419" s="11">
        <v>15996.67</v>
      </c>
      <c r="L419" s="11">
        <v>84338.78</v>
      </c>
      <c r="M419" s="11">
        <v>126829.37</v>
      </c>
      <c r="N419" s="11">
        <v>500</v>
      </c>
      <c r="O419" s="11">
        <v>500</v>
      </c>
    </row>
    <row r="420" spans="1:15" x14ac:dyDescent="0.2">
      <c r="A420" s="66">
        <v>30739</v>
      </c>
      <c r="B420" s="53" t="s">
        <v>473</v>
      </c>
      <c r="C420" s="66">
        <f t="shared" si="8"/>
        <v>3</v>
      </c>
      <c r="D420" s="60">
        <v>0</v>
      </c>
      <c r="E420" s="11">
        <v>2307</v>
      </c>
      <c r="F420" s="11">
        <v>2207</v>
      </c>
      <c r="G420" s="13">
        <v>382</v>
      </c>
      <c r="H420" s="13">
        <v>1560</v>
      </c>
      <c r="I420" s="13">
        <v>365</v>
      </c>
      <c r="J420" s="12"/>
      <c r="K420" s="11">
        <v>9572.36</v>
      </c>
      <c r="L420" s="11">
        <v>174356.2</v>
      </c>
      <c r="M420" s="11">
        <v>981814.53</v>
      </c>
      <c r="N420" s="11">
        <v>500</v>
      </c>
      <c r="O420" s="11">
        <v>500</v>
      </c>
    </row>
    <row r="421" spans="1:15" x14ac:dyDescent="0.2">
      <c r="A421" s="66">
        <v>30740</v>
      </c>
      <c r="B421" s="53" t="s">
        <v>474</v>
      </c>
      <c r="C421" s="66">
        <f t="shared" si="8"/>
        <v>3</v>
      </c>
      <c r="D421" s="60">
        <v>0</v>
      </c>
      <c r="E421" s="11">
        <v>21179</v>
      </c>
      <c r="F421" s="11">
        <v>19424</v>
      </c>
      <c r="G421" s="13">
        <v>3129</v>
      </c>
      <c r="H421" s="13">
        <v>14487</v>
      </c>
      <c r="I421" s="13">
        <v>3563</v>
      </c>
      <c r="J421" s="12"/>
      <c r="K421" s="11">
        <v>37910.68</v>
      </c>
      <c r="L421" s="11">
        <v>2008772.06</v>
      </c>
      <c r="M421" s="11">
        <v>41660051.380000003</v>
      </c>
      <c r="N421" s="11">
        <v>500</v>
      </c>
      <c r="O421" s="11">
        <v>500</v>
      </c>
    </row>
    <row r="422" spans="1:15" x14ac:dyDescent="0.2">
      <c r="A422" s="66">
        <v>30741</v>
      </c>
      <c r="B422" s="53" t="s">
        <v>475</v>
      </c>
      <c r="C422" s="66">
        <f t="shared" si="8"/>
        <v>3</v>
      </c>
      <c r="D422" s="60">
        <v>0</v>
      </c>
      <c r="E422" s="11">
        <v>1677</v>
      </c>
      <c r="F422" s="11">
        <v>1746</v>
      </c>
      <c r="G422" s="13">
        <v>251</v>
      </c>
      <c r="H422" s="13">
        <v>1108</v>
      </c>
      <c r="I422" s="13">
        <v>318</v>
      </c>
      <c r="J422" s="12"/>
      <c r="K422" s="11">
        <v>7353.2</v>
      </c>
      <c r="L422" s="11">
        <v>118126.88</v>
      </c>
      <c r="M422" s="11">
        <v>388044.47</v>
      </c>
      <c r="N422" s="11">
        <v>500</v>
      </c>
      <c r="O422" s="11">
        <v>500</v>
      </c>
    </row>
    <row r="423" spans="1:15" x14ac:dyDescent="0.2">
      <c r="A423" s="66">
        <v>30801</v>
      </c>
      <c r="B423" s="53" t="s">
        <v>476</v>
      </c>
      <c r="C423" s="66">
        <f t="shared" si="8"/>
        <v>3</v>
      </c>
      <c r="D423" s="60">
        <v>0</v>
      </c>
      <c r="E423" s="11">
        <v>229</v>
      </c>
      <c r="F423" s="11">
        <v>198</v>
      </c>
      <c r="G423" s="13">
        <v>30</v>
      </c>
      <c r="H423" s="13">
        <v>160</v>
      </c>
      <c r="I423" s="13">
        <v>39</v>
      </c>
      <c r="J423" s="12"/>
      <c r="K423" s="11">
        <v>13370.48</v>
      </c>
      <c r="L423" s="11">
        <v>21223.37</v>
      </c>
      <c r="M423" s="11">
        <v>279405.89</v>
      </c>
      <c r="N423" s="11">
        <v>500</v>
      </c>
      <c r="O423" s="11">
        <v>500</v>
      </c>
    </row>
    <row r="424" spans="1:15" x14ac:dyDescent="0.2">
      <c r="A424" s="66">
        <v>30802</v>
      </c>
      <c r="B424" s="53" t="s">
        <v>477</v>
      </c>
      <c r="C424" s="66">
        <f t="shared" si="8"/>
        <v>3</v>
      </c>
      <c r="D424" s="60">
        <v>0</v>
      </c>
      <c r="E424" s="11">
        <v>179</v>
      </c>
      <c r="F424" s="11">
        <v>151</v>
      </c>
      <c r="G424" s="13">
        <v>24</v>
      </c>
      <c r="H424" s="13">
        <v>119</v>
      </c>
      <c r="I424" s="13">
        <v>36</v>
      </c>
      <c r="J424" s="12"/>
      <c r="K424" s="11">
        <v>7249.78</v>
      </c>
      <c r="L424" s="11">
        <v>8316.58</v>
      </c>
      <c r="M424" s="11">
        <v>14581.86</v>
      </c>
      <c r="N424" s="11">
        <v>500</v>
      </c>
      <c r="O424" s="11">
        <v>500</v>
      </c>
    </row>
    <row r="425" spans="1:15" x14ac:dyDescent="0.2">
      <c r="A425" s="66">
        <v>30803</v>
      </c>
      <c r="B425" s="53" t="s">
        <v>478</v>
      </c>
      <c r="C425" s="66">
        <f t="shared" si="8"/>
        <v>3</v>
      </c>
      <c r="D425" s="60">
        <v>0</v>
      </c>
      <c r="E425" s="11">
        <v>3512</v>
      </c>
      <c r="F425" s="11">
        <v>3425</v>
      </c>
      <c r="G425" s="13">
        <v>504</v>
      </c>
      <c r="H425" s="13">
        <v>2265</v>
      </c>
      <c r="I425" s="13">
        <v>743</v>
      </c>
      <c r="J425" s="12"/>
      <c r="K425" s="11">
        <v>31312.09</v>
      </c>
      <c r="L425" s="11">
        <v>171809.84</v>
      </c>
      <c r="M425" s="11">
        <v>374556.84</v>
      </c>
      <c r="N425" s="11">
        <v>500</v>
      </c>
      <c r="O425" s="11">
        <v>500</v>
      </c>
    </row>
    <row r="426" spans="1:15" x14ac:dyDescent="0.2">
      <c r="A426" s="66">
        <v>30804</v>
      </c>
      <c r="B426" s="53" t="s">
        <v>479</v>
      </c>
      <c r="C426" s="66">
        <f t="shared" si="8"/>
        <v>3</v>
      </c>
      <c r="D426" s="60">
        <v>0</v>
      </c>
      <c r="E426" s="11">
        <v>1994</v>
      </c>
      <c r="F426" s="11">
        <v>1932</v>
      </c>
      <c r="G426" s="13">
        <v>288</v>
      </c>
      <c r="H426" s="13">
        <v>1302</v>
      </c>
      <c r="I426" s="13">
        <v>404</v>
      </c>
      <c r="J426" s="12"/>
      <c r="K426" s="11">
        <v>16633.55</v>
      </c>
      <c r="L426" s="11">
        <v>154319.01999999999</v>
      </c>
      <c r="M426" s="11">
        <v>624581.85</v>
      </c>
      <c r="N426" s="11">
        <v>500</v>
      </c>
      <c r="O426" s="11">
        <v>500</v>
      </c>
    </row>
    <row r="427" spans="1:15" x14ac:dyDescent="0.2">
      <c r="A427" s="66">
        <v>30805</v>
      </c>
      <c r="B427" s="53" t="s">
        <v>480</v>
      </c>
      <c r="C427" s="66">
        <f t="shared" si="8"/>
        <v>3</v>
      </c>
      <c r="D427" s="60">
        <v>0</v>
      </c>
      <c r="E427" s="11">
        <v>1763</v>
      </c>
      <c r="F427" s="11">
        <v>1670</v>
      </c>
      <c r="G427" s="13">
        <v>275</v>
      </c>
      <c r="H427" s="13">
        <v>1094</v>
      </c>
      <c r="I427" s="13">
        <v>394</v>
      </c>
      <c r="J427" s="12"/>
      <c r="K427" s="11">
        <v>30165.14</v>
      </c>
      <c r="L427" s="11">
        <v>117101.46</v>
      </c>
      <c r="M427" s="11">
        <v>633957.6</v>
      </c>
      <c r="N427" s="11">
        <v>500</v>
      </c>
      <c r="O427" s="11">
        <v>500</v>
      </c>
    </row>
    <row r="428" spans="1:15" x14ac:dyDescent="0.2">
      <c r="A428" s="66">
        <v>30808</v>
      </c>
      <c r="B428" s="53" t="s">
        <v>481</v>
      </c>
      <c r="C428" s="66">
        <f t="shared" si="8"/>
        <v>3</v>
      </c>
      <c r="D428" s="60">
        <v>0</v>
      </c>
      <c r="E428" s="11">
        <v>9223</v>
      </c>
      <c r="F428" s="11">
        <v>8917</v>
      </c>
      <c r="G428" s="13">
        <v>1435</v>
      </c>
      <c r="H428" s="13">
        <v>6084</v>
      </c>
      <c r="I428" s="13">
        <v>1704</v>
      </c>
      <c r="J428" s="12"/>
      <c r="K428" s="11">
        <v>52319.68</v>
      </c>
      <c r="L428" s="11">
        <v>610164.42000000004</v>
      </c>
      <c r="M428" s="11">
        <v>2751984.09</v>
      </c>
      <c r="N428" s="11">
        <v>500</v>
      </c>
      <c r="O428" s="11">
        <v>500</v>
      </c>
    </row>
    <row r="429" spans="1:15" x14ac:dyDescent="0.2">
      <c r="A429" s="66">
        <v>30810</v>
      </c>
      <c r="B429" s="53" t="s">
        <v>482</v>
      </c>
      <c r="C429" s="66">
        <f t="shared" si="8"/>
        <v>3</v>
      </c>
      <c r="D429" s="60">
        <v>0</v>
      </c>
      <c r="E429" s="11">
        <v>1141</v>
      </c>
      <c r="F429" s="11">
        <v>1129</v>
      </c>
      <c r="G429" s="13">
        <v>138</v>
      </c>
      <c r="H429" s="13">
        <v>717</v>
      </c>
      <c r="I429" s="13">
        <v>286</v>
      </c>
      <c r="J429" s="12"/>
      <c r="K429" s="11">
        <v>21219.279999999999</v>
      </c>
      <c r="L429" s="11">
        <v>49746.17</v>
      </c>
      <c r="M429" s="11">
        <v>63774.09</v>
      </c>
      <c r="N429" s="11">
        <v>500</v>
      </c>
      <c r="O429" s="11">
        <v>500</v>
      </c>
    </row>
    <row r="430" spans="1:15" x14ac:dyDescent="0.2">
      <c r="A430" s="66">
        <v>30811</v>
      </c>
      <c r="B430" s="53" t="s">
        <v>483</v>
      </c>
      <c r="C430" s="66">
        <f t="shared" si="8"/>
        <v>3</v>
      </c>
      <c r="D430" s="60">
        <v>0</v>
      </c>
      <c r="E430" s="11">
        <v>2242</v>
      </c>
      <c r="F430" s="11">
        <v>2234</v>
      </c>
      <c r="G430" s="13">
        <v>293</v>
      </c>
      <c r="H430" s="13">
        <v>1424</v>
      </c>
      <c r="I430" s="13">
        <v>525</v>
      </c>
      <c r="J430" s="12"/>
      <c r="K430" s="11">
        <v>30581.73</v>
      </c>
      <c r="L430" s="11">
        <v>125397.67</v>
      </c>
      <c r="M430" s="11">
        <v>341968.19</v>
      </c>
      <c r="N430" s="11">
        <v>500</v>
      </c>
      <c r="O430" s="11">
        <v>500</v>
      </c>
    </row>
    <row r="431" spans="1:15" x14ac:dyDescent="0.2">
      <c r="A431" s="66">
        <v>30812</v>
      </c>
      <c r="B431" s="53" t="s">
        <v>484</v>
      </c>
      <c r="C431" s="66">
        <f t="shared" si="8"/>
        <v>3</v>
      </c>
      <c r="D431" s="60">
        <v>0</v>
      </c>
      <c r="E431" s="11">
        <v>906</v>
      </c>
      <c r="F431" s="11">
        <v>895</v>
      </c>
      <c r="G431" s="13">
        <v>145</v>
      </c>
      <c r="H431" s="13">
        <v>592</v>
      </c>
      <c r="I431" s="13">
        <v>169</v>
      </c>
      <c r="J431" s="12"/>
      <c r="K431" s="11">
        <v>12547.78</v>
      </c>
      <c r="L431" s="11">
        <v>40843.199999999997</v>
      </c>
      <c r="M431" s="11">
        <v>48414.14</v>
      </c>
      <c r="N431" s="11">
        <v>500</v>
      </c>
      <c r="O431" s="11">
        <v>500</v>
      </c>
    </row>
    <row r="432" spans="1:15" x14ac:dyDescent="0.2">
      <c r="A432" s="66">
        <v>30813</v>
      </c>
      <c r="B432" s="53" t="s">
        <v>485</v>
      </c>
      <c r="C432" s="66">
        <f t="shared" si="8"/>
        <v>3</v>
      </c>
      <c r="D432" s="60">
        <v>0</v>
      </c>
      <c r="E432" s="11">
        <v>1330</v>
      </c>
      <c r="F432" s="11">
        <v>1293</v>
      </c>
      <c r="G432" s="13">
        <v>195</v>
      </c>
      <c r="H432" s="13">
        <v>850</v>
      </c>
      <c r="I432" s="13">
        <v>285</v>
      </c>
      <c r="J432" s="12"/>
      <c r="K432" s="11">
        <v>42005.15</v>
      </c>
      <c r="L432" s="11">
        <v>88784.04</v>
      </c>
      <c r="M432" s="11">
        <v>147911.46</v>
      </c>
      <c r="N432" s="11">
        <v>500</v>
      </c>
      <c r="O432" s="11">
        <v>500</v>
      </c>
    </row>
    <row r="433" spans="1:15" x14ac:dyDescent="0.2">
      <c r="A433" s="66">
        <v>30814</v>
      </c>
      <c r="B433" s="53" t="s">
        <v>486</v>
      </c>
      <c r="C433" s="66">
        <f t="shared" si="8"/>
        <v>3</v>
      </c>
      <c r="D433" s="60">
        <v>0</v>
      </c>
      <c r="E433" s="11">
        <v>2178</v>
      </c>
      <c r="F433" s="11">
        <v>2086</v>
      </c>
      <c r="G433" s="13">
        <v>350</v>
      </c>
      <c r="H433" s="13">
        <v>1357</v>
      </c>
      <c r="I433" s="13">
        <v>471</v>
      </c>
      <c r="J433" s="12"/>
      <c r="K433" s="11">
        <v>62159.6</v>
      </c>
      <c r="L433" s="11">
        <v>132721.37</v>
      </c>
      <c r="M433" s="11">
        <v>401319.48</v>
      </c>
      <c r="N433" s="11">
        <v>500</v>
      </c>
      <c r="O433" s="11">
        <v>500</v>
      </c>
    </row>
    <row r="434" spans="1:15" x14ac:dyDescent="0.2">
      <c r="A434" s="66">
        <v>30817</v>
      </c>
      <c r="B434" s="53" t="s">
        <v>487</v>
      </c>
      <c r="C434" s="66">
        <f t="shared" si="8"/>
        <v>3</v>
      </c>
      <c r="D434" s="60">
        <v>0</v>
      </c>
      <c r="E434" s="11">
        <v>12101</v>
      </c>
      <c r="F434" s="11">
        <v>11640</v>
      </c>
      <c r="G434" s="13">
        <v>2021</v>
      </c>
      <c r="H434" s="13">
        <v>7929</v>
      </c>
      <c r="I434" s="13">
        <v>2151</v>
      </c>
      <c r="J434" s="12"/>
      <c r="K434" s="11">
        <v>35064.71</v>
      </c>
      <c r="L434" s="11">
        <v>934847.49</v>
      </c>
      <c r="M434" s="11">
        <v>3960753.94</v>
      </c>
      <c r="N434" s="11">
        <v>500</v>
      </c>
      <c r="O434" s="11">
        <v>500</v>
      </c>
    </row>
    <row r="435" spans="1:15" x14ac:dyDescent="0.2">
      <c r="A435" s="66">
        <v>30819</v>
      </c>
      <c r="B435" s="53" t="s">
        <v>488</v>
      </c>
      <c r="C435" s="66">
        <f t="shared" si="8"/>
        <v>3</v>
      </c>
      <c r="D435" s="60">
        <v>0</v>
      </c>
      <c r="E435" s="11">
        <v>359</v>
      </c>
      <c r="F435" s="11">
        <v>309</v>
      </c>
      <c r="G435" s="13">
        <v>59</v>
      </c>
      <c r="H435" s="13">
        <v>245</v>
      </c>
      <c r="I435" s="13">
        <v>55</v>
      </c>
      <c r="J435" s="12"/>
      <c r="K435" s="11">
        <v>11863.94</v>
      </c>
      <c r="L435" s="11">
        <v>33056.33</v>
      </c>
      <c r="M435" s="11">
        <v>163739.99</v>
      </c>
      <c r="N435" s="11">
        <v>500</v>
      </c>
      <c r="O435" s="11">
        <v>500</v>
      </c>
    </row>
    <row r="436" spans="1:15" x14ac:dyDescent="0.2">
      <c r="A436" s="66">
        <v>30821</v>
      </c>
      <c r="B436" s="53" t="s">
        <v>489</v>
      </c>
      <c r="C436" s="66">
        <f t="shared" si="8"/>
        <v>3</v>
      </c>
      <c r="D436" s="60">
        <v>0</v>
      </c>
      <c r="E436" s="11">
        <v>12091</v>
      </c>
      <c r="F436" s="11">
        <v>11614</v>
      </c>
      <c r="G436" s="13">
        <v>1919</v>
      </c>
      <c r="H436" s="13">
        <v>7943</v>
      </c>
      <c r="I436" s="13">
        <v>2229</v>
      </c>
      <c r="J436" s="12"/>
      <c r="K436" s="11">
        <v>95327.96</v>
      </c>
      <c r="L436" s="11">
        <v>907620.92</v>
      </c>
      <c r="M436" s="11">
        <v>3069967.34</v>
      </c>
      <c r="N436" s="11">
        <v>500</v>
      </c>
      <c r="O436" s="11">
        <v>500</v>
      </c>
    </row>
    <row r="437" spans="1:15" x14ac:dyDescent="0.2">
      <c r="A437" s="66">
        <v>30822</v>
      </c>
      <c r="B437" s="53" t="s">
        <v>490</v>
      </c>
      <c r="C437" s="66">
        <f t="shared" si="8"/>
        <v>3</v>
      </c>
      <c r="D437" s="60">
        <v>0</v>
      </c>
      <c r="E437" s="11">
        <v>102</v>
      </c>
      <c r="F437" s="11">
        <v>109</v>
      </c>
      <c r="G437" s="13">
        <v>19</v>
      </c>
      <c r="H437" s="13">
        <v>64</v>
      </c>
      <c r="I437" s="13">
        <v>19</v>
      </c>
      <c r="J437" s="12"/>
      <c r="K437" s="11">
        <v>7677.07</v>
      </c>
      <c r="L437" s="11">
        <v>2272.46</v>
      </c>
      <c r="M437" s="11">
        <v>32964.120000000003</v>
      </c>
      <c r="N437" s="11">
        <v>500</v>
      </c>
      <c r="O437" s="11">
        <v>500</v>
      </c>
    </row>
    <row r="438" spans="1:15" x14ac:dyDescent="0.2">
      <c r="A438" s="66">
        <v>30824</v>
      </c>
      <c r="B438" s="53" t="s">
        <v>491</v>
      </c>
      <c r="C438" s="66">
        <f t="shared" si="8"/>
        <v>3</v>
      </c>
      <c r="D438" s="60">
        <v>0</v>
      </c>
      <c r="E438" s="11">
        <v>1356</v>
      </c>
      <c r="F438" s="11">
        <v>1283</v>
      </c>
      <c r="G438" s="13">
        <v>220</v>
      </c>
      <c r="H438" s="13">
        <v>872</v>
      </c>
      <c r="I438" s="13">
        <v>264</v>
      </c>
      <c r="J438" s="12"/>
      <c r="K438" s="11">
        <v>17913.16</v>
      </c>
      <c r="L438" s="11">
        <v>84659.87</v>
      </c>
      <c r="M438" s="11">
        <v>240674</v>
      </c>
      <c r="N438" s="11">
        <v>500</v>
      </c>
      <c r="O438" s="11">
        <v>500</v>
      </c>
    </row>
    <row r="439" spans="1:15" x14ac:dyDescent="0.2">
      <c r="A439" s="66">
        <v>30825</v>
      </c>
      <c r="B439" s="53" t="s">
        <v>492</v>
      </c>
      <c r="C439" s="66">
        <f t="shared" si="8"/>
        <v>3</v>
      </c>
      <c r="D439" s="60">
        <v>0</v>
      </c>
      <c r="E439" s="11">
        <v>1168</v>
      </c>
      <c r="F439" s="11">
        <v>1186</v>
      </c>
      <c r="G439" s="13">
        <v>149</v>
      </c>
      <c r="H439" s="13">
        <v>757</v>
      </c>
      <c r="I439" s="13">
        <v>262</v>
      </c>
      <c r="J439" s="12"/>
      <c r="K439" s="11">
        <v>35215.32</v>
      </c>
      <c r="L439" s="11">
        <v>114035.63</v>
      </c>
      <c r="M439" s="11">
        <v>87523.54</v>
      </c>
      <c r="N439" s="11">
        <v>500</v>
      </c>
      <c r="O439" s="11">
        <v>500</v>
      </c>
    </row>
    <row r="440" spans="1:15" x14ac:dyDescent="0.2">
      <c r="A440" s="66">
        <v>30826</v>
      </c>
      <c r="B440" s="53" t="s">
        <v>493</v>
      </c>
      <c r="C440" s="66">
        <f t="shared" si="8"/>
        <v>3</v>
      </c>
      <c r="D440" s="60">
        <v>0</v>
      </c>
      <c r="E440" s="11">
        <v>1296</v>
      </c>
      <c r="F440" s="11">
        <v>1262</v>
      </c>
      <c r="G440" s="13">
        <v>178</v>
      </c>
      <c r="H440" s="13">
        <v>787</v>
      </c>
      <c r="I440" s="13">
        <v>331</v>
      </c>
      <c r="J440" s="12"/>
      <c r="K440" s="11">
        <v>20056.419999999998</v>
      </c>
      <c r="L440" s="11">
        <v>47124.98</v>
      </c>
      <c r="M440" s="11">
        <v>74333.149999999994</v>
      </c>
      <c r="N440" s="11">
        <v>500</v>
      </c>
      <c r="O440" s="11">
        <v>500</v>
      </c>
    </row>
    <row r="441" spans="1:15" x14ac:dyDescent="0.2">
      <c r="A441" s="66">
        <v>30827</v>
      </c>
      <c r="B441" s="53" t="s">
        <v>494</v>
      </c>
      <c r="C441" s="66">
        <f t="shared" si="8"/>
        <v>3</v>
      </c>
      <c r="D441" s="60">
        <v>0</v>
      </c>
      <c r="E441" s="11">
        <v>2788</v>
      </c>
      <c r="F441" s="11">
        <v>2706</v>
      </c>
      <c r="G441" s="13">
        <v>403</v>
      </c>
      <c r="H441" s="13">
        <v>1667</v>
      </c>
      <c r="I441" s="13">
        <v>718</v>
      </c>
      <c r="J441" s="12"/>
      <c r="K441" s="11">
        <v>19495.419999999998</v>
      </c>
      <c r="L441" s="11">
        <v>120691.63</v>
      </c>
      <c r="M441" s="11">
        <v>375291.06</v>
      </c>
      <c r="N441" s="11">
        <v>500</v>
      </c>
      <c r="O441" s="11">
        <v>500</v>
      </c>
    </row>
    <row r="442" spans="1:15" x14ac:dyDescent="0.2">
      <c r="A442" s="66">
        <v>30828</v>
      </c>
      <c r="B442" s="53" t="s">
        <v>495</v>
      </c>
      <c r="C442" s="66">
        <f t="shared" si="8"/>
        <v>3</v>
      </c>
      <c r="D442" s="60">
        <v>0</v>
      </c>
      <c r="E442" s="11">
        <v>949</v>
      </c>
      <c r="F442" s="11">
        <v>927</v>
      </c>
      <c r="G442" s="13">
        <v>144</v>
      </c>
      <c r="H442" s="13">
        <v>589</v>
      </c>
      <c r="I442" s="13">
        <v>216</v>
      </c>
      <c r="J442" s="12"/>
      <c r="K442" s="11">
        <v>19960.77</v>
      </c>
      <c r="L442" s="11">
        <v>80862.27</v>
      </c>
      <c r="M442" s="11">
        <v>205467.41</v>
      </c>
      <c r="N442" s="11">
        <v>500</v>
      </c>
      <c r="O442" s="11">
        <v>500</v>
      </c>
    </row>
    <row r="443" spans="1:15" x14ac:dyDescent="0.2">
      <c r="A443" s="66">
        <v>30829</v>
      </c>
      <c r="B443" s="53" t="s">
        <v>496</v>
      </c>
      <c r="C443" s="66">
        <f t="shared" si="8"/>
        <v>3</v>
      </c>
      <c r="D443" s="60">
        <v>0</v>
      </c>
      <c r="E443" s="11">
        <v>1136</v>
      </c>
      <c r="F443" s="11">
        <v>1092</v>
      </c>
      <c r="G443" s="13">
        <v>142</v>
      </c>
      <c r="H443" s="13">
        <v>690</v>
      </c>
      <c r="I443" s="13">
        <v>304</v>
      </c>
      <c r="J443" s="12"/>
      <c r="K443" s="11">
        <v>24834.12</v>
      </c>
      <c r="L443" s="11">
        <v>43204.38</v>
      </c>
      <c r="M443" s="11">
        <v>37828.58</v>
      </c>
      <c r="N443" s="11">
        <v>500</v>
      </c>
      <c r="O443" s="11">
        <v>500</v>
      </c>
    </row>
    <row r="444" spans="1:15" x14ac:dyDescent="0.2">
      <c r="A444" s="66">
        <v>30830</v>
      </c>
      <c r="B444" s="53" t="s">
        <v>497</v>
      </c>
      <c r="C444" s="66">
        <f t="shared" si="8"/>
        <v>3</v>
      </c>
      <c r="D444" s="60">
        <v>0</v>
      </c>
      <c r="E444" s="11">
        <v>3034</v>
      </c>
      <c r="F444" s="11">
        <v>2865</v>
      </c>
      <c r="G444" s="13">
        <v>462</v>
      </c>
      <c r="H444" s="13">
        <v>2020</v>
      </c>
      <c r="I444" s="13">
        <v>552</v>
      </c>
      <c r="J444" s="12"/>
      <c r="K444" s="11">
        <v>59488.92</v>
      </c>
      <c r="L444" s="11">
        <v>232805.22</v>
      </c>
      <c r="M444" s="11">
        <v>510521.24</v>
      </c>
      <c r="N444" s="11">
        <v>500</v>
      </c>
      <c r="O444" s="11">
        <v>500</v>
      </c>
    </row>
    <row r="445" spans="1:15" x14ac:dyDescent="0.2">
      <c r="A445" s="66">
        <v>30831</v>
      </c>
      <c r="B445" s="53" t="s">
        <v>498</v>
      </c>
      <c r="C445" s="66">
        <f t="shared" si="8"/>
        <v>3</v>
      </c>
      <c r="D445" s="60">
        <v>0</v>
      </c>
      <c r="E445" s="11">
        <v>3013</v>
      </c>
      <c r="F445" s="11">
        <v>2926</v>
      </c>
      <c r="G445" s="13">
        <v>486</v>
      </c>
      <c r="H445" s="13">
        <v>1952</v>
      </c>
      <c r="I445" s="13">
        <v>575</v>
      </c>
      <c r="J445" s="12"/>
      <c r="K445" s="11">
        <v>33079.54</v>
      </c>
      <c r="L445" s="11">
        <v>176228.58</v>
      </c>
      <c r="M445" s="11">
        <v>662004.66</v>
      </c>
      <c r="N445" s="11">
        <v>500</v>
      </c>
      <c r="O445" s="11">
        <v>500</v>
      </c>
    </row>
    <row r="446" spans="1:15" x14ac:dyDescent="0.2">
      <c r="A446" s="66">
        <v>30834</v>
      </c>
      <c r="B446" s="53" t="s">
        <v>499</v>
      </c>
      <c r="C446" s="66">
        <f t="shared" si="8"/>
        <v>3</v>
      </c>
      <c r="D446" s="60">
        <v>0</v>
      </c>
      <c r="E446" s="11">
        <v>346</v>
      </c>
      <c r="F446" s="11">
        <v>400</v>
      </c>
      <c r="G446" s="13">
        <v>47</v>
      </c>
      <c r="H446" s="13">
        <v>216</v>
      </c>
      <c r="I446" s="13">
        <v>83</v>
      </c>
      <c r="J446" s="12"/>
      <c r="K446" s="11">
        <v>14167.74</v>
      </c>
      <c r="L446" s="11">
        <v>22568.71</v>
      </c>
      <c r="M446" s="11">
        <v>239662.99</v>
      </c>
      <c r="N446" s="11">
        <v>500</v>
      </c>
      <c r="O446" s="11">
        <v>500</v>
      </c>
    </row>
    <row r="447" spans="1:15" x14ac:dyDescent="0.2">
      <c r="A447" s="66">
        <v>30835</v>
      </c>
      <c r="B447" s="53" t="s">
        <v>500</v>
      </c>
      <c r="C447" s="66">
        <f t="shared" si="8"/>
        <v>3</v>
      </c>
      <c r="D447" s="60">
        <v>0</v>
      </c>
      <c r="E447" s="11">
        <v>3101</v>
      </c>
      <c r="F447" s="11">
        <v>2984</v>
      </c>
      <c r="G447" s="13">
        <v>435</v>
      </c>
      <c r="H447" s="13">
        <v>1998</v>
      </c>
      <c r="I447" s="13">
        <v>668</v>
      </c>
      <c r="J447" s="12"/>
      <c r="K447" s="11">
        <v>34514.83</v>
      </c>
      <c r="L447" s="11">
        <v>145344.32999999999</v>
      </c>
      <c r="M447" s="11">
        <v>209146.87</v>
      </c>
      <c r="N447" s="11">
        <v>500</v>
      </c>
      <c r="O447" s="11">
        <v>500</v>
      </c>
    </row>
    <row r="448" spans="1:15" x14ac:dyDescent="0.2">
      <c r="A448" s="66">
        <v>30836</v>
      </c>
      <c r="B448" s="53" t="s">
        <v>501</v>
      </c>
      <c r="C448" s="66">
        <f t="shared" si="8"/>
        <v>3</v>
      </c>
      <c r="D448" s="60">
        <v>0</v>
      </c>
      <c r="E448" s="11">
        <v>910</v>
      </c>
      <c r="F448" s="11">
        <v>900</v>
      </c>
      <c r="G448" s="13">
        <v>119</v>
      </c>
      <c r="H448" s="13">
        <v>601</v>
      </c>
      <c r="I448" s="13">
        <v>190</v>
      </c>
      <c r="J448" s="12"/>
      <c r="K448" s="11">
        <v>14300.52</v>
      </c>
      <c r="L448" s="11">
        <v>150378.29</v>
      </c>
      <c r="M448" s="11">
        <v>751939.52</v>
      </c>
      <c r="N448" s="11">
        <v>500</v>
      </c>
      <c r="O448" s="11">
        <v>500</v>
      </c>
    </row>
    <row r="449" spans="1:15" x14ac:dyDescent="0.2">
      <c r="A449" s="66">
        <v>30838</v>
      </c>
      <c r="B449" s="53" t="s">
        <v>502</v>
      </c>
      <c r="C449" s="66">
        <f t="shared" si="8"/>
        <v>3</v>
      </c>
      <c r="D449" s="60">
        <v>0</v>
      </c>
      <c r="E449" s="11">
        <v>2957</v>
      </c>
      <c r="F449" s="11">
        <v>2784</v>
      </c>
      <c r="G449" s="13">
        <v>465</v>
      </c>
      <c r="H449" s="13">
        <v>1927</v>
      </c>
      <c r="I449" s="13">
        <v>565</v>
      </c>
      <c r="J449" s="12"/>
      <c r="K449" s="11">
        <v>25563.19</v>
      </c>
      <c r="L449" s="11">
        <v>126901.52</v>
      </c>
      <c r="M449" s="11">
        <v>290298.75</v>
      </c>
      <c r="N449" s="11">
        <v>500</v>
      </c>
      <c r="O449" s="11">
        <v>500</v>
      </c>
    </row>
    <row r="450" spans="1:15" x14ac:dyDescent="0.2">
      <c r="A450" s="66">
        <v>30841</v>
      </c>
      <c r="B450" s="53" t="s">
        <v>503</v>
      </c>
      <c r="C450" s="66">
        <f t="shared" si="8"/>
        <v>3</v>
      </c>
      <c r="D450" s="60">
        <v>0</v>
      </c>
      <c r="E450" s="11">
        <v>1235</v>
      </c>
      <c r="F450" s="11">
        <v>1247</v>
      </c>
      <c r="G450" s="13">
        <v>159</v>
      </c>
      <c r="H450" s="13">
        <v>768</v>
      </c>
      <c r="I450" s="13">
        <v>308</v>
      </c>
      <c r="J450" s="12"/>
      <c r="K450" s="11">
        <v>13174.27</v>
      </c>
      <c r="L450" s="11">
        <v>63816.2</v>
      </c>
      <c r="M450" s="11">
        <v>254318.01</v>
      </c>
      <c r="N450" s="11">
        <v>500</v>
      </c>
      <c r="O450" s="11">
        <v>500</v>
      </c>
    </row>
    <row r="451" spans="1:15" x14ac:dyDescent="0.2">
      <c r="A451" s="66">
        <v>30842</v>
      </c>
      <c r="B451" s="53" t="s">
        <v>504</v>
      </c>
      <c r="C451" s="66">
        <f t="shared" si="8"/>
        <v>3</v>
      </c>
      <c r="D451" s="60">
        <v>0</v>
      </c>
      <c r="E451" s="11">
        <v>1766</v>
      </c>
      <c r="F451" s="11">
        <v>1688</v>
      </c>
      <c r="G451" s="13">
        <v>239</v>
      </c>
      <c r="H451" s="13">
        <v>1214</v>
      </c>
      <c r="I451" s="13">
        <v>313</v>
      </c>
      <c r="J451" s="12"/>
      <c r="K451" s="11">
        <v>27983.71</v>
      </c>
      <c r="L451" s="11">
        <v>99175.43</v>
      </c>
      <c r="M451" s="11">
        <v>424516.2</v>
      </c>
      <c r="N451" s="11">
        <v>500</v>
      </c>
      <c r="O451" s="11">
        <v>500</v>
      </c>
    </row>
    <row r="452" spans="1:15" x14ac:dyDescent="0.2">
      <c r="A452" s="66">
        <v>30844</v>
      </c>
      <c r="B452" s="53" t="s">
        <v>505</v>
      </c>
      <c r="C452" s="66">
        <f t="shared" si="8"/>
        <v>3</v>
      </c>
      <c r="D452" s="60">
        <v>0</v>
      </c>
      <c r="E452" s="11">
        <v>2215</v>
      </c>
      <c r="F452" s="11">
        <v>2160</v>
      </c>
      <c r="G452" s="13">
        <v>328</v>
      </c>
      <c r="H452" s="13">
        <v>1357</v>
      </c>
      <c r="I452" s="13">
        <v>530</v>
      </c>
      <c r="J452" s="12"/>
      <c r="K452" s="11">
        <v>24011.54</v>
      </c>
      <c r="L452" s="11">
        <v>217039.44</v>
      </c>
      <c r="M452" s="11">
        <v>2308178.66</v>
      </c>
      <c r="N452" s="11">
        <v>500</v>
      </c>
      <c r="O452" s="11">
        <v>500</v>
      </c>
    </row>
    <row r="453" spans="1:15" x14ac:dyDescent="0.2">
      <c r="A453" s="66">
        <v>30845</v>
      </c>
      <c r="B453" s="53" t="s">
        <v>506</v>
      </c>
      <c r="C453" s="66">
        <f t="shared" si="8"/>
        <v>3</v>
      </c>
      <c r="D453" s="60">
        <v>0</v>
      </c>
      <c r="E453" s="11">
        <v>1324</v>
      </c>
      <c r="F453" s="11">
        <v>1339</v>
      </c>
      <c r="G453" s="13">
        <v>202</v>
      </c>
      <c r="H453" s="13">
        <v>813</v>
      </c>
      <c r="I453" s="13">
        <v>309</v>
      </c>
      <c r="J453" s="12"/>
      <c r="K453" s="11">
        <v>18365.54</v>
      </c>
      <c r="L453" s="11">
        <v>64204.26</v>
      </c>
      <c r="M453" s="11">
        <v>117204.26</v>
      </c>
      <c r="N453" s="11">
        <v>500</v>
      </c>
      <c r="O453" s="11">
        <v>500</v>
      </c>
    </row>
    <row r="454" spans="1:15" x14ac:dyDescent="0.2">
      <c r="A454" s="66">
        <v>30846</v>
      </c>
      <c r="B454" s="53" t="s">
        <v>507</v>
      </c>
      <c r="C454" s="66">
        <f t="shared" si="8"/>
        <v>3</v>
      </c>
      <c r="D454" s="60">
        <v>0</v>
      </c>
      <c r="E454" s="11">
        <v>168</v>
      </c>
      <c r="F454" s="11">
        <v>164</v>
      </c>
      <c r="G454" s="13">
        <v>26</v>
      </c>
      <c r="H454" s="13">
        <v>114</v>
      </c>
      <c r="I454" s="13">
        <v>28</v>
      </c>
      <c r="J454" s="12"/>
      <c r="K454" s="11">
        <v>10028.790000000001</v>
      </c>
      <c r="L454" s="11">
        <v>9836.06</v>
      </c>
      <c r="M454" s="11">
        <v>50073.02</v>
      </c>
      <c r="N454" s="11">
        <v>500</v>
      </c>
      <c r="O454" s="11">
        <v>500</v>
      </c>
    </row>
    <row r="455" spans="1:15" x14ac:dyDescent="0.2">
      <c r="A455" s="66">
        <v>30848</v>
      </c>
      <c r="B455" s="53" t="s">
        <v>508</v>
      </c>
      <c r="C455" s="66">
        <f t="shared" si="8"/>
        <v>3</v>
      </c>
      <c r="D455" s="60">
        <v>0</v>
      </c>
      <c r="E455" s="11">
        <v>1454</v>
      </c>
      <c r="F455" s="11">
        <v>1468</v>
      </c>
      <c r="G455" s="13">
        <v>218</v>
      </c>
      <c r="H455" s="13">
        <v>928</v>
      </c>
      <c r="I455" s="13">
        <v>308</v>
      </c>
      <c r="J455" s="12"/>
      <c r="K455" s="11">
        <v>12400.32</v>
      </c>
      <c r="L455" s="11">
        <v>82356.11</v>
      </c>
      <c r="M455" s="11">
        <v>374989.17</v>
      </c>
      <c r="N455" s="11">
        <v>500</v>
      </c>
      <c r="O455" s="11">
        <v>500</v>
      </c>
    </row>
    <row r="456" spans="1:15" x14ac:dyDescent="0.2">
      <c r="A456" s="66">
        <v>30849</v>
      </c>
      <c r="B456" s="53" t="s">
        <v>509</v>
      </c>
      <c r="C456" s="66">
        <f t="shared" si="8"/>
        <v>3</v>
      </c>
      <c r="D456" s="60">
        <v>0</v>
      </c>
      <c r="E456" s="11">
        <v>719</v>
      </c>
      <c r="F456" s="11">
        <v>639</v>
      </c>
      <c r="G456" s="13">
        <v>123</v>
      </c>
      <c r="H456" s="13">
        <v>481</v>
      </c>
      <c r="I456" s="13">
        <v>115</v>
      </c>
      <c r="J456" s="12"/>
      <c r="K456" s="11">
        <v>42359.16</v>
      </c>
      <c r="L456" s="11">
        <v>71464.25</v>
      </c>
      <c r="M456" s="11">
        <v>658852.1</v>
      </c>
      <c r="N456" s="11">
        <v>500</v>
      </c>
      <c r="O456" s="11">
        <v>500</v>
      </c>
    </row>
    <row r="457" spans="1:15" x14ac:dyDescent="0.2">
      <c r="A457" s="66">
        <v>30850</v>
      </c>
      <c r="B457" s="53" t="s">
        <v>510</v>
      </c>
      <c r="C457" s="66">
        <f t="shared" si="8"/>
        <v>3</v>
      </c>
      <c r="D457" s="60">
        <v>0</v>
      </c>
      <c r="E457" s="11">
        <v>1271</v>
      </c>
      <c r="F457" s="11">
        <v>1234</v>
      </c>
      <c r="G457" s="13">
        <v>165</v>
      </c>
      <c r="H457" s="13">
        <v>803</v>
      </c>
      <c r="I457" s="13">
        <v>303</v>
      </c>
      <c r="J457" s="12"/>
      <c r="K457" s="11">
        <v>28145.64</v>
      </c>
      <c r="L457" s="11">
        <v>58002.6</v>
      </c>
      <c r="M457" s="11">
        <v>86139.55</v>
      </c>
      <c r="N457" s="11">
        <v>500</v>
      </c>
      <c r="O457" s="11">
        <v>500</v>
      </c>
    </row>
    <row r="458" spans="1:15" x14ac:dyDescent="0.2">
      <c r="A458" s="66">
        <v>30852</v>
      </c>
      <c r="B458" s="53" t="s">
        <v>511</v>
      </c>
      <c r="C458" s="66">
        <f t="shared" si="8"/>
        <v>3</v>
      </c>
      <c r="D458" s="60">
        <v>0</v>
      </c>
      <c r="E458" s="11">
        <v>2003</v>
      </c>
      <c r="F458" s="11">
        <v>1977</v>
      </c>
      <c r="G458" s="13">
        <v>289</v>
      </c>
      <c r="H458" s="13">
        <v>1270</v>
      </c>
      <c r="I458" s="13">
        <v>444</v>
      </c>
      <c r="J458" s="12"/>
      <c r="K458" s="11">
        <v>19869.25</v>
      </c>
      <c r="L458" s="11">
        <v>118657.18</v>
      </c>
      <c r="M458" s="11">
        <v>563635.06000000006</v>
      </c>
      <c r="N458" s="11">
        <v>500</v>
      </c>
      <c r="O458" s="11">
        <v>500</v>
      </c>
    </row>
    <row r="459" spans="1:15" x14ac:dyDescent="0.2">
      <c r="A459" s="66">
        <v>30854</v>
      </c>
      <c r="B459" s="53" t="s">
        <v>512</v>
      </c>
      <c r="C459" s="66">
        <f t="shared" si="8"/>
        <v>3</v>
      </c>
      <c r="D459" s="60">
        <v>0</v>
      </c>
      <c r="E459" s="11">
        <v>980</v>
      </c>
      <c r="F459" s="11">
        <v>1002</v>
      </c>
      <c r="G459" s="13">
        <v>153</v>
      </c>
      <c r="H459" s="13">
        <v>620</v>
      </c>
      <c r="I459" s="13">
        <v>207</v>
      </c>
      <c r="J459" s="12"/>
      <c r="K459" s="11">
        <v>13925.99</v>
      </c>
      <c r="L459" s="11">
        <v>60777.42</v>
      </c>
      <c r="M459" s="11">
        <v>119983.67999999999</v>
      </c>
      <c r="N459" s="11">
        <v>500</v>
      </c>
      <c r="O459" s="11">
        <v>500</v>
      </c>
    </row>
    <row r="460" spans="1:15" x14ac:dyDescent="0.2">
      <c r="A460" s="66">
        <v>30856</v>
      </c>
      <c r="B460" s="53" t="s">
        <v>513</v>
      </c>
      <c r="C460" s="66">
        <f t="shared" si="8"/>
        <v>3</v>
      </c>
      <c r="D460" s="60">
        <v>0</v>
      </c>
      <c r="E460" s="11">
        <v>11907</v>
      </c>
      <c r="F460" s="11">
        <v>10730</v>
      </c>
      <c r="G460" s="13">
        <v>2234</v>
      </c>
      <c r="H460" s="13">
        <v>7681</v>
      </c>
      <c r="I460" s="13">
        <v>1992</v>
      </c>
      <c r="J460" s="12"/>
      <c r="K460" s="11">
        <v>1463.38</v>
      </c>
      <c r="L460" s="11">
        <v>757975.85</v>
      </c>
      <c r="M460" s="11">
        <v>1173719.95</v>
      </c>
      <c r="N460" s="11">
        <v>500</v>
      </c>
      <c r="O460" s="11">
        <v>500</v>
      </c>
    </row>
    <row r="461" spans="1:15" x14ac:dyDescent="0.2">
      <c r="A461" s="66">
        <v>30857</v>
      </c>
      <c r="B461" s="53" t="s">
        <v>514</v>
      </c>
      <c r="C461" s="66">
        <f t="shared" si="8"/>
        <v>3</v>
      </c>
      <c r="D461" s="60">
        <v>0</v>
      </c>
      <c r="E461" s="11">
        <v>1240</v>
      </c>
      <c r="F461" s="11">
        <v>1207</v>
      </c>
      <c r="G461" s="13">
        <v>167</v>
      </c>
      <c r="H461" s="13">
        <v>803</v>
      </c>
      <c r="I461" s="13">
        <v>270</v>
      </c>
      <c r="J461" s="12"/>
      <c r="K461" s="11">
        <v>35186.33</v>
      </c>
      <c r="L461" s="11">
        <v>76670.38</v>
      </c>
      <c r="M461" s="11">
        <v>139922.60999999999</v>
      </c>
      <c r="N461" s="11">
        <v>500</v>
      </c>
      <c r="O461" s="11">
        <v>500</v>
      </c>
    </row>
    <row r="462" spans="1:15" x14ac:dyDescent="0.2">
      <c r="A462" s="66">
        <v>30858</v>
      </c>
      <c r="B462" s="53" t="s">
        <v>515</v>
      </c>
      <c r="C462" s="66">
        <f t="shared" si="8"/>
        <v>3</v>
      </c>
      <c r="D462" s="60">
        <v>0</v>
      </c>
      <c r="E462" s="11">
        <v>1788</v>
      </c>
      <c r="F462" s="11">
        <v>1751</v>
      </c>
      <c r="G462" s="13">
        <v>274</v>
      </c>
      <c r="H462" s="13">
        <v>1183</v>
      </c>
      <c r="I462" s="13">
        <v>331</v>
      </c>
      <c r="J462" s="12"/>
      <c r="K462" s="11">
        <v>28704.62</v>
      </c>
      <c r="L462" s="11">
        <v>142986.60999999999</v>
      </c>
      <c r="M462" s="11">
        <v>524096.94</v>
      </c>
      <c r="N462" s="11">
        <v>500</v>
      </c>
      <c r="O462" s="11">
        <v>500</v>
      </c>
    </row>
    <row r="463" spans="1:15" x14ac:dyDescent="0.2">
      <c r="A463" s="66">
        <v>30859</v>
      </c>
      <c r="B463" s="53" t="s">
        <v>516</v>
      </c>
      <c r="C463" s="66">
        <f t="shared" si="8"/>
        <v>3</v>
      </c>
      <c r="D463" s="60">
        <v>0</v>
      </c>
      <c r="E463" s="11">
        <v>776</v>
      </c>
      <c r="F463" s="11">
        <v>774</v>
      </c>
      <c r="G463" s="13">
        <v>119</v>
      </c>
      <c r="H463" s="13">
        <v>457</v>
      </c>
      <c r="I463" s="13">
        <v>200</v>
      </c>
      <c r="J463" s="12"/>
      <c r="K463" s="11">
        <v>18125.54</v>
      </c>
      <c r="L463" s="11">
        <v>55297.23</v>
      </c>
      <c r="M463" s="11">
        <v>47071.89</v>
      </c>
      <c r="N463" s="11">
        <v>500</v>
      </c>
      <c r="O463" s="11">
        <v>500</v>
      </c>
    </row>
    <row r="464" spans="1:15" x14ac:dyDescent="0.2">
      <c r="A464" s="66">
        <v>30860</v>
      </c>
      <c r="B464" s="53" t="s">
        <v>517</v>
      </c>
      <c r="C464" s="66">
        <f t="shared" si="8"/>
        <v>3</v>
      </c>
      <c r="D464" s="60">
        <v>0</v>
      </c>
      <c r="E464" s="11">
        <v>2058</v>
      </c>
      <c r="F464" s="11">
        <v>2028</v>
      </c>
      <c r="G464" s="13">
        <v>322</v>
      </c>
      <c r="H464" s="13">
        <v>1277</v>
      </c>
      <c r="I464" s="13">
        <v>459</v>
      </c>
      <c r="J464" s="12"/>
      <c r="K464" s="11">
        <v>48514.77</v>
      </c>
      <c r="L464" s="11">
        <v>90723.66</v>
      </c>
      <c r="M464" s="11">
        <v>169405.91</v>
      </c>
      <c r="N464" s="11">
        <v>500</v>
      </c>
      <c r="O464" s="11">
        <v>500</v>
      </c>
    </row>
    <row r="465" spans="1:15" x14ac:dyDescent="0.2">
      <c r="A465" s="66">
        <v>30863</v>
      </c>
      <c r="B465" s="53" t="s">
        <v>518</v>
      </c>
      <c r="C465" s="66">
        <f t="shared" si="8"/>
        <v>3</v>
      </c>
      <c r="D465" s="60">
        <v>0</v>
      </c>
      <c r="E465" s="11">
        <v>5444</v>
      </c>
      <c r="F465" s="11">
        <v>5401</v>
      </c>
      <c r="G465" s="13">
        <v>692</v>
      </c>
      <c r="H465" s="13">
        <v>3363</v>
      </c>
      <c r="I465" s="13">
        <v>1389</v>
      </c>
      <c r="J465" s="12"/>
      <c r="K465" s="11">
        <v>79189.23</v>
      </c>
      <c r="L465" s="11">
        <v>355290.98</v>
      </c>
      <c r="M465" s="11">
        <v>1105380.26</v>
      </c>
      <c r="N465" s="11">
        <v>500</v>
      </c>
      <c r="O465" s="11">
        <v>500</v>
      </c>
    </row>
    <row r="466" spans="1:15" x14ac:dyDescent="0.2">
      <c r="A466" s="66">
        <v>30865</v>
      </c>
      <c r="B466" s="53" t="s">
        <v>519</v>
      </c>
      <c r="C466" s="66">
        <f t="shared" si="8"/>
        <v>3</v>
      </c>
      <c r="D466" s="60">
        <v>0</v>
      </c>
      <c r="E466" s="11">
        <v>1012</v>
      </c>
      <c r="F466" s="11">
        <v>991</v>
      </c>
      <c r="G466" s="13">
        <v>129</v>
      </c>
      <c r="H466" s="13">
        <v>673</v>
      </c>
      <c r="I466" s="13">
        <v>210</v>
      </c>
      <c r="J466" s="12"/>
      <c r="K466" s="11">
        <v>48778.14</v>
      </c>
      <c r="L466" s="11">
        <v>71780.149999999994</v>
      </c>
      <c r="M466" s="11">
        <v>296273.94</v>
      </c>
      <c r="N466" s="11">
        <v>500</v>
      </c>
      <c r="O466" s="11">
        <v>500</v>
      </c>
    </row>
    <row r="467" spans="1:15" x14ac:dyDescent="0.2">
      <c r="A467" s="66">
        <v>30902</v>
      </c>
      <c r="B467" s="53" t="s">
        <v>520</v>
      </c>
      <c r="C467" s="66">
        <f t="shared" ref="C467:C530" si="9">INT(A467/10000)</f>
        <v>3</v>
      </c>
      <c r="D467" s="60">
        <v>0</v>
      </c>
      <c r="E467" s="11">
        <v>1111</v>
      </c>
      <c r="F467" s="11">
        <v>1115</v>
      </c>
      <c r="G467" s="13">
        <v>137</v>
      </c>
      <c r="H467" s="13">
        <v>713</v>
      </c>
      <c r="I467" s="13">
        <v>261</v>
      </c>
      <c r="J467" s="12"/>
      <c r="K467" s="11">
        <v>11580.93</v>
      </c>
      <c r="L467" s="11">
        <v>71142.23</v>
      </c>
      <c r="M467" s="11">
        <v>163532.06</v>
      </c>
      <c r="N467" s="11">
        <v>500</v>
      </c>
      <c r="O467" s="11">
        <v>500</v>
      </c>
    </row>
    <row r="468" spans="1:15" x14ac:dyDescent="0.2">
      <c r="A468" s="66">
        <v>30903</v>
      </c>
      <c r="B468" s="53" t="s">
        <v>521</v>
      </c>
      <c r="C468" s="66">
        <f t="shared" si="9"/>
        <v>3</v>
      </c>
      <c r="D468" s="60">
        <v>0</v>
      </c>
      <c r="E468" s="11">
        <v>1452</v>
      </c>
      <c r="F468" s="11">
        <v>1513</v>
      </c>
      <c r="G468" s="13">
        <v>143</v>
      </c>
      <c r="H468" s="13">
        <v>889</v>
      </c>
      <c r="I468" s="13">
        <v>420</v>
      </c>
      <c r="J468" s="12"/>
      <c r="K468" s="11">
        <v>9470.76</v>
      </c>
      <c r="L468" s="11">
        <v>114890.73</v>
      </c>
      <c r="M468" s="11">
        <v>108910.85</v>
      </c>
      <c r="N468" s="11">
        <v>500</v>
      </c>
      <c r="O468" s="11">
        <v>500</v>
      </c>
    </row>
    <row r="469" spans="1:15" x14ac:dyDescent="0.2">
      <c r="A469" s="66">
        <v>30904</v>
      </c>
      <c r="B469" s="53" t="s">
        <v>522</v>
      </c>
      <c r="C469" s="66">
        <f t="shared" si="9"/>
        <v>3</v>
      </c>
      <c r="D469" s="60">
        <v>0</v>
      </c>
      <c r="E469" s="11">
        <v>681</v>
      </c>
      <c r="F469" s="11">
        <v>684</v>
      </c>
      <c r="G469" s="13">
        <v>81</v>
      </c>
      <c r="H469" s="13">
        <v>444</v>
      </c>
      <c r="I469" s="13">
        <v>156</v>
      </c>
      <c r="J469" s="12"/>
      <c r="K469" s="11">
        <v>6932.07</v>
      </c>
      <c r="L469" s="11">
        <v>41581.11</v>
      </c>
      <c r="M469" s="11">
        <v>12726.84</v>
      </c>
      <c r="N469" s="11">
        <v>500</v>
      </c>
      <c r="O469" s="11">
        <v>500</v>
      </c>
    </row>
    <row r="470" spans="1:15" x14ac:dyDescent="0.2">
      <c r="A470" s="66">
        <v>30906</v>
      </c>
      <c r="B470" s="53" t="s">
        <v>523</v>
      </c>
      <c r="C470" s="66">
        <f t="shared" si="9"/>
        <v>3</v>
      </c>
      <c r="D470" s="60">
        <v>0</v>
      </c>
      <c r="E470" s="11">
        <v>709</v>
      </c>
      <c r="F470" s="11">
        <v>680</v>
      </c>
      <c r="G470" s="13">
        <v>108</v>
      </c>
      <c r="H470" s="13">
        <v>408</v>
      </c>
      <c r="I470" s="13">
        <v>193</v>
      </c>
      <c r="J470" s="12"/>
      <c r="K470" s="11">
        <v>9543.08</v>
      </c>
      <c r="L470" s="11">
        <v>40151.33</v>
      </c>
      <c r="M470" s="11">
        <v>41036</v>
      </c>
      <c r="N470" s="11">
        <v>500</v>
      </c>
      <c r="O470" s="11">
        <v>500</v>
      </c>
    </row>
    <row r="471" spans="1:15" x14ac:dyDescent="0.2">
      <c r="A471" s="66">
        <v>30908</v>
      </c>
      <c r="B471" s="53" t="s">
        <v>524</v>
      </c>
      <c r="C471" s="66">
        <f t="shared" si="9"/>
        <v>3</v>
      </c>
      <c r="D471" s="60">
        <v>0</v>
      </c>
      <c r="E471" s="11">
        <v>5145</v>
      </c>
      <c r="F471" s="11">
        <v>5318</v>
      </c>
      <c r="G471" s="13">
        <v>621</v>
      </c>
      <c r="H471" s="13">
        <v>3130</v>
      </c>
      <c r="I471" s="13">
        <v>1394</v>
      </c>
      <c r="J471" s="12"/>
      <c r="K471" s="11">
        <v>4084.96</v>
      </c>
      <c r="L471" s="11">
        <v>584408.36</v>
      </c>
      <c r="M471" s="11">
        <v>4589560.79</v>
      </c>
      <c r="N471" s="11">
        <v>500</v>
      </c>
      <c r="O471" s="11">
        <v>500</v>
      </c>
    </row>
    <row r="472" spans="1:15" x14ac:dyDescent="0.2">
      <c r="A472" s="66">
        <v>30909</v>
      </c>
      <c r="B472" s="53" t="s">
        <v>525</v>
      </c>
      <c r="C472" s="66">
        <f t="shared" si="9"/>
        <v>3</v>
      </c>
      <c r="D472" s="60">
        <v>0</v>
      </c>
      <c r="E472" s="11">
        <v>2169</v>
      </c>
      <c r="F472" s="11">
        <v>2224</v>
      </c>
      <c r="G472" s="13">
        <v>291</v>
      </c>
      <c r="H472" s="13">
        <v>1356</v>
      </c>
      <c r="I472" s="13">
        <v>522</v>
      </c>
      <c r="J472" s="12"/>
      <c r="K472" s="11">
        <v>14676.62</v>
      </c>
      <c r="L472" s="11">
        <v>129711.15</v>
      </c>
      <c r="M472" s="11">
        <v>118580.19</v>
      </c>
      <c r="N472" s="11">
        <v>500</v>
      </c>
      <c r="O472" s="11">
        <v>500</v>
      </c>
    </row>
    <row r="473" spans="1:15" x14ac:dyDescent="0.2">
      <c r="A473" s="66">
        <v>30910</v>
      </c>
      <c r="B473" s="53" t="s">
        <v>526</v>
      </c>
      <c r="C473" s="66">
        <f t="shared" si="9"/>
        <v>3</v>
      </c>
      <c r="D473" s="60">
        <v>0</v>
      </c>
      <c r="E473" s="11">
        <v>1293</v>
      </c>
      <c r="F473" s="11">
        <v>1313</v>
      </c>
      <c r="G473" s="13">
        <v>181</v>
      </c>
      <c r="H473" s="13">
        <v>776</v>
      </c>
      <c r="I473" s="13">
        <v>336</v>
      </c>
      <c r="J473" s="12"/>
      <c r="K473" s="11">
        <v>31311.55</v>
      </c>
      <c r="L473" s="11">
        <v>90461.67</v>
      </c>
      <c r="M473" s="11">
        <v>207231.82</v>
      </c>
      <c r="N473" s="11">
        <v>500</v>
      </c>
      <c r="O473" s="11">
        <v>500</v>
      </c>
    </row>
    <row r="474" spans="1:15" x14ac:dyDescent="0.2">
      <c r="A474" s="66">
        <v>30912</v>
      </c>
      <c r="B474" s="53" t="s">
        <v>527</v>
      </c>
      <c r="C474" s="66">
        <f t="shared" si="9"/>
        <v>3</v>
      </c>
      <c r="D474" s="60">
        <v>0</v>
      </c>
      <c r="E474" s="11">
        <v>1226</v>
      </c>
      <c r="F474" s="11">
        <v>1209</v>
      </c>
      <c r="G474" s="13">
        <v>201</v>
      </c>
      <c r="H474" s="13">
        <v>771</v>
      </c>
      <c r="I474" s="13">
        <v>254</v>
      </c>
      <c r="J474" s="12"/>
      <c r="K474" s="11">
        <v>13877.07</v>
      </c>
      <c r="L474" s="11">
        <v>91856.320000000007</v>
      </c>
      <c r="M474" s="11">
        <v>227568.15</v>
      </c>
      <c r="N474" s="11">
        <v>500</v>
      </c>
      <c r="O474" s="11">
        <v>500</v>
      </c>
    </row>
    <row r="475" spans="1:15" x14ac:dyDescent="0.2">
      <c r="A475" s="66">
        <v>30913</v>
      </c>
      <c r="B475" s="53" t="s">
        <v>528</v>
      </c>
      <c r="C475" s="66">
        <f t="shared" si="9"/>
        <v>3</v>
      </c>
      <c r="D475" s="60">
        <v>0</v>
      </c>
      <c r="E475" s="11">
        <v>696</v>
      </c>
      <c r="F475" s="11">
        <v>736</v>
      </c>
      <c r="G475" s="13">
        <v>85</v>
      </c>
      <c r="H475" s="13">
        <v>435</v>
      </c>
      <c r="I475" s="13">
        <v>176</v>
      </c>
      <c r="J475" s="12"/>
      <c r="K475" s="11">
        <v>17592.349999999999</v>
      </c>
      <c r="L475" s="11">
        <v>79640.25</v>
      </c>
      <c r="M475" s="11">
        <v>489984.99</v>
      </c>
      <c r="N475" s="11">
        <v>500</v>
      </c>
      <c r="O475" s="11">
        <v>500</v>
      </c>
    </row>
    <row r="476" spans="1:15" x14ac:dyDescent="0.2">
      <c r="A476" s="66">
        <v>30915</v>
      </c>
      <c r="B476" s="53" t="s">
        <v>529</v>
      </c>
      <c r="C476" s="66">
        <f t="shared" si="9"/>
        <v>3</v>
      </c>
      <c r="D476" s="60">
        <v>0</v>
      </c>
      <c r="E476" s="11">
        <v>483</v>
      </c>
      <c r="F476" s="11">
        <v>482</v>
      </c>
      <c r="G476" s="13">
        <v>62</v>
      </c>
      <c r="H476" s="13">
        <v>278</v>
      </c>
      <c r="I476" s="13">
        <v>143</v>
      </c>
      <c r="J476" s="12"/>
      <c r="K476" s="11">
        <v>7058.62</v>
      </c>
      <c r="L476" s="11">
        <v>47915.86</v>
      </c>
      <c r="M476" s="11">
        <v>39293.230000000003</v>
      </c>
      <c r="N476" s="11">
        <v>500</v>
      </c>
      <c r="O476" s="11">
        <v>500</v>
      </c>
    </row>
    <row r="477" spans="1:15" x14ac:dyDescent="0.2">
      <c r="A477" s="66">
        <v>30916</v>
      </c>
      <c r="B477" s="53" t="s">
        <v>530</v>
      </c>
      <c r="C477" s="66">
        <f t="shared" si="9"/>
        <v>3</v>
      </c>
      <c r="D477" s="60">
        <v>0</v>
      </c>
      <c r="E477" s="11">
        <v>3752</v>
      </c>
      <c r="F477" s="11">
        <v>3901</v>
      </c>
      <c r="G477" s="13">
        <v>411</v>
      </c>
      <c r="H477" s="13">
        <v>2236</v>
      </c>
      <c r="I477" s="13">
        <v>1105</v>
      </c>
      <c r="J477" s="12"/>
      <c r="K477" s="11">
        <v>21822.37</v>
      </c>
      <c r="L477" s="11">
        <v>335202.21999999997</v>
      </c>
      <c r="M477" s="11">
        <v>1360788.66</v>
      </c>
      <c r="N477" s="11">
        <v>500</v>
      </c>
      <c r="O477" s="11">
        <v>500</v>
      </c>
    </row>
    <row r="478" spans="1:15" x14ac:dyDescent="0.2">
      <c r="A478" s="66">
        <v>30917</v>
      </c>
      <c r="B478" s="53" t="s">
        <v>531</v>
      </c>
      <c r="C478" s="66">
        <f t="shared" si="9"/>
        <v>3</v>
      </c>
      <c r="D478" s="60">
        <v>0</v>
      </c>
      <c r="E478" s="11">
        <v>588</v>
      </c>
      <c r="F478" s="11">
        <v>579</v>
      </c>
      <c r="G478" s="13">
        <v>77</v>
      </c>
      <c r="H478" s="13">
        <v>380</v>
      </c>
      <c r="I478" s="13">
        <v>131</v>
      </c>
      <c r="J478" s="12"/>
      <c r="K478" s="11">
        <v>2775.74</v>
      </c>
      <c r="L478" s="11">
        <v>33835.129999999997</v>
      </c>
      <c r="M478" s="11">
        <v>21279.18</v>
      </c>
      <c r="N478" s="11">
        <v>500</v>
      </c>
      <c r="O478" s="11">
        <v>500</v>
      </c>
    </row>
    <row r="479" spans="1:15" x14ac:dyDescent="0.2">
      <c r="A479" s="66">
        <v>30920</v>
      </c>
      <c r="B479" s="53" t="s">
        <v>532</v>
      </c>
      <c r="C479" s="66">
        <f t="shared" si="9"/>
        <v>3</v>
      </c>
      <c r="D479" s="60">
        <v>0</v>
      </c>
      <c r="E479" s="11">
        <v>1389</v>
      </c>
      <c r="F479" s="11">
        <v>1394</v>
      </c>
      <c r="G479" s="13">
        <v>153</v>
      </c>
      <c r="H479" s="13">
        <v>839</v>
      </c>
      <c r="I479" s="13">
        <v>397</v>
      </c>
      <c r="J479" s="12"/>
      <c r="K479" s="11">
        <v>4513.8900000000003</v>
      </c>
      <c r="L479" s="11">
        <v>122166.53</v>
      </c>
      <c r="M479" s="11">
        <v>153850.5</v>
      </c>
      <c r="N479" s="11">
        <v>500</v>
      </c>
      <c r="O479" s="11">
        <v>500</v>
      </c>
    </row>
    <row r="480" spans="1:15" x14ac:dyDescent="0.2">
      <c r="A480" s="66">
        <v>30921</v>
      </c>
      <c r="B480" s="53" t="s">
        <v>533</v>
      </c>
      <c r="C480" s="66">
        <f t="shared" si="9"/>
        <v>3</v>
      </c>
      <c r="D480" s="60">
        <v>0</v>
      </c>
      <c r="E480" s="11">
        <v>1263</v>
      </c>
      <c r="F480" s="11">
        <v>1302</v>
      </c>
      <c r="G480" s="13">
        <v>172</v>
      </c>
      <c r="H480" s="13">
        <v>792</v>
      </c>
      <c r="I480" s="13">
        <v>299</v>
      </c>
      <c r="J480" s="12"/>
      <c r="K480" s="11">
        <v>15859.28</v>
      </c>
      <c r="L480" s="11">
        <v>56496.47</v>
      </c>
      <c r="M480" s="11">
        <v>116221.84</v>
      </c>
      <c r="N480" s="11">
        <v>500</v>
      </c>
      <c r="O480" s="11">
        <v>500</v>
      </c>
    </row>
    <row r="481" spans="1:15" x14ac:dyDescent="0.2">
      <c r="A481" s="66">
        <v>30925</v>
      </c>
      <c r="B481" s="53" t="s">
        <v>534</v>
      </c>
      <c r="C481" s="66">
        <f t="shared" si="9"/>
        <v>3</v>
      </c>
      <c r="D481" s="60">
        <v>0</v>
      </c>
      <c r="E481" s="11">
        <v>2120</v>
      </c>
      <c r="F481" s="11">
        <v>2191</v>
      </c>
      <c r="G481" s="13">
        <v>208</v>
      </c>
      <c r="H481" s="13">
        <v>1213</v>
      </c>
      <c r="I481" s="13">
        <v>699</v>
      </c>
      <c r="J481" s="12"/>
      <c r="K481" s="11">
        <v>25966.65</v>
      </c>
      <c r="L481" s="11">
        <v>188888.13</v>
      </c>
      <c r="M481" s="11">
        <v>440509.9</v>
      </c>
      <c r="N481" s="11">
        <v>500</v>
      </c>
      <c r="O481" s="11">
        <v>500</v>
      </c>
    </row>
    <row r="482" spans="1:15" x14ac:dyDescent="0.2">
      <c r="A482" s="66">
        <v>30929</v>
      </c>
      <c r="B482" s="53" t="s">
        <v>535</v>
      </c>
      <c r="C482" s="66">
        <f t="shared" si="9"/>
        <v>3</v>
      </c>
      <c r="D482" s="60">
        <v>0</v>
      </c>
      <c r="E482" s="11">
        <v>609</v>
      </c>
      <c r="F482" s="11">
        <v>617</v>
      </c>
      <c r="G482" s="13">
        <v>74</v>
      </c>
      <c r="H482" s="13">
        <v>397</v>
      </c>
      <c r="I482" s="13">
        <v>138</v>
      </c>
      <c r="J482" s="12"/>
      <c r="K482" s="11">
        <v>8231.2199999999993</v>
      </c>
      <c r="L482" s="11">
        <v>36075.589999999997</v>
      </c>
      <c r="M482" s="11">
        <v>43384.77</v>
      </c>
      <c r="N482" s="11">
        <v>500</v>
      </c>
      <c r="O482" s="11">
        <v>500</v>
      </c>
    </row>
    <row r="483" spans="1:15" x14ac:dyDescent="0.2">
      <c r="A483" s="66">
        <v>30932</v>
      </c>
      <c r="B483" s="53" t="s">
        <v>536</v>
      </c>
      <c r="C483" s="66">
        <f t="shared" si="9"/>
        <v>3</v>
      </c>
      <c r="D483" s="60">
        <v>0</v>
      </c>
      <c r="E483" s="11">
        <v>1066</v>
      </c>
      <c r="F483" s="11">
        <v>1083</v>
      </c>
      <c r="G483" s="13">
        <v>158</v>
      </c>
      <c r="H483" s="13">
        <v>680</v>
      </c>
      <c r="I483" s="13">
        <v>228</v>
      </c>
      <c r="J483" s="12"/>
      <c r="K483" s="11">
        <v>15728.38</v>
      </c>
      <c r="L483" s="11">
        <v>62641.599999999999</v>
      </c>
      <c r="M483" s="11">
        <v>99409.21</v>
      </c>
      <c r="N483" s="11">
        <v>500</v>
      </c>
      <c r="O483" s="11">
        <v>500</v>
      </c>
    </row>
    <row r="484" spans="1:15" x14ac:dyDescent="0.2">
      <c r="A484" s="66">
        <v>30935</v>
      </c>
      <c r="B484" s="53" t="s">
        <v>537</v>
      </c>
      <c r="C484" s="66">
        <f t="shared" si="9"/>
        <v>3</v>
      </c>
      <c r="D484" s="60">
        <v>0</v>
      </c>
      <c r="E484" s="11">
        <v>5298</v>
      </c>
      <c r="F484" s="11">
        <v>5385</v>
      </c>
      <c r="G484" s="13">
        <v>666</v>
      </c>
      <c r="H484" s="13">
        <v>3219</v>
      </c>
      <c r="I484" s="13">
        <v>1413</v>
      </c>
      <c r="J484" s="12"/>
      <c r="K484" s="11">
        <v>16062.92</v>
      </c>
      <c r="L484" s="11">
        <v>416572.73</v>
      </c>
      <c r="M484" s="11">
        <v>3681199.04</v>
      </c>
      <c r="N484" s="11">
        <v>500</v>
      </c>
      <c r="O484" s="11">
        <v>500</v>
      </c>
    </row>
    <row r="485" spans="1:15" x14ac:dyDescent="0.2">
      <c r="A485" s="66">
        <v>30939</v>
      </c>
      <c r="B485" s="53" t="s">
        <v>538</v>
      </c>
      <c r="C485" s="66">
        <f t="shared" si="9"/>
        <v>3</v>
      </c>
      <c r="D485" s="60">
        <v>0</v>
      </c>
      <c r="E485" s="11">
        <v>975</v>
      </c>
      <c r="F485" s="11">
        <v>985</v>
      </c>
      <c r="G485" s="13">
        <v>145</v>
      </c>
      <c r="H485" s="13">
        <v>618</v>
      </c>
      <c r="I485" s="13">
        <v>212</v>
      </c>
      <c r="J485" s="12"/>
      <c r="K485" s="11">
        <v>13163.79</v>
      </c>
      <c r="L485" s="11">
        <v>50441.66</v>
      </c>
      <c r="M485" s="11">
        <v>94813.28</v>
      </c>
      <c r="N485" s="11">
        <v>500</v>
      </c>
      <c r="O485" s="11">
        <v>500</v>
      </c>
    </row>
    <row r="486" spans="1:15" x14ac:dyDescent="0.2">
      <c r="A486" s="66">
        <v>30940</v>
      </c>
      <c r="B486" s="53" t="s">
        <v>539</v>
      </c>
      <c r="C486" s="66">
        <f t="shared" si="9"/>
        <v>3</v>
      </c>
      <c r="D486" s="60">
        <v>0</v>
      </c>
      <c r="E486" s="11">
        <v>1180</v>
      </c>
      <c r="F486" s="11">
        <v>1203</v>
      </c>
      <c r="G486" s="13">
        <v>182</v>
      </c>
      <c r="H486" s="13">
        <v>796</v>
      </c>
      <c r="I486" s="13">
        <v>202</v>
      </c>
      <c r="J486" s="12"/>
      <c r="K486" s="11">
        <v>9379.99</v>
      </c>
      <c r="L486" s="11">
        <v>66988.61</v>
      </c>
      <c r="M486" s="11">
        <v>21711.34</v>
      </c>
      <c r="N486" s="11">
        <v>500</v>
      </c>
      <c r="O486" s="11">
        <v>500</v>
      </c>
    </row>
    <row r="487" spans="1:15" x14ac:dyDescent="0.2">
      <c r="A487" s="66">
        <v>30942</v>
      </c>
      <c r="B487" s="53" t="s">
        <v>540</v>
      </c>
      <c r="C487" s="66">
        <f t="shared" si="9"/>
        <v>3</v>
      </c>
      <c r="D487" s="60">
        <v>0</v>
      </c>
      <c r="E487" s="11">
        <v>2595</v>
      </c>
      <c r="F487" s="11">
        <v>2646</v>
      </c>
      <c r="G487" s="13">
        <v>343</v>
      </c>
      <c r="H487" s="13">
        <v>1539</v>
      </c>
      <c r="I487" s="13">
        <v>713</v>
      </c>
      <c r="J487" s="12"/>
      <c r="K487" s="11">
        <v>16143.51</v>
      </c>
      <c r="L487" s="11">
        <v>212818.54</v>
      </c>
      <c r="M487" s="11">
        <v>623310.25</v>
      </c>
      <c r="N487" s="11">
        <v>500</v>
      </c>
      <c r="O487" s="11">
        <v>500</v>
      </c>
    </row>
    <row r="488" spans="1:15" x14ac:dyDescent="0.2">
      <c r="A488" s="66">
        <v>31001</v>
      </c>
      <c r="B488" s="53" t="s">
        <v>541</v>
      </c>
      <c r="C488" s="66">
        <f t="shared" si="9"/>
        <v>3</v>
      </c>
      <c r="D488" s="60">
        <v>0</v>
      </c>
      <c r="E488" s="11">
        <v>713</v>
      </c>
      <c r="F488" s="11">
        <v>747</v>
      </c>
      <c r="G488" s="13">
        <v>100</v>
      </c>
      <c r="H488" s="13">
        <v>423</v>
      </c>
      <c r="I488" s="13">
        <v>190</v>
      </c>
      <c r="J488" s="12"/>
      <c r="K488" s="11">
        <v>12843.24</v>
      </c>
      <c r="L488" s="11">
        <v>50276.29</v>
      </c>
      <c r="M488" s="11">
        <v>34526.660000000003</v>
      </c>
      <c r="N488" s="11">
        <v>500</v>
      </c>
      <c r="O488" s="11">
        <v>500</v>
      </c>
    </row>
    <row r="489" spans="1:15" x14ac:dyDescent="0.2">
      <c r="A489" s="66">
        <v>31008</v>
      </c>
      <c r="B489" s="53" t="s">
        <v>542</v>
      </c>
      <c r="C489" s="66">
        <f t="shared" si="9"/>
        <v>3</v>
      </c>
      <c r="D489" s="60">
        <v>0</v>
      </c>
      <c r="E489" s="11">
        <v>3228</v>
      </c>
      <c r="F489" s="11">
        <v>3074</v>
      </c>
      <c r="G489" s="13">
        <v>435</v>
      </c>
      <c r="H489" s="13">
        <v>2122</v>
      </c>
      <c r="I489" s="13">
        <v>671</v>
      </c>
      <c r="J489" s="12"/>
      <c r="K489" s="11">
        <v>54193.58</v>
      </c>
      <c r="L489" s="11">
        <v>251323.3</v>
      </c>
      <c r="M489" s="11">
        <v>520799.08</v>
      </c>
      <c r="N489" s="11">
        <v>500</v>
      </c>
      <c r="O489" s="11">
        <v>500</v>
      </c>
    </row>
    <row r="490" spans="1:15" x14ac:dyDescent="0.2">
      <c r="A490" s="66">
        <v>31009</v>
      </c>
      <c r="B490" s="53" t="s">
        <v>543</v>
      </c>
      <c r="C490" s="66">
        <f t="shared" si="9"/>
        <v>3</v>
      </c>
      <c r="D490" s="60">
        <v>0</v>
      </c>
      <c r="E490" s="11">
        <v>1733</v>
      </c>
      <c r="F490" s="11">
        <v>1696</v>
      </c>
      <c r="G490" s="13">
        <v>282</v>
      </c>
      <c r="H490" s="13">
        <v>1131</v>
      </c>
      <c r="I490" s="13">
        <v>320</v>
      </c>
      <c r="J490" s="12"/>
      <c r="K490" s="11">
        <v>35673.31</v>
      </c>
      <c r="L490" s="11">
        <v>143496.85999999999</v>
      </c>
      <c r="M490" s="11">
        <v>76108.88</v>
      </c>
      <c r="N490" s="11">
        <v>500</v>
      </c>
      <c r="O490" s="11">
        <v>500</v>
      </c>
    </row>
    <row r="491" spans="1:15" x14ac:dyDescent="0.2">
      <c r="A491" s="66">
        <v>31014</v>
      </c>
      <c r="B491" s="53" t="s">
        <v>544</v>
      </c>
      <c r="C491" s="66">
        <f t="shared" si="9"/>
        <v>3</v>
      </c>
      <c r="D491" s="60">
        <v>0</v>
      </c>
      <c r="E491" s="11">
        <v>1174</v>
      </c>
      <c r="F491" s="11">
        <v>1142</v>
      </c>
      <c r="G491" s="13">
        <v>165</v>
      </c>
      <c r="H491" s="13">
        <v>774</v>
      </c>
      <c r="I491" s="13">
        <v>235</v>
      </c>
      <c r="J491" s="12"/>
      <c r="K491" s="11">
        <v>39453.64</v>
      </c>
      <c r="L491" s="11">
        <v>83256.94</v>
      </c>
      <c r="M491" s="11">
        <v>121142.27</v>
      </c>
      <c r="N491" s="11">
        <v>500</v>
      </c>
      <c r="O491" s="11">
        <v>500</v>
      </c>
    </row>
    <row r="492" spans="1:15" x14ac:dyDescent="0.2">
      <c r="A492" s="66">
        <v>31015</v>
      </c>
      <c r="B492" s="53" t="s">
        <v>545</v>
      </c>
      <c r="C492" s="66">
        <f t="shared" si="9"/>
        <v>3</v>
      </c>
      <c r="D492" s="60">
        <v>0</v>
      </c>
      <c r="E492" s="11">
        <v>1739</v>
      </c>
      <c r="F492" s="11">
        <v>1706</v>
      </c>
      <c r="G492" s="13">
        <v>233</v>
      </c>
      <c r="H492" s="13">
        <v>1072</v>
      </c>
      <c r="I492" s="13">
        <v>434</v>
      </c>
      <c r="J492" s="12"/>
      <c r="K492" s="11">
        <v>49174.7</v>
      </c>
      <c r="L492" s="11">
        <v>92341.4</v>
      </c>
      <c r="M492" s="11">
        <v>161261.46</v>
      </c>
      <c r="N492" s="11">
        <v>500</v>
      </c>
      <c r="O492" s="11">
        <v>500</v>
      </c>
    </row>
    <row r="493" spans="1:15" x14ac:dyDescent="0.2">
      <c r="A493" s="66">
        <v>31016</v>
      </c>
      <c r="B493" s="53" t="s">
        <v>546</v>
      </c>
      <c r="C493" s="66">
        <f t="shared" si="9"/>
        <v>3</v>
      </c>
      <c r="D493" s="60">
        <v>0</v>
      </c>
      <c r="E493" s="11">
        <v>1290</v>
      </c>
      <c r="F493" s="11">
        <v>1310</v>
      </c>
      <c r="G493" s="13">
        <v>156</v>
      </c>
      <c r="H493" s="13">
        <v>767</v>
      </c>
      <c r="I493" s="13">
        <v>367</v>
      </c>
      <c r="J493" s="12"/>
      <c r="K493" s="11">
        <v>35092.74</v>
      </c>
      <c r="L493" s="11">
        <v>84134.86</v>
      </c>
      <c r="M493" s="11">
        <v>169659.89</v>
      </c>
      <c r="N493" s="11">
        <v>500</v>
      </c>
      <c r="O493" s="11">
        <v>500</v>
      </c>
    </row>
    <row r="494" spans="1:15" x14ac:dyDescent="0.2">
      <c r="A494" s="66">
        <v>31018</v>
      </c>
      <c r="B494" s="53" t="s">
        <v>547</v>
      </c>
      <c r="C494" s="66">
        <f t="shared" si="9"/>
        <v>3</v>
      </c>
      <c r="D494" s="60">
        <v>0</v>
      </c>
      <c r="E494" s="11">
        <v>1589</v>
      </c>
      <c r="F494" s="11">
        <v>1553</v>
      </c>
      <c r="G494" s="13">
        <v>227</v>
      </c>
      <c r="H494" s="13">
        <v>938</v>
      </c>
      <c r="I494" s="13">
        <v>424</v>
      </c>
      <c r="J494" s="12"/>
      <c r="K494" s="11">
        <v>24698.46</v>
      </c>
      <c r="L494" s="11">
        <v>115538.84</v>
      </c>
      <c r="M494" s="11">
        <v>218588.41</v>
      </c>
      <c r="N494" s="11">
        <v>500</v>
      </c>
      <c r="O494" s="11">
        <v>500</v>
      </c>
    </row>
    <row r="495" spans="1:15" x14ac:dyDescent="0.2">
      <c r="A495" s="66">
        <v>31019</v>
      </c>
      <c r="B495" s="53" t="s">
        <v>548</v>
      </c>
      <c r="C495" s="66">
        <f t="shared" si="9"/>
        <v>3</v>
      </c>
      <c r="D495" s="60">
        <v>0</v>
      </c>
      <c r="E495" s="11">
        <v>1489</v>
      </c>
      <c r="F495" s="11">
        <v>1348</v>
      </c>
      <c r="G495" s="13">
        <v>267</v>
      </c>
      <c r="H495" s="13">
        <v>971</v>
      </c>
      <c r="I495" s="13">
        <v>251</v>
      </c>
      <c r="J495" s="12"/>
      <c r="K495" s="11">
        <v>24628.99</v>
      </c>
      <c r="L495" s="11">
        <v>66521.960000000006</v>
      </c>
      <c r="M495" s="11">
        <v>104091.97</v>
      </c>
      <c r="N495" s="11">
        <v>500</v>
      </c>
      <c r="O495" s="11">
        <v>500</v>
      </c>
    </row>
    <row r="496" spans="1:15" x14ac:dyDescent="0.2">
      <c r="A496" s="66">
        <v>31021</v>
      </c>
      <c r="B496" s="53" t="s">
        <v>549</v>
      </c>
      <c r="C496" s="66">
        <f t="shared" si="9"/>
        <v>3</v>
      </c>
      <c r="D496" s="60">
        <v>0</v>
      </c>
      <c r="E496" s="11">
        <v>1340</v>
      </c>
      <c r="F496" s="11">
        <v>1314</v>
      </c>
      <c r="G496" s="13">
        <v>164</v>
      </c>
      <c r="H496" s="13">
        <v>836</v>
      </c>
      <c r="I496" s="13">
        <v>340</v>
      </c>
      <c r="J496" s="12"/>
      <c r="K496" s="11">
        <v>35242.11</v>
      </c>
      <c r="L496" s="11">
        <v>77115.97</v>
      </c>
      <c r="M496" s="11">
        <v>99103.64</v>
      </c>
      <c r="N496" s="11">
        <v>500</v>
      </c>
      <c r="O496" s="11">
        <v>500</v>
      </c>
    </row>
    <row r="497" spans="1:15" x14ac:dyDescent="0.2">
      <c r="A497" s="66">
        <v>31022</v>
      </c>
      <c r="B497" s="53" t="s">
        <v>550</v>
      </c>
      <c r="C497" s="66">
        <f t="shared" si="9"/>
        <v>3</v>
      </c>
      <c r="D497" s="60">
        <v>0</v>
      </c>
      <c r="E497" s="11">
        <v>12349</v>
      </c>
      <c r="F497" s="11">
        <v>11852</v>
      </c>
      <c r="G497" s="13">
        <v>1696</v>
      </c>
      <c r="H497" s="13">
        <v>8015</v>
      </c>
      <c r="I497" s="13">
        <v>2638</v>
      </c>
      <c r="J497" s="12"/>
      <c r="K497" s="11">
        <v>105824.57</v>
      </c>
      <c r="L497" s="11">
        <v>952929.76</v>
      </c>
      <c r="M497" s="11">
        <v>4269434.12</v>
      </c>
      <c r="N497" s="11">
        <v>500</v>
      </c>
      <c r="O497" s="11">
        <v>500</v>
      </c>
    </row>
    <row r="498" spans="1:15" x14ac:dyDescent="0.2">
      <c r="A498" s="66">
        <v>31025</v>
      </c>
      <c r="B498" s="53" t="s">
        <v>551</v>
      </c>
      <c r="C498" s="66">
        <f t="shared" si="9"/>
        <v>3</v>
      </c>
      <c r="D498" s="60">
        <v>0</v>
      </c>
      <c r="E498" s="11">
        <v>551</v>
      </c>
      <c r="F498" s="11">
        <v>570</v>
      </c>
      <c r="G498" s="13">
        <v>61</v>
      </c>
      <c r="H498" s="13">
        <v>326</v>
      </c>
      <c r="I498" s="13">
        <v>164</v>
      </c>
      <c r="J498" s="12"/>
      <c r="K498" s="11">
        <v>15618.56</v>
      </c>
      <c r="L498" s="11">
        <v>29112.87</v>
      </c>
      <c r="M498" s="11">
        <v>80383.77</v>
      </c>
      <c r="N498" s="11">
        <v>500</v>
      </c>
      <c r="O498" s="11">
        <v>500</v>
      </c>
    </row>
    <row r="499" spans="1:15" x14ac:dyDescent="0.2">
      <c r="A499" s="66">
        <v>31026</v>
      </c>
      <c r="B499" s="53" t="s">
        <v>552</v>
      </c>
      <c r="C499" s="66">
        <f t="shared" si="9"/>
        <v>3</v>
      </c>
      <c r="D499" s="60">
        <v>0</v>
      </c>
      <c r="E499" s="11">
        <v>1977</v>
      </c>
      <c r="F499" s="11">
        <v>1945</v>
      </c>
      <c r="G499" s="13">
        <v>273</v>
      </c>
      <c r="H499" s="13">
        <v>1214</v>
      </c>
      <c r="I499" s="13">
        <v>490</v>
      </c>
      <c r="J499" s="12"/>
      <c r="K499" s="11">
        <v>35542.35</v>
      </c>
      <c r="L499" s="11">
        <v>138483.32</v>
      </c>
      <c r="M499" s="11">
        <v>363573.47</v>
      </c>
      <c r="N499" s="11">
        <v>500</v>
      </c>
      <c r="O499" s="11">
        <v>500</v>
      </c>
    </row>
    <row r="500" spans="1:15" x14ac:dyDescent="0.2">
      <c r="A500" s="66">
        <v>31028</v>
      </c>
      <c r="B500" s="53" t="s">
        <v>553</v>
      </c>
      <c r="C500" s="66">
        <f t="shared" si="9"/>
        <v>3</v>
      </c>
      <c r="D500" s="60">
        <v>0</v>
      </c>
      <c r="E500" s="11">
        <v>1198</v>
      </c>
      <c r="F500" s="11">
        <v>1213</v>
      </c>
      <c r="G500" s="13">
        <v>126</v>
      </c>
      <c r="H500" s="13">
        <v>755</v>
      </c>
      <c r="I500" s="13">
        <v>317</v>
      </c>
      <c r="J500" s="12"/>
      <c r="K500" s="11">
        <v>36277.760000000002</v>
      </c>
      <c r="L500" s="11">
        <v>82291.91</v>
      </c>
      <c r="M500" s="11">
        <v>133573.32999999999</v>
      </c>
      <c r="N500" s="11">
        <v>500</v>
      </c>
      <c r="O500" s="11">
        <v>500</v>
      </c>
    </row>
    <row r="501" spans="1:15" x14ac:dyDescent="0.2">
      <c r="A501" s="66">
        <v>31033</v>
      </c>
      <c r="B501" s="53" t="s">
        <v>554</v>
      </c>
      <c r="C501" s="66">
        <f t="shared" si="9"/>
        <v>3</v>
      </c>
      <c r="D501" s="60">
        <v>0</v>
      </c>
      <c r="E501" s="11">
        <v>1071</v>
      </c>
      <c r="F501" s="11">
        <v>1022</v>
      </c>
      <c r="G501" s="13">
        <v>161</v>
      </c>
      <c r="H501" s="13">
        <v>649</v>
      </c>
      <c r="I501" s="13">
        <v>261</v>
      </c>
      <c r="J501" s="12"/>
      <c r="K501" s="11">
        <v>29550.69</v>
      </c>
      <c r="L501" s="11">
        <v>45083.07</v>
      </c>
      <c r="M501" s="11">
        <v>46327.01</v>
      </c>
      <c r="N501" s="11">
        <v>500</v>
      </c>
      <c r="O501" s="11">
        <v>500</v>
      </c>
    </row>
    <row r="502" spans="1:15" x14ac:dyDescent="0.2">
      <c r="A502" s="66">
        <v>31035</v>
      </c>
      <c r="B502" s="53" t="s">
        <v>555</v>
      </c>
      <c r="C502" s="66">
        <f t="shared" si="9"/>
        <v>3</v>
      </c>
      <c r="D502" s="60">
        <v>0</v>
      </c>
      <c r="E502" s="11">
        <v>1491</v>
      </c>
      <c r="F502" s="11">
        <v>1550</v>
      </c>
      <c r="G502" s="13">
        <v>185</v>
      </c>
      <c r="H502" s="13">
        <v>902</v>
      </c>
      <c r="I502" s="13">
        <v>404</v>
      </c>
      <c r="J502" s="12"/>
      <c r="K502" s="11">
        <v>27585.39</v>
      </c>
      <c r="L502" s="11">
        <v>101891.56</v>
      </c>
      <c r="M502" s="11">
        <v>226551.9</v>
      </c>
      <c r="N502" s="11">
        <v>500</v>
      </c>
      <c r="O502" s="11">
        <v>500</v>
      </c>
    </row>
    <row r="503" spans="1:15" x14ac:dyDescent="0.2">
      <c r="A503" s="66">
        <v>31036</v>
      </c>
      <c r="B503" s="53" t="s">
        <v>556</v>
      </c>
      <c r="C503" s="66">
        <f t="shared" si="9"/>
        <v>3</v>
      </c>
      <c r="D503" s="60">
        <v>0</v>
      </c>
      <c r="E503" s="11">
        <v>1650</v>
      </c>
      <c r="F503" s="11">
        <v>1587</v>
      </c>
      <c r="G503" s="13">
        <v>199</v>
      </c>
      <c r="H503" s="13">
        <v>1064</v>
      </c>
      <c r="I503" s="13">
        <v>387</v>
      </c>
      <c r="J503" s="12"/>
      <c r="K503" s="11">
        <v>27411.38</v>
      </c>
      <c r="L503" s="11">
        <v>96814.94</v>
      </c>
      <c r="M503" s="11">
        <v>181561.53</v>
      </c>
      <c r="N503" s="11">
        <v>500</v>
      </c>
      <c r="O503" s="11">
        <v>500</v>
      </c>
    </row>
    <row r="504" spans="1:15" x14ac:dyDescent="0.2">
      <c r="A504" s="66">
        <v>31037</v>
      </c>
      <c r="B504" s="53" t="s">
        <v>557</v>
      </c>
      <c r="C504" s="66">
        <f t="shared" si="9"/>
        <v>3</v>
      </c>
      <c r="D504" s="60">
        <v>0</v>
      </c>
      <c r="E504" s="11">
        <v>4252</v>
      </c>
      <c r="F504" s="11">
        <v>4240</v>
      </c>
      <c r="G504" s="13">
        <v>505</v>
      </c>
      <c r="H504" s="13">
        <v>2611</v>
      </c>
      <c r="I504" s="13">
        <v>1136</v>
      </c>
      <c r="J504" s="12"/>
      <c r="K504" s="11">
        <v>48778.6</v>
      </c>
      <c r="L504" s="11">
        <v>297705.65999999997</v>
      </c>
      <c r="M504" s="11">
        <v>1196516</v>
      </c>
      <c r="N504" s="11">
        <v>500</v>
      </c>
      <c r="O504" s="11">
        <v>500</v>
      </c>
    </row>
    <row r="505" spans="1:15" x14ac:dyDescent="0.2">
      <c r="A505" s="66">
        <v>31038</v>
      </c>
      <c r="B505" s="53" t="s">
        <v>558</v>
      </c>
      <c r="C505" s="66">
        <f t="shared" si="9"/>
        <v>3</v>
      </c>
      <c r="D505" s="60">
        <v>0</v>
      </c>
      <c r="E505" s="11">
        <v>1000</v>
      </c>
      <c r="F505" s="11">
        <v>1018</v>
      </c>
      <c r="G505" s="13">
        <v>126</v>
      </c>
      <c r="H505" s="13">
        <v>608</v>
      </c>
      <c r="I505" s="13">
        <v>266</v>
      </c>
      <c r="J505" s="12"/>
      <c r="K505" s="11">
        <v>19654.12</v>
      </c>
      <c r="L505" s="11">
        <v>56516.1</v>
      </c>
      <c r="M505" s="11">
        <v>109234.76</v>
      </c>
      <c r="N505" s="11">
        <v>500</v>
      </c>
      <c r="O505" s="11">
        <v>500</v>
      </c>
    </row>
    <row r="506" spans="1:15" x14ac:dyDescent="0.2">
      <c r="A506" s="66">
        <v>31041</v>
      </c>
      <c r="B506" s="53" t="s">
        <v>559</v>
      </c>
      <c r="C506" s="66">
        <f t="shared" si="9"/>
        <v>3</v>
      </c>
      <c r="D506" s="60">
        <v>0</v>
      </c>
      <c r="E506" s="11">
        <v>892</v>
      </c>
      <c r="F506" s="11">
        <v>873</v>
      </c>
      <c r="G506" s="13">
        <v>123</v>
      </c>
      <c r="H506" s="13">
        <v>554</v>
      </c>
      <c r="I506" s="13">
        <v>215</v>
      </c>
      <c r="J506" s="12"/>
      <c r="K506" s="11">
        <v>25188.1</v>
      </c>
      <c r="L506" s="11">
        <v>34154.17</v>
      </c>
      <c r="M506" s="11">
        <v>62524.91</v>
      </c>
      <c r="N506" s="11">
        <v>500</v>
      </c>
      <c r="O506" s="11">
        <v>500</v>
      </c>
    </row>
    <row r="507" spans="1:15" x14ac:dyDescent="0.2">
      <c r="A507" s="66">
        <v>31042</v>
      </c>
      <c r="B507" s="53" t="s">
        <v>560</v>
      </c>
      <c r="C507" s="66">
        <f t="shared" si="9"/>
        <v>3</v>
      </c>
      <c r="D507" s="60">
        <v>0</v>
      </c>
      <c r="E507" s="11">
        <v>935</v>
      </c>
      <c r="F507" s="11">
        <v>944</v>
      </c>
      <c r="G507" s="13">
        <v>102</v>
      </c>
      <c r="H507" s="13">
        <v>547</v>
      </c>
      <c r="I507" s="13">
        <v>286</v>
      </c>
      <c r="J507" s="12"/>
      <c r="K507" s="11">
        <v>25437.55</v>
      </c>
      <c r="L507" s="11">
        <v>54164.9</v>
      </c>
      <c r="M507" s="11">
        <v>109801.44</v>
      </c>
      <c r="N507" s="11">
        <v>500</v>
      </c>
      <c r="O507" s="11">
        <v>500</v>
      </c>
    </row>
    <row r="508" spans="1:15" x14ac:dyDescent="0.2">
      <c r="A508" s="66">
        <v>31043</v>
      </c>
      <c r="B508" s="53" t="s">
        <v>561</v>
      </c>
      <c r="C508" s="66">
        <f t="shared" si="9"/>
        <v>3</v>
      </c>
      <c r="D508" s="60">
        <v>0</v>
      </c>
      <c r="E508" s="11">
        <v>2200</v>
      </c>
      <c r="F508" s="11">
        <v>2139</v>
      </c>
      <c r="G508" s="13">
        <v>302</v>
      </c>
      <c r="H508" s="13">
        <v>1358</v>
      </c>
      <c r="I508" s="13">
        <v>540</v>
      </c>
      <c r="J508" s="12"/>
      <c r="K508" s="11">
        <v>70082.98</v>
      </c>
      <c r="L508" s="11">
        <v>157579.71</v>
      </c>
      <c r="M508" s="11">
        <v>169946.13</v>
      </c>
      <c r="N508" s="11">
        <v>500</v>
      </c>
      <c r="O508" s="11">
        <v>500</v>
      </c>
    </row>
    <row r="509" spans="1:15" x14ac:dyDescent="0.2">
      <c r="A509" s="66">
        <v>31051</v>
      </c>
      <c r="B509" s="53" t="s">
        <v>562</v>
      </c>
      <c r="C509" s="66">
        <f t="shared" si="9"/>
        <v>3</v>
      </c>
      <c r="D509" s="60">
        <v>0</v>
      </c>
      <c r="E509" s="11">
        <v>2436</v>
      </c>
      <c r="F509" s="11">
        <v>2362</v>
      </c>
      <c r="G509" s="13">
        <v>354</v>
      </c>
      <c r="H509" s="13">
        <v>1572</v>
      </c>
      <c r="I509" s="13">
        <v>510</v>
      </c>
      <c r="J509" s="12"/>
      <c r="K509" s="11">
        <v>76207.149999999994</v>
      </c>
      <c r="L509" s="11">
        <v>177587.49</v>
      </c>
      <c r="M509" s="11">
        <v>305189.46999999997</v>
      </c>
      <c r="N509" s="11">
        <v>500</v>
      </c>
      <c r="O509" s="11">
        <v>500</v>
      </c>
    </row>
    <row r="510" spans="1:15" x14ac:dyDescent="0.2">
      <c r="A510" s="66">
        <v>31052</v>
      </c>
      <c r="B510" s="53" t="s">
        <v>563</v>
      </c>
      <c r="C510" s="66">
        <f t="shared" si="9"/>
        <v>3</v>
      </c>
      <c r="D510" s="60">
        <v>0</v>
      </c>
      <c r="E510" s="11">
        <v>2416</v>
      </c>
      <c r="F510" s="11">
        <v>2423</v>
      </c>
      <c r="G510" s="13">
        <v>304</v>
      </c>
      <c r="H510" s="13">
        <v>1501</v>
      </c>
      <c r="I510" s="13">
        <v>611</v>
      </c>
      <c r="J510" s="12"/>
      <c r="K510" s="11">
        <v>46829.77</v>
      </c>
      <c r="L510" s="11">
        <v>130211.29</v>
      </c>
      <c r="M510" s="11">
        <v>159464.54</v>
      </c>
      <c r="N510" s="11">
        <v>500</v>
      </c>
      <c r="O510" s="11">
        <v>500</v>
      </c>
    </row>
    <row r="511" spans="1:15" x14ac:dyDescent="0.2">
      <c r="A511" s="66">
        <v>31053</v>
      </c>
      <c r="B511" s="53" t="s">
        <v>564</v>
      </c>
      <c r="C511" s="66">
        <f t="shared" si="9"/>
        <v>3</v>
      </c>
      <c r="D511" s="60">
        <v>0</v>
      </c>
      <c r="E511" s="11">
        <v>3373</v>
      </c>
      <c r="F511" s="11">
        <v>3399</v>
      </c>
      <c r="G511" s="13">
        <v>444</v>
      </c>
      <c r="H511" s="13">
        <v>2200</v>
      </c>
      <c r="I511" s="13">
        <v>729</v>
      </c>
      <c r="J511" s="12"/>
      <c r="K511" s="11">
        <v>41560.43</v>
      </c>
      <c r="L511" s="11">
        <v>233529.16</v>
      </c>
      <c r="M511" s="11">
        <v>294858.57</v>
      </c>
      <c r="N511" s="11">
        <v>500</v>
      </c>
      <c r="O511" s="11">
        <v>500</v>
      </c>
    </row>
    <row r="512" spans="1:15" x14ac:dyDescent="0.2">
      <c r="A512" s="66">
        <v>31101</v>
      </c>
      <c r="B512" s="53" t="s">
        <v>565</v>
      </c>
      <c r="C512" s="66">
        <f t="shared" si="9"/>
        <v>3</v>
      </c>
      <c r="D512" s="60">
        <v>0</v>
      </c>
      <c r="E512" s="11">
        <v>833</v>
      </c>
      <c r="F512" s="11">
        <v>815</v>
      </c>
      <c r="G512" s="13">
        <v>120</v>
      </c>
      <c r="H512" s="13">
        <v>537</v>
      </c>
      <c r="I512" s="13">
        <v>176</v>
      </c>
      <c r="J512" s="12"/>
      <c r="K512" s="11">
        <v>15459.19</v>
      </c>
      <c r="L512" s="11">
        <v>50668.59</v>
      </c>
      <c r="M512" s="11">
        <v>82946.100000000006</v>
      </c>
      <c r="N512" s="11">
        <v>500</v>
      </c>
      <c r="O512" s="11">
        <v>500</v>
      </c>
    </row>
    <row r="513" spans="1:15" x14ac:dyDescent="0.2">
      <c r="A513" s="66">
        <v>31102</v>
      </c>
      <c r="B513" s="53" t="s">
        <v>566</v>
      </c>
      <c r="C513" s="66">
        <f t="shared" si="9"/>
        <v>3</v>
      </c>
      <c r="D513" s="60">
        <v>0</v>
      </c>
      <c r="E513" s="11">
        <v>853</v>
      </c>
      <c r="F513" s="11">
        <v>838</v>
      </c>
      <c r="G513" s="13">
        <v>148</v>
      </c>
      <c r="H513" s="13">
        <v>522</v>
      </c>
      <c r="I513" s="13">
        <v>183</v>
      </c>
      <c r="J513" s="12"/>
      <c r="K513" s="11">
        <v>15486.08</v>
      </c>
      <c r="L513" s="11">
        <v>52649.96</v>
      </c>
      <c r="M513" s="11">
        <v>217556.45</v>
      </c>
      <c r="N513" s="11">
        <v>500</v>
      </c>
      <c r="O513" s="11">
        <v>500</v>
      </c>
    </row>
    <row r="514" spans="1:15" x14ac:dyDescent="0.2">
      <c r="A514" s="66">
        <v>31103</v>
      </c>
      <c r="B514" s="53" t="s">
        <v>567</v>
      </c>
      <c r="C514" s="66">
        <f t="shared" si="9"/>
        <v>3</v>
      </c>
      <c r="D514" s="60">
        <v>0</v>
      </c>
      <c r="E514" s="11">
        <v>1317</v>
      </c>
      <c r="F514" s="11">
        <v>1339</v>
      </c>
      <c r="G514" s="13">
        <v>171</v>
      </c>
      <c r="H514" s="13">
        <v>863</v>
      </c>
      <c r="I514" s="13">
        <v>283</v>
      </c>
      <c r="J514" s="12"/>
      <c r="K514" s="11">
        <v>32247.24</v>
      </c>
      <c r="L514" s="11">
        <v>93432.88</v>
      </c>
      <c r="M514" s="11">
        <v>169950.87</v>
      </c>
      <c r="N514" s="11">
        <v>500</v>
      </c>
      <c r="O514" s="11">
        <v>500</v>
      </c>
    </row>
    <row r="515" spans="1:15" x14ac:dyDescent="0.2">
      <c r="A515" s="66">
        <v>31104</v>
      </c>
      <c r="B515" s="53" t="s">
        <v>568</v>
      </c>
      <c r="C515" s="66">
        <f t="shared" si="9"/>
        <v>3</v>
      </c>
      <c r="D515" s="60">
        <v>0</v>
      </c>
      <c r="E515" s="11">
        <v>1193</v>
      </c>
      <c r="F515" s="11">
        <v>1198</v>
      </c>
      <c r="G515" s="13">
        <v>151</v>
      </c>
      <c r="H515" s="13">
        <v>699</v>
      </c>
      <c r="I515" s="13">
        <v>343</v>
      </c>
      <c r="J515" s="12"/>
      <c r="K515" s="11">
        <v>24334.2</v>
      </c>
      <c r="L515" s="11">
        <v>84473.24</v>
      </c>
      <c r="M515" s="11">
        <v>132081.51999999999</v>
      </c>
      <c r="N515" s="11">
        <v>500</v>
      </c>
      <c r="O515" s="11">
        <v>500</v>
      </c>
    </row>
    <row r="516" spans="1:15" x14ac:dyDescent="0.2">
      <c r="A516" s="66">
        <v>31105</v>
      </c>
      <c r="B516" s="53" t="s">
        <v>569</v>
      </c>
      <c r="C516" s="66">
        <f t="shared" si="9"/>
        <v>3</v>
      </c>
      <c r="D516" s="60">
        <v>0</v>
      </c>
      <c r="E516" s="11">
        <v>3511</v>
      </c>
      <c r="F516" s="11">
        <v>3507</v>
      </c>
      <c r="G516" s="13">
        <v>445</v>
      </c>
      <c r="H516" s="13">
        <v>2112</v>
      </c>
      <c r="I516" s="13">
        <v>954</v>
      </c>
      <c r="J516" s="12"/>
      <c r="K516" s="11">
        <v>17244.78</v>
      </c>
      <c r="L516" s="11">
        <v>343151.51</v>
      </c>
      <c r="M516" s="11">
        <v>1373347.34</v>
      </c>
      <c r="N516" s="11">
        <v>500</v>
      </c>
      <c r="O516" s="11">
        <v>500</v>
      </c>
    </row>
    <row r="517" spans="1:15" x14ac:dyDescent="0.2">
      <c r="A517" s="66">
        <v>31106</v>
      </c>
      <c r="B517" s="53" t="s">
        <v>570</v>
      </c>
      <c r="C517" s="66">
        <f t="shared" si="9"/>
        <v>3</v>
      </c>
      <c r="D517" s="60">
        <v>0</v>
      </c>
      <c r="E517" s="11">
        <v>3480</v>
      </c>
      <c r="F517" s="11">
        <v>3490</v>
      </c>
      <c r="G517" s="13">
        <v>424</v>
      </c>
      <c r="H517" s="13">
        <v>2112</v>
      </c>
      <c r="I517" s="13">
        <v>944</v>
      </c>
      <c r="J517" s="12"/>
      <c r="K517" s="11">
        <v>27431.98</v>
      </c>
      <c r="L517" s="11">
        <v>356802.38</v>
      </c>
      <c r="M517" s="11">
        <v>1496467.35</v>
      </c>
      <c r="N517" s="11">
        <v>500</v>
      </c>
      <c r="O517" s="11">
        <v>500</v>
      </c>
    </row>
    <row r="518" spans="1:15" x14ac:dyDescent="0.2">
      <c r="A518" s="66">
        <v>31107</v>
      </c>
      <c r="B518" s="53" t="s">
        <v>571</v>
      </c>
      <c r="C518" s="66">
        <f t="shared" si="9"/>
        <v>3</v>
      </c>
      <c r="D518" s="60">
        <v>0</v>
      </c>
      <c r="E518" s="11">
        <v>1289</v>
      </c>
      <c r="F518" s="11">
        <v>1278</v>
      </c>
      <c r="G518" s="13">
        <v>173</v>
      </c>
      <c r="H518" s="13">
        <v>804</v>
      </c>
      <c r="I518" s="13">
        <v>312</v>
      </c>
      <c r="J518" s="12"/>
      <c r="K518" s="11">
        <v>39884.22</v>
      </c>
      <c r="L518" s="11">
        <v>87822.59</v>
      </c>
      <c r="M518" s="11">
        <v>376033.9</v>
      </c>
      <c r="N518" s="11">
        <v>500</v>
      </c>
      <c r="O518" s="11">
        <v>500</v>
      </c>
    </row>
    <row r="519" spans="1:15" x14ac:dyDescent="0.2">
      <c r="A519" s="66">
        <v>31109</v>
      </c>
      <c r="B519" s="53" t="s">
        <v>572</v>
      </c>
      <c r="C519" s="66">
        <f t="shared" si="9"/>
        <v>3</v>
      </c>
      <c r="D519" s="60">
        <v>0</v>
      </c>
      <c r="E519" s="11">
        <v>6498</v>
      </c>
      <c r="F519" s="11">
        <v>6418</v>
      </c>
      <c r="G519" s="13">
        <v>796</v>
      </c>
      <c r="H519" s="13">
        <v>4083</v>
      </c>
      <c r="I519" s="13">
        <v>1619</v>
      </c>
      <c r="J519" s="12"/>
      <c r="K519" s="11">
        <v>21151.55</v>
      </c>
      <c r="L519" s="11">
        <v>801127.47</v>
      </c>
      <c r="M519" s="11">
        <v>3978123.85</v>
      </c>
      <c r="N519" s="11">
        <v>500</v>
      </c>
      <c r="O519" s="11">
        <v>500</v>
      </c>
    </row>
    <row r="520" spans="1:15" x14ac:dyDescent="0.2">
      <c r="A520" s="66">
        <v>31110</v>
      </c>
      <c r="B520" s="53" t="s">
        <v>573</v>
      </c>
      <c r="C520" s="66">
        <f t="shared" si="9"/>
        <v>3</v>
      </c>
      <c r="D520" s="60">
        <v>0</v>
      </c>
      <c r="E520" s="11">
        <v>1436</v>
      </c>
      <c r="F520" s="11">
        <v>1445</v>
      </c>
      <c r="G520" s="13">
        <v>218</v>
      </c>
      <c r="H520" s="13">
        <v>912</v>
      </c>
      <c r="I520" s="13">
        <v>306</v>
      </c>
      <c r="J520" s="12"/>
      <c r="K520" s="11">
        <v>29521.29</v>
      </c>
      <c r="L520" s="11">
        <v>71328.89</v>
      </c>
      <c r="M520" s="11">
        <v>260690.91</v>
      </c>
      <c r="N520" s="11">
        <v>500</v>
      </c>
      <c r="O520" s="11">
        <v>500</v>
      </c>
    </row>
    <row r="521" spans="1:15" x14ac:dyDescent="0.2">
      <c r="A521" s="66">
        <v>31111</v>
      </c>
      <c r="B521" s="53" t="s">
        <v>574</v>
      </c>
      <c r="C521" s="66">
        <f t="shared" si="9"/>
        <v>3</v>
      </c>
      <c r="D521" s="60">
        <v>0</v>
      </c>
      <c r="E521" s="11">
        <v>696</v>
      </c>
      <c r="F521" s="11">
        <v>716</v>
      </c>
      <c r="G521" s="13">
        <v>90</v>
      </c>
      <c r="H521" s="13">
        <v>445</v>
      </c>
      <c r="I521" s="13">
        <v>161</v>
      </c>
      <c r="J521" s="12"/>
      <c r="K521" s="11">
        <v>18282.560000000001</v>
      </c>
      <c r="L521" s="11">
        <v>32035.07</v>
      </c>
      <c r="M521" s="11">
        <v>33767.39</v>
      </c>
      <c r="N521" s="11">
        <v>500</v>
      </c>
      <c r="O521" s="11">
        <v>500</v>
      </c>
    </row>
    <row r="522" spans="1:15" x14ac:dyDescent="0.2">
      <c r="A522" s="66">
        <v>31113</v>
      </c>
      <c r="B522" s="53" t="s">
        <v>575</v>
      </c>
      <c r="C522" s="66">
        <f t="shared" si="9"/>
        <v>3</v>
      </c>
      <c r="D522" s="60">
        <v>0</v>
      </c>
      <c r="E522" s="11">
        <v>689</v>
      </c>
      <c r="F522" s="11">
        <v>674</v>
      </c>
      <c r="G522" s="13">
        <v>87</v>
      </c>
      <c r="H522" s="13">
        <v>392</v>
      </c>
      <c r="I522" s="13">
        <v>210</v>
      </c>
      <c r="J522" s="12"/>
      <c r="K522" s="11">
        <v>13745.86</v>
      </c>
      <c r="L522" s="11">
        <v>40536.35</v>
      </c>
      <c r="M522" s="11">
        <v>79327.62</v>
      </c>
      <c r="N522" s="11">
        <v>500</v>
      </c>
      <c r="O522" s="11">
        <v>500</v>
      </c>
    </row>
    <row r="523" spans="1:15" x14ac:dyDescent="0.2">
      <c r="A523" s="66">
        <v>31114</v>
      </c>
      <c r="B523" s="53" t="s">
        <v>576</v>
      </c>
      <c r="C523" s="66">
        <f t="shared" si="9"/>
        <v>3</v>
      </c>
      <c r="D523" s="60">
        <v>0</v>
      </c>
      <c r="E523" s="11">
        <v>856</v>
      </c>
      <c r="F523" s="11">
        <v>874</v>
      </c>
      <c r="G523" s="13">
        <v>120</v>
      </c>
      <c r="H523" s="13">
        <v>543</v>
      </c>
      <c r="I523" s="13">
        <v>193</v>
      </c>
      <c r="J523" s="12"/>
      <c r="K523" s="11">
        <v>27664.71</v>
      </c>
      <c r="L523" s="11">
        <v>47087.37</v>
      </c>
      <c r="M523" s="11">
        <v>40137.410000000003</v>
      </c>
      <c r="N523" s="11">
        <v>500</v>
      </c>
      <c r="O523" s="11">
        <v>500</v>
      </c>
    </row>
    <row r="524" spans="1:15" x14ac:dyDescent="0.2">
      <c r="A524" s="66">
        <v>31117</v>
      </c>
      <c r="B524" s="53" t="s">
        <v>577</v>
      </c>
      <c r="C524" s="66">
        <f t="shared" si="9"/>
        <v>3</v>
      </c>
      <c r="D524" s="60">
        <v>0</v>
      </c>
      <c r="E524" s="11">
        <v>689</v>
      </c>
      <c r="F524" s="11">
        <v>702</v>
      </c>
      <c r="G524" s="13">
        <v>107</v>
      </c>
      <c r="H524" s="13">
        <v>422</v>
      </c>
      <c r="I524" s="13">
        <v>160</v>
      </c>
      <c r="J524" s="12"/>
      <c r="K524" s="11">
        <v>15649.99</v>
      </c>
      <c r="L524" s="11">
        <v>28604.17</v>
      </c>
      <c r="M524" s="11">
        <v>99724.51</v>
      </c>
      <c r="N524" s="11">
        <v>500</v>
      </c>
      <c r="O524" s="11">
        <v>500</v>
      </c>
    </row>
    <row r="525" spans="1:15" x14ac:dyDescent="0.2">
      <c r="A525" s="66">
        <v>31119</v>
      </c>
      <c r="B525" s="53" t="s">
        <v>578</v>
      </c>
      <c r="C525" s="66">
        <f t="shared" si="9"/>
        <v>3</v>
      </c>
      <c r="D525" s="60">
        <v>0</v>
      </c>
      <c r="E525" s="11">
        <v>489</v>
      </c>
      <c r="F525" s="11">
        <v>529</v>
      </c>
      <c r="G525" s="13">
        <v>59</v>
      </c>
      <c r="H525" s="13">
        <v>309</v>
      </c>
      <c r="I525" s="13">
        <v>121</v>
      </c>
      <c r="J525" s="12"/>
      <c r="K525" s="11">
        <v>17008.490000000002</v>
      </c>
      <c r="L525" s="11">
        <v>21769.68</v>
      </c>
      <c r="M525" s="11">
        <v>36401.339999999997</v>
      </c>
      <c r="N525" s="11">
        <v>500</v>
      </c>
      <c r="O525" s="11">
        <v>500</v>
      </c>
    </row>
    <row r="526" spans="1:15" x14ac:dyDescent="0.2">
      <c r="A526" s="66">
        <v>31120</v>
      </c>
      <c r="B526" s="53" t="s">
        <v>579</v>
      </c>
      <c r="C526" s="66">
        <f t="shared" si="9"/>
        <v>3</v>
      </c>
      <c r="D526" s="60">
        <v>0</v>
      </c>
      <c r="E526" s="11">
        <v>1111</v>
      </c>
      <c r="F526" s="11">
        <v>1061</v>
      </c>
      <c r="G526" s="13">
        <v>160</v>
      </c>
      <c r="H526" s="13">
        <v>689</v>
      </c>
      <c r="I526" s="13">
        <v>262</v>
      </c>
      <c r="J526" s="12"/>
      <c r="K526" s="11">
        <v>23119.43</v>
      </c>
      <c r="L526" s="11">
        <v>63128.84</v>
      </c>
      <c r="M526" s="11">
        <v>110189.4</v>
      </c>
      <c r="N526" s="11">
        <v>500</v>
      </c>
      <c r="O526" s="11">
        <v>500</v>
      </c>
    </row>
    <row r="527" spans="1:15" x14ac:dyDescent="0.2">
      <c r="A527" s="66">
        <v>31121</v>
      </c>
      <c r="B527" s="53" t="s">
        <v>580</v>
      </c>
      <c r="C527" s="66">
        <f t="shared" si="9"/>
        <v>3</v>
      </c>
      <c r="D527" s="60">
        <v>0</v>
      </c>
      <c r="E527" s="11">
        <v>863</v>
      </c>
      <c r="F527" s="11">
        <v>842</v>
      </c>
      <c r="G527" s="13">
        <v>129</v>
      </c>
      <c r="H527" s="13">
        <v>532</v>
      </c>
      <c r="I527" s="13">
        <v>202</v>
      </c>
      <c r="J527" s="12"/>
      <c r="K527" s="11">
        <v>20228.240000000002</v>
      </c>
      <c r="L527" s="11">
        <v>67756.38</v>
      </c>
      <c r="M527" s="11">
        <v>300756.95</v>
      </c>
      <c r="N527" s="11">
        <v>500</v>
      </c>
      <c r="O527" s="11">
        <v>500</v>
      </c>
    </row>
    <row r="528" spans="1:15" x14ac:dyDescent="0.2">
      <c r="A528" s="66">
        <v>31123</v>
      </c>
      <c r="B528" s="53" t="s">
        <v>581</v>
      </c>
      <c r="C528" s="66">
        <f t="shared" si="9"/>
        <v>3</v>
      </c>
      <c r="D528" s="60">
        <v>0</v>
      </c>
      <c r="E528" s="11">
        <v>1268</v>
      </c>
      <c r="F528" s="11">
        <v>1295</v>
      </c>
      <c r="G528" s="13">
        <v>169</v>
      </c>
      <c r="H528" s="13">
        <v>821</v>
      </c>
      <c r="I528" s="13">
        <v>278</v>
      </c>
      <c r="J528" s="12"/>
      <c r="K528" s="11">
        <v>22456.6</v>
      </c>
      <c r="L528" s="11">
        <v>108628.81</v>
      </c>
      <c r="M528" s="11">
        <v>565410.92000000004</v>
      </c>
      <c r="N528" s="11">
        <v>500</v>
      </c>
      <c r="O528" s="11">
        <v>500</v>
      </c>
    </row>
    <row r="529" spans="1:15" x14ac:dyDescent="0.2">
      <c r="A529" s="66">
        <v>31124</v>
      </c>
      <c r="B529" s="53" t="s">
        <v>582</v>
      </c>
      <c r="C529" s="66">
        <f t="shared" si="9"/>
        <v>3</v>
      </c>
      <c r="D529" s="60">
        <v>0</v>
      </c>
      <c r="E529" s="11">
        <v>1697</v>
      </c>
      <c r="F529" s="11">
        <v>1633</v>
      </c>
      <c r="G529" s="13">
        <v>243</v>
      </c>
      <c r="H529" s="13">
        <v>1051</v>
      </c>
      <c r="I529" s="13">
        <v>403</v>
      </c>
      <c r="J529" s="12"/>
      <c r="K529" s="11">
        <v>33453.9</v>
      </c>
      <c r="L529" s="11">
        <v>95180.45</v>
      </c>
      <c r="M529" s="11">
        <v>199333.73</v>
      </c>
      <c r="N529" s="11">
        <v>500</v>
      </c>
      <c r="O529" s="11">
        <v>500</v>
      </c>
    </row>
    <row r="530" spans="1:15" x14ac:dyDescent="0.2">
      <c r="A530" s="66">
        <v>31129</v>
      </c>
      <c r="B530" s="53" t="s">
        <v>583</v>
      </c>
      <c r="C530" s="66">
        <f t="shared" si="9"/>
        <v>3</v>
      </c>
      <c r="D530" s="60">
        <v>0</v>
      </c>
      <c r="E530" s="11">
        <v>1539</v>
      </c>
      <c r="F530" s="11">
        <v>1552</v>
      </c>
      <c r="G530" s="13">
        <v>215</v>
      </c>
      <c r="H530" s="13">
        <v>902</v>
      </c>
      <c r="I530" s="13">
        <v>422</v>
      </c>
      <c r="J530" s="12"/>
      <c r="K530" s="11">
        <v>63955.74</v>
      </c>
      <c r="L530" s="11">
        <v>94956.27</v>
      </c>
      <c r="M530" s="11">
        <v>229467.45</v>
      </c>
      <c r="N530" s="11">
        <v>500</v>
      </c>
      <c r="O530" s="11">
        <v>500</v>
      </c>
    </row>
    <row r="531" spans="1:15" x14ac:dyDescent="0.2">
      <c r="A531" s="66">
        <v>31130</v>
      </c>
      <c r="B531" s="53" t="s">
        <v>584</v>
      </c>
      <c r="C531" s="66">
        <f t="shared" ref="C531:C594" si="10">INT(A531/10000)</f>
        <v>3</v>
      </c>
      <c r="D531" s="60">
        <v>0</v>
      </c>
      <c r="E531" s="11">
        <v>697</v>
      </c>
      <c r="F531" s="11">
        <v>729</v>
      </c>
      <c r="G531" s="13">
        <v>84</v>
      </c>
      <c r="H531" s="13">
        <v>436</v>
      </c>
      <c r="I531" s="13">
        <v>177</v>
      </c>
      <c r="J531" s="12"/>
      <c r="K531" s="11">
        <v>24844.84</v>
      </c>
      <c r="L531" s="11">
        <v>20525.87</v>
      </c>
      <c r="M531" s="11">
        <v>70606.929999999993</v>
      </c>
      <c r="N531" s="11">
        <v>500</v>
      </c>
      <c r="O531" s="11">
        <v>500</v>
      </c>
    </row>
    <row r="532" spans="1:15" x14ac:dyDescent="0.2">
      <c r="A532" s="66">
        <v>31201</v>
      </c>
      <c r="B532" s="53" t="s">
        <v>585</v>
      </c>
      <c r="C532" s="66">
        <f t="shared" si="10"/>
        <v>3</v>
      </c>
      <c r="D532" s="60">
        <v>0</v>
      </c>
      <c r="E532" s="11">
        <v>4861</v>
      </c>
      <c r="F532" s="11">
        <v>4803</v>
      </c>
      <c r="G532" s="13">
        <v>752</v>
      </c>
      <c r="H532" s="13">
        <v>3027</v>
      </c>
      <c r="I532" s="13">
        <v>1082</v>
      </c>
      <c r="J532" s="12"/>
      <c r="K532" s="11">
        <v>6008.67</v>
      </c>
      <c r="L532" s="11">
        <v>440599.5</v>
      </c>
      <c r="M532" s="11">
        <v>928751.5</v>
      </c>
      <c r="N532" s="11">
        <v>500</v>
      </c>
      <c r="O532" s="11">
        <v>500</v>
      </c>
    </row>
    <row r="533" spans="1:15" x14ac:dyDescent="0.2">
      <c r="A533" s="66">
        <v>31202</v>
      </c>
      <c r="B533" s="53" t="s">
        <v>586</v>
      </c>
      <c r="C533" s="66">
        <f t="shared" si="10"/>
        <v>3</v>
      </c>
      <c r="D533" s="60">
        <v>0</v>
      </c>
      <c r="E533" s="11">
        <v>1839</v>
      </c>
      <c r="F533" s="11">
        <v>1753</v>
      </c>
      <c r="G533" s="13">
        <v>285</v>
      </c>
      <c r="H533" s="13">
        <v>1191</v>
      </c>
      <c r="I533" s="13">
        <v>363</v>
      </c>
      <c r="J533" s="12"/>
      <c r="K533" s="11">
        <v>7559.75</v>
      </c>
      <c r="L533" s="11">
        <v>168132.34</v>
      </c>
      <c r="M533" s="11">
        <v>249883.7</v>
      </c>
      <c r="N533" s="11">
        <v>500</v>
      </c>
      <c r="O533" s="11">
        <v>500</v>
      </c>
    </row>
    <row r="534" spans="1:15" x14ac:dyDescent="0.2">
      <c r="A534" s="66">
        <v>31203</v>
      </c>
      <c r="B534" s="53" t="s">
        <v>587</v>
      </c>
      <c r="C534" s="66">
        <f t="shared" si="10"/>
        <v>3</v>
      </c>
      <c r="D534" s="60">
        <v>0</v>
      </c>
      <c r="E534" s="11">
        <v>3330</v>
      </c>
      <c r="F534" s="11">
        <v>3264</v>
      </c>
      <c r="G534" s="13">
        <v>503</v>
      </c>
      <c r="H534" s="13">
        <v>2126</v>
      </c>
      <c r="I534" s="13">
        <v>701</v>
      </c>
      <c r="J534" s="12"/>
      <c r="K534" s="11">
        <v>53679.26</v>
      </c>
      <c r="L534" s="11">
        <v>233155.66</v>
      </c>
      <c r="M534" s="11">
        <v>928234.64</v>
      </c>
      <c r="N534" s="11">
        <v>500</v>
      </c>
      <c r="O534" s="11">
        <v>500</v>
      </c>
    </row>
    <row r="535" spans="1:15" x14ac:dyDescent="0.2">
      <c r="A535" s="66">
        <v>31204</v>
      </c>
      <c r="B535" s="53" t="s">
        <v>588</v>
      </c>
      <c r="C535" s="66">
        <f t="shared" si="10"/>
        <v>3</v>
      </c>
      <c r="D535" s="60">
        <v>0</v>
      </c>
      <c r="E535" s="11">
        <v>1640</v>
      </c>
      <c r="F535" s="11">
        <v>1605</v>
      </c>
      <c r="G535" s="13">
        <v>226</v>
      </c>
      <c r="H535" s="13">
        <v>1079</v>
      </c>
      <c r="I535" s="13">
        <v>335</v>
      </c>
      <c r="J535" s="12"/>
      <c r="K535" s="11">
        <v>51528.9</v>
      </c>
      <c r="L535" s="11">
        <v>126969.07</v>
      </c>
      <c r="M535" s="11">
        <v>112290.67</v>
      </c>
      <c r="N535" s="11">
        <v>500</v>
      </c>
      <c r="O535" s="11">
        <v>500</v>
      </c>
    </row>
    <row r="536" spans="1:15" x14ac:dyDescent="0.2">
      <c r="A536" s="66">
        <v>31205</v>
      </c>
      <c r="B536" s="53" t="s">
        <v>589</v>
      </c>
      <c r="C536" s="66">
        <f t="shared" si="10"/>
        <v>3</v>
      </c>
      <c r="D536" s="60">
        <v>0</v>
      </c>
      <c r="E536" s="11">
        <v>2285</v>
      </c>
      <c r="F536" s="11">
        <v>2213</v>
      </c>
      <c r="G536" s="13">
        <v>342</v>
      </c>
      <c r="H536" s="13">
        <v>1479</v>
      </c>
      <c r="I536" s="13">
        <v>464</v>
      </c>
      <c r="J536" s="12"/>
      <c r="K536" s="11">
        <v>33463.25</v>
      </c>
      <c r="L536" s="11">
        <v>151138.70000000001</v>
      </c>
      <c r="M536" s="11">
        <v>145711.63</v>
      </c>
      <c r="N536" s="11">
        <v>500</v>
      </c>
      <c r="O536" s="11">
        <v>500</v>
      </c>
    </row>
    <row r="537" spans="1:15" x14ac:dyDescent="0.2">
      <c r="A537" s="66">
        <v>31206</v>
      </c>
      <c r="B537" s="53" t="s">
        <v>590</v>
      </c>
      <c r="C537" s="66">
        <f t="shared" si="10"/>
        <v>3</v>
      </c>
      <c r="D537" s="60">
        <v>0</v>
      </c>
      <c r="E537" s="11">
        <v>2405</v>
      </c>
      <c r="F537" s="11">
        <v>2276</v>
      </c>
      <c r="G537" s="13">
        <v>391</v>
      </c>
      <c r="H537" s="13">
        <v>1597</v>
      </c>
      <c r="I537" s="13">
        <v>417</v>
      </c>
      <c r="J537" s="12"/>
      <c r="K537" s="11">
        <v>12449.96</v>
      </c>
      <c r="L537" s="11">
        <v>629779.18000000005</v>
      </c>
      <c r="M537" s="11">
        <v>2827723.01</v>
      </c>
      <c r="N537" s="11">
        <v>500</v>
      </c>
      <c r="O537" s="11">
        <v>500</v>
      </c>
    </row>
    <row r="538" spans="1:15" x14ac:dyDescent="0.2">
      <c r="A538" s="66">
        <v>31207</v>
      </c>
      <c r="B538" s="53" t="s">
        <v>591</v>
      </c>
      <c r="C538" s="66">
        <f t="shared" si="10"/>
        <v>3</v>
      </c>
      <c r="D538" s="60">
        <v>0</v>
      </c>
      <c r="E538" s="11">
        <v>4125</v>
      </c>
      <c r="F538" s="11">
        <v>4033</v>
      </c>
      <c r="G538" s="13">
        <v>625</v>
      </c>
      <c r="H538" s="13">
        <v>2582</v>
      </c>
      <c r="I538" s="13">
        <v>918</v>
      </c>
      <c r="J538" s="12"/>
      <c r="K538" s="11">
        <v>39020.14</v>
      </c>
      <c r="L538" s="11">
        <v>314094.61</v>
      </c>
      <c r="M538" s="11">
        <v>859791.05</v>
      </c>
      <c r="N538" s="11">
        <v>500</v>
      </c>
      <c r="O538" s="11">
        <v>500</v>
      </c>
    </row>
    <row r="539" spans="1:15" x14ac:dyDescent="0.2">
      <c r="A539" s="66">
        <v>31208</v>
      </c>
      <c r="B539" s="53" t="s">
        <v>592</v>
      </c>
      <c r="C539" s="66">
        <f t="shared" si="10"/>
        <v>3</v>
      </c>
      <c r="D539" s="60">
        <v>0</v>
      </c>
      <c r="E539" s="11">
        <v>3853</v>
      </c>
      <c r="F539" s="11">
        <v>3777</v>
      </c>
      <c r="G539" s="13">
        <v>600</v>
      </c>
      <c r="H539" s="13">
        <v>2599</v>
      </c>
      <c r="I539" s="13">
        <v>654</v>
      </c>
      <c r="J539" s="12"/>
      <c r="K539" s="11">
        <v>73111.55</v>
      </c>
      <c r="L539" s="11">
        <v>284111.96000000002</v>
      </c>
      <c r="M539" s="11">
        <v>513910.45</v>
      </c>
      <c r="N539" s="11">
        <v>500</v>
      </c>
      <c r="O539" s="11">
        <v>500</v>
      </c>
    </row>
    <row r="540" spans="1:15" x14ac:dyDescent="0.2">
      <c r="A540" s="66">
        <v>31213</v>
      </c>
      <c r="B540" s="53" t="s">
        <v>593</v>
      </c>
      <c r="C540" s="66">
        <f t="shared" si="10"/>
        <v>3</v>
      </c>
      <c r="D540" s="60">
        <v>0</v>
      </c>
      <c r="E540" s="11">
        <v>13728</v>
      </c>
      <c r="F540" s="11">
        <v>13370</v>
      </c>
      <c r="G540" s="13">
        <v>1854</v>
      </c>
      <c r="H540" s="13">
        <v>9301</v>
      </c>
      <c r="I540" s="13">
        <v>2573</v>
      </c>
      <c r="J540" s="12"/>
      <c r="K540" s="11">
        <v>533.57000000000005</v>
      </c>
      <c r="L540" s="11">
        <v>1231175.8700000001</v>
      </c>
      <c r="M540" s="11">
        <v>8807244.1600000001</v>
      </c>
      <c r="N540" s="11">
        <v>500</v>
      </c>
      <c r="O540" s="11">
        <v>500</v>
      </c>
    </row>
    <row r="541" spans="1:15" x14ac:dyDescent="0.2">
      <c r="A541" s="66">
        <v>31214</v>
      </c>
      <c r="B541" s="53" t="s">
        <v>594</v>
      </c>
      <c r="C541" s="66">
        <f t="shared" si="10"/>
        <v>3</v>
      </c>
      <c r="D541" s="60">
        <v>0</v>
      </c>
      <c r="E541" s="11">
        <v>8133</v>
      </c>
      <c r="F541" s="11">
        <v>8055</v>
      </c>
      <c r="G541" s="13">
        <v>1094</v>
      </c>
      <c r="H541" s="13">
        <v>5040</v>
      </c>
      <c r="I541" s="13">
        <v>1999</v>
      </c>
      <c r="J541" s="12"/>
      <c r="K541" s="11">
        <v>6205.24</v>
      </c>
      <c r="L541" s="11">
        <v>815495.11</v>
      </c>
      <c r="M541" s="11">
        <v>2182781.46</v>
      </c>
      <c r="N541" s="11">
        <v>500</v>
      </c>
      <c r="O541" s="11">
        <v>500</v>
      </c>
    </row>
    <row r="542" spans="1:15" x14ac:dyDescent="0.2">
      <c r="A542" s="66">
        <v>31215</v>
      </c>
      <c r="B542" s="53" t="s">
        <v>595</v>
      </c>
      <c r="C542" s="66">
        <f t="shared" si="10"/>
        <v>3</v>
      </c>
      <c r="D542" s="60">
        <v>0</v>
      </c>
      <c r="E542" s="11">
        <v>1154</v>
      </c>
      <c r="F542" s="11">
        <v>1196</v>
      </c>
      <c r="G542" s="13">
        <v>145</v>
      </c>
      <c r="H542" s="13">
        <v>777</v>
      </c>
      <c r="I542" s="13">
        <v>232</v>
      </c>
      <c r="J542" s="12"/>
      <c r="K542" s="11">
        <v>36008.01</v>
      </c>
      <c r="L542" s="11">
        <v>96197.5</v>
      </c>
      <c r="M542" s="11">
        <v>106475.51</v>
      </c>
      <c r="N542" s="11">
        <v>500</v>
      </c>
      <c r="O542" s="11">
        <v>500</v>
      </c>
    </row>
    <row r="543" spans="1:15" x14ac:dyDescent="0.2">
      <c r="A543" s="66">
        <v>31216</v>
      </c>
      <c r="B543" s="53" t="s">
        <v>596</v>
      </c>
      <c r="C543" s="66">
        <f t="shared" si="10"/>
        <v>3</v>
      </c>
      <c r="D543" s="60">
        <v>0</v>
      </c>
      <c r="E543" s="11">
        <v>5213</v>
      </c>
      <c r="F543" s="11">
        <v>4884</v>
      </c>
      <c r="G543" s="13">
        <v>753</v>
      </c>
      <c r="H543" s="13">
        <v>3347</v>
      </c>
      <c r="I543" s="13">
        <v>1113</v>
      </c>
      <c r="J543" s="12"/>
      <c r="K543" s="11">
        <v>22287.439999999999</v>
      </c>
      <c r="L543" s="11">
        <v>467844.74</v>
      </c>
      <c r="M543" s="11">
        <v>4788179.82</v>
      </c>
      <c r="N543" s="11">
        <v>500</v>
      </c>
      <c r="O543" s="11">
        <v>500</v>
      </c>
    </row>
    <row r="544" spans="1:15" x14ac:dyDescent="0.2">
      <c r="A544" s="66">
        <v>31224</v>
      </c>
      <c r="B544" s="53" t="s">
        <v>597</v>
      </c>
      <c r="C544" s="66">
        <f t="shared" si="10"/>
        <v>3</v>
      </c>
      <c r="D544" s="60">
        <v>0</v>
      </c>
      <c r="E544" s="11">
        <v>1391</v>
      </c>
      <c r="F544" s="11">
        <v>1413</v>
      </c>
      <c r="G544" s="13">
        <v>208</v>
      </c>
      <c r="H544" s="13">
        <v>894</v>
      </c>
      <c r="I544" s="13">
        <v>289</v>
      </c>
      <c r="J544" s="12"/>
      <c r="K544" s="11">
        <v>21301.41</v>
      </c>
      <c r="L544" s="11">
        <v>73158.509999999995</v>
      </c>
      <c r="M544" s="11">
        <v>116858.06</v>
      </c>
      <c r="N544" s="11">
        <v>500</v>
      </c>
      <c r="O544" s="11">
        <v>500</v>
      </c>
    </row>
    <row r="545" spans="1:15" x14ac:dyDescent="0.2">
      <c r="A545" s="66">
        <v>31226</v>
      </c>
      <c r="B545" s="53" t="s">
        <v>598</v>
      </c>
      <c r="C545" s="66">
        <f t="shared" si="10"/>
        <v>3</v>
      </c>
      <c r="D545" s="60">
        <v>0</v>
      </c>
      <c r="E545" s="11">
        <v>3944</v>
      </c>
      <c r="F545" s="11">
        <v>3971</v>
      </c>
      <c r="G545" s="13">
        <v>601</v>
      </c>
      <c r="H545" s="13">
        <v>2519</v>
      </c>
      <c r="I545" s="13">
        <v>824</v>
      </c>
      <c r="J545" s="12"/>
      <c r="K545" s="11">
        <v>62905.94</v>
      </c>
      <c r="L545" s="11">
        <v>260707.14</v>
      </c>
      <c r="M545" s="11">
        <v>541471.18999999994</v>
      </c>
      <c r="N545" s="11">
        <v>500</v>
      </c>
      <c r="O545" s="11">
        <v>500</v>
      </c>
    </row>
    <row r="546" spans="1:15" x14ac:dyDescent="0.2">
      <c r="A546" s="66">
        <v>31227</v>
      </c>
      <c r="B546" s="53" t="s">
        <v>599</v>
      </c>
      <c r="C546" s="66">
        <f t="shared" si="10"/>
        <v>3</v>
      </c>
      <c r="D546" s="60">
        <v>0</v>
      </c>
      <c r="E546" s="11">
        <v>2603</v>
      </c>
      <c r="F546" s="11">
        <v>2428</v>
      </c>
      <c r="G546" s="13">
        <v>396</v>
      </c>
      <c r="H546" s="13">
        <v>1768</v>
      </c>
      <c r="I546" s="13">
        <v>439</v>
      </c>
      <c r="J546" s="12"/>
      <c r="K546" s="11">
        <v>6809.91</v>
      </c>
      <c r="L546" s="11">
        <v>171194.13</v>
      </c>
      <c r="M546" s="11">
        <v>756482.22</v>
      </c>
      <c r="N546" s="11">
        <v>500</v>
      </c>
      <c r="O546" s="11">
        <v>500</v>
      </c>
    </row>
    <row r="547" spans="1:15" x14ac:dyDescent="0.2">
      <c r="A547" s="66">
        <v>31228</v>
      </c>
      <c r="B547" s="53" t="s">
        <v>600</v>
      </c>
      <c r="C547" s="66">
        <f t="shared" si="10"/>
        <v>3</v>
      </c>
      <c r="D547" s="60">
        <v>0</v>
      </c>
      <c r="E547" s="11">
        <v>1068</v>
      </c>
      <c r="F547" s="11">
        <v>1059</v>
      </c>
      <c r="G547" s="13">
        <v>173</v>
      </c>
      <c r="H547" s="13">
        <v>690</v>
      </c>
      <c r="I547" s="13">
        <v>205</v>
      </c>
      <c r="J547" s="12"/>
      <c r="K547" s="11">
        <v>34013.870000000003</v>
      </c>
      <c r="L547" s="11">
        <v>56952.72</v>
      </c>
      <c r="M547" s="11">
        <v>69723.42</v>
      </c>
      <c r="N547" s="11">
        <v>500</v>
      </c>
      <c r="O547" s="11">
        <v>500</v>
      </c>
    </row>
    <row r="548" spans="1:15" x14ac:dyDescent="0.2">
      <c r="A548" s="66">
        <v>31229</v>
      </c>
      <c r="B548" s="53" t="s">
        <v>601</v>
      </c>
      <c r="C548" s="66">
        <f t="shared" si="10"/>
        <v>3</v>
      </c>
      <c r="D548" s="60">
        <v>0</v>
      </c>
      <c r="E548" s="11">
        <v>1367</v>
      </c>
      <c r="F548" s="11">
        <v>1369</v>
      </c>
      <c r="G548" s="13">
        <v>200</v>
      </c>
      <c r="H548" s="13">
        <v>902</v>
      </c>
      <c r="I548" s="13">
        <v>265</v>
      </c>
      <c r="J548" s="12"/>
      <c r="K548" s="11">
        <v>14019.32</v>
      </c>
      <c r="L548" s="11">
        <v>103092.01</v>
      </c>
      <c r="M548" s="11">
        <v>758267.67</v>
      </c>
      <c r="N548" s="11">
        <v>500</v>
      </c>
      <c r="O548" s="11">
        <v>500</v>
      </c>
    </row>
    <row r="549" spans="1:15" x14ac:dyDescent="0.2">
      <c r="A549" s="66">
        <v>31230</v>
      </c>
      <c r="B549" s="53" t="s">
        <v>602</v>
      </c>
      <c r="C549" s="66">
        <f t="shared" si="10"/>
        <v>3</v>
      </c>
      <c r="D549" s="60">
        <v>0</v>
      </c>
      <c r="E549" s="11">
        <v>17012</v>
      </c>
      <c r="F549" s="11">
        <v>16857</v>
      </c>
      <c r="G549" s="13">
        <v>2354</v>
      </c>
      <c r="H549" s="13">
        <v>11155</v>
      </c>
      <c r="I549" s="13">
        <v>3503</v>
      </c>
      <c r="J549" s="12"/>
      <c r="K549" s="11">
        <v>21791.71</v>
      </c>
      <c r="L549" s="11">
        <v>1582031.79</v>
      </c>
      <c r="M549" s="11">
        <v>7253125.0999999996</v>
      </c>
      <c r="N549" s="11">
        <v>500</v>
      </c>
      <c r="O549" s="11">
        <v>500</v>
      </c>
    </row>
    <row r="550" spans="1:15" x14ac:dyDescent="0.2">
      <c r="A550" s="66">
        <v>31234</v>
      </c>
      <c r="B550" s="53" t="s">
        <v>603</v>
      </c>
      <c r="C550" s="66">
        <f t="shared" si="10"/>
        <v>3</v>
      </c>
      <c r="D550" s="60">
        <v>0</v>
      </c>
      <c r="E550" s="11">
        <v>1507</v>
      </c>
      <c r="F550" s="11">
        <v>1553</v>
      </c>
      <c r="G550" s="13">
        <v>201</v>
      </c>
      <c r="H550" s="13">
        <v>994</v>
      </c>
      <c r="I550" s="13">
        <v>312</v>
      </c>
      <c r="J550" s="12"/>
      <c r="K550" s="11">
        <v>49842.62</v>
      </c>
      <c r="L550" s="11">
        <v>127208.09</v>
      </c>
      <c r="M550" s="11">
        <v>171024.02</v>
      </c>
      <c r="N550" s="11">
        <v>500</v>
      </c>
      <c r="O550" s="11">
        <v>500</v>
      </c>
    </row>
    <row r="551" spans="1:15" x14ac:dyDescent="0.2">
      <c r="A551" s="66">
        <v>31235</v>
      </c>
      <c r="B551" s="53" t="s">
        <v>604</v>
      </c>
      <c r="C551" s="66">
        <f t="shared" si="10"/>
        <v>3</v>
      </c>
      <c r="D551" s="60">
        <v>0</v>
      </c>
      <c r="E551" s="11">
        <v>11933</v>
      </c>
      <c r="F551" s="11">
        <v>11375</v>
      </c>
      <c r="G551" s="13">
        <v>1788</v>
      </c>
      <c r="H551" s="13">
        <v>7772</v>
      </c>
      <c r="I551" s="13">
        <v>2373</v>
      </c>
      <c r="J551" s="12"/>
      <c r="K551" s="11">
        <v>40783.629999999997</v>
      </c>
      <c r="L551" s="11">
        <v>1421188.17</v>
      </c>
      <c r="M551" s="11">
        <v>4702584.1100000003</v>
      </c>
      <c r="N551" s="11">
        <v>500</v>
      </c>
      <c r="O551" s="11">
        <v>500</v>
      </c>
    </row>
    <row r="552" spans="1:15" x14ac:dyDescent="0.2">
      <c r="A552" s="66">
        <v>31301</v>
      </c>
      <c r="B552" s="53" t="s">
        <v>605</v>
      </c>
      <c r="C552" s="66">
        <f t="shared" si="10"/>
        <v>3</v>
      </c>
      <c r="D552" s="60">
        <v>0</v>
      </c>
      <c r="E552" s="11">
        <v>618</v>
      </c>
      <c r="F552" s="11">
        <v>637</v>
      </c>
      <c r="G552" s="13">
        <v>54</v>
      </c>
      <c r="H552" s="13">
        <v>387</v>
      </c>
      <c r="I552" s="13">
        <v>177</v>
      </c>
      <c r="J552" s="12"/>
      <c r="K552" s="11">
        <v>2874.04</v>
      </c>
      <c r="L552" s="11">
        <v>42290.69</v>
      </c>
      <c r="M552" s="11">
        <v>50932.93</v>
      </c>
      <c r="N552" s="11">
        <v>500</v>
      </c>
      <c r="O552" s="11">
        <v>500</v>
      </c>
    </row>
    <row r="553" spans="1:15" x14ac:dyDescent="0.2">
      <c r="A553" s="66">
        <v>31302</v>
      </c>
      <c r="B553" s="53" t="s">
        <v>606</v>
      </c>
      <c r="C553" s="66">
        <f t="shared" si="10"/>
        <v>3</v>
      </c>
      <c r="D553" s="60">
        <v>0</v>
      </c>
      <c r="E553" s="11">
        <v>998</v>
      </c>
      <c r="F553" s="11">
        <v>1027</v>
      </c>
      <c r="G553" s="13">
        <v>122</v>
      </c>
      <c r="H553" s="13">
        <v>640</v>
      </c>
      <c r="I553" s="13">
        <v>236</v>
      </c>
      <c r="J553" s="12"/>
      <c r="K553" s="11">
        <v>9672.16</v>
      </c>
      <c r="L553" s="11">
        <v>48058.29</v>
      </c>
      <c r="M553" s="11">
        <v>84240.29</v>
      </c>
      <c r="N553" s="11">
        <v>500</v>
      </c>
      <c r="O553" s="11">
        <v>500</v>
      </c>
    </row>
    <row r="554" spans="1:15" x14ac:dyDescent="0.2">
      <c r="A554" s="66">
        <v>31303</v>
      </c>
      <c r="B554" s="53" t="s">
        <v>607</v>
      </c>
      <c r="C554" s="66">
        <f t="shared" si="10"/>
        <v>3</v>
      </c>
      <c r="D554" s="60">
        <v>0</v>
      </c>
      <c r="E554" s="11">
        <v>1321</v>
      </c>
      <c r="F554" s="11">
        <v>1265</v>
      </c>
      <c r="G554" s="13">
        <v>212</v>
      </c>
      <c r="H554" s="13">
        <v>834</v>
      </c>
      <c r="I554" s="13">
        <v>275</v>
      </c>
      <c r="J554" s="12"/>
      <c r="K554" s="11">
        <v>13188.56</v>
      </c>
      <c r="L554" s="11">
        <v>81428.75</v>
      </c>
      <c r="M554" s="11">
        <v>53658.41</v>
      </c>
      <c r="N554" s="11">
        <v>500</v>
      </c>
      <c r="O554" s="11">
        <v>500</v>
      </c>
    </row>
    <row r="555" spans="1:15" x14ac:dyDescent="0.2">
      <c r="A555" s="66">
        <v>31304</v>
      </c>
      <c r="B555" s="53" t="s">
        <v>608</v>
      </c>
      <c r="C555" s="66">
        <f t="shared" si="10"/>
        <v>3</v>
      </c>
      <c r="D555" s="60">
        <v>0</v>
      </c>
      <c r="E555" s="11">
        <v>804</v>
      </c>
      <c r="F555" s="11">
        <v>843</v>
      </c>
      <c r="G555" s="13">
        <v>90</v>
      </c>
      <c r="H555" s="13">
        <v>488</v>
      </c>
      <c r="I555" s="13">
        <v>226</v>
      </c>
      <c r="J555" s="12"/>
      <c r="K555" s="11">
        <v>5061.88</v>
      </c>
      <c r="L555" s="11">
        <v>81152.91</v>
      </c>
      <c r="M555" s="11">
        <v>393919.17</v>
      </c>
      <c r="N555" s="11">
        <v>500</v>
      </c>
      <c r="O555" s="11">
        <v>500</v>
      </c>
    </row>
    <row r="556" spans="1:15" x14ac:dyDescent="0.2">
      <c r="A556" s="66">
        <v>31308</v>
      </c>
      <c r="B556" s="53" t="s">
        <v>609</v>
      </c>
      <c r="C556" s="66">
        <f t="shared" si="10"/>
        <v>3</v>
      </c>
      <c r="D556" s="60">
        <v>0</v>
      </c>
      <c r="E556" s="11">
        <v>3284</v>
      </c>
      <c r="F556" s="11">
        <v>3138</v>
      </c>
      <c r="G556" s="13">
        <v>503</v>
      </c>
      <c r="H556" s="13">
        <v>2134</v>
      </c>
      <c r="I556" s="13">
        <v>647</v>
      </c>
      <c r="J556" s="12"/>
      <c r="K556" s="11">
        <v>35156.379999999997</v>
      </c>
      <c r="L556" s="11">
        <v>202168.44</v>
      </c>
      <c r="M556" s="11">
        <v>712219.18</v>
      </c>
      <c r="N556" s="11">
        <v>500</v>
      </c>
      <c r="O556" s="11">
        <v>500</v>
      </c>
    </row>
    <row r="557" spans="1:15" x14ac:dyDescent="0.2">
      <c r="A557" s="66">
        <v>31309</v>
      </c>
      <c r="B557" s="53" t="s">
        <v>610</v>
      </c>
      <c r="C557" s="66">
        <f t="shared" si="10"/>
        <v>3</v>
      </c>
      <c r="D557" s="60">
        <v>0</v>
      </c>
      <c r="E557" s="11">
        <v>3027</v>
      </c>
      <c r="F557" s="11">
        <v>2970</v>
      </c>
      <c r="G557" s="13">
        <v>426</v>
      </c>
      <c r="H557" s="13">
        <v>1935</v>
      </c>
      <c r="I557" s="13">
        <v>666</v>
      </c>
      <c r="J557" s="12"/>
      <c r="K557" s="11">
        <v>11646</v>
      </c>
      <c r="L557" s="11">
        <v>203047.24</v>
      </c>
      <c r="M557" s="11">
        <v>411226.34</v>
      </c>
      <c r="N557" s="11">
        <v>500</v>
      </c>
      <c r="O557" s="11">
        <v>500</v>
      </c>
    </row>
    <row r="558" spans="1:15" x14ac:dyDescent="0.2">
      <c r="A558" s="66">
        <v>31310</v>
      </c>
      <c r="B558" s="53" t="s">
        <v>611</v>
      </c>
      <c r="C558" s="66">
        <f t="shared" si="10"/>
        <v>3</v>
      </c>
      <c r="D558" s="60">
        <v>0</v>
      </c>
      <c r="E558" s="11">
        <v>2164</v>
      </c>
      <c r="F558" s="11">
        <v>2167</v>
      </c>
      <c r="G558" s="13">
        <v>272</v>
      </c>
      <c r="H558" s="13">
        <v>1404</v>
      </c>
      <c r="I558" s="13">
        <v>488</v>
      </c>
      <c r="J558" s="12"/>
      <c r="K558" s="11">
        <v>20155.09</v>
      </c>
      <c r="L558" s="11">
        <v>179162.79</v>
      </c>
      <c r="M558" s="11">
        <v>660226.56000000006</v>
      </c>
      <c r="N558" s="11">
        <v>500</v>
      </c>
      <c r="O558" s="11">
        <v>500</v>
      </c>
    </row>
    <row r="559" spans="1:15" x14ac:dyDescent="0.2">
      <c r="A559" s="66">
        <v>31311</v>
      </c>
      <c r="B559" s="53" t="s">
        <v>612</v>
      </c>
      <c r="C559" s="66">
        <f t="shared" si="10"/>
        <v>3</v>
      </c>
      <c r="D559" s="60">
        <v>0</v>
      </c>
      <c r="E559" s="11">
        <v>3810</v>
      </c>
      <c r="F559" s="11">
        <v>3786</v>
      </c>
      <c r="G559" s="13">
        <v>530</v>
      </c>
      <c r="H559" s="13">
        <v>2434</v>
      </c>
      <c r="I559" s="13">
        <v>846</v>
      </c>
      <c r="J559" s="12"/>
      <c r="K559" s="11">
        <v>30118.68</v>
      </c>
      <c r="L559" s="11">
        <v>225648.48</v>
      </c>
      <c r="M559" s="11">
        <v>637317.28</v>
      </c>
      <c r="N559" s="11">
        <v>500</v>
      </c>
      <c r="O559" s="11">
        <v>500</v>
      </c>
    </row>
    <row r="560" spans="1:15" x14ac:dyDescent="0.2">
      <c r="A560" s="66">
        <v>31315</v>
      </c>
      <c r="B560" s="53" t="s">
        <v>613</v>
      </c>
      <c r="C560" s="66">
        <f t="shared" si="10"/>
        <v>3</v>
      </c>
      <c r="D560" s="60">
        <v>0</v>
      </c>
      <c r="E560" s="11">
        <v>1993</v>
      </c>
      <c r="F560" s="11">
        <v>1951</v>
      </c>
      <c r="G560" s="13">
        <v>263</v>
      </c>
      <c r="H560" s="13">
        <v>1255</v>
      </c>
      <c r="I560" s="13">
        <v>475</v>
      </c>
      <c r="J560" s="12"/>
      <c r="K560" s="11">
        <v>4842.9399999999996</v>
      </c>
      <c r="L560" s="11">
        <v>137316.57999999999</v>
      </c>
      <c r="M560" s="11">
        <v>544334.55000000005</v>
      </c>
      <c r="N560" s="11">
        <v>500</v>
      </c>
      <c r="O560" s="11">
        <v>500</v>
      </c>
    </row>
    <row r="561" spans="1:15" x14ac:dyDescent="0.2">
      <c r="A561" s="66">
        <v>31319</v>
      </c>
      <c r="B561" s="53" t="s">
        <v>614</v>
      </c>
      <c r="C561" s="66">
        <f t="shared" si="10"/>
        <v>3</v>
      </c>
      <c r="D561" s="60">
        <v>0</v>
      </c>
      <c r="E561" s="11">
        <v>1253</v>
      </c>
      <c r="F561" s="11">
        <v>1210</v>
      </c>
      <c r="G561" s="13">
        <v>206</v>
      </c>
      <c r="H561" s="13">
        <v>837</v>
      </c>
      <c r="I561" s="13">
        <v>210</v>
      </c>
      <c r="J561" s="12"/>
      <c r="K561" s="11">
        <v>16794.77</v>
      </c>
      <c r="L561" s="11">
        <v>56613.19</v>
      </c>
      <c r="M561" s="11">
        <v>150894.17000000001</v>
      </c>
      <c r="N561" s="11">
        <v>500</v>
      </c>
      <c r="O561" s="11">
        <v>500</v>
      </c>
    </row>
    <row r="562" spans="1:15" x14ac:dyDescent="0.2">
      <c r="A562" s="66">
        <v>31321</v>
      </c>
      <c r="B562" s="53" t="s">
        <v>615</v>
      </c>
      <c r="C562" s="66">
        <f t="shared" si="10"/>
        <v>3</v>
      </c>
      <c r="D562" s="60">
        <v>0</v>
      </c>
      <c r="E562" s="11">
        <v>739</v>
      </c>
      <c r="F562" s="11">
        <v>752</v>
      </c>
      <c r="G562" s="13">
        <v>92</v>
      </c>
      <c r="H562" s="13">
        <v>416</v>
      </c>
      <c r="I562" s="13">
        <v>231</v>
      </c>
      <c r="J562" s="12"/>
      <c r="K562" s="11">
        <v>8772.59</v>
      </c>
      <c r="L562" s="11">
        <v>47971.79</v>
      </c>
      <c r="M562" s="11">
        <v>22916.22</v>
      </c>
      <c r="N562" s="11">
        <v>500</v>
      </c>
      <c r="O562" s="11">
        <v>500</v>
      </c>
    </row>
    <row r="563" spans="1:15" x14ac:dyDescent="0.2">
      <c r="A563" s="66">
        <v>31322</v>
      </c>
      <c r="B563" s="53" t="s">
        <v>616</v>
      </c>
      <c r="C563" s="66">
        <f t="shared" si="10"/>
        <v>3</v>
      </c>
      <c r="D563" s="60">
        <v>0</v>
      </c>
      <c r="E563" s="11">
        <v>7518</v>
      </c>
      <c r="F563" s="11">
        <v>7583</v>
      </c>
      <c r="G563" s="13">
        <v>1036</v>
      </c>
      <c r="H563" s="13">
        <v>4745</v>
      </c>
      <c r="I563" s="13">
        <v>1737</v>
      </c>
      <c r="J563" s="12"/>
      <c r="K563" s="11">
        <v>70191.75</v>
      </c>
      <c r="L563" s="11">
        <v>577140.67000000004</v>
      </c>
      <c r="M563" s="11">
        <v>2263929.14</v>
      </c>
      <c r="N563" s="11">
        <v>500</v>
      </c>
      <c r="O563" s="11">
        <v>500</v>
      </c>
    </row>
    <row r="564" spans="1:15" x14ac:dyDescent="0.2">
      <c r="A564" s="66">
        <v>31323</v>
      </c>
      <c r="B564" s="53" t="s">
        <v>617</v>
      </c>
      <c r="C564" s="66">
        <f t="shared" si="10"/>
        <v>3</v>
      </c>
      <c r="D564" s="60">
        <v>0</v>
      </c>
      <c r="E564" s="11">
        <v>1418</v>
      </c>
      <c r="F564" s="11">
        <v>1376</v>
      </c>
      <c r="G564" s="13">
        <v>210</v>
      </c>
      <c r="H564" s="13">
        <v>908</v>
      </c>
      <c r="I564" s="13">
        <v>300</v>
      </c>
      <c r="J564" s="12"/>
      <c r="K564" s="11">
        <v>13414.57</v>
      </c>
      <c r="L564" s="11">
        <v>97647.360000000001</v>
      </c>
      <c r="M564" s="11">
        <v>99467.53</v>
      </c>
      <c r="N564" s="11">
        <v>500</v>
      </c>
      <c r="O564" s="11">
        <v>500</v>
      </c>
    </row>
    <row r="565" spans="1:15" x14ac:dyDescent="0.2">
      <c r="A565" s="66">
        <v>31324</v>
      </c>
      <c r="B565" s="53" t="s">
        <v>618</v>
      </c>
      <c r="C565" s="66">
        <f t="shared" si="10"/>
        <v>3</v>
      </c>
      <c r="D565" s="60">
        <v>0</v>
      </c>
      <c r="E565" s="11">
        <v>2036</v>
      </c>
      <c r="F565" s="11">
        <v>2019</v>
      </c>
      <c r="G565" s="13">
        <v>286</v>
      </c>
      <c r="H565" s="13">
        <v>1325</v>
      </c>
      <c r="I565" s="13">
        <v>425</v>
      </c>
      <c r="J565" s="12"/>
      <c r="K565" s="11">
        <v>24044.33</v>
      </c>
      <c r="L565" s="11">
        <v>102329.83</v>
      </c>
      <c r="M565" s="11">
        <v>290829.84999999998</v>
      </c>
      <c r="N565" s="11">
        <v>500</v>
      </c>
      <c r="O565" s="11">
        <v>500</v>
      </c>
    </row>
    <row r="566" spans="1:15" x14ac:dyDescent="0.2">
      <c r="A566" s="66">
        <v>31326</v>
      </c>
      <c r="B566" s="53" t="s">
        <v>619</v>
      </c>
      <c r="C566" s="66">
        <f t="shared" si="10"/>
        <v>3</v>
      </c>
      <c r="D566" s="60">
        <v>0</v>
      </c>
      <c r="E566" s="11">
        <v>900</v>
      </c>
      <c r="F566" s="11">
        <v>917</v>
      </c>
      <c r="G566" s="13">
        <v>124</v>
      </c>
      <c r="H566" s="13">
        <v>569</v>
      </c>
      <c r="I566" s="13">
        <v>207</v>
      </c>
      <c r="J566" s="12"/>
      <c r="K566" s="11">
        <v>11262.33</v>
      </c>
      <c r="L566" s="11">
        <v>45526.69</v>
      </c>
      <c r="M566" s="11">
        <v>63309.94</v>
      </c>
      <c r="N566" s="11">
        <v>500</v>
      </c>
      <c r="O566" s="11">
        <v>500</v>
      </c>
    </row>
    <row r="567" spans="1:15" x14ac:dyDescent="0.2">
      <c r="A567" s="66">
        <v>31327</v>
      </c>
      <c r="B567" s="53" t="s">
        <v>620</v>
      </c>
      <c r="C567" s="66">
        <f t="shared" si="10"/>
        <v>3</v>
      </c>
      <c r="D567" s="60">
        <v>0</v>
      </c>
      <c r="E567" s="11">
        <v>3413</v>
      </c>
      <c r="F567" s="11">
        <v>3554</v>
      </c>
      <c r="G567" s="13">
        <v>401</v>
      </c>
      <c r="H567" s="13">
        <v>2128</v>
      </c>
      <c r="I567" s="13">
        <v>884</v>
      </c>
      <c r="J567" s="12"/>
      <c r="K567" s="11">
        <v>6803.92</v>
      </c>
      <c r="L567" s="11">
        <v>241820.74</v>
      </c>
      <c r="M567" s="11">
        <v>606553.66</v>
      </c>
      <c r="N567" s="11">
        <v>500</v>
      </c>
      <c r="O567" s="11">
        <v>500</v>
      </c>
    </row>
    <row r="568" spans="1:15" x14ac:dyDescent="0.2">
      <c r="A568" s="66">
        <v>31330</v>
      </c>
      <c r="B568" s="53" t="s">
        <v>307</v>
      </c>
      <c r="C568" s="66">
        <f t="shared" si="10"/>
        <v>3</v>
      </c>
      <c r="D568" s="60">
        <v>0</v>
      </c>
      <c r="E568" s="11">
        <v>1237</v>
      </c>
      <c r="F568" s="11">
        <v>1296</v>
      </c>
      <c r="G568" s="13">
        <v>143</v>
      </c>
      <c r="H568" s="13">
        <v>771</v>
      </c>
      <c r="I568" s="13">
        <v>323</v>
      </c>
      <c r="J568" s="12"/>
      <c r="K568" s="11">
        <v>6994.26</v>
      </c>
      <c r="L568" s="11">
        <v>71905.77</v>
      </c>
      <c r="M568" s="11">
        <v>94607.37</v>
      </c>
      <c r="N568" s="11">
        <v>500</v>
      </c>
      <c r="O568" s="11">
        <v>500</v>
      </c>
    </row>
    <row r="569" spans="1:15" x14ac:dyDescent="0.2">
      <c r="A569" s="66">
        <v>31333</v>
      </c>
      <c r="B569" s="53" t="s">
        <v>621</v>
      </c>
      <c r="C569" s="66">
        <f t="shared" si="10"/>
        <v>3</v>
      </c>
      <c r="D569" s="60">
        <v>0</v>
      </c>
      <c r="E569" s="11">
        <v>2705</v>
      </c>
      <c r="F569" s="11">
        <v>2572</v>
      </c>
      <c r="G569" s="13">
        <v>382</v>
      </c>
      <c r="H569" s="13">
        <v>1722</v>
      </c>
      <c r="I569" s="13">
        <v>601</v>
      </c>
      <c r="J569" s="12"/>
      <c r="K569" s="11">
        <v>15803.42</v>
      </c>
      <c r="L569" s="11">
        <v>159581.97</v>
      </c>
      <c r="M569" s="11">
        <v>291704.71000000002</v>
      </c>
      <c r="N569" s="11">
        <v>500</v>
      </c>
      <c r="O569" s="11">
        <v>500</v>
      </c>
    </row>
    <row r="570" spans="1:15" x14ac:dyDescent="0.2">
      <c r="A570" s="66">
        <v>31336</v>
      </c>
      <c r="B570" s="53" t="s">
        <v>622</v>
      </c>
      <c r="C570" s="66">
        <f t="shared" si="10"/>
        <v>3</v>
      </c>
      <c r="D570" s="60">
        <v>0</v>
      </c>
      <c r="E570" s="11">
        <v>1587</v>
      </c>
      <c r="F570" s="11">
        <v>1573</v>
      </c>
      <c r="G570" s="13">
        <v>259</v>
      </c>
      <c r="H570" s="13">
        <v>1003</v>
      </c>
      <c r="I570" s="13">
        <v>325</v>
      </c>
      <c r="J570" s="12"/>
      <c r="K570" s="11">
        <v>18562.39</v>
      </c>
      <c r="L570" s="11">
        <v>122603.08</v>
      </c>
      <c r="M570" s="11">
        <v>814735.55</v>
      </c>
      <c r="N570" s="11">
        <v>500</v>
      </c>
      <c r="O570" s="11">
        <v>500</v>
      </c>
    </row>
    <row r="571" spans="1:15" x14ac:dyDescent="0.2">
      <c r="A571" s="66">
        <v>31337</v>
      </c>
      <c r="B571" s="53" t="s">
        <v>623</v>
      </c>
      <c r="C571" s="66">
        <f t="shared" si="10"/>
        <v>3</v>
      </c>
      <c r="D571" s="60">
        <v>0</v>
      </c>
      <c r="E571" s="11">
        <v>2103</v>
      </c>
      <c r="F571" s="11">
        <v>2117</v>
      </c>
      <c r="G571" s="13">
        <v>320</v>
      </c>
      <c r="H571" s="13">
        <v>1382</v>
      </c>
      <c r="I571" s="13">
        <v>401</v>
      </c>
      <c r="J571" s="12"/>
      <c r="K571" s="11">
        <v>14829.66</v>
      </c>
      <c r="L571" s="11">
        <v>138468.37</v>
      </c>
      <c r="M571" s="11">
        <v>364176.76</v>
      </c>
      <c r="N571" s="11">
        <v>500</v>
      </c>
      <c r="O571" s="11">
        <v>500</v>
      </c>
    </row>
    <row r="572" spans="1:15" x14ac:dyDescent="0.2">
      <c r="A572" s="66">
        <v>31338</v>
      </c>
      <c r="B572" s="53" t="s">
        <v>624</v>
      </c>
      <c r="C572" s="66">
        <f t="shared" si="10"/>
        <v>3</v>
      </c>
      <c r="D572" s="60">
        <v>0</v>
      </c>
      <c r="E572" s="11">
        <v>1043</v>
      </c>
      <c r="F572" s="11">
        <v>1057</v>
      </c>
      <c r="G572" s="13">
        <v>126</v>
      </c>
      <c r="H572" s="13">
        <v>629</v>
      </c>
      <c r="I572" s="13">
        <v>288</v>
      </c>
      <c r="J572" s="12"/>
      <c r="K572" s="11">
        <v>12502.87</v>
      </c>
      <c r="L572" s="11">
        <v>73211.13</v>
      </c>
      <c r="M572" s="11">
        <v>109871.44</v>
      </c>
      <c r="N572" s="11">
        <v>500</v>
      </c>
      <c r="O572" s="11">
        <v>500</v>
      </c>
    </row>
    <row r="573" spans="1:15" x14ac:dyDescent="0.2">
      <c r="A573" s="66">
        <v>31340</v>
      </c>
      <c r="B573" s="53" t="s">
        <v>625</v>
      </c>
      <c r="C573" s="66">
        <f t="shared" si="10"/>
        <v>3</v>
      </c>
      <c r="D573" s="60">
        <v>0</v>
      </c>
      <c r="E573" s="11">
        <v>1130</v>
      </c>
      <c r="F573" s="11">
        <v>1115</v>
      </c>
      <c r="G573" s="13">
        <v>166</v>
      </c>
      <c r="H573" s="13">
        <v>723</v>
      </c>
      <c r="I573" s="13">
        <v>241</v>
      </c>
      <c r="J573" s="12"/>
      <c r="K573" s="11">
        <v>16423.439999999999</v>
      </c>
      <c r="L573" s="11">
        <v>52327.32</v>
      </c>
      <c r="M573" s="11">
        <v>151043.09</v>
      </c>
      <c r="N573" s="11">
        <v>500</v>
      </c>
      <c r="O573" s="11">
        <v>500</v>
      </c>
    </row>
    <row r="574" spans="1:15" x14ac:dyDescent="0.2">
      <c r="A574" s="66">
        <v>31343</v>
      </c>
      <c r="B574" s="53" t="s">
        <v>626</v>
      </c>
      <c r="C574" s="66">
        <f t="shared" si="10"/>
        <v>3</v>
      </c>
      <c r="D574" s="60">
        <v>0</v>
      </c>
      <c r="E574" s="11">
        <v>1908</v>
      </c>
      <c r="F574" s="11">
        <v>1985</v>
      </c>
      <c r="G574" s="13">
        <v>247</v>
      </c>
      <c r="H574" s="13">
        <v>1172</v>
      </c>
      <c r="I574" s="13">
        <v>489</v>
      </c>
      <c r="J574" s="12"/>
      <c r="K574" s="11">
        <v>11182.47</v>
      </c>
      <c r="L574" s="11">
        <v>151749.45000000001</v>
      </c>
      <c r="M574" s="11">
        <v>293922</v>
      </c>
      <c r="N574" s="11">
        <v>500</v>
      </c>
      <c r="O574" s="11">
        <v>500</v>
      </c>
    </row>
    <row r="575" spans="1:15" x14ac:dyDescent="0.2">
      <c r="A575" s="66">
        <v>31344</v>
      </c>
      <c r="B575" s="53" t="s">
        <v>627</v>
      </c>
      <c r="C575" s="66">
        <f t="shared" si="10"/>
        <v>3</v>
      </c>
      <c r="D575" s="60">
        <v>0</v>
      </c>
      <c r="E575" s="11">
        <v>1544</v>
      </c>
      <c r="F575" s="11">
        <v>1575</v>
      </c>
      <c r="G575" s="13">
        <v>175</v>
      </c>
      <c r="H575" s="13">
        <v>962</v>
      </c>
      <c r="I575" s="13">
        <v>407</v>
      </c>
      <c r="J575" s="12"/>
      <c r="K575" s="11">
        <v>8302.1200000000008</v>
      </c>
      <c r="L575" s="11">
        <v>91487.42</v>
      </c>
      <c r="M575" s="11">
        <v>368309.36</v>
      </c>
      <c r="N575" s="11">
        <v>500</v>
      </c>
      <c r="O575" s="11">
        <v>500</v>
      </c>
    </row>
    <row r="576" spans="1:15" x14ac:dyDescent="0.2">
      <c r="A576" s="66">
        <v>31346</v>
      </c>
      <c r="B576" s="53" t="s">
        <v>628</v>
      </c>
      <c r="C576" s="66">
        <f t="shared" si="10"/>
        <v>3</v>
      </c>
      <c r="D576" s="60">
        <v>0</v>
      </c>
      <c r="E576" s="11">
        <v>1784</v>
      </c>
      <c r="F576" s="11">
        <v>1715</v>
      </c>
      <c r="G576" s="13">
        <v>275</v>
      </c>
      <c r="H576" s="13">
        <v>1131</v>
      </c>
      <c r="I576" s="13">
        <v>378</v>
      </c>
      <c r="J576" s="12"/>
      <c r="K576" s="11">
        <v>19716.27</v>
      </c>
      <c r="L576" s="11">
        <v>106443.57</v>
      </c>
      <c r="M576" s="11">
        <v>123228.07</v>
      </c>
      <c r="N576" s="11">
        <v>500</v>
      </c>
      <c r="O576" s="11">
        <v>500</v>
      </c>
    </row>
    <row r="577" spans="1:15" x14ac:dyDescent="0.2">
      <c r="A577" s="66">
        <v>31347</v>
      </c>
      <c r="B577" s="53" t="s">
        <v>629</v>
      </c>
      <c r="C577" s="66">
        <f t="shared" si="10"/>
        <v>3</v>
      </c>
      <c r="D577" s="60">
        <v>0</v>
      </c>
      <c r="E577" s="11">
        <v>874</v>
      </c>
      <c r="F577" s="11">
        <v>845</v>
      </c>
      <c r="G577" s="13">
        <v>118</v>
      </c>
      <c r="H577" s="13">
        <v>585</v>
      </c>
      <c r="I577" s="13">
        <v>171</v>
      </c>
      <c r="J577" s="12"/>
      <c r="K577" s="11">
        <v>7680.81</v>
      </c>
      <c r="L577" s="11">
        <v>62339.6</v>
      </c>
      <c r="M577" s="11">
        <v>54084</v>
      </c>
      <c r="N577" s="11">
        <v>500</v>
      </c>
      <c r="O577" s="11">
        <v>500</v>
      </c>
    </row>
    <row r="578" spans="1:15" x14ac:dyDescent="0.2">
      <c r="A578" s="66">
        <v>31350</v>
      </c>
      <c r="B578" s="53" t="s">
        <v>630</v>
      </c>
      <c r="C578" s="66">
        <f t="shared" si="10"/>
        <v>3</v>
      </c>
      <c r="D578" s="60">
        <v>0</v>
      </c>
      <c r="E578" s="11">
        <v>1206</v>
      </c>
      <c r="F578" s="11">
        <v>1243</v>
      </c>
      <c r="G578" s="13">
        <v>160</v>
      </c>
      <c r="H578" s="13">
        <v>755</v>
      </c>
      <c r="I578" s="13">
        <v>291</v>
      </c>
      <c r="J578" s="12"/>
      <c r="K578" s="11">
        <v>13667.82</v>
      </c>
      <c r="L578" s="11">
        <v>66028.100000000006</v>
      </c>
      <c r="M578" s="11">
        <v>46739.360000000001</v>
      </c>
      <c r="N578" s="11">
        <v>500</v>
      </c>
      <c r="O578" s="11">
        <v>500</v>
      </c>
    </row>
    <row r="579" spans="1:15" x14ac:dyDescent="0.2">
      <c r="A579" s="66">
        <v>31351</v>
      </c>
      <c r="B579" s="53" t="s">
        <v>631</v>
      </c>
      <c r="C579" s="66">
        <f t="shared" si="10"/>
        <v>3</v>
      </c>
      <c r="D579" s="60">
        <v>0</v>
      </c>
      <c r="E579" s="11">
        <v>1384</v>
      </c>
      <c r="F579" s="11">
        <v>1399</v>
      </c>
      <c r="G579" s="13">
        <v>163</v>
      </c>
      <c r="H579" s="13">
        <v>830</v>
      </c>
      <c r="I579" s="13">
        <v>391</v>
      </c>
      <c r="J579" s="12"/>
      <c r="K579" s="11">
        <v>10790.82</v>
      </c>
      <c r="L579" s="11">
        <v>86665.14</v>
      </c>
      <c r="M579" s="11">
        <v>379902.54</v>
      </c>
      <c r="N579" s="11">
        <v>500</v>
      </c>
      <c r="O579" s="11">
        <v>500</v>
      </c>
    </row>
    <row r="580" spans="1:15" x14ac:dyDescent="0.2">
      <c r="A580" s="66">
        <v>31355</v>
      </c>
      <c r="B580" s="53" t="s">
        <v>632</v>
      </c>
      <c r="C580" s="66">
        <f t="shared" si="10"/>
        <v>3</v>
      </c>
      <c r="D580" s="60">
        <v>0</v>
      </c>
      <c r="E580" s="11">
        <v>1853</v>
      </c>
      <c r="F580" s="11">
        <v>1858</v>
      </c>
      <c r="G580" s="13">
        <v>229</v>
      </c>
      <c r="H580" s="13">
        <v>1151</v>
      </c>
      <c r="I580" s="13">
        <v>473</v>
      </c>
      <c r="J580" s="12"/>
      <c r="K580" s="11">
        <v>24532.87</v>
      </c>
      <c r="L580" s="11">
        <v>105760.49</v>
      </c>
      <c r="M580" s="11">
        <v>169701.89</v>
      </c>
      <c r="N580" s="11">
        <v>500</v>
      </c>
      <c r="O580" s="11">
        <v>500</v>
      </c>
    </row>
    <row r="581" spans="1:15" x14ac:dyDescent="0.2">
      <c r="A581" s="66">
        <v>31356</v>
      </c>
      <c r="B581" s="53" t="s">
        <v>633</v>
      </c>
      <c r="C581" s="66">
        <f t="shared" si="10"/>
        <v>3</v>
      </c>
      <c r="D581" s="60">
        <v>0</v>
      </c>
      <c r="E581" s="11">
        <v>1023</v>
      </c>
      <c r="F581" s="11">
        <v>1028</v>
      </c>
      <c r="G581" s="13">
        <v>187</v>
      </c>
      <c r="H581" s="13">
        <v>647</v>
      </c>
      <c r="I581" s="13">
        <v>189</v>
      </c>
      <c r="J581" s="12"/>
      <c r="K581" s="11">
        <v>2715.36</v>
      </c>
      <c r="L581" s="11">
        <v>60720.19</v>
      </c>
      <c r="M581" s="11">
        <v>38868.449999999997</v>
      </c>
      <c r="N581" s="11">
        <v>500</v>
      </c>
      <c r="O581" s="11">
        <v>500</v>
      </c>
    </row>
    <row r="582" spans="1:15" x14ac:dyDescent="0.2">
      <c r="A582" s="66">
        <v>31401</v>
      </c>
      <c r="B582" s="53" t="s">
        <v>634</v>
      </c>
      <c r="C582" s="66">
        <f t="shared" si="10"/>
        <v>3</v>
      </c>
      <c r="D582" s="60">
        <v>0</v>
      </c>
      <c r="E582" s="11">
        <v>501</v>
      </c>
      <c r="F582" s="11">
        <v>525</v>
      </c>
      <c r="G582" s="13">
        <v>72</v>
      </c>
      <c r="H582" s="13">
        <v>280</v>
      </c>
      <c r="I582" s="13">
        <v>149</v>
      </c>
      <c r="J582" s="12"/>
      <c r="K582" s="11">
        <v>15565.6</v>
      </c>
      <c r="L582" s="11">
        <v>47613.69</v>
      </c>
      <c r="M582" s="11">
        <v>116604.4</v>
      </c>
      <c r="N582" s="11">
        <v>500</v>
      </c>
      <c r="O582" s="11">
        <v>500</v>
      </c>
    </row>
    <row r="583" spans="1:15" x14ac:dyDescent="0.2">
      <c r="A583" s="66">
        <v>31402</v>
      </c>
      <c r="B583" s="53" t="s">
        <v>635</v>
      </c>
      <c r="C583" s="66">
        <f t="shared" si="10"/>
        <v>3</v>
      </c>
      <c r="D583" s="60">
        <v>0</v>
      </c>
      <c r="E583" s="11">
        <v>1287</v>
      </c>
      <c r="F583" s="11">
        <v>1310</v>
      </c>
      <c r="G583" s="13">
        <v>188</v>
      </c>
      <c r="H583" s="13">
        <v>846</v>
      </c>
      <c r="I583" s="13">
        <v>253</v>
      </c>
      <c r="J583" s="12"/>
      <c r="K583" s="11">
        <v>6558.37</v>
      </c>
      <c r="L583" s="11">
        <v>66285.94</v>
      </c>
      <c r="M583" s="11">
        <v>249689.39</v>
      </c>
      <c r="N583" s="11">
        <v>500</v>
      </c>
      <c r="O583" s="11">
        <v>500</v>
      </c>
    </row>
    <row r="584" spans="1:15" x14ac:dyDescent="0.2">
      <c r="A584" s="66">
        <v>31403</v>
      </c>
      <c r="B584" s="53" t="s">
        <v>636</v>
      </c>
      <c r="C584" s="66">
        <f t="shared" si="10"/>
        <v>3</v>
      </c>
      <c r="D584" s="60">
        <v>0</v>
      </c>
      <c r="E584" s="11">
        <v>3816</v>
      </c>
      <c r="F584" s="11">
        <v>3805</v>
      </c>
      <c r="G584" s="13">
        <v>524</v>
      </c>
      <c r="H584" s="13">
        <v>2319</v>
      </c>
      <c r="I584" s="13">
        <v>973</v>
      </c>
      <c r="J584" s="12"/>
      <c r="K584" s="11">
        <v>17452.91</v>
      </c>
      <c r="L584" s="11">
        <v>219645.57</v>
      </c>
      <c r="M584" s="11">
        <v>3208412.29</v>
      </c>
      <c r="N584" s="11">
        <v>500</v>
      </c>
      <c r="O584" s="11">
        <v>500</v>
      </c>
    </row>
    <row r="585" spans="1:15" x14ac:dyDescent="0.2">
      <c r="A585" s="66">
        <v>31404</v>
      </c>
      <c r="B585" s="53" t="s">
        <v>637</v>
      </c>
      <c r="C585" s="66">
        <f t="shared" si="10"/>
        <v>3</v>
      </c>
      <c r="D585" s="60">
        <v>0</v>
      </c>
      <c r="E585" s="11">
        <v>1416</v>
      </c>
      <c r="F585" s="11">
        <v>1506</v>
      </c>
      <c r="G585" s="13">
        <v>178</v>
      </c>
      <c r="H585" s="13">
        <v>864</v>
      </c>
      <c r="I585" s="13">
        <v>374</v>
      </c>
      <c r="J585" s="12"/>
      <c r="K585" s="11">
        <v>13668.3</v>
      </c>
      <c r="L585" s="11">
        <v>84937.18</v>
      </c>
      <c r="M585" s="11">
        <v>581807.30000000005</v>
      </c>
      <c r="N585" s="11">
        <v>500</v>
      </c>
      <c r="O585" s="11">
        <v>500</v>
      </c>
    </row>
    <row r="586" spans="1:15" x14ac:dyDescent="0.2">
      <c r="A586" s="66">
        <v>31405</v>
      </c>
      <c r="B586" s="53" t="s">
        <v>638</v>
      </c>
      <c r="C586" s="66">
        <f t="shared" si="10"/>
        <v>3</v>
      </c>
      <c r="D586" s="60">
        <v>0</v>
      </c>
      <c r="E586" s="11">
        <v>1070</v>
      </c>
      <c r="F586" s="11">
        <v>1054</v>
      </c>
      <c r="G586" s="13">
        <v>154</v>
      </c>
      <c r="H586" s="13">
        <v>689</v>
      </c>
      <c r="I586" s="13">
        <v>227</v>
      </c>
      <c r="J586" s="12"/>
      <c r="K586" s="11">
        <v>15379.65</v>
      </c>
      <c r="L586" s="11">
        <v>77271.77</v>
      </c>
      <c r="M586" s="11">
        <v>104301.97</v>
      </c>
      <c r="N586" s="11">
        <v>500</v>
      </c>
      <c r="O586" s="11">
        <v>500</v>
      </c>
    </row>
    <row r="587" spans="1:15" x14ac:dyDescent="0.2">
      <c r="A587" s="66">
        <v>31406</v>
      </c>
      <c r="B587" s="53" t="s">
        <v>639</v>
      </c>
      <c r="C587" s="66">
        <f t="shared" si="10"/>
        <v>3</v>
      </c>
      <c r="D587" s="60">
        <v>0</v>
      </c>
      <c r="E587" s="11">
        <v>872</v>
      </c>
      <c r="F587" s="11">
        <v>880</v>
      </c>
      <c r="G587" s="13">
        <v>139</v>
      </c>
      <c r="H587" s="13">
        <v>530</v>
      </c>
      <c r="I587" s="13">
        <v>203</v>
      </c>
      <c r="J587" s="12"/>
      <c r="K587" s="11">
        <v>16787.02</v>
      </c>
      <c r="L587" s="11">
        <v>42413.49</v>
      </c>
      <c r="M587" s="11">
        <v>131122.38</v>
      </c>
      <c r="N587" s="11">
        <v>500</v>
      </c>
      <c r="O587" s="11">
        <v>500</v>
      </c>
    </row>
    <row r="588" spans="1:15" x14ac:dyDescent="0.2">
      <c r="A588" s="66">
        <v>31407</v>
      </c>
      <c r="B588" s="53" t="s">
        <v>640</v>
      </c>
      <c r="C588" s="66">
        <f t="shared" si="10"/>
        <v>3</v>
      </c>
      <c r="D588" s="60">
        <v>0</v>
      </c>
      <c r="E588" s="11">
        <v>2616</v>
      </c>
      <c r="F588" s="11">
        <v>2659</v>
      </c>
      <c r="G588" s="13">
        <v>348</v>
      </c>
      <c r="H588" s="13">
        <v>1684</v>
      </c>
      <c r="I588" s="13">
        <v>584</v>
      </c>
      <c r="J588" s="12"/>
      <c r="K588" s="11">
        <v>10154.780000000001</v>
      </c>
      <c r="L588" s="11">
        <v>222428.87</v>
      </c>
      <c r="M588" s="11">
        <v>2281990.23</v>
      </c>
      <c r="N588" s="11">
        <v>500</v>
      </c>
      <c r="O588" s="11">
        <v>500</v>
      </c>
    </row>
    <row r="589" spans="1:15" x14ac:dyDescent="0.2">
      <c r="A589" s="66">
        <v>31408</v>
      </c>
      <c r="B589" s="53" t="s">
        <v>641</v>
      </c>
      <c r="C589" s="66">
        <f t="shared" si="10"/>
        <v>3</v>
      </c>
      <c r="D589" s="60">
        <v>0</v>
      </c>
      <c r="E589" s="11">
        <v>482</v>
      </c>
      <c r="F589" s="11">
        <v>482</v>
      </c>
      <c r="G589" s="13">
        <v>41</v>
      </c>
      <c r="H589" s="13">
        <v>300</v>
      </c>
      <c r="I589" s="13">
        <v>141</v>
      </c>
      <c r="J589" s="12"/>
      <c r="K589" s="11">
        <v>13196</v>
      </c>
      <c r="L589" s="11">
        <v>43156.9</v>
      </c>
      <c r="M589" s="11">
        <v>94507.31</v>
      </c>
      <c r="N589" s="11">
        <v>500</v>
      </c>
      <c r="O589" s="11">
        <v>500</v>
      </c>
    </row>
    <row r="590" spans="1:15" x14ac:dyDescent="0.2">
      <c r="A590" s="66">
        <v>31409</v>
      </c>
      <c r="B590" s="53" t="s">
        <v>642</v>
      </c>
      <c r="C590" s="66">
        <f t="shared" si="10"/>
        <v>3</v>
      </c>
      <c r="D590" s="60">
        <v>0</v>
      </c>
      <c r="E590" s="11">
        <v>809</v>
      </c>
      <c r="F590" s="11">
        <v>831</v>
      </c>
      <c r="G590" s="13">
        <v>110</v>
      </c>
      <c r="H590" s="13">
        <v>506</v>
      </c>
      <c r="I590" s="13">
        <v>193</v>
      </c>
      <c r="J590" s="12"/>
      <c r="K590" s="11">
        <v>16145.84</v>
      </c>
      <c r="L590" s="11">
        <v>48554.5</v>
      </c>
      <c r="M590" s="11">
        <v>260990.25</v>
      </c>
      <c r="N590" s="11">
        <v>500</v>
      </c>
      <c r="O590" s="11">
        <v>500</v>
      </c>
    </row>
    <row r="591" spans="1:15" x14ac:dyDescent="0.2">
      <c r="A591" s="66">
        <v>31410</v>
      </c>
      <c r="B591" s="53" t="s">
        <v>643</v>
      </c>
      <c r="C591" s="66">
        <f t="shared" si="10"/>
        <v>3</v>
      </c>
      <c r="D591" s="60">
        <v>0</v>
      </c>
      <c r="E591" s="11">
        <v>1507</v>
      </c>
      <c r="F591" s="11">
        <v>1549</v>
      </c>
      <c r="G591" s="13">
        <v>223</v>
      </c>
      <c r="H591" s="13">
        <v>964</v>
      </c>
      <c r="I591" s="13">
        <v>320</v>
      </c>
      <c r="J591" s="12"/>
      <c r="K591" s="11">
        <v>5910.8</v>
      </c>
      <c r="L591" s="11">
        <v>101979.38</v>
      </c>
      <c r="M591" s="11">
        <v>992250.95</v>
      </c>
      <c r="N591" s="11">
        <v>500</v>
      </c>
      <c r="O591" s="11">
        <v>500</v>
      </c>
    </row>
    <row r="592" spans="1:15" x14ac:dyDescent="0.2">
      <c r="A592" s="66">
        <v>31411</v>
      </c>
      <c r="B592" s="53" t="s">
        <v>644</v>
      </c>
      <c r="C592" s="66">
        <f t="shared" si="10"/>
        <v>3</v>
      </c>
      <c r="D592" s="60">
        <v>0</v>
      </c>
      <c r="E592" s="11">
        <v>1777</v>
      </c>
      <c r="F592" s="11">
        <v>1868</v>
      </c>
      <c r="G592" s="13">
        <v>213</v>
      </c>
      <c r="H592" s="13">
        <v>995</v>
      </c>
      <c r="I592" s="13">
        <v>569</v>
      </c>
      <c r="J592" s="12"/>
      <c r="K592" s="11">
        <v>37908.949999999997</v>
      </c>
      <c r="L592" s="11">
        <v>117200.64</v>
      </c>
      <c r="M592" s="11">
        <v>580653.29</v>
      </c>
      <c r="N592" s="11">
        <v>500</v>
      </c>
      <c r="O592" s="11">
        <v>500</v>
      </c>
    </row>
    <row r="593" spans="1:15" x14ac:dyDescent="0.2">
      <c r="A593" s="66">
        <v>31412</v>
      </c>
      <c r="B593" s="53" t="s">
        <v>645</v>
      </c>
      <c r="C593" s="66">
        <f t="shared" si="10"/>
        <v>3</v>
      </c>
      <c r="D593" s="60">
        <v>0</v>
      </c>
      <c r="E593" s="11">
        <v>3854</v>
      </c>
      <c r="F593" s="11">
        <v>3895</v>
      </c>
      <c r="G593" s="13">
        <v>598</v>
      </c>
      <c r="H593" s="13">
        <v>2450</v>
      </c>
      <c r="I593" s="13">
        <v>806</v>
      </c>
      <c r="J593" s="12"/>
      <c r="K593" s="11">
        <v>26933.62</v>
      </c>
      <c r="L593" s="11">
        <v>187202.48</v>
      </c>
      <c r="M593" s="11">
        <v>279521.38</v>
      </c>
      <c r="N593" s="11">
        <v>500</v>
      </c>
      <c r="O593" s="11">
        <v>500</v>
      </c>
    </row>
    <row r="594" spans="1:15" x14ac:dyDescent="0.2">
      <c r="A594" s="66">
        <v>31413</v>
      </c>
      <c r="B594" s="53" t="s">
        <v>646</v>
      </c>
      <c r="C594" s="66">
        <f t="shared" si="10"/>
        <v>3</v>
      </c>
      <c r="D594" s="60">
        <v>0</v>
      </c>
      <c r="E594" s="11">
        <v>3410</v>
      </c>
      <c r="F594" s="11">
        <v>3410</v>
      </c>
      <c r="G594" s="13">
        <v>429</v>
      </c>
      <c r="H594" s="13">
        <v>2223</v>
      </c>
      <c r="I594" s="13">
        <v>758</v>
      </c>
      <c r="J594" s="12"/>
      <c r="K594" s="11">
        <v>1881.66</v>
      </c>
      <c r="L594" s="11">
        <v>199557.56</v>
      </c>
      <c r="M594" s="11">
        <v>1766263.68</v>
      </c>
      <c r="N594" s="11">
        <v>500</v>
      </c>
      <c r="O594" s="11">
        <v>500</v>
      </c>
    </row>
    <row r="595" spans="1:15" x14ac:dyDescent="0.2">
      <c r="A595" s="66">
        <v>31414</v>
      </c>
      <c r="B595" s="53" t="s">
        <v>647</v>
      </c>
      <c r="C595" s="66">
        <f t="shared" ref="C595:C658" si="11">INT(A595/10000)</f>
        <v>3</v>
      </c>
      <c r="D595" s="60">
        <v>0</v>
      </c>
      <c r="E595" s="11">
        <v>1882</v>
      </c>
      <c r="F595" s="11">
        <v>1922</v>
      </c>
      <c r="G595" s="13">
        <v>257</v>
      </c>
      <c r="H595" s="13">
        <v>1106</v>
      </c>
      <c r="I595" s="13">
        <v>519</v>
      </c>
      <c r="J595" s="12"/>
      <c r="K595" s="11">
        <v>31287.41</v>
      </c>
      <c r="L595" s="11">
        <v>127628.86</v>
      </c>
      <c r="M595" s="11">
        <v>141356.41</v>
      </c>
      <c r="N595" s="11">
        <v>500</v>
      </c>
      <c r="O595" s="11">
        <v>500</v>
      </c>
    </row>
    <row r="596" spans="1:15" x14ac:dyDescent="0.2">
      <c r="A596" s="66">
        <v>31502</v>
      </c>
      <c r="B596" s="53" t="s">
        <v>648</v>
      </c>
      <c r="C596" s="66">
        <f t="shared" si="11"/>
        <v>3</v>
      </c>
      <c r="D596" s="60">
        <v>0</v>
      </c>
      <c r="E596" s="11">
        <v>1270</v>
      </c>
      <c r="F596" s="11">
        <v>1209</v>
      </c>
      <c r="G596" s="13">
        <v>255</v>
      </c>
      <c r="H596" s="13">
        <v>774</v>
      </c>
      <c r="I596" s="13">
        <v>241</v>
      </c>
      <c r="J596" s="12"/>
      <c r="K596" s="11">
        <v>11251.82</v>
      </c>
      <c r="L596" s="11">
        <v>56497.1</v>
      </c>
      <c r="M596" s="11">
        <v>114721.64</v>
      </c>
      <c r="N596" s="11">
        <v>500</v>
      </c>
      <c r="O596" s="11">
        <v>500</v>
      </c>
    </row>
    <row r="597" spans="1:15" x14ac:dyDescent="0.2">
      <c r="A597" s="66">
        <v>31503</v>
      </c>
      <c r="B597" s="53" t="s">
        <v>649</v>
      </c>
      <c r="C597" s="66">
        <f t="shared" si="11"/>
        <v>3</v>
      </c>
      <c r="D597" s="60">
        <v>0</v>
      </c>
      <c r="E597" s="11">
        <v>1895</v>
      </c>
      <c r="F597" s="11">
        <v>1933</v>
      </c>
      <c r="G597" s="13">
        <v>320</v>
      </c>
      <c r="H597" s="13">
        <v>1220</v>
      </c>
      <c r="I597" s="13">
        <v>355</v>
      </c>
      <c r="J597" s="12"/>
      <c r="K597" s="11">
        <v>26140.07</v>
      </c>
      <c r="L597" s="11">
        <v>188288.85</v>
      </c>
      <c r="M597" s="11">
        <v>809412.8</v>
      </c>
      <c r="N597" s="11">
        <v>500</v>
      </c>
      <c r="O597" s="11">
        <v>500</v>
      </c>
    </row>
    <row r="598" spans="1:15" x14ac:dyDescent="0.2">
      <c r="A598" s="66">
        <v>31504</v>
      </c>
      <c r="B598" s="53" t="s">
        <v>650</v>
      </c>
      <c r="C598" s="66">
        <f t="shared" si="11"/>
        <v>3</v>
      </c>
      <c r="D598" s="60">
        <v>0</v>
      </c>
      <c r="E598" s="11">
        <v>1200</v>
      </c>
      <c r="F598" s="11">
        <v>1218</v>
      </c>
      <c r="G598" s="13">
        <v>183</v>
      </c>
      <c r="H598" s="13">
        <v>793</v>
      </c>
      <c r="I598" s="13">
        <v>224</v>
      </c>
      <c r="J598" s="12"/>
      <c r="K598" s="11">
        <v>15776.18</v>
      </c>
      <c r="L598" s="11">
        <v>58830.96</v>
      </c>
      <c r="M598" s="11">
        <v>65687.23</v>
      </c>
      <c r="N598" s="11">
        <v>500</v>
      </c>
      <c r="O598" s="11">
        <v>500</v>
      </c>
    </row>
    <row r="599" spans="1:15" x14ac:dyDescent="0.2">
      <c r="A599" s="66">
        <v>31505</v>
      </c>
      <c r="B599" s="53" t="s">
        <v>651</v>
      </c>
      <c r="C599" s="66">
        <f t="shared" si="11"/>
        <v>3</v>
      </c>
      <c r="D599" s="60">
        <v>0</v>
      </c>
      <c r="E599" s="11">
        <v>2761</v>
      </c>
      <c r="F599" s="11">
        <v>2681</v>
      </c>
      <c r="G599" s="13">
        <v>477</v>
      </c>
      <c r="H599" s="13">
        <v>1795</v>
      </c>
      <c r="I599" s="13">
        <v>489</v>
      </c>
      <c r="J599" s="12"/>
      <c r="K599" s="11">
        <v>6560.16</v>
      </c>
      <c r="L599" s="11">
        <v>183493.35</v>
      </c>
      <c r="M599" s="11">
        <v>255754.74</v>
      </c>
      <c r="N599" s="11">
        <v>500</v>
      </c>
      <c r="O599" s="11">
        <v>500</v>
      </c>
    </row>
    <row r="600" spans="1:15" x14ac:dyDescent="0.2">
      <c r="A600" s="66">
        <v>31506</v>
      </c>
      <c r="B600" s="53" t="s">
        <v>652</v>
      </c>
      <c r="C600" s="66">
        <f t="shared" si="11"/>
        <v>3</v>
      </c>
      <c r="D600" s="60">
        <v>0</v>
      </c>
      <c r="E600" s="11">
        <v>564</v>
      </c>
      <c r="F600" s="11">
        <v>586</v>
      </c>
      <c r="G600" s="13">
        <v>99</v>
      </c>
      <c r="H600" s="13">
        <v>371</v>
      </c>
      <c r="I600" s="13">
        <v>94</v>
      </c>
      <c r="J600" s="12"/>
      <c r="K600" s="11">
        <v>10557.25</v>
      </c>
      <c r="L600" s="11">
        <v>30434.51</v>
      </c>
      <c r="M600" s="11">
        <v>36008.959999999999</v>
      </c>
      <c r="N600" s="11">
        <v>500</v>
      </c>
      <c r="O600" s="11">
        <v>500</v>
      </c>
    </row>
    <row r="601" spans="1:15" x14ac:dyDescent="0.2">
      <c r="A601" s="66">
        <v>31507</v>
      </c>
      <c r="B601" s="53" t="s">
        <v>653</v>
      </c>
      <c r="C601" s="66">
        <f t="shared" si="11"/>
        <v>3</v>
      </c>
      <c r="D601" s="60">
        <v>0</v>
      </c>
      <c r="E601" s="11">
        <v>2415</v>
      </c>
      <c r="F601" s="11">
        <v>2396</v>
      </c>
      <c r="G601" s="13">
        <v>337</v>
      </c>
      <c r="H601" s="13">
        <v>1607</v>
      </c>
      <c r="I601" s="13">
        <v>471</v>
      </c>
      <c r="J601" s="12"/>
      <c r="K601" s="11">
        <v>29818.68</v>
      </c>
      <c r="L601" s="11">
        <v>122641.3</v>
      </c>
      <c r="M601" s="11">
        <v>124028.46</v>
      </c>
      <c r="N601" s="11">
        <v>500</v>
      </c>
      <c r="O601" s="11">
        <v>500</v>
      </c>
    </row>
    <row r="602" spans="1:15" x14ac:dyDescent="0.2">
      <c r="A602" s="66">
        <v>31508</v>
      </c>
      <c r="B602" s="53" t="s">
        <v>654</v>
      </c>
      <c r="C602" s="66">
        <f t="shared" si="11"/>
        <v>3</v>
      </c>
      <c r="D602" s="60">
        <v>0</v>
      </c>
      <c r="E602" s="11">
        <v>1126</v>
      </c>
      <c r="F602" s="11">
        <v>1088</v>
      </c>
      <c r="G602" s="13">
        <v>146</v>
      </c>
      <c r="H602" s="13">
        <v>749</v>
      </c>
      <c r="I602" s="13">
        <v>231</v>
      </c>
      <c r="J602" s="12"/>
      <c r="K602" s="11">
        <v>6774.63</v>
      </c>
      <c r="L602" s="11">
        <v>53960.53</v>
      </c>
      <c r="M602" s="11">
        <v>91622.19</v>
      </c>
      <c r="N602" s="11">
        <v>500</v>
      </c>
      <c r="O602" s="11">
        <v>500</v>
      </c>
    </row>
    <row r="603" spans="1:15" x14ac:dyDescent="0.2">
      <c r="A603" s="66">
        <v>31509</v>
      </c>
      <c r="B603" s="53" t="s">
        <v>655</v>
      </c>
      <c r="C603" s="66">
        <f t="shared" si="11"/>
        <v>3</v>
      </c>
      <c r="D603" s="60">
        <v>0</v>
      </c>
      <c r="E603" s="11">
        <v>1480</v>
      </c>
      <c r="F603" s="11">
        <v>1506</v>
      </c>
      <c r="G603" s="13">
        <v>177</v>
      </c>
      <c r="H603" s="13">
        <v>1001</v>
      </c>
      <c r="I603" s="13">
        <v>302</v>
      </c>
      <c r="J603" s="12"/>
      <c r="K603" s="11">
        <v>1049.69</v>
      </c>
      <c r="L603" s="11">
        <v>61601.37</v>
      </c>
      <c r="M603" s="11">
        <v>143241.94</v>
      </c>
      <c r="N603" s="11">
        <v>500</v>
      </c>
      <c r="O603" s="11">
        <v>500</v>
      </c>
    </row>
    <row r="604" spans="1:15" x14ac:dyDescent="0.2">
      <c r="A604" s="66">
        <v>31511</v>
      </c>
      <c r="B604" s="53" t="s">
        <v>656</v>
      </c>
      <c r="C604" s="66">
        <f t="shared" si="11"/>
        <v>3</v>
      </c>
      <c r="D604" s="60">
        <v>0</v>
      </c>
      <c r="E604" s="11">
        <v>1705</v>
      </c>
      <c r="F604" s="11">
        <v>1702</v>
      </c>
      <c r="G604" s="13">
        <v>277</v>
      </c>
      <c r="H604" s="13">
        <v>1093</v>
      </c>
      <c r="I604" s="13">
        <v>335</v>
      </c>
      <c r="J604" s="12"/>
      <c r="K604" s="11">
        <v>12392.2</v>
      </c>
      <c r="L604" s="11">
        <v>93462.65</v>
      </c>
      <c r="M604" s="11">
        <v>154402.19</v>
      </c>
      <c r="N604" s="11">
        <v>500</v>
      </c>
      <c r="O604" s="11">
        <v>500</v>
      </c>
    </row>
    <row r="605" spans="1:15" x14ac:dyDescent="0.2">
      <c r="A605" s="66">
        <v>31513</v>
      </c>
      <c r="B605" s="53" t="s">
        <v>657</v>
      </c>
      <c r="C605" s="66">
        <f t="shared" si="11"/>
        <v>3</v>
      </c>
      <c r="D605" s="60">
        <v>0</v>
      </c>
      <c r="E605" s="11">
        <v>2011</v>
      </c>
      <c r="F605" s="11">
        <v>1864</v>
      </c>
      <c r="G605" s="13">
        <v>342</v>
      </c>
      <c r="H605" s="13">
        <v>1349</v>
      </c>
      <c r="I605" s="13">
        <v>320</v>
      </c>
      <c r="J605" s="12"/>
      <c r="K605" s="11">
        <v>31452.86</v>
      </c>
      <c r="L605" s="11">
        <v>139161.51</v>
      </c>
      <c r="M605" s="11">
        <v>533179.29</v>
      </c>
      <c r="N605" s="11">
        <v>500</v>
      </c>
      <c r="O605" s="11">
        <v>500</v>
      </c>
    </row>
    <row r="606" spans="1:15" x14ac:dyDescent="0.2">
      <c r="A606" s="66">
        <v>31514</v>
      </c>
      <c r="B606" s="53" t="s">
        <v>658</v>
      </c>
      <c r="C606" s="66">
        <f t="shared" si="11"/>
        <v>3</v>
      </c>
      <c r="D606" s="60">
        <v>0</v>
      </c>
      <c r="E606" s="11">
        <v>2580</v>
      </c>
      <c r="F606" s="11">
        <v>2560</v>
      </c>
      <c r="G606" s="13">
        <v>391</v>
      </c>
      <c r="H606" s="13">
        <v>1705</v>
      </c>
      <c r="I606" s="13">
        <v>484</v>
      </c>
      <c r="J606" s="12"/>
      <c r="K606" s="11">
        <v>28544.34</v>
      </c>
      <c r="L606" s="11">
        <v>167949.86</v>
      </c>
      <c r="M606" s="11">
        <v>521260.08</v>
      </c>
      <c r="N606" s="11">
        <v>500</v>
      </c>
      <c r="O606" s="11">
        <v>500</v>
      </c>
    </row>
    <row r="607" spans="1:15" x14ac:dyDescent="0.2">
      <c r="A607" s="66">
        <v>31515</v>
      </c>
      <c r="B607" s="53" t="s">
        <v>659</v>
      </c>
      <c r="C607" s="66">
        <f t="shared" si="11"/>
        <v>3</v>
      </c>
      <c r="D607" s="60">
        <v>0</v>
      </c>
      <c r="E607" s="11">
        <v>1111</v>
      </c>
      <c r="F607" s="11">
        <v>1090</v>
      </c>
      <c r="G607" s="13">
        <v>204</v>
      </c>
      <c r="H607" s="13">
        <v>696</v>
      </c>
      <c r="I607" s="13">
        <v>211</v>
      </c>
      <c r="J607" s="12"/>
      <c r="K607" s="11">
        <v>11897.71</v>
      </c>
      <c r="L607" s="11">
        <v>56120.49</v>
      </c>
      <c r="M607" s="11">
        <v>137466.26</v>
      </c>
      <c r="N607" s="11">
        <v>500</v>
      </c>
      <c r="O607" s="11">
        <v>500</v>
      </c>
    </row>
    <row r="608" spans="1:15" x14ac:dyDescent="0.2">
      <c r="A608" s="66">
        <v>31516</v>
      </c>
      <c r="B608" s="53" t="s">
        <v>660</v>
      </c>
      <c r="C608" s="66">
        <f t="shared" si="11"/>
        <v>3</v>
      </c>
      <c r="D608" s="60">
        <v>0</v>
      </c>
      <c r="E608" s="11">
        <v>1068</v>
      </c>
      <c r="F608" s="11">
        <v>1021</v>
      </c>
      <c r="G608" s="13">
        <v>166</v>
      </c>
      <c r="H608" s="13">
        <v>662</v>
      </c>
      <c r="I608" s="13">
        <v>240</v>
      </c>
      <c r="J608" s="12"/>
      <c r="K608" s="11">
        <v>1942.5</v>
      </c>
      <c r="L608" s="11">
        <v>56991.92</v>
      </c>
      <c r="M608" s="11">
        <v>151122.54999999999</v>
      </c>
      <c r="N608" s="11">
        <v>500</v>
      </c>
      <c r="O608" s="11">
        <v>500</v>
      </c>
    </row>
    <row r="609" spans="1:15" x14ac:dyDescent="0.2">
      <c r="A609" s="66">
        <v>31517</v>
      </c>
      <c r="B609" s="53" t="s">
        <v>661</v>
      </c>
      <c r="C609" s="66">
        <f t="shared" si="11"/>
        <v>3</v>
      </c>
      <c r="D609" s="60">
        <v>0</v>
      </c>
      <c r="E609" s="11">
        <v>1688</v>
      </c>
      <c r="F609" s="11">
        <v>1529</v>
      </c>
      <c r="G609" s="13">
        <v>292</v>
      </c>
      <c r="H609" s="13">
        <v>1086</v>
      </c>
      <c r="I609" s="13">
        <v>310</v>
      </c>
      <c r="J609" s="12"/>
      <c r="K609" s="11">
        <v>5432.37</v>
      </c>
      <c r="L609" s="11">
        <v>82280.02</v>
      </c>
      <c r="M609" s="11">
        <v>344843.86</v>
      </c>
      <c r="N609" s="11">
        <v>500</v>
      </c>
      <c r="O609" s="11">
        <v>500</v>
      </c>
    </row>
    <row r="610" spans="1:15" x14ac:dyDescent="0.2">
      <c r="A610" s="66">
        <v>31519</v>
      </c>
      <c r="B610" s="53" t="s">
        <v>662</v>
      </c>
      <c r="C610" s="66">
        <f t="shared" si="11"/>
        <v>3</v>
      </c>
      <c r="D610" s="60">
        <v>0</v>
      </c>
      <c r="E610" s="11">
        <v>1334</v>
      </c>
      <c r="F610" s="11">
        <v>1362</v>
      </c>
      <c r="G610" s="13">
        <v>180</v>
      </c>
      <c r="H610" s="13">
        <v>874</v>
      </c>
      <c r="I610" s="13">
        <v>280</v>
      </c>
      <c r="J610" s="12"/>
      <c r="K610" s="11">
        <v>6095.73</v>
      </c>
      <c r="L610" s="11">
        <v>77633.490000000005</v>
      </c>
      <c r="M610" s="11">
        <v>201893.81</v>
      </c>
      <c r="N610" s="11">
        <v>500</v>
      </c>
      <c r="O610" s="11">
        <v>500</v>
      </c>
    </row>
    <row r="611" spans="1:15" x14ac:dyDescent="0.2">
      <c r="A611" s="66">
        <v>31520</v>
      </c>
      <c r="B611" s="53" t="s">
        <v>663</v>
      </c>
      <c r="C611" s="66">
        <f t="shared" si="11"/>
        <v>3</v>
      </c>
      <c r="D611" s="60">
        <v>0</v>
      </c>
      <c r="E611" s="11">
        <v>3896</v>
      </c>
      <c r="F611" s="11">
        <v>3804</v>
      </c>
      <c r="G611" s="13">
        <v>570</v>
      </c>
      <c r="H611" s="13">
        <v>2529</v>
      </c>
      <c r="I611" s="13">
        <v>797</v>
      </c>
      <c r="J611" s="12"/>
      <c r="K611" s="11">
        <v>8536.11</v>
      </c>
      <c r="L611" s="11">
        <v>300641.84000000003</v>
      </c>
      <c r="M611" s="11">
        <v>2024169.26</v>
      </c>
      <c r="N611" s="11">
        <v>500</v>
      </c>
      <c r="O611" s="11">
        <v>500</v>
      </c>
    </row>
    <row r="612" spans="1:15" x14ac:dyDescent="0.2">
      <c r="A612" s="66">
        <v>31521</v>
      </c>
      <c r="B612" s="53" t="s">
        <v>664</v>
      </c>
      <c r="C612" s="66">
        <f t="shared" si="11"/>
        <v>3</v>
      </c>
      <c r="D612" s="60">
        <v>0</v>
      </c>
      <c r="E612" s="11">
        <v>3365</v>
      </c>
      <c r="F612" s="11">
        <v>3232</v>
      </c>
      <c r="G612" s="13">
        <v>521</v>
      </c>
      <c r="H612" s="13">
        <v>2115</v>
      </c>
      <c r="I612" s="13">
        <v>729</v>
      </c>
      <c r="J612" s="12"/>
      <c r="K612" s="11">
        <v>27949.119999999999</v>
      </c>
      <c r="L612" s="11">
        <v>165737.88</v>
      </c>
      <c r="M612" s="11">
        <v>933406.76</v>
      </c>
      <c r="N612" s="11">
        <v>500</v>
      </c>
      <c r="O612" s="11">
        <v>500</v>
      </c>
    </row>
    <row r="613" spans="1:15" x14ac:dyDescent="0.2">
      <c r="A613" s="66">
        <v>31522</v>
      </c>
      <c r="B613" s="53" t="s">
        <v>665</v>
      </c>
      <c r="C613" s="66">
        <f t="shared" si="11"/>
        <v>3</v>
      </c>
      <c r="D613" s="60">
        <v>0</v>
      </c>
      <c r="E613" s="11">
        <v>1694</v>
      </c>
      <c r="F613" s="11">
        <v>1700</v>
      </c>
      <c r="G613" s="13">
        <v>239</v>
      </c>
      <c r="H613" s="13">
        <v>1105</v>
      </c>
      <c r="I613" s="13">
        <v>350</v>
      </c>
      <c r="J613" s="12"/>
      <c r="K613" s="11">
        <v>2896.83</v>
      </c>
      <c r="L613" s="11">
        <v>120315.17</v>
      </c>
      <c r="M613" s="11">
        <v>237694.67</v>
      </c>
      <c r="N613" s="11">
        <v>500</v>
      </c>
      <c r="O613" s="11">
        <v>500</v>
      </c>
    </row>
    <row r="614" spans="1:15" x14ac:dyDescent="0.2">
      <c r="A614" s="66">
        <v>31523</v>
      </c>
      <c r="B614" s="53" t="s">
        <v>666</v>
      </c>
      <c r="C614" s="66">
        <f t="shared" si="11"/>
        <v>3</v>
      </c>
      <c r="D614" s="60">
        <v>0</v>
      </c>
      <c r="E614" s="11">
        <v>977</v>
      </c>
      <c r="F614" s="11">
        <v>908</v>
      </c>
      <c r="G614" s="13">
        <v>169</v>
      </c>
      <c r="H614" s="13">
        <v>631</v>
      </c>
      <c r="I614" s="13">
        <v>177</v>
      </c>
      <c r="J614" s="12"/>
      <c r="K614" s="11">
        <v>4207.34</v>
      </c>
      <c r="L614" s="11">
        <v>58927.55</v>
      </c>
      <c r="M614" s="11">
        <v>106548.91</v>
      </c>
      <c r="N614" s="11">
        <v>500</v>
      </c>
      <c r="O614" s="11">
        <v>500</v>
      </c>
    </row>
    <row r="615" spans="1:15" x14ac:dyDescent="0.2">
      <c r="A615" s="66">
        <v>31524</v>
      </c>
      <c r="B615" s="53" t="s">
        <v>667</v>
      </c>
      <c r="C615" s="66">
        <f t="shared" si="11"/>
        <v>3</v>
      </c>
      <c r="D615" s="60">
        <v>0</v>
      </c>
      <c r="E615" s="11">
        <v>5656</v>
      </c>
      <c r="F615" s="11">
        <v>5636</v>
      </c>
      <c r="G615" s="13">
        <v>767</v>
      </c>
      <c r="H615" s="13">
        <v>3598</v>
      </c>
      <c r="I615" s="13">
        <v>1291</v>
      </c>
      <c r="J615" s="12"/>
      <c r="K615" s="11">
        <v>17794.330000000002</v>
      </c>
      <c r="L615" s="11">
        <v>498211.63</v>
      </c>
      <c r="M615" s="11">
        <v>2788129.56</v>
      </c>
      <c r="N615" s="11">
        <v>500</v>
      </c>
      <c r="O615" s="11">
        <v>500</v>
      </c>
    </row>
    <row r="616" spans="1:15" x14ac:dyDescent="0.2">
      <c r="A616" s="66">
        <v>31525</v>
      </c>
      <c r="B616" s="53" t="s">
        <v>668</v>
      </c>
      <c r="C616" s="66">
        <f t="shared" si="11"/>
        <v>3</v>
      </c>
      <c r="D616" s="60">
        <v>0</v>
      </c>
      <c r="E616" s="11">
        <v>1639</v>
      </c>
      <c r="F616" s="11">
        <v>1639</v>
      </c>
      <c r="G616" s="13">
        <v>229</v>
      </c>
      <c r="H616" s="13">
        <v>1062</v>
      </c>
      <c r="I616" s="13">
        <v>348</v>
      </c>
      <c r="J616" s="12"/>
      <c r="K616" s="11">
        <v>13339.85</v>
      </c>
      <c r="L616" s="11">
        <v>76882.16</v>
      </c>
      <c r="M616" s="11">
        <v>145456.62</v>
      </c>
      <c r="N616" s="11">
        <v>500</v>
      </c>
      <c r="O616" s="11">
        <v>500</v>
      </c>
    </row>
    <row r="617" spans="1:15" x14ac:dyDescent="0.2">
      <c r="A617" s="66">
        <v>31527</v>
      </c>
      <c r="B617" s="53" t="s">
        <v>669</v>
      </c>
      <c r="C617" s="66">
        <f t="shared" si="11"/>
        <v>3</v>
      </c>
      <c r="D617" s="60">
        <v>0</v>
      </c>
      <c r="E617" s="11">
        <v>2094</v>
      </c>
      <c r="F617" s="11">
        <v>1992</v>
      </c>
      <c r="G617" s="13">
        <v>355</v>
      </c>
      <c r="H617" s="13">
        <v>1351</v>
      </c>
      <c r="I617" s="13">
        <v>388</v>
      </c>
      <c r="J617" s="12"/>
      <c r="K617" s="11">
        <v>4051.2</v>
      </c>
      <c r="L617" s="11">
        <v>123188.63</v>
      </c>
      <c r="M617" s="11">
        <v>317500.11</v>
      </c>
      <c r="N617" s="11">
        <v>500</v>
      </c>
      <c r="O617" s="11">
        <v>500</v>
      </c>
    </row>
    <row r="618" spans="1:15" x14ac:dyDescent="0.2">
      <c r="A618" s="66">
        <v>31528</v>
      </c>
      <c r="B618" s="53" t="s">
        <v>670</v>
      </c>
      <c r="C618" s="66">
        <f t="shared" si="11"/>
        <v>3</v>
      </c>
      <c r="D618" s="60">
        <v>0</v>
      </c>
      <c r="E618" s="11">
        <v>1020</v>
      </c>
      <c r="F618" s="11">
        <v>1047</v>
      </c>
      <c r="G618" s="13">
        <v>164</v>
      </c>
      <c r="H618" s="13">
        <v>695</v>
      </c>
      <c r="I618" s="13">
        <v>161</v>
      </c>
      <c r="J618" s="12"/>
      <c r="K618" s="11">
        <v>6391.93</v>
      </c>
      <c r="L618" s="11">
        <v>46829.37</v>
      </c>
      <c r="M618" s="11">
        <v>127813.31</v>
      </c>
      <c r="N618" s="11">
        <v>500</v>
      </c>
      <c r="O618" s="11">
        <v>500</v>
      </c>
    </row>
    <row r="619" spans="1:15" x14ac:dyDescent="0.2">
      <c r="A619" s="66">
        <v>31530</v>
      </c>
      <c r="B619" s="53" t="s">
        <v>671</v>
      </c>
      <c r="C619" s="66">
        <f t="shared" si="11"/>
        <v>3</v>
      </c>
      <c r="D619" s="60">
        <v>0</v>
      </c>
      <c r="E619" s="11">
        <v>2170</v>
      </c>
      <c r="F619" s="11">
        <v>2173</v>
      </c>
      <c r="G619" s="13">
        <v>280</v>
      </c>
      <c r="H619" s="13">
        <v>1459</v>
      </c>
      <c r="I619" s="13">
        <v>431</v>
      </c>
      <c r="J619" s="12"/>
      <c r="K619" s="11">
        <v>2940.02</v>
      </c>
      <c r="L619" s="11">
        <v>144122.47</v>
      </c>
      <c r="M619" s="11">
        <v>461086.59</v>
      </c>
      <c r="N619" s="11">
        <v>500</v>
      </c>
      <c r="O619" s="11">
        <v>500</v>
      </c>
    </row>
    <row r="620" spans="1:15" x14ac:dyDescent="0.2">
      <c r="A620" s="66">
        <v>31531</v>
      </c>
      <c r="B620" s="53" t="s">
        <v>672</v>
      </c>
      <c r="C620" s="66">
        <f t="shared" si="11"/>
        <v>3</v>
      </c>
      <c r="D620" s="60">
        <v>0</v>
      </c>
      <c r="E620" s="11">
        <v>1621</v>
      </c>
      <c r="F620" s="11">
        <v>1424</v>
      </c>
      <c r="G620" s="13">
        <v>258</v>
      </c>
      <c r="H620" s="13">
        <v>1060</v>
      </c>
      <c r="I620" s="13">
        <v>303</v>
      </c>
      <c r="J620" s="12"/>
      <c r="K620" s="11">
        <v>1320.01</v>
      </c>
      <c r="L620" s="11">
        <v>85887.23</v>
      </c>
      <c r="M620" s="11">
        <v>811374.76</v>
      </c>
      <c r="N620" s="11">
        <v>500</v>
      </c>
      <c r="O620" s="11">
        <v>500</v>
      </c>
    </row>
    <row r="621" spans="1:15" x14ac:dyDescent="0.2">
      <c r="A621" s="66">
        <v>31533</v>
      </c>
      <c r="B621" s="53" t="s">
        <v>673</v>
      </c>
      <c r="C621" s="66">
        <f t="shared" si="11"/>
        <v>3</v>
      </c>
      <c r="D621" s="60">
        <v>0</v>
      </c>
      <c r="E621" s="11">
        <v>4058</v>
      </c>
      <c r="F621" s="11">
        <v>3961</v>
      </c>
      <c r="G621" s="13">
        <v>530</v>
      </c>
      <c r="H621" s="13">
        <v>2587</v>
      </c>
      <c r="I621" s="13">
        <v>941</v>
      </c>
      <c r="J621" s="12"/>
      <c r="K621" s="11">
        <v>10133.780000000001</v>
      </c>
      <c r="L621" s="11">
        <v>348577.41</v>
      </c>
      <c r="M621" s="11">
        <v>3086861.16</v>
      </c>
      <c r="N621" s="11">
        <v>500</v>
      </c>
      <c r="O621" s="11">
        <v>500</v>
      </c>
    </row>
    <row r="622" spans="1:15" x14ac:dyDescent="0.2">
      <c r="A622" s="66">
        <v>31534</v>
      </c>
      <c r="B622" s="53" t="s">
        <v>674</v>
      </c>
      <c r="C622" s="66">
        <f t="shared" si="11"/>
        <v>3</v>
      </c>
      <c r="D622" s="60">
        <v>0</v>
      </c>
      <c r="E622" s="11">
        <v>2366</v>
      </c>
      <c r="F622" s="11">
        <v>2422</v>
      </c>
      <c r="G622" s="13">
        <v>323</v>
      </c>
      <c r="H622" s="13">
        <v>1478</v>
      </c>
      <c r="I622" s="13">
        <v>565</v>
      </c>
      <c r="J622" s="12"/>
      <c r="K622" s="11">
        <v>18096.650000000001</v>
      </c>
      <c r="L622" s="11">
        <v>156526.20000000001</v>
      </c>
      <c r="M622" s="11">
        <v>699936.52</v>
      </c>
      <c r="N622" s="11">
        <v>500</v>
      </c>
      <c r="O622" s="11">
        <v>500</v>
      </c>
    </row>
    <row r="623" spans="1:15" x14ac:dyDescent="0.2">
      <c r="A623" s="66">
        <v>31535</v>
      </c>
      <c r="B623" s="53" t="s">
        <v>675</v>
      </c>
      <c r="C623" s="66">
        <f t="shared" si="11"/>
        <v>3</v>
      </c>
      <c r="D623" s="60">
        <v>0</v>
      </c>
      <c r="E623" s="11">
        <v>1026</v>
      </c>
      <c r="F623" s="11">
        <v>1047</v>
      </c>
      <c r="G623" s="13">
        <v>157</v>
      </c>
      <c r="H623" s="13">
        <v>659</v>
      </c>
      <c r="I623" s="13">
        <v>210</v>
      </c>
      <c r="J623" s="12"/>
      <c r="K623" s="11">
        <v>10241.709999999999</v>
      </c>
      <c r="L623" s="11">
        <v>39797.5</v>
      </c>
      <c r="M623" s="11">
        <v>38098.050000000003</v>
      </c>
      <c r="N623" s="11">
        <v>500</v>
      </c>
      <c r="O623" s="11">
        <v>500</v>
      </c>
    </row>
    <row r="624" spans="1:15" x14ac:dyDescent="0.2">
      <c r="A624" s="66">
        <v>31537</v>
      </c>
      <c r="B624" s="53" t="s">
        <v>676</v>
      </c>
      <c r="C624" s="66">
        <f t="shared" si="11"/>
        <v>3</v>
      </c>
      <c r="D624" s="60">
        <v>0</v>
      </c>
      <c r="E624" s="11">
        <v>2312</v>
      </c>
      <c r="F624" s="11">
        <v>2291</v>
      </c>
      <c r="G624" s="13">
        <v>362</v>
      </c>
      <c r="H624" s="13">
        <v>1503</v>
      </c>
      <c r="I624" s="13">
        <v>447</v>
      </c>
      <c r="J624" s="12"/>
      <c r="K624" s="11">
        <v>24718.47</v>
      </c>
      <c r="L624" s="11">
        <v>125754.71</v>
      </c>
      <c r="M624" s="11">
        <v>630056.31000000006</v>
      </c>
      <c r="N624" s="11">
        <v>500</v>
      </c>
      <c r="O624" s="11">
        <v>500</v>
      </c>
    </row>
    <row r="625" spans="1:15" x14ac:dyDescent="0.2">
      <c r="A625" s="66">
        <v>31539</v>
      </c>
      <c r="B625" s="53" t="s">
        <v>677</v>
      </c>
      <c r="C625" s="66">
        <f t="shared" si="11"/>
        <v>3</v>
      </c>
      <c r="D625" s="60">
        <v>0</v>
      </c>
      <c r="E625" s="11">
        <v>3056</v>
      </c>
      <c r="F625" s="11">
        <v>3038</v>
      </c>
      <c r="G625" s="13">
        <v>476</v>
      </c>
      <c r="H625" s="13">
        <v>1929</v>
      </c>
      <c r="I625" s="13">
        <v>651</v>
      </c>
      <c r="J625" s="12"/>
      <c r="K625" s="11">
        <v>31624.26</v>
      </c>
      <c r="L625" s="11">
        <v>147018.56</v>
      </c>
      <c r="M625" s="11">
        <v>380878.85</v>
      </c>
      <c r="N625" s="11">
        <v>500</v>
      </c>
      <c r="O625" s="11">
        <v>500</v>
      </c>
    </row>
    <row r="626" spans="1:15" x14ac:dyDescent="0.2">
      <c r="A626" s="66">
        <v>31540</v>
      </c>
      <c r="B626" s="53" t="s">
        <v>678</v>
      </c>
      <c r="C626" s="66">
        <f t="shared" si="11"/>
        <v>3</v>
      </c>
      <c r="D626" s="60">
        <v>0</v>
      </c>
      <c r="E626" s="11">
        <v>1625</v>
      </c>
      <c r="F626" s="11">
        <v>1636</v>
      </c>
      <c r="G626" s="13">
        <v>252</v>
      </c>
      <c r="H626" s="13">
        <v>1027</v>
      </c>
      <c r="I626" s="13">
        <v>346</v>
      </c>
      <c r="J626" s="12"/>
      <c r="K626" s="11">
        <v>14906.15</v>
      </c>
      <c r="L626" s="11">
        <v>99858.559999999998</v>
      </c>
      <c r="M626" s="11">
        <v>535169.15</v>
      </c>
      <c r="N626" s="11">
        <v>500</v>
      </c>
      <c r="O626" s="11">
        <v>500</v>
      </c>
    </row>
    <row r="627" spans="1:15" x14ac:dyDescent="0.2">
      <c r="A627" s="66">
        <v>31541</v>
      </c>
      <c r="B627" s="53" t="s">
        <v>679</v>
      </c>
      <c r="C627" s="66">
        <f t="shared" si="11"/>
        <v>3</v>
      </c>
      <c r="D627" s="60">
        <v>0</v>
      </c>
      <c r="E627" s="11">
        <v>1132</v>
      </c>
      <c r="F627" s="11">
        <v>1123</v>
      </c>
      <c r="G627" s="13">
        <v>196</v>
      </c>
      <c r="H627" s="13">
        <v>732</v>
      </c>
      <c r="I627" s="13">
        <v>204</v>
      </c>
      <c r="J627" s="12"/>
      <c r="K627" s="11">
        <v>9912.59</v>
      </c>
      <c r="L627" s="11">
        <v>54515.3</v>
      </c>
      <c r="M627" s="11">
        <v>51287.7</v>
      </c>
      <c r="N627" s="11">
        <v>500</v>
      </c>
      <c r="O627" s="11">
        <v>500</v>
      </c>
    </row>
    <row r="628" spans="1:15" x14ac:dyDescent="0.2">
      <c r="A628" s="66">
        <v>31542</v>
      </c>
      <c r="B628" s="53" t="s">
        <v>680</v>
      </c>
      <c r="C628" s="66">
        <f t="shared" si="11"/>
        <v>3</v>
      </c>
      <c r="D628" s="60">
        <v>0</v>
      </c>
      <c r="E628" s="11">
        <v>944</v>
      </c>
      <c r="F628" s="11">
        <v>957</v>
      </c>
      <c r="G628" s="13">
        <v>117</v>
      </c>
      <c r="H628" s="13">
        <v>593</v>
      </c>
      <c r="I628" s="13">
        <v>234</v>
      </c>
      <c r="J628" s="12"/>
      <c r="K628" s="11">
        <v>9754.6</v>
      </c>
      <c r="L628" s="11">
        <v>54315.75</v>
      </c>
      <c r="M628" s="11">
        <v>46976.480000000003</v>
      </c>
      <c r="N628" s="11">
        <v>500</v>
      </c>
      <c r="O628" s="11">
        <v>500</v>
      </c>
    </row>
    <row r="629" spans="1:15" x14ac:dyDescent="0.2">
      <c r="A629" s="66">
        <v>31543</v>
      </c>
      <c r="B629" s="53" t="s">
        <v>681</v>
      </c>
      <c r="C629" s="66">
        <f t="shared" si="11"/>
        <v>3</v>
      </c>
      <c r="D629" s="60">
        <v>0</v>
      </c>
      <c r="E629" s="11">
        <v>1075</v>
      </c>
      <c r="F629" s="11">
        <v>1010</v>
      </c>
      <c r="G629" s="13">
        <v>205</v>
      </c>
      <c r="H629" s="13">
        <v>698</v>
      </c>
      <c r="I629" s="13">
        <v>172</v>
      </c>
      <c r="J629" s="12"/>
      <c r="K629" s="11">
        <v>11935.79</v>
      </c>
      <c r="L629" s="11">
        <v>48423.51</v>
      </c>
      <c r="M629" s="11">
        <v>150911.47</v>
      </c>
      <c r="N629" s="11">
        <v>500</v>
      </c>
      <c r="O629" s="11">
        <v>500</v>
      </c>
    </row>
    <row r="630" spans="1:15" x14ac:dyDescent="0.2">
      <c r="A630" s="66">
        <v>31546</v>
      </c>
      <c r="B630" s="53" t="s">
        <v>682</v>
      </c>
      <c r="C630" s="66">
        <f t="shared" si="11"/>
        <v>3</v>
      </c>
      <c r="D630" s="60">
        <v>0</v>
      </c>
      <c r="E630" s="11">
        <v>1104</v>
      </c>
      <c r="F630" s="11">
        <v>1099</v>
      </c>
      <c r="G630" s="13">
        <v>161</v>
      </c>
      <c r="H630" s="13">
        <v>733</v>
      </c>
      <c r="I630" s="13">
        <v>210</v>
      </c>
      <c r="J630" s="12"/>
      <c r="K630" s="11">
        <v>8267.4500000000007</v>
      </c>
      <c r="L630" s="11">
        <v>57118.3</v>
      </c>
      <c r="M630" s="11">
        <v>178166.58</v>
      </c>
      <c r="N630" s="11">
        <v>500</v>
      </c>
      <c r="O630" s="11">
        <v>500</v>
      </c>
    </row>
    <row r="631" spans="1:15" x14ac:dyDescent="0.2">
      <c r="A631" s="66">
        <v>31549</v>
      </c>
      <c r="B631" s="53" t="s">
        <v>683</v>
      </c>
      <c r="C631" s="66">
        <f t="shared" si="11"/>
        <v>3</v>
      </c>
      <c r="D631" s="60">
        <v>0</v>
      </c>
      <c r="E631" s="11">
        <v>5638</v>
      </c>
      <c r="F631" s="11">
        <v>5592</v>
      </c>
      <c r="G631" s="13">
        <v>748</v>
      </c>
      <c r="H631" s="13">
        <v>3594</v>
      </c>
      <c r="I631" s="13">
        <v>1296</v>
      </c>
      <c r="J631" s="12"/>
      <c r="K631" s="11">
        <v>11781.28</v>
      </c>
      <c r="L631" s="11">
        <v>420860.34</v>
      </c>
      <c r="M631" s="11">
        <v>2885172</v>
      </c>
      <c r="N631" s="11">
        <v>500</v>
      </c>
      <c r="O631" s="11">
        <v>500</v>
      </c>
    </row>
    <row r="632" spans="1:15" x14ac:dyDescent="0.2">
      <c r="A632" s="66">
        <v>31550</v>
      </c>
      <c r="B632" s="53" t="s">
        <v>684</v>
      </c>
      <c r="C632" s="66">
        <f t="shared" si="11"/>
        <v>3</v>
      </c>
      <c r="D632" s="60">
        <v>0</v>
      </c>
      <c r="E632" s="11">
        <v>1215</v>
      </c>
      <c r="F632" s="11">
        <v>1218</v>
      </c>
      <c r="G632" s="13">
        <v>157</v>
      </c>
      <c r="H632" s="13">
        <v>801</v>
      </c>
      <c r="I632" s="13">
        <v>257</v>
      </c>
      <c r="J632" s="12"/>
      <c r="K632" s="11">
        <v>11640.77</v>
      </c>
      <c r="L632" s="11">
        <v>54205.93</v>
      </c>
      <c r="M632" s="11">
        <v>76082.97</v>
      </c>
      <c r="N632" s="11">
        <v>500</v>
      </c>
      <c r="O632" s="11">
        <v>500</v>
      </c>
    </row>
    <row r="633" spans="1:15" x14ac:dyDescent="0.2">
      <c r="A633" s="66">
        <v>31551</v>
      </c>
      <c r="B633" s="53" t="s">
        <v>685</v>
      </c>
      <c r="C633" s="66">
        <f t="shared" si="11"/>
        <v>3</v>
      </c>
      <c r="D633" s="60">
        <v>0</v>
      </c>
      <c r="E633" s="11">
        <v>1683</v>
      </c>
      <c r="F633" s="11">
        <v>1668</v>
      </c>
      <c r="G633" s="13">
        <v>314</v>
      </c>
      <c r="H633" s="13">
        <v>1068</v>
      </c>
      <c r="I633" s="13">
        <v>301</v>
      </c>
      <c r="J633" s="12"/>
      <c r="K633" s="11">
        <v>11802.53</v>
      </c>
      <c r="L633" s="11">
        <v>79881.55</v>
      </c>
      <c r="M633" s="11">
        <v>226609.48</v>
      </c>
      <c r="N633" s="11">
        <v>500</v>
      </c>
      <c r="O633" s="11">
        <v>500</v>
      </c>
    </row>
    <row r="634" spans="1:15" x14ac:dyDescent="0.2">
      <c r="A634" s="66">
        <v>31552</v>
      </c>
      <c r="B634" s="53" t="s">
        <v>686</v>
      </c>
      <c r="C634" s="66">
        <f t="shared" si="11"/>
        <v>3</v>
      </c>
      <c r="D634" s="60">
        <v>0</v>
      </c>
      <c r="E634" s="11">
        <v>2016</v>
      </c>
      <c r="F634" s="11">
        <v>1988</v>
      </c>
      <c r="G634" s="13">
        <v>320</v>
      </c>
      <c r="H634" s="13">
        <v>1267</v>
      </c>
      <c r="I634" s="13">
        <v>429</v>
      </c>
      <c r="J634" s="12"/>
      <c r="K634" s="11">
        <v>16131.31</v>
      </c>
      <c r="L634" s="11">
        <v>149989</v>
      </c>
      <c r="M634" s="11">
        <v>270853.45</v>
      </c>
      <c r="N634" s="11">
        <v>500</v>
      </c>
      <c r="O634" s="11">
        <v>500</v>
      </c>
    </row>
    <row r="635" spans="1:15" x14ac:dyDescent="0.2">
      <c r="A635" s="66">
        <v>31553</v>
      </c>
      <c r="B635" s="53" t="s">
        <v>687</v>
      </c>
      <c r="C635" s="66">
        <f t="shared" si="11"/>
        <v>3</v>
      </c>
      <c r="D635" s="60">
        <v>0</v>
      </c>
      <c r="E635" s="11">
        <v>1780</v>
      </c>
      <c r="F635" s="11">
        <v>1765</v>
      </c>
      <c r="G635" s="13">
        <v>304</v>
      </c>
      <c r="H635" s="13">
        <v>1092</v>
      </c>
      <c r="I635" s="13">
        <v>384</v>
      </c>
      <c r="J635" s="12"/>
      <c r="K635" s="11">
        <v>10684.11</v>
      </c>
      <c r="L635" s="11">
        <v>84868.54</v>
      </c>
      <c r="M635" s="11">
        <v>141488.69</v>
      </c>
      <c r="N635" s="11">
        <v>500</v>
      </c>
      <c r="O635" s="11">
        <v>500</v>
      </c>
    </row>
    <row r="636" spans="1:15" x14ac:dyDescent="0.2">
      <c r="A636" s="66">
        <v>31601</v>
      </c>
      <c r="B636" s="53" t="s">
        <v>688</v>
      </c>
      <c r="C636" s="66">
        <f t="shared" si="11"/>
        <v>3</v>
      </c>
      <c r="D636" s="60">
        <v>0</v>
      </c>
      <c r="E636" s="11">
        <v>757</v>
      </c>
      <c r="F636" s="11">
        <v>769</v>
      </c>
      <c r="G636" s="13">
        <v>88</v>
      </c>
      <c r="H636" s="13">
        <v>470</v>
      </c>
      <c r="I636" s="13">
        <v>199</v>
      </c>
      <c r="J636" s="12"/>
      <c r="K636" s="11">
        <v>19495.400000000001</v>
      </c>
      <c r="L636" s="11">
        <v>35087.589999999997</v>
      </c>
      <c r="M636" s="11">
        <v>29981.99</v>
      </c>
      <c r="N636" s="11">
        <v>500</v>
      </c>
      <c r="O636" s="11">
        <v>500</v>
      </c>
    </row>
    <row r="637" spans="1:15" x14ac:dyDescent="0.2">
      <c r="A637" s="66">
        <v>31603</v>
      </c>
      <c r="B637" s="53" t="s">
        <v>689</v>
      </c>
      <c r="C637" s="66">
        <f t="shared" si="11"/>
        <v>3</v>
      </c>
      <c r="D637" s="60">
        <v>0</v>
      </c>
      <c r="E637" s="11">
        <v>1920</v>
      </c>
      <c r="F637" s="11">
        <v>1875</v>
      </c>
      <c r="G637" s="13">
        <v>289</v>
      </c>
      <c r="H637" s="13">
        <v>1222</v>
      </c>
      <c r="I637" s="13">
        <v>409</v>
      </c>
      <c r="J637" s="12"/>
      <c r="K637" s="11">
        <v>27670.58</v>
      </c>
      <c r="L637" s="11">
        <v>109382.03</v>
      </c>
      <c r="M637" s="11">
        <v>292178.89</v>
      </c>
      <c r="N637" s="11">
        <v>500</v>
      </c>
      <c r="O637" s="11">
        <v>500</v>
      </c>
    </row>
    <row r="638" spans="1:15" x14ac:dyDescent="0.2">
      <c r="A638" s="66">
        <v>31604</v>
      </c>
      <c r="B638" s="53" t="s">
        <v>690</v>
      </c>
      <c r="C638" s="66">
        <f t="shared" si="11"/>
        <v>3</v>
      </c>
      <c r="D638" s="60">
        <v>0</v>
      </c>
      <c r="E638" s="11">
        <v>1596</v>
      </c>
      <c r="F638" s="11">
        <v>1571</v>
      </c>
      <c r="G638" s="13">
        <v>178</v>
      </c>
      <c r="H638" s="13">
        <v>949</v>
      </c>
      <c r="I638" s="13">
        <v>469</v>
      </c>
      <c r="J638" s="12"/>
      <c r="K638" s="11">
        <v>50778.75</v>
      </c>
      <c r="L638" s="11">
        <v>81756.95</v>
      </c>
      <c r="M638" s="11">
        <v>142386.51</v>
      </c>
      <c r="N638" s="11">
        <v>500</v>
      </c>
      <c r="O638" s="11">
        <v>500</v>
      </c>
    </row>
    <row r="639" spans="1:15" x14ac:dyDescent="0.2">
      <c r="A639" s="66">
        <v>31605</v>
      </c>
      <c r="B639" s="53" t="s">
        <v>691</v>
      </c>
      <c r="C639" s="66">
        <f t="shared" si="11"/>
        <v>3</v>
      </c>
      <c r="D639" s="60">
        <v>0</v>
      </c>
      <c r="E639" s="11">
        <v>1278</v>
      </c>
      <c r="F639" s="11">
        <v>1339</v>
      </c>
      <c r="G639" s="13">
        <v>171</v>
      </c>
      <c r="H639" s="13">
        <v>758</v>
      </c>
      <c r="I639" s="13">
        <v>349</v>
      </c>
      <c r="J639" s="12"/>
      <c r="K639" s="11">
        <v>45013.31</v>
      </c>
      <c r="L639" s="11">
        <v>80902.62</v>
      </c>
      <c r="M639" s="11">
        <v>299067.59000000003</v>
      </c>
      <c r="N639" s="11">
        <v>500</v>
      </c>
      <c r="O639" s="11">
        <v>500</v>
      </c>
    </row>
    <row r="640" spans="1:15" x14ac:dyDescent="0.2">
      <c r="A640" s="66">
        <v>31606</v>
      </c>
      <c r="B640" s="53" t="s">
        <v>692</v>
      </c>
      <c r="C640" s="66">
        <f t="shared" si="11"/>
        <v>3</v>
      </c>
      <c r="D640" s="60">
        <v>0</v>
      </c>
      <c r="E640" s="11">
        <v>1125</v>
      </c>
      <c r="F640" s="11">
        <v>1104</v>
      </c>
      <c r="G640" s="13">
        <v>125</v>
      </c>
      <c r="H640" s="13">
        <v>705</v>
      </c>
      <c r="I640" s="13">
        <v>295</v>
      </c>
      <c r="J640" s="12"/>
      <c r="K640" s="11">
        <v>28219.11</v>
      </c>
      <c r="L640" s="11">
        <v>67512.75</v>
      </c>
      <c r="M640" s="11">
        <v>337519.66</v>
      </c>
      <c r="N640" s="11">
        <v>500</v>
      </c>
      <c r="O640" s="11">
        <v>500</v>
      </c>
    </row>
    <row r="641" spans="1:15" x14ac:dyDescent="0.2">
      <c r="A641" s="66">
        <v>31608</v>
      </c>
      <c r="B641" s="53" t="s">
        <v>693</v>
      </c>
      <c r="C641" s="66">
        <f t="shared" si="11"/>
        <v>3</v>
      </c>
      <c r="D641" s="60">
        <v>0</v>
      </c>
      <c r="E641" s="11">
        <v>555</v>
      </c>
      <c r="F641" s="11">
        <v>481</v>
      </c>
      <c r="G641" s="13">
        <v>89</v>
      </c>
      <c r="H641" s="13">
        <v>331</v>
      </c>
      <c r="I641" s="13">
        <v>135</v>
      </c>
      <c r="J641" s="12"/>
      <c r="K641" s="11">
        <v>10452.18</v>
      </c>
      <c r="L641" s="11">
        <v>34637.4</v>
      </c>
      <c r="M641" s="11">
        <v>48112.79</v>
      </c>
      <c r="N641" s="11">
        <v>500</v>
      </c>
      <c r="O641" s="11">
        <v>500</v>
      </c>
    </row>
    <row r="642" spans="1:15" x14ac:dyDescent="0.2">
      <c r="A642" s="66">
        <v>31609</v>
      </c>
      <c r="B642" s="53" t="s">
        <v>694</v>
      </c>
      <c r="C642" s="66">
        <f t="shared" si="11"/>
        <v>3</v>
      </c>
      <c r="D642" s="60">
        <v>0</v>
      </c>
      <c r="E642" s="11">
        <v>805</v>
      </c>
      <c r="F642" s="11">
        <v>817</v>
      </c>
      <c r="G642" s="13">
        <v>101</v>
      </c>
      <c r="H642" s="13">
        <v>508</v>
      </c>
      <c r="I642" s="13">
        <v>196</v>
      </c>
      <c r="J642" s="12"/>
      <c r="K642" s="11">
        <v>25542.74</v>
      </c>
      <c r="L642" s="11">
        <v>42801.2</v>
      </c>
      <c r="M642" s="11">
        <v>40805.56</v>
      </c>
      <c r="N642" s="11">
        <v>500</v>
      </c>
      <c r="O642" s="11">
        <v>500</v>
      </c>
    </row>
    <row r="643" spans="1:15" x14ac:dyDescent="0.2">
      <c r="A643" s="66">
        <v>31611</v>
      </c>
      <c r="B643" s="53" t="s">
        <v>695</v>
      </c>
      <c r="C643" s="66">
        <f t="shared" si="11"/>
        <v>3</v>
      </c>
      <c r="D643" s="60">
        <v>0</v>
      </c>
      <c r="E643" s="11">
        <v>913</v>
      </c>
      <c r="F643" s="11">
        <v>881</v>
      </c>
      <c r="G643" s="13">
        <v>149</v>
      </c>
      <c r="H643" s="13">
        <v>603</v>
      </c>
      <c r="I643" s="13">
        <v>161</v>
      </c>
      <c r="J643" s="12"/>
      <c r="K643" s="11">
        <v>19182.43</v>
      </c>
      <c r="L643" s="11">
        <v>64311.75</v>
      </c>
      <c r="M643" s="11">
        <v>113608.15</v>
      </c>
      <c r="N643" s="11">
        <v>500</v>
      </c>
      <c r="O643" s="11">
        <v>500</v>
      </c>
    </row>
    <row r="644" spans="1:15" x14ac:dyDescent="0.2">
      <c r="A644" s="66">
        <v>31612</v>
      </c>
      <c r="B644" s="53" t="s">
        <v>696</v>
      </c>
      <c r="C644" s="66">
        <f t="shared" si="11"/>
        <v>3</v>
      </c>
      <c r="D644" s="60">
        <v>0</v>
      </c>
      <c r="E644" s="11">
        <v>4126</v>
      </c>
      <c r="F644" s="11">
        <v>3985</v>
      </c>
      <c r="G644" s="13">
        <v>608</v>
      </c>
      <c r="H644" s="13">
        <v>2632</v>
      </c>
      <c r="I644" s="13">
        <v>886</v>
      </c>
      <c r="J644" s="12"/>
      <c r="K644" s="11">
        <v>46909.120000000003</v>
      </c>
      <c r="L644" s="11">
        <v>276543.21999999997</v>
      </c>
      <c r="M644" s="11">
        <v>428901.58</v>
      </c>
      <c r="N644" s="11">
        <v>500</v>
      </c>
      <c r="O644" s="11">
        <v>500</v>
      </c>
    </row>
    <row r="645" spans="1:15" x14ac:dyDescent="0.2">
      <c r="A645" s="66">
        <v>31613</v>
      </c>
      <c r="B645" s="53" t="s">
        <v>697</v>
      </c>
      <c r="C645" s="66">
        <f t="shared" si="11"/>
        <v>3</v>
      </c>
      <c r="D645" s="60">
        <v>0</v>
      </c>
      <c r="E645" s="11">
        <v>1191</v>
      </c>
      <c r="F645" s="11">
        <v>1144</v>
      </c>
      <c r="G645" s="13">
        <v>151</v>
      </c>
      <c r="H645" s="13">
        <v>753</v>
      </c>
      <c r="I645" s="13">
        <v>287</v>
      </c>
      <c r="J645" s="12"/>
      <c r="K645" s="11">
        <v>28641.41</v>
      </c>
      <c r="L645" s="11">
        <v>85913.279999999999</v>
      </c>
      <c r="M645" s="11">
        <v>52018.12</v>
      </c>
      <c r="N645" s="11">
        <v>500</v>
      </c>
      <c r="O645" s="11">
        <v>500</v>
      </c>
    </row>
    <row r="646" spans="1:15" x14ac:dyDescent="0.2">
      <c r="A646" s="66">
        <v>31614</v>
      </c>
      <c r="B646" s="53" t="s">
        <v>698</v>
      </c>
      <c r="C646" s="66">
        <f t="shared" si="11"/>
        <v>3</v>
      </c>
      <c r="D646" s="60">
        <v>0</v>
      </c>
      <c r="E646" s="11">
        <v>2311</v>
      </c>
      <c r="F646" s="11">
        <v>2197</v>
      </c>
      <c r="G646" s="13">
        <v>294</v>
      </c>
      <c r="H646" s="13">
        <v>1435</v>
      </c>
      <c r="I646" s="13">
        <v>582</v>
      </c>
      <c r="J646" s="12"/>
      <c r="K646" s="11">
        <v>13062.69</v>
      </c>
      <c r="L646" s="11">
        <v>238363.65</v>
      </c>
      <c r="M646" s="11">
        <v>1790334.45</v>
      </c>
      <c r="N646" s="11">
        <v>500</v>
      </c>
      <c r="O646" s="11">
        <v>500</v>
      </c>
    </row>
    <row r="647" spans="1:15" x14ac:dyDescent="0.2">
      <c r="A647" s="66">
        <v>31615</v>
      </c>
      <c r="B647" s="53" t="s">
        <v>699</v>
      </c>
      <c r="C647" s="66">
        <f t="shared" si="11"/>
        <v>3</v>
      </c>
      <c r="D647" s="60">
        <v>0</v>
      </c>
      <c r="E647" s="11">
        <v>1541</v>
      </c>
      <c r="F647" s="11">
        <v>1496</v>
      </c>
      <c r="G647" s="13">
        <v>207</v>
      </c>
      <c r="H647" s="13">
        <v>1013</v>
      </c>
      <c r="I647" s="13">
        <v>321</v>
      </c>
      <c r="J647" s="12"/>
      <c r="K647" s="11">
        <v>13836.28</v>
      </c>
      <c r="L647" s="11">
        <v>99884.04</v>
      </c>
      <c r="M647" s="11">
        <v>221845.17</v>
      </c>
      <c r="N647" s="11">
        <v>500</v>
      </c>
      <c r="O647" s="11">
        <v>500</v>
      </c>
    </row>
    <row r="648" spans="1:15" x14ac:dyDescent="0.2">
      <c r="A648" s="66">
        <v>31616</v>
      </c>
      <c r="B648" s="53" t="s">
        <v>700</v>
      </c>
      <c r="C648" s="66">
        <f t="shared" si="11"/>
        <v>3</v>
      </c>
      <c r="D648" s="60">
        <v>0</v>
      </c>
      <c r="E648" s="11">
        <v>1061</v>
      </c>
      <c r="F648" s="11">
        <v>1117</v>
      </c>
      <c r="G648" s="13">
        <v>128</v>
      </c>
      <c r="H648" s="13">
        <v>659</v>
      </c>
      <c r="I648" s="13">
        <v>274</v>
      </c>
      <c r="J648" s="12"/>
      <c r="K648" s="11">
        <v>25913.77</v>
      </c>
      <c r="L648" s="11">
        <v>88924.67</v>
      </c>
      <c r="M648" s="11">
        <v>197797.23</v>
      </c>
      <c r="N648" s="11">
        <v>500</v>
      </c>
      <c r="O648" s="11">
        <v>500</v>
      </c>
    </row>
    <row r="649" spans="1:15" x14ac:dyDescent="0.2">
      <c r="A649" s="66">
        <v>31617</v>
      </c>
      <c r="B649" s="53" t="s">
        <v>701</v>
      </c>
      <c r="C649" s="66">
        <f t="shared" si="11"/>
        <v>3</v>
      </c>
      <c r="D649" s="60">
        <v>0</v>
      </c>
      <c r="E649" s="11">
        <v>1690</v>
      </c>
      <c r="F649" s="11">
        <v>1605</v>
      </c>
      <c r="G649" s="13">
        <v>221</v>
      </c>
      <c r="H649" s="13">
        <v>1068</v>
      </c>
      <c r="I649" s="13">
        <v>401</v>
      </c>
      <c r="J649" s="12"/>
      <c r="K649" s="11">
        <v>43305.72</v>
      </c>
      <c r="L649" s="11">
        <v>96037.29</v>
      </c>
      <c r="M649" s="11">
        <v>193197.87</v>
      </c>
      <c r="N649" s="11">
        <v>500</v>
      </c>
      <c r="O649" s="11">
        <v>500</v>
      </c>
    </row>
    <row r="650" spans="1:15" x14ac:dyDescent="0.2">
      <c r="A650" s="66">
        <v>31620</v>
      </c>
      <c r="B650" s="53" t="s">
        <v>702</v>
      </c>
      <c r="C650" s="66">
        <f t="shared" si="11"/>
        <v>3</v>
      </c>
      <c r="D650" s="60">
        <v>0</v>
      </c>
      <c r="E650" s="11">
        <v>895</v>
      </c>
      <c r="F650" s="11">
        <v>861</v>
      </c>
      <c r="G650" s="13">
        <v>111</v>
      </c>
      <c r="H650" s="13">
        <v>571</v>
      </c>
      <c r="I650" s="13">
        <v>213</v>
      </c>
      <c r="J650" s="12"/>
      <c r="K650" s="11">
        <v>17315.16</v>
      </c>
      <c r="L650" s="11">
        <v>42389.23</v>
      </c>
      <c r="M650" s="11">
        <v>24490.21</v>
      </c>
      <c r="N650" s="11">
        <v>500</v>
      </c>
      <c r="O650" s="11">
        <v>500</v>
      </c>
    </row>
    <row r="651" spans="1:15" x14ac:dyDescent="0.2">
      <c r="A651" s="66">
        <v>31621</v>
      </c>
      <c r="B651" s="53" t="s">
        <v>703</v>
      </c>
      <c r="C651" s="66">
        <f t="shared" si="11"/>
        <v>3</v>
      </c>
      <c r="D651" s="60">
        <v>0</v>
      </c>
      <c r="E651" s="11">
        <v>947</v>
      </c>
      <c r="F651" s="11">
        <v>951</v>
      </c>
      <c r="G651" s="13">
        <v>116</v>
      </c>
      <c r="H651" s="13">
        <v>606</v>
      </c>
      <c r="I651" s="13">
        <v>225</v>
      </c>
      <c r="J651" s="12"/>
      <c r="K651" s="11">
        <v>16166.47</v>
      </c>
      <c r="L651" s="11">
        <v>52097.84</v>
      </c>
      <c r="M651" s="11">
        <v>126632.86</v>
      </c>
      <c r="N651" s="11">
        <v>500</v>
      </c>
      <c r="O651" s="11">
        <v>500</v>
      </c>
    </row>
    <row r="652" spans="1:15" x14ac:dyDescent="0.2">
      <c r="A652" s="66">
        <v>31622</v>
      </c>
      <c r="B652" s="53" t="s">
        <v>704</v>
      </c>
      <c r="C652" s="66">
        <f t="shared" si="11"/>
        <v>3</v>
      </c>
      <c r="D652" s="60">
        <v>0</v>
      </c>
      <c r="E652" s="11">
        <v>1109</v>
      </c>
      <c r="F652" s="11">
        <v>1147</v>
      </c>
      <c r="G652" s="13">
        <v>124</v>
      </c>
      <c r="H652" s="13">
        <v>729</v>
      </c>
      <c r="I652" s="13">
        <v>256</v>
      </c>
      <c r="J652" s="12"/>
      <c r="K652" s="11">
        <v>18637.849999999999</v>
      </c>
      <c r="L652" s="11">
        <v>80046.66</v>
      </c>
      <c r="M652" s="11">
        <v>82944.02</v>
      </c>
      <c r="N652" s="11">
        <v>500</v>
      </c>
      <c r="O652" s="11">
        <v>500</v>
      </c>
    </row>
    <row r="653" spans="1:15" x14ac:dyDescent="0.2">
      <c r="A653" s="66">
        <v>31627</v>
      </c>
      <c r="B653" s="53" t="s">
        <v>705</v>
      </c>
      <c r="C653" s="66">
        <f t="shared" si="11"/>
        <v>3</v>
      </c>
      <c r="D653" s="60">
        <v>0</v>
      </c>
      <c r="E653" s="11">
        <v>1484</v>
      </c>
      <c r="F653" s="11">
        <v>1485</v>
      </c>
      <c r="G653" s="13">
        <v>179</v>
      </c>
      <c r="H653" s="13">
        <v>930</v>
      </c>
      <c r="I653" s="13">
        <v>375</v>
      </c>
      <c r="J653" s="12"/>
      <c r="K653" s="11">
        <v>13192.38</v>
      </c>
      <c r="L653" s="11">
        <v>89325.38</v>
      </c>
      <c r="M653" s="11">
        <v>35794.49</v>
      </c>
      <c r="N653" s="11">
        <v>500</v>
      </c>
      <c r="O653" s="11">
        <v>500</v>
      </c>
    </row>
    <row r="654" spans="1:15" x14ac:dyDescent="0.2">
      <c r="A654" s="66">
        <v>31628</v>
      </c>
      <c r="B654" s="53" t="s">
        <v>706</v>
      </c>
      <c r="C654" s="66">
        <f t="shared" si="11"/>
        <v>3</v>
      </c>
      <c r="D654" s="60">
        <v>0</v>
      </c>
      <c r="E654" s="11">
        <v>1698</v>
      </c>
      <c r="F654" s="11">
        <v>1545</v>
      </c>
      <c r="G654" s="13">
        <v>239</v>
      </c>
      <c r="H654" s="13">
        <v>1093</v>
      </c>
      <c r="I654" s="13">
        <v>366</v>
      </c>
      <c r="J654" s="12"/>
      <c r="K654" s="11">
        <v>21679.15</v>
      </c>
      <c r="L654" s="11">
        <v>83508.06</v>
      </c>
      <c r="M654" s="11">
        <v>45295.01</v>
      </c>
      <c r="N654" s="11">
        <v>500</v>
      </c>
      <c r="O654" s="11">
        <v>500</v>
      </c>
    </row>
    <row r="655" spans="1:15" x14ac:dyDescent="0.2">
      <c r="A655" s="66">
        <v>31629</v>
      </c>
      <c r="B655" s="53" t="s">
        <v>707</v>
      </c>
      <c r="C655" s="66">
        <f t="shared" si="11"/>
        <v>3</v>
      </c>
      <c r="D655" s="60">
        <v>0</v>
      </c>
      <c r="E655" s="11">
        <v>6294</v>
      </c>
      <c r="F655" s="11">
        <v>6237</v>
      </c>
      <c r="G655" s="13">
        <v>791</v>
      </c>
      <c r="H655" s="13">
        <v>4060</v>
      </c>
      <c r="I655" s="13">
        <v>1443</v>
      </c>
      <c r="J655" s="12"/>
      <c r="K655" s="11">
        <v>67343.69</v>
      </c>
      <c r="L655" s="11">
        <v>547949.31999999995</v>
      </c>
      <c r="M655" s="11">
        <v>2870683.56</v>
      </c>
      <c r="N655" s="11">
        <v>500</v>
      </c>
      <c r="O655" s="11">
        <v>500</v>
      </c>
    </row>
    <row r="656" spans="1:15" x14ac:dyDescent="0.2">
      <c r="A656" s="66">
        <v>31630</v>
      </c>
      <c r="B656" s="53" t="s">
        <v>708</v>
      </c>
      <c r="C656" s="66">
        <f t="shared" si="11"/>
        <v>3</v>
      </c>
      <c r="D656" s="60">
        <v>0</v>
      </c>
      <c r="E656" s="11">
        <v>2339</v>
      </c>
      <c r="F656" s="11">
        <v>2282</v>
      </c>
      <c r="G656" s="13">
        <v>330</v>
      </c>
      <c r="H656" s="13">
        <v>1517</v>
      </c>
      <c r="I656" s="13">
        <v>492</v>
      </c>
      <c r="J656" s="12"/>
      <c r="K656" s="11">
        <v>41842.120000000003</v>
      </c>
      <c r="L656" s="11">
        <v>161551.10999999999</v>
      </c>
      <c r="M656" s="11">
        <v>119041.8</v>
      </c>
      <c r="N656" s="11">
        <v>500</v>
      </c>
      <c r="O656" s="11">
        <v>500</v>
      </c>
    </row>
    <row r="657" spans="1:15" x14ac:dyDescent="0.2">
      <c r="A657" s="66">
        <v>31633</v>
      </c>
      <c r="B657" s="53" t="s">
        <v>709</v>
      </c>
      <c r="C657" s="66">
        <f t="shared" si="11"/>
        <v>3</v>
      </c>
      <c r="D657" s="60">
        <v>0</v>
      </c>
      <c r="E657" s="11">
        <v>12061</v>
      </c>
      <c r="F657" s="11">
        <v>11566</v>
      </c>
      <c r="G657" s="13">
        <v>1684</v>
      </c>
      <c r="H657" s="13">
        <v>7697</v>
      </c>
      <c r="I657" s="13">
        <v>2680</v>
      </c>
      <c r="J657" s="12"/>
      <c r="K657" s="11">
        <v>97505.26</v>
      </c>
      <c r="L657" s="11">
        <v>1105324.3</v>
      </c>
      <c r="M657" s="11">
        <v>3479307.9</v>
      </c>
      <c r="N657" s="11">
        <v>500</v>
      </c>
      <c r="O657" s="11">
        <v>500</v>
      </c>
    </row>
    <row r="658" spans="1:15" x14ac:dyDescent="0.2">
      <c r="A658" s="66">
        <v>31634</v>
      </c>
      <c r="B658" s="53" t="s">
        <v>710</v>
      </c>
      <c r="C658" s="66">
        <f t="shared" si="11"/>
        <v>3</v>
      </c>
      <c r="D658" s="60">
        <v>0</v>
      </c>
      <c r="E658" s="11">
        <v>1374</v>
      </c>
      <c r="F658" s="11">
        <v>1407</v>
      </c>
      <c r="G658" s="13">
        <v>203</v>
      </c>
      <c r="H658" s="13">
        <v>906</v>
      </c>
      <c r="I658" s="13">
        <v>265</v>
      </c>
      <c r="J658" s="12"/>
      <c r="K658" s="11">
        <v>33212.11</v>
      </c>
      <c r="L658" s="11">
        <v>66459.31</v>
      </c>
      <c r="M658" s="11">
        <v>114577.77</v>
      </c>
      <c r="N658" s="11">
        <v>500</v>
      </c>
      <c r="O658" s="11">
        <v>500</v>
      </c>
    </row>
    <row r="659" spans="1:15" x14ac:dyDescent="0.2">
      <c r="A659" s="66">
        <v>31636</v>
      </c>
      <c r="B659" s="53" t="s">
        <v>711</v>
      </c>
      <c r="C659" s="66">
        <f t="shared" ref="C659:C722" si="12">INT(A659/10000)</f>
        <v>3</v>
      </c>
      <c r="D659" s="60">
        <v>0</v>
      </c>
      <c r="E659" s="11">
        <v>911</v>
      </c>
      <c r="F659" s="11">
        <v>892</v>
      </c>
      <c r="G659" s="13">
        <v>136</v>
      </c>
      <c r="H659" s="13">
        <v>600</v>
      </c>
      <c r="I659" s="13">
        <v>175</v>
      </c>
      <c r="J659" s="12"/>
      <c r="K659" s="11">
        <v>14104.31</v>
      </c>
      <c r="L659" s="11">
        <v>55553.23</v>
      </c>
      <c r="M659" s="11">
        <v>49894.879999999997</v>
      </c>
      <c r="N659" s="11">
        <v>500</v>
      </c>
      <c r="O659" s="11">
        <v>500</v>
      </c>
    </row>
    <row r="660" spans="1:15" x14ac:dyDescent="0.2">
      <c r="A660" s="66">
        <v>31642</v>
      </c>
      <c r="B660" s="53" t="s">
        <v>712</v>
      </c>
      <c r="C660" s="66">
        <f t="shared" si="12"/>
        <v>3</v>
      </c>
      <c r="D660" s="60">
        <v>0</v>
      </c>
      <c r="E660" s="11">
        <v>1267</v>
      </c>
      <c r="F660" s="11">
        <v>1163</v>
      </c>
      <c r="G660" s="13">
        <v>213</v>
      </c>
      <c r="H660" s="13">
        <v>771</v>
      </c>
      <c r="I660" s="13">
        <v>283</v>
      </c>
      <c r="J660" s="12"/>
      <c r="K660" s="11">
        <v>22732.21</v>
      </c>
      <c r="L660" s="11">
        <v>85202.2</v>
      </c>
      <c r="M660" s="11">
        <v>143496.1</v>
      </c>
      <c r="N660" s="11">
        <v>500</v>
      </c>
      <c r="O660" s="11">
        <v>500</v>
      </c>
    </row>
    <row r="661" spans="1:15" x14ac:dyDescent="0.2">
      <c r="A661" s="66">
        <v>31644</v>
      </c>
      <c r="B661" s="53" t="s">
        <v>713</v>
      </c>
      <c r="C661" s="66">
        <f t="shared" si="12"/>
        <v>3</v>
      </c>
      <c r="D661" s="60">
        <v>0</v>
      </c>
      <c r="E661" s="11">
        <v>5643</v>
      </c>
      <c r="F661" s="11">
        <v>5506</v>
      </c>
      <c r="G661" s="13">
        <v>766</v>
      </c>
      <c r="H661" s="13">
        <v>3488</v>
      </c>
      <c r="I661" s="13">
        <v>1389</v>
      </c>
      <c r="J661" s="12"/>
      <c r="K661" s="11">
        <v>102113.24</v>
      </c>
      <c r="L661" s="11">
        <v>422089.29</v>
      </c>
      <c r="M661" s="11">
        <v>2466311.2000000002</v>
      </c>
      <c r="N661" s="11">
        <v>500</v>
      </c>
      <c r="O661" s="11">
        <v>500</v>
      </c>
    </row>
    <row r="662" spans="1:15" x14ac:dyDescent="0.2">
      <c r="A662" s="66">
        <v>31645</v>
      </c>
      <c r="B662" s="53" t="s">
        <v>714</v>
      </c>
      <c r="C662" s="66">
        <f t="shared" si="12"/>
        <v>3</v>
      </c>
      <c r="D662" s="60">
        <v>0</v>
      </c>
      <c r="E662" s="11">
        <v>1064</v>
      </c>
      <c r="F662" s="11">
        <v>1093</v>
      </c>
      <c r="G662" s="13">
        <v>126</v>
      </c>
      <c r="H662" s="13">
        <v>629</v>
      </c>
      <c r="I662" s="13">
        <v>309</v>
      </c>
      <c r="J662" s="12"/>
      <c r="K662" s="11">
        <v>19389.88</v>
      </c>
      <c r="L662" s="11">
        <v>38073.49</v>
      </c>
      <c r="M662" s="11">
        <v>27593.31</v>
      </c>
      <c r="N662" s="11">
        <v>500</v>
      </c>
      <c r="O662" s="11">
        <v>500</v>
      </c>
    </row>
    <row r="663" spans="1:15" x14ac:dyDescent="0.2">
      <c r="A663" s="66">
        <v>31646</v>
      </c>
      <c r="B663" s="53" t="s">
        <v>715</v>
      </c>
      <c r="C663" s="66">
        <f t="shared" si="12"/>
        <v>3</v>
      </c>
      <c r="D663" s="60">
        <v>0</v>
      </c>
      <c r="E663" s="11">
        <v>840</v>
      </c>
      <c r="F663" s="11">
        <v>825</v>
      </c>
      <c r="G663" s="13">
        <v>115</v>
      </c>
      <c r="H663" s="13">
        <v>486</v>
      </c>
      <c r="I663" s="13">
        <v>239</v>
      </c>
      <c r="J663" s="12"/>
      <c r="K663" s="11">
        <v>19110.12</v>
      </c>
      <c r="L663" s="11">
        <v>47358.25</v>
      </c>
      <c r="M663" s="11">
        <v>47332.52</v>
      </c>
      <c r="N663" s="11">
        <v>500</v>
      </c>
      <c r="O663" s="11">
        <v>500</v>
      </c>
    </row>
    <row r="664" spans="1:15" x14ac:dyDescent="0.2">
      <c r="A664" s="66">
        <v>31649</v>
      </c>
      <c r="B664" s="53" t="s">
        <v>716</v>
      </c>
      <c r="C664" s="66">
        <f t="shared" si="12"/>
        <v>3</v>
      </c>
      <c r="D664" s="60">
        <v>0</v>
      </c>
      <c r="E664" s="11">
        <v>1933</v>
      </c>
      <c r="F664" s="11">
        <v>1912</v>
      </c>
      <c r="G664" s="13">
        <v>222</v>
      </c>
      <c r="H664" s="13">
        <v>1244</v>
      </c>
      <c r="I664" s="13">
        <v>467</v>
      </c>
      <c r="J664" s="12"/>
      <c r="K664" s="11">
        <v>32771.440000000002</v>
      </c>
      <c r="L664" s="11">
        <v>96023.76</v>
      </c>
      <c r="M664" s="11">
        <v>148670.46</v>
      </c>
      <c r="N664" s="11">
        <v>500</v>
      </c>
      <c r="O664" s="11">
        <v>500</v>
      </c>
    </row>
    <row r="665" spans="1:15" x14ac:dyDescent="0.2">
      <c r="A665" s="66">
        <v>31650</v>
      </c>
      <c r="B665" s="53" t="s">
        <v>717</v>
      </c>
      <c r="C665" s="66">
        <f t="shared" si="12"/>
        <v>3</v>
      </c>
      <c r="D665" s="60">
        <v>0</v>
      </c>
      <c r="E665" s="11">
        <v>1568</v>
      </c>
      <c r="F665" s="11">
        <v>1621</v>
      </c>
      <c r="G665" s="13">
        <v>206</v>
      </c>
      <c r="H665" s="13">
        <v>1019</v>
      </c>
      <c r="I665" s="13">
        <v>343</v>
      </c>
      <c r="J665" s="12"/>
      <c r="K665" s="11">
        <v>40252.39</v>
      </c>
      <c r="L665" s="11">
        <v>111810.79</v>
      </c>
      <c r="M665" s="11">
        <v>281634.84999999998</v>
      </c>
      <c r="N665" s="11">
        <v>500</v>
      </c>
      <c r="O665" s="11">
        <v>500</v>
      </c>
    </row>
    <row r="666" spans="1:15" x14ac:dyDescent="0.2">
      <c r="A666" s="66">
        <v>31651</v>
      </c>
      <c r="B666" s="53" t="s">
        <v>718</v>
      </c>
      <c r="C666" s="66">
        <f t="shared" si="12"/>
        <v>3</v>
      </c>
      <c r="D666" s="60">
        <v>0</v>
      </c>
      <c r="E666" s="11">
        <v>2667</v>
      </c>
      <c r="F666" s="11">
        <v>2621</v>
      </c>
      <c r="G666" s="13">
        <v>373</v>
      </c>
      <c r="H666" s="13">
        <v>1697</v>
      </c>
      <c r="I666" s="13">
        <v>597</v>
      </c>
      <c r="J666" s="12"/>
      <c r="K666" s="11">
        <v>19470.689999999999</v>
      </c>
      <c r="L666" s="11">
        <v>184558.13</v>
      </c>
      <c r="M666" s="11">
        <v>71914.02</v>
      </c>
      <c r="N666" s="11">
        <v>500</v>
      </c>
      <c r="O666" s="11">
        <v>500</v>
      </c>
    </row>
    <row r="667" spans="1:15" x14ac:dyDescent="0.2">
      <c r="A667" s="66">
        <v>31652</v>
      </c>
      <c r="B667" s="53" t="s">
        <v>719</v>
      </c>
      <c r="C667" s="66">
        <f t="shared" si="12"/>
        <v>3</v>
      </c>
      <c r="D667" s="60">
        <v>0</v>
      </c>
      <c r="E667" s="11">
        <v>560</v>
      </c>
      <c r="F667" s="11">
        <v>556</v>
      </c>
      <c r="G667" s="13">
        <v>85</v>
      </c>
      <c r="H667" s="13">
        <v>347</v>
      </c>
      <c r="I667" s="13">
        <v>128</v>
      </c>
      <c r="J667" s="12"/>
      <c r="K667" s="11">
        <v>9303.5300000000007</v>
      </c>
      <c r="L667" s="11">
        <v>36000.589999999997</v>
      </c>
      <c r="M667" s="11">
        <v>43348.84</v>
      </c>
      <c r="N667" s="11">
        <v>500</v>
      </c>
      <c r="O667" s="11">
        <v>500</v>
      </c>
    </row>
    <row r="668" spans="1:15" x14ac:dyDescent="0.2">
      <c r="A668" s="66">
        <v>31653</v>
      </c>
      <c r="B668" s="53" t="s">
        <v>720</v>
      </c>
      <c r="C668" s="66">
        <f t="shared" si="12"/>
        <v>3</v>
      </c>
      <c r="D668" s="60">
        <v>0</v>
      </c>
      <c r="E668" s="11">
        <v>1553</v>
      </c>
      <c r="F668" s="11">
        <v>1575</v>
      </c>
      <c r="G668" s="13">
        <v>241</v>
      </c>
      <c r="H668" s="13">
        <v>976</v>
      </c>
      <c r="I668" s="13">
        <v>336</v>
      </c>
      <c r="J668" s="12"/>
      <c r="K668" s="11">
        <v>43085.87</v>
      </c>
      <c r="L668" s="11">
        <v>103206.17</v>
      </c>
      <c r="M668" s="11">
        <v>365455.19</v>
      </c>
      <c r="N668" s="11">
        <v>500</v>
      </c>
      <c r="O668" s="11">
        <v>500</v>
      </c>
    </row>
    <row r="669" spans="1:15" x14ac:dyDescent="0.2">
      <c r="A669" s="66">
        <v>31654</v>
      </c>
      <c r="B669" s="53" t="s">
        <v>721</v>
      </c>
      <c r="C669" s="66">
        <f t="shared" si="12"/>
        <v>3</v>
      </c>
      <c r="D669" s="60">
        <v>0</v>
      </c>
      <c r="E669" s="11">
        <v>2085</v>
      </c>
      <c r="F669" s="11">
        <v>2135</v>
      </c>
      <c r="G669" s="13">
        <v>286</v>
      </c>
      <c r="H669" s="13">
        <v>1349</v>
      </c>
      <c r="I669" s="13">
        <v>450</v>
      </c>
      <c r="J669" s="12"/>
      <c r="K669" s="11">
        <v>18913.259999999998</v>
      </c>
      <c r="L669" s="11">
        <v>140227.13</v>
      </c>
      <c r="M669" s="11">
        <v>492260.62</v>
      </c>
      <c r="N669" s="11">
        <v>500</v>
      </c>
      <c r="O669" s="11">
        <v>500</v>
      </c>
    </row>
    <row r="670" spans="1:15" x14ac:dyDescent="0.2">
      <c r="A670" s="66">
        <v>31655</v>
      </c>
      <c r="B670" s="53" t="s">
        <v>722</v>
      </c>
      <c r="C670" s="66">
        <f t="shared" si="12"/>
        <v>3</v>
      </c>
      <c r="D670" s="60">
        <v>0</v>
      </c>
      <c r="E670" s="11">
        <v>7487</v>
      </c>
      <c r="F670" s="11">
        <v>7299</v>
      </c>
      <c r="G670" s="13">
        <v>1120</v>
      </c>
      <c r="H670" s="13">
        <v>4740</v>
      </c>
      <c r="I670" s="13">
        <v>1627</v>
      </c>
      <c r="J670" s="12"/>
      <c r="K670" s="11">
        <v>20117.2</v>
      </c>
      <c r="L670" s="11">
        <v>766345.61</v>
      </c>
      <c r="M670" s="11">
        <v>5329441.1399999997</v>
      </c>
      <c r="N670" s="11">
        <v>500</v>
      </c>
      <c r="O670" s="11">
        <v>500</v>
      </c>
    </row>
    <row r="671" spans="1:15" x14ac:dyDescent="0.2">
      <c r="A671" s="66">
        <v>31658</v>
      </c>
      <c r="B671" s="53" t="s">
        <v>723</v>
      </c>
      <c r="C671" s="66">
        <f t="shared" si="12"/>
        <v>3</v>
      </c>
      <c r="D671" s="60">
        <v>0</v>
      </c>
      <c r="E671" s="11">
        <v>523</v>
      </c>
      <c r="F671" s="11">
        <v>537</v>
      </c>
      <c r="G671" s="13">
        <v>57</v>
      </c>
      <c r="H671" s="13">
        <v>333</v>
      </c>
      <c r="I671" s="13">
        <v>133</v>
      </c>
      <c r="J671" s="12"/>
      <c r="K671" s="11">
        <v>11743.29</v>
      </c>
      <c r="L671" s="11">
        <v>28523.45</v>
      </c>
      <c r="M671" s="11">
        <v>7036.83</v>
      </c>
      <c r="N671" s="11">
        <v>500</v>
      </c>
      <c r="O671" s="11">
        <v>500</v>
      </c>
    </row>
    <row r="672" spans="1:15" x14ac:dyDescent="0.2">
      <c r="A672" s="66">
        <v>31701</v>
      </c>
      <c r="B672" s="53" t="s">
        <v>724</v>
      </c>
      <c r="C672" s="66">
        <f t="shared" si="12"/>
        <v>3</v>
      </c>
      <c r="D672" s="60">
        <v>0</v>
      </c>
      <c r="E672" s="11">
        <v>1666</v>
      </c>
      <c r="F672" s="11">
        <v>1425</v>
      </c>
      <c r="G672" s="13">
        <v>281</v>
      </c>
      <c r="H672" s="13">
        <v>1145</v>
      </c>
      <c r="I672" s="13">
        <v>240</v>
      </c>
      <c r="J672" s="12"/>
      <c r="K672" s="11">
        <v>12131.28</v>
      </c>
      <c r="L672" s="11">
        <v>146585.76</v>
      </c>
      <c r="M672" s="11">
        <v>1020111.8</v>
      </c>
      <c r="N672" s="11">
        <v>500</v>
      </c>
      <c r="O672" s="11">
        <v>500</v>
      </c>
    </row>
    <row r="673" spans="1:15" x14ac:dyDescent="0.2">
      <c r="A673" s="66">
        <v>31702</v>
      </c>
      <c r="B673" s="53" t="s">
        <v>725</v>
      </c>
      <c r="C673" s="66">
        <f t="shared" si="12"/>
        <v>3</v>
      </c>
      <c r="D673" s="60">
        <v>0</v>
      </c>
      <c r="E673" s="11">
        <v>3150</v>
      </c>
      <c r="F673" s="11">
        <v>3131</v>
      </c>
      <c r="G673" s="13">
        <v>436</v>
      </c>
      <c r="H673" s="13">
        <v>1878</v>
      </c>
      <c r="I673" s="13">
        <v>836</v>
      </c>
      <c r="J673" s="12"/>
      <c r="K673" s="11">
        <v>7126.64</v>
      </c>
      <c r="L673" s="11">
        <v>553054.15</v>
      </c>
      <c r="M673" s="11">
        <v>6673520.7400000002</v>
      </c>
      <c r="N673" s="11">
        <v>500</v>
      </c>
      <c r="O673" s="11">
        <v>500</v>
      </c>
    </row>
    <row r="674" spans="1:15" x14ac:dyDescent="0.2">
      <c r="A674" s="66">
        <v>31703</v>
      </c>
      <c r="B674" s="53" t="s">
        <v>726</v>
      </c>
      <c r="C674" s="66">
        <f t="shared" si="12"/>
        <v>3</v>
      </c>
      <c r="D674" s="60">
        <v>0</v>
      </c>
      <c r="E674" s="11">
        <v>6004</v>
      </c>
      <c r="F674" s="11">
        <v>5866</v>
      </c>
      <c r="G674" s="13">
        <v>718</v>
      </c>
      <c r="H674" s="13">
        <v>3623</v>
      </c>
      <c r="I674" s="13">
        <v>1663</v>
      </c>
      <c r="J674" s="12"/>
      <c r="K674" s="11">
        <v>12451.22</v>
      </c>
      <c r="L674" s="11">
        <v>636120.68999999994</v>
      </c>
      <c r="M674" s="11">
        <v>717448.08</v>
      </c>
      <c r="N674" s="11">
        <v>500</v>
      </c>
      <c r="O674" s="11">
        <v>500</v>
      </c>
    </row>
    <row r="675" spans="1:15" x14ac:dyDescent="0.2">
      <c r="A675" s="66">
        <v>31704</v>
      </c>
      <c r="B675" s="53" t="s">
        <v>727</v>
      </c>
      <c r="C675" s="66">
        <f t="shared" si="12"/>
        <v>3</v>
      </c>
      <c r="D675" s="60">
        <v>0</v>
      </c>
      <c r="E675" s="11">
        <v>12291</v>
      </c>
      <c r="F675" s="11">
        <v>11976</v>
      </c>
      <c r="G675" s="13">
        <v>1844</v>
      </c>
      <c r="H675" s="13">
        <v>8103</v>
      </c>
      <c r="I675" s="13">
        <v>2344</v>
      </c>
      <c r="J675" s="12"/>
      <c r="K675" s="11">
        <v>2346.4699999999998</v>
      </c>
      <c r="L675" s="11">
        <v>1488283.46</v>
      </c>
      <c r="M675" s="11">
        <v>11818155.57</v>
      </c>
      <c r="N675" s="11">
        <v>500</v>
      </c>
      <c r="O675" s="11">
        <v>500</v>
      </c>
    </row>
    <row r="676" spans="1:15" x14ac:dyDescent="0.2">
      <c r="A676" s="66">
        <v>31706</v>
      </c>
      <c r="B676" s="53" t="s">
        <v>728</v>
      </c>
      <c r="C676" s="66">
        <f t="shared" si="12"/>
        <v>3</v>
      </c>
      <c r="D676" s="60">
        <v>0</v>
      </c>
      <c r="E676" s="11">
        <v>1600</v>
      </c>
      <c r="F676" s="11">
        <v>1645</v>
      </c>
      <c r="G676" s="13">
        <v>201</v>
      </c>
      <c r="H676" s="13">
        <v>1059</v>
      </c>
      <c r="I676" s="13">
        <v>340</v>
      </c>
      <c r="J676" s="12"/>
      <c r="K676" s="11">
        <v>14862.26</v>
      </c>
      <c r="L676" s="11">
        <v>148853.76000000001</v>
      </c>
      <c r="M676" s="11">
        <v>141496.5</v>
      </c>
      <c r="N676" s="11">
        <v>500</v>
      </c>
      <c r="O676" s="11">
        <v>500</v>
      </c>
    </row>
    <row r="677" spans="1:15" x14ac:dyDescent="0.2">
      <c r="A677" s="66">
        <v>31707</v>
      </c>
      <c r="B677" s="53" t="s">
        <v>729</v>
      </c>
      <c r="C677" s="66">
        <f t="shared" si="12"/>
        <v>3</v>
      </c>
      <c r="D677" s="60">
        <v>0</v>
      </c>
      <c r="E677" s="11">
        <v>2473</v>
      </c>
      <c r="F677" s="11">
        <v>2367</v>
      </c>
      <c r="G677" s="13">
        <v>406</v>
      </c>
      <c r="H677" s="13">
        <v>1597</v>
      </c>
      <c r="I677" s="13">
        <v>470</v>
      </c>
      <c r="J677" s="12"/>
      <c r="K677" s="11">
        <v>5528.09</v>
      </c>
      <c r="L677" s="11">
        <v>260842.5</v>
      </c>
      <c r="M677" s="11">
        <v>371083.27</v>
      </c>
      <c r="N677" s="11">
        <v>500</v>
      </c>
      <c r="O677" s="11">
        <v>500</v>
      </c>
    </row>
    <row r="678" spans="1:15" x14ac:dyDescent="0.2">
      <c r="A678" s="66">
        <v>31709</v>
      </c>
      <c r="B678" s="53" t="s">
        <v>730</v>
      </c>
      <c r="C678" s="66">
        <f t="shared" si="12"/>
        <v>3</v>
      </c>
      <c r="D678" s="60">
        <v>0</v>
      </c>
      <c r="E678" s="11">
        <v>4024</v>
      </c>
      <c r="F678" s="11">
        <v>3901</v>
      </c>
      <c r="G678" s="13">
        <v>636</v>
      </c>
      <c r="H678" s="13">
        <v>2588</v>
      </c>
      <c r="I678" s="13">
        <v>800</v>
      </c>
      <c r="J678" s="12"/>
      <c r="K678" s="11">
        <v>9848.8700000000008</v>
      </c>
      <c r="L678" s="11">
        <v>443058.54</v>
      </c>
      <c r="M678" s="11">
        <v>5051402.1900000004</v>
      </c>
      <c r="N678" s="11">
        <v>500</v>
      </c>
      <c r="O678" s="11">
        <v>500</v>
      </c>
    </row>
    <row r="679" spans="1:15" x14ac:dyDescent="0.2">
      <c r="A679" s="66">
        <v>31710</v>
      </c>
      <c r="B679" s="53" t="s">
        <v>731</v>
      </c>
      <c r="C679" s="66">
        <f t="shared" si="12"/>
        <v>3</v>
      </c>
      <c r="D679" s="60">
        <v>0</v>
      </c>
      <c r="E679" s="11">
        <v>9336</v>
      </c>
      <c r="F679" s="11">
        <v>9227</v>
      </c>
      <c r="G679" s="13">
        <v>1243</v>
      </c>
      <c r="H679" s="13">
        <v>6104</v>
      </c>
      <c r="I679" s="13">
        <v>1989</v>
      </c>
      <c r="J679" s="12"/>
      <c r="K679" s="11">
        <v>17912.71</v>
      </c>
      <c r="L679" s="11">
        <v>1021630.24</v>
      </c>
      <c r="M679" s="11">
        <v>8132423.7199999997</v>
      </c>
      <c r="N679" s="11">
        <v>500</v>
      </c>
      <c r="O679" s="11">
        <v>500</v>
      </c>
    </row>
    <row r="680" spans="1:15" x14ac:dyDescent="0.2">
      <c r="A680" s="66">
        <v>31711</v>
      </c>
      <c r="B680" s="53" t="s">
        <v>732</v>
      </c>
      <c r="C680" s="66">
        <f t="shared" si="12"/>
        <v>3</v>
      </c>
      <c r="D680" s="60">
        <v>0</v>
      </c>
      <c r="E680" s="11">
        <v>1554</v>
      </c>
      <c r="F680" s="11">
        <v>1545</v>
      </c>
      <c r="G680" s="13">
        <v>205</v>
      </c>
      <c r="H680" s="13">
        <v>964</v>
      </c>
      <c r="I680" s="13">
        <v>385</v>
      </c>
      <c r="J680" s="12"/>
      <c r="K680" s="11">
        <v>4722.37</v>
      </c>
      <c r="L680" s="11">
        <v>153105.47</v>
      </c>
      <c r="M680" s="11">
        <v>296819.46999999997</v>
      </c>
      <c r="N680" s="11">
        <v>500</v>
      </c>
      <c r="O680" s="11">
        <v>500</v>
      </c>
    </row>
    <row r="681" spans="1:15" x14ac:dyDescent="0.2">
      <c r="A681" s="66">
        <v>31712</v>
      </c>
      <c r="B681" s="53" t="s">
        <v>733</v>
      </c>
      <c r="C681" s="66">
        <f t="shared" si="12"/>
        <v>3</v>
      </c>
      <c r="D681" s="60">
        <v>0</v>
      </c>
      <c r="E681" s="11">
        <v>3911</v>
      </c>
      <c r="F681" s="11">
        <v>3966</v>
      </c>
      <c r="G681" s="13">
        <v>571</v>
      </c>
      <c r="H681" s="13">
        <v>2418</v>
      </c>
      <c r="I681" s="13">
        <v>922</v>
      </c>
      <c r="J681" s="12"/>
      <c r="K681" s="11">
        <v>5359.83</v>
      </c>
      <c r="L681" s="11">
        <v>595695.26</v>
      </c>
      <c r="M681" s="11">
        <v>518087.09</v>
      </c>
      <c r="N681" s="11">
        <v>500</v>
      </c>
      <c r="O681" s="11">
        <v>500</v>
      </c>
    </row>
    <row r="682" spans="1:15" x14ac:dyDescent="0.2">
      <c r="A682" s="66">
        <v>31713</v>
      </c>
      <c r="B682" s="53" t="s">
        <v>734</v>
      </c>
      <c r="C682" s="66">
        <f t="shared" si="12"/>
        <v>3</v>
      </c>
      <c r="D682" s="60">
        <v>0</v>
      </c>
      <c r="E682" s="11">
        <v>3318</v>
      </c>
      <c r="F682" s="11">
        <v>3341</v>
      </c>
      <c r="G682" s="13">
        <v>467</v>
      </c>
      <c r="H682" s="13">
        <v>2205</v>
      </c>
      <c r="I682" s="13">
        <v>646</v>
      </c>
      <c r="J682" s="12"/>
      <c r="K682" s="11">
        <v>3819.48</v>
      </c>
      <c r="L682" s="11">
        <v>236078.31</v>
      </c>
      <c r="M682" s="11">
        <v>182185.91</v>
      </c>
      <c r="N682" s="11">
        <v>500</v>
      </c>
      <c r="O682" s="11">
        <v>500</v>
      </c>
    </row>
    <row r="683" spans="1:15" x14ac:dyDescent="0.2">
      <c r="A683" s="66">
        <v>31714</v>
      </c>
      <c r="B683" s="53" t="s">
        <v>735</v>
      </c>
      <c r="C683" s="66">
        <f t="shared" si="12"/>
        <v>3</v>
      </c>
      <c r="D683" s="60">
        <v>0</v>
      </c>
      <c r="E683" s="11">
        <v>1117</v>
      </c>
      <c r="F683" s="11">
        <v>1113</v>
      </c>
      <c r="G683" s="13">
        <v>125</v>
      </c>
      <c r="H683" s="13">
        <v>655</v>
      </c>
      <c r="I683" s="13">
        <v>337</v>
      </c>
      <c r="J683" s="12"/>
      <c r="K683" s="11">
        <v>3380.82</v>
      </c>
      <c r="L683" s="11">
        <v>111636.09</v>
      </c>
      <c r="M683" s="11">
        <v>67156.66</v>
      </c>
      <c r="N683" s="11">
        <v>500</v>
      </c>
      <c r="O683" s="11">
        <v>500</v>
      </c>
    </row>
    <row r="684" spans="1:15" x14ac:dyDescent="0.2">
      <c r="A684" s="66">
        <v>31715</v>
      </c>
      <c r="B684" s="53" t="s">
        <v>736</v>
      </c>
      <c r="C684" s="66">
        <f t="shared" si="12"/>
        <v>3</v>
      </c>
      <c r="D684" s="60">
        <v>0</v>
      </c>
      <c r="E684" s="11">
        <v>3070</v>
      </c>
      <c r="F684" s="11">
        <v>2886</v>
      </c>
      <c r="G684" s="13">
        <v>398</v>
      </c>
      <c r="H684" s="13">
        <v>1899</v>
      </c>
      <c r="I684" s="13">
        <v>773</v>
      </c>
      <c r="J684" s="12"/>
      <c r="K684" s="11">
        <v>8581.0300000000007</v>
      </c>
      <c r="L684" s="11">
        <v>443330.39</v>
      </c>
      <c r="M684" s="11">
        <v>5733473.75</v>
      </c>
      <c r="N684" s="11">
        <v>500</v>
      </c>
      <c r="O684" s="11">
        <v>500</v>
      </c>
    </row>
    <row r="685" spans="1:15" x14ac:dyDescent="0.2">
      <c r="A685" s="66">
        <v>31716</v>
      </c>
      <c r="B685" s="53" t="s">
        <v>737</v>
      </c>
      <c r="C685" s="66">
        <f t="shared" si="12"/>
        <v>3</v>
      </c>
      <c r="D685" s="60">
        <v>0</v>
      </c>
      <c r="E685" s="11">
        <v>8775</v>
      </c>
      <c r="F685" s="11">
        <v>8627</v>
      </c>
      <c r="G685" s="13">
        <v>1209</v>
      </c>
      <c r="H685" s="13">
        <v>5388</v>
      </c>
      <c r="I685" s="13">
        <v>2178</v>
      </c>
      <c r="J685" s="12"/>
      <c r="K685" s="11">
        <v>1215.6300000000001</v>
      </c>
      <c r="L685" s="11">
        <v>831585.27</v>
      </c>
      <c r="M685" s="11">
        <v>5733735.4000000004</v>
      </c>
      <c r="N685" s="11">
        <v>500</v>
      </c>
      <c r="O685" s="11">
        <v>500</v>
      </c>
    </row>
    <row r="686" spans="1:15" x14ac:dyDescent="0.2">
      <c r="A686" s="66">
        <v>31717</v>
      </c>
      <c r="B686" s="53" t="s">
        <v>738</v>
      </c>
      <c r="C686" s="66">
        <f t="shared" si="12"/>
        <v>3</v>
      </c>
      <c r="D686" s="60">
        <v>0</v>
      </c>
      <c r="E686" s="11">
        <v>20585</v>
      </c>
      <c r="F686" s="11">
        <v>20562</v>
      </c>
      <c r="G686" s="13">
        <v>2653</v>
      </c>
      <c r="H686" s="13">
        <v>13281</v>
      </c>
      <c r="I686" s="13">
        <v>4651</v>
      </c>
      <c r="J686" s="12"/>
      <c r="K686" s="11">
        <v>1904.85</v>
      </c>
      <c r="L686" s="11">
        <v>1905383.57</v>
      </c>
      <c r="M686" s="11">
        <v>8346398.1699999999</v>
      </c>
      <c r="N686" s="11">
        <v>500</v>
      </c>
      <c r="O686" s="11">
        <v>500</v>
      </c>
    </row>
    <row r="687" spans="1:15" x14ac:dyDescent="0.2">
      <c r="A687" s="66">
        <v>31718</v>
      </c>
      <c r="B687" s="53" t="s">
        <v>739</v>
      </c>
      <c r="C687" s="66">
        <f t="shared" si="12"/>
        <v>3</v>
      </c>
      <c r="D687" s="60">
        <v>0</v>
      </c>
      <c r="E687" s="11">
        <v>3210</v>
      </c>
      <c r="F687" s="11">
        <v>2960</v>
      </c>
      <c r="G687" s="13">
        <v>528</v>
      </c>
      <c r="H687" s="13">
        <v>2069</v>
      </c>
      <c r="I687" s="13">
        <v>613</v>
      </c>
      <c r="J687" s="12"/>
      <c r="K687" s="11">
        <v>22544.86</v>
      </c>
      <c r="L687" s="11">
        <v>315330.82</v>
      </c>
      <c r="M687" s="11">
        <v>1295847.81</v>
      </c>
      <c r="N687" s="11">
        <v>500</v>
      </c>
      <c r="O687" s="11">
        <v>500</v>
      </c>
    </row>
    <row r="688" spans="1:15" x14ac:dyDescent="0.2">
      <c r="A688" s="66">
        <v>31719</v>
      </c>
      <c r="B688" s="53" t="s">
        <v>740</v>
      </c>
      <c r="C688" s="66">
        <f t="shared" si="12"/>
        <v>3</v>
      </c>
      <c r="D688" s="60">
        <v>0</v>
      </c>
      <c r="E688" s="11">
        <v>14891</v>
      </c>
      <c r="F688" s="11">
        <v>15013</v>
      </c>
      <c r="G688" s="13">
        <v>2094</v>
      </c>
      <c r="H688" s="13">
        <v>9014</v>
      </c>
      <c r="I688" s="13">
        <v>3783</v>
      </c>
      <c r="J688" s="12"/>
      <c r="K688" s="11">
        <v>18418.79</v>
      </c>
      <c r="L688" s="11">
        <v>1647524.32</v>
      </c>
      <c r="M688" s="11">
        <v>4867212.67</v>
      </c>
      <c r="N688" s="11">
        <v>500</v>
      </c>
      <c r="O688" s="11">
        <v>500</v>
      </c>
    </row>
    <row r="689" spans="1:15" x14ac:dyDescent="0.2">
      <c r="A689" s="66">
        <v>31723</v>
      </c>
      <c r="B689" s="53" t="s">
        <v>741</v>
      </c>
      <c r="C689" s="66">
        <f t="shared" si="12"/>
        <v>3</v>
      </c>
      <c r="D689" s="60">
        <v>0</v>
      </c>
      <c r="E689" s="11">
        <v>7655</v>
      </c>
      <c r="F689" s="11">
        <v>7295</v>
      </c>
      <c r="G689" s="13">
        <v>973</v>
      </c>
      <c r="H689" s="13">
        <v>5377</v>
      </c>
      <c r="I689" s="13">
        <v>1305</v>
      </c>
      <c r="J689" s="12"/>
      <c r="K689" s="11">
        <v>5577.88</v>
      </c>
      <c r="L689" s="11">
        <v>1248249.42</v>
      </c>
      <c r="M689" s="11">
        <v>8192773.6399999997</v>
      </c>
      <c r="N689" s="11">
        <v>500</v>
      </c>
      <c r="O689" s="11">
        <v>500</v>
      </c>
    </row>
    <row r="690" spans="1:15" x14ac:dyDescent="0.2">
      <c r="A690" s="66">
        <v>31725</v>
      </c>
      <c r="B690" s="53" t="s">
        <v>742</v>
      </c>
      <c r="C690" s="66">
        <f t="shared" si="12"/>
        <v>3</v>
      </c>
      <c r="D690" s="60">
        <v>0</v>
      </c>
      <c r="E690" s="11">
        <v>9619</v>
      </c>
      <c r="F690" s="11">
        <v>9341</v>
      </c>
      <c r="G690" s="13">
        <v>1235</v>
      </c>
      <c r="H690" s="13">
        <v>6084</v>
      </c>
      <c r="I690" s="13">
        <v>2299</v>
      </c>
      <c r="J690" s="12">
        <v>1</v>
      </c>
      <c r="K690" s="11">
        <v>580.51</v>
      </c>
      <c r="L690" s="11">
        <v>1423706.63</v>
      </c>
      <c r="M690" s="11">
        <v>20825169.620000001</v>
      </c>
      <c r="N690" s="11">
        <v>500</v>
      </c>
      <c r="O690" s="11">
        <v>500</v>
      </c>
    </row>
    <row r="691" spans="1:15" x14ac:dyDescent="0.2">
      <c r="A691" s="66">
        <v>31726</v>
      </c>
      <c r="B691" s="53" t="s">
        <v>743</v>
      </c>
      <c r="C691" s="66">
        <f t="shared" si="12"/>
        <v>3</v>
      </c>
      <c r="D691" s="60">
        <v>0</v>
      </c>
      <c r="E691" s="11">
        <v>2922</v>
      </c>
      <c r="F691" s="11">
        <v>2897</v>
      </c>
      <c r="G691" s="13">
        <v>440</v>
      </c>
      <c r="H691" s="13">
        <v>1870</v>
      </c>
      <c r="I691" s="13">
        <v>612</v>
      </c>
      <c r="J691" s="12"/>
      <c r="K691" s="11">
        <v>15279.9</v>
      </c>
      <c r="L691" s="11">
        <v>277272.77</v>
      </c>
      <c r="M691" s="11">
        <v>204232.28</v>
      </c>
      <c r="N691" s="11">
        <v>500</v>
      </c>
      <c r="O691" s="11">
        <v>500</v>
      </c>
    </row>
    <row r="692" spans="1:15" x14ac:dyDescent="0.2">
      <c r="A692" s="66">
        <v>31801</v>
      </c>
      <c r="B692" s="53" t="s">
        <v>744</v>
      </c>
      <c r="C692" s="66">
        <f t="shared" si="12"/>
        <v>3</v>
      </c>
      <c r="D692" s="60">
        <v>0</v>
      </c>
      <c r="E692" s="11">
        <v>359</v>
      </c>
      <c r="F692" s="11">
        <v>357</v>
      </c>
      <c r="G692" s="13">
        <v>63</v>
      </c>
      <c r="H692" s="13">
        <v>223</v>
      </c>
      <c r="I692" s="13">
        <v>73</v>
      </c>
      <c r="J692" s="12"/>
      <c r="K692" s="11">
        <v>3122.11</v>
      </c>
      <c r="L692" s="11">
        <v>20735.240000000002</v>
      </c>
      <c r="M692" s="11">
        <v>2560.94</v>
      </c>
      <c r="N692" s="11">
        <v>500</v>
      </c>
      <c r="O692" s="11">
        <v>500</v>
      </c>
    </row>
    <row r="693" spans="1:15" x14ac:dyDescent="0.2">
      <c r="A693" s="66">
        <v>31802</v>
      </c>
      <c r="B693" s="53" t="s">
        <v>745</v>
      </c>
      <c r="C693" s="66">
        <f t="shared" si="12"/>
        <v>3</v>
      </c>
      <c r="D693" s="60">
        <v>0</v>
      </c>
      <c r="E693" s="11">
        <v>1811</v>
      </c>
      <c r="F693" s="11">
        <v>1783</v>
      </c>
      <c r="G693" s="13">
        <v>244</v>
      </c>
      <c r="H693" s="13">
        <v>1155</v>
      </c>
      <c r="I693" s="13">
        <v>412</v>
      </c>
      <c r="J693" s="12"/>
      <c r="K693" s="11">
        <v>1245.72</v>
      </c>
      <c r="L693" s="11">
        <v>155050.81</v>
      </c>
      <c r="M693" s="11">
        <v>681035.69</v>
      </c>
      <c r="N693" s="11">
        <v>500</v>
      </c>
      <c r="O693" s="11">
        <v>500</v>
      </c>
    </row>
    <row r="694" spans="1:15" x14ac:dyDescent="0.2">
      <c r="A694" s="66">
        <v>31803</v>
      </c>
      <c r="B694" s="53" t="s">
        <v>746</v>
      </c>
      <c r="C694" s="66">
        <f t="shared" si="12"/>
        <v>3</v>
      </c>
      <c r="D694" s="60">
        <v>0</v>
      </c>
      <c r="E694" s="11">
        <v>1886</v>
      </c>
      <c r="F694" s="11">
        <v>1858</v>
      </c>
      <c r="G694" s="13">
        <v>287</v>
      </c>
      <c r="H694" s="13">
        <v>1132</v>
      </c>
      <c r="I694" s="13">
        <v>467</v>
      </c>
      <c r="J694" s="12"/>
      <c r="K694" s="11">
        <v>18894.009999999998</v>
      </c>
      <c r="L694" s="11">
        <v>129222.34</v>
      </c>
      <c r="M694" s="11">
        <v>338319.64</v>
      </c>
      <c r="N694" s="11">
        <v>500</v>
      </c>
      <c r="O694" s="11">
        <v>500</v>
      </c>
    </row>
    <row r="695" spans="1:15" x14ac:dyDescent="0.2">
      <c r="A695" s="66">
        <v>31804</v>
      </c>
      <c r="B695" s="53" t="s">
        <v>747</v>
      </c>
      <c r="C695" s="66">
        <f t="shared" si="12"/>
        <v>3</v>
      </c>
      <c r="D695" s="60">
        <v>0</v>
      </c>
      <c r="E695" s="11">
        <v>1555</v>
      </c>
      <c r="F695" s="11">
        <v>1579</v>
      </c>
      <c r="G695" s="13">
        <v>243</v>
      </c>
      <c r="H695" s="13">
        <v>1047</v>
      </c>
      <c r="I695" s="13">
        <v>265</v>
      </c>
      <c r="J695" s="12"/>
      <c r="K695" s="11">
        <v>2214.4</v>
      </c>
      <c r="L695" s="11">
        <v>102157.11</v>
      </c>
      <c r="M695" s="11">
        <v>776125.69</v>
      </c>
      <c r="N695" s="11">
        <v>500</v>
      </c>
      <c r="O695" s="11">
        <v>500</v>
      </c>
    </row>
    <row r="696" spans="1:15" x14ac:dyDescent="0.2">
      <c r="A696" s="66">
        <v>31805</v>
      </c>
      <c r="B696" s="53" t="s">
        <v>748</v>
      </c>
      <c r="C696" s="66">
        <f t="shared" si="12"/>
        <v>3</v>
      </c>
      <c r="D696" s="60">
        <v>0</v>
      </c>
      <c r="E696" s="11">
        <v>287</v>
      </c>
      <c r="F696" s="11">
        <v>315</v>
      </c>
      <c r="G696" s="13">
        <v>25</v>
      </c>
      <c r="H696" s="13">
        <v>185</v>
      </c>
      <c r="I696" s="13">
        <v>77</v>
      </c>
      <c r="J696" s="12"/>
      <c r="K696" s="11">
        <v>3745.95</v>
      </c>
      <c r="L696" s="11">
        <v>35260.699999999997</v>
      </c>
      <c r="M696" s="11">
        <v>15220.35</v>
      </c>
      <c r="N696" s="11">
        <v>500</v>
      </c>
      <c r="O696" s="11">
        <v>500</v>
      </c>
    </row>
    <row r="697" spans="1:15" x14ac:dyDescent="0.2">
      <c r="A697" s="66">
        <v>31806</v>
      </c>
      <c r="B697" s="53" t="s">
        <v>749</v>
      </c>
      <c r="C697" s="66">
        <f t="shared" si="12"/>
        <v>3</v>
      </c>
      <c r="D697" s="60">
        <v>0</v>
      </c>
      <c r="E697" s="11">
        <v>355</v>
      </c>
      <c r="F697" s="11">
        <v>352</v>
      </c>
      <c r="G697" s="13">
        <v>51</v>
      </c>
      <c r="H697" s="13">
        <v>216</v>
      </c>
      <c r="I697" s="13">
        <v>88</v>
      </c>
      <c r="J697" s="12"/>
      <c r="K697" s="11">
        <v>963.29</v>
      </c>
      <c r="L697" s="11">
        <v>23470.76</v>
      </c>
      <c r="M697" s="11">
        <v>14416.49</v>
      </c>
      <c r="N697" s="11">
        <v>500</v>
      </c>
      <c r="O697" s="11">
        <v>500</v>
      </c>
    </row>
    <row r="698" spans="1:15" x14ac:dyDescent="0.2">
      <c r="A698" s="66">
        <v>31807</v>
      </c>
      <c r="B698" s="53" t="s">
        <v>750</v>
      </c>
      <c r="C698" s="66">
        <f t="shared" si="12"/>
        <v>3</v>
      </c>
      <c r="D698" s="60">
        <v>0</v>
      </c>
      <c r="E698" s="11">
        <v>891</v>
      </c>
      <c r="F698" s="11">
        <v>904</v>
      </c>
      <c r="G698" s="13">
        <v>117</v>
      </c>
      <c r="H698" s="13">
        <v>578</v>
      </c>
      <c r="I698" s="13">
        <v>196</v>
      </c>
      <c r="J698" s="12"/>
      <c r="K698" s="11">
        <v>5186.51</v>
      </c>
      <c r="L698" s="11">
        <v>55154.52</v>
      </c>
      <c r="M698" s="11">
        <v>122837.39</v>
      </c>
      <c r="N698" s="11">
        <v>500</v>
      </c>
      <c r="O698" s="11">
        <v>500</v>
      </c>
    </row>
    <row r="699" spans="1:15" x14ac:dyDescent="0.2">
      <c r="A699" s="66">
        <v>31808</v>
      </c>
      <c r="B699" s="53" t="s">
        <v>751</v>
      </c>
      <c r="C699" s="66">
        <f t="shared" si="12"/>
        <v>3</v>
      </c>
      <c r="D699" s="60">
        <v>0</v>
      </c>
      <c r="E699" s="11">
        <v>1951</v>
      </c>
      <c r="F699" s="11">
        <v>1986</v>
      </c>
      <c r="G699" s="13">
        <v>284</v>
      </c>
      <c r="H699" s="13">
        <v>1192</v>
      </c>
      <c r="I699" s="13">
        <v>475</v>
      </c>
      <c r="J699" s="12"/>
      <c r="K699" s="11">
        <v>2161.62</v>
      </c>
      <c r="L699" s="11">
        <v>131685.69</v>
      </c>
      <c r="M699" s="11">
        <v>256064.44</v>
      </c>
      <c r="N699" s="11">
        <v>500</v>
      </c>
      <c r="O699" s="11">
        <v>500</v>
      </c>
    </row>
    <row r="700" spans="1:15" x14ac:dyDescent="0.2">
      <c r="A700" s="66">
        <v>31809</v>
      </c>
      <c r="B700" s="53" t="s">
        <v>752</v>
      </c>
      <c r="C700" s="66">
        <f t="shared" si="12"/>
        <v>3</v>
      </c>
      <c r="D700" s="60">
        <v>0</v>
      </c>
      <c r="E700" s="11">
        <v>1030</v>
      </c>
      <c r="F700" s="11">
        <v>1033</v>
      </c>
      <c r="G700" s="13">
        <v>143</v>
      </c>
      <c r="H700" s="13">
        <v>625</v>
      </c>
      <c r="I700" s="13">
        <v>262</v>
      </c>
      <c r="J700" s="12"/>
      <c r="K700" s="11">
        <v>4685.95</v>
      </c>
      <c r="L700" s="11">
        <v>56323.8</v>
      </c>
      <c r="M700" s="11">
        <v>81903</v>
      </c>
      <c r="N700" s="11">
        <v>500</v>
      </c>
      <c r="O700" s="11">
        <v>500</v>
      </c>
    </row>
    <row r="701" spans="1:15" x14ac:dyDescent="0.2">
      <c r="A701" s="66">
        <v>31810</v>
      </c>
      <c r="B701" s="53" t="s">
        <v>753</v>
      </c>
      <c r="C701" s="66">
        <f t="shared" si="12"/>
        <v>3</v>
      </c>
      <c r="D701" s="60">
        <v>0</v>
      </c>
      <c r="E701" s="11">
        <v>5869</v>
      </c>
      <c r="F701" s="11">
        <v>5920</v>
      </c>
      <c r="G701" s="13">
        <v>687</v>
      </c>
      <c r="H701" s="13">
        <v>3684</v>
      </c>
      <c r="I701" s="13">
        <v>1498</v>
      </c>
      <c r="J701" s="12"/>
      <c r="K701" s="11">
        <v>4218.76</v>
      </c>
      <c r="L701" s="11">
        <v>435127.51</v>
      </c>
      <c r="M701" s="11">
        <v>3103405.98</v>
      </c>
      <c r="N701" s="11">
        <v>500</v>
      </c>
      <c r="O701" s="11">
        <v>500</v>
      </c>
    </row>
    <row r="702" spans="1:15" x14ac:dyDescent="0.2">
      <c r="A702" s="66">
        <v>31811</v>
      </c>
      <c r="B702" s="53" t="s">
        <v>754</v>
      </c>
      <c r="C702" s="66">
        <f t="shared" si="12"/>
        <v>3</v>
      </c>
      <c r="D702" s="60">
        <v>0</v>
      </c>
      <c r="E702" s="11">
        <v>2330</v>
      </c>
      <c r="F702" s="11">
        <v>2208</v>
      </c>
      <c r="G702" s="13">
        <v>316</v>
      </c>
      <c r="H702" s="13">
        <v>1487</v>
      </c>
      <c r="I702" s="13">
        <v>527</v>
      </c>
      <c r="J702" s="12"/>
      <c r="K702" s="11">
        <v>5716.59</v>
      </c>
      <c r="L702" s="11">
        <v>127732.2</v>
      </c>
      <c r="M702" s="11">
        <v>164142.07999999999</v>
      </c>
      <c r="N702" s="11">
        <v>500</v>
      </c>
      <c r="O702" s="11">
        <v>500</v>
      </c>
    </row>
    <row r="703" spans="1:15" x14ac:dyDescent="0.2">
      <c r="A703" s="66">
        <v>31812</v>
      </c>
      <c r="B703" s="53" t="s">
        <v>755</v>
      </c>
      <c r="C703" s="66">
        <f t="shared" si="12"/>
        <v>3</v>
      </c>
      <c r="D703" s="60">
        <v>0</v>
      </c>
      <c r="E703" s="11">
        <v>1302</v>
      </c>
      <c r="F703" s="11">
        <v>1319</v>
      </c>
      <c r="G703" s="13">
        <v>166</v>
      </c>
      <c r="H703" s="13">
        <v>831</v>
      </c>
      <c r="I703" s="13">
        <v>305</v>
      </c>
      <c r="J703" s="12"/>
      <c r="K703" s="11">
        <v>3245.49</v>
      </c>
      <c r="L703" s="11">
        <v>113114.95</v>
      </c>
      <c r="M703" s="11">
        <v>181450.79</v>
      </c>
      <c r="N703" s="11">
        <v>500</v>
      </c>
      <c r="O703" s="11">
        <v>500</v>
      </c>
    </row>
    <row r="704" spans="1:15" x14ac:dyDescent="0.2">
      <c r="A704" s="66">
        <v>31813</v>
      </c>
      <c r="B704" s="53" t="s">
        <v>756</v>
      </c>
      <c r="C704" s="66">
        <f t="shared" si="12"/>
        <v>3</v>
      </c>
      <c r="D704" s="60">
        <v>0</v>
      </c>
      <c r="E704" s="11">
        <v>1609</v>
      </c>
      <c r="F704" s="11">
        <v>1573</v>
      </c>
      <c r="G704" s="13">
        <v>231</v>
      </c>
      <c r="H704" s="13">
        <v>989</v>
      </c>
      <c r="I704" s="13">
        <v>389</v>
      </c>
      <c r="J704" s="12"/>
      <c r="K704" s="11">
        <v>1467.8</v>
      </c>
      <c r="L704" s="11">
        <v>109054.59</v>
      </c>
      <c r="M704" s="11">
        <v>174553.77</v>
      </c>
      <c r="N704" s="11">
        <v>500</v>
      </c>
      <c r="O704" s="11">
        <v>500</v>
      </c>
    </row>
    <row r="705" spans="1:15" x14ac:dyDescent="0.2">
      <c r="A705" s="66">
        <v>31814</v>
      </c>
      <c r="B705" s="53" t="s">
        <v>757</v>
      </c>
      <c r="C705" s="66">
        <f t="shared" si="12"/>
        <v>3</v>
      </c>
      <c r="D705" s="60">
        <v>0</v>
      </c>
      <c r="E705" s="11">
        <v>2540</v>
      </c>
      <c r="F705" s="11">
        <v>2510</v>
      </c>
      <c r="G705" s="13">
        <v>390</v>
      </c>
      <c r="H705" s="13">
        <v>1545</v>
      </c>
      <c r="I705" s="13">
        <v>605</v>
      </c>
      <c r="J705" s="12"/>
      <c r="K705" s="11">
        <v>12403.08</v>
      </c>
      <c r="L705" s="11">
        <v>183771.75</v>
      </c>
      <c r="M705" s="11">
        <v>494739.08</v>
      </c>
      <c r="N705" s="11">
        <v>500</v>
      </c>
      <c r="O705" s="11">
        <v>500</v>
      </c>
    </row>
    <row r="706" spans="1:15" x14ac:dyDescent="0.2">
      <c r="A706" s="66">
        <v>31815</v>
      </c>
      <c r="B706" s="53" t="s">
        <v>758</v>
      </c>
      <c r="C706" s="66">
        <f t="shared" si="12"/>
        <v>3</v>
      </c>
      <c r="D706" s="60">
        <v>0</v>
      </c>
      <c r="E706" s="11">
        <v>633</v>
      </c>
      <c r="F706" s="11">
        <v>618</v>
      </c>
      <c r="G706" s="13">
        <v>82</v>
      </c>
      <c r="H706" s="13">
        <v>393</v>
      </c>
      <c r="I706" s="13">
        <v>158</v>
      </c>
      <c r="J706" s="12"/>
      <c r="K706" s="11">
        <v>4229.6400000000003</v>
      </c>
      <c r="L706" s="11">
        <v>66986.8</v>
      </c>
      <c r="M706" s="11">
        <v>99077.33</v>
      </c>
      <c r="N706" s="11">
        <v>500</v>
      </c>
      <c r="O706" s="11">
        <v>500</v>
      </c>
    </row>
    <row r="707" spans="1:15" x14ac:dyDescent="0.2">
      <c r="A707" s="66">
        <v>31817</v>
      </c>
      <c r="B707" s="53" t="s">
        <v>759</v>
      </c>
      <c r="C707" s="66">
        <f t="shared" si="12"/>
        <v>3</v>
      </c>
      <c r="D707" s="60">
        <v>0</v>
      </c>
      <c r="E707" s="11">
        <v>1742</v>
      </c>
      <c r="F707" s="11">
        <v>1698</v>
      </c>
      <c r="G707" s="13">
        <v>236</v>
      </c>
      <c r="H707" s="13">
        <v>1141</v>
      </c>
      <c r="I707" s="13">
        <v>365</v>
      </c>
      <c r="J707" s="12"/>
      <c r="K707" s="11">
        <v>5876.62</v>
      </c>
      <c r="L707" s="11">
        <v>106124.35</v>
      </c>
      <c r="M707" s="11">
        <v>884690.07</v>
      </c>
      <c r="N707" s="11">
        <v>500</v>
      </c>
      <c r="O707" s="11">
        <v>500</v>
      </c>
    </row>
    <row r="708" spans="1:15" x14ac:dyDescent="0.2">
      <c r="A708" s="66">
        <v>31818</v>
      </c>
      <c r="B708" s="53" t="s">
        <v>760</v>
      </c>
      <c r="C708" s="66">
        <f t="shared" si="12"/>
        <v>3</v>
      </c>
      <c r="D708" s="60">
        <v>0</v>
      </c>
      <c r="E708" s="11">
        <v>12848</v>
      </c>
      <c r="F708" s="11">
        <v>12712</v>
      </c>
      <c r="G708" s="13">
        <v>1893</v>
      </c>
      <c r="H708" s="13">
        <v>8385</v>
      </c>
      <c r="I708" s="13">
        <v>2570</v>
      </c>
      <c r="J708" s="12"/>
      <c r="K708" s="11">
        <v>6560.32</v>
      </c>
      <c r="L708" s="11">
        <v>971386.66</v>
      </c>
      <c r="M708" s="11">
        <v>4220350.88</v>
      </c>
      <c r="N708" s="11">
        <v>500</v>
      </c>
      <c r="O708" s="11">
        <v>500</v>
      </c>
    </row>
    <row r="709" spans="1:15" x14ac:dyDescent="0.2">
      <c r="A709" s="66">
        <v>31820</v>
      </c>
      <c r="B709" s="53" t="s">
        <v>761</v>
      </c>
      <c r="C709" s="66">
        <f t="shared" si="12"/>
        <v>3</v>
      </c>
      <c r="D709" s="60">
        <v>0</v>
      </c>
      <c r="E709" s="11">
        <v>548</v>
      </c>
      <c r="F709" s="11">
        <v>589</v>
      </c>
      <c r="G709" s="13">
        <v>70</v>
      </c>
      <c r="H709" s="13">
        <v>370</v>
      </c>
      <c r="I709" s="13">
        <v>108</v>
      </c>
      <c r="J709" s="12"/>
      <c r="K709" s="11">
        <v>1582.26</v>
      </c>
      <c r="L709" s="11">
        <v>30430.27</v>
      </c>
      <c r="M709" s="11">
        <v>52274.82</v>
      </c>
      <c r="N709" s="11">
        <v>500</v>
      </c>
      <c r="O709" s="11">
        <v>500</v>
      </c>
    </row>
    <row r="710" spans="1:15" x14ac:dyDescent="0.2">
      <c r="A710" s="66">
        <v>31821</v>
      </c>
      <c r="B710" s="53" t="s">
        <v>762</v>
      </c>
      <c r="C710" s="66">
        <f t="shared" si="12"/>
        <v>3</v>
      </c>
      <c r="D710" s="60">
        <v>0</v>
      </c>
      <c r="E710" s="11">
        <v>2053</v>
      </c>
      <c r="F710" s="11">
        <v>2060</v>
      </c>
      <c r="G710" s="13">
        <v>252</v>
      </c>
      <c r="H710" s="13">
        <v>1264</v>
      </c>
      <c r="I710" s="13">
        <v>537</v>
      </c>
      <c r="J710" s="12"/>
      <c r="K710" s="11">
        <v>3403.75</v>
      </c>
      <c r="L710" s="11">
        <v>172212.62</v>
      </c>
      <c r="M710" s="11">
        <v>320442.55</v>
      </c>
      <c r="N710" s="11">
        <v>500</v>
      </c>
      <c r="O710" s="11">
        <v>500</v>
      </c>
    </row>
    <row r="711" spans="1:15" x14ac:dyDescent="0.2">
      <c r="A711" s="66">
        <v>31823</v>
      </c>
      <c r="B711" s="53" t="s">
        <v>763</v>
      </c>
      <c r="C711" s="66">
        <f t="shared" si="12"/>
        <v>3</v>
      </c>
      <c r="D711" s="60">
        <v>0</v>
      </c>
      <c r="E711" s="11">
        <v>2927</v>
      </c>
      <c r="F711" s="11">
        <v>2855</v>
      </c>
      <c r="G711" s="13">
        <v>442</v>
      </c>
      <c r="H711" s="13">
        <v>1817</v>
      </c>
      <c r="I711" s="13">
        <v>668</v>
      </c>
      <c r="J711" s="12"/>
      <c r="K711" s="11">
        <v>4925.8599999999997</v>
      </c>
      <c r="L711" s="11">
        <v>125572.65</v>
      </c>
      <c r="M711" s="11">
        <v>1009260.48</v>
      </c>
      <c r="N711" s="11">
        <v>500</v>
      </c>
      <c r="O711" s="11">
        <v>500</v>
      </c>
    </row>
    <row r="712" spans="1:15" x14ac:dyDescent="0.2">
      <c r="A712" s="66">
        <v>31825</v>
      </c>
      <c r="B712" s="53" t="s">
        <v>764</v>
      </c>
      <c r="C712" s="66">
        <f t="shared" si="12"/>
        <v>3</v>
      </c>
      <c r="D712" s="60">
        <v>0</v>
      </c>
      <c r="E712" s="11">
        <v>434</v>
      </c>
      <c r="F712" s="11">
        <v>430</v>
      </c>
      <c r="G712" s="13">
        <v>47</v>
      </c>
      <c r="H712" s="13">
        <v>286</v>
      </c>
      <c r="I712" s="13">
        <v>101</v>
      </c>
      <c r="J712" s="12"/>
      <c r="K712" s="11">
        <v>5932.12</v>
      </c>
      <c r="L712" s="11">
        <v>26956.97</v>
      </c>
      <c r="M712" s="11">
        <v>54114.11</v>
      </c>
      <c r="N712" s="11">
        <v>500</v>
      </c>
      <c r="O712" s="11">
        <v>500</v>
      </c>
    </row>
    <row r="713" spans="1:15" x14ac:dyDescent="0.2">
      <c r="A713" s="66">
        <v>31826</v>
      </c>
      <c r="B713" s="53" t="s">
        <v>765</v>
      </c>
      <c r="C713" s="66">
        <f t="shared" si="12"/>
        <v>3</v>
      </c>
      <c r="D713" s="60">
        <v>0</v>
      </c>
      <c r="E713" s="11">
        <v>2732</v>
      </c>
      <c r="F713" s="11">
        <v>2693</v>
      </c>
      <c r="G713" s="13">
        <v>325</v>
      </c>
      <c r="H713" s="13">
        <v>1629</v>
      </c>
      <c r="I713" s="13">
        <v>778</v>
      </c>
      <c r="J713" s="12"/>
      <c r="K713" s="11">
        <v>14928.91</v>
      </c>
      <c r="L713" s="11">
        <v>246520.63</v>
      </c>
      <c r="M713" s="11">
        <v>474266.98</v>
      </c>
      <c r="N713" s="11">
        <v>500</v>
      </c>
      <c r="O713" s="11">
        <v>500</v>
      </c>
    </row>
    <row r="714" spans="1:15" x14ac:dyDescent="0.2">
      <c r="A714" s="66">
        <v>31827</v>
      </c>
      <c r="B714" s="53" t="s">
        <v>766</v>
      </c>
      <c r="C714" s="66">
        <f t="shared" si="12"/>
        <v>3</v>
      </c>
      <c r="D714" s="60">
        <v>0</v>
      </c>
      <c r="E714" s="11">
        <v>325</v>
      </c>
      <c r="F714" s="11">
        <v>303</v>
      </c>
      <c r="G714" s="13">
        <v>52</v>
      </c>
      <c r="H714" s="13">
        <v>212</v>
      </c>
      <c r="I714" s="13">
        <v>61</v>
      </c>
      <c r="J714" s="12"/>
      <c r="K714" s="11">
        <v>3016.83</v>
      </c>
      <c r="L714" s="11">
        <v>20572.34</v>
      </c>
      <c r="M714" s="11">
        <v>137276.48000000001</v>
      </c>
      <c r="N714" s="11">
        <v>500</v>
      </c>
      <c r="O714" s="11">
        <v>500</v>
      </c>
    </row>
    <row r="715" spans="1:15" x14ac:dyDescent="0.2">
      <c r="A715" s="66">
        <v>31829</v>
      </c>
      <c r="B715" s="53" t="s">
        <v>767</v>
      </c>
      <c r="C715" s="66">
        <f t="shared" si="12"/>
        <v>3</v>
      </c>
      <c r="D715" s="60">
        <v>0</v>
      </c>
      <c r="E715" s="11">
        <v>2557</v>
      </c>
      <c r="F715" s="11">
        <v>2512</v>
      </c>
      <c r="G715" s="13">
        <v>265</v>
      </c>
      <c r="H715" s="13">
        <v>1499</v>
      </c>
      <c r="I715" s="13">
        <v>793</v>
      </c>
      <c r="J715" s="12"/>
      <c r="K715" s="11">
        <v>11550.27</v>
      </c>
      <c r="L715" s="11">
        <v>326957.94</v>
      </c>
      <c r="M715" s="11">
        <v>1060243.56</v>
      </c>
      <c r="N715" s="11">
        <v>500</v>
      </c>
      <c r="O715" s="11">
        <v>500</v>
      </c>
    </row>
    <row r="716" spans="1:15" x14ac:dyDescent="0.2">
      <c r="A716" s="66">
        <v>31830</v>
      </c>
      <c r="B716" s="53" t="s">
        <v>768</v>
      </c>
      <c r="C716" s="66">
        <f t="shared" si="12"/>
        <v>3</v>
      </c>
      <c r="D716" s="60">
        <v>0</v>
      </c>
      <c r="E716" s="11">
        <v>391</v>
      </c>
      <c r="F716" s="11">
        <v>388</v>
      </c>
      <c r="G716" s="13">
        <v>58</v>
      </c>
      <c r="H716" s="13">
        <v>243</v>
      </c>
      <c r="I716" s="13">
        <v>90</v>
      </c>
      <c r="J716" s="12"/>
      <c r="K716" s="11">
        <v>1907.01</v>
      </c>
      <c r="L716" s="11">
        <v>36741.199999999997</v>
      </c>
      <c r="M716" s="11">
        <v>121782.51</v>
      </c>
      <c r="N716" s="11">
        <v>500</v>
      </c>
      <c r="O716" s="11">
        <v>500</v>
      </c>
    </row>
    <row r="717" spans="1:15" x14ac:dyDescent="0.2">
      <c r="A717" s="66">
        <v>31831</v>
      </c>
      <c r="B717" s="53" t="s">
        <v>769</v>
      </c>
      <c r="C717" s="66">
        <f t="shared" si="12"/>
        <v>3</v>
      </c>
      <c r="D717" s="60">
        <v>0</v>
      </c>
      <c r="E717" s="11">
        <v>2219</v>
      </c>
      <c r="F717" s="11">
        <v>2046</v>
      </c>
      <c r="G717" s="13">
        <v>366</v>
      </c>
      <c r="H717" s="13">
        <v>1444</v>
      </c>
      <c r="I717" s="13">
        <v>409</v>
      </c>
      <c r="J717" s="12"/>
      <c r="K717" s="11">
        <v>12552.86</v>
      </c>
      <c r="L717" s="11">
        <v>127933.42</v>
      </c>
      <c r="M717" s="11">
        <v>149386.01</v>
      </c>
      <c r="N717" s="11">
        <v>500</v>
      </c>
      <c r="O717" s="11">
        <v>500</v>
      </c>
    </row>
    <row r="718" spans="1:15" x14ac:dyDescent="0.2">
      <c r="A718" s="66">
        <v>31832</v>
      </c>
      <c r="B718" s="53" t="s">
        <v>770</v>
      </c>
      <c r="C718" s="66">
        <f t="shared" si="12"/>
        <v>3</v>
      </c>
      <c r="D718" s="60">
        <v>0</v>
      </c>
      <c r="E718" s="11">
        <v>1941</v>
      </c>
      <c r="F718" s="11">
        <v>1889</v>
      </c>
      <c r="G718" s="13">
        <v>265</v>
      </c>
      <c r="H718" s="13">
        <v>1219</v>
      </c>
      <c r="I718" s="13">
        <v>457</v>
      </c>
      <c r="J718" s="12"/>
      <c r="K718" s="11">
        <v>10079.030000000001</v>
      </c>
      <c r="L718" s="11">
        <v>114150.41</v>
      </c>
      <c r="M718" s="11">
        <v>240287.17</v>
      </c>
      <c r="N718" s="11">
        <v>500</v>
      </c>
      <c r="O718" s="11">
        <v>500</v>
      </c>
    </row>
    <row r="719" spans="1:15" x14ac:dyDescent="0.2">
      <c r="A719" s="66">
        <v>31833</v>
      </c>
      <c r="B719" s="53" t="s">
        <v>771</v>
      </c>
      <c r="C719" s="66">
        <f t="shared" si="12"/>
        <v>3</v>
      </c>
      <c r="D719" s="60">
        <v>0</v>
      </c>
      <c r="E719" s="11">
        <v>663</v>
      </c>
      <c r="F719" s="11">
        <v>679</v>
      </c>
      <c r="G719" s="13">
        <v>81</v>
      </c>
      <c r="H719" s="13">
        <v>451</v>
      </c>
      <c r="I719" s="13">
        <v>131</v>
      </c>
      <c r="J719" s="12"/>
      <c r="K719" s="11">
        <v>1729.55</v>
      </c>
      <c r="L719" s="11">
        <v>59082.36</v>
      </c>
      <c r="M719" s="11">
        <v>285925.65000000002</v>
      </c>
      <c r="N719" s="11">
        <v>500</v>
      </c>
      <c r="O719" s="11">
        <v>500</v>
      </c>
    </row>
    <row r="720" spans="1:15" x14ac:dyDescent="0.2">
      <c r="A720" s="66">
        <v>31834</v>
      </c>
      <c r="B720" s="53" t="s">
        <v>772</v>
      </c>
      <c r="C720" s="66">
        <f t="shared" si="12"/>
        <v>3</v>
      </c>
      <c r="D720" s="60">
        <v>0</v>
      </c>
      <c r="E720" s="11">
        <v>392</v>
      </c>
      <c r="F720" s="11">
        <v>385</v>
      </c>
      <c r="G720" s="13">
        <v>61</v>
      </c>
      <c r="H720" s="13">
        <v>240</v>
      </c>
      <c r="I720" s="13">
        <v>91</v>
      </c>
      <c r="J720" s="12"/>
      <c r="K720" s="11">
        <v>2982.5</v>
      </c>
      <c r="L720" s="11">
        <v>19607.02</v>
      </c>
      <c r="M720" s="11">
        <v>83224.77</v>
      </c>
      <c r="N720" s="11">
        <v>500</v>
      </c>
      <c r="O720" s="11">
        <v>500</v>
      </c>
    </row>
    <row r="721" spans="1:15" x14ac:dyDescent="0.2">
      <c r="A721" s="66">
        <v>31835</v>
      </c>
      <c r="B721" s="53" t="s">
        <v>773</v>
      </c>
      <c r="C721" s="66">
        <f t="shared" si="12"/>
        <v>3</v>
      </c>
      <c r="D721" s="60">
        <v>0</v>
      </c>
      <c r="E721" s="11">
        <v>2136</v>
      </c>
      <c r="F721" s="11">
        <v>2016</v>
      </c>
      <c r="G721" s="13">
        <v>330</v>
      </c>
      <c r="H721" s="13">
        <v>1426</v>
      </c>
      <c r="I721" s="13">
        <v>380</v>
      </c>
      <c r="J721" s="12"/>
      <c r="K721" s="11">
        <v>2897.27</v>
      </c>
      <c r="L721" s="11">
        <v>101947.86</v>
      </c>
      <c r="M721" s="11">
        <v>128365.41</v>
      </c>
      <c r="N721" s="11">
        <v>500</v>
      </c>
      <c r="O721" s="11">
        <v>500</v>
      </c>
    </row>
    <row r="722" spans="1:15" x14ac:dyDescent="0.2">
      <c r="A722" s="66">
        <v>31836</v>
      </c>
      <c r="B722" s="53" t="s">
        <v>774</v>
      </c>
      <c r="C722" s="66">
        <f t="shared" si="12"/>
        <v>3</v>
      </c>
      <c r="D722" s="60">
        <v>0</v>
      </c>
      <c r="E722" s="11">
        <v>637</v>
      </c>
      <c r="F722" s="11">
        <v>613</v>
      </c>
      <c r="G722" s="13">
        <v>81</v>
      </c>
      <c r="H722" s="13">
        <v>408</v>
      </c>
      <c r="I722" s="13">
        <v>148</v>
      </c>
      <c r="J722" s="12"/>
      <c r="K722" s="11">
        <v>35752.75</v>
      </c>
      <c r="L722" s="11">
        <v>35328.25</v>
      </c>
      <c r="M722" s="11">
        <v>184579.23</v>
      </c>
      <c r="N722" s="11">
        <v>500</v>
      </c>
      <c r="O722" s="11">
        <v>500</v>
      </c>
    </row>
    <row r="723" spans="1:15" x14ac:dyDescent="0.2">
      <c r="A723" s="66">
        <v>31837</v>
      </c>
      <c r="B723" s="53" t="s">
        <v>775</v>
      </c>
      <c r="C723" s="66">
        <f t="shared" ref="C723:C786" si="13">INT(A723/10000)</f>
        <v>3</v>
      </c>
      <c r="D723" s="60">
        <v>0</v>
      </c>
      <c r="E723" s="11">
        <v>1495</v>
      </c>
      <c r="F723" s="11">
        <v>1445</v>
      </c>
      <c r="G723" s="13">
        <v>216</v>
      </c>
      <c r="H723" s="13">
        <v>1007</v>
      </c>
      <c r="I723" s="13">
        <v>272</v>
      </c>
      <c r="J723" s="12"/>
      <c r="K723" s="11">
        <v>1996.3</v>
      </c>
      <c r="L723" s="11">
        <v>190773.85</v>
      </c>
      <c r="M723" s="11">
        <v>185402.58</v>
      </c>
      <c r="N723" s="11">
        <v>500</v>
      </c>
      <c r="O723" s="11">
        <v>500</v>
      </c>
    </row>
    <row r="724" spans="1:15" x14ac:dyDescent="0.2">
      <c r="A724" s="66">
        <v>31838</v>
      </c>
      <c r="B724" s="53" t="s">
        <v>776</v>
      </c>
      <c r="C724" s="66">
        <f t="shared" si="13"/>
        <v>3</v>
      </c>
      <c r="D724" s="60">
        <v>0</v>
      </c>
      <c r="E724" s="11">
        <v>598</v>
      </c>
      <c r="F724" s="11">
        <v>526</v>
      </c>
      <c r="G724" s="13">
        <v>74</v>
      </c>
      <c r="H724" s="13">
        <v>354</v>
      </c>
      <c r="I724" s="13">
        <v>170</v>
      </c>
      <c r="J724" s="12"/>
      <c r="K724" s="11">
        <v>784.01</v>
      </c>
      <c r="L724" s="11">
        <v>123716.25</v>
      </c>
      <c r="M724" s="11">
        <v>207540.82</v>
      </c>
      <c r="N724" s="11">
        <v>500</v>
      </c>
      <c r="O724" s="11">
        <v>500</v>
      </c>
    </row>
    <row r="725" spans="1:15" x14ac:dyDescent="0.2">
      <c r="A725" s="66">
        <v>31839</v>
      </c>
      <c r="B725" s="53" t="s">
        <v>777</v>
      </c>
      <c r="C725" s="66">
        <f t="shared" si="13"/>
        <v>3</v>
      </c>
      <c r="D725" s="60">
        <v>0</v>
      </c>
      <c r="E725" s="11">
        <v>14739</v>
      </c>
      <c r="F725" s="11">
        <v>14670</v>
      </c>
      <c r="G725" s="13">
        <v>1873</v>
      </c>
      <c r="H725" s="13">
        <v>9412</v>
      </c>
      <c r="I725" s="13">
        <v>3454</v>
      </c>
      <c r="J725" s="12"/>
      <c r="K725" s="11">
        <v>16893.080000000002</v>
      </c>
      <c r="L725" s="11">
        <v>1017225.51</v>
      </c>
      <c r="M725" s="11">
        <v>4097717.23</v>
      </c>
      <c r="N725" s="11">
        <v>500</v>
      </c>
      <c r="O725" s="11">
        <v>500</v>
      </c>
    </row>
    <row r="726" spans="1:15" x14ac:dyDescent="0.2">
      <c r="A726" s="66">
        <v>31840</v>
      </c>
      <c r="B726" s="53" t="s">
        <v>778</v>
      </c>
      <c r="C726" s="66">
        <f t="shared" si="13"/>
        <v>3</v>
      </c>
      <c r="D726" s="60">
        <v>0</v>
      </c>
      <c r="E726" s="11">
        <v>1238</v>
      </c>
      <c r="F726" s="11">
        <v>1265</v>
      </c>
      <c r="G726" s="13">
        <v>180</v>
      </c>
      <c r="H726" s="13">
        <v>806</v>
      </c>
      <c r="I726" s="13">
        <v>252</v>
      </c>
      <c r="J726" s="12"/>
      <c r="K726" s="11">
        <v>8635.4699999999993</v>
      </c>
      <c r="L726" s="11">
        <v>70221.48</v>
      </c>
      <c r="M726" s="11">
        <v>1379513.83</v>
      </c>
      <c r="N726" s="11">
        <v>500</v>
      </c>
      <c r="O726" s="11">
        <v>500</v>
      </c>
    </row>
    <row r="727" spans="1:15" x14ac:dyDescent="0.2">
      <c r="A727" s="66">
        <v>31841</v>
      </c>
      <c r="B727" s="53" t="s">
        <v>779</v>
      </c>
      <c r="C727" s="66">
        <f t="shared" si="13"/>
        <v>3</v>
      </c>
      <c r="D727" s="60">
        <v>0</v>
      </c>
      <c r="E727" s="11">
        <v>516</v>
      </c>
      <c r="F727" s="11">
        <v>537</v>
      </c>
      <c r="G727" s="13">
        <v>72</v>
      </c>
      <c r="H727" s="13">
        <v>320</v>
      </c>
      <c r="I727" s="13">
        <v>124</v>
      </c>
      <c r="J727" s="12"/>
      <c r="K727" s="11">
        <v>9617.11</v>
      </c>
      <c r="L727" s="11">
        <v>25157.51</v>
      </c>
      <c r="M727" s="11">
        <v>159390.57999999999</v>
      </c>
      <c r="N727" s="11">
        <v>500</v>
      </c>
      <c r="O727" s="11">
        <v>500</v>
      </c>
    </row>
    <row r="728" spans="1:15" x14ac:dyDescent="0.2">
      <c r="A728" s="66">
        <v>31842</v>
      </c>
      <c r="B728" s="53" t="s">
        <v>780</v>
      </c>
      <c r="C728" s="66">
        <f t="shared" si="13"/>
        <v>3</v>
      </c>
      <c r="D728" s="60">
        <v>0</v>
      </c>
      <c r="E728" s="11">
        <v>157</v>
      </c>
      <c r="F728" s="11">
        <v>167</v>
      </c>
      <c r="G728" s="13">
        <v>18</v>
      </c>
      <c r="H728" s="13">
        <v>94</v>
      </c>
      <c r="I728" s="13">
        <v>45</v>
      </c>
      <c r="J728" s="12"/>
      <c r="K728" s="11">
        <v>7744.08</v>
      </c>
      <c r="L728" s="11">
        <v>11246</v>
      </c>
      <c r="M728" s="11">
        <v>23779.68</v>
      </c>
      <c r="N728" s="11">
        <v>500</v>
      </c>
      <c r="O728" s="11">
        <v>500</v>
      </c>
    </row>
    <row r="729" spans="1:15" x14ac:dyDescent="0.2">
      <c r="A729" s="66">
        <v>31843</v>
      </c>
      <c r="B729" s="53" t="s">
        <v>781</v>
      </c>
      <c r="C729" s="66">
        <f t="shared" si="13"/>
        <v>3</v>
      </c>
      <c r="D729" s="60">
        <v>0</v>
      </c>
      <c r="E729" s="11">
        <v>1548</v>
      </c>
      <c r="F729" s="11">
        <v>1495</v>
      </c>
      <c r="G729" s="13">
        <v>215</v>
      </c>
      <c r="H729" s="13">
        <v>972</v>
      </c>
      <c r="I729" s="13">
        <v>361</v>
      </c>
      <c r="J729" s="12"/>
      <c r="K729" s="11">
        <v>7962.52</v>
      </c>
      <c r="L729" s="11">
        <v>109954.27</v>
      </c>
      <c r="M729" s="11">
        <v>229823.68</v>
      </c>
      <c r="N729" s="11">
        <v>500</v>
      </c>
      <c r="O729" s="11">
        <v>500</v>
      </c>
    </row>
    <row r="730" spans="1:15" x14ac:dyDescent="0.2">
      <c r="A730" s="66">
        <v>31844</v>
      </c>
      <c r="B730" s="53" t="s">
        <v>782</v>
      </c>
      <c r="C730" s="66">
        <f t="shared" si="13"/>
        <v>3</v>
      </c>
      <c r="D730" s="60">
        <v>0</v>
      </c>
      <c r="E730" s="11">
        <v>1604</v>
      </c>
      <c r="F730" s="11">
        <v>1630</v>
      </c>
      <c r="G730" s="13">
        <v>235</v>
      </c>
      <c r="H730" s="13">
        <v>1012</v>
      </c>
      <c r="I730" s="13">
        <v>357</v>
      </c>
      <c r="J730" s="12"/>
      <c r="K730" s="11">
        <v>8185.2</v>
      </c>
      <c r="L730" s="11">
        <v>81850.23</v>
      </c>
      <c r="M730" s="11">
        <v>55988.42</v>
      </c>
      <c r="N730" s="11">
        <v>500</v>
      </c>
      <c r="O730" s="11">
        <v>500</v>
      </c>
    </row>
    <row r="731" spans="1:15" x14ac:dyDescent="0.2">
      <c r="A731" s="66">
        <v>31845</v>
      </c>
      <c r="B731" s="53" t="s">
        <v>783</v>
      </c>
      <c r="C731" s="66">
        <f t="shared" si="13"/>
        <v>3</v>
      </c>
      <c r="D731" s="60">
        <v>0</v>
      </c>
      <c r="E731" s="11">
        <v>978</v>
      </c>
      <c r="F731" s="11">
        <v>968</v>
      </c>
      <c r="G731" s="13">
        <v>123</v>
      </c>
      <c r="H731" s="13">
        <v>659</v>
      </c>
      <c r="I731" s="13">
        <v>196</v>
      </c>
      <c r="J731" s="12"/>
      <c r="K731" s="11">
        <v>3077.99</v>
      </c>
      <c r="L731" s="11">
        <v>59535.25</v>
      </c>
      <c r="M731" s="11">
        <v>104907.73</v>
      </c>
      <c r="N731" s="11">
        <v>500</v>
      </c>
      <c r="O731" s="11">
        <v>500</v>
      </c>
    </row>
    <row r="732" spans="1:15" x14ac:dyDescent="0.2">
      <c r="A732" s="66">
        <v>31846</v>
      </c>
      <c r="B732" s="53" t="s">
        <v>784</v>
      </c>
      <c r="C732" s="66">
        <f t="shared" si="13"/>
        <v>3</v>
      </c>
      <c r="D732" s="60">
        <v>0</v>
      </c>
      <c r="E732" s="11">
        <v>1626</v>
      </c>
      <c r="F732" s="11">
        <v>1622</v>
      </c>
      <c r="G732" s="13">
        <v>242</v>
      </c>
      <c r="H732" s="13">
        <v>1031</v>
      </c>
      <c r="I732" s="13">
        <v>353</v>
      </c>
      <c r="J732" s="12"/>
      <c r="K732" s="11">
        <v>346.22</v>
      </c>
      <c r="L732" s="11">
        <v>167669.37</v>
      </c>
      <c r="M732" s="11">
        <v>2046262.37</v>
      </c>
      <c r="N732" s="11">
        <v>500</v>
      </c>
      <c r="O732" s="11">
        <v>500</v>
      </c>
    </row>
    <row r="733" spans="1:15" x14ac:dyDescent="0.2">
      <c r="A733" s="66">
        <v>31847</v>
      </c>
      <c r="B733" s="53" t="s">
        <v>785</v>
      </c>
      <c r="C733" s="66">
        <f t="shared" si="13"/>
        <v>3</v>
      </c>
      <c r="D733" s="60">
        <v>0</v>
      </c>
      <c r="E733" s="11">
        <v>1632</v>
      </c>
      <c r="F733" s="11">
        <v>1577</v>
      </c>
      <c r="G733" s="13">
        <v>236</v>
      </c>
      <c r="H733" s="13">
        <v>1010</v>
      </c>
      <c r="I733" s="13">
        <v>386</v>
      </c>
      <c r="J733" s="12"/>
      <c r="K733" s="11">
        <v>3671.71</v>
      </c>
      <c r="L733" s="11">
        <v>86002.47</v>
      </c>
      <c r="M733" s="11">
        <v>69348.83</v>
      </c>
      <c r="N733" s="11">
        <v>500</v>
      </c>
      <c r="O733" s="11">
        <v>500</v>
      </c>
    </row>
    <row r="734" spans="1:15" x14ac:dyDescent="0.2">
      <c r="A734" s="66">
        <v>31848</v>
      </c>
      <c r="B734" s="53" t="s">
        <v>786</v>
      </c>
      <c r="C734" s="66">
        <f t="shared" si="13"/>
        <v>3</v>
      </c>
      <c r="D734" s="60">
        <v>0</v>
      </c>
      <c r="E734" s="11">
        <v>1392</v>
      </c>
      <c r="F734" s="11">
        <v>1401</v>
      </c>
      <c r="G734" s="13">
        <v>184</v>
      </c>
      <c r="H734" s="13">
        <v>902</v>
      </c>
      <c r="I734" s="13">
        <v>306</v>
      </c>
      <c r="J734" s="12"/>
      <c r="K734" s="11">
        <v>9142.99</v>
      </c>
      <c r="L734" s="11">
        <v>94706.31</v>
      </c>
      <c r="M734" s="11">
        <v>142169.79999999999</v>
      </c>
      <c r="N734" s="11">
        <v>500</v>
      </c>
      <c r="O734" s="11">
        <v>500</v>
      </c>
    </row>
    <row r="735" spans="1:15" x14ac:dyDescent="0.2">
      <c r="A735" s="66">
        <v>31849</v>
      </c>
      <c r="B735" s="53" t="s">
        <v>787</v>
      </c>
      <c r="C735" s="66">
        <f t="shared" si="13"/>
        <v>3</v>
      </c>
      <c r="D735" s="60">
        <v>0</v>
      </c>
      <c r="E735" s="11">
        <v>903</v>
      </c>
      <c r="F735" s="11">
        <v>868</v>
      </c>
      <c r="G735" s="13">
        <v>112</v>
      </c>
      <c r="H735" s="13">
        <v>561</v>
      </c>
      <c r="I735" s="13">
        <v>230</v>
      </c>
      <c r="J735" s="12"/>
      <c r="K735" s="11">
        <v>2849.93</v>
      </c>
      <c r="L735" s="11">
        <v>48666.31</v>
      </c>
      <c r="M735" s="11">
        <v>79968.53</v>
      </c>
      <c r="N735" s="11">
        <v>500</v>
      </c>
      <c r="O735" s="11">
        <v>500</v>
      </c>
    </row>
    <row r="736" spans="1:15" x14ac:dyDescent="0.2">
      <c r="A736" s="66">
        <v>31901</v>
      </c>
      <c r="B736" s="53" t="s">
        <v>788</v>
      </c>
      <c r="C736" s="66">
        <f t="shared" si="13"/>
        <v>3</v>
      </c>
      <c r="D736" s="60">
        <v>0</v>
      </c>
      <c r="E736" s="11">
        <v>3202</v>
      </c>
      <c r="F736" s="11">
        <v>3042</v>
      </c>
      <c r="G736" s="13">
        <v>514</v>
      </c>
      <c r="H736" s="13">
        <v>2029</v>
      </c>
      <c r="I736" s="13">
        <v>659</v>
      </c>
      <c r="J736" s="12"/>
      <c r="K736" s="11">
        <v>13134.78</v>
      </c>
      <c r="L736" s="11">
        <v>253349.29</v>
      </c>
      <c r="M736" s="11">
        <v>773177.82</v>
      </c>
      <c r="N736" s="11">
        <v>500</v>
      </c>
      <c r="O736" s="11">
        <v>500</v>
      </c>
    </row>
    <row r="737" spans="1:15" x14ac:dyDescent="0.2">
      <c r="A737" s="66">
        <v>31902</v>
      </c>
      <c r="B737" s="53" t="s">
        <v>789</v>
      </c>
      <c r="C737" s="66">
        <f t="shared" si="13"/>
        <v>3</v>
      </c>
      <c r="D737" s="60">
        <v>0</v>
      </c>
      <c r="E737" s="11">
        <v>2352</v>
      </c>
      <c r="F737" s="11">
        <v>2251</v>
      </c>
      <c r="G737" s="13">
        <v>373</v>
      </c>
      <c r="H737" s="13">
        <v>1556</v>
      </c>
      <c r="I737" s="13">
        <v>423</v>
      </c>
      <c r="J737" s="12"/>
      <c r="K737" s="11">
        <v>19629.96</v>
      </c>
      <c r="L737" s="11">
        <v>143210.43</v>
      </c>
      <c r="M737" s="11">
        <v>448681.06</v>
      </c>
      <c r="N737" s="11">
        <v>500</v>
      </c>
      <c r="O737" s="11">
        <v>500</v>
      </c>
    </row>
    <row r="738" spans="1:15" x14ac:dyDescent="0.2">
      <c r="A738" s="66">
        <v>31903</v>
      </c>
      <c r="B738" s="53" t="s">
        <v>790</v>
      </c>
      <c r="C738" s="66">
        <f t="shared" si="13"/>
        <v>3</v>
      </c>
      <c r="D738" s="60">
        <v>0</v>
      </c>
      <c r="E738" s="11">
        <v>5237</v>
      </c>
      <c r="F738" s="11">
        <v>5106</v>
      </c>
      <c r="G738" s="13">
        <v>774</v>
      </c>
      <c r="H738" s="13">
        <v>3458</v>
      </c>
      <c r="I738" s="13">
        <v>1005</v>
      </c>
      <c r="J738" s="12"/>
      <c r="K738" s="11">
        <v>34882.120000000003</v>
      </c>
      <c r="L738" s="11">
        <v>486922.04</v>
      </c>
      <c r="M738" s="11">
        <v>3320175.93</v>
      </c>
      <c r="N738" s="11">
        <v>500</v>
      </c>
      <c r="O738" s="11">
        <v>500</v>
      </c>
    </row>
    <row r="739" spans="1:15" x14ac:dyDescent="0.2">
      <c r="A739" s="66">
        <v>31904</v>
      </c>
      <c r="B739" s="53" t="s">
        <v>791</v>
      </c>
      <c r="C739" s="66">
        <f t="shared" si="13"/>
        <v>3</v>
      </c>
      <c r="D739" s="60">
        <v>0</v>
      </c>
      <c r="E739" s="11">
        <v>1264</v>
      </c>
      <c r="F739" s="11">
        <v>1236</v>
      </c>
      <c r="G739" s="13">
        <v>166</v>
      </c>
      <c r="H739" s="13">
        <v>816</v>
      </c>
      <c r="I739" s="13">
        <v>282</v>
      </c>
      <c r="J739" s="12"/>
      <c r="K739" s="11">
        <v>10653.31</v>
      </c>
      <c r="L739" s="11">
        <v>79191.55</v>
      </c>
      <c r="M739" s="11">
        <v>82784.05</v>
      </c>
      <c r="N739" s="11">
        <v>500</v>
      </c>
      <c r="O739" s="11">
        <v>500</v>
      </c>
    </row>
    <row r="740" spans="1:15" x14ac:dyDescent="0.2">
      <c r="A740" s="66">
        <v>31905</v>
      </c>
      <c r="B740" s="53" t="s">
        <v>792</v>
      </c>
      <c r="C740" s="66">
        <f t="shared" si="13"/>
        <v>3</v>
      </c>
      <c r="D740" s="60">
        <v>0</v>
      </c>
      <c r="E740" s="11">
        <v>4763</v>
      </c>
      <c r="F740" s="11">
        <v>4648</v>
      </c>
      <c r="G740" s="13">
        <v>775</v>
      </c>
      <c r="H740" s="13">
        <v>2973</v>
      </c>
      <c r="I740" s="13">
        <v>1015</v>
      </c>
      <c r="J740" s="12"/>
      <c r="K740" s="11">
        <v>2073.04</v>
      </c>
      <c r="L740" s="11">
        <v>407607.38</v>
      </c>
      <c r="M740" s="11">
        <v>329546.51</v>
      </c>
      <c r="N740" s="11">
        <v>500</v>
      </c>
      <c r="O740" s="11">
        <v>500</v>
      </c>
    </row>
    <row r="741" spans="1:15" x14ac:dyDescent="0.2">
      <c r="A741" s="66">
        <v>31906</v>
      </c>
      <c r="B741" s="53" t="s">
        <v>793</v>
      </c>
      <c r="C741" s="66">
        <f t="shared" si="13"/>
        <v>3</v>
      </c>
      <c r="D741" s="60">
        <v>0</v>
      </c>
      <c r="E741" s="11">
        <v>1901</v>
      </c>
      <c r="F741" s="11">
        <v>1936</v>
      </c>
      <c r="G741" s="13">
        <v>308</v>
      </c>
      <c r="H741" s="13">
        <v>1156</v>
      </c>
      <c r="I741" s="13">
        <v>437</v>
      </c>
      <c r="J741" s="12"/>
      <c r="K741" s="11">
        <v>12412.78</v>
      </c>
      <c r="L741" s="11">
        <v>113847.29</v>
      </c>
      <c r="M741" s="11">
        <v>188814.37</v>
      </c>
      <c r="N741" s="11">
        <v>500</v>
      </c>
      <c r="O741" s="11">
        <v>500</v>
      </c>
    </row>
    <row r="742" spans="1:15" x14ac:dyDescent="0.2">
      <c r="A742" s="66">
        <v>31907</v>
      </c>
      <c r="B742" s="53" t="s">
        <v>794</v>
      </c>
      <c r="C742" s="66">
        <f t="shared" si="13"/>
        <v>3</v>
      </c>
      <c r="D742" s="60">
        <v>0</v>
      </c>
      <c r="E742" s="11">
        <v>1092</v>
      </c>
      <c r="F742" s="11">
        <v>993</v>
      </c>
      <c r="G742" s="13">
        <v>176</v>
      </c>
      <c r="H742" s="13">
        <v>691</v>
      </c>
      <c r="I742" s="13">
        <v>225</v>
      </c>
      <c r="J742" s="12"/>
      <c r="K742" s="11">
        <v>15524.51</v>
      </c>
      <c r="L742" s="11">
        <v>102597.68</v>
      </c>
      <c r="M742" s="11">
        <v>261367.96</v>
      </c>
      <c r="N742" s="11">
        <v>500</v>
      </c>
      <c r="O742" s="11">
        <v>500</v>
      </c>
    </row>
    <row r="743" spans="1:15" x14ac:dyDescent="0.2">
      <c r="A743" s="66">
        <v>31909</v>
      </c>
      <c r="B743" s="53" t="s">
        <v>795</v>
      </c>
      <c r="C743" s="66">
        <f t="shared" si="13"/>
        <v>3</v>
      </c>
      <c r="D743" s="60">
        <v>0</v>
      </c>
      <c r="E743" s="11">
        <v>2699</v>
      </c>
      <c r="F743" s="11">
        <v>2681</v>
      </c>
      <c r="G743" s="13">
        <v>450</v>
      </c>
      <c r="H743" s="13">
        <v>1750</v>
      </c>
      <c r="I743" s="13">
        <v>499</v>
      </c>
      <c r="J743" s="12"/>
      <c r="K743" s="11">
        <v>17179.46</v>
      </c>
      <c r="L743" s="11">
        <v>151843.23000000001</v>
      </c>
      <c r="M743" s="11">
        <v>227643.57</v>
      </c>
      <c r="N743" s="11">
        <v>500</v>
      </c>
      <c r="O743" s="11">
        <v>500</v>
      </c>
    </row>
    <row r="744" spans="1:15" x14ac:dyDescent="0.2">
      <c r="A744" s="66">
        <v>31910</v>
      </c>
      <c r="B744" s="53" t="s">
        <v>796</v>
      </c>
      <c r="C744" s="66">
        <f t="shared" si="13"/>
        <v>3</v>
      </c>
      <c r="D744" s="60">
        <v>0</v>
      </c>
      <c r="E744" s="11">
        <v>1684</v>
      </c>
      <c r="F744" s="11">
        <v>1656</v>
      </c>
      <c r="G744" s="13">
        <v>254</v>
      </c>
      <c r="H744" s="13">
        <v>1102</v>
      </c>
      <c r="I744" s="13">
        <v>328</v>
      </c>
      <c r="J744" s="12"/>
      <c r="K744" s="11">
        <v>22128.52</v>
      </c>
      <c r="L744" s="11">
        <v>107806.55</v>
      </c>
      <c r="M744" s="11">
        <v>108059.21</v>
      </c>
      <c r="N744" s="11">
        <v>500</v>
      </c>
      <c r="O744" s="11">
        <v>500</v>
      </c>
    </row>
    <row r="745" spans="1:15" x14ac:dyDescent="0.2">
      <c r="A745" s="66">
        <v>31911</v>
      </c>
      <c r="B745" s="53" t="s">
        <v>797</v>
      </c>
      <c r="C745" s="66">
        <f t="shared" si="13"/>
        <v>3</v>
      </c>
      <c r="D745" s="60">
        <v>0</v>
      </c>
      <c r="E745" s="11">
        <v>1258</v>
      </c>
      <c r="F745" s="11">
        <v>1225</v>
      </c>
      <c r="G745" s="13">
        <v>237</v>
      </c>
      <c r="H745" s="13">
        <v>831</v>
      </c>
      <c r="I745" s="13">
        <v>190</v>
      </c>
      <c r="J745" s="12"/>
      <c r="K745" s="11">
        <v>8988.73</v>
      </c>
      <c r="L745" s="11">
        <v>64347.28</v>
      </c>
      <c r="M745" s="11">
        <v>32222.560000000001</v>
      </c>
      <c r="N745" s="11">
        <v>500</v>
      </c>
      <c r="O745" s="11">
        <v>500</v>
      </c>
    </row>
    <row r="746" spans="1:15" x14ac:dyDescent="0.2">
      <c r="A746" s="66">
        <v>31912</v>
      </c>
      <c r="B746" s="53" t="s">
        <v>798</v>
      </c>
      <c r="C746" s="66">
        <f t="shared" si="13"/>
        <v>3</v>
      </c>
      <c r="D746" s="60">
        <v>0</v>
      </c>
      <c r="E746" s="11">
        <v>7943</v>
      </c>
      <c r="F746" s="11">
        <v>7816</v>
      </c>
      <c r="G746" s="13">
        <v>1070</v>
      </c>
      <c r="H746" s="13">
        <v>5068</v>
      </c>
      <c r="I746" s="13">
        <v>1805</v>
      </c>
      <c r="J746" s="12"/>
      <c r="K746" s="11">
        <v>36045.35</v>
      </c>
      <c r="L746" s="11">
        <v>553208.1</v>
      </c>
      <c r="M746" s="11">
        <v>4393774.4000000004</v>
      </c>
      <c r="N746" s="11">
        <v>500</v>
      </c>
      <c r="O746" s="11">
        <v>500</v>
      </c>
    </row>
    <row r="747" spans="1:15" x14ac:dyDescent="0.2">
      <c r="A747" s="66">
        <v>31913</v>
      </c>
      <c r="B747" s="53" t="s">
        <v>799</v>
      </c>
      <c r="C747" s="66">
        <f t="shared" si="13"/>
        <v>3</v>
      </c>
      <c r="D747" s="60">
        <v>0</v>
      </c>
      <c r="E747" s="11">
        <v>1691</v>
      </c>
      <c r="F747" s="11">
        <v>1604</v>
      </c>
      <c r="G747" s="13">
        <v>283</v>
      </c>
      <c r="H747" s="13">
        <v>1111</v>
      </c>
      <c r="I747" s="13">
        <v>297</v>
      </c>
      <c r="J747" s="12"/>
      <c r="K747" s="11">
        <v>11062.93</v>
      </c>
      <c r="L747" s="11">
        <v>132089.21</v>
      </c>
      <c r="M747" s="11">
        <v>813851.83</v>
      </c>
      <c r="N747" s="11">
        <v>500</v>
      </c>
      <c r="O747" s="11">
        <v>500</v>
      </c>
    </row>
    <row r="748" spans="1:15" x14ac:dyDescent="0.2">
      <c r="A748" s="66">
        <v>31915</v>
      </c>
      <c r="B748" s="53" t="s">
        <v>800</v>
      </c>
      <c r="C748" s="66">
        <f t="shared" si="13"/>
        <v>3</v>
      </c>
      <c r="D748" s="60">
        <v>0</v>
      </c>
      <c r="E748" s="11">
        <v>1337</v>
      </c>
      <c r="F748" s="11">
        <v>1388</v>
      </c>
      <c r="G748" s="13">
        <v>198</v>
      </c>
      <c r="H748" s="13">
        <v>888</v>
      </c>
      <c r="I748" s="13">
        <v>251</v>
      </c>
      <c r="J748" s="12"/>
      <c r="K748" s="11">
        <v>20980.49</v>
      </c>
      <c r="L748" s="11">
        <v>78472.89</v>
      </c>
      <c r="M748" s="11">
        <v>235360.09</v>
      </c>
      <c r="N748" s="11">
        <v>500</v>
      </c>
      <c r="O748" s="11">
        <v>500</v>
      </c>
    </row>
    <row r="749" spans="1:15" x14ac:dyDescent="0.2">
      <c r="A749" s="66">
        <v>31916</v>
      </c>
      <c r="B749" s="53" t="s">
        <v>801</v>
      </c>
      <c r="C749" s="66">
        <f t="shared" si="13"/>
        <v>3</v>
      </c>
      <c r="D749" s="60">
        <v>0</v>
      </c>
      <c r="E749" s="11">
        <v>2232</v>
      </c>
      <c r="F749" s="11">
        <v>2187</v>
      </c>
      <c r="G749" s="13">
        <v>329</v>
      </c>
      <c r="H749" s="13">
        <v>1447</v>
      </c>
      <c r="I749" s="13">
        <v>456</v>
      </c>
      <c r="J749" s="12"/>
      <c r="K749" s="11">
        <v>23425.7</v>
      </c>
      <c r="L749" s="11">
        <v>192312.84</v>
      </c>
      <c r="M749" s="11">
        <v>412072.36</v>
      </c>
      <c r="N749" s="11">
        <v>500</v>
      </c>
      <c r="O749" s="11">
        <v>500</v>
      </c>
    </row>
    <row r="750" spans="1:15" x14ac:dyDescent="0.2">
      <c r="A750" s="66">
        <v>31917</v>
      </c>
      <c r="B750" s="53" t="s">
        <v>802</v>
      </c>
      <c r="C750" s="66">
        <f t="shared" si="13"/>
        <v>3</v>
      </c>
      <c r="D750" s="60">
        <v>0</v>
      </c>
      <c r="E750" s="11">
        <v>1442</v>
      </c>
      <c r="F750" s="11">
        <v>1407</v>
      </c>
      <c r="G750" s="13">
        <v>232</v>
      </c>
      <c r="H750" s="13">
        <v>953</v>
      </c>
      <c r="I750" s="13">
        <v>257</v>
      </c>
      <c r="J750" s="12"/>
      <c r="K750" s="11">
        <v>11198.42</v>
      </c>
      <c r="L750" s="11">
        <v>100389.17</v>
      </c>
      <c r="M750" s="11">
        <v>183940.39</v>
      </c>
      <c r="N750" s="11">
        <v>500</v>
      </c>
      <c r="O750" s="11">
        <v>500</v>
      </c>
    </row>
    <row r="751" spans="1:15" x14ac:dyDescent="0.2">
      <c r="A751" s="66">
        <v>31918</v>
      </c>
      <c r="B751" s="53" t="s">
        <v>803</v>
      </c>
      <c r="C751" s="66">
        <f t="shared" si="13"/>
        <v>3</v>
      </c>
      <c r="D751" s="60">
        <v>0</v>
      </c>
      <c r="E751" s="11">
        <v>3147</v>
      </c>
      <c r="F751" s="11">
        <v>3198</v>
      </c>
      <c r="G751" s="13">
        <v>462</v>
      </c>
      <c r="H751" s="13">
        <v>1981</v>
      </c>
      <c r="I751" s="13">
        <v>704</v>
      </c>
      <c r="J751" s="12"/>
      <c r="K751" s="11">
        <v>17630.77</v>
      </c>
      <c r="L751" s="11">
        <v>180189.22</v>
      </c>
      <c r="M751" s="11">
        <v>490903.01</v>
      </c>
      <c r="N751" s="11">
        <v>500</v>
      </c>
      <c r="O751" s="11">
        <v>500</v>
      </c>
    </row>
    <row r="752" spans="1:15" x14ac:dyDescent="0.2">
      <c r="A752" s="66">
        <v>31919</v>
      </c>
      <c r="B752" s="53" t="s">
        <v>804</v>
      </c>
      <c r="C752" s="66">
        <f t="shared" si="13"/>
        <v>3</v>
      </c>
      <c r="D752" s="60">
        <v>0</v>
      </c>
      <c r="E752" s="11">
        <v>2275</v>
      </c>
      <c r="F752" s="11">
        <v>2210</v>
      </c>
      <c r="G752" s="13">
        <v>320</v>
      </c>
      <c r="H752" s="13">
        <v>1408</v>
      </c>
      <c r="I752" s="13">
        <v>547</v>
      </c>
      <c r="J752" s="12"/>
      <c r="K752" s="11">
        <v>10880.96</v>
      </c>
      <c r="L752" s="11">
        <v>145139.54999999999</v>
      </c>
      <c r="M752" s="11">
        <v>344966.21</v>
      </c>
      <c r="N752" s="11">
        <v>500</v>
      </c>
      <c r="O752" s="11">
        <v>500</v>
      </c>
    </row>
    <row r="753" spans="1:15" x14ac:dyDescent="0.2">
      <c r="A753" s="66">
        <v>31920</v>
      </c>
      <c r="B753" s="53" t="s">
        <v>805</v>
      </c>
      <c r="C753" s="66">
        <f t="shared" si="13"/>
        <v>3</v>
      </c>
      <c r="D753" s="60">
        <v>0</v>
      </c>
      <c r="E753" s="11">
        <v>552</v>
      </c>
      <c r="F753" s="11">
        <v>599</v>
      </c>
      <c r="G753" s="13">
        <v>78</v>
      </c>
      <c r="H753" s="13">
        <v>338</v>
      </c>
      <c r="I753" s="13">
        <v>136</v>
      </c>
      <c r="J753" s="12"/>
      <c r="K753" s="11">
        <v>4838.38</v>
      </c>
      <c r="L753" s="11">
        <v>29034.57</v>
      </c>
      <c r="M753" s="11">
        <v>87401.5</v>
      </c>
      <c r="N753" s="11">
        <v>500</v>
      </c>
      <c r="O753" s="11">
        <v>500</v>
      </c>
    </row>
    <row r="754" spans="1:15" x14ac:dyDescent="0.2">
      <c r="A754" s="66">
        <v>31921</v>
      </c>
      <c r="B754" s="53" t="s">
        <v>806</v>
      </c>
      <c r="C754" s="66">
        <f t="shared" si="13"/>
        <v>3</v>
      </c>
      <c r="D754" s="60">
        <v>0</v>
      </c>
      <c r="E754" s="11">
        <v>3286</v>
      </c>
      <c r="F754" s="11">
        <v>3061</v>
      </c>
      <c r="G754" s="13">
        <v>513</v>
      </c>
      <c r="H754" s="13">
        <v>2014</v>
      </c>
      <c r="I754" s="13">
        <v>759</v>
      </c>
      <c r="J754" s="12"/>
      <c r="K754" s="11">
        <v>9427.99</v>
      </c>
      <c r="L754" s="11">
        <v>231416.19</v>
      </c>
      <c r="M754" s="11">
        <v>328548.21999999997</v>
      </c>
      <c r="N754" s="11">
        <v>500</v>
      </c>
      <c r="O754" s="11">
        <v>500</v>
      </c>
    </row>
    <row r="755" spans="1:15" x14ac:dyDescent="0.2">
      <c r="A755" s="66">
        <v>31922</v>
      </c>
      <c r="B755" s="53" t="s">
        <v>807</v>
      </c>
      <c r="C755" s="66">
        <f t="shared" si="13"/>
        <v>3</v>
      </c>
      <c r="D755" s="60">
        <v>0</v>
      </c>
      <c r="E755" s="11">
        <v>2052</v>
      </c>
      <c r="F755" s="11">
        <v>2086</v>
      </c>
      <c r="G755" s="13">
        <v>302</v>
      </c>
      <c r="H755" s="13">
        <v>1346</v>
      </c>
      <c r="I755" s="13">
        <v>404</v>
      </c>
      <c r="J755" s="12"/>
      <c r="K755" s="11">
        <v>18358.73</v>
      </c>
      <c r="L755" s="11">
        <v>144191.71</v>
      </c>
      <c r="M755" s="11">
        <v>371636.86</v>
      </c>
      <c r="N755" s="11">
        <v>500</v>
      </c>
      <c r="O755" s="11">
        <v>500</v>
      </c>
    </row>
    <row r="756" spans="1:15" x14ac:dyDescent="0.2">
      <c r="A756" s="66">
        <v>31923</v>
      </c>
      <c r="B756" s="53" t="s">
        <v>808</v>
      </c>
      <c r="C756" s="66">
        <f t="shared" si="13"/>
        <v>3</v>
      </c>
      <c r="D756" s="60">
        <v>0</v>
      </c>
      <c r="E756" s="11">
        <v>859</v>
      </c>
      <c r="F756" s="11">
        <v>890</v>
      </c>
      <c r="G756" s="13">
        <v>125</v>
      </c>
      <c r="H756" s="13">
        <v>570</v>
      </c>
      <c r="I756" s="13">
        <v>164</v>
      </c>
      <c r="J756" s="12"/>
      <c r="K756" s="11">
        <v>11444.9</v>
      </c>
      <c r="L756" s="11">
        <v>45938.29</v>
      </c>
      <c r="M756" s="11">
        <v>20874.55</v>
      </c>
      <c r="N756" s="11">
        <v>500</v>
      </c>
      <c r="O756" s="11">
        <v>500</v>
      </c>
    </row>
    <row r="757" spans="1:15" x14ac:dyDescent="0.2">
      <c r="A757" s="66">
        <v>31925</v>
      </c>
      <c r="B757" s="53" t="s">
        <v>809</v>
      </c>
      <c r="C757" s="66">
        <f t="shared" si="13"/>
        <v>3</v>
      </c>
      <c r="D757" s="60">
        <v>0</v>
      </c>
      <c r="E757" s="11">
        <v>1531</v>
      </c>
      <c r="F757" s="11">
        <v>1460</v>
      </c>
      <c r="G757" s="13">
        <v>250</v>
      </c>
      <c r="H757" s="13">
        <v>964</v>
      </c>
      <c r="I757" s="13">
        <v>317</v>
      </c>
      <c r="J757" s="12"/>
      <c r="K757" s="11">
        <v>15423.71</v>
      </c>
      <c r="L757" s="11">
        <v>120556.31</v>
      </c>
      <c r="M757" s="11">
        <v>469879.1</v>
      </c>
      <c r="N757" s="11">
        <v>500</v>
      </c>
      <c r="O757" s="11">
        <v>500</v>
      </c>
    </row>
    <row r="758" spans="1:15" x14ac:dyDescent="0.2">
      <c r="A758" s="66">
        <v>31926</v>
      </c>
      <c r="B758" s="53" t="s">
        <v>810</v>
      </c>
      <c r="C758" s="66">
        <f t="shared" si="13"/>
        <v>3</v>
      </c>
      <c r="D758" s="60">
        <v>0</v>
      </c>
      <c r="E758" s="11">
        <v>8614</v>
      </c>
      <c r="F758" s="11">
        <v>8263</v>
      </c>
      <c r="G758" s="13">
        <v>1296</v>
      </c>
      <c r="H758" s="13">
        <v>5518</v>
      </c>
      <c r="I758" s="13">
        <v>1800</v>
      </c>
      <c r="J758" s="12"/>
      <c r="K758" s="11">
        <v>32728.48</v>
      </c>
      <c r="L758" s="11">
        <v>652271.46</v>
      </c>
      <c r="M758" s="11">
        <v>1992536.89</v>
      </c>
      <c r="N758" s="11">
        <v>500</v>
      </c>
      <c r="O758" s="11">
        <v>500</v>
      </c>
    </row>
    <row r="759" spans="1:15" x14ac:dyDescent="0.2">
      <c r="A759" s="66">
        <v>31927</v>
      </c>
      <c r="B759" s="53" t="s">
        <v>811</v>
      </c>
      <c r="C759" s="66">
        <f t="shared" si="13"/>
        <v>3</v>
      </c>
      <c r="D759" s="60">
        <v>0</v>
      </c>
      <c r="E759" s="11">
        <v>1581</v>
      </c>
      <c r="F759" s="11">
        <v>1572</v>
      </c>
      <c r="G759" s="13">
        <v>235</v>
      </c>
      <c r="H759" s="13">
        <v>1040</v>
      </c>
      <c r="I759" s="13">
        <v>306</v>
      </c>
      <c r="J759" s="12"/>
      <c r="K759" s="11">
        <v>5878.77</v>
      </c>
      <c r="L759" s="11">
        <v>151767.99</v>
      </c>
      <c r="M759" s="11">
        <v>383615.41</v>
      </c>
      <c r="N759" s="11">
        <v>500</v>
      </c>
      <c r="O759" s="11">
        <v>500</v>
      </c>
    </row>
    <row r="760" spans="1:15" x14ac:dyDescent="0.2">
      <c r="A760" s="66">
        <v>31928</v>
      </c>
      <c r="B760" s="53" t="s">
        <v>812</v>
      </c>
      <c r="C760" s="66">
        <f t="shared" si="13"/>
        <v>3</v>
      </c>
      <c r="D760" s="60">
        <v>0</v>
      </c>
      <c r="E760" s="11">
        <v>1927</v>
      </c>
      <c r="F760" s="11">
        <v>1794</v>
      </c>
      <c r="G760" s="13">
        <v>299</v>
      </c>
      <c r="H760" s="13">
        <v>1256</v>
      </c>
      <c r="I760" s="13">
        <v>372</v>
      </c>
      <c r="J760" s="12"/>
      <c r="K760" s="11">
        <v>32873.879999999997</v>
      </c>
      <c r="L760" s="11">
        <v>146436.19</v>
      </c>
      <c r="M760" s="11">
        <v>1056155.4099999999</v>
      </c>
      <c r="N760" s="11">
        <v>500</v>
      </c>
      <c r="O760" s="11">
        <v>500</v>
      </c>
    </row>
    <row r="761" spans="1:15" x14ac:dyDescent="0.2">
      <c r="A761" s="66">
        <v>31929</v>
      </c>
      <c r="B761" s="53" t="s">
        <v>813</v>
      </c>
      <c r="C761" s="66">
        <f t="shared" si="13"/>
        <v>3</v>
      </c>
      <c r="D761" s="60">
        <v>0</v>
      </c>
      <c r="E761" s="11">
        <v>4909</v>
      </c>
      <c r="F761" s="11">
        <v>4592</v>
      </c>
      <c r="G761" s="13">
        <v>681</v>
      </c>
      <c r="H761" s="13">
        <v>3151</v>
      </c>
      <c r="I761" s="13">
        <v>1077</v>
      </c>
      <c r="J761" s="12"/>
      <c r="K761" s="11">
        <v>21497.67</v>
      </c>
      <c r="L761" s="11">
        <v>307603.88</v>
      </c>
      <c r="M761" s="11">
        <v>2308395.7799999998</v>
      </c>
      <c r="N761" s="11">
        <v>500</v>
      </c>
      <c r="O761" s="11">
        <v>500</v>
      </c>
    </row>
    <row r="762" spans="1:15" x14ac:dyDescent="0.2">
      <c r="A762" s="66">
        <v>31930</v>
      </c>
      <c r="B762" s="53" t="s">
        <v>814</v>
      </c>
      <c r="C762" s="66">
        <f t="shared" si="13"/>
        <v>3</v>
      </c>
      <c r="D762" s="60">
        <v>0</v>
      </c>
      <c r="E762" s="11">
        <v>2372</v>
      </c>
      <c r="F762" s="11">
        <v>2326</v>
      </c>
      <c r="G762" s="13">
        <v>347</v>
      </c>
      <c r="H762" s="13">
        <v>1534</v>
      </c>
      <c r="I762" s="13">
        <v>491</v>
      </c>
      <c r="J762" s="12"/>
      <c r="K762" s="11">
        <v>39749.230000000003</v>
      </c>
      <c r="L762" s="11">
        <v>136454.54999999999</v>
      </c>
      <c r="M762" s="11">
        <v>244615.29</v>
      </c>
      <c r="N762" s="11">
        <v>500</v>
      </c>
      <c r="O762" s="11">
        <v>500</v>
      </c>
    </row>
    <row r="763" spans="1:15" x14ac:dyDescent="0.2">
      <c r="A763" s="66">
        <v>31932</v>
      </c>
      <c r="B763" s="53" t="s">
        <v>815</v>
      </c>
      <c r="C763" s="66">
        <f t="shared" si="13"/>
        <v>3</v>
      </c>
      <c r="D763" s="60">
        <v>0</v>
      </c>
      <c r="E763" s="11">
        <v>1685</v>
      </c>
      <c r="F763" s="11">
        <v>1581</v>
      </c>
      <c r="G763" s="13">
        <v>277</v>
      </c>
      <c r="H763" s="13">
        <v>1098</v>
      </c>
      <c r="I763" s="13">
        <v>310</v>
      </c>
      <c r="J763" s="12"/>
      <c r="K763" s="11">
        <v>3698.38</v>
      </c>
      <c r="L763" s="11">
        <v>165877.22</v>
      </c>
      <c r="M763" s="11">
        <v>417731.05</v>
      </c>
      <c r="N763" s="11">
        <v>500</v>
      </c>
      <c r="O763" s="11">
        <v>500</v>
      </c>
    </row>
    <row r="764" spans="1:15" x14ac:dyDescent="0.2">
      <c r="A764" s="66">
        <v>31934</v>
      </c>
      <c r="B764" s="53" t="s">
        <v>816</v>
      </c>
      <c r="C764" s="66">
        <f t="shared" si="13"/>
        <v>3</v>
      </c>
      <c r="D764" s="60">
        <v>0</v>
      </c>
      <c r="E764" s="11">
        <v>3595</v>
      </c>
      <c r="F764" s="11">
        <v>3549</v>
      </c>
      <c r="G764" s="13">
        <v>564</v>
      </c>
      <c r="H764" s="13">
        <v>2328</v>
      </c>
      <c r="I764" s="13">
        <v>703</v>
      </c>
      <c r="J764" s="12"/>
      <c r="K764" s="11">
        <v>48868.55</v>
      </c>
      <c r="L764" s="11">
        <v>272643.25</v>
      </c>
      <c r="M764" s="11">
        <v>333939.28999999998</v>
      </c>
      <c r="N764" s="11">
        <v>500</v>
      </c>
      <c r="O764" s="11">
        <v>500</v>
      </c>
    </row>
    <row r="765" spans="1:15" x14ac:dyDescent="0.2">
      <c r="A765" s="66">
        <v>31935</v>
      </c>
      <c r="B765" s="53" t="s">
        <v>817</v>
      </c>
      <c r="C765" s="66">
        <f t="shared" si="13"/>
        <v>3</v>
      </c>
      <c r="D765" s="60">
        <v>0</v>
      </c>
      <c r="E765" s="11">
        <v>2482</v>
      </c>
      <c r="F765" s="11">
        <v>2555</v>
      </c>
      <c r="G765" s="13">
        <v>398</v>
      </c>
      <c r="H765" s="13">
        <v>1611</v>
      </c>
      <c r="I765" s="13">
        <v>473</v>
      </c>
      <c r="J765" s="12"/>
      <c r="K765" s="11">
        <v>10631.42</v>
      </c>
      <c r="L765" s="11">
        <v>119987.27</v>
      </c>
      <c r="M765" s="11">
        <v>220759.21</v>
      </c>
      <c r="N765" s="11">
        <v>500</v>
      </c>
      <c r="O765" s="11">
        <v>500</v>
      </c>
    </row>
    <row r="766" spans="1:15" x14ac:dyDescent="0.2">
      <c r="A766" s="66">
        <v>31938</v>
      </c>
      <c r="B766" s="53" t="s">
        <v>818</v>
      </c>
      <c r="C766" s="66">
        <f t="shared" si="13"/>
        <v>3</v>
      </c>
      <c r="D766" s="60">
        <v>0</v>
      </c>
      <c r="E766" s="11">
        <v>1046</v>
      </c>
      <c r="F766" s="11">
        <v>1010</v>
      </c>
      <c r="G766" s="13">
        <v>166</v>
      </c>
      <c r="H766" s="13">
        <v>674</v>
      </c>
      <c r="I766" s="13">
        <v>206</v>
      </c>
      <c r="J766" s="12"/>
      <c r="K766" s="11">
        <v>19180.55</v>
      </c>
      <c r="L766" s="11">
        <v>78906.080000000002</v>
      </c>
      <c r="M766" s="11">
        <v>108088.47</v>
      </c>
      <c r="N766" s="11">
        <v>500</v>
      </c>
      <c r="O766" s="11">
        <v>500</v>
      </c>
    </row>
    <row r="767" spans="1:15" x14ac:dyDescent="0.2">
      <c r="A767" s="66">
        <v>31939</v>
      </c>
      <c r="B767" s="53" t="s">
        <v>819</v>
      </c>
      <c r="C767" s="66">
        <f t="shared" si="13"/>
        <v>3</v>
      </c>
      <c r="D767" s="60">
        <v>0</v>
      </c>
      <c r="E767" s="11">
        <v>353</v>
      </c>
      <c r="F767" s="11">
        <v>380</v>
      </c>
      <c r="G767" s="13">
        <v>45</v>
      </c>
      <c r="H767" s="13">
        <v>209</v>
      </c>
      <c r="I767" s="13">
        <v>99</v>
      </c>
      <c r="J767" s="12"/>
      <c r="K767" s="11">
        <v>10161.959999999999</v>
      </c>
      <c r="L767" s="11">
        <v>13611.6</v>
      </c>
      <c r="M767" s="11">
        <v>18702.14</v>
      </c>
      <c r="N767" s="11">
        <v>500</v>
      </c>
      <c r="O767" s="11">
        <v>500</v>
      </c>
    </row>
    <row r="768" spans="1:15" x14ac:dyDescent="0.2">
      <c r="A768" s="66">
        <v>31940</v>
      </c>
      <c r="B768" s="53" t="s">
        <v>820</v>
      </c>
      <c r="C768" s="66">
        <f t="shared" si="13"/>
        <v>3</v>
      </c>
      <c r="D768" s="60">
        <v>0</v>
      </c>
      <c r="E768" s="11">
        <v>1418</v>
      </c>
      <c r="F768" s="11">
        <v>1418</v>
      </c>
      <c r="G768" s="13">
        <v>200</v>
      </c>
      <c r="H768" s="13">
        <v>980</v>
      </c>
      <c r="I768" s="13">
        <v>238</v>
      </c>
      <c r="J768" s="12"/>
      <c r="K768" s="11">
        <v>13722.31</v>
      </c>
      <c r="L768" s="11">
        <v>106933.31</v>
      </c>
      <c r="M768" s="11">
        <v>422482.49</v>
      </c>
      <c r="N768" s="11">
        <v>500</v>
      </c>
      <c r="O768" s="11">
        <v>500</v>
      </c>
    </row>
    <row r="769" spans="1:15" x14ac:dyDescent="0.2">
      <c r="A769" s="66">
        <v>31941</v>
      </c>
      <c r="B769" s="53" t="s">
        <v>821</v>
      </c>
      <c r="C769" s="66">
        <f t="shared" si="13"/>
        <v>3</v>
      </c>
      <c r="D769" s="60">
        <v>0</v>
      </c>
      <c r="E769" s="11">
        <v>836</v>
      </c>
      <c r="F769" s="11">
        <v>845</v>
      </c>
      <c r="G769" s="13">
        <v>119</v>
      </c>
      <c r="H769" s="13">
        <v>547</v>
      </c>
      <c r="I769" s="13">
        <v>170</v>
      </c>
      <c r="J769" s="12"/>
      <c r="K769" s="11">
        <v>11006.78</v>
      </c>
      <c r="L769" s="11">
        <v>51272.23</v>
      </c>
      <c r="M769" s="11">
        <v>89821.77</v>
      </c>
      <c r="N769" s="11">
        <v>500</v>
      </c>
      <c r="O769" s="11">
        <v>500</v>
      </c>
    </row>
    <row r="770" spans="1:15" x14ac:dyDescent="0.2">
      <c r="A770" s="66">
        <v>31943</v>
      </c>
      <c r="B770" s="53" t="s">
        <v>822</v>
      </c>
      <c r="C770" s="66">
        <f t="shared" si="13"/>
        <v>3</v>
      </c>
      <c r="D770" s="60">
        <v>0</v>
      </c>
      <c r="E770" s="11">
        <v>6496</v>
      </c>
      <c r="F770" s="11">
        <v>6322</v>
      </c>
      <c r="G770" s="13">
        <v>973</v>
      </c>
      <c r="H770" s="13">
        <v>4246</v>
      </c>
      <c r="I770" s="13">
        <v>1277</v>
      </c>
      <c r="J770" s="12"/>
      <c r="K770" s="11">
        <v>31027.42</v>
      </c>
      <c r="L770" s="11">
        <v>382745.48</v>
      </c>
      <c r="M770" s="11">
        <v>1145186.83</v>
      </c>
      <c r="N770" s="11">
        <v>500</v>
      </c>
      <c r="O770" s="11">
        <v>500</v>
      </c>
    </row>
    <row r="771" spans="1:15" x14ac:dyDescent="0.2">
      <c r="A771" s="66">
        <v>31945</v>
      </c>
      <c r="B771" s="53" t="s">
        <v>823</v>
      </c>
      <c r="C771" s="66">
        <f t="shared" si="13"/>
        <v>3</v>
      </c>
      <c r="D771" s="60">
        <v>0</v>
      </c>
      <c r="E771" s="11">
        <v>1399</v>
      </c>
      <c r="F771" s="11">
        <v>1387</v>
      </c>
      <c r="G771" s="13">
        <v>234</v>
      </c>
      <c r="H771" s="13">
        <v>922</v>
      </c>
      <c r="I771" s="13">
        <v>243</v>
      </c>
      <c r="J771" s="12"/>
      <c r="K771" s="11">
        <v>5259.7</v>
      </c>
      <c r="L771" s="11">
        <v>114787.71</v>
      </c>
      <c r="M771" s="11">
        <v>1841308.56</v>
      </c>
      <c r="N771" s="11">
        <v>500</v>
      </c>
      <c r="O771" s="11">
        <v>500</v>
      </c>
    </row>
    <row r="772" spans="1:15" x14ac:dyDescent="0.2">
      <c r="A772" s="66">
        <v>31946</v>
      </c>
      <c r="B772" s="53" t="s">
        <v>824</v>
      </c>
      <c r="C772" s="66">
        <f t="shared" si="13"/>
        <v>3</v>
      </c>
      <c r="D772" s="60">
        <v>0</v>
      </c>
      <c r="E772" s="11">
        <v>1546</v>
      </c>
      <c r="F772" s="11">
        <v>1404</v>
      </c>
      <c r="G772" s="13">
        <v>262</v>
      </c>
      <c r="H772" s="13">
        <v>993</v>
      </c>
      <c r="I772" s="13">
        <v>291</v>
      </c>
      <c r="J772" s="12"/>
      <c r="K772" s="11">
        <v>23268.46</v>
      </c>
      <c r="L772" s="11">
        <v>93156.25</v>
      </c>
      <c r="M772" s="11">
        <v>229139.53</v>
      </c>
      <c r="N772" s="11">
        <v>500</v>
      </c>
      <c r="O772" s="11">
        <v>500</v>
      </c>
    </row>
    <row r="773" spans="1:15" x14ac:dyDescent="0.2">
      <c r="A773" s="66">
        <v>31947</v>
      </c>
      <c r="B773" s="53" t="s">
        <v>825</v>
      </c>
      <c r="C773" s="66">
        <f t="shared" si="13"/>
        <v>3</v>
      </c>
      <c r="D773" s="60">
        <v>0</v>
      </c>
      <c r="E773" s="11">
        <v>6478</v>
      </c>
      <c r="F773" s="11">
        <v>6486</v>
      </c>
      <c r="G773" s="13">
        <v>850</v>
      </c>
      <c r="H773" s="13">
        <v>4054</v>
      </c>
      <c r="I773" s="13">
        <v>1574</v>
      </c>
      <c r="J773" s="12"/>
      <c r="K773" s="11">
        <v>19333.669999999998</v>
      </c>
      <c r="L773" s="11">
        <v>397197.4</v>
      </c>
      <c r="M773" s="11">
        <v>1432287.73</v>
      </c>
      <c r="N773" s="11">
        <v>500</v>
      </c>
      <c r="O773" s="11">
        <v>500</v>
      </c>
    </row>
    <row r="774" spans="1:15" x14ac:dyDescent="0.2">
      <c r="A774" s="66">
        <v>31948</v>
      </c>
      <c r="B774" s="53" t="s">
        <v>826</v>
      </c>
      <c r="C774" s="66">
        <f t="shared" si="13"/>
        <v>3</v>
      </c>
      <c r="D774" s="60">
        <v>0</v>
      </c>
      <c r="E774" s="11">
        <v>2449</v>
      </c>
      <c r="F774" s="11">
        <v>2573</v>
      </c>
      <c r="G774" s="13">
        <v>333</v>
      </c>
      <c r="H774" s="13">
        <v>1618</v>
      </c>
      <c r="I774" s="13">
        <v>498</v>
      </c>
      <c r="J774" s="12"/>
      <c r="K774" s="11">
        <v>20961.75</v>
      </c>
      <c r="L774" s="11">
        <v>163751.43</v>
      </c>
      <c r="M774" s="11">
        <v>302574.53000000003</v>
      </c>
      <c r="N774" s="11">
        <v>500</v>
      </c>
      <c r="O774" s="11">
        <v>500</v>
      </c>
    </row>
    <row r="775" spans="1:15" x14ac:dyDescent="0.2">
      <c r="A775" s="66">
        <v>31949</v>
      </c>
      <c r="B775" s="53" t="s">
        <v>827</v>
      </c>
      <c r="C775" s="66">
        <f t="shared" si="13"/>
        <v>3</v>
      </c>
      <c r="D775" s="60">
        <v>0</v>
      </c>
      <c r="E775" s="11">
        <v>5104</v>
      </c>
      <c r="F775" s="11">
        <v>5005</v>
      </c>
      <c r="G775" s="13">
        <v>741</v>
      </c>
      <c r="H775" s="13">
        <v>3159</v>
      </c>
      <c r="I775" s="13">
        <v>1204</v>
      </c>
      <c r="J775" s="12"/>
      <c r="K775" s="11">
        <v>4216.32</v>
      </c>
      <c r="L775" s="11">
        <v>487254.01</v>
      </c>
      <c r="M775" s="11">
        <v>634820.37</v>
      </c>
      <c r="N775" s="11">
        <v>500</v>
      </c>
      <c r="O775" s="11">
        <v>500</v>
      </c>
    </row>
    <row r="776" spans="1:15" x14ac:dyDescent="0.2">
      <c r="A776" s="66">
        <v>31950</v>
      </c>
      <c r="B776" s="53" t="s">
        <v>828</v>
      </c>
      <c r="C776" s="66">
        <f t="shared" si="13"/>
        <v>3</v>
      </c>
      <c r="D776" s="60">
        <v>0</v>
      </c>
      <c r="E776" s="11">
        <v>3616</v>
      </c>
      <c r="F776" s="11">
        <v>3636</v>
      </c>
      <c r="G776" s="13">
        <v>528</v>
      </c>
      <c r="H776" s="13">
        <v>2120</v>
      </c>
      <c r="I776" s="13">
        <v>968</v>
      </c>
      <c r="J776" s="12"/>
      <c r="K776" s="11">
        <v>11409</v>
      </c>
      <c r="L776" s="11">
        <v>337433.59</v>
      </c>
      <c r="M776" s="11">
        <v>455470.36</v>
      </c>
      <c r="N776" s="11">
        <v>500</v>
      </c>
      <c r="O776" s="11">
        <v>500</v>
      </c>
    </row>
    <row r="777" spans="1:15" x14ac:dyDescent="0.2">
      <c r="A777" s="66">
        <v>31951</v>
      </c>
      <c r="B777" s="53" t="s">
        <v>829</v>
      </c>
      <c r="C777" s="66">
        <f t="shared" si="13"/>
        <v>3</v>
      </c>
      <c r="D777" s="60">
        <v>0</v>
      </c>
      <c r="E777" s="11">
        <v>7924</v>
      </c>
      <c r="F777" s="11">
        <v>7787</v>
      </c>
      <c r="G777" s="13">
        <v>1262</v>
      </c>
      <c r="H777" s="13">
        <v>5023</v>
      </c>
      <c r="I777" s="13">
        <v>1639</v>
      </c>
      <c r="J777" s="12"/>
      <c r="K777" s="11">
        <v>12429.32</v>
      </c>
      <c r="L777" s="11">
        <v>697611.15</v>
      </c>
      <c r="M777" s="11">
        <v>1155230.98</v>
      </c>
      <c r="N777" s="11">
        <v>500</v>
      </c>
      <c r="O777" s="11">
        <v>500</v>
      </c>
    </row>
    <row r="778" spans="1:15" x14ac:dyDescent="0.2">
      <c r="A778" s="66">
        <v>31952</v>
      </c>
      <c r="B778" s="53" t="s">
        <v>830</v>
      </c>
      <c r="C778" s="66">
        <f t="shared" si="13"/>
        <v>3</v>
      </c>
      <c r="D778" s="60">
        <v>0</v>
      </c>
      <c r="E778" s="11">
        <v>9899</v>
      </c>
      <c r="F778" s="11">
        <v>9808</v>
      </c>
      <c r="G778" s="13">
        <v>1550</v>
      </c>
      <c r="H778" s="13">
        <v>6304</v>
      </c>
      <c r="I778" s="13">
        <v>2045</v>
      </c>
      <c r="J778" s="12"/>
      <c r="K778" s="11">
        <v>9862.66</v>
      </c>
      <c r="L778" s="11">
        <v>797278.49</v>
      </c>
      <c r="M778" s="11">
        <v>2355167.11</v>
      </c>
      <c r="N778" s="11">
        <v>500</v>
      </c>
      <c r="O778" s="11">
        <v>500</v>
      </c>
    </row>
    <row r="779" spans="1:15" x14ac:dyDescent="0.2">
      <c r="A779" s="66">
        <v>31953</v>
      </c>
      <c r="B779" s="53" t="s">
        <v>831</v>
      </c>
      <c r="C779" s="66">
        <f t="shared" si="13"/>
        <v>3</v>
      </c>
      <c r="D779" s="60">
        <v>0</v>
      </c>
      <c r="E779" s="11">
        <v>2969</v>
      </c>
      <c r="F779" s="11">
        <v>2885</v>
      </c>
      <c r="G779" s="13">
        <v>453</v>
      </c>
      <c r="H779" s="13">
        <v>1851</v>
      </c>
      <c r="I779" s="13">
        <v>665</v>
      </c>
      <c r="J779" s="12"/>
      <c r="K779" s="11">
        <v>5292.03</v>
      </c>
      <c r="L779" s="11">
        <v>240868.72</v>
      </c>
      <c r="M779" s="11">
        <v>379974.32</v>
      </c>
      <c r="N779" s="11">
        <v>500</v>
      </c>
      <c r="O779" s="11">
        <v>500</v>
      </c>
    </row>
    <row r="780" spans="1:15" x14ac:dyDescent="0.2">
      <c r="A780" s="66">
        <v>31954</v>
      </c>
      <c r="B780" s="53" t="s">
        <v>832</v>
      </c>
      <c r="C780" s="66">
        <f t="shared" si="13"/>
        <v>3</v>
      </c>
      <c r="D780" s="60">
        <v>0</v>
      </c>
      <c r="E780" s="11">
        <v>1769</v>
      </c>
      <c r="F780" s="11">
        <v>1723</v>
      </c>
      <c r="G780" s="13">
        <v>279</v>
      </c>
      <c r="H780" s="13">
        <v>1112</v>
      </c>
      <c r="I780" s="13">
        <v>378</v>
      </c>
      <c r="J780" s="12"/>
      <c r="K780" s="11">
        <v>5370.76</v>
      </c>
      <c r="L780" s="11">
        <v>184329.5</v>
      </c>
      <c r="M780" s="11">
        <v>192651.41</v>
      </c>
      <c r="N780" s="11">
        <v>500</v>
      </c>
      <c r="O780" s="11">
        <v>500</v>
      </c>
    </row>
    <row r="781" spans="1:15" x14ac:dyDescent="0.2">
      <c r="A781" s="66">
        <v>32001</v>
      </c>
      <c r="B781" s="53" t="s">
        <v>833</v>
      </c>
      <c r="C781" s="66">
        <f t="shared" si="13"/>
        <v>3</v>
      </c>
      <c r="D781" s="60">
        <v>0</v>
      </c>
      <c r="E781" s="11">
        <v>2909</v>
      </c>
      <c r="F781" s="11">
        <v>3030</v>
      </c>
      <c r="G781" s="13">
        <v>360</v>
      </c>
      <c r="H781" s="13">
        <v>1729</v>
      </c>
      <c r="I781" s="13">
        <v>820</v>
      </c>
      <c r="J781" s="12"/>
      <c r="K781" s="11">
        <v>50434.87</v>
      </c>
      <c r="L781" s="11">
        <v>221400.8</v>
      </c>
      <c r="M781" s="11">
        <v>1278996.97</v>
      </c>
      <c r="N781" s="11">
        <v>500</v>
      </c>
      <c r="O781" s="11">
        <v>500</v>
      </c>
    </row>
    <row r="782" spans="1:15" x14ac:dyDescent="0.2">
      <c r="A782" s="66">
        <v>32002</v>
      </c>
      <c r="B782" s="53" t="s">
        <v>834</v>
      </c>
      <c r="C782" s="66">
        <f t="shared" si="13"/>
        <v>3</v>
      </c>
      <c r="D782" s="60">
        <v>0</v>
      </c>
      <c r="E782" s="11">
        <v>2028</v>
      </c>
      <c r="F782" s="11">
        <v>2027</v>
      </c>
      <c r="G782" s="13">
        <v>293</v>
      </c>
      <c r="H782" s="13">
        <v>1240</v>
      </c>
      <c r="I782" s="13">
        <v>495</v>
      </c>
      <c r="J782" s="12"/>
      <c r="K782" s="11">
        <v>35007.85</v>
      </c>
      <c r="L782" s="11">
        <v>178043.86</v>
      </c>
      <c r="M782" s="11">
        <v>596926.16</v>
      </c>
      <c r="N782" s="11">
        <v>500</v>
      </c>
      <c r="O782" s="11">
        <v>500</v>
      </c>
    </row>
    <row r="783" spans="1:15" x14ac:dyDescent="0.2">
      <c r="A783" s="66">
        <v>32003</v>
      </c>
      <c r="B783" s="53" t="s">
        <v>835</v>
      </c>
      <c r="C783" s="66">
        <f t="shared" si="13"/>
        <v>3</v>
      </c>
      <c r="D783" s="60">
        <v>0</v>
      </c>
      <c r="E783" s="11">
        <v>1993</v>
      </c>
      <c r="F783" s="11">
        <v>1983</v>
      </c>
      <c r="G783" s="13">
        <v>286</v>
      </c>
      <c r="H783" s="13">
        <v>1294</v>
      </c>
      <c r="I783" s="13">
        <v>413</v>
      </c>
      <c r="J783" s="12"/>
      <c r="K783" s="11">
        <v>974.42</v>
      </c>
      <c r="L783" s="11">
        <v>132052.06</v>
      </c>
      <c r="M783" s="11">
        <v>1804910.56</v>
      </c>
      <c r="N783" s="11">
        <v>500</v>
      </c>
      <c r="O783" s="11">
        <v>500</v>
      </c>
    </row>
    <row r="784" spans="1:15" x14ac:dyDescent="0.2">
      <c r="A784" s="66">
        <v>32004</v>
      </c>
      <c r="B784" s="53" t="s">
        <v>836</v>
      </c>
      <c r="C784" s="66">
        <f t="shared" si="13"/>
        <v>3</v>
      </c>
      <c r="D784" s="60">
        <v>0</v>
      </c>
      <c r="E784" s="11">
        <v>1490</v>
      </c>
      <c r="F784" s="11">
        <v>1499</v>
      </c>
      <c r="G784" s="13">
        <v>271</v>
      </c>
      <c r="H784" s="13">
        <v>943</v>
      </c>
      <c r="I784" s="13">
        <v>276</v>
      </c>
      <c r="J784" s="12"/>
      <c r="K784" s="11">
        <v>16245.97</v>
      </c>
      <c r="L784" s="11">
        <v>124855.5</v>
      </c>
      <c r="M784" s="11">
        <v>841300.28</v>
      </c>
      <c r="N784" s="11">
        <v>500</v>
      </c>
      <c r="O784" s="11">
        <v>500</v>
      </c>
    </row>
    <row r="785" spans="1:15" x14ac:dyDescent="0.2">
      <c r="A785" s="66">
        <v>32005</v>
      </c>
      <c r="B785" s="53" t="s">
        <v>837</v>
      </c>
      <c r="C785" s="66">
        <f t="shared" si="13"/>
        <v>3</v>
      </c>
      <c r="D785" s="60">
        <v>0</v>
      </c>
      <c r="E785" s="11">
        <v>1773</v>
      </c>
      <c r="F785" s="11">
        <v>1789</v>
      </c>
      <c r="G785" s="13">
        <v>252</v>
      </c>
      <c r="H785" s="13">
        <v>1059</v>
      </c>
      <c r="I785" s="13">
        <v>462</v>
      </c>
      <c r="J785" s="12"/>
      <c r="K785" s="11">
        <v>19611.91</v>
      </c>
      <c r="L785" s="11">
        <v>144415.85</v>
      </c>
      <c r="M785" s="11">
        <v>490834.03</v>
      </c>
      <c r="N785" s="11">
        <v>500</v>
      </c>
      <c r="O785" s="11">
        <v>500</v>
      </c>
    </row>
    <row r="786" spans="1:15" x14ac:dyDescent="0.2">
      <c r="A786" s="66">
        <v>32006</v>
      </c>
      <c r="B786" s="53" t="s">
        <v>838</v>
      </c>
      <c r="C786" s="66">
        <f t="shared" si="13"/>
        <v>3</v>
      </c>
      <c r="D786" s="60">
        <v>0</v>
      </c>
      <c r="E786" s="11">
        <v>2975</v>
      </c>
      <c r="F786" s="11">
        <v>2959</v>
      </c>
      <c r="G786" s="13">
        <v>502</v>
      </c>
      <c r="H786" s="13">
        <v>1913</v>
      </c>
      <c r="I786" s="13">
        <v>560</v>
      </c>
      <c r="J786" s="12"/>
      <c r="K786" s="11">
        <v>32061.84</v>
      </c>
      <c r="L786" s="11">
        <v>169647.41</v>
      </c>
      <c r="M786" s="11">
        <v>306302.05</v>
      </c>
      <c r="N786" s="11">
        <v>500</v>
      </c>
      <c r="O786" s="11">
        <v>500</v>
      </c>
    </row>
    <row r="787" spans="1:15" x14ac:dyDescent="0.2">
      <c r="A787" s="66">
        <v>32007</v>
      </c>
      <c r="B787" s="53" t="s">
        <v>839</v>
      </c>
      <c r="C787" s="66">
        <f t="shared" ref="C787:C850" si="14">INT(A787/10000)</f>
        <v>3</v>
      </c>
      <c r="D787" s="60">
        <v>0</v>
      </c>
      <c r="E787" s="11">
        <v>275</v>
      </c>
      <c r="F787" s="11">
        <v>291</v>
      </c>
      <c r="G787" s="13">
        <v>41</v>
      </c>
      <c r="H787" s="13">
        <v>166</v>
      </c>
      <c r="I787" s="13">
        <v>68</v>
      </c>
      <c r="J787" s="12"/>
      <c r="K787" s="11">
        <v>11203.36</v>
      </c>
      <c r="L787" s="11">
        <v>21653.07</v>
      </c>
      <c r="M787" s="11">
        <v>63774.01</v>
      </c>
      <c r="N787" s="11">
        <v>500</v>
      </c>
      <c r="O787" s="11">
        <v>500</v>
      </c>
    </row>
    <row r="788" spans="1:15" x14ac:dyDescent="0.2">
      <c r="A788" s="66">
        <v>32008</v>
      </c>
      <c r="B788" s="53" t="s">
        <v>840</v>
      </c>
      <c r="C788" s="66">
        <f t="shared" si="14"/>
        <v>3</v>
      </c>
      <c r="D788" s="60">
        <v>0</v>
      </c>
      <c r="E788" s="11">
        <v>5353</v>
      </c>
      <c r="F788" s="11">
        <v>5373</v>
      </c>
      <c r="G788" s="13">
        <v>852</v>
      </c>
      <c r="H788" s="13">
        <v>3419</v>
      </c>
      <c r="I788" s="13">
        <v>1082</v>
      </c>
      <c r="J788" s="12"/>
      <c r="K788" s="11">
        <v>33593.019999999997</v>
      </c>
      <c r="L788" s="11">
        <v>357766.56</v>
      </c>
      <c r="M788" s="11">
        <v>2148725.7000000002</v>
      </c>
      <c r="N788" s="11">
        <v>500</v>
      </c>
      <c r="O788" s="11">
        <v>500</v>
      </c>
    </row>
    <row r="789" spans="1:15" x14ac:dyDescent="0.2">
      <c r="A789" s="66">
        <v>32009</v>
      </c>
      <c r="B789" s="53" t="s">
        <v>841</v>
      </c>
      <c r="C789" s="66">
        <f t="shared" si="14"/>
        <v>3</v>
      </c>
      <c r="D789" s="60">
        <v>0</v>
      </c>
      <c r="E789" s="11">
        <v>1840</v>
      </c>
      <c r="F789" s="11">
        <v>1878</v>
      </c>
      <c r="G789" s="13">
        <v>287</v>
      </c>
      <c r="H789" s="13">
        <v>1175</v>
      </c>
      <c r="I789" s="13">
        <v>378</v>
      </c>
      <c r="J789" s="12"/>
      <c r="K789" s="11">
        <v>16943.86</v>
      </c>
      <c r="L789" s="11">
        <v>144402.15</v>
      </c>
      <c r="M789" s="11">
        <v>431550.08</v>
      </c>
      <c r="N789" s="11">
        <v>500</v>
      </c>
      <c r="O789" s="11">
        <v>500</v>
      </c>
    </row>
    <row r="790" spans="1:15" x14ac:dyDescent="0.2">
      <c r="A790" s="66">
        <v>32010</v>
      </c>
      <c r="B790" s="53" t="s">
        <v>842</v>
      </c>
      <c r="C790" s="66">
        <f t="shared" si="14"/>
        <v>3</v>
      </c>
      <c r="D790" s="60">
        <v>0</v>
      </c>
      <c r="E790" s="11">
        <v>1050</v>
      </c>
      <c r="F790" s="11">
        <v>1047</v>
      </c>
      <c r="G790" s="13">
        <v>211</v>
      </c>
      <c r="H790" s="13">
        <v>660</v>
      </c>
      <c r="I790" s="13">
        <v>179</v>
      </c>
      <c r="J790" s="12"/>
      <c r="K790" s="11">
        <v>9741.4599999999991</v>
      </c>
      <c r="L790" s="11">
        <v>46202.01</v>
      </c>
      <c r="M790" s="11">
        <v>73721.19</v>
      </c>
      <c r="N790" s="11">
        <v>500</v>
      </c>
      <c r="O790" s="11">
        <v>500</v>
      </c>
    </row>
    <row r="791" spans="1:15" x14ac:dyDescent="0.2">
      <c r="A791" s="66">
        <v>32011</v>
      </c>
      <c r="B791" s="53" t="s">
        <v>843</v>
      </c>
      <c r="C791" s="66">
        <f t="shared" si="14"/>
        <v>3</v>
      </c>
      <c r="D791" s="60">
        <v>0</v>
      </c>
      <c r="E791" s="11">
        <v>1132</v>
      </c>
      <c r="F791" s="11">
        <v>1188</v>
      </c>
      <c r="G791" s="13">
        <v>165</v>
      </c>
      <c r="H791" s="13">
        <v>717</v>
      </c>
      <c r="I791" s="13">
        <v>250</v>
      </c>
      <c r="J791" s="12"/>
      <c r="K791" s="11">
        <v>18332.87</v>
      </c>
      <c r="L791" s="11">
        <v>42774.1</v>
      </c>
      <c r="M791" s="11">
        <v>143894.91</v>
      </c>
      <c r="N791" s="11">
        <v>500</v>
      </c>
      <c r="O791" s="11">
        <v>500</v>
      </c>
    </row>
    <row r="792" spans="1:15" x14ac:dyDescent="0.2">
      <c r="A792" s="66">
        <v>32012</v>
      </c>
      <c r="B792" s="53" t="s">
        <v>844</v>
      </c>
      <c r="C792" s="66">
        <f t="shared" si="14"/>
        <v>3</v>
      </c>
      <c r="D792" s="60">
        <v>0</v>
      </c>
      <c r="E792" s="11">
        <v>1338</v>
      </c>
      <c r="F792" s="11">
        <v>1331</v>
      </c>
      <c r="G792" s="13">
        <v>229</v>
      </c>
      <c r="H792" s="13">
        <v>859</v>
      </c>
      <c r="I792" s="13">
        <v>250</v>
      </c>
      <c r="J792" s="12"/>
      <c r="K792" s="11">
        <v>7163.76</v>
      </c>
      <c r="L792" s="11">
        <v>69223.72</v>
      </c>
      <c r="M792" s="11">
        <v>125520.92</v>
      </c>
      <c r="N792" s="11">
        <v>500</v>
      </c>
      <c r="O792" s="11">
        <v>500</v>
      </c>
    </row>
    <row r="793" spans="1:15" x14ac:dyDescent="0.2">
      <c r="A793" s="66">
        <v>32013</v>
      </c>
      <c r="B793" s="53" t="s">
        <v>845</v>
      </c>
      <c r="C793" s="66">
        <f t="shared" si="14"/>
        <v>3</v>
      </c>
      <c r="D793" s="60">
        <v>0</v>
      </c>
      <c r="E793" s="11">
        <v>4213</v>
      </c>
      <c r="F793" s="11">
        <v>4126</v>
      </c>
      <c r="G793" s="13">
        <v>566</v>
      </c>
      <c r="H793" s="13">
        <v>2586</v>
      </c>
      <c r="I793" s="13">
        <v>1061</v>
      </c>
      <c r="J793" s="12"/>
      <c r="K793" s="11">
        <v>14916.38</v>
      </c>
      <c r="L793" s="11">
        <v>352477.37</v>
      </c>
      <c r="M793" s="11">
        <v>2161166.1</v>
      </c>
      <c r="N793" s="11">
        <v>500</v>
      </c>
      <c r="O793" s="11">
        <v>500</v>
      </c>
    </row>
    <row r="794" spans="1:15" x14ac:dyDescent="0.2">
      <c r="A794" s="66">
        <v>32014</v>
      </c>
      <c r="B794" s="53" t="s">
        <v>846</v>
      </c>
      <c r="C794" s="66">
        <f t="shared" si="14"/>
        <v>3</v>
      </c>
      <c r="D794" s="60">
        <v>0</v>
      </c>
      <c r="E794" s="11">
        <v>2317</v>
      </c>
      <c r="F794" s="11">
        <v>2249</v>
      </c>
      <c r="G794" s="13">
        <v>419</v>
      </c>
      <c r="H794" s="13">
        <v>1461</v>
      </c>
      <c r="I794" s="13">
        <v>437</v>
      </c>
      <c r="J794" s="12"/>
      <c r="K794" s="11">
        <v>22160.35</v>
      </c>
      <c r="L794" s="11">
        <v>174787.64</v>
      </c>
      <c r="M794" s="11">
        <v>421602.01</v>
      </c>
      <c r="N794" s="11">
        <v>500</v>
      </c>
      <c r="O794" s="11">
        <v>500</v>
      </c>
    </row>
    <row r="795" spans="1:15" x14ac:dyDescent="0.2">
      <c r="A795" s="66">
        <v>32015</v>
      </c>
      <c r="B795" s="53" t="s">
        <v>847</v>
      </c>
      <c r="C795" s="66">
        <f t="shared" si="14"/>
        <v>3</v>
      </c>
      <c r="D795" s="60">
        <v>0</v>
      </c>
      <c r="E795" s="11">
        <v>1373</v>
      </c>
      <c r="F795" s="11">
        <v>1358</v>
      </c>
      <c r="G795" s="13">
        <v>229</v>
      </c>
      <c r="H795" s="13">
        <v>911</v>
      </c>
      <c r="I795" s="13">
        <v>233</v>
      </c>
      <c r="J795" s="12"/>
      <c r="K795" s="11">
        <v>10715.11</v>
      </c>
      <c r="L795" s="11">
        <v>72400.350000000006</v>
      </c>
      <c r="M795" s="11">
        <v>137908.70000000001</v>
      </c>
      <c r="N795" s="11">
        <v>500</v>
      </c>
      <c r="O795" s="11">
        <v>500</v>
      </c>
    </row>
    <row r="796" spans="1:15" x14ac:dyDescent="0.2">
      <c r="A796" s="66">
        <v>32016</v>
      </c>
      <c r="B796" s="53" t="s">
        <v>848</v>
      </c>
      <c r="C796" s="66">
        <f t="shared" si="14"/>
        <v>3</v>
      </c>
      <c r="D796" s="60">
        <v>0</v>
      </c>
      <c r="E796" s="11">
        <v>4781</v>
      </c>
      <c r="F796" s="11">
        <v>4257</v>
      </c>
      <c r="G796" s="13">
        <v>704</v>
      </c>
      <c r="H796" s="13">
        <v>3329</v>
      </c>
      <c r="I796" s="13">
        <v>748</v>
      </c>
      <c r="J796" s="12"/>
      <c r="K796" s="11">
        <v>5238.37</v>
      </c>
      <c r="L796" s="11">
        <v>635121.88</v>
      </c>
      <c r="M796" s="11">
        <v>6325201.3200000003</v>
      </c>
      <c r="N796" s="11">
        <v>500</v>
      </c>
      <c r="O796" s="11">
        <v>500</v>
      </c>
    </row>
    <row r="797" spans="1:15" x14ac:dyDescent="0.2">
      <c r="A797" s="66">
        <v>32017</v>
      </c>
      <c r="B797" s="53" t="s">
        <v>849</v>
      </c>
      <c r="C797" s="66">
        <f t="shared" si="14"/>
        <v>3</v>
      </c>
      <c r="D797" s="60">
        <v>0</v>
      </c>
      <c r="E797" s="11">
        <v>3412</v>
      </c>
      <c r="F797" s="11">
        <v>3419</v>
      </c>
      <c r="G797" s="13">
        <v>538</v>
      </c>
      <c r="H797" s="13">
        <v>2222</v>
      </c>
      <c r="I797" s="13">
        <v>652</v>
      </c>
      <c r="J797" s="12"/>
      <c r="K797" s="11">
        <v>28482.799999999999</v>
      </c>
      <c r="L797" s="11">
        <v>258334.4</v>
      </c>
      <c r="M797" s="11">
        <v>1013383.72</v>
      </c>
      <c r="N797" s="11">
        <v>500</v>
      </c>
      <c r="O797" s="11">
        <v>500</v>
      </c>
    </row>
    <row r="798" spans="1:15" x14ac:dyDescent="0.2">
      <c r="A798" s="66">
        <v>32018</v>
      </c>
      <c r="B798" s="53" t="s">
        <v>850</v>
      </c>
      <c r="C798" s="66">
        <f t="shared" si="14"/>
        <v>3</v>
      </c>
      <c r="D798" s="60">
        <v>0</v>
      </c>
      <c r="E798" s="11">
        <v>1754</v>
      </c>
      <c r="F798" s="11">
        <v>1633</v>
      </c>
      <c r="G798" s="13">
        <v>336</v>
      </c>
      <c r="H798" s="13">
        <v>1157</v>
      </c>
      <c r="I798" s="13">
        <v>261</v>
      </c>
      <c r="J798" s="12"/>
      <c r="K798" s="11">
        <v>16423.7</v>
      </c>
      <c r="L798" s="11">
        <v>131042.02</v>
      </c>
      <c r="M798" s="11">
        <v>227199.63</v>
      </c>
      <c r="N798" s="11">
        <v>500</v>
      </c>
      <c r="O798" s="11">
        <v>500</v>
      </c>
    </row>
    <row r="799" spans="1:15" x14ac:dyDescent="0.2">
      <c r="A799" s="66">
        <v>32101</v>
      </c>
      <c r="B799" s="53" t="s">
        <v>851</v>
      </c>
      <c r="C799" s="66">
        <f t="shared" si="14"/>
        <v>3</v>
      </c>
      <c r="D799" s="60">
        <v>0</v>
      </c>
      <c r="E799" s="11">
        <v>2462</v>
      </c>
      <c r="F799" s="11">
        <v>2139</v>
      </c>
      <c r="G799" s="13">
        <v>420</v>
      </c>
      <c r="H799" s="13">
        <v>1649</v>
      </c>
      <c r="I799" s="13">
        <v>393</v>
      </c>
      <c r="J799" s="12"/>
      <c r="K799" s="11">
        <v>17174.96</v>
      </c>
      <c r="L799" s="11">
        <v>149325.5</v>
      </c>
      <c r="M799" s="11">
        <v>474044.64</v>
      </c>
      <c r="N799" s="11">
        <v>500</v>
      </c>
      <c r="O799" s="11">
        <v>500</v>
      </c>
    </row>
    <row r="800" spans="1:15" x14ac:dyDescent="0.2">
      <c r="A800" s="66">
        <v>32104</v>
      </c>
      <c r="B800" s="53" t="s">
        <v>852</v>
      </c>
      <c r="C800" s="66">
        <f t="shared" si="14"/>
        <v>3</v>
      </c>
      <c r="D800" s="60">
        <v>0</v>
      </c>
      <c r="E800" s="11">
        <v>3457</v>
      </c>
      <c r="F800" s="11">
        <v>3125</v>
      </c>
      <c r="G800" s="13">
        <v>585</v>
      </c>
      <c r="H800" s="13">
        <v>2257</v>
      </c>
      <c r="I800" s="13">
        <v>615</v>
      </c>
      <c r="J800" s="12"/>
      <c r="K800" s="11">
        <v>22163.18</v>
      </c>
      <c r="L800" s="11">
        <v>214843.7</v>
      </c>
      <c r="M800" s="11">
        <v>718941.74</v>
      </c>
      <c r="N800" s="11">
        <v>500</v>
      </c>
      <c r="O800" s="11">
        <v>500</v>
      </c>
    </row>
    <row r="801" spans="1:15" x14ac:dyDescent="0.2">
      <c r="A801" s="66">
        <v>32106</v>
      </c>
      <c r="B801" s="53" t="s">
        <v>853</v>
      </c>
      <c r="C801" s="66">
        <f t="shared" si="14"/>
        <v>3</v>
      </c>
      <c r="D801" s="60">
        <v>0</v>
      </c>
      <c r="E801" s="11">
        <v>2499</v>
      </c>
      <c r="F801" s="11">
        <v>2356</v>
      </c>
      <c r="G801" s="13">
        <v>400</v>
      </c>
      <c r="H801" s="13">
        <v>1646</v>
      </c>
      <c r="I801" s="13">
        <v>453</v>
      </c>
      <c r="J801" s="12"/>
      <c r="K801" s="11">
        <v>42840.77</v>
      </c>
      <c r="L801" s="11">
        <v>182434.81</v>
      </c>
      <c r="M801" s="11">
        <v>267414.09000000003</v>
      </c>
      <c r="N801" s="11">
        <v>500</v>
      </c>
      <c r="O801" s="11">
        <v>500</v>
      </c>
    </row>
    <row r="802" spans="1:15" x14ac:dyDescent="0.2">
      <c r="A802" s="66">
        <v>32107</v>
      </c>
      <c r="B802" s="53" t="s">
        <v>854</v>
      </c>
      <c r="C802" s="66">
        <f t="shared" si="14"/>
        <v>3</v>
      </c>
      <c r="D802" s="60">
        <v>0</v>
      </c>
      <c r="E802" s="11">
        <v>3288</v>
      </c>
      <c r="F802" s="11">
        <v>3173</v>
      </c>
      <c r="G802" s="13">
        <v>468</v>
      </c>
      <c r="H802" s="13">
        <v>2019</v>
      </c>
      <c r="I802" s="13">
        <v>801</v>
      </c>
      <c r="J802" s="12"/>
      <c r="K802" s="11">
        <v>40186.639999999999</v>
      </c>
      <c r="L802" s="11">
        <v>293195.34000000003</v>
      </c>
      <c r="M802" s="11">
        <v>946935.44</v>
      </c>
      <c r="N802" s="11">
        <v>500</v>
      </c>
      <c r="O802" s="11">
        <v>500</v>
      </c>
    </row>
    <row r="803" spans="1:15" x14ac:dyDescent="0.2">
      <c r="A803" s="66">
        <v>32109</v>
      </c>
      <c r="B803" s="53" t="s">
        <v>855</v>
      </c>
      <c r="C803" s="66">
        <f t="shared" si="14"/>
        <v>3</v>
      </c>
      <c r="D803" s="60">
        <v>0</v>
      </c>
      <c r="E803" s="11">
        <v>968</v>
      </c>
      <c r="F803" s="11">
        <v>919</v>
      </c>
      <c r="G803" s="13">
        <v>139</v>
      </c>
      <c r="H803" s="13">
        <v>624</v>
      </c>
      <c r="I803" s="13">
        <v>205</v>
      </c>
      <c r="J803" s="12"/>
      <c r="K803" s="11">
        <v>26969.42</v>
      </c>
      <c r="L803" s="11">
        <v>55085.23</v>
      </c>
      <c r="M803" s="11">
        <v>64032.78</v>
      </c>
      <c r="N803" s="11">
        <v>500</v>
      </c>
      <c r="O803" s="11">
        <v>500</v>
      </c>
    </row>
    <row r="804" spans="1:15" x14ac:dyDescent="0.2">
      <c r="A804" s="66">
        <v>32110</v>
      </c>
      <c r="B804" s="53" t="s">
        <v>856</v>
      </c>
      <c r="C804" s="66">
        <f t="shared" si="14"/>
        <v>3</v>
      </c>
      <c r="D804" s="60">
        <v>0</v>
      </c>
      <c r="E804" s="11">
        <v>3360</v>
      </c>
      <c r="F804" s="11">
        <v>3191</v>
      </c>
      <c r="G804" s="13">
        <v>464</v>
      </c>
      <c r="H804" s="13">
        <v>2152</v>
      </c>
      <c r="I804" s="13">
        <v>744</v>
      </c>
      <c r="J804" s="12"/>
      <c r="K804" s="11">
        <v>49002.58</v>
      </c>
      <c r="L804" s="11">
        <v>245748.55</v>
      </c>
      <c r="M804" s="11">
        <v>437211.92</v>
      </c>
      <c r="N804" s="11">
        <v>500</v>
      </c>
      <c r="O804" s="11">
        <v>500</v>
      </c>
    </row>
    <row r="805" spans="1:15" x14ac:dyDescent="0.2">
      <c r="A805" s="66">
        <v>32112</v>
      </c>
      <c r="B805" s="53" t="s">
        <v>857</v>
      </c>
      <c r="C805" s="66">
        <f t="shared" si="14"/>
        <v>3</v>
      </c>
      <c r="D805" s="60">
        <v>0</v>
      </c>
      <c r="E805" s="11">
        <v>2397</v>
      </c>
      <c r="F805" s="11">
        <v>2285</v>
      </c>
      <c r="G805" s="13">
        <v>370</v>
      </c>
      <c r="H805" s="13">
        <v>1566</v>
      </c>
      <c r="I805" s="13">
        <v>461</v>
      </c>
      <c r="J805" s="12"/>
      <c r="K805" s="11">
        <v>13655.64</v>
      </c>
      <c r="L805" s="11">
        <v>186098.71</v>
      </c>
      <c r="M805" s="11">
        <v>710230.68</v>
      </c>
      <c r="N805" s="11">
        <v>500</v>
      </c>
      <c r="O805" s="11">
        <v>500</v>
      </c>
    </row>
    <row r="806" spans="1:15" x14ac:dyDescent="0.2">
      <c r="A806" s="66">
        <v>32114</v>
      </c>
      <c r="B806" s="53" t="s">
        <v>858</v>
      </c>
      <c r="C806" s="66">
        <f t="shared" si="14"/>
        <v>3</v>
      </c>
      <c r="D806" s="60">
        <v>0</v>
      </c>
      <c r="E806" s="11">
        <v>3842</v>
      </c>
      <c r="F806" s="11">
        <v>3709</v>
      </c>
      <c r="G806" s="13">
        <v>605</v>
      </c>
      <c r="H806" s="13">
        <v>2462</v>
      </c>
      <c r="I806" s="13">
        <v>775</v>
      </c>
      <c r="J806" s="12"/>
      <c r="K806" s="11">
        <v>60787.1</v>
      </c>
      <c r="L806" s="11">
        <v>321665.59000000003</v>
      </c>
      <c r="M806" s="11">
        <v>742307.58</v>
      </c>
      <c r="N806" s="11">
        <v>500</v>
      </c>
      <c r="O806" s="11">
        <v>500</v>
      </c>
    </row>
    <row r="807" spans="1:15" x14ac:dyDescent="0.2">
      <c r="A807" s="66">
        <v>32115</v>
      </c>
      <c r="B807" s="53" t="s">
        <v>859</v>
      </c>
      <c r="C807" s="66">
        <f t="shared" si="14"/>
        <v>3</v>
      </c>
      <c r="D807" s="60">
        <v>0</v>
      </c>
      <c r="E807" s="11">
        <v>1443</v>
      </c>
      <c r="F807" s="11">
        <v>1370</v>
      </c>
      <c r="G807" s="13">
        <v>232</v>
      </c>
      <c r="H807" s="13">
        <v>950</v>
      </c>
      <c r="I807" s="13">
        <v>261</v>
      </c>
      <c r="J807" s="12"/>
      <c r="K807" s="11">
        <v>27258.240000000002</v>
      </c>
      <c r="L807" s="11">
        <v>125431.45</v>
      </c>
      <c r="M807" s="11">
        <v>189485.41</v>
      </c>
      <c r="N807" s="11">
        <v>500</v>
      </c>
      <c r="O807" s="11">
        <v>500</v>
      </c>
    </row>
    <row r="808" spans="1:15" x14ac:dyDescent="0.2">
      <c r="A808" s="66">
        <v>32116</v>
      </c>
      <c r="B808" s="53" t="s">
        <v>860</v>
      </c>
      <c r="C808" s="66">
        <f t="shared" si="14"/>
        <v>3</v>
      </c>
      <c r="D808" s="60">
        <v>0</v>
      </c>
      <c r="E808" s="11">
        <v>2520</v>
      </c>
      <c r="F808" s="11">
        <v>2525</v>
      </c>
      <c r="G808" s="13">
        <v>482</v>
      </c>
      <c r="H808" s="13">
        <v>1598</v>
      </c>
      <c r="I808" s="13">
        <v>440</v>
      </c>
      <c r="J808" s="12"/>
      <c r="K808" s="11">
        <v>6324.16</v>
      </c>
      <c r="L808" s="11">
        <v>173690.57</v>
      </c>
      <c r="M808" s="11">
        <v>181806.4</v>
      </c>
      <c r="N808" s="11">
        <v>500</v>
      </c>
      <c r="O808" s="11">
        <v>500</v>
      </c>
    </row>
    <row r="809" spans="1:15" x14ac:dyDescent="0.2">
      <c r="A809" s="66">
        <v>32119</v>
      </c>
      <c r="B809" s="53" t="s">
        <v>861</v>
      </c>
      <c r="C809" s="66">
        <f t="shared" si="14"/>
        <v>3</v>
      </c>
      <c r="D809" s="60">
        <v>0</v>
      </c>
      <c r="E809" s="11">
        <v>2558</v>
      </c>
      <c r="F809" s="11">
        <v>2426</v>
      </c>
      <c r="G809" s="13">
        <v>377</v>
      </c>
      <c r="H809" s="13">
        <v>1725</v>
      </c>
      <c r="I809" s="13">
        <v>456</v>
      </c>
      <c r="J809" s="12"/>
      <c r="K809" s="11">
        <v>20523.05</v>
      </c>
      <c r="L809" s="11">
        <v>300858.89</v>
      </c>
      <c r="M809" s="11">
        <v>732694.14</v>
      </c>
      <c r="N809" s="11">
        <v>500</v>
      </c>
      <c r="O809" s="11">
        <v>500</v>
      </c>
    </row>
    <row r="810" spans="1:15" x14ac:dyDescent="0.2">
      <c r="A810" s="66">
        <v>32120</v>
      </c>
      <c r="B810" s="53" t="s">
        <v>862</v>
      </c>
      <c r="C810" s="66">
        <f t="shared" si="14"/>
        <v>3</v>
      </c>
      <c r="D810" s="60">
        <v>0</v>
      </c>
      <c r="E810" s="11">
        <v>4209</v>
      </c>
      <c r="F810" s="11">
        <v>3424</v>
      </c>
      <c r="G810" s="13">
        <v>718</v>
      </c>
      <c r="H810" s="13">
        <v>2874</v>
      </c>
      <c r="I810" s="13">
        <v>617</v>
      </c>
      <c r="J810" s="12"/>
      <c r="K810" s="11">
        <v>30968.86</v>
      </c>
      <c r="L810" s="11">
        <v>294369.53000000003</v>
      </c>
      <c r="M810" s="11">
        <v>1355631.2</v>
      </c>
      <c r="N810" s="11">
        <v>500</v>
      </c>
      <c r="O810" s="11">
        <v>500</v>
      </c>
    </row>
    <row r="811" spans="1:15" x14ac:dyDescent="0.2">
      <c r="A811" s="66">
        <v>32131</v>
      </c>
      <c r="B811" s="53" t="s">
        <v>863</v>
      </c>
      <c r="C811" s="66">
        <f t="shared" si="14"/>
        <v>3</v>
      </c>
      <c r="D811" s="60">
        <v>0</v>
      </c>
      <c r="E811" s="11">
        <v>7871</v>
      </c>
      <c r="F811" s="11">
        <v>7528</v>
      </c>
      <c r="G811" s="13">
        <v>1159</v>
      </c>
      <c r="H811" s="13">
        <v>5153</v>
      </c>
      <c r="I811" s="13">
        <v>1559</v>
      </c>
      <c r="J811" s="12"/>
      <c r="K811" s="11">
        <v>40798.43</v>
      </c>
      <c r="L811" s="11">
        <v>605859.18999999994</v>
      </c>
      <c r="M811" s="11">
        <v>1805360.62</v>
      </c>
      <c r="N811" s="11">
        <v>500</v>
      </c>
      <c r="O811" s="11">
        <v>500</v>
      </c>
    </row>
    <row r="812" spans="1:15" x14ac:dyDescent="0.2">
      <c r="A812" s="66">
        <v>32132</v>
      </c>
      <c r="B812" s="53" t="s">
        <v>864</v>
      </c>
      <c r="C812" s="66">
        <f t="shared" si="14"/>
        <v>3</v>
      </c>
      <c r="D812" s="60">
        <v>0</v>
      </c>
      <c r="E812" s="11">
        <v>2450</v>
      </c>
      <c r="F812" s="11">
        <v>2231</v>
      </c>
      <c r="G812" s="13">
        <v>369</v>
      </c>
      <c r="H812" s="13">
        <v>1557</v>
      </c>
      <c r="I812" s="13">
        <v>524</v>
      </c>
      <c r="J812" s="12"/>
      <c r="K812" s="11">
        <v>17351.03</v>
      </c>
      <c r="L812" s="11">
        <v>177732.42</v>
      </c>
      <c r="M812" s="11">
        <v>820315.9</v>
      </c>
      <c r="N812" s="11">
        <v>500</v>
      </c>
      <c r="O812" s="11">
        <v>500</v>
      </c>
    </row>
    <row r="813" spans="1:15" x14ac:dyDescent="0.2">
      <c r="A813" s="66">
        <v>32134</v>
      </c>
      <c r="B813" s="53" t="s">
        <v>865</v>
      </c>
      <c r="C813" s="66">
        <f t="shared" si="14"/>
        <v>3</v>
      </c>
      <c r="D813" s="60">
        <v>0</v>
      </c>
      <c r="E813" s="11">
        <v>3316</v>
      </c>
      <c r="F813" s="11">
        <v>2978</v>
      </c>
      <c r="G813" s="13">
        <v>466</v>
      </c>
      <c r="H813" s="13">
        <v>2074</v>
      </c>
      <c r="I813" s="13">
        <v>776</v>
      </c>
      <c r="J813" s="12"/>
      <c r="K813" s="11">
        <v>9389.69</v>
      </c>
      <c r="L813" s="11">
        <v>280832.7</v>
      </c>
      <c r="M813" s="11">
        <v>311923.15999999997</v>
      </c>
      <c r="N813" s="11">
        <v>500</v>
      </c>
      <c r="O813" s="11">
        <v>500</v>
      </c>
    </row>
    <row r="814" spans="1:15" x14ac:dyDescent="0.2">
      <c r="A814" s="66">
        <v>32135</v>
      </c>
      <c r="B814" s="53" t="s">
        <v>866</v>
      </c>
      <c r="C814" s="66">
        <f t="shared" si="14"/>
        <v>3</v>
      </c>
      <c r="D814" s="60">
        <v>0</v>
      </c>
      <c r="E814" s="11">
        <v>17022</v>
      </c>
      <c r="F814" s="11">
        <v>16209</v>
      </c>
      <c r="G814" s="13">
        <v>2353</v>
      </c>
      <c r="H814" s="13">
        <v>11206</v>
      </c>
      <c r="I814" s="13">
        <v>3463</v>
      </c>
      <c r="J814" s="12"/>
      <c r="K814" s="11">
        <v>49127.89</v>
      </c>
      <c r="L814" s="11">
        <v>1774261.67</v>
      </c>
      <c r="M814" s="11">
        <v>7848616.21</v>
      </c>
      <c r="N814" s="11">
        <v>500</v>
      </c>
      <c r="O814" s="11">
        <v>500</v>
      </c>
    </row>
    <row r="815" spans="1:15" x14ac:dyDescent="0.2">
      <c r="A815" s="66">
        <v>32139</v>
      </c>
      <c r="B815" s="53" t="s">
        <v>867</v>
      </c>
      <c r="C815" s="66">
        <f t="shared" si="14"/>
        <v>3</v>
      </c>
      <c r="D815" s="60">
        <v>0</v>
      </c>
      <c r="E815" s="11">
        <v>1619</v>
      </c>
      <c r="F815" s="11">
        <v>1470</v>
      </c>
      <c r="G815" s="13">
        <v>285</v>
      </c>
      <c r="H815" s="13">
        <v>1020</v>
      </c>
      <c r="I815" s="13">
        <v>314</v>
      </c>
      <c r="J815" s="12"/>
      <c r="K815" s="11">
        <v>11198.73</v>
      </c>
      <c r="L815" s="11">
        <v>128764.49</v>
      </c>
      <c r="M815" s="11">
        <v>198634.27</v>
      </c>
      <c r="N815" s="11">
        <v>500</v>
      </c>
      <c r="O815" s="11">
        <v>500</v>
      </c>
    </row>
    <row r="816" spans="1:15" x14ac:dyDescent="0.2">
      <c r="A816" s="66">
        <v>32140</v>
      </c>
      <c r="B816" s="53" t="s">
        <v>868</v>
      </c>
      <c r="C816" s="66">
        <f t="shared" si="14"/>
        <v>3</v>
      </c>
      <c r="D816" s="60">
        <v>0</v>
      </c>
      <c r="E816" s="11">
        <v>2278</v>
      </c>
      <c r="F816" s="11">
        <v>2315</v>
      </c>
      <c r="G816" s="13">
        <v>322</v>
      </c>
      <c r="H816" s="13">
        <v>1425</v>
      </c>
      <c r="I816" s="13">
        <v>531</v>
      </c>
      <c r="J816" s="12"/>
      <c r="K816" s="11">
        <v>6437.83</v>
      </c>
      <c r="L816" s="11">
        <v>165091.25</v>
      </c>
      <c r="M816" s="11">
        <v>261799.33</v>
      </c>
      <c r="N816" s="11">
        <v>500</v>
      </c>
      <c r="O816" s="11">
        <v>500</v>
      </c>
    </row>
    <row r="817" spans="1:15" x14ac:dyDescent="0.2">
      <c r="A817" s="66">
        <v>32141</v>
      </c>
      <c r="B817" s="53" t="s">
        <v>869</v>
      </c>
      <c r="C817" s="66">
        <f t="shared" si="14"/>
        <v>3</v>
      </c>
      <c r="D817" s="60">
        <v>0</v>
      </c>
      <c r="E817" s="11">
        <v>4201</v>
      </c>
      <c r="F817" s="11">
        <v>4095</v>
      </c>
      <c r="G817" s="13">
        <v>614</v>
      </c>
      <c r="H817" s="13">
        <v>2751</v>
      </c>
      <c r="I817" s="13">
        <v>836</v>
      </c>
      <c r="J817" s="12"/>
      <c r="K817" s="11">
        <v>31721.7</v>
      </c>
      <c r="L817" s="11">
        <v>376410.16</v>
      </c>
      <c r="M817" s="11">
        <v>2065922.98</v>
      </c>
      <c r="N817" s="11">
        <v>500</v>
      </c>
      <c r="O817" s="11">
        <v>500</v>
      </c>
    </row>
    <row r="818" spans="1:15" x14ac:dyDescent="0.2">
      <c r="A818" s="66">
        <v>32142</v>
      </c>
      <c r="B818" s="53" t="s">
        <v>870</v>
      </c>
      <c r="C818" s="66">
        <f t="shared" si="14"/>
        <v>3</v>
      </c>
      <c r="D818" s="60">
        <v>0</v>
      </c>
      <c r="E818" s="11">
        <v>7950</v>
      </c>
      <c r="F818" s="11">
        <v>7861</v>
      </c>
      <c r="G818" s="13">
        <v>1053</v>
      </c>
      <c r="H818" s="13">
        <v>5131</v>
      </c>
      <c r="I818" s="13">
        <v>1766</v>
      </c>
      <c r="J818" s="12"/>
      <c r="K818" s="11">
        <v>13503.52</v>
      </c>
      <c r="L818" s="11">
        <v>642319.87</v>
      </c>
      <c r="M818" s="11">
        <v>927081.68</v>
      </c>
      <c r="N818" s="11">
        <v>500</v>
      </c>
      <c r="O818" s="11">
        <v>500</v>
      </c>
    </row>
    <row r="819" spans="1:15" x14ac:dyDescent="0.2">
      <c r="A819" s="66">
        <v>32143</v>
      </c>
      <c r="B819" s="53" t="s">
        <v>871</v>
      </c>
      <c r="C819" s="66">
        <f t="shared" si="14"/>
        <v>3</v>
      </c>
      <c r="D819" s="60">
        <v>0</v>
      </c>
      <c r="E819" s="11">
        <v>1696</v>
      </c>
      <c r="F819" s="11">
        <v>1664</v>
      </c>
      <c r="G819" s="13">
        <v>253</v>
      </c>
      <c r="H819" s="13">
        <v>1082</v>
      </c>
      <c r="I819" s="13">
        <v>361</v>
      </c>
      <c r="J819" s="12"/>
      <c r="K819" s="11">
        <v>3796.87</v>
      </c>
      <c r="L819" s="11">
        <v>107823.03</v>
      </c>
      <c r="M819" s="11">
        <v>293874.31</v>
      </c>
      <c r="N819" s="11">
        <v>500</v>
      </c>
      <c r="O819" s="11">
        <v>500</v>
      </c>
    </row>
    <row r="820" spans="1:15" x14ac:dyDescent="0.2">
      <c r="A820" s="66">
        <v>32144</v>
      </c>
      <c r="B820" s="53" t="s">
        <v>872</v>
      </c>
      <c r="C820" s="66">
        <f t="shared" si="14"/>
        <v>3</v>
      </c>
      <c r="D820" s="60">
        <v>0</v>
      </c>
      <c r="E820" s="11">
        <v>28090</v>
      </c>
      <c r="F820" s="11">
        <v>27487</v>
      </c>
      <c r="G820" s="13">
        <v>4066</v>
      </c>
      <c r="H820" s="13">
        <v>17583</v>
      </c>
      <c r="I820" s="13">
        <v>6441</v>
      </c>
      <c r="J820" s="12"/>
      <c r="K820" s="11">
        <v>-4420.71</v>
      </c>
      <c r="L820" s="11">
        <v>2984007.61</v>
      </c>
      <c r="M820" s="11">
        <v>6884526.8499999996</v>
      </c>
      <c r="N820" s="11">
        <v>500</v>
      </c>
      <c r="O820" s="11">
        <v>500</v>
      </c>
    </row>
    <row r="821" spans="1:15" x14ac:dyDescent="0.2">
      <c r="A821" s="66">
        <v>32202</v>
      </c>
      <c r="B821" s="53" t="s">
        <v>873</v>
      </c>
      <c r="C821" s="66">
        <f t="shared" si="14"/>
        <v>3</v>
      </c>
      <c r="D821" s="60">
        <v>0</v>
      </c>
      <c r="E821" s="11">
        <v>1040</v>
      </c>
      <c r="F821" s="11">
        <v>1040</v>
      </c>
      <c r="G821" s="13">
        <v>105</v>
      </c>
      <c r="H821" s="13">
        <v>649</v>
      </c>
      <c r="I821" s="13">
        <v>286</v>
      </c>
      <c r="J821" s="12"/>
      <c r="K821" s="11">
        <v>3265.65</v>
      </c>
      <c r="L821" s="11">
        <v>63632.61</v>
      </c>
      <c r="M821" s="11">
        <v>81926.67</v>
      </c>
      <c r="N821" s="11">
        <v>500</v>
      </c>
      <c r="O821" s="11">
        <v>500</v>
      </c>
    </row>
    <row r="822" spans="1:15" x14ac:dyDescent="0.2">
      <c r="A822" s="66">
        <v>32203</v>
      </c>
      <c r="B822" s="53" t="s">
        <v>874</v>
      </c>
      <c r="C822" s="66">
        <f t="shared" si="14"/>
        <v>3</v>
      </c>
      <c r="D822" s="60">
        <v>0</v>
      </c>
      <c r="E822" s="11">
        <v>1553</v>
      </c>
      <c r="F822" s="11">
        <v>1586</v>
      </c>
      <c r="G822" s="13">
        <v>206</v>
      </c>
      <c r="H822" s="13">
        <v>987</v>
      </c>
      <c r="I822" s="13">
        <v>360</v>
      </c>
      <c r="J822" s="12"/>
      <c r="K822" s="11">
        <v>24362.31</v>
      </c>
      <c r="L822" s="11">
        <v>97522.37</v>
      </c>
      <c r="M822" s="11">
        <v>307487.44</v>
      </c>
      <c r="N822" s="11">
        <v>500</v>
      </c>
      <c r="O822" s="11">
        <v>500</v>
      </c>
    </row>
    <row r="823" spans="1:15" x14ac:dyDescent="0.2">
      <c r="A823" s="66">
        <v>32206</v>
      </c>
      <c r="B823" s="53" t="s">
        <v>875</v>
      </c>
      <c r="C823" s="66">
        <f t="shared" si="14"/>
        <v>3</v>
      </c>
      <c r="D823" s="60">
        <v>0</v>
      </c>
      <c r="E823" s="11">
        <v>1166</v>
      </c>
      <c r="F823" s="11">
        <v>1196</v>
      </c>
      <c r="G823" s="13">
        <v>147</v>
      </c>
      <c r="H823" s="13">
        <v>741</v>
      </c>
      <c r="I823" s="13">
        <v>278</v>
      </c>
      <c r="J823" s="12"/>
      <c r="K823" s="11">
        <v>11402.87</v>
      </c>
      <c r="L823" s="11">
        <v>75794.649999999994</v>
      </c>
      <c r="M823" s="11">
        <v>456570.24</v>
      </c>
      <c r="N823" s="11">
        <v>500</v>
      </c>
      <c r="O823" s="11">
        <v>500</v>
      </c>
    </row>
    <row r="824" spans="1:15" x14ac:dyDescent="0.2">
      <c r="A824" s="66">
        <v>32207</v>
      </c>
      <c r="B824" s="53" t="s">
        <v>876</v>
      </c>
      <c r="C824" s="66">
        <f t="shared" si="14"/>
        <v>3</v>
      </c>
      <c r="D824" s="60">
        <v>0</v>
      </c>
      <c r="E824" s="11">
        <v>2668</v>
      </c>
      <c r="F824" s="11">
        <v>2722</v>
      </c>
      <c r="G824" s="13">
        <v>295</v>
      </c>
      <c r="H824" s="13">
        <v>1663</v>
      </c>
      <c r="I824" s="13">
        <v>710</v>
      </c>
      <c r="J824" s="12"/>
      <c r="K824" s="11">
        <v>21556.33</v>
      </c>
      <c r="L824" s="11">
        <v>220043.47</v>
      </c>
      <c r="M824" s="11">
        <v>1166556.03</v>
      </c>
      <c r="N824" s="11">
        <v>500</v>
      </c>
      <c r="O824" s="11">
        <v>500</v>
      </c>
    </row>
    <row r="825" spans="1:15" x14ac:dyDescent="0.2">
      <c r="A825" s="66">
        <v>32209</v>
      </c>
      <c r="B825" s="53" t="s">
        <v>877</v>
      </c>
      <c r="C825" s="66">
        <f t="shared" si="14"/>
        <v>3</v>
      </c>
      <c r="D825" s="60">
        <v>0</v>
      </c>
      <c r="E825" s="11">
        <v>1474</v>
      </c>
      <c r="F825" s="11">
        <v>1477</v>
      </c>
      <c r="G825" s="13">
        <v>188</v>
      </c>
      <c r="H825" s="13">
        <v>923</v>
      </c>
      <c r="I825" s="13">
        <v>363</v>
      </c>
      <c r="J825" s="12"/>
      <c r="K825" s="11">
        <v>26689.81</v>
      </c>
      <c r="L825" s="11">
        <v>95058.52</v>
      </c>
      <c r="M825" s="11">
        <v>775727.75</v>
      </c>
      <c r="N825" s="11">
        <v>500</v>
      </c>
      <c r="O825" s="11">
        <v>500</v>
      </c>
    </row>
    <row r="826" spans="1:15" x14ac:dyDescent="0.2">
      <c r="A826" s="66">
        <v>32210</v>
      </c>
      <c r="B826" s="53" t="s">
        <v>878</v>
      </c>
      <c r="C826" s="66">
        <f t="shared" si="14"/>
        <v>3</v>
      </c>
      <c r="D826" s="60">
        <v>0</v>
      </c>
      <c r="E826" s="11">
        <v>1076</v>
      </c>
      <c r="F826" s="11">
        <v>1119</v>
      </c>
      <c r="G826" s="13">
        <v>124</v>
      </c>
      <c r="H826" s="13">
        <v>668</v>
      </c>
      <c r="I826" s="13">
        <v>284</v>
      </c>
      <c r="J826" s="12"/>
      <c r="K826" s="11">
        <v>16273.02</v>
      </c>
      <c r="L826" s="11">
        <v>74797.77</v>
      </c>
      <c r="M826" s="11">
        <v>150839.16</v>
      </c>
      <c r="N826" s="11">
        <v>500</v>
      </c>
      <c r="O826" s="11">
        <v>500</v>
      </c>
    </row>
    <row r="827" spans="1:15" x14ac:dyDescent="0.2">
      <c r="A827" s="66">
        <v>32212</v>
      </c>
      <c r="B827" s="53" t="s">
        <v>879</v>
      </c>
      <c r="C827" s="66">
        <f t="shared" si="14"/>
        <v>3</v>
      </c>
      <c r="D827" s="60">
        <v>0</v>
      </c>
      <c r="E827" s="11">
        <v>877</v>
      </c>
      <c r="F827" s="11">
        <v>904</v>
      </c>
      <c r="G827" s="13">
        <v>106</v>
      </c>
      <c r="H827" s="13">
        <v>542</v>
      </c>
      <c r="I827" s="13">
        <v>229</v>
      </c>
      <c r="J827" s="12"/>
      <c r="K827" s="11">
        <v>24972.27</v>
      </c>
      <c r="L827" s="11">
        <v>37609.99</v>
      </c>
      <c r="M827" s="11">
        <v>21170.58</v>
      </c>
      <c r="N827" s="11">
        <v>500</v>
      </c>
      <c r="O827" s="11">
        <v>500</v>
      </c>
    </row>
    <row r="828" spans="1:15" x14ac:dyDescent="0.2">
      <c r="A828" s="66">
        <v>32214</v>
      </c>
      <c r="B828" s="53" t="s">
        <v>880</v>
      </c>
      <c r="C828" s="66">
        <f t="shared" si="14"/>
        <v>3</v>
      </c>
      <c r="D828" s="60">
        <v>0</v>
      </c>
      <c r="E828" s="11">
        <v>932</v>
      </c>
      <c r="F828" s="11">
        <v>924</v>
      </c>
      <c r="G828" s="13">
        <v>135</v>
      </c>
      <c r="H828" s="13">
        <v>588</v>
      </c>
      <c r="I828" s="13">
        <v>209</v>
      </c>
      <c r="J828" s="12"/>
      <c r="K828" s="11">
        <v>10542.71</v>
      </c>
      <c r="L828" s="11">
        <v>48436.2</v>
      </c>
      <c r="M828" s="11">
        <v>350322.33</v>
      </c>
      <c r="N828" s="11">
        <v>500</v>
      </c>
      <c r="O828" s="11">
        <v>500</v>
      </c>
    </row>
    <row r="829" spans="1:15" x14ac:dyDescent="0.2">
      <c r="A829" s="66">
        <v>32216</v>
      </c>
      <c r="B829" s="53" t="s">
        <v>881</v>
      </c>
      <c r="C829" s="66">
        <f t="shared" si="14"/>
        <v>3</v>
      </c>
      <c r="D829" s="60">
        <v>0</v>
      </c>
      <c r="E829" s="11">
        <v>2664</v>
      </c>
      <c r="F829" s="11">
        <v>2644</v>
      </c>
      <c r="G829" s="13">
        <v>310</v>
      </c>
      <c r="H829" s="13">
        <v>1526</v>
      </c>
      <c r="I829" s="13">
        <v>828</v>
      </c>
      <c r="J829" s="12"/>
      <c r="K829" s="11">
        <v>71245.72</v>
      </c>
      <c r="L829" s="11">
        <v>187631.54</v>
      </c>
      <c r="M829" s="11">
        <v>608881.17000000004</v>
      </c>
      <c r="N829" s="11">
        <v>500</v>
      </c>
      <c r="O829" s="11">
        <v>500</v>
      </c>
    </row>
    <row r="830" spans="1:15" x14ac:dyDescent="0.2">
      <c r="A830" s="66">
        <v>32217</v>
      </c>
      <c r="B830" s="53" t="s">
        <v>882</v>
      </c>
      <c r="C830" s="66">
        <f t="shared" si="14"/>
        <v>3</v>
      </c>
      <c r="D830" s="60">
        <v>0</v>
      </c>
      <c r="E830" s="11">
        <v>1460</v>
      </c>
      <c r="F830" s="11">
        <v>1378</v>
      </c>
      <c r="G830" s="13">
        <v>210</v>
      </c>
      <c r="H830" s="13">
        <v>949</v>
      </c>
      <c r="I830" s="13">
        <v>301</v>
      </c>
      <c r="J830" s="12"/>
      <c r="K830" s="11">
        <v>20531.29</v>
      </c>
      <c r="L830" s="11">
        <v>53688.52</v>
      </c>
      <c r="M830" s="11">
        <v>87673.06</v>
      </c>
      <c r="N830" s="11">
        <v>500</v>
      </c>
      <c r="O830" s="11">
        <v>500</v>
      </c>
    </row>
    <row r="831" spans="1:15" x14ac:dyDescent="0.2">
      <c r="A831" s="66">
        <v>32219</v>
      </c>
      <c r="B831" s="53" t="s">
        <v>883</v>
      </c>
      <c r="C831" s="66">
        <f t="shared" si="14"/>
        <v>3</v>
      </c>
      <c r="D831" s="60">
        <v>0</v>
      </c>
      <c r="E831" s="11">
        <v>2709</v>
      </c>
      <c r="F831" s="11">
        <v>2664</v>
      </c>
      <c r="G831" s="13">
        <v>400</v>
      </c>
      <c r="H831" s="13">
        <v>1727</v>
      </c>
      <c r="I831" s="13">
        <v>582</v>
      </c>
      <c r="J831" s="12"/>
      <c r="K831" s="11">
        <v>21918.400000000001</v>
      </c>
      <c r="L831" s="11">
        <v>211767.79</v>
      </c>
      <c r="M831" s="11">
        <v>996204.05</v>
      </c>
      <c r="N831" s="11">
        <v>500</v>
      </c>
      <c r="O831" s="11">
        <v>500</v>
      </c>
    </row>
    <row r="832" spans="1:15" x14ac:dyDescent="0.2">
      <c r="A832" s="66">
        <v>32220</v>
      </c>
      <c r="B832" s="53" t="s">
        <v>884</v>
      </c>
      <c r="C832" s="66">
        <f t="shared" si="14"/>
        <v>3</v>
      </c>
      <c r="D832" s="60">
        <v>0</v>
      </c>
      <c r="E832" s="11">
        <v>5208</v>
      </c>
      <c r="F832" s="11">
        <v>5363</v>
      </c>
      <c r="G832" s="13">
        <v>579</v>
      </c>
      <c r="H832" s="13">
        <v>3294</v>
      </c>
      <c r="I832" s="13">
        <v>1335</v>
      </c>
      <c r="J832" s="12"/>
      <c r="K832" s="11">
        <v>18482.39</v>
      </c>
      <c r="L832" s="11">
        <v>593501.01</v>
      </c>
      <c r="M832" s="11">
        <v>3688454.34</v>
      </c>
      <c r="N832" s="11">
        <v>500</v>
      </c>
      <c r="O832" s="11">
        <v>500</v>
      </c>
    </row>
    <row r="833" spans="1:15" x14ac:dyDescent="0.2">
      <c r="A833" s="66">
        <v>32221</v>
      </c>
      <c r="B833" s="53" t="s">
        <v>885</v>
      </c>
      <c r="C833" s="66">
        <f t="shared" si="14"/>
        <v>3</v>
      </c>
      <c r="D833" s="60">
        <v>0</v>
      </c>
      <c r="E833" s="11">
        <v>1290</v>
      </c>
      <c r="F833" s="11">
        <v>1273</v>
      </c>
      <c r="G833" s="13">
        <v>199</v>
      </c>
      <c r="H833" s="13">
        <v>885</v>
      </c>
      <c r="I833" s="13">
        <v>206</v>
      </c>
      <c r="J833" s="12"/>
      <c r="K833" s="11">
        <v>14373.75</v>
      </c>
      <c r="L833" s="11">
        <v>58084.53</v>
      </c>
      <c r="M833" s="11">
        <v>10401.33</v>
      </c>
      <c r="N833" s="11">
        <v>500</v>
      </c>
      <c r="O833" s="11">
        <v>500</v>
      </c>
    </row>
    <row r="834" spans="1:15" x14ac:dyDescent="0.2">
      <c r="A834" s="66">
        <v>32222</v>
      </c>
      <c r="B834" s="53" t="s">
        <v>886</v>
      </c>
      <c r="C834" s="66">
        <f t="shared" si="14"/>
        <v>3</v>
      </c>
      <c r="D834" s="60">
        <v>0</v>
      </c>
      <c r="E834" s="11">
        <v>489</v>
      </c>
      <c r="F834" s="11">
        <v>503</v>
      </c>
      <c r="G834" s="13">
        <v>50</v>
      </c>
      <c r="H834" s="13">
        <v>289</v>
      </c>
      <c r="I834" s="13">
        <v>150</v>
      </c>
      <c r="J834" s="12"/>
      <c r="K834" s="11">
        <v>20954.32</v>
      </c>
      <c r="L834" s="11">
        <v>30637.58</v>
      </c>
      <c r="M834" s="11">
        <v>30540.25</v>
      </c>
      <c r="N834" s="11">
        <v>500</v>
      </c>
      <c r="O834" s="11">
        <v>500</v>
      </c>
    </row>
    <row r="835" spans="1:15" x14ac:dyDescent="0.2">
      <c r="A835" s="66">
        <v>32223</v>
      </c>
      <c r="B835" s="53" t="s">
        <v>887</v>
      </c>
      <c r="C835" s="66">
        <f t="shared" si="14"/>
        <v>3</v>
      </c>
      <c r="D835" s="60">
        <v>0</v>
      </c>
      <c r="E835" s="11">
        <v>951</v>
      </c>
      <c r="F835" s="11">
        <v>921</v>
      </c>
      <c r="G835" s="13">
        <v>124</v>
      </c>
      <c r="H835" s="13">
        <v>613</v>
      </c>
      <c r="I835" s="13">
        <v>214</v>
      </c>
      <c r="J835" s="12"/>
      <c r="K835" s="11">
        <v>12694.62</v>
      </c>
      <c r="L835" s="11">
        <v>53281.06</v>
      </c>
      <c r="M835" s="11">
        <v>140647.59</v>
      </c>
      <c r="N835" s="11">
        <v>500</v>
      </c>
      <c r="O835" s="11">
        <v>500</v>
      </c>
    </row>
    <row r="836" spans="1:15" x14ac:dyDescent="0.2">
      <c r="A836" s="66">
        <v>32301</v>
      </c>
      <c r="B836" s="53" t="s">
        <v>888</v>
      </c>
      <c r="C836" s="66">
        <f t="shared" si="14"/>
        <v>3</v>
      </c>
      <c r="D836" s="60">
        <v>0</v>
      </c>
      <c r="E836" s="11">
        <v>3521</v>
      </c>
      <c r="F836" s="11">
        <v>3457</v>
      </c>
      <c r="G836" s="13">
        <v>548</v>
      </c>
      <c r="H836" s="13">
        <v>2219</v>
      </c>
      <c r="I836" s="13">
        <v>754</v>
      </c>
      <c r="J836" s="12"/>
      <c r="K836" s="11">
        <v>8044.93</v>
      </c>
      <c r="L836" s="11">
        <v>392703.92</v>
      </c>
      <c r="M836" s="11">
        <v>1294077.3799999999</v>
      </c>
      <c r="N836" s="11">
        <v>500</v>
      </c>
      <c r="O836" s="11">
        <v>500</v>
      </c>
    </row>
    <row r="837" spans="1:15" x14ac:dyDescent="0.2">
      <c r="A837" s="66">
        <v>32302</v>
      </c>
      <c r="B837" s="53" t="s">
        <v>889</v>
      </c>
      <c r="C837" s="66">
        <f t="shared" si="14"/>
        <v>3</v>
      </c>
      <c r="D837" s="60">
        <v>0</v>
      </c>
      <c r="E837" s="11">
        <v>751</v>
      </c>
      <c r="F837" s="11">
        <v>726</v>
      </c>
      <c r="G837" s="13">
        <v>120</v>
      </c>
      <c r="H837" s="13">
        <v>429</v>
      </c>
      <c r="I837" s="13">
        <v>202</v>
      </c>
      <c r="J837" s="12"/>
      <c r="K837" s="11">
        <v>3582.94</v>
      </c>
      <c r="L837" s="11">
        <v>152108.34</v>
      </c>
      <c r="M837" s="11">
        <v>904072.99</v>
      </c>
      <c r="N837" s="11">
        <v>500</v>
      </c>
      <c r="O837" s="11">
        <v>500</v>
      </c>
    </row>
    <row r="838" spans="1:15" x14ac:dyDescent="0.2">
      <c r="A838" s="66">
        <v>32304</v>
      </c>
      <c r="B838" s="53" t="s">
        <v>890</v>
      </c>
      <c r="C838" s="66">
        <f t="shared" si="14"/>
        <v>3</v>
      </c>
      <c r="D838" s="60">
        <v>0</v>
      </c>
      <c r="E838" s="11">
        <v>3144</v>
      </c>
      <c r="F838" s="11">
        <v>3122</v>
      </c>
      <c r="G838" s="13">
        <v>510</v>
      </c>
      <c r="H838" s="13">
        <v>2062</v>
      </c>
      <c r="I838" s="13">
        <v>572</v>
      </c>
      <c r="J838" s="12"/>
      <c r="K838" s="11">
        <v>12482.85</v>
      </c>
      <c r="L838" s="11">
        <v>206077.39</v>
      </c>
      <c r="M838" s="11">
        <v>1223163.1299999999</v>
      </c>
      <c r="N838" s="11">
        <v>500</v>
      </c>
      <c r="O838" s="11">
        <v>500</v>
      </c>
    </row>
    <row r="839" spans="1:15" x14ac:dyDescent="0.2">
      <c r="A839" s="66">
        <v>32305</v>
      </c>
      <c r="B839" s="53" t="s">
        <v>891</v>
      </c>
      <c r="C839" s="66">
        <f t="shared" si="14"/>
        <v>3</v>
      </c>
      <c r="D839" s="60">
        <v>0</v>
      </c>
      <c r="E839" s="11">
        <v>5036</v>
      </c>
      <c r="F839" s="11">
        <v>4919</v>
      </c>
      <c r="G839" s="13">
        <v>650</v>
      </c>
      <c r="H839" s="13">
        <v>3176</v>
      </c>
      <c r="I839" s="13">
        <v>1210</v>
      </c>
      <c r="J839" s="12"/>
      <c r="K839" s="11">
        <v>6800.11</v>
      </c>
      <c r="L839" s="11">
        <v>374365.51</v>
      </c>
      <c r="M839" s="11">
        <v>547835.87</v>
      </c>
      <c r="N839" s="11">
        <v>500</v>
      </c>
      <c r="O839" s="11">
        <v>500</v>
      </c>
    </row>
    <row r="840" spans="1:15" x14ac:dyDescent="0.2">
      <c r="A840" s="66">
        <v>32306</v>
      </c>
      <c r="B840" s="53" t="s">
        <v>892</v>
      </c>
      <c r="C840" s="66">
        <f t="shared" si="14"/>
        <v>3</v>
      </c>
      <c r="D840" s="60">
        <v>0</v>
      </c>
      <c r="E840" s="11">
        <v>3275</v>
      </c>
      <c r="F840" s="11">
        <v>3142</v>
      </c>
      <c r="G840" s="13">
        <v>488</v>
      </c>
      <c r="H840" s="13">
        <v>2110</v>
      </c>
      <c r="I840" s="13">
        <v>677</v>
      </c>
      <c r="J840" s="12"/>
      <c r="K840" s="11">
        <v>3113.8</v>
      </c>
      <c r="L840" s="11">
        <v>261539.4</v>
      </c>
      <c r="M840" s="11">
        <v>1204838.5900000001</v>
      </c>
      <c r="N840" s="11">
        <v>500</v>
      </c>
      <c r="O840" s="11">
        <v>500</v>
      </c>
    </row>
    <row r="841" spans="1:15" x14ac:dyDescent="0.2">
      <c r="A841" s="66">
        <v>32307</v>
      </c>
      <c r="B841" s="53" t="s">
        <v>893</v>
      </c>
      <c r="C841" s="66">
        <f t="shared" si="14"/>
        <v>3</v>
      </c>
      <c r="D841" s="60">
        <v>0</v>
      </c>
      <c r="E841" s="11">
        <v>4573</v>
      </c>
      <c r="F841" s="11">
        <v>4356</v>
      </c>
      <c r="G841" s="13">
        <v>733</v>
      </c>
      <c r="H841" s="13">
        <v>2911</v>
      </c>
      <c r="I841" s="13">
        <v>929</v>
      </c>
      <c r="J841" s="12"/>
      <c r="K841" s="11">
        <v>115.04</v>
      </c>
      <c r="L841" s="11">
        <v>268076.42</v>
      </c>
      <c r="M841" s="11">
        <v>387403.53</v>
      </c>
      <c r="N841" s="11">
        <v>500</v>
      </c>
      <c r="O841" s="11">
        <v>500</v>
      </c>
    </row>
    <row r="842" spans="1:15" x14ac:dyDescent="0.2">
      <c r="A842" s="66">
        <v>32308</v>
      </c>
      <c r="B842" s="53" t="s">
        <v>894</v>
      </c>
      <c r="C842" s="66">
        <f t="shared" si="14"/>
        <v>3</v>
      </c>
      <c r="D842" s="60">
        <v>0</v>
      </c>
      <c r="E842" s="11">
        <v>1269</v>
      </c>
      <c r="F842" s="11">
        <v>1271</v>
      </c>
      <c r="G842" s="13">
        <v>156</v>
      </c>
      <c r="H842" s="13">
        <v>738</v>
      </c>
      <c r="I842" s="13">
        <v>375</v>
      </c>
      <c r="J842" s="12"/>
      <c r="K842" s="11">
        <v>13651.62</v>
      </c>
      <c r="L842" s="11">
        <v>97059.92</v>
      </c>
      <c r="M842" s="11">
        <v>239530</v>
      </c>
      <c r="N842" s="11">
        <v>500</v>
      </c>
      <c r="O842" s="11">
        <v>500</v>
      </c>
    </row>
    <row r="843" spans="1:15" x14ac:dyDescent="0.2">
      <c r="A843" s="66">
        <v>32309</v>
      </c>
      <c r="B843" s="53" t="s">
        <v>895</v>
      </c>
      <c r="C843" s="66">
        <f t="shared" si="14"/>
        <v>3</v>
      </c>
      <c r="D843" s="60">
        <v>0</v>
      </c>
      <c r="E843" s="11">
        <v>1641</v>
      </c>
      <c r="F843" s="11">
        <v>1639</v>
      </c>
      <c r="G843" s="13">
        <v>253</v>
      </c>
      <c r="H843" s="13">
        <v>1030</v>
      </c>
      <c r="I843" s="13">
        <v>358</v>
      </c>
      <c r="J843" s="12"/>
      <c r="K843" s="11">
        <v>8261.7900000000009</v>
      </c>
      <c r="L843" s="11">
        <v>121036.9</v>
      </c>
      <c r="M843" s="11">
        <v>54185.64</v>
      </c>
      <c r="N843" s="11">
        <v>500</v>
      </c>
      <c r="O843" s="11">
        <v>500</v>
      </c>
    </row>
    <row r="844" spans="1:15" x14ac:dyDescent="0.2">
      <c r="A844" s="66">
        <v>32310</v>
      </c>
      <c r="B844" s="53" t="s">
        <v>896</v>
      </c>
      <c r="C844" s="66">
        <f t="shared" si="14"/>
        <v>3</v>
      </c>
      <c r="D844" s="60">
        <v>0</v>
      </c>
      <c r="E844" s="11">
        <v>979</v>
      </c>
      <c r="F844" s="11">
        <v>1017</v>
      </c>
      <c r="G844" s="13">
        <v>116</v>
      </c>
      <c r="H844" s="13">
        <v>634</v>
      </c>
      <c r="I844" s="13">
        <v>229</v>
      </c>
      <c r="J844" s="12"/>
      <c r="K844" s="11">
        <v>6285.71</v>
      </c>
      <c r="L844" s="11">
        <v>84584.35</v>
      </c>
      <c r="M844" s="11">
        <v>36711.160000000003</v>
      </c>
      <c r="N844" s="11">
        <v>500</v>
      </c>
      <c r="O844" s="11">
        <v>500</v>
      </c>
    </row>
    <row r="845" spans="1:15" x14ac:dyDescent="0.2">
      <c r="A845" s="66">
        <v>32311</v>
      </c>
      <c r="B845" s="53" t="s">
        <v>897</v>
      </c>
      <c r="C845" s="66">
        <f t="shared" si="14"/>
        <v>3</v>
      </c>
      <c r="D845" s="60">
        <v>0</v>
      </c>
      <c r="E845" s="11">
        <v>1465</v>
      </c>
      <c r="F845" s="11">
        <v>1401</v>
      </c>
      <c r="G845" s="13">
        <v>207</v>
      </c>
      <c r="H845" s="13">
        <v>962</v>
      </c>
      <c r="I845" s="13">
        <v>296</v>
      </c>
      <c r="J845" s="12"/>
      <c r="K845" s="11">
        <v>6750.61</v>
      </c>
      <c r="L845" s="11">
        <v>112936.99</v>
      </c>
      <c r="M845" s="11">
        <v>114376.11</v>
      </c>
      <c r="N845" s="11">
        <v>500</v>
      </c>
      <c r="O845" s="11">
        <v>500</v>
      </c>
    </row>
    <row r="846" spans="1:15" x14ac:dyDescent="0.2">
      <c r="A846" s="66">
        <v>32312</v>
      </c>
      <c r="B846" s="53" t="s">
        <v>898</v>
      </c>
      <c r="C846" s="66">
        <f t="shared" si="14"/>
        <v>3</v>
      </c>
      <c r="D846" s="60">
        <v>0</v>
      </c>
      <c r="E846" s="11">
        <v>1002</v>
      </c>
      <c r="F846" s="11">
        <v>1008</v>
      </c>
      <c r="G846" s="13">
        <v>131</v>
      </c>
      <c r="H846" s="13">
        <v>659</v>
      </c>
      <c r="I846" s="13">
        <v>212</v>
      </c>
      <c r="J846" s="12"/>
      <c r="K846" s="11">
        <v>9891.39</v>
      </c>
      <c r="L846" s="11">
        <v>67658.350000000006</v>
      </c>
      <c r="M846" s="11">
        <v>44178.37</v>
      </c>
      <c r="N846" s="11">
        <v>500</v>
      </c>
      <c r="O846" s="11">
        <v>500</v>
      </c>
    </row>
    <row r="847" spans="1:15" x14ac:dyDescent="0.2">
      <c r="A847" s="66">
        <v>32313</v>
      </c>
      <c r="B847" s="53" t="s">
        <v>899</v>
      </c>
      <c r="C847" s="66">
        <f t="shared" si="14"/>
        <v>3</v>
      </c>
      <c r="D847" s="60">
        <v>0</v>
      </c>
      <c r="E847" s="11">
        <v>3203</v>
      </c>
      <c r="F847" s="11">
        <v>3223</v>
      </c>
      <c r="G847" s="13">
        <v>445</v>
      </c>
      <c r="H847" s="13">
        <v>2058</v>
      </c>
      <c r="I847" s="13">
        <v>700</v>
      </c>
      <c r="J847" s="12"/>
      <c r="K847" s="11">
        <v>8011.48</v>
      </c>
      <c r="L847" s="11">
        <v>272771.32</v>
      </c>
      <c r="M847" s="11">
        <v>447797.71</v>
      </c>
      <c r="N847" s="11">
        <v>500</v>
      </c>
      <c r="O847" s="11">
        <v>500</v>
      </c>
    </row>
    <row r="848" spans="1:15" x14ac:dyDescent="0.2">
      <c r="A848" s="66">
        <v>32314</v>
      </c>
      <c r="B848" s="53" t="s">
        <v>900</v>
      </c>
      <c r="C848" s="66">
        <f t="shared" si="14"/>
        <v>3</v>
      </c>
      <c r="D848" s="60">
        <v>0</v>
      </c>
      <c r="E848" s="11">
        <v>2780</v>
      </c>
      <c r="F848" s="11">
        <v>2838</v>
      </c>
      <c r="G848" s="13">
        <v>385</v>
      </c>
      <c r="H848" s="13">
        <v>1678</v>
      </c>
      <c r="I848" s="13">
        <v>717</v>
      </c>
      <c r="J848" s="12"/>
      <c r="K848" s="11">
        <v>21865.54</v>
      </c>
      <c r="L848" s="11">
        <v>240508.54</v>
      </c>
      <c r="M848" s="11">
        <v>703421.34</v>
      </c>
      <c r="N848" s="11">
        <v>500</v>
      </c>
      <c r="O848" s="11">
        <v>500</v>
      </c>
    </row>
    <row r="849" spans="1:15" x14ac:dyDescent="0.2">
      <c r="A849" s="66">
        <v>32315</v>
      </c>
      <c r="B849" s="53" t="s">
        <v>901</v>
      </c>
      <c r="C849" s="66">
        <f t="shared" si="14"/>
        <v>3</v>
      </c>
      <c r="D849" s="60">
        <v>0</v>
      </c>
      <c r="E849" s="11">
        <v>2401</v>
      </c>
      <c r="F849" s="11">
        <v>2276</v>
      </c>
      <c r="G849" s="13">
        <v>360</v>
      </c>
      <c r="H849" s="13">
        <v>1571</v>
      </c>
      <c r="I849" s="13">
        <v>470</v>
      </c>
      <c r="J849" s="12"/>
      <c r="K849" s="11">
        <v>13509.66</v>
      </c>
      <c r="L849" s="11">
        <v>222872.03</v>
      </c>
      <c r="M849" s="11">
        <v>788947.06</v>
      </c>
      <c r="N849" s="11">
        <v>500</v>
      </c>
      <c r="O849" s="11">
        <v>500</v>
      </c>
    </row>
    <row r="850" spans="1:15" x14ac:dyDescent="0.2">
      <c r="A850" s="66">
        <v>32316</v>
      </c>
      <c r="B850" s="53" t="s">
        <v>902</v>
      </c>
      <c r="C850" s="66">
        <f t="shared" si="14"/>
        <v>3</v>
      </c>
      <c r="D850" s="60">
        <v>0</v>
      </c>
      <c r="E850" s="11">
        <v>4317</v>
      </c>
      <c r="F850" s="11">
        <v>3986</v>
      </c>
      <c r="G850" s="13">
        <v>661</v>
      </c>
      <c r="H850" s="13">
        <v>2895</v>
      </c>
      <c r="I850" s="13">
        <v>761</v>
      </c>
      <c r="J850" s="12"/>
      <c r="K850" s="11">
        <v>11312.63</v>
      </c>
      <c r="L850" s="11">
        <v>298599.02</v>
      </c>
      <c r="M850" s="11">
        <v>1091352.3899999999</v>
      </c>
      <c r="N850" s="11">
        <v>500</v>
      </c>
      <c r="O850" s="11">
        <v>500</v>
      </c>
    </row>
    <row r="851" spans="1:15" x14ac:dyDescent="0.2">
      <c r="A851" s="66">
        <v>32317</v>
      </c>
      <c r="B851" s="53" t="s">
        <v>903</v>
      </c>
      <c r="C851" s="66">
        <f t="shared" ref="C851:C914" si="15">INT(A851/10000)</f>
        <v>3</v>
      </c>
      <c r="D851" s="60">
        <v>0</v>
      </c>
      <c r="E851" s="11">
        <v>1067</v>
      </c>
      <c r="F851" s="11">
        <v>1044</v>
      </c>
      <c r="G851" s="13">
        <v>176</v>
      </c>
      <c r="H851" s="13">
        <v>693</v>
      </c>
      <c r="I851" s="13">
        <v>198</v>
      </c>
      <c r="J851" s="12"/>
      <c r="K851" s="11">
        <v>11967.2</v>
      </c>
      <c r="L851" s="11">
        <v>71472.2</v>
      </c>
      <c r="M851" s="11">
        <v>134396.32999999999</v>
      </c>
      <c r="N851" s="11">
        <v>500</v>
      </c>
      <c r="O851" s="11">
        <v>500</v>
      </c>
    </row>
    <row r="852" spans="1:15" x14ac:dyDescent="0.2">
      <c r="A852" s="66">
        <v>32318</v>
      </c>
      <c r="B852" s="53" t="s">
        <v>904</v>
      </c>
      <c r="C852" s="66">
        <f t="shared" si="15"/>
        <v>3</v>
      </c>
      <c r="D852" s="60">
        <v>0</v>
      </c>
      <c r="E852" s="11">
        <v>2959</v>
      </c>
      <c r="F852" s="11">
        <v>2766</v>
      </c>
      <c r="G852" s="13">
        <v>387</v>
      </c>
      <c r="H852" s="13">
        <v>1935</v>
      </c>
      <c r="I852" s="13">
        <v>637</v>
      </c>
      <c r="J852" s="12"/>
      <c r="K852" s="11">
        <v>14716.87</v>
      </c>
      <c r="L852" s="11">
        <v>197947.94</v>
      </c>
      <c r="M852" s="11">
        <v>790202.47</v>
      </c>
      <c r="N852" s="11">
        <v>500</v>
      </c>
      <c r="O852" s="11">
        <v>500</v>
      </c>
    </row>
    <row r="853" spans="1:15" x14ac:dyDescent="0.2">
      <c r="A853" s="66">
        <v>32319</v>
      </c>
      <c r="B853" s="53" t="s">
        <v>905</v>
      </c>
      <c r="C853" s="66">
        <f t="shared" si="15"/>
        <v>3</v>
      </c>
      <c r="D853" s="60">
        <v>0</v>
      </c>
      <c r="E853" s="11">
        <v>3140</v>
      </c>
      <c r="F853" s="11">
        <v>3088</v>
      </c>
      <c r="G853" s="13">
        <v>485</v>
      </c>
      <c r="H853" s="13">
        <v>2034</v>
      </c>
      <c r="I853" s="13">
        <v>621</v>
      </c>
      <c r="J853" s="12"/>
      <c r="K853" s="11">
        <v>4143.59</v>
      </c>
      <c r="L853" s="11">
        <v>237143.53</v>
      </c>
      <c r="M853" s="11">
        <v>776907.99</v>
      </c>
      <c r="N853" s="11">
        <v>500</v>
      </c>
      <c r="O853" s="11">
        <v>500</v>
      </c>
    </row>
    <row r="854" spans="1:15" x14ac:dyDescent="0.2">
      <c r="A854" s="66">
        <v>32320</v>
      </c>
      <c r="B854" s="53" t="s">
        <v>906</v>
      </c>
      <c r="C854" s="66">
        <f t="shared" si="15"/>
        <v>3</v>
      </c>
      <c r="D854" s="60">
        <v>0</v>
      </c>
      <c r="E854" s="11">
        <v>2140</v>
      </c>
      <c r="F854" s="11">
        <v>2091</v>
      </c>
      <c r="G854" s="13">
        <v>293</v>
      </c>
      <c r="H854" s="13">
        <v>1371</v>
      </c>
      <c r="I854" s="13">
        <v>476</v>
      </c>
      <c r="J854" s="12"/>
      <c r="K854" s="11">
        <v>5836.75</v>
      </c>
      <c r="L854" s="11">
        <v>163842.42000000001</v>
      </c>
      <c r="M854" s="11">
        <v>181055.45</v>
      </c>
      <c r="N854" s="11">
        <v>500</v>
      </c>
      <c r="O854" s="11">
        <v>500</v>
      </c>
    </row>
    <row r="855" spans="1:15" x14ac:dyDescent="0.2">
      <c r="A855" s="66">
        <v>32321</v>
      </c>
      <c r="B855" s="53" t="s">
        <v>907</v>
      </c>
      <c r="C855" s="66">
        <f t="shared" si="15"/>
        <v>3</v>
      </c>
      <c r="D855" s="60">
        <v>0</v>
      </c>
      <c r="E855" s="11">
        <v>642</v>
      </c>
      <c r="F855" s="11">
        <v>678</v>
      </c>
      <c r="G855" s="13">
        <v>80</v>
      </c>
      <c r="H855" s="13">
        <v>408</v>
      </c>
      <c r="I855" s="13">
        <v>154</v>
      </c>
      <c r="J855" s="12"/>
      <c r="K855" s="11">
        <v>7903.58</v>
      </c>
      <c r="L855" s="11">
        <v>43626.96</v>
      </c>
      <c r="M855" s="11">
        <v>46964.81</v>
      </c>
      <c r="N855" s="11">
        <v>500</v>
      </c>
      <c r="O855" s="11">
        <v>500</v>
      </c>
    </row>
    <row r="856" spans="1:15" x14ac:dyDescent="0.2">
      <c r="A856" s="66">
        <v>32322</v>
      </c>
      <c r="B856" s="53" t="s">
        <v>908</v>
      </c>
      <c r="C856" s="66">
        <f t="shared" si="15"/>
        <v>3</v>
      </c>
      <c r="D856" s="60">
        <v>0</v>
      </c>
      <c r="E856" s="11">
        <v>508</v>
      </c>
      <c r="F856" s="11">
        <v>510</v>
      </c>
      <c r="G856" s="13">
        <v>57</v>
      </c>
      <c r="H856" s="13">
        <v>338</v>
      </c>
      <c r="I856" s="13">
        <v>113</v>
      </c>
      <c r="J856" s="12"/>
      <c r="K856" s="11">
        <v>-6308.91</v>
      </c>
      <c r="L856" s="11">
        <v>37473.360000000001</v>
      </c>
      <c r="M856" s="11">
        <v>42524.3</v>
      </c>
      <c r="N856" s="11">
        <v>500</v>
      </c>
      <c r="O856" s="11">
        <v>500</v>
      </c>
    </row>
    <row r="857" spans="1:15" x14ac:dyDescent="0.2">
      <c r="A857" s="66">
        <v>32323</v>
      </c>
      <c r="B857" s="53" t="s">
        <v>909</v>
      </c>
      <c r="C857" s="66">
        <f t="shared" si="15"/>
        <v>3</v>
      </c>
      <c r="D857" s="60">
        <v>0</v>
      </c>
      <c r="E857" s="11">
        <v>2508</v>
      </c>
      <c r="F857" s="11">
        <v>2491</v>
      </c>
      <c r="G857" s="13">
        <v>339</v>
      </c>
      <c r="H857" s="13">
        <v>1601</v>
      </c>
      <c r="I857" s="13">
        <v>568</v>
      </c>
      <c r="J857" s="12"/>
      <c r="K857" s="11">
        <v>2115.61</v>
      </c>
      <c r="L857" s="11">
        <v>213384.05</v>
      </c>
      <c r="M857" s="11">
        <v>752448.84</v>
      </c>
      <c r="N857" s="11">
        <v>500</v>
      </c>
      <c r="O857" s="11">
        <v>500</v>
      </c>
    </row>
    <row r="858" spans="1:15" x14ac:dyDescent="0.2">
      <c r="A858" s="66">
        <v>32324</v>
      </c>
      <c r="B858" s="53" t="s">
        <v>910</v>
      </c>
      <c r="C858" s="66">
        <f t="shared" si="15"/>
        <v>3</v>
      </c>
      <c r="D858" s="60">
        <v>0</v>
      </c>
      <c r="E858" s="11">
        <v>421</v>
      </c>
      <c r="F858" s="11">
        <v>461</v>
      </c>
      <c r="G858" s="13">
        <v>68</v>
      </c>
      <c r="H858" s="13">
        <v>261</v>
      </c>
      <c r="I858" s="13">
        <v>92</v>
      </c>
      <c r="J858" s="12"/>
      <c r="K858" s="11">
        <v>17807</v>
      </c>
      <c r="L858" s="11">
        <v>46075.19</v>
      </c>
      <c r="M858" s="11">
        <v>83455.47</v>
      </c>
      <c r="N858" s="11">
        <v>500</v>
      </c>
      <c r="O858" s="11">
        <v>500</v>
      </c>
    </row>
    <row r="859" spans="1:15" x14ac:dyDescent="0.2">
      <c r="A859" s="66">
        <v>32325</v>
      </c>
      <c r="B859" s="53" t="s">
        <v>911</v>
      </c>
      <c r="C859" s="66">
        <f t="shared" si="15"/>
        <v>3</v>
      </c>
      <c r="D859" s="60">
        <v>0</v>
      </c>
      <c r="E859" s="11">
        <v>1148</v>
      </c>
      <c r="F859" s="11">
        <v>1188</v>
      </c>
      <c r="G859" s="13">
        <v>167</v>
      </c>
      <c r="H859" s="13">
        <v>726</v>
      </c>
      <c r="I859" s="13">
        <v>255</v>
      </c>
      <c r="J859" s="12"/>
      <c r="K859" s="11">
        <v>9877.8700000000008</v>
      </c>
      <c r="L859" s="11">
        <v>87804.4</v>
      </c>
      <c r="M859" s="11">
        <v>215348.6</v>
      </c>
      <c r="N859" s="11">
        <v>500</v>
      </c>
      <c r="O859" s="11">
        <v>500</v>
      </c>
    </row>
    <row r="860" spans="1:15" x14ac:dyDescent="0.2">
      <c r="A860" s="66">
        <v>32326</v>
      </c>
      <c r="B860" s="53" t="s">
        <v>912</v>
      </c>
      <c r="C860" s="66">
        <f t="shared" si="15"/>
        <v>3</v>
      </c>
      <c r="D860" s="60">
        <v>0</v>
      </c>
      <c r="E860" s="11">
        <v>936</v>
      </c>
      <c r="F860" s="11">
        <v>927</v>
      </c>
      <c r="G860" s="13">
        <v>120</v>
      </c>
      <c r="H860" s="13">
        <v>592</v>
      </c>
      <c r="I860" s="13">
        <v>224</v>
      </c>
      <c r="J860" s="12"/>
      <c r="K860" s="11">
        <v>5266.12</v>
      </c>
      <c r="L860" s="11">
        <v>61750.57</v>
      </c>
      <c r="M860" s="11">
        <v>92207.32</v>
      </c>
      <c r="N860" s="11">
        <v>500</v>
      </c>
      <c r="O860" s="11">
        <v>500</v>
      </c>
    </row>
    <row r="861" spans="1:15" x14ac:dyDescent="0.2">
      <c r="A861" s="66">
        <v>32327</v>
      </c>
      <c r="B861" s="53" t="s">
        <v>913</v>
      </c>
      <c r="C861" s="66">
        <f t="shared" si="15"/>
        <v>3</v>
      </c>
      <c r="D861" s="60">
        <v>0</v>
      </c>
      <c r="E861" s="11">
        <v>5439</v>
      </c>
      <c r="F861" s="11">
        <v>5194</v>
      </c>
      <c r="G861" s="13">
        <v>780</v>
      </c>
      <c r="H861" s="13">
        <v>3469</v>
      </c>
      <c r="I861" s="13">
        <v>1190</v>
      </c>
      <c r="J861" s="12"/>
      <c r="K861" s="11">
        <v>4915.17</v>
      </c>
      <c r="L861" s="11">
        <v>451882.37</v>
      </c>
      <c r="M861" s="11">
        <v>1791124.9</v>
      </c>
      <c r="N861" s="11">
        <v>500</v>
      </c>
      <c r="O861" s="11">
        <v>500</v>
      </c>
    </row>
    <row r="862" spans="1:15" x14ac:dyDescent="0.2">
      <c r="A862" s="66">
        <v>32330</v>
      </c>
      <c r="B862" s="53" t="s">
        <v>914</v>
      </c>
      <c r="C862" s="66">
        <f t="shared" si="15"/>
        <v>3</v>
      </c>
      <c r="D862" s="60">
        <v>0</v>
      </c>
      <c r="E862" s="11">
        <v>4208</v>
      </c>
      <c r="F862" s="11">
        <v>3673</v>
      </c>
      <c r="G862" s="13">
        <v>818</v>
      </c>
      <c r="H862" s="13">
        <v>2709</v>
      </c>
      <c r="I862" s="13">
        <v>681</v>
      </c>
      <c r="J862" s="12"/>
      <c r="K862" s="11">
        <v>3043.3</v>
      </c>
      <c r="L862" s="11">
        <v>336482.51</v>
      </c>
      <c r="M862" s="11">
        <v>919724.72</v>
      </c>
      <c r="N862" s="11">
        <v>500</v>
      </c>
      <c r="O862" s="11">
        <v>500</v>
      </c>
    </row>
    <row r="863" spans="1:15" x14ac:dyDescent="0.2">
      <c r="A863" s="66">
        <v>32331</v>
      </c>
      <c r="B863" s="53" t="s">
        <v>915</v>
      </c>
      <c r="C863" s="66">
        <f t="shared" si="15"/>
        <v>3</v>
      </c>
      <c r="D863" s="60">
        <v>0</v>
      </c>
      <c r="E863" s="11">
        <v>1501</v>
      </c>
      <c r="F863" s="11">
        <v>1503</v>
      </c>
      <c r="G863" s="13">
        <v>159</v>
      </c>
      <c r="H863" s="13">
        <v>916</v>
      </c>
      <c r="I863" s="13">
        <v>426</v>
      </c>
      <c r="J863" s="12"/>
      <c r="K863" s="11">
        <v>3330.2</v>
      </c>
      <c r="L863" s="11">
        <v>118113.82</v>
      </c>
      <c r="M863" s="11">
        <v>729581.66</v>
      </c>
      <c r="N863" s="11">
        <v>500</v>
      </c>
      <c r="O863" s="11">
        <v>500</v>
      </c>
    </row>
    <row r="864" spans="1:15" x14ac:dyDescent="0.2">
      <c r="A864" s="66">
        <v>32332</v>
      </c>
      <c r="B864" s="53" t="s">
        <v>916</v>
      </c>
      <c r="C864" s="66">
        <f t="shared" si="15"/>
        <v>3</v>
      </c>
      <c r="D864" s="60">
        <v>0</v>
      </c>
      <c r="E864" s="11">
        <v>2003</v>
      </c>
      <c r="F864" s="11">
        <v>2055</v>
      </c>
      <c r="G864" s="13">
        <v>285</v>
      </c>
      <c r="H864" s="13">
        <v>1294</v>
      </c>
      <c r="I864" s="13">
        <v>424</v>
      </c>
      <c r="J864" s="12"/>
      <c r="K864" s="11">
        <v>8239.23</v>
      </c>
      <c r="L864" s="11">
        <v>185149.9</v>
      </c>
      <c r="M864" s="11">
        <v>2432570.12</v>
      </c>
      <c r="N864" s="11">
        <v>500</v>
      </c>
      <c r="O864" s="11">
        <v>500</v>
      </c>
    </row>
    <row r="865" spans="1:15" x14ac:dyDescent="0.2">
      <c r="A865" s="66">
        <v>32333</v>
      </c>
      <c r="B865" s="53" t="s">
        <v>917</v>
      </c>
      <c r="C865" s="66">
        <f t="shared" si="15"/>
        <v>3</v>
      </c>
      <c r="D865" s="60">
        <v>0</v>
      </c>
      <c r="E865" s="11">
        <v>1227</v>
      </c>
      <c r="F865" s="11">
        <v>1149</v>
      </c>
      <c r="G865" s="13">
        <v>210</v>
      </c>
      <c r="H865" s="13">
        <v>783</v>
      </c>
      <c r="I865" s="13">
        <v>234</v>
      </c>
      <c r="J865" s="12"/>
      <c r="K865" s="11">
        <v>5168.93</v>
      </c>
      <c r="L865" s="11">
        <v>77869.070000000007</v>
      </c>
      <c r="M865" s="11">
        <v>42853.7</v>
      </c>
      <c r="N865" s="11">
        <v>500</v>
      </c>
      <c r="O865" s="11">
        <v>500</v>
      </c>
    </row>
    <row r="866" spans="1:15" x14ac:dyDescent="0.2">
      <c r="A866" s="66">
        <v>32334</v>
      </c>
      <c r="B866" s="53" t="s">
        <v>918</v>
      </c>
      <c r="C866" s="66">
        <f t="shared" si="15"/>
        <v>3</v>
      </c>
      <c r="D866" s="60">
        <v>0</v>
      </c>
      <c r="E866" s="11">
        <v>1109</v>
      </c>
      <c r="F866" s="11">
        <v>1069</v>
      </c>
      <c r="G866" s="13">
        <v>159</v>
      </c>
      <c r="H866" s="13">
        <v>728</v>
      </c>
      <c r="I866" s="13">
        <v>222</v>
      </c>
      <c r="J866" s="12"/>
      <c r="K866" s="11">
        <v>5403.27</v>
      </c>
      <c r="L866" s="11">
        <v>119851.16</v>
      </c>
      <c r="M866" s="11">
        <v>1930206.04</v>
      </c>
      <c r="N866" s="11">
        <v>500</v>
      </c>
      <c r="O866" s="11">
        <v>500</v>
      </c>
    </row>
    <row r="867" spans="1:15" x14ac:dyDescent="0.2">
      <c r="A867" s="66">
        <v>32335</v>
      </c>
      <c r="B867" s="53" t="s">
        <v>919</v>
      </c>
      <c r="C867" s="66">
        <f t="shared" si="15"/>
        <v>3</v>
      </c>
      <c r="D867" s="60">
        <v>0</v>
      </c>
      <c r="E867" s="11">
        <v>1543</v>
      </c>
      <c r="F867" s="11">
        <v>1515</v>
      </c>
      <c r="G867" s="13">
        <v>237</v>
      </c>
      <c r="H867" s="13">
        <v>971</v>
      </c>
      <c r="I867" s="13">
        <v>335</v>
      </c>
      <c r="J867" s="12"/>
      <c r="K867" s="11">
        <v>11313.17</v>
      </c>
      <c r="L867" s="11">
        <v>113843.98</v>
      </c>
      <c r="M867" s="11">
        <v>154341.22</v>
      </c>
      <c r="N867" s="11">
        <v>500</v>
      </c>
      <c r="O867" s="11">
        <v>500</v>
      </c>
    </row>
    <row r="868" spans="1:15" x14ac:dyDescent="0.2">
      <c r="A868" s="66">
        <v>32336</v>
      </c>
      <c r="B868" s="53" t="s">
        <v>920</v>
      </c>
      <c r="C868" s="66">
        <f t="shared" si="15"/>
        <v>3</v>
      </c>
      <c r="D868" s="60">
        <v>0</v>
      </c>
      <c r="E868" s="11">
        <v>1869</v>
      </c>
      <c r="F868" s="11">
        <v>1859</v>
      </c>
      <c r="G868" s="13">
        <v>255</v>
      </c>
      <c r="H868" s="13">
        <v>1213</v>
      </c>
      <c r="I868" s="13">
        <v>401</v>
      </c>
      <c r="J868" s="12"/>
      <c r="K868" s="11">
        <v>5058.57</v>
      </c>
      <c r="L868" s="11">
        <v>155174.51999999999</v>
      </c>
      <c r="M868" s="11">
        <v>332637.21000000002</v>
      </c>
      <c r="N868" s="11">
        <v>500</v>
      </c>
      <c r="O868" s="11">
        <v>500</v>
      </c>
    </row>
    <row r="869" spans="1:15" x14ac:dyDescent="0.2">
      <c r="A869" s="66">
        <v>32337</v>
      </c>
      <c r="B869" s="53" t="s">
        <v>921</v>
      </c>
      <c r="C869" s="66">
        <f t="shared" si="15"/>
        <v>3</v>
      </c>
      <c r="D869" s="60">
        <v>0</v>
      </c>
      <c r="E869" s="11">
        <v>5011</v>
      </c>
      <c r="F869" s="11">
        <v>4581</v>
      </c>
      <c r="G869" s="13">
        <v>890</v>
      </c>
      <c r="H869" s="13">
        <v>3279</v>
      </c>
      <c r="I869" s="13">
        <v>842</v>
      </c>
      <c r="J869" s="12"/>
      <c r="K869" s="11">
        <v>3511.65</v>
      </c>
      <c r="L869" s="11">
        <v>394490.21</v>
      </c>
      <c r="M869" s="11">
        <v>2445003.67</v>
      </c>
      <c r="N869" s="11">
        <v>500</v>
      </c>
      <c r="O869" s="11">
        <v>500</v>
      </c>
    </row>
    <row r="870" spans="1:15" x14ac:dyDescent="0.2">
      <c r="A870" s="66">
        <v>32338</v>
      </c>
      <c r="B870" s="53" t="s">
        <v>922</v>
      </c>
      <c r="C870" s="66">
        <f t="shared" si="15"/>
        <v>3</v>
      </c>
      <c r="D870" s="60">
        <v>0</v>
      </c>
      <c r="E870" s="11">
        <v>2128</v>
      </c>
      <c r="F870" s="11">
        <v>2060</v>
      </c>
      <c r="G870" s="13">
        <v>308</v>
      </c>
      <c r="H870" s="13">
        <v>1414</v>
      </c>
      <c r="I870" s="13">
        <v>406</v>
      </c>
      <c r="J870" s="12"/>
      <c r="K870" s="11">
        <v>11423.8</v>
      </c>
      <c r="L870" s="11">
        <v>121588.26</v>
      </c>
      <c r="M870" s="11">
        <v>69397.2</v>
      </c>
      <c r="N870" s="11">
        <v>500</v>
      </c>
      <c r="O870" s="11">
        <v>500</v>
      </c>
    </row>
    <row r="871" spans="1:15" x14ac:dyDescent="0.2">
      <c r="A871" s="66">
        <v>32501</v>
      </c>
      <c r="B871" s="53" t="s">
        <v>923</v>
      </c>
      <c r="C871" s="66">
        <f t="shared" si="15"/>
        <v>3</v>
      </c>
      <c r="D871" s="60">
        <v>0</v>
      </c>
      <c r="E871" s="11">
        <v>1733</v>
      </c>
      <c r="F871" s="11">
        <v>1779</v>
      </c>
      <c r="G871" s="13">
        <v>186</v>
      </c>
      <c r="H871" s="13">
        <v>1045</v>
      </c>
      <c r="I871" s="13">
        <v>502</v>
      </c>
      <c r="J871" s="12"/>
      <c r="K871" s="11">
        <v>15538.69</v>
      </c>
      <c r="L871" s="11">
        <v>104998.35</v>
      </c>
      <c r="M871" s="11">
        <v>317010.94</v>
      </c>
      <c r="N871" s="11">
        <v>500</v>
      </c>
      <c r="O871" s="11">
        <v>500</v>
      </c>
    </row>
    <row r="872" spans="1:15" x14ac:dyDescent="0.2">
      <c r="A872" s="66">
        <v>32502</v>
      </c>
      <c r="B872" s="53" t="s">
        <v>924</v>
      </c>
      <c r="C872" s="66">
        <f t="shared" si="15"/>
        <v>3</v>
      </c>
      <c r="D872" s="60">
        <v>0</v>
      </c>
      <c r="E872" s="11">
        <v>1576</v>
      </c>
      <c r="F872" s="11">
        <v>1610</v>
      </c>
      <c r="G872" s="13">
        <v>205</v>
      </c>
      <c r="H872" s="13">
        <v>1034</v>
      </c>
      <c r="I872" s="13">
        <v>337</v>
      </c>
      <c r="J872" s="12"/>
      <c r="K872" s="11">
        <v>17432.22</v>
      </c>
      <c r="L872" s="11">
        <v>85476.68</v>
      </c>
      <c r="M872" s="11">
        <v>126466.57</v>
      </c>
      <c r="N872" s="11">
        <v>500</v>
      </c>
      <c r="O872" s="11">
        <v>500</v>
      </c>
    </row>
    <row r="873" spans="1:15" x14ac:dyDescent="0.2">
      <c r="A873" s="66">
        <v>32503</v>
      </c>
      <c r="B873" s="53" t="s">
        <v>925</v>
      </c>
      <c r="C873" s="66">
        <f t="shared" si="15"/>
        <v>3</v>
      </c>
      <c r="D873" s="60">
        <v>0</v>
      </c>
      <c r="E873" s="11">
        <v>349</v>
      </c>
      <c r="F873" s="11">
        <v>351</v>
      </c>
      <c r="G873" s="13">
        <v>47</v>
      </c>
      <c r="H873" s="13">
        <v>217</v>
      </c>
      <c r="I873" s="13">
        <v>85</v>
      </c>
      <c r="J873" s="12"/>
      <c r="K873" s="11">
        <v>19391.2</v>
      </c>
      <c r="L873" s="11">
        <v>16284.94</v>
      </c>
      <c r="M873" s="11">
        <v>51504.39</v>
      </c>
      <c r="N873" s="11">
        <v>500</v>
      </c>
      <c r="O873" s="11">
        <v>500</v>
      </c>
    </row>
    <row r="874" spans="1:15" x14ac:dyDescent="0.2">
      <c r="A874" s="66">
        <v>32504</v>
      </c>
      <c r="B874" s="53" t="s">
        <v>926</v>
      </c>
      <c r="C874" s="66">
        <f t="shared" si="15"/>
        <v>3</v>
      </c>
      <c r="D874" s="60">
        <v>0</v>
      </c>
      <c r="E874" s="11">
        <v>1284</v>
      </c>
      <c r="F874" s="11">
        <v>1271</v>
      </c>
      <c r="G874" s="13">
        <v>208</v>
      </c>
      <c r="H874" s="13">
        <v>823</v>
      </c>
      <c r="I874" s="13">
        <v>253</v>
      </c>
      <c r="J874" s="12"/>
      <c r="K874" s="11">
        <v>9806.76</v>
      </c>
      <c r="L874" s="11">
        <v>55246.1</v>
      </c>
      <c r="M874" s="11">
        <v>481830.87</v>
      </c>
      <c r="N874" s="11">
        <v>500</v>
      </c>
      <c r="O874" s="11">
        <v>500</v>
      </c>
    </row>
    <row r="875" spans="1:15" x14ac:dyDescent="0.2">
      <c r="A875" s="66">
        <v>32505</v>
      </c>
      <c r="B875" s="53" t="s">
        <v>927</v>
      </c>
      <c r="C875" s="66">
        <f t="shared" si="15"/>
        <v>3</v>
      </c>
      <c r="D875" s="60">
        <v>0</v>
      </c>
      <c r="E875" s="11">
        <v>1761</v>
      </c>
      <c r="F875" s="11">
        <v>1816</v>
      </c>
      <c r="G875" s="13">
        <v>225</v>
      </c>
      <c r="H875" s="13">
        <v>1132</v>
      </c>
      <c r="I875" s="13">
        <v>404</v>
      </c>
      <c r="J875" s="12"/>
      <c r="K875" s="11">
        <v>24300.22</v>
      </c>
      <c r="L875" s="11">
        <v>75684.78</v>
      </c>
      <c r="M875" s="11">
        <v>301684.15999999997</v>
      </c>
      <c r="N875" s="11">
        <v>500</v>
      </c>
      <c r="O875" s="11">
        <v>500</v>
      </c>
    </row>
    <row r="876" spans="1:15" x14ac:dyDescent="0.2">
      <c r="A876" s="66">
        <v>32506</v>
      </c>
      <c r="B876" s="53" t="s">
        <v>928</v>
      </c>
      <c r="C876" s="66">
        <f t="shared" si="15"/>
        <v>3</v>
      </c>
      <c r="D876" s="60">
        <v>0</v>
      </c>
      <c r="E876" s="11">
        <v>848</v>
      </c>
      <c r="F876" s="11">
        <v>853</v>
      </c>
      <c r="G876" s="13">
        <v>121</v>
      </c>
      <c r="H876" s="13">
        <v>554</v>
      </c>
      <c r="I876" s="13">
        <v>173</v>
      </c>
      <c r="J876" s="12"/>
      <c r="K876" s="11">
        <v>14060.62</v>
      </c>
      <c r="L876" s="11">
        <v>41115.040000000001</v>
      </c>
      <c r="M876" s="11">
        <v>197259.86</v>
      </c>
      <c r="N876" s="11">
        <v>500</v>
      </c>
      <c r="O876" s="11">
        <v>500</v>
      </c>
    </row>
    <row r="877" spans="1:15" x14ac:dyDescent="0.2">
      <c r="A877" s="66">
        <v>32508</v>
      </c>
      <c r="B877" s="53" t="s">
        <v>929</v>
      </c>
      <c r="C877" s="66">
        <f t="shared" si="15"/>
        <v>3</v>
      </c>
      <c r="D877" s="60">
        <v>0</v>
      </c>
      <c r="E877" s="11">
        <v>4471</v>
      </c>
      <c r="F877" s="11">
        <v>4449</v>
      </c>
      <c r="G877" s="13">
        <v>664</v>
      </c>
      <c r="H877" s="13">
        <v>2829</v>
      </c>
      <c r="I877" s="13">
        <v>978</v>
      </c>
      <c r="J877" s="12"/>
      <c r="K877" s="11">
        <v>27786.01</v>
      </c>
      <c r="L877" s="11">
        <v>265153.51</v>
      </c>
      <c r="M877" s="11">
        <v>972510.67</v>
      </c>
      <c r="N877" s="11">
        <v>500</v>
      </c>
      <c r="O877" s="11">
        <v>500</v>
      </c>
    </row>
    <row r="878" spans="1:15" x14ac:dyDescent="0.2">
      <c r="A878" s="66">
        <v>32509</v>
      </c>
      <c r="B878" s="53" t="s">
        <v>930</v>
      </c>
      <c r="C878" s="66">
        <f t="shared" si="15"/>
        <v>3</v>
      </c>
      <c r="D878" s="60">
        <v>0</v>
      </c>
      <c r="E878" s="11">
        <v>1323</v>
      </c>
      <c r="F878" s="11">
        <v>1380</v>
      </c>
      <c r="G878" s="13">
        <v>193</v>
      </c>
      <c r="H878" s="13">
        <v>869</v>
      </c>
      <c r="I878" s="13">
        <v>261</v>
      </c>
      <c r="J878" s="12"/>
      <c r="K878" s="11">
        <v>13232.04</v>
      </c>
      <c r="L878" s="11">
        <v>70150.31</v>
      </c>
      <c r="M878" s="11">
        <v>491652.79</v>
      </c>
      <c r="N878" s="11">
        <v>500</v>
      </c>
      <c r="O878" s="11">
        <v>500</v>
      </c>
    </row>
    <row r="879" spans="1:15" x14ac:dyDescent="0.2">
      <c r="A879" s="66">
        <v>32511</v>
      </c>
      <c r="B879" s="53" t="s">
        <v>931</v>
      </c>
      <c r="C879" s="66">
        <f t="shared" si="15"/>
        <v>3</v>
      </c>
      <c r="D879" s="60">
        <v>0</v>
      </c>
      <c r="E879" s="11">
        <v>503</v>
      </c>
      <c r="F879" s="11">
        <v>521</v>
      </c>
      <c r="G879" s="13">
        <v>43</v>
      </c>
      <c r="H879" s="13">
        <v>310</v>
      </c>
      <c r="I879" s="13">
        <v>150</v>
      </c>
      <c r="J879" s="12"/>
      <c r="K879" s="11">
        <v>8346.34</v>
      </c>
      <c r="L879" s="11">
        <v>20084.990000000002</v>
      </c>
      <c r="M879" s="11">
        <v>29994.97</v>
      </c>
      <c r="N879" s="11">
        <v>500</v>
      </c>
      <c r="O879" s="11">
        <v>500</v>
      </c>
    </row>
    <row r="880" spans="1:15" x14ac:dyDescent="0.2">
      <c r="A880" s="66">
        <v>32514</v>
      </c>
      <c r="B880" s="53" t="s">
        <v>932</v>
      </c>
      <c r="C880" s="66">
        <f t="shared" si="15"/>
        <v>3</v>
      </c>
      <c r="D880" s="60">
        <v>0</v>
      </c>
      <c r="E880" s="11">
        <v>617</v>
      </c>
      <c r="F880" s="11">
        <v>621</v>
      </c>
      <c r="G880" s="13">
        <v>67</v>
      </c>
      <c r="H880" s="13">
        <v>408</v>
      </c>
      <c r="I880" s="13">
        <v>142</v>
      </c>
      <c r="J880" s="12"/>
      <c r="K880" s="11">
        <v>-8453.11</v>
      </c>
      <c r="L880" s="11">
        <v>23404.54</v>
      </c>
      <c r="M880" s="11">
        <v>48782.83</v>
      </c>
      <c r="N880" s="11">
        <v>500</v>
      </c>
      <c r="O880" s="11">
        <v>500</v>
      </c>
    </row>
    <row r="881" spans="1:15" x14ac:dyDescent="0.2">
      <c r="A881" s="66">
        <v>32515</v>
      </c>
      <c r="B881" s="53" t="s">
        <v>933</v>
      </c>
      <c r="C881" s="66">
        <f t="shared" si="15"/>
        <v>3</v>
      </c>
      <c r="D881" s="60">
        <v>0</v>
      </c>
      <c r="E881" s="11">
        <v>1443</v>
      </c>
      <c r="F881" s="11">
        <v>1459</v>
      </c>
      <c r="G881" s="13">
        <v>192</v>
      </c>
      <c r="H881" s="13">
        <v>910</v>
      </c>
      <c r="I881" s="13">
        <v>341</v>
      </c>
      <c r="J881" s="12"/>
      <c r="K881" s="11">
        <v>20452.09</v>
      </c>
      <c r="L881" s="11">
        <v>61911.44</v>
      </c>
      <c r="M881" s="11">
        <v>222200.72</v>
      </c>
      <c r="N881" s="11">
        <v>500</v>
      </c>
      <c r="O881" s="11">
        <v>500</v>
      </c>
    </row>
    <row r="882" spans="1:15" x14ac:dyDescent="0.2">
      <c r="A882" s="66">
        <v>32516</v>
      </c>
      <c r="B882" s="53" t="s">
        <v>934</v>
      </c>
      <c r="C882" s="66">
        <f t="shared" si="15"/>
        <v>3</v>
      </c>
      <c r="D882" s="60">
        <v>0</v>
      </c>
      <c r="E882" s="11">
        <v>1708</v>
      </c>
      <c r="F882" s="11">
        <v>1736</v>
      </c>
      <c r="G882" s="13">
        <v>249</v>
      </c>
      <c r="H882" s="13">
        <v>1070</v>
      </c>
      <c r="I882" s="13">
        <v>389</v>
      </c>
      <c r="J882" s="12"/>
      <c r="K882" s="11">
        <v>16275.11</v>
      </c>
      <c r="L882" s="11">
        <v>78082.100000000006</v>
      </c>
      <c r="M882" s="11">
        <v>177090.43</v>
      </c>
      <c r="N882" s="11">
        <v>500</v>
      </c>
      <c r="O882" s="11">
        <v>500</v>
      </c>
    </row>
    <row r="883" spans="1:15" x14ac:dyDescent="0.2">
      <c r="A883" s="66">
        <v>32517</v>
      </c>
      <c r="B883" s="53" t="s">
        <v>935</v>
      </c>
      <c r="C883" s="66">
        <f t="shared" si="15"/>
        <v>3</v>
      </c>
      <c r="D883" s="60">
        <v>0</v>
      </c>
      <c r="E883" s="11">
        <v>1062</v>
      </c>
      <c r="F883" s="11">
        <v>1102</v>
      </c>
      <c r="G883" s="13">
        <v>155</v>
      </c>
      <c r="H883" s="13">
        <v>664</v>
      </c>
      <c r="I883" s="13">
        <v>243</v>
      </c>
      <c r="J883" s="12"/>
      <c r="K883" s="11">
        <v>11440.07</v>
      </c>
      <c r="L883" s="11">
        <v>56142.06</v>
      </c>
      <c r="M883" s="11">
        <v>370971.01</v>
      </c>
      <c r="N883" s="11">
        <v>500</v>
      </c>
      <c r="O883" s="11">
        <v>500</v>
      </c>
    </row>
    <row r="884" spans="1:15" x14ac:dyDescent="0.2">
      <c r="A884" s="66">
        <v>32518</v>
      </c>
      <c r="B884" s="53" t="s">
        <v>936</v>
      </c>
      <c r="C884" s="66">
        <f t="shared" si="15"/>
        <v>3</v>
      </c>
      <c r="D884" s="60">
        <v>0</v>
      </c>
      <c r="E884" s="11">
        <v>1018</v>
      </c>
      <c r="F884" s="11">
        <v>995</v>
      </c>
      <c r="G884" s="13">
        <v>125</v>
      </c>
      <c r="H884" s="13">
        <v>629</v>
      </c>
      <c r="I884" s="13">
        <v>264</v>
      </c>
      <c r="J884" s="12"/>
      <c r="K884" s="11">
        <v>10350.700000000001</v>
      </c>
      <c r="L884" s="11">
        <v>94104.72</v>
      </c>
      <c r="M884" s="11">
        <v>627068.68000000005</v>
      </c>
      <c r="N884" s="11">
        <v>500</v>
      </c>
      <c r="O884" s="11">
        <v>500</v>
      </c>
    </row>
    <row r="885" spans="1:15" x14ac:dyDescent="0.2">
      <c r="A885" s="66">
        <v>32519</v>
      </c>
      <c r="B885" s="53" t="s">
        <v>937</v>
      </c>
      <c r="C885" s="66">
        <f t="shared" si="15"/>
        <v>3</v>
      </c>
      <c r="D885" s="60">
        <v>0</v>
      </c>
      <c r="E885" s="11">
        <v>853</v>
      </c>
      <c r="F885" s="11">
        <v>844</v>
      </c>
      <c r="G885" s="13">
        <v>128</v>
      </c>
      <c r="H885" s="13">
        <v>541</v>
      </c>
      <c r="I885" s="13">
        <v>184</v>
      </c>
      <c r="J885" s="12"/>
      <c r="K885" s="11">
        <v>8872.52</v>
      </c>
      <c r="L885" s="11">
        <v>42684.5</v>
      </c>
      <c r="M885" s="11">
        <v>66527.759999999995</v>
      </c>
      <c r="N885" s="11">
        <v>500</v>
      </c>
      <c r="O885" s="11">
        <v>500</v>
      </c>
    </row>
    <row r="886" spans="1:15" x14ac:dyDescent="0.2">
      <c r="A886" s="66">
        <v>32520</v>
      </c>
      <c r="B886" s="53" t="s">
        <v>938</v>
      </c>
      <c r="C886" s="66">
        <f t="shared" si="15"/>
        <v>3</v>
      </c>
      <c r="D886" s="60">
        <v>0</v>
      </c>
      <c r="E886" s="11">
        <v>901</v>
      </c>
      <c r="F886" s="11">
        <v>923</v>
      </c>
      <c r="G886" s="13">
        <v>112</v>
      </c>
      <c r="H886" s="13">
        <v>548</v>
      </c>
      <c r="I886" s="13">
        <v>241</v>
      </c>
      <c r="J886" s="12"/>
      <c r="K886" s="11">
        <v>35287.870000000003</v>
      </c>
      <c r="L886" s="11">
        <v>35975.550000000003</v>
      </c>
      <c r="M886" s="11">
        <v>132907.26999999999</v>
      </c>
      <c r="N886" s="11">
        <v>500</v>
      </c>
      <c r="O886" s="11">
        <v>500</v>
      </c>
    </row>
    <row r="887" spans="1:15" x14ac:dyDescent="0.2">
      <c r="A887" s="66">
        <v>32521</v>
      </c>
      <c r="B887" s="53" t="s">
        <v>939</v>
      </c>
      <c r="C887" s="66">
        <f t="shared" si="15"/>
        <v>3</v>
      </c>
      <c r="D887" s="60">
        <v>0</v>
      </c>
      <c r="E887" s="11">
        <v>1747</v>
      </c>
      <c r="F887" s="11">
        <v>1724</v>
      </c>
      <c r="G887" s="13">
        <v>282</v>
      </c>
      <c r="H887" s="13">
        <v>1108</v>
      </c>
      <c r="I887" s="13">
        <v>357</v>
      </c>
      <c r="J887" s="12"/>
      <c r="K887" s="11">
        <v>17010.38</v>
      </c>
      <c r="L887" s="11">
        <v>96070.88</v>
      </c>
      <c r="M887" s="11">
        <v>313714.57</v>
      </c>
      <c r="N887" s="11">
        <v>500</v>
      </c>
      <c r="O887" s="11">
        <v>500</v>
      </c>
    </row>
    <row r="888" spans="1:15" x14ac:dyDescent="0.2">
      <c r="A888" s="66">
        <v>32522</v>
      </c>
      <c r="B888" s="53" t="s">
        <v>940</v>
      </c>
      <c r="C888" s="66">
        <f t="shared" si="15"/>
        <v>3</v>
      </c>
      <c r="D888" s="60">
        <v>0</v>
      </c>
      <c r="E888" s="11">
        <v>1265</v>
      </c>
      <c r="F888" s="11">
        <v>1264</v>
      </c>
      <c r="G888" s="13">
        <v>180</v>
      </c>
      <c r="H888" s="13">
        <v>787</v>
      </c>
      <c r="I888" s="13">
        <v>298</v>
      </c>
      <c r="J888" s="12"/>
      <c r="K888" s="11">
        <v>19674.419999999998</v>
      </c>
      <c r="L888" s="11">
        <v>67139.33</v>
      </c>
      <c r="M888" s="11">
        <v>172766.83</v>
      </c>
      <c r="N888" s="11">
        <v>500</v>
      </c>
      <c r="O888" s="11">
        <v>500</v>
      </c>
    </row>
    <row r="889" spans="1:15" x14ac:dyDescent="0.2">
      <c r="A889" s="66">
        <v>32523</v>
      </c>
      <c r="B889" s="53" t="s">
        <v>941</v>
      </c>
      <c r="C889" s="66">
        <f t="shared" si="15"/>
        <v>3</v>
      </c>
      <c r="D889" s="60">
        <v>0</v>
      </c>
      <c r="E889" s="11">
        <v>754</v>
      </c>
      <c r="F889" s="11">
        <v>780</v>
      </c>
      <c r="G889" s="13">
        <v>105</v>
      </c>
      <c r="H889" s="13">
        <v>484</v>
      </c>
      <c r="I889" s="13">
        <v>165</v>
      </c>
      <c r="J889" s="12"/>
      <c r="K889" s="11">
        <v>9575.02</v>
      </c>
      <c r="L889" s="11">
        <v>38536.129999999997</v>
      </c>
      <c r="M889" s="11">
        <v>273736.34000000003</v>
      </c>
      <c r="N889" s="11">
        <v>500</v>
      </c>
      <c r="O889" s="11">
        <v>500</v>
      </c>
    </row>
    <row r="890" spans="1:15" x14ac:dyDescent="0.2">
      <c r="A890" s="66">
        <v>32524</v>
      </c>
      <c r="B890" s="53" t="s">
        <v>942</v>
      </c>
      <c r="C890" s="66">
        <f t="shared" si="15"/>
        <v>3</v>
      </c>
      <c r="D890" s="60">
        <v>0</v>
      </c>
      <c r="E890" s="11">
        <v>1503</v>
      </c>
      <c r="F890" s="11">
        <v>1522</v>
      </c>
      <c r="G890" s="13">
        <v>197</v>
      </c>
      <c r="H890" s="13">
        <v>937</v>
      </c>
      <c r="I890" s="13">
        <v>369</v>
      </c>
      <c r="J890" s="12"/>
      <c r="K890" s="11">
        <v>13897.46</v>
      </c>
      <c r="L890" s="11">
        <v>63778.65</v>
      </c>
      <c r="M890" s="11">
        <v>139677.6</v>
      </c>
      <c r="N890" s="11">
        <v>500</v>
      </c>
      <c r="O890" s="11">
        <v>500</v>
      </c>
    </row>
    <row r="891" spans="1:15" x14ac:dyDescent="0.2">
      <c r="A891" s="66">
        <v>32525</v>
      </c>
      <c r="B891" s="53" t="s">
        <v>943</v>
      </c>
      <c r="C891" s="66">
        <f t="shared" si="15"/>
        <v>3</v>
      </c>
      <c r="D891" s="60">
        <v>0</v>
      </c>
      <c r="E891" s="11">
        <v>2032</v>
      </c>
      <c r="F891" s="11">
        <v>2007</v>
      </c>
      <c r="G891" s="13">
        <v>335</v>
      </c>
      <c r="H891" s="13">
        <v>1283</v>
      </c>
      <c r="I891" s="13">
        <v>414</v>
      </c>
      <c r="J891" s="12"/>
      <c r="K891" s="11">
        <v>26252.3</v>
      </c>
      <c r="L891" s="11">
        <v>86268.56</v>
      </c>
      <c r="M891" s="11">
        <v>190180.63</v>
      </c>
      <c r="N891" s="11">
        <v>500</v>
      </c>
      <c r="O891" s="11">
        <v>500</v>
      </c>
    </row>
    <row r="892" spans="1:15" x14ac:dyDescent="0.2">
      <c r="A892" s="66">
        <v>32528</v>
      </c>
      <c r="B892" s="53" t="s">
        <v>944</v>
      </c>
      <c r="C892" s="66">
        <f t="shared" si="15"/>
        <v>3</v>
      </c>
      <c r="D892" s="60">
        <v>0</v>
      </c>
      <c r="E892" s="11">
        <v>986</v>
      </c>
      <c r="F892" s="11">
        <v>1008</v>
      </c>
      <c r="G892" s="13">
        <v>149</v>
      </c>
      <c r="H892" s="13">
        <v>636</v>
      </c>
      <c r="I892" s="13">
        <v>201</v>
      </c>
      <c r="J892" s="12"/>
      <c r="K892" s="11">
        <v>18122.150000000001</v>
      </c>
      <c r="L892" s="11">
        <v>59084.14</v>
      </c>
      <c r="M892" s="11">
        <v>120249.27</v>
      </c>
      <c r="N892" s="11">
        <v>500</v>
      </c>
      <c r="O892" s="11">
        <v>500</v>
      </c>
    </row>
    <row r="893" spans="1:15" x14ac:dyDescent="0.2">
      <c r="A893" s="66">
        <v>32529</v>
      </c>
      <c r="B893" s="53" t="s">
        <v>945</v>
      </c>
      <c r="C893" s="66">
        <f t="shared" si="15"/>
        <v>3</v>
      </c>
      <c r="D893" s="60">
        <v>0</v>
      </c>
      <c r="E893" s="11">
        <v>1187</v>
      </c>
      <c r="F893" s="11">
        <v>1218</v>
      </c>
      <c r="G893" s="13">
        <v>169</v>
      </c>
      <c r="H893" s="13">
        <v>739</v>
      </c>
      <c r="I893" s="13">
        <v>279</v>
      </c>
      <c r="J893" s="12"/>
      <c r="K893" s="11">
        <v>14611.95</v>
      </c>
      <c r="L893" s="11">
        <v>57421.87</v>
      </c>
      <c r="M893" s="11">
        <v>430235.64</v>
      </c>
      <c r="N893" s="11">
        <v>500</v>
      </c>
      <c r="O893" s="11">
        <v>500</v>
      </c>
    </row>
    <row r="894" spans="1:15" x14ac:dyDescent="0.2">
      <c r="A894" s="66">
        <v>32530</v>
      </c>
      <c r="B894" s="53" t="s">
        <v>946</v>
      </c>
      <c r="C894" s="66">
        <f t="shared" si="15"/>
        <v>3</v>
      </c>
      <c r="D894" s="60">
        <v>0</v>
      </c>
      <c r="E894" s="11">
        <v>10771</v>
      </c>
      <c r="F894" s="11">
        <v>10789</v>
      </c>
      <c r="G894" s="13">
        <v>1365</v>
      </c>
      <c r="H894" s="13">
        <v>6715</v>
      </c>
      <c r="I894" s="13">
        <v>2691</v>
      </c>
      <c r="J894" s="12"/>
      <c r="K894" s="11">
        <v>93252.58</v>
      </c>
      <c r="L894" s="11">
        <v>895724.71</v>
      </c>
      <c r="M894" s="11">
        <v>5250794.7</v>
      </c>
      <c r="N894" s="11">
        <v>500</v>
      </c>
      <c r="O894" s="11">
        <v>500</v>
      </c>
    </row>
    <row r="895" spans="1:15" x14ac:dyDescent="0.2">
      <c r="A895" s="66">
        <v>40101</v>
      </c>
      <c r="B895" s="53" t="s">
        <v>947</v>
      </c>
      <c r="C895" s="66">
        <f t="shared" si="15"/>
        <v>4</v>
      </c>
      <c r="D895" s="60">
        <v>1</v>
      </c>
      <c r="E895" s="11">
        <v>211651</v>
      </c>
      <c r="F895" s="11">
        <v>206591</v>
      </c>
      <c r="G895" s="13">
        <v>29120</v>
      </c>
      <c r="H895" s="13">
        <v>142489</v>
      </c>
      <c r="I895" s="13">
        <v>40042</v>
      </c>
      <c r="J895" s="12"/>
      <c r="K895" s="11">
        <v>24958.65</v>
      </c>
      <c r="L895" s="11">
        <v>22957355.48</v>
      </c>
      <c r="M895" s="11">
        <v>186945956.81999999</v>
      </c>
      <c r="N895" s="11">
        <v>500</v>
      </c>
      <c r="O895" s="11">
        <v>500</v>
      </c>
    </row>
    <row r="896" spans="1:15" x14ac:dyDescent="0.2">
      <c r="A896" s="66">
        <v>40201</v>
      </c>
      <c r="B896" s="53" t="s">
        <v>948</v>
      </c>
      <c r="C896" s="66">
        <f t="shared" si="15"/>
        <v>4</v>
      </c>
      <c r="D896" s="60">
        <v>1</v>
      </c>
      <c r="E896" s="11">
        <v>38038</v>
      </c>
      <c r="F896" s="11">
        <v>38137</v>
      </c>
      <c r="G896" s="13">
        <v>4952</v>
      </c>
      <c r="H896" s="13">
        <v>24528</v>
      </c>
      <c r="I896" s="13">
        <v>8558</v>
      </c>
      <c r="J896" s="12"/>
      <c r="K896" s="11">
        <v>11211.89</v>
      </c>
      <c r="L896" s="11">
        <v>4375010.8099999996</v>
      </c>
      <c r="M896" s="11">
        <v>31437774</v>
      </c>
      <c r="N896" s="11">
        <v>500</v>
      </c>
      <c r="O896" s="11">
        <v>500</v>
      </c>
    </row>
    <row r="897" spans="1:15" x14ac:dyDescent="0.2">
      <c r="A897" s="66">
        <v>40301</v>
      </c>
      <c r="B897" s="53" t="s">
        <v>949</v>
      </c>
      <c r="C897" s="66">
        <f t="shared" si="15"/>
        <v>4</v>
      </c>
      <c r="D897" s="60">
        <v>1</v>
      </c>
      <c r="E897" s="11">
        <v>65254</v>
      </c>
      <c r="F897" s="11">
        <v>62454</v>
      </c>
      <c r="G897" s="13">
        <v>9919</v>
      </c>
      <c r="H897" s="13">
        <v>43291</v>
      </c>
      <c r="I897" s="13">
        <v>12044</v>
      </c>
      <c r="J897" s="12"/>
      <c r="K897" s="11">
        <v>24690.17</v>
      </c>
      <c r="L897" s="11">
        <v>7513536.9900000002</v>
      </c>
      <c r="M897" s="11">
        <v>53239399.560000002</v>
      </c>
      <c r="N897" s="11">
        <v>500</v>
      </c>
      <c r="O897" s="11">
        <v>500</v>
      </c>
    </row>
    <row r="898" spans="1:15" x14ac:dyDescent="0.2">
      <c r="A898" s="66">
        <v>40401</v>
      </c>
      <c r="B898" s="53" t="s">
        <v>950</v>
      </c>
      <c r="C898" s="66">
        <f t="shared" si="15"/>
        <v>4</v>
      </c>
      <c r="D898" s="60">
        <v>0</v>
      </c>
      <c r="E898" s="11">
        <v>5055</v>
      </c>
      <c r="F898" s="11">
        <v>4989</v>
      </c>
      <c r="G898" s="13">
        <v>703</v>
      </c>
      <c r="H898" s="13">
        <v>3238</v>
      </c>
      <c r="I898" s="13">
        <v>1114</v>
      </c>
      <c r="J898" s="12"/>
      <c r="K898" s="11">
        <v>21731.03</v>
      </c>
      <c r="L898" s="11">
        <v>371965.36</v>
      </c>
      <c r="M898" s="11">
        <v>1703106.94</v>
      </c>
      <c r="N898" s="11">
        <v>500</v>
      </c>
      <c r="O898" s="11">
        <v>500</v>
      </c>
    </row>
    <row r="899" spans="1:15" x14ac:dyDescent="0.2">
      <c r="A899" s="66">
        <v>40402</v>
      </c>
      <c r="B899" s="53" t="s">
        <v>951</v>
      </c>
      <c r="C899" s="66">
        <f t="shared" si="15"/>
        <v>4</v>
      </c>
      <c r="D899" s="60">
        <v>0</v>
      </c>
      <c r="E899" s="11">
        <v>2633</v>
      </c>
      <c r="F899" s="11">
        <v>2616</v>
      </c>
      <c r="G899" s="13">
        <v>402</v>
      </c>
      <c r="H899" s="13">
        <v>1779</v>
      </c>
      <c r="I899" s="13">
        <v>452</v>
      </c>
      <c r="J899" s="12"/>
      <c r="K899" s="11">
        <v>27719.41</v>
      </c>
      <c r="L899" s="11">
        <v>251486.88</v>
      </c>
      <c r="M899" s="11">
        <v>693964.04</v>
      </c>
      <c r="N899" s="11">
        <v>500</v>
      </c>
      <c r="O899" s="11">
        <v>500</v>
      </c>
    </row>
    <row r="900" spans="1:15" x14ac:dyDescent="0.2">
      <c r="A900" s="66">
        <v>40403</v>
      </c>
      <c r="B900" s="53" t="s">
        <v>952</v>
      </c>
      <c r="C900" s="66">
        <f t="shared" si="15"/>
        <v>4</v>
      </c>
      <c r="D900" s="60">
        <v>0</v>
      </c>
      <c r="E900" s="11">
        <v>833</v>
      </c>
      <c r="F900" s="11">
        <v>640</v>
      </c>
      <c r="G900" s="13">
        <v>157</v>
      </c>
      <c r="H900" s="13">
        <v>559</v>
      </c>
      <c r="I900" s="13">
        <v>117</v>
      </c>
      <c r="J900" s="12"/>
      <c r="K900" s="11">
        <v>10372.950000000001</v>
      </c>
      <c r="L900" s="11">
        <v>41202.14</v>
      </c>
      <c r="M900" s="11">
        <v>72554.8</v>
      </c>
      <c r="N900" s="11">
        <v>500</v>
      </c>
      <c r="O900" s="11">
        <v>500</v>
      </c>
    </row>
    <row r="901" spans="1:15" x14ac:dyDescent="0.2">
      <c r="A901" s="66">
        <v>40404</v>
      </c>
      <c r="B901" s="53" t="s">
        <v>953</v>
      </c>
      <c r="C901" s="66">
        <f t="shared" si="15"/>
        <v>4</v>
      </c>
      <c r="D901" s="60">
        <v>0</v>
      </c>
      <c r="E901" s="11">
        <v>17616</v>
      </c>
      <c r="F901" s="11">
        <v>17493</v>
      </c>
      <c r="G901" s="13">
        <v>2527</v>
      </c>
      <c r="H901" s="13">
        <v>11326</v>
      </c>
      <c r="I901" s="13">
        <v>3763</v>
      </c>
      <c r="J901" s="12"/>
      <c r="K901" s="11">
        <v>12667.34</v>
      </c>
      <c r="L901" s="11">
        <v>1543890.15</v>
      </c>
      <c r="M901" s="11">
        <v>13931427.619999999</v>
      </c>
      <c r="N901" s="11">
        <v>500</v>
      </c>
      <c r="O901" s="11">
        <v>500</v>
      </c>
    </row>
    <row r="902" spans="1:15" x14ac:dyDescent="0.2">
      <c r="A902" s="66">
        <v>40405</v>
      </c>
      <c r="B902" s="53" t="s">
        <v>954</v>
      </c>
      <c r="C902" s="66">
        <f t="shared" si="15"/>
        <v>4</v>
      </c>
      <c r="D902" s="60">
        <v>0</v>
      </c>
      <c r="E902" s="11">
        <v>2772</v>
      </c>
      <c r="F902" s="11">
        <v>2689</v>
      </c>
      <c r="G902" s="13">
        <v>428</v>
      </c>
      <c r="H902" s="13">
        <v>1828</v>
      </c>
      <c r="I902" s="13">
        <v>516</v>
      </c>
      <c r="J902" s="12"/>
      <c r="K902" s="11">
        <v>43266.57</v>
      </c>
      <c r="L902" s="11">
        <v>208602.56</v>
      </c>
      <c r="M902" s="11">
        <v>652840.11</v>
      </c>
      <c r="N902" s="11">
        <v>500</v>
      </c>
      <c r="O902" s="11">
        <v>500</v>
      </c>
    </row>
    <row r="903" spans="1:15" x14ac:dyDescent="0.2">
      <c r="A903" s="66">
        <v>40406</v>
      </c>
      <c r="B903" s="53" t="s">
        <v>955</v>
      </c>
      <c r="C903" s="66">
        <f t="shared" si="15"/>
        <v>4</v>
      </c>
      <c r="D903" s="60">
        <v>0</v>
      </c>
      <c r="E903" s="11">
        <v>2903</v>
      </c>
      <c r="F903" s="11">
        <v>2462</v>
      </c>
      <c r="G903" s="13">
        <v>425</v>
      </c>
      <c r="H903" s="13">
        <v>1974</v>
      </c>
      <c r="I903" s="13">
        <v>504</v>
      </c>
      <c r="J903" s="12"/>
      <c r="K903" s="11">
        <v>14208.62</v>
      </c>
      <c r="L903" s="11">
        <v>235715.14</v>
      </c>
      <c r="M903" s="11">
        <v>4404251.96</v>
      </c>
      <c r="N903" s="11">
        <v>500</v>
      </c>
      <c r="O903" s="11">
        <v>500</v>
      </c>
    </row>
    <row r="904" spans="1:15" x14ac:dyDescent="0.2">
      <c r="A904" s="66">
        <v>40407</v>
      </c>
      <c r="B904" s="53" t="s">
        <v>956</v>
      </c>
      <c r="C904" s="66">
        <f t="shared" si="15"/>
        <v>4</v>
      </c>
      <c r="D904" s="60">
        <v>0</v>
      </c>
      <c r="E904" s="11">
        <v>2148</v>
      </c>
      <c r="F904" s="11">
        <v>2010</v>
      </c>
      <c r="G904" s="13">
        <v>355</v>
      </c>
      <c r="H904" s="13">
        <v>1422</v>
      </c>
      <c r="I904" s="13">
        <v>371</v>
      </c>
      <c r="J904" s="12"/>
      <c r="K904" s="11">
        <v>24771.32</v>
      </c>
      <c r="L904" s="11">
        <v>135123.15</v>
      </c>
      <c r="M904" s="11">
        <v>305420.7</v>
      </c>
      <c r="N904" s="11">
        <v>500</v>
      </c>
      <c r="O904" s="11">
        <v>500</v>
      </c>
    </row>
    <row r="905" spans="1:15" x14ac:dyDescent="0.2">
      <c r="A905" s="66">
        <v>40408</v>
      </c>
      <c r="B905" s="53" t="s">
        <v>957</v>
      </c>
      <c r="C905" s="66">
        <f t="shared" si="15"/>
        <v>4</v>
      </c>
      <c r="D905" s="60">
        <v>0</v>
      </c>
      <c r="E905" s="11">
        <v>1028</v>
      </c>
      <c r="F905" s="11">
        <v>1007</v>
      </c>
      <c r="G905" s="13">
        <v>121</v>
      </c>
      <c r="H905" s="13">
        <v>690</v>
      </c>
      <c r="I905" s="13">
        <v>217</v>
      </c>
      <c r="J905" s="12"/>
      <c r="K905" s="11">
        <v>6437.87</v>
      </c>
      <c r="L905" s="11">
        <v>86383.31</v>
      </c>
      <c r="M905" s="11">
        <v>356669.04</v>
      </c>
      <c r="N905" s="11">
        <v>500</v>
      </c>
      <c r="O905" s="11">
        <v>500</v>
      </c>
    </row>
    <row r="906" spans="1:15" x14ac:dyDescent="0.2">
      <c r="A906" s="66">
        <v>40409</v>
      </c>
      <c r="B906" s="53" t="s">
        <v>958</v>
      </c>
      <c r="C906" s="66">
        <f t="shared" si="15"/>
        <v>4</v>
      </c>
      <c r="D906" s="60">
        <v>0</v>
      </c>
      <c r="E906" s="11">
        <v>1200</v>
      </c>
      <c r="F906" s="11">
        <v>1173</v>
      </c>
      <c r="G906" s="13">
        <v>197</v>
      </c>
      <c r="H906" s="13">
        <v>779</v>
      </c>
      <c r="I906" s="13">
        <v>224</v>
      </c>
      <c r="J906" s="12"/>
      <c r="K906" s="11">
        <v>18591.169999999998</v>
      </c>
      <c r="L906" s="11">
        <v>93643.21</v>
      </c>
      <c r="M906" s="11">
        <v>718580.58</v>
      </c>
      <c r="N906" s="11">
        <v>500</v>
      </c>
      <c r="O906" s="11">
        <v>500</v>
      </c>
    </row>
    <row r="907" spans="1:15" x14ac:dyDescent="0.2">
      <c r="A907" s="66">
        <v>40410</v>
      </c>
      <c r="B907" s="53" t="s">
        <v>959</v>
      </c>
      <c r="C907" s="66">
        <f t="shared" si="15"/>
        <v>4</v>
      </c>
      <c r="D907" s="60">
        <v>0</v>
      </c>
      <c r="E907" s="11">
        <v>1328</v>
      </c>
      <c r="F907" s="11">
        <v>1351</v>
      </c>
      <c r="G907" s="13">
        <v>203</v>
      </c>
      <c r="H907" s="13">
        <v>873</v>
      </c>
      <c r="I907" s="13">
        <v>252</v>
      </c>
      <c r="J907" s="12"/>
      <c r="K907" s="11">
        <v>21064.81</v>
      </c>
      <c r="L907" s="11">
        <v>113144.72</v>
      </c>
      <c r="M907" s="11">
        <v>236447.97</v>
      </c>
      <c r="N907" s="11">
        <v>500</v>
      </c>
      <c r="O907" s="11">
        <v>500</v>
      </c>
    </row>
    <row r="908" spans="1:15" x14ac:dyDescent="0.2">
      <c r="A908" s="66">
        <v>40411</v>
      </c>
      <c r="B908" s="53" t="s">
        <v>960</v>
      </c>
      <c r="C908" s="66">
        <f t="shared" si="15"/>
        <v>4</v>
      </c>
      <c r="D908" s="60">
        <v>0</v>
      </c>
      <c r="E908" s="11">
        <v>641</v>
      </c>
      <c r="F908" s="11">
        <v>630</v>
      </c>
      <c r="G908" s="13">
        <v>112</v>
      </c>
      <c r="H908" s="13">
        <v>409</v>
      </c>
      <c r="I908" s="13">
        <v>120</v>
      </c>
      <c r="J908" s="12"/>
      <c r="K908" s="11">
        <v>5129.67</v>
      </c>
      <c r="L908" s="11">
        <v>41923.199999999997</v>
      </c>
      <c r="M908" s="11">
        <v>9747.7999999999993</v>
      </c>
      <c r="N908" s="11">
        <v>500</v>
      </c>
      <c r="O908" s="11">
        <v>500</v>
      </c>
    </row>
    <row r="909" spans="1:15" x14ac:dyDescent="0.2">
      <c r="A909" s="66">
        <v>40412</v>
      </c>
      <c r="B909" s="53" t="s">
        <v>961</v>
      </c>
      <c r="C909" s="66">
        <f t="shared" si="15"/>
        <v>4</v>
      </c>
      <c r="D909" s="60">
        <v>0</v>
      </c>
      <c r="E909" s="11">
        <v>1354</v>
      </c>
      <c r="F909" s="11">
        <v>1301</v>
      </c>
      <c r="G909" s="13">
        <v>222</v>
      </c>
      <c r="H909" s="13">
        <v>905</v>
      </c>
      <c r="I909" s="13">
        <v>227</v>
      </c>
      <c r="J909" s="12"/>
      <c r="K909" s="11">
        <v>23122.17</v>
      </c>
      <c r="L909" s="11">
        <v>99614.62</v>
      </c>
      <c r="M909" s="11">
        <v>188426.59</v>
      </c>
      <c r="N909" s="11">
        <v>500</v>
      </c>
      <c r="O909" s="11">
        <v>500</v>
      </c>
    </row>
    <row r="910" spans="1:15" x14ac:dyDescent="0.2">
      <c r="A910" s="66">
        <v>40413</v>
      </c>
      <c r="B910" s="53" t="s">
        <v>962</v>
      </c>
      <c r="C910" s="66">
        <f t="shared" si="15"/>
        <v>4</v>
      </c>
      <c r="D910" s="60">
        <v>0</v>
      </c>
      <c r="E910" s="11">
        <v>3879</v>
      </c>
      <c r="F910" s="11">
        <v>3710</v>
      </c>
      <c r="G910" s="13">
        <v>623</v>
      </c>
      <c r="H910" s="13">
        <v>2641</v>
      </c>
      <c r="I910" s="13">
        <v>615</v>
      </c>
      <c r="J910" s="12"/>
      <c r="K910" s="11">
        <v>21149.8</v>
      </c>
      <c r="L910" s="11">
        <v>253475.26</v>
      </c>
      <c r="M910" s="11">
        <v>966216.2</v>
      </c>
      <c r="N910" s="11">
        <v>500</v>
      </c>
      <c r="O910" s="11">
        <v>500</v>
      </c>
    </row>
    <row r="911" spans="1:15" x14ac:dyDescent="0.2">
      <c r="A911" s="66">
        <v>40414</v>
      </c>
      <c r="B911" s="53" t="s">
        <v>963</v>
      </c>
      <c r="C911" s="66">
        <f t="shared" si="15"/>
        <v>4</v>
      </c>
      <c r="D911" s="60">
        <v>0</v>
      </c>
      <c r="E911" s="11">
        <v>3411</v>
      </c>
      <c r="F911" s="11">
        <v>3263</v>
      </c>
      <c r="G911" s="13">
        <v>525</v>
      </c>
      <c r="H911" s="13">
        <v>2133</v>
      </c>
      <c r="I911" s="13">
        <v>753</v>
      </c>
      <c r="J911" s="12"/>
      <c r="K911" s="11">
        <v>29270.639999999999</v>
      </c>
      <c r="L911" s="11">
        <v>242592.37</v>
      </c>
      <c r="M911" s="11">
        <v>344838.17</v>
      </c>
      <c r="N911" s="11">
        <v>500</v>
      </c>
      <c r="O911" s="11">
        <v>500</v>
      </c>
    </row>
    <row r="912" spans="1:15" x14ac:dyDescent="0.2">
      <c r="A912" s="66">
        <v>40415</v>
      </c>
      <c r="B912" s="53" t="s">
        <v>964</v>
      </c>
      <c r="C912" s="66">
        <f t="shared" si="15"/>
        <v>4</v>
      </c>
      <c r="D912" s="60">
        <v>0</v>
      </c>
      <c r="E912" s="11">
        <v>1460</v>
      </c>
      <c r="F912" s="11">
        <v>1440</v>
      </c>
      <c r="G912" s="13">
        <v>238</v>
      </c>
      <c r="H912" s="13">
        <v>961</v>
      </c>
      <c r="I912" s="13">
        <v>261</v>
      </c>
      <c r="J912" s="12"/>
      <c r="K912" s="11">
        <v>13130.86</v>
      </c>
      <c r="L912" s="11">
        <v>111275.55</v>
      </c>
      <c r="M912" s="11">
        <v>621151.96</v>
      </c>
      <c r="N912" s="11">
        <v>500</v>
      </c>
      <c r="O912" s="11">
        <v>500</v>
      </c>
    </row>
    <row r="913" spans="1:15" x14ac:dyDescent="0.2">
      <c r="A913" s="66">
        <v>40416</v>
      </c>
      <c r="B913" s="53" t="s">
        <v>965</v>
      </c>
      <c r="C913" s="66">
        <f t="shared" si="15"/>
        <v>4</v>
      </c>
      <c r="D913" s="60">
        <v>0</v>
      </c>
      <c r="E913" s="11">
        <v>794</v>
      </c>
      <c r="F913" s="11">
        <v>702</v>
      </c>
      <c r="G913" s="13">
        <v>133</v>
      </c>
      <c r="H913" s="13">
        <v>538</v>
      </c>
      <c r="I913" s="13">
        <v>123</v>
      </c>
      <c r="J913" s="12"/>
      <c r="K913" s="11">
        <v>5258.06</v>
      </c>
      <c r="L913" s="11">
        <v>54421.89</v>
      </c>
      <c r="M913" s="11">
        <v>211732.53</v>
      </c>
      <c r="N913" s="11">
        <v>500</v>
      </c>
      <c r="O913" s="11">
        <v>500</v>
      </c>
    </row>
    <row r="914" spans="1:15" x14ac:dyDescent="0.2">
      <c r="A914" s="66">
        <v>40417</v>
      </c>
      <c r="B914" s="53" t="s">
        <v>966</v>
      </c>
      <c r="C914" s="66">
        <f t="shared" si="15"/>
        <v>4</v>
      </c>
      <c r="D914" s="60">
        <v>0</v>
      </c>
      <c r="E914" s="11">
        <v>1284</v>
      </c>
      <c r="F914" s="11">
        <v>1193</v>
      </c>
      <c r="G914" s="13">
        <v>215</v>
      </c>
      <c r="H914" s="13">
        <v>827</v>
      </c>
      <c r="I914" s="13">
        <v>242</v>
      </c>
      <c r="J914" s="12"/>
      <c r="K914" s="11">
        <v>12297.79</v>
      </c>
      <c r="L914" s="11">
        <v>95187.59</v>
      </c>
      <c r="M914" s="11">
        <v>135986.35999999999</v>
      </c>
      <c r="N914" s="11">
        <v>500</v>
      </c>
      <c r="O914" s="11">
        <v>500</v>
      </c>
    </row>
    <row r="915" spans="1:15" x14ac:dyDescent="0.2">
      <c r="A915" s="66">
        <v>40418</v>
      </c>
      <c r="B915" s="53" t="s">
        <v>967</v>
      </c>
      <c r="C915" s="66">
        <f t="shared" ref="C915:C978" si="16">INT(A915/10000)</f>
        <v>4</v>
      </c>
      <c r="D915" s="60">
        <v>0</v>
      </c>
      <c r="E915" s="11">
        <v>5126</v>
      </c>
      <c r="F915" s="11">
        <v>4809</v>
      </c>
      <c r="G915" s="13">
        <v>868</v>
      </c>
      <c r="H915" s="13">
        <v>3371</v>
      </c>
      <c r="I915" s="13">
        <v>887</v>
      </c>
      <c r="J915" s="12"/>
      <c r="K915" s="11">
        <v>30817.21</v>
      </c>
      <c r="L915" s="11">
        <v>460162.81</v>
      </c>
      <c r="M915" s="11">
        <v>3084284.75</v>
      </c>
      <c r="N915" s="11">
        <v>500</v>
      </c>
      <c r="O915" s="11">
        <v>500</v>
      </c>
    </row>
    <row r="916" spans="1:15" x14ac:dyDescent="0.2">
      <c r="A916" s="66">
        <v>40419</v>
      </c>
      <c r="B916" s="53" t="s">
        <v>968</v>
      </c>
      <c r="C916" s="66">
        <f t="shared" si="16"/>
        <v>4</v>
      </c>
      <c r="D916" s="60">
        <v>0</v>
      </c>
      <c r="E916" s="11">
        <v>2971</v>
      </c>
      <c r="F916" s="11">
        <v>2808</v>
      </c>
      <c r="G916" s="13">
        <v>516</v>
      </c>
      <c r="H916" s="13">
        <v>1970</v>
      </c>
      <c r="I916" s="13">
        <v>485</v>
      </c>
      <c r="J916" s="12"/>
      <c r="K916" s="11">
        <v>22269.52</v>
      </c>
      <c r="L916" s="11">
        <v>222137.66</v>
      </c>
      <c r="M916" s="11">
        <v>561594.51</v>
      </c>
      <c r="N916" s="11">
        <v>500</v>
      </c>
      <c r="O916" s="11">
        <v>500</v>
      </c>
    </row>
    <row r="917" spans="1:15" x14ac:dyDescent="0.2">
      <c r="A917" s="66">
        <v>40420</v>
      </c>
      <c r="B917" s="53" t="s">
        <v>969</v>
      </c>
      <c r="C917" s="66">
        <f t="shared" si="16"/>
        <v>4</v>
      </c>
      <c r="D917" s="60">
        <v>0</v>
      </c>
      <c r="E917" s="11">
        <v>1454</v>
      </c>
      <c r="F917" s="11">
        <v>1411</v>
      </c>
      <c r="G917" s="13">
        <v>197</v>
      </c>
      <c r="H917" s="13">
        <v>922</v>
      </c>
      <c r="I917" s="13">
        <v>335</v>
      </c>
      <c r="J917" s="12"/>
      <c r="K917" s="11">
        <v>16534.11</v>
      </c>
      <c r="L917" s="11">
        <v>92929.65</v>
      </c>
      <c r="M917" s="11">
        <v>258003.49</v>
      </c>
      <c r="N917" s="11">
        <v>500</v>
      </c>
      <c r="O917" s="11">
        <v>500</v>
      </c>
    </row>
    <row r="918" spans="1:15" x14ac:dyDescent="0.2">
      <c r="A918" s="66">
        <v>40421</v>
      </c>
      <c r="B918" s="53" t="s">
        <v>970</v>
      </c>
      <c r="C918" s="66">
        <f t="shared" si="16"/>
        <v>4</v>
      </c>
      <c r="D918" s="60">
        <v>0</v>
      </c>
      <c r="E918" s="11">
        <v>7547</v>
      </c>
      <c r="F918" s="11">
        <v>6924</v>
      </c>
      <c r="G918" s="13">
        <v>1263</v>
      </c>
      <c r="H918" s="13">
        <v>5117</v>
      </c>
      <c r="I918" s="13">
        <v>1167</v>
      </c>
      <c r="J918" s="12"/>
      <c r="K918" s="11">
        <v>140.97999999999999</v>
      </c>
      <c r="L918" s="11">
        <v>544213.34</v>
      </c>
      <c r="M918" s="11">
        <v>7131917.1699999999</v>
      </c>
      <c r="N918" s="11">
        <v>500</v>
      </c>
      <c r="O918" s="11">
        <v>500</v>
      </c>
    </row>
    <row r="919" spans="1:15" x14ac:dyDescent="0.2">
      <c r="A919" s="66">
        <v>40422</v>
      </c>
      <c r="B919" s="53" t="s">
        <v>971</v>
      </c>
      <c r="C919" s="66">
        <f t="shared" si="16"/>
        <v>4</v>
      </c>
      <c r="D919" s="60">
        <v>0</v>
      </c>
      <c r="E919" s="11">
        <v>2747</v>
      </c>
      <c r="F919" s="11">
        <v>2531</v>
      </c>
      <c r="G919" s="13">
        <v>429</v>
      </c>
      <c r="H919" s="13">
        <v>1803</v>
      </c>
      <c r="I919" s="13">
        <v>515</v>
      </c>
      <c r="J919" s="12"/>
      <c r="K919" s="11">
        <v>2066.9899999999998</v>
      </c>
      <c r="L919" s="11">
        <v>186882.48</v>
      </c>
      <c r="M919" s="11">
        <v>633392.94999999995</v>
      </c>
      <c r="N919" s="11">
        <v>500</v>
      </c>
      <c r="O919" s="11">
        <v>500</v>
      </c>
    </row>
    <row r="920" spans="1:15" x14ac:dyDescent="0.2">
      <c r="A920" s="66">
        <v>40423</v>
      </c>
      <c r="B920" s="53" t="s">
        <v>972</v>
      </c>
      <c r="C920" s="66">
        <f t="shared" si="16"/>
        <v>4</v>
      </c>
      <c r="D920" s="60">
        <v>0</v>
      </c>
      <c r="E920" s="11">
        <v>1304</v>
      </c>
      <c r="F920" s="11">
        <v>1255</v>
      </c>
      <c r="G920" s="13">
        <v>202</v>
      </c>
      <c r="H920" s="13">
        <v>858</v>
      </c>
      <c r="I920" s="13">
        <v>244</v>
      </c>
      <c r="J920" s="12"/>
      <c r="K920" s="11">
        <v>12140.94</v>
      </c>
      <c r="L920" s="11">
        <v>107276.71</v>
      </c>
      <c r="M920" s="11">
        <v>104922.6</v>
      </c>
      <c r="N920" s="11">
        <v>500</v>
      </c>
      <c r="O920" s="11">
        <v>500</v>
      </c>
    </row>
    <row r="921" spans="1:15" x14ac:dyDescent="0.2">
      <c r="A921" s="66">
        <v>40424</v>
      </c>
      <c r="B921" s="53" t="s">
        <v>973</v>
      </c>
      <c r="C921" s="66">
        <f t="shared" si="16"/>
        <v>4</v>
      </c>
      <c r="D921" s="60">
        <v>0</v>
      </c>
      <c r="E921" s="11">
        <v>1148</v>
      </c>
      <c r="F921" s="11">
        <v>1067</v>
      </c>
      <c r="G921" s="13">
        <v>208</v>
      </c>
      <c r="H921" s="13">
        <v>762</v>
      </c>
      <c r="I921" s="13">
        <v>178</v>
      </c>
      <c r="J921" s="12"/>
      <c r="K921" s="11">
        <v>16554.7</v>
      </c>
      <c r="L921" s="11">
        <v>71150.37</v>
      </c>
      <c r="M921" s="11">
        <v>113659.63</v>
      </c>
      <c r="N921" s="11">
        <v>500</v>
      </c>
      <c r="O921" s="11">
        <v>500</v>
      </c>
    </row>
    <row r="922" spans="1:15" x14ac:dyDescent="0.2">
      <c r="A922" s="66">
        <v>40425</v>
      </c>
      <c r="B922" s="53" t="s">
        <v>974</v>
      </c>
      <c r="C922" s="66">
        <f t="shared" si="16"/>
        <v>4</v>
      </c>
      <c r="D922" s="60">
        <v>0</v>
      </c>
      <c r="E922" s="11">
        <v>1774</v>
      </c>
      <c r="F922" s="11">
        <v>1690</v>
      </c>
      <c r="G922" s="13">
        <v>251</v>
      </c>
      <c r="H922" s="13">
        <v>1180</v>
      </c>
      <c r="I922" s="13">
        <v>343</v>
      </c>
      <c r="J922" s="12"/>
      <c r="K922" s="11">
        <v>9459.07</v>
      </c>
      <c r="L922" s="11">
        <v>262943.46999999997</v>
      </c>
      <c r="M922" s="11">
        <v>559859.87</v>
      </c>
      <c r="N922" s="11">
        <v>500</v>
      </c>
      <c r="O922" s="11">
        <v>500</v>
      </c>
    </row>
    <row r="923" spans="1:15" x14ac:dyDescent="0.2">
      <c r="A923" s="66">
        <v>40426</v>
      </c>
      <c r="B923" s="53" t="s">
        <v>975</v>
      </c>
      <c r="C923" s="66">
        <f t="shared" si="16"/>
        <v>4</v>
      </c>
      <c r="D923" s="60">
        <v>0</v>
      </c>
      <c r="E923" s="11">
        <v>3011</v>
      </c>
      <c r="F923" s="11">
        <v>3068</v>
      </c>
      <c r="G923" s="13">
        <v>451</v>
      </c>
      <c r="H923" s="13">
        <v>2013</v>
      </c>
      <c r="I923" s="13">
        <v>547</v>
      </c>
      <c r="J923" s="12"/>
      <c r="K923" s="11">
        <v>14172.13</v>
      </c>
      <c r="L923" s="11">
        <v>259876.77</v>
      </c>
      <c r="M923" s="11">
        <v>3877707.26</v>
      </c>
      <c r="N923" s="11">
        <v>500</v>
      </c>
      <c r="O923" s="11">
        <v>500</v>
      </c>
    </row>
    <row r="924" spans="1:15" x14ac:dyDescent="0.2">
      <c r="A924" s="66">
        <v>40427</v>
      </c>
      <c r="B924" s="53" t="s">
        <v>976</v>
      </c>
      <c r="C924" s="66">
        <f t="shared" si="16"/>
        <v>4</v>
      </c>
      <c r="D924" s="60">
        <v>0</v>
      </c>
      <c r="E924" s="11">
        <v>2340</v>
      </c>
      <c r="F924" s="11">
        <v>2288</v>
      </c>
      <c r="G924" s="13">
        <v>391</v>
      </c>
      <c r="H924" s="13">
        <v>1497</v>
      </c>
      <c r="I924" s="13">
        <v>452</v>
      </c>
      <c r="J924" s="12"/>
      <c r="K924" s="11">
        <v>25270.57</v>
      </c>
      <c r="L924" s="11">
        <v>290979.17</v>
      </c>
      <c r="M924" s="11">
        <v>1064002.53</v>
      </c>
      <c r="N924" s="11">
        <v>500</v>
      </c>
      <c r="O924" s="11">
        <v>500</v>
      </c>
    </row>
    <row r="925" spans="1:15" x14ac:dyDescent="0.2">
      <c r="A925" s="66">
        <v>40428</v>
      </c>
      <c r="B925" s="53" t="s">
        <v>977</v>
      </c>
      <c r="C925" s="66">
        <f t="shared" si="16"/>
        <v>4</v>
      </c>
      <c r="D925" s="60">
        <v>0</v>
      </c>
      <c r="E925" s="11">
        <v>3393</v>
      </c>
      <c r="F925" s="11">
        <v>3277</v>
      </c>
      <c r="G925" s="13">
        <v>493</v>
      </c>
      <c r="H925" s="13">
        <v>2163</v>
      </c>
      <c r="I925" s="13">
        <v>737</v>
      </c>
      <c r="J925" s="12"/>
      <c r="K925" s="11">
        <v>12264.35</v>
      </c>
      <c r="L925" s="11">
        <v>255173.58</v>
      </c>
      <c r="M925" s="11">
        <v>447268.57</v>
      </c>
      <c r="N925" s="11">
        <v>500</v>
      </c>
      <c r="O925" s="11">
        <v>500</v>
      </c>
    </row>
    <row r="926" spans="1:15" x14ac:dyDescent="0.2">
      <c r="A926" s="66">
        <v>40429</v>
      </c>
      <c r="B926" s="53" t="s">
        <v>978</v>
      </c>
      <c r="C926" s="66">
        <f t="shared" si="16"/>
        <v>4</v>
      </c>
      <c r="D926" s="60">
        <v>0</v>
      </c>
      <c r="E926" s="11">
        <v>1243</v>
      </c>
      <c r="F926" s="11">
        <v>967</v>
      </c>
      <c r="G926" s="13">
        <v>190</v>
      </c>
      <c r="H926" s="13">
        <v>850</v>
      </c>
      <c r="I926" s="13">
        <v>203</v>
      </c>
      <c r="J926" s="12"/>
      <c r="K926" s="11">
        <v>8112.41</v>
      </c>
      <c r="L926" s="11">
        <v>99592.65</v>
      </c>
      <c r="M926" s="11">
        <v>213152.29</v>
      </c>
      <c r="N926" s="11">
        <v>500</v>
      </c>
      <c r="O926" s="11">
        <v>500</v>
      </c>
    </row>
    <row r="927" spans="1:15" x14ac:dyDescent="0.2">
      <c r="A927" s="66">
        <v>40430</v>
      </c>
      <c r="B927" s="53" t="s">
        <v>979</v>
      </c>
      <c r="C927" s="66">
        <f t="shared" si="16"/>
        <v>4</v>
      </c>
      <c r="D927" s="60">
        <v>0</v>
      </c>
      <c r="E927" s="11">
        <v>1132</v>
      </c>
      <c r="F927" s="11">
        <v>1040</v>
      </c>
      <c r="G927" s="13">
        <v>182</v>
      </c>
      <c r="H927" s="13">
        <v>777</v>
      </c>
      <c r="I927" s="13">
        <v>173</v>
      </c>
      <c r="J927" s="12"/>
      <c r="K927" s="11">
        <v>4343.05</v>
      </c>
      <c r="L927" s="11">
        <v>82833.009999999995</v>
      </c>
      <c r="M927" s="11">
        <v>109049.73</v>
      </c>
      <c r="N927" s="11">
        <v>500</v>
      </c>
      <c r="O927" s="11">
        <v>500</v>
      </c>
    </row>
    <row r="928" spans="1:15" x14ac:dyDescent="0.2">
      <c r="A928" s="66">
        <v>40431</v>
      </c>
      <c r="B928" s="53" t="s">
        <v>980</v>
      </c>
      <c r="C928" s="66">
        <f t="shared" si="16"/>
        <v>4</v>
      </c>
      <c r="D928" s="60">
        <v>0</v>
      </c>
      <c r="E928" s="11">
        <v>1279</v>
      </c>
      <c r="F928" s="11">
        <v>1156</v>
      </c>
      <c r="G928" s="13">
        <v>190</v>
      </c>
      <c r="H928" s="13">
        <v>883</v>
      </c>
      <c r="I928" s="13">
        <v>206</v>
      </c>
      <c r="J928" s="12"/>
      <c r="K928" s="11">
        <v>5193.5200000000004</v>
      </c>
      <c r="L928" s="11">
        <v>102229.8</v>
      </c>
      <c r="M928" s="11">
        <v>1440249.15</v>
      </c>
      <c r="N928" s="11">
        <v>500</v>
      </c>
      <c r="O928" s="11">
        <v>500</v>
      </c>
    </row>
    <row r="929" spans="1:15" x14ac:dyDescent="0.2">
      <c r="A929" s="66">
        <v>40432</v>
      </c>
      <c r="B929" s="53" t="s">
        <v>981</v>
      </c>
      <c r="C929" s="66">
        <f t="shared" si="16"/>
        <v>4</v>
      </c>
      <c r="D929" s="60">
        <v>0</v>
      </c>
      <c r="E929" s="11">
        <v>1779</v>
      </c>
      <c r="F929" s="11">
        <v>1700</v>
      </c>
      <c r="G929" s="13">
        <v>256</v>
      </c>
      <c r="H929" s="13">
        <v>1176</v>
      </c>
      <c r="I929" s="13">
        <v>347</v>
      </c>
      <c r="J929" s="12"/>
      <c r="K929" s="11">
        <v>24781.39</v>
      </c>
      <c r="L929" s="11">
        <v>115913.71</v>
      </c>
      <c r="M929" s="11">
        <v>249291.02</v>
      </c>
      <c r="N929" s="11">
        <v>500</v>
      </c>
      <c r="O929" s="11">
        <v>500</v>
      </c>
    </row>
    <row r="930" spans="1:15" x14ac:dyDescent="0.2">
      <c r="A930" s="66">
        <v>40433</v>
      </c>
      <c r="B930" s="53" t="s">
        <v>982</v>
      </c>
      <c r="C930" s="66">
        <f t="shared" si="16"/>
        <v>4</v>
      </c>
      <c r="D930" s="60">
        <v>0</v>
      </c>
      <c r="E930" s="11">
        <v>990</v>
      </c>
      <c r="F930" s="11">
        <v>997</v>
      </c>
      <c r="G930" s="13">
        <v>179</v>
      </c>
      <c r="H930" s="13">
        <v>609</v>
      </c>
      <c r="I930" s="13">
        <v>202</v>
      </c>
      <c r="J930" s="12"/>
      <c r="K930" s="11">
        <v>19315.2</v>
      </c>
      <c r="L930" s="11">
        <v>64047.05</v>
      </c>
      <c r="M930" s="11">
        <v>230130.95</v>
      </c>
      <c r="N930" s="11">
        <v>500</v>
      </c>
      <c r="O930" s="11">
        <v>500</v>
      </c>
    </row>
    <row r="931" spans="1:15" x14ac:dyDescent="0.2">
      <c r="A931" s="66">
        <v>40434</v>
      </c>
      <c r="B931" s="53" t="s">
        <v>983</v>
      </c>
      <c r="C931" s="66">
        <f t="shared" si="16"/>
        <v>4</v>
      </c>
      <c r="D931" s="60">
        <v>0</v>
      </c>
      <c r="E931" s="11">
        <v>889</v>
      </c>
      <c r="F931" s="11">
        <v>908</v>
      </c>
      <c r="G931" s="13">
        <v>118</v>
      </c>
      <c r="H931" s="13">
        <v>589</v>
      </c>
      <c r="I931" s="13">
        <v>182</v>
      </c>
      <c r="J931" s="12"/>
      <c r="K931" s="11">
        <v>10835.58</v>
      </c>
      <c r="L931" s="11">
        <v>57922.82</v>
      </c>
      <c r="M931" s="11">
        <v>98950.13</v>
      </c>
      <c r="N931" s="11">
        <v>500</v>
      </c>
      <c r="O931" s="11">
        <v>500</v>
      </c>
    </row>
    <row r="932" spans="1:15" x14ac:dyDescent="0.2">
      <c r="A932" s="66">
        <v>40435</v>
      </c>
      <c r="B932" s="53" t="s">
        <v>984</v>
      </c>
      <c r="C932" s="66">
        <f t="shared" si="16"/>
        <v>4</v>
      </c>
      <c r="D932" s="60">
        <v>0</v>
      </c>
      <c r="E932" s="11">
        <v>456</v>
      </c>
      <c r="F932" s="11">
        <v>419</v>
      </c>
      <c r="G932" s="13">
        <v>75</v>
      </c>
      <c r="H932" s="13">
        <v>316</v>
      </c>
      <c r="I932" s="13">
        <v>65</v>
      </c>
      <c r="J932" s="12"/>
      <c r="K932" s="11">
        <v>5176.1499999999996</v>
      </c>
      <c r="L932" s="11">
        <v>48692.34</v>
      </c>
      <c r="M932" s="11">
        <v>226385.47</v>
      </c>
      <c r="N932" s="11">
        <v>500</v>
      </c>
      <c r="O932" s="11">
        <v>500</v>
      </c>
    </row>
    <row r="933" spans="1:15" x14ac:dyDescent="0.2">
      <c r="A933" s="66">
        <v>40436</v>
      </c>
      <c r="B933" s="53" t="s">
        <v>985</v>
      </c>
      <c r="C933" s="66">
        <f t="shared" si="16"/>
        <v>4</v>
      </c>
      <c r="D933" s="60">
        <v>0</v>
      </c>
      <c r="E933" s="11">
        <v>2063</v>
      </c>
      <c r="F933" s="11">
        <v>2039</v>
      </c>
      <c r="G933" s="13">
        <v>284</v>
      </c>
      <c r="H933" s="13">
        <v>1366</v>
      </c>
      <c r="I933" s="13">
        <v>413</v>
      </c>
      <c r="J933" s="12"/>
      <c r="K933" s="11">
        <v>12239.39</v>
      </c>
      <c r="L933" s="11">
        <v>133130.71</v>
      </c>
      <c r="M933" s="11">
        <v>250627.61</v>
      </c>
      <c r="N933" s="11">
        <v>500</v>
      </c>
      <c r="O933" s="11">
        <v>500</v>
      </c>
    </row>
    <row r="934" spans="1:15" x14ac:dyDescent="0.2">
      <c r="A934" s="66">
        <v>40437</v>
      </c>
      <c r="B934" s="53" t="s">
        <v>986</v>
      </c>
      <c r="C934" s="66">
        <f t="shared" si="16"/>
        <v>4</v>
      </c>
      <c r="D934" s="60">
        <v>0</v>
      </c>
      <c r="E934" s="11">
        <v>3255</v>
      </c>
      <c r="F934" s="11">
        <v>3161</v>
      </c>
      <c r="G934" s="13">
        <v>493</v>
      </c>
      <c r="H934" s="13">
        <v>2104</v>
      </c>
      <c r="I934" s="13">
        <v>658</v>
      </c>
      <c r="J934" s="12"/>
      <c r="K934" s="11">
        <v>10733.26</v>
      </c>
      <c r="L934" s="11">
        <v>250378.83</v>
      </c>
      <c r="M934" s="11">
        <v>668274.93999999994</v>
      </c>
      <c r="N934" s="11">
        <v>500</v>
      </c>
      <c r="O934" s="11">
        <v>500</v>
      </c>
    </row>
    <row r="935" spans="1:15" x14ac:dyDescent="0.2">
      <c r="A935" s="66">
        <v>40438</v>
      </c>
      <c r="B935" s="53" t="s">
        <v>987</v>
      </c>
      <c r="C935" s="66">
        <f t="shared" si="16"/>
        <v>4</v>
      </c>
      <c r="D935" s="60">
        <v>0</v>
      </c>
      <c r="E935" s="11">
        <v>2556</v>
      </c>
      <c r="F935" s="11">
        <v>2403</v>
      </c>
      <c r="G935" s="13">
        <v>376</v>
      </c>
      <c r="H935" s="13">
        <v>1694</v>
      </c>
      <c r="I935" s="13">
        <v>486</v>
      </c>
      <c r="J935" s="12"/>
      <c r="K935" s="11">
        <v>23169.06</v>
      </c>
      <c r="L935" s="11">
        <v>215252.3</v>
      </c>
      <c r="M935" s="11">
        <v>647336.91</v>
      </c>
      <c r="N935" s="11">
        <v>500</v>
      </c>
      <c r="O935" s="11">
        <v>500</v>
      </c>
    </row>
    <row r="936" spans="1:15" x14ac:dyDescent="0.2">
      <c r="A936" s="66">
        <v>40439</v>
      </c>
      <c r="B936" s="53" t="s">
        <v>988</v>
      </c>
      <c r="C936" s="66">
        <f t="shared" si="16"/>
        <v>4</v>
      </c>
      <c r="D936" s="60">
        <v>0</v>
      </c>
      <c r="E936" s="11">
        <v>667</v>
      </c>
      <c r="F936" s="11">
        <v>590</v>
      </c>
      <c r="G936" s="13">
        <v>112</v>
      </c>
      <c r="H936" s="13">
        <v>425</v>
      </c>
      <c r="I936" s="13">
        <v>130</v>
      </c>
      <c r="J936" s="12"/>
      <c r="K936" s="11">
        <v>14809.07</v>
      </c>
      <c r="L936" s="11">
        <v>39435.629999999997</v>
      </c>
      <c r="M936" s="11">
        <v>47439.13</v>
      </c>
      <c r="N936" s="11">
        <v>500</v>
      </c>
      <c r="O936" s="11">
        <v>500</v>
      </c>
    </row>
    <row r="937" spans="1:15" x14ac:dyDescent="0.2">
      <c r="A937" s="66">
        <v>40440</v>
      </c>
      <c r="B937" s="53" t="s">
        <v>989</v>
      </c>
      <c r="C937" s="66">
        <f t="shared" si="16"/>
        <v>4</v>
      </c>
      <c r="D937" s="60">
        <v>0</v>
      </c>
      <c r="E937" s="11">
        <v>395</v>
      </c>
      <c r="F937" s="11">
        <v>405</v>
      </c>
      <c r="G937" s="13">
        <v>64</v>
      </c>
      <c r="H937" s="13">
        <v>246</v>
      </c>
      <c r="I937" s="13">
        <v>85</v>
      </c>
      <c r="J937" s="12"/>
      <c r="K937" s="11">
        <v>4842.58</v>
      </c>
      <c r="L937" s="11">
        <v>31577.01</v>
      </c>
      <c r="M937" s="11">
        <v>38023.379999999997</v>
      </c>
      <c r="N937" s="11">
        <v>500</v>
      </c>
      <c r="O937" s="11">
        <v>500</v>
      </c>
    </row>
    <row r="938" spans="1:15" x14ac:dyDescent="0.2">
      <c r="A938" s="66">
        <v>40441</v>
      </c>
      <c r="B938" s="53" t="s">
        <v>990</v>
      </c>
      <c r="C938" s="66">
        <f t="shared" si="16"/>
        <v>4</v>
      </c>
      <c r="D938" s="60">
        <v>0</v>
      </c>
      <c r="E938" s="11">
        <v>4161</v>
      </c>
      <c r="F938" s="11">
        <v>3986</v>
      </c>
      <c r="G938" s="13">
        <v>647</v>
      </c>
      <c r="H938" s="13">
        <v>2752</v>
      </c>
      <c r="I938" s="13">
        <v>762</v>
      </c>
      <c r="J938" s="12"/>
      <c r="K938" s="11">
        <v>17918.32</v>
      </c>
      <c r="L938" s="11">
        <v>332453.59000000003</v>
      </c>
      <c r="M938" s="11">
        <v>1714974.32</v>
      </c>
      <c r="N938" s="11">
        <v>500</v>
      </c>
      <c r="O938" s="11">
        <v>500</v>
      </c>
    </row>
    <row r="939" spans="1:15" x14ac:dyDescent="0.2">
      <c r="A939" s="66">
        <v>40442</v>
      </c>
      <c r="B939" s="53" t="s">
        <v>991</v>
      </c>
      <c r="C939" s="66">
        <f t="shared" si="16"/>
        <v>4</v>
      </c>
      <c r="D939" s="60">
        <v>0</v>
      </c>
      <c r="E939" s="11">
        <v>1050</v>
      </c>
      <c r="F939" s="11">
        <v>994</v>
      </c>
      <c r="G939" s="13">
        <v>197</v>
      </c>
      <c r="H939" s="13">
        <v>689</v>
      </c>
      <c r="I939" s="13">
        <v>164</v>
      </c>
      <c r="J939" s="12"/>
      <c r="K939" s="11">
        <v>16192.03</v>
      </c>
      <c r="L939" s="11">
        <v>80037.66</v>
      </c>
      <c r="M939" s="11">
        <v>139915.35999999999</v>
      </c>
      <c r="N939" s="11">
        <v>500</v>
      </c>
      <c r="O939" s="11">
        <v>500</v>
      </c>
    </row>
    <row r="940" spans="1:15" x14ac:dyDescent="0.2">
      <c r="A940" s="66">
        <v>40443</v>
      </c>
      <c r="B940" s="53" t="s">
        <v>992</v>
      </c>
      <c r="C940" s="66">
        <f t="shared" si="16"/>
        <v>4</v>
      </c>
      <c r="D940" s="60">
        <v>0</v>
      </c>
      <c r="E940" s="11">
        <v>2148</v>
      </c>
      <c r="F940" s="11">
        <v>2055</v>
      </c>
      <c r="G940" s="13">
        <v>321</v>
      </c>
      <c r="H940" s="13">
        <v>1393</v>
      </c>
      <c r="I940" s="13">
        <v>434</v>
      </c>
      <c r="J940" s="12"/>
      <c r="K940" s="11">
        <v>21553.95</v>
      </c>
      <c r="L940" s="11">
        <v>192471.67999999999</v>
      </c>
      <c r="M940" s="11">
        <v>955430.48</v>
      </c>
      <c r="N940" s="11">
        <v>500</v>
      </c>
      <c r="O940" s="11">
        <v>500</v>
      </c>
    </row>
    <row r="941" spans="1:15" x14ac:dyDescent="0.2">
      <c r="A941" s="66">
        <v>40444</v>
      </c>
      <c r="B941" s="53" t="s">
        <v>993</v>
      </c>
      <c r="C941" s="66">
        <f t="shared" si="16"/>
        <v>4</v>
      </c>
      <c r="D941" s="60">
        <v>0</v>
      </c>
      <c r="E941" s="11">
        <v>759</v>
      </c>
      <c r="F941" s="11">
        <v>723</v>
      </c>
      <c r="G941" s="13">
        <v>124</v>
      </c>
      <c r="H941" s="13">
        <v>507</v>
      </c>
      <c r="I941" s="13">
        <v>128</v>
      </c>
      <c r="J941" s="12"/>
      <c r="K941" s="11">
        <v>12886.22</v>
      </c>
      <c r="L941" s="11">
        <v>40713.65</v>
      </c>
      <c r="M941" s="11">
        <v>95969.93</v>
      </c>
      <c r="N941" s="11">
        <v>500</v>
      </c>
      <c r="O941" s="11">
        <v>500</v>
      </c>
    </row>
    <row r="942" spans="1:15" x14ac:dyDescent="0.2">
      <c r="A942" s="66">
        <v>40445</v>
      </c>
      <c r="B942" s="53" t="s">
        <v>994</v>
      </c>
      <c r="C942" s="66">
        <f t="shared" si="16"/>
        <v>4</v>
      </c>
      <c r="D942" s="60">
        <v>0</v>
      </c>
      <c r="E942" s="11">
        <v>691</v>
      </c>
      <c r="F942" s="11">
        <v>684</v>
      </c>
      <c r="G942" s="13">
        <v>80</v>
      </c>
      <c r="H942" s="13">
        <v>461</v>
      </c>
      <c r="I942" s="13">
        <v>150</v>
      </c>
      <c r="J942" s="12"/>
      <c r="K942" s="11">
        <v>13603.43</v>
      </c>
      <c r="L942" s="11">
        <v>41392.5</v>
      </c>
      <c r="M942" s="11">
        <v>13425.5</v>
      </c>
      <c r="N942" s="11">
        <v>500</v>
      </c>
      <c r="O942" s="11">
        <v>500</v>
      </c>
    </row>
    <row r="943" spans="1:15" x14ac:dyDescent="0.2">
      <c r="A943" s="66">
        <v>40446</v>
      </c>
      <c r="B943" s="53" t="s">
        <v>995</v>
      </c>
      <c r="C943" s="66">
        <f t="shared" si="16"/>
        <v>4</v>
      </c>
      <c r="D943" s="60">
        <v>0</v>
      </c>
      <c r="E943" s="11">
        <v>1443</v>
      </c>
      <c r="F943" s="11">
        <v>1374</v>
      </c>
      <c r="G943" s="13">
        <v>203</v>
      </c>
      <c r="H943" s="13">
        <v>949</v>
      </c>
      <c r="I943" s="13">
        <v>291</v>
      </c>
      <c r="J943" s="12"/>
      <c r="K943" s="11">
        <v>24417.78</v>
      </c>
      <c r="L943" s="11">
        <v>148568.17000000001</v>
      </c>
      <c r="M943" s="11">
        <v>1497763.11</v>
      </c>
      <c r="N943" s="11">
        <v>500</v>
      </c>
      <c r="O943" s="11">
        <v>500</v>
      </c>
    </row>
    <row r="944" spans="1:15" x14ac:dyDescent="0.2">
      <c r="A944" s="66">
        <v>40501</v>
      </c>
      <c r="B944" s="53" t="s">
        <v>996</v>
      </c>
      <c r="C944" s="66">
        <f t="shared" si="16"/>
        <v>4</v>
      </c>
      <c r="D944" s="60">
        <v>0</v>
      </c>
      <c r="E944" s="11">
        <v>6175</v>
      </c>
      <c r="F944" s="11">
        <v>5984</v>
      </c>
      <c r="G944" s="13">
        <v>1032</v>
      </c>
      <c r="H944" s="13">
        <v>4005</v>
      </c>
      <c r="I944" s="13">
        <v>1138</v>
      </c>
      <c r="J944" s="12"/>
      <c r="K944" s="11">
        <v>40426.870000000003</v>
      </c>
      <c r="L944" s="11">
        <v>519713.33</v>
      </c>
      <c r="M944" s="11">
        <v>797793.39</v>
      </c>
      <c r="N944" s="11">
        <v>500</v>
      </c>
      <c r="O944" s="11">
        <v>500</v>
      </c>
    </row>
    <row r="945" spans="1:15" x14ac:dyDescent="0.2">
      <c r="A945" s="66">
        <v>40502</v>
      </c>
      <c r="B945" s="53" t="s">
        <v>997</v>
      </c>
      <c r="C945" s="66">
        <f t="shared" si="16"/>
        <v>4</v>
      </c>
      <c r="D945" s="60">
        <v>0</v>
      </c>
      <c r="E945" s="11">
        <v>2240</v>
      </c>
      <c r="F945" s="11">
        <v>2186</v>
      </c>
      <c r="G945" s="13">
        <v>354</v>
      </c>
      <c r="H945" s="13">
        <v>1400</v>
      </c>
      <c r="I945" s="13">
        <v>486</v>
      </c>
      <c r="J945" s="12"/>
      <c r="K945" s="11">
        <v>1466.61</v>
      </c>
      <c r="L945" s="11">
        <v>218898.82</v>
      </c>
      <c r="M945" s="11">
        <v>1021254.97</v>
      </c>
      <c r="N945" s="11">
        <v>500</v>
      </c>
      <c r="O945" s="11">
        <v>500</v>
      </c>
    </row>
    <row r="946" spans="1:15" x14ac:dyDescent="0.2">
      <c r="A946" s="66">
        <v>40503</v>
      </c>
      <c r="B946" s="53" t="s">
        <v>998</v>
      </c>
      <c r="C946" s="66">
        <f t="shared" si="16"/>
        <v>4</v>
      </c>
      <c r="D946" s="60">
        <v>0</v>
      </c>
      <c r="E946" s="11">
        <v>4298</v>
      </c>
      <c r="F946" s="11">
        <v>4271</v>
      </c>
      <c r="G946" s="13">
        <v>669</v>
      </c>
      <c r="H946" s="13">
        <v>2761</v>
      </c>
      <c r="I946" s="13">
        <v>868</v>
      </c>
      <c r="J946" s="12"/>
      <c r="K946" s="11">
        <v>1296.42</v>
      </c>
      <c r="L946" s="11">
        <v>441021.01</v>
      </c>
      <c r="M946" s="11">
        <v>2877542.74</v>
      </c>
      <c r="N946" s="11">
        <v>500</v>
      </c>
      <c r="O946" s="11">
        <v>500</v>
      </c>
    </row>
    <row r="947" spans="1:15" x14ac:dyDescent="0.2">
      <c r="A947" s="66">
        <v>40504</v>
      </c>
      <c r="B947" s="53" t="s">
        <v>999</v>
      </c>
      <c r="C947" s="66">
        <f t="shared" si="16"/>
        <v>4</v>
      </c>
      <c r="D947" s="60">
        <v>0</v>
      </c>
      <c r="E947" s="11">
        <v>2613</v>
      </c>
      <c r="F947" s="11">
        <v>2390</v>
      </c>
      <c r="G947" s="13">
        <v>456</v>
      </c>
      <c r="H947" s="13">
        <v>1701</v>
      </c>
      <c r="I947" s="13">
        <v>456</v>
      </c>
      <c r="J947" s="12"/>
      <c r="K947" s="11">
        <v>17375.97</v>
      </c>
      <c r="L947" s="11">
        <v>228241.4</v>
      </c>
      <c r="M947" s="11">
        <v>1404317.78</v>
      </c>
      <c r="N947" s="11">
        <v>500</v>
      </c>
      <c r="O947" s="11">
        <v>500</v>
      </c>
    </row>
    <row r="948" spans="1:15" x14ac:dyDescent="0.2">
      <c r="A948" s="66">
        <v>40505</v>
      </c>
      <c r="B948" s="53" t="s">
        <v>1000</v>
      </c>
      <c r="C948" s="66">
        <f t="shared" si="16"/>
        <v>4</v>
      </c>
      <c r="D948" s="60">
        <v>0</v>
      </c>
      <c r="E948" s="11">
        <v>1286</v>
      </c>
      <c r="F948" s="11">
        <v>1285</v>
      </c>
      <c r="G948" s="13">
        <v>179</v>
      </c>
      <c r="H948" s="13">
        <v>862</v>
      </c>
      <c r="I948" s="13">
        <v>245</v>
      </c>
      <c r="J948" s="12"/>
      <c r="K948" s="11">
        <v>8030.59</v>
      </c>
      <c r="L948" s="11">
        <v>89990.14</v>
      </c>
      <c r="M948" s="11">
        <v>174368.29</v>
      </c>
      <c r="N948" s="11">
        <v>500</v>
      </c>
      <c r="O948" s="11">
        <v>500</v>
      </c>
    </row>
    <row r="949" spans="1:15" x14ac:dyDescent="0.2">
      <c r="A949" s="66">
        <v>40506</v>
      </c>
      <c r="B949" s="53" t="s">
        <v>1001</v>
      </c>
      <c r="C949" s="66">
        <f t="shared" si="16"/>
        <v>4</v>
      </c>
      <c r="D949" s="60">
        <v>0</v>
      </c>
      <c r="E949" s="11">
        <v>3970</v>
      </c>
      <c r="F949" s="11">
        <v>4070</v>
      </c>
      <c r="G949" s="13">
        <v>568</v>
      </c>
      <c r="H949" s="13">
        <v>2473</v>
      </c>
      <c r="I949" s="13">
        <v>929</v>
      </c>
      <c r="J949" s="12"/>
      <c r="K949" s="11">
        <v>23319.62</v>
      </c>
      <c r="L949" s="11">
        <v>320362.92</v>
      </c>
      <c r="M949" s="11">
        <v>773728.85</v>
      </c>
      <c r="N949" s="11">
        <v>500</v>
      </c>
      <c r="O949" s="11">
        <v>500</v>
      </c>
    </row>
    <row r="950" spans="1:15" x14ac:dyDescent="0.2">
      <c r="A950" s="66">
        <v>40507</v>
      </c>
      <c r="B950" s="53" t="s">
        <v>1002</v>
      </c>
      <c r="C950" s="66">
        <f t="shared" si="16"/>
        <v>4</v>
      </c>
      <c r="D950" s="60">
        <v>0</v>
      </c>
      <c r="E950" s="11">
        <v>2084</v>
      </c>
      <c r="F950" s="11">
        <v>2055</v>
      </c>
      <c r="G950" s="13">
        <v>306</v>
      </c>
      <c r="H950" s="13">
        <v>1406</v>
      </c>
      <c r="I950" s="13">
        <v>372</v>
      </c>
      <c r="J950" s="12"/>
      <c r="K950" s="11">
        <v>14710.38</v>
      </c>
      <c r="L950" s="11">
        <v>204985.91</v>
      </c>
      <c r="M950" s="11">
        <v>1053819.98</v>
      </c>
      <c r="N950" s="11">
        <v>500</v>
      </c>
      <c r="O950" s="11">
        <v>500</v>
      </c>
    </row>
    <row r="951" spans="1:15" x14ac:dyDescent="0.2">
      <c r="A951" s="66">
        <v>40508</v>
      </c>
      <c r="B951" s="53" t="s">
        <v>1003</v>
      </c>
      <c r="C951" s="66">
        <f t="shared" si="16"/>
        <v>4</v>
      </c>
      <c r="D951" s="60">
        <v>0</v>
      </c>
      <c r="E951" s="11">
        <v>2978</v>
      </c>
      <c r="F951" s="11">
        <v>2932</v>
      </c>
      <c r="G951" s="13">
        <v>467</v>
      </c>
      <c r="H951" s="13">
        <v>1950</v>
      </c>
      <c r="I951" s="13">
        <v>561</v>
      </c>
      <c r="J951" s="12"/>
      <c r="K951" s="11">
        <v>32956.07</v>
      </c>
      <c r="L951" s="11">
        <v>214756.99</v>
      </c>
      <c r="M951" s="11">
        <v>895361.17</v>
      </c>
      <c r="N951" s="11">
        <v>500</v>
      </c>
      <c r="O951" s="11">
        <v>500</v>
      </c>
    </row>
    <row r="952" spans="1:15" x14ac:dyDescent="0.2">
      <c r="A952" s="66">
        <v>40509</v>
      </c>
      <c r="B952" s="53" t="s">
        <v>1004</v>
      </c>
      <c r="C952" s="66">
        <f t="shared" si="16"/>
        <v>4</v>
      </c>
      <c r="D952" s="60">
        <v>0</v>
      </c>
      <c r="E952" s="11">
        <v>1814</v>
      </c>
      <c r="F952" s="11">
        <v>1795</v>
      </c>
      <c r="G952" s="13">
        <v>241</v>
      </c>
      <c r="H952" s="13">
        <v>1191</v>
      </c>
      <c r="I952" s="13">
        <v>382</v>
      </c>
      <c r="J952" s="12"/>
      <c r="K952" s="11">
        <v>20019.16</v>
      </c>
      <c r="L952" s="11">
        <v>181132.91</v>
      </c>
      <c r="M952" s="11">
        <v>933775.5</v>
      </c>
      <c r="N952" s="11">
        <v>500</v>
      </c>
      <c r="O952" s="11">
        <v>500</v>
      </c>
    </row>
    <row r="953" spans="1:15" x14ac:dyDescent="0.2">
      <c r="A953" s="66">
        <v>40510</v>
      </c>
      <c r="B953" s="53" t="s">
        <v>1005</v>
      </c>
      <c r="C953" s="66">
        <f t="shared" si="16"/>
        <v>4</v>
      </c>
      <c r="D953" s="60">
        <v>0</v>
      </c>
      <c r="E953" s="11">
        <v>2346</v>
      </c>
      <c r="F953" s="11">
        <v>2319</v>
      </c>
      <c r="G953" s="13">
        <v>332</v>
      </c>
      <c r="H953" s="13">
        <v>1569</v>
      </c>
      <c r="I953" s="13">
        <v>445</v>
      </c>
      <c r="J953" s="12"/>
      <c r="K953" s="11">
        <v>18325.82</v>
      </c>
      <c r="L953" s="11">
        <v>165208.79</v>
      </c>
      <c r="M953" s="11">
        <v>264594.59000000003</v>
      </c>
      <c r="N953" s="11">
        <v>500</v>
      </c>
      <c r="O953" s="11">
        <v>500</v>
      </c>
    </row>
    <row r="954" spans="1:15" x14ac:dyDescent="0.2">
      <c r="A954" s="66">
        <v>40511</v>
      </c>
      <c r="B954" s="53" t="s">
        <v>1006</v>
      </c>
      <c r="C954" s="66">
        <f t="shared" si="16"/>
        <v>4</v>
      </c>
      <c r="D954" s="60">
        <v>0</v>
      </c>
      <c r="E954" s="11">
        <v>2338</v>
      </c>
      <c r="F954" s="11">
        <v>2277</v>
      </c>
      <c r="G954" s="13">
        <v>375</v>
      </c>
      <c r="H954" s="13">
        <v>1530</v>
      </c>
      <c r="I954" s="13">
        <v>433</v>
      </c>
      <c r="J954" s="12"/>
      <c r="K954" s="11">
        <v>16589.34</v>
      </c>
      <c r="L954" s="11">
        <v>187069.03</v>
      </c>
      <c r="M954" s="11">
        <v>138236.37</v>
      </c>
      <c r="N954" s="11">
        <v>500</v>
      </c>
      <c r="O954" s="11">
        <v>500</v>
      </c>
    </row>
    <row r="955" spans="1:15" x14ac:dyDescent="0.2">
      <c r="A955" s="66">
        <v>40512</v>
      </c>
      <c r="B955" s="53" t="s">
        <v>1007</v>
      </c>
      <c r="C955" s="66">
        <f t="shared" si="16"/>
        <v>4</v>
      </c>
      <c r="D955" s="60">
        <v>0</v>
      </c>
      <c r="E955" s="11">
        <v>1688</v>
      </c>
      <c r="F955" s="11">
        <v>1609</v>
      </c>
      <c r="G955" s="13">
        <v>294</v>
      </c>
      <c r="H955" s="13">
        <v>1069</v>
      </c>
      <c r="I955" s="13">
        <v>325</v>
      </c>
      <c r="J955" s="12"/>
      <c r="K955" s="11">
        <v>15702.55</v>
      </c>
      <c r="L955" s="11">
        <v>111361</v>
      </c>
      <c r="M955" s="11">
        <v>109858.45</v>
      </c>
      <c r="N955" s="11">
        <v>500</v>
      </c>
      <c r="O955" s="11">
        <v>500</v>
      </c>
    </row>
    <row r="956" spans="1:15" x14ac:dyDescent="0.2">
      <c r="A956" s="66">
        <v>40601</v>
      </c>
      <c r="B956" s="53" t="s">
        <v>1008</v>
      </c>
      <c r="C956" s="66">
        <f t="shared" si="16"/>
        <v>4</v>
      </c>
      <c r="D956" s="60">
        <v>0</v>
      </c>
      <c r="E956" s="11">
        <v>8182</v>
      </c>
      <c r="F956" s="11">
        <v>7949</v>
      </c>
      <c r="G956" s="13">
        <v>1303</v>
      </c>
      <c r="H956" s="13">
        <v>5263</v>
      </c>
      <c r="I956" s="13">
        <v>1616</v>
      </c>
      <c r="J956" s="12"/>
      <c r="K956" s="11">
        <v>2952.84</v>
      </c>
      <c r="L956" s="11">
        <v>713252.21</v>
      </c>
      <c r="M956" s="11">
        <v>3253230.93</v>
      </c>
      <c r="N956" s="11">
        <v>500</v>
      </c>
      <c r="O956" s="11">
        <v>500</v>
      </c>
    </row>
    <row r="957" spans="1:15" x14ac:dyDescent="0.2">
      <c r="A957" s="66">
        <v>40602</v>
      </c>
      <c r="B957" s="53" t="s">
        <v>1009</v>
      </c>
      <c r="C957" s="66">
        <f t="shared" si="16"/>
        <v>4</v>
      </c>
      <c r="D957" s="60">
        <v>0</v>
      </c>
      <c r="E957" s="11">
        <v>1871</v>
      </c>
      <c r="F957" s="11">
        <v>1943</v>
      </c>
      <c r="G957" s="13">
        <v>293</v>
      </c>
      <c r="H957" s="13">
        <v>1226</v>
      </c>
      <c r="I957" s="13">
        <v>352</v>
      </c>
      <c r="J957" s="12"/>
      <c r="K957" s="11">
        <v>13364.86</v>
      </c>
      <c r="L957" s="11">
        <v>102467.41</v>
      </c>
      <c r="M957" s="11">
        <v>167641.45000000001</v>
      </c>
      <c r="N957" s="11">
        <v>500</v>
      </c>
      <c r="O957" s="11">
        <v>500</v>
      </c>
    </row>
    <row r="958" spans="1:15" x14ac:dyDescent="0.2">
      <c r="A958" s="66">
        <v>40603</v>
      </c>
      <c r="B958" s="53" t="s">
        <v>1010</v>
      </c>
      <c r="C958" s="66">
        <f t="shared" si="16"/>
        <v>4</v>
      </c>
      <c r="D958" s="60">
        <v>0</v>
      </c>
      <c r="E958" s="11">
        <v>2778</v>
      </c>
      <c r="F958" s="11">
        <v>2732</v>
      </c>
      <c r="G958" s="13">
        <v>391</v>
      </c>
      <c r="H958" s="13">
        <v>1854</v>
      </c>
      <c r="I958" s="13">
        <v>533</v>
      </c>
      <c r="J958" s="12"/>
      <c r="K958" s="11">
        <v>15285.8</v>
      </c>
      <c r="L958" s="11">
        <v>167467.79999999999</v>
      </c>
      <c r="M958" s="11">
        <v>452302.46</v>
      </c>
      <c r="N958" s="11">
        <v>500</v>
      </c>
      <c r="O958" s="11">
        <v>500</v>
      </c>
    </row>
    <row r="959" spans="1:15" x14ac:dyDescent="0.2">
      <c r="A959" s="66">
        <v>40604</v>
      </c>
      <c r="B959" s="53" t="s">
        <v>1011</v>
      </c>
      <c r="C959" s="66">
        <f t="shared" si="16"/>
        <v>4</v>
      </c>
      <c r="D959" s="60">
        <v>0</v>
      </c>
      <c r="E959" s="11">
        <v>2984</v>
      </c>
      <c r="F959" s="11">
        <v>2772</v>
      </c>
      <c r="G959" s="13">
        <v>461</v>
      </c>
      <c r="H959" s="13">
        <v>2028</v>
      </c>
      <c r="I959" s="13">
        <v>495</v>
      </c>
      <c r="J959" s="12"/>
      <c r="K959" s="11">
        <v>6126.39</v>
      </c>
      <c r="L959" s="11">
        <v>308984.39</v>
      </c>
      <c r="M959" s="11">
        <v>2135951.17</v>
      </c>
      <c r="N959" s="11">
        <v>500</v>
      </c>
      <c r="O959" s="11">
        <v>500</v>
      </c>
    </row>
    <row r="960" spans="1:15" x14ac:dyDescent="0.2">
      <c r="A960" s="66">
        <v>40605</v>
      </c>
      <c r="B960" s="53" t="s">
        <v>1012</v>
      </c>
      <c r="C960" s="66">
        <f t="shared" si="16"/>
        <v>4</v>
      </c>
      <c r="D960" s="60">
        <v>0</v>
      </c>
      <c r="E960" s="11">
        <v>1221</v>
      </c>
      <c r="F960" s="11">
        <v>1181</v>
      </c>
      <c r="G960" s="13">
        <v>201</v>
      </c>
      <c r="H960" s="13">
        <v>756</v>
      </c>
      <c r="I960" s="13">
        <v>264</v>
      </c>
      <c r="J960" s="12"/>
      <c r="K960" s="11">
        <v>8891.2999999999993</v>
      </c>
      <c r="L960" s="11">
        <v>69290.44</v>
      </c>
      <c r="M960" s="11">
        <v>139334.01999999999</v>
      </c>
      <c r="N960" s="11">
        <v>500</v>
      </c>
      <c r="O960" s="11">
        <v>500</v>
      </c>
    </row>
    <row r="961" spans="1:15" x14ac:dyDescent="0.2">
      <c r="A961" s="66">
        <v>40606</v>
      </c>
      <c r="B961" s="53" t="s">
        <v>1013</v>
      </c>
      <c r="C961" s="66">
        <f t="shared" si="16"/>
        <v>4</v>
      </c>
      <c r="D961" s="60">
        <v>0</v>
      </c>
      <c r="E961" s="11">
        <v>590</v>
      </c>
      <c r="F961" s="11">
        <v>620</v>
      </c>
      <c r="G961" s="13">
        <v>95</v>
      </c>
      <c r="H961" s="13">
        <v>380</v>
      </c>
      <c r="I961" s="13">
        <v>115</v>
      </c>
      <c r="J961" s="12"/>
      <c r="K961" s="11">
        <v>3432.83</v>
      </c>
      <c r="L961" s="11">
        <v>30031.89</v>
      </c>
      <c r="M961" s="11">
        <v>40037.279999999999</v>
      </c>
      <c r="N961" s="11">
        <v>500</v>
      </c>
      <c r="O961" s="11">
        <v>500</v>
      </c>
    </row>
    <row r="962" spans="1:15" x14ac:dyDescent="0.2">
      <c r="A962" s="66">
        <v>40607</v>
      </c>
      <c r="B962" s="53" t="s">
        <v>1014</v>
      </c>
      <c r="C962" s="66">
        <f t="shared" si="16"/>
        <v>4</v>
      </c>
      <c r="D962" s="60">
        <v>0</v>
      </c>
      <c r="E962" s="11">
        <v>2199</v>
      </c>
      <c r="F962" s="11">
        <v>2136</v>
      </c>
      <c r="G962" s="13">
        <v>381</v>
      </c>
      <c r="H962" s="13">
        <v>1397</v>
      </c>
      <c r="I962" s="13">
        <v>421</v>
      </c>
      <c r="J962" s="12"/>
      <c r="K962" s="11">
        <v>13085.94</v>
      </c>
      <c r="L962" s="11">
        <v>151606.16</v>
      </c>
      <c r="M962" s="11">
        <v>691266.26</v>
      </c>
      <c r="N962" s="11">
        <v>500</v>
      </c>
      <c r="O962" s="11">
        <v>500</v>
      </c>
    </row>
    <row r="963" spans="1:15" x14ac:dyDescent="0.2">
      <c r="A963" s="66">
        <v>40608</v>
      </c>
      <c r="B963" s="53" t="s">
        <v>1015</v>
      </c>
      <c r="C963" s="66">
        <f t="shared" si="16"/>
        <v>4</v>
      </c>
      <c r="D963" s="60">
        <v>0</v>
      </c>
      <c r="E963" s="11">
        <v>3078</v>
      </c>
      <c r="F963" s="11">
        <v>3089</v>
      </c>
      <c r="G963" s="13">
        <v>501</v>
      </c>
      <c r="H963" s="13">
        <v>2003</v>
      </c>
      <c r="I963" s="13">
        <v>574</v>
      </c>
      <c r="J963" s="12"/>
      <c r="K963" s="11">
        <v>19020.27</v>
      </c>
      <c r="L963" s="11">
        <v>185744.77</v>
      </c>
      <c r="M963" s="11">
        <v>580847.69999999995</v>
      </c>
      <c r="N963" s="11">
        <v>500</v>
      </c>
      <c r="O963" s="11">
        <v>500</v>
      </c>
    </row>
    <row r="964" spans="1:15" x14ac:dyDescent="0.2">
      <c r="A964" s="66">
        <v>40609</v>
      </c>
      <c r="B964" s="53" t="s">
        <v>1016</v>
      </c>
      <c r="C964" s="66">
        <f t="shared" si="16"/>
        <v>4</v>
      </c>
      <c r="D964" s="60">
        <v>0</v>
      </c>
      <c r="E964" s="11">
        <v>2907</v>
      </c>
      <c r="F964" s="11">
        <v>2834</v>
      </c>
      <c r="G964" s="13">
        <v>453</v>
      </c>
      <c r="H964" s="13">
        <v>1837</v>
      </c>
      <c r="I964" s="13">
        <v>617</v>
      </c>
      <c r="J964" s="12"/>
      <c r="K964" s="11">
        <v>16594.689999999999</v>
      </c>
      <c r="L964" s="11">
        <v>162304.99</v>
      </c>
      <c r="M964" s="11">
        <v>551406.66</v>
      </c>
      <c r="N964" s="11">
        <v>500</v>
      </c>
      <c r="O964" s="11">
        <v>500</v>
      </c>
    </row>
    <row r="965" spans="1:15" x14ac:dyDescent="0.2">
      <c r="A965" s="66">
        <v>40610</v>
      </c>
      <c r="B965" s="53" t="s">
        <v>1017</v>
      </c>
      <c r="C965" s="66">
        <f t="shared" si="16"/>
        <v>4</v>
      </c>
      <c r="D965" s="60">
        <v>0</v>
      </c>
      <c r="E965" s="11">
        <v>987</v>
      </c>
      <c r="F965" s="11">
        <v>1004</v>
      </c>
      <c r="G965" s="13">
        <v>161</v>
      </c>
      <c r="H965" s="13">
        <v>615</v>
      </c>
      <c r="I965" s="13">
        <v>211</v>
      </c>
      <c r="J965" s="12"/>
      <c r="K965" s="11">
        <v>10840.93</v>
      </c>
      <c r="L965" s="11">
        <v>61569</v>
      </c>
      <c r="M965" s="11">
        <v>62948.4</v>
      </c>
      <c r="N965" s="11">
        <v>500</v>
      </c>
      <c r="O965" s="11">
        <v>500</v>
      </c>
    </row>
    <row r="966" spans="1:15" x14ac:dyDescent="0.2">
      <c r="A966" s="66">
        <v>40611</v>
      </c>
      <c r="B966" s="53" t="s">
        <v>1018</v>
      </c>
      <c r="C966" s="66">
        <f t="shared" si="16"/>
        <v>4</v>
      </c>
      <c r="D966" s="60">
        <v>0</v>
      </c>
      <c r="E966" s="11">
        <v>1598</v>
      </c>
      <c r="F966" s="11">
        <v>1567</v>
      </c>
      <c r="G966" s="13">
        <v>232</v>
      </c>
      <c r="H966" s="13">
        <v>1006</v>
      </c>
      <c r="I966" s="13">
        <v>360</v>
      </c>
      <c r="J966" s="12"/>
      <c r="K966" s="11">
        <v>20654.009999999998</v>
      </c>
      <c r="L966" s="11">
        <v>92251.5</v>
      </c>
      <c r="M966" s="11">
        <v>250873.67</v>
      </c>
      <c r="N966" s="11">
        <v>500</v>
      </c>
      <c r="O966" s="11">
        <v>500</v>
      </c>
    </row>
    <row r="967" spans="1:15" x14ac:dyDescent="0.2">
      <c r="A967" s="66">
        <v>40612</v>
      </c>
      <c r="B967" s="53" t="s">
        <v>1019</v>
      </c>
      <c r="C967" s="66">
        <f t="shared" si="16"/>
        <v>4</v>
      </c>
      <c r="D967" s="60">
        <v>0</v>
      </c>
      <c r="E967" s="11">
        <v>3242</v>
      </c>
      <c r="F967" s="11">
        <v>3170</v>
      </c>
      <c r="G967" s="13">
        <v>512</v>
      </c>
      <c r="H967" s="13">
        <v>2107</v>
      </c>
      <c r="I967" s="13">
        <v>623</v>
      </c>
      <c r="J967" s="12"/>
      <c r="K967" s="11">
        <v>19481.79</v>
      </c>
      <c r="L967" s="11">
        <v>171265.8</v>
      </c>
      <c r="M967" s="11">
        <v>559893.6</v>
      </c>
      <c r="N967" s="11">
        <v>500</v>
      </c>
      <c r="O967" s="11">
        <v>500</v>
      </c>
    </row>
    <row r="968" spans="1:15" x14ac:dyDescent="0.2">
      <c r="A968" s="66">
        <v>40613</v>
      </c>
      <c r="B968" s="53" t="s">
        <v>1020</v>
      </c>
      <c r="C968" s="66">
        <f t="shared" si="16"/>
        <v>4</v>
      </c>
      <c r="D968" s="60">
        <v>0</v>
      </c>
      <c r="E968" s="11">
        <v>1025</v>
      </c>
      <c r="F968" s="11">
        <v>1026</v>
      </c>
      <c r="G968" s="13">
        <v>191</v>
      </c>
      <c r="H968" s="13">
        <v>645</v>
      </c>
      <c r="I968" s="13">
        <v>189</v>
      </c>
      <c r="J968" s="12"/>
      <c r="K968" s="11">
        <v>5896.15</v>
      </c>
      <c r="L968" s="11">
        <v>50818.1</v>
      </c>
      <c r="M968" s="11">
        <v>65959.47</v>
      </c>
      <c r="N968" s="11">
        <v>500</v>
      </c>
      <c r="O968" s="11">
        <v>500</v>
      </c>
    </row>
    <row r="969" spans="1:15" x14ac:dyDescent="0.2">
      <c r="A969" s="66">
        <v>40614</v>
      </c>
      <c r="B969" s="53" t="s">
        <v>1021</v>
      </c>
      <c r="C969" s="66">
        <f t="shared" si="16"/>
        <v>4</v>
      </c>
      <c r="D969" s="60">
        <v>0</v>
      </c>
      <c r="E969" s="11">
        <v>5568</v>
      </c>
      <c r="F969" s="11">
        <v>5476</v>
      </c>
      <c r="G969" s="13">
        <v>810</v>
      </c>
      <c r="H969" s="13">
        <v>3637</v>
      </c>
      <c r="I969" s="13">
        <v>1121</v>
      </c>
      <c r="J969" s="12"/>
      <c r="K969" s="11">
        <v>13583.79</v>
      </c>
      <c r="L969" s="11">
        <v>371247.9</v>
      </c>
      <c r="M969" s="11">
        <v>1186995.1000000001</v>
      </c>
      <c r="N969" s="11">
        <v>500</v>
      </c>
      <c r="O969" s="11">
        <v>500</v>
      </c>
    </row>
    <row r="970" spans="1:15" x14ac:dyDescent="0.2">
      <c r="A970" s="66">
        <v>40615</v>
      </c>
      <c r="B970" s="53" t="s">
        <v>1022</v>
      </c>
      <c r="C970" s="66">
        <f t="shared" si="16"/>
        <v>4</v>
      </c>
      <c r="D970" s="60">
        <v>0</v>
      </c>
      <c r="E970" s="11">
        <v>3075</v>
      </c>
      <c r="F970" s="11">
        <v>2988</v>
      </c>
      <c r="G970" s="13">
        <v>520</v>
      </c>
      <c r="H970" s="13">
        <v>1881</v>
      </c>
      <c r="I970" s="13">
        <v>674</v>
      </c>
      <c r="J970" s="12"/>
      <c r="K970" s="11">
        <v>18153.91</v>
      </c>
      <c r="L970" s="11">
        <v>197064.5</v>
      </c>
      <c r="M970" s="11">
        <v>478309.32</v>
      </c>
      <c r="N970" s="11">
        <v>500</v>
      </c>
      <c r="O970" s="11">
        <v>500</v>
      </c>
    </row>
    <row r="971" spans="1:15" x14ac:dyDescent="0.2">
      <c r="A971" s="66">
        <v>40616</v>
      </c>
      <c r="B971" s="53" t="s">
        <v>1023</v>
      </c>
      <c r="C971" s="66">
        <f t="shared" si="16"/>
        <v>4</v>
      </c>
      <c r="D971" s="60">
        <v>0</v>
      </c>
      <c r="E971" s="11">
        <v>1402</v>
      </c>
      <c r="F971" s="11">
        <v>1390</v>
      </c>
      <c r="G971" s="13">
        <v>206</v>
      </c>
      <c r="H971" s="13">
        <v>896</v>
      </c>
      <c r="I971" s="13">
        <v>300</v>
      </c>
      <c r="J971" s="12"/>
      <c r="K971" s="11">
        <v>15919.98</v>
      </c>
      <c r="L971" s="11">
        <v>85288.85</v>
      </c>
      <c r="M971" s="11">
        <v>109123.26</v>
      </c>
      <c r="N971" s="11">
        <v>500</v>
      </c>
      <c r="O971" s="11">
        <v>500</v>
      </c>
    </row>
    <row r="972" spans="1:15" x14ac:dyDescent="0.2">
      <c r="A972" s="66">
        <v>40617</v>
      </c>
      <c r="B972" s="53" t="s">
        <v>1024</v>
      </c>
      <c r="C972" s="66">
        <f t="shared" si="16"/>
        <v>4</v>
      </c>
      <c r="D972" s="60">
        <v>0</v>
      </c>
      <c r="E972" s="11">
        <v>1341</v>
      </c>
      <c r="F972" s="11">
        <v>1375</v>
      </c>
      <c r="G972" s="13">
        <v>190</v>
      </c>
      <c r="H972" s="13">
        <v>856</v>
      </c>
      <c r="I972" s="13">
        <v>295</v>
      </c>
      <c r="J972" s="12"/>
      <c r="K972" s="11">
        <v>6484.69</v>
      </c>
      <c r="L972" s="11">
        <v>80191.13</v>
      </c>
      <c r="M972" s="11">
        <v>104474.57</v>
      </c>
      <c r="N972" s="11">
        <v>500</v>
      </c>
      <c r="O972" s="11">
        <v>500</v>
      </c>
    </row>
    <row r="973" spans="1:15" x14ac:dyDescent="0.2">
      <c r="A973" s="66">
        <v>40618</v>
      </c>
      <c r="B973" s="53" t="s">
        <v>1025</v>
      </c>
      <c r="C973" s="66">
        <f t="shared" si="16"/>
        <v>4</v>
      </c>
      <c r="D973" s="60">
        <v>0</v>
      </c>
      <c r="E973" s="11">
        <v>3033</v>
      </c>
      <c r="F973" s="11">
        <v>2885</v>
      </c>
      <c r="G973" s="13">
        <v>508</v>
      </c>
      <c r="H973" s="13">
        <v>2023</v>
      </c>
      <c r="I973" s="13">
        <v>502</v>
      </c>
      <c r="J973" s="12"/>
      <c r="K973" s="11">
        <v>11929.64</v>
      </c>
      <c r="L973" s="11">
        <v>174005.46</v>
      </c>
      <c r="M973" s="11">
        <v>444166.9</v>
      </c>
      <c r="N973" s="11">
        <v>500</v>
      </c>
      <c r="O973" s="11">
        <v>500</v>
      </c>
    </row>
    <row r="974" spans="1:15" x14ac:dyDescent="0.2">
      <c r="A974" s="66">
        <v>40619</v>
      </c>
      <c r="B974" s="53" t="s">
        <v>1026</v>
      </c>
      <c r="C974" s="66">
        <f t="shared" si="16"/>
        <v>4</v>
      </c>
      <c r="D974" s="60">
        <v>0</v>
      </c>
      <c r="E974" s="11">
        <v>2001</v>
      </c>
      <c r="F974" s="11">
        <v>1958</v>
      </c>
      <c r="G974" s="13">
        <v>337</v>
      </c>
      <c r="H974" s="13">
        <v>1270</v>
      </c>
      <c r="I974" s="13">
        <v>394</v>
      </c>
      <c r="J974" s="12"/>
      <c r="K974" s="11">
        <v>8886.7199999999993</v>
      </c>
      <c r="L974" s="11">
        <v>109312.12</v>
      </c>
      <c r="M974" s="11">
        <v>297673.98</v>
      </c>
      <c r="N974" s="11">
        <v>500</v>
      </c>
      <c r="O974" s="11">
        <v>500</v>
      </c>
    </row>
    <row r="975" spans="1:15" x14ac:dyDescent="0.2">
      <c r="A975" s="66">
        <v>40620</v>
      </c>
      <c r="B975" s="53" t="s">
        <v>1027</v>
      </c>
      <c r="C975" s="66">
        <f t="shared" si="16"/>
        <v>4</v>
      </c>
      <c r="D975" s="60">
        <v>0</v>
      </c>
      <c r="E975" s="11">
        <v>3159</v>
      </c>
      <c r="F975" s="11">
        <v>3129</v>
      </c>
      <c r="G975" s="13">
        <v>529</v>
      </c>
      <c r="H975" s="13">
        <v>2023</v>
      </c>
      <c r="I975" s="13">
        <v>607</v>
      </c>
      <c r="J975" s="12"/>
      <c r="K975" s="11">
        <v>14408.07</v>
      </c>
      <c r="L975" s="11">
        <v>228630.39999999999</v>
      </c>
      <c r="M975" s="11">
        <v>901416.76</v>
      </c>
      <c r="N975" s="11">
        <v>500</v>
      </c>
      <c r="O975" s="11">
        <v>500</v>
      </c>
    </row>
    <row r="976" spans="1:15" x14ac:dyDescent="0.2">
      <c r="A976" s="66">
        <v>40621</v>
      </c>
      <c r="B976" s="53" t="s">
        <v>1028</v>
      </c>
      <c r="C976" s="66">
        <f t="shared" si="16"/>
        <v>4</v>
      </c>
      <c r="D976" s="60">
        <v>0</v>
      </c>
      <c r="E976" s="11">
        <v>2165</v>
      </c>
      <c r="F976" s="11">
        <v>2174</v>
      </c>
      <c r="G976" s="13">
        <v>329</v>
      </c>
      <c r="H976" s="13">
        <v>1347</v>
      </c>
      <c r="I976" s="13">
        <v>489</v>
      </c>
      <c r="J976" s="12"/>
      <c r="K976" s="11">
        <v>10717.49</v>
      </c>
      <c r="L976" s="11">
        <v>142841.51999999999</v>
      </c>
      <c r="M976" s="11">
        <v>642347.37</v>
      </c>
      <c r="N976" s="11">
        <v>500</v>
      </c>
      <c r="O976" s="11">
        <v>500</v>
      </c>
    </row>
    <row r="977" spans="1:15" x14ac:dyDescent="0.2">
      <c r="A977" s="66">
        <v>40622</v>
      </c>
      <c r="B977" s="53" t="s">
        <v>1029</v>
      </c>
      <c r="C977" s="66">
        <f t="shared" si="16"/>
        <v>4</v>
      </c>
      <c r="D977" s="60">
        <v>0</v>
      </c>
      <c r="E977" s="11">
        <v>2214</v>
      </c>
      <c r="F977" s="11">
        <v>2178</v>
      </c>
      <c r="G977" s="13">
        <v>353</v>
      </c>
      <c r="H977" s="13">
        <v>1494</v>
      </c>
      <c r="I977" s="13">
        <v>367</v>
      </c>
      <c r="J977" s="12"/>
      <c r="K977" s="11">
        <v>3051.13</v>
      </c>
      <c r="L977" s="11">
        <v>160151.04000000001</v>
      </c>
      <c r="M977" s="11">
        <v>459542.59</v>
      </c>
      <c r="N977" s="11">
        <v>500</v>
      </c>
      <c r="O977" s="11">
        <v>500</v>
      </c>
    </row>
    <row r="978" spans="1:15" x14ac:dyDescent="0.2">
      <c r="A978" s="66">
        <v>40623</v>
      </c>
      <c r="B978" s="53" t="s">
        <v>1030</v>
      </c>
      <c r="C978" s="66">
        <f t="shared" si="16"/>
        <v>4</v>
      </c>
      <c r="D978" s="60">
        <v>0</v>
      </c>
      <c r="E978" s="11">
        <v>1459</v>
      </c>
      <c r="F978" s="11">
        <v>1408</v>
      </c>
      <c r="G978" s="13">
        <v>260</v>
      </c>
      <c r="H978" s="13">
        <v>930</v>
      </c>
      <c r="I978" s="13">
        <v>269</v>
      </c>
      <c r="J978" s="12"/>
      <c r="K978" s="11">
        <v>10619.23</v>
      </c>
      <c r="L978" s="11">
        <v>71517.820000000007</v>
      </c>
      <c r="M978" s="11">
        <v>91073.52</v>
      </c>
      <c r="N978" s="11">
        <v>500</v>
      </c>
      <c r="O978" s="11">
        <v>500</v>
      </c>
    </row>
    <row r="979" spans="1:15" x14ac:dyDescent="0.2">
      <c r="A979" s="66">
        <v>40624</v>
      </c>
      <c r="B979" s="53" t="s">
        <v>1031</v>
      </c>
      <c r="C979" s="66">
        <f t="shared" ref="C979:C1042" si="17">INT(A979/10000)</f>
        <v>4</v>
      </c>
      <c r="D979" s="60">
        <v>0</v>
      </c>
      <c r="E979" s="11">
        <v>4491</v>
      </c>
      <c r="F979" s="11">
        <v>4317</v>
      </c>
      <c r="G979" s="13">
        <v>710</v>
      </c>
      <c r="H979" s="13">
        <v>2921</v>
      </c>
      <c r="I979" s="13">
        <v>860</v>
      </c>
      <c r="J979" s="12"/>
      <c r="K979" s="11">
        <v>12799.33</v>
      </c>
      <c r="L979" s="11">
        <v>269774.59000000003</v>
      </c>
      <c r="M979" s="11">
        <v>934262.85</v>
      </c>
      <c r="N979" s="11">
        <v>500</v>
      </c>
      <c r="O979" s="11">
        <v>500</v>
      </c>
    </row>
    <row r="980" spans="1:15" x14ac:dyDescent="0.2">
      <c r="A980" s="66">
        <v>40625</v>
      </c>
      <c r="B980" s="53" t="s">
        <v>1032</v>
      </c>
      <c r="C980" s="66">
        <f t="shared" si="17"/>
        <v>4</v>
      </c>
      <c r="D980" s="60">
        <v>0</v>
      </c>
      <c r="E980" s="11">
        <v>1029</v>
      </c>
      <c r="F980" s="11">
        <v>1048</v>
      </c>
      <c r="G980" s="13">
        <v>183</v>
      </c>
      <c r="H980" s="13">
        <v>654</v>
      </c>
      <c r="I980" s="13">
        <v>192</v>
      </c>
      <c r="J980" s="12"/>
      <c r="K980" s="11">
        <v>9582.82</v>
      </c>
      <c r="L980" s="11">
        <v>68266.09</v>
      </c>
      <c r="M980" s="11">
        <v>123212.32</v>
      </c>
      <c r="N980" s="11">
        <v>500</v>
      </c>
      <c r="O980" s="11">
        <v>500</v>
      </c>
    </row>
    <row r="981" spans="1:15" x14ac:dyDescent="0.2">
      <c r="A981" s="66">
        <v>40626</v>
      </c>
      <c r="B981" s="53" t="s">
        <v>1033</v>
      </c>
      <c r="C981" s="66">
        <f t="shared" si="17"/>
        <v>4</v>
      </c>
      <c r="D981" s="60">
        <v>0</v>
      </c>
      <c r="E981" s="11">
        <v>1600</v>
      </c>
      <c r="F981" s="11">
        <v>1576</v>
      </c>
      <c r="G981" s="13">
        <v>246</v>
      </c>
      <c r="H981" s="13">
        <v>1033</v>
      </c>
      <c r="I981" s="13">
        <v>321</v>
      </c>
      <c r="J981" s="12"/>
      <c r="K981" s="11">
        <v>12863.77</v>
      </c>
      <c r="L981" s="11">
        <v>82851.839999999997</v>
      </c>
      <c r="M981" s="11">
        <v>148309.4</v>
      </c>
      <c r="N981" s="11">
        <v>500</v>
      </c>
      <c r="O981" s="11">
        <v>500</v>
      </c>
    </row>
    <row r="982" spans="1:15" x14ac:dyDescent="0.2">
      <c r="A982" s="66">
        <v>40627</v>
      </c>
      <c r="B982" s="53" t="s">
        <v>1034</v>
      </c>
      <c r="C982" s="66">
        <f t="shared" si="17"/>
        <v>4</v>
      </c>
      <c r="D982" s="60">
        <v>0</v>
      </c>
      <c r="E982" s="11">
        <v>2965</v>
      </c>
      <c r="F982" s="11">
        <v>2898</v>
      </c>
      <c r="G982" s="13">
        <v>498</v>
      </c>
      <c r="H982" s="13">
        <v>1904</v>
      </c>
      <c r="I982" s="13">
        <v>563</v>
      </c>
      <c r="J982" s="12"/>
      <c r="K982" s="11">
        <v>16205.97</v>
      </c>
      <c r="L982" s="11">
        <v>210375.31</v>
      </c>
      <c r="M982" s="11">
        <v>594512.05000000005</v>
      </c>
      <c r="N982" s="11">
        <v>500</v>
      </c>
      <c r="O982" s="11">
        <v>500</v>
      </c>
    </row>
    <row r="983" spans="1:15" x14ac:dyDescent="0.2">
      <c r="A983" s="66">
        <v>40701</v>
      </c>
      <c r="B983" s="53" t="s">
        <v>1035</v>
      </c>
      <c r="C983" s="66">
        <f t="shared" si="17"/>
        <v>4</v>
      </c>
      <c r="D983" s="60">
        <v>0</v>
      </c>
      <c r="E983" s="11">
        <v>10076</v>
      </c>
      <c r="F983" s="11">
        <v>9841</v>
      </c>
      <c r="G983" s="13">
        <v>1450</v>
      </c>
      <c r="H983" s="13">
        <v>6348</v>
      </c>
      <c r="I983" s="13">
        <v>2278</v>
      </c>
      <c r="J983" s="12"/>
      <c r="K983" s="11">
        <v>23398.11</v>
      </c>
      <c r="L983" s="11">
        <v>1209640.8700000001</v>
      </c>
      <c r="M983" s="11">
        <v>2063091.93</v>
      </c>
      <c r="N983" s="11">
        <v>500</v>
      </c>
      <c r="O983" s="11">
        <v>500</v>
      </c>
    </row>
    <row r="984" spans="1:15" x14ac:dyDescent="0.2">
      <c r="A984" s="66">
        <v>40702</v>
      </c>
      <c r="B984" s="53" t="s">
        <v>1036</v>
      </c>
      <c r="C984" s="66">
        <f t="shared" si="17"/>
        <v>4</v>
      </c>
      <c r="D984" s="60">
        <v>0</v>
      </c>
      <c r="E984" s="11">
        <v>7616</v>
      </c>
      <c r="F984" s="11">
        <v>7550</v>
      </c>
      <c r="G984" s="13">
        <v>978</v>
      </c>
      <c r="H984" s="13">
        <v>4802</v>
      </c>
      <c r="I984" s="13">
        <v>1836</v>
      </c>
      <c r="J984" s="12"/>
      <c r="K984" s="11">
        <v>12640.73</v>
      </c>
      <c r="L984" s="11">
        <v>689233.68</v>
      </c>
      <c r="M984" s="11">
        <v>2894542.63</v>
      </c>
      <c r="N984" s="11">
        <v>500</v>
      </c>
      <c r="O984" s="11">
        <v>500</v>
      </c>
    </row>
    <row r="985" spans="1:15" x14ac:dyDescent="0.2">
      <c r="A985" s="66">
        <v>40703</v>
      </c>
      <c r="B985" s="53" t="s">
        <v>1037</v>
      </c>
      <c r="C985" s="66">
        <f t="shared" si="17"/>
        <v>4</v>
      </c>
      <c r="D985" s="60">
        <v>0</v>
      </c>
      <c r="E985" s="11">
        <v>14197</v>
      </c>
      <c r="F985" s="11">
        <v>14083</v>
      </c>
      <c r="G985" s="13">
        <v>1852</v>
      </c>
      <c r="H985" s="13">
        <v>8745</v>
      </c>
      <c r="I985" s="13">
        <v>3600</v>
      </c>
      <c r="J985" s="12"/>
      <c r="K985" s="11">
        <v>18326.060000000001</v>
      </c>
      <c r="L985" s="11">
        <v>1661128.77</v>
      </c>
      <c r="M985" s="11">
        <v>4115449.91</v>
      </c>
      <c r="N985" s="11">
        <v>500</v>
      </c>
      <c r="O985" s="11">
        <v>500</v>
      </c>
    </row>
    <row r="986" spans="1:15" x14ac:dyDescent="0.2">
      <c r="A986" s="66">
        <v>40704</v>
      </c>
      <c r="B986" s="53" t="s">
        <v>1038</v>
      </c>
      <c r="C986" s="66">
        <f t="shared" si="17"/>
        <v>4</v>
      </c>
      <c r="D986" s="60">
        <v>0</v>
      </c>
      <c r="E986" s="11">
        <v>7470</v>
      </c>
      <c r="F986" s="11">
        <v>7682</v>
      </c>
      <c r="G986" s="13">
        <v>921</v>
      </c>
      <c r="H986" s="13">
        <v>4645</v>
      </c>
      <c r="I986" s="13">
        <v>1904</v>
      </c>
      <c r="J986" s="12"/>
      <c r="K986" s="11">
        <v>49224.55</v>
      </c>
      <c r="L986" s="11">
        <v>721513.47</v>
      </c>
      <c r="M986" s="11">
        <v>1933975.66</v>
      </c>
      <c r="N986" s="11">
        <v>500</v>
      </c>
      <c r="O986" s="11">
        <v>500</v>
      </c>
    </row>
    <row r="987" spans="1:15" x14ac:dyDescent="0.2">
      <c r="A987" s="66">
        <v>40705</v>
      </c>
      <c r="B987" s="53" t="s">
        <v>1039</v>
      </c>
      <c r="C987" s="66">
        <f t="shared" si="17"/>
        <v>4</v>
      </c>
      <c r="D987" s="60">
        <v>0</v>
      </c>
      <c r="E987" s="11">
        <v>13272</v>
      </c>
      <c r="F987" s="11">
        <v>13243</v>
      </c>
      <c r="G987" s="13">
        <v>1577</v>
      </c>
      <c r="H987" s="13">
        <v>8325</v>
      </c>
      <c r="I987" s="13">
        <v>3370</v>
      </c>
      <c r="J987" s="12"/>
      <c r="K987" s="11">
        <v>15995.32</v>
      </c>
      <c r="L987" s="11">
        <v>1782600.09</v>
      </c>
      <c r="M987" s="11">
        <v>8672299.6199999992</v>
      </c>
      <c r="N987" s="11">
        <v>500</v>
      </c>
      <c r="O987" s="11">
        <v>500</v>
      </c>
    </row>
    <row r="988" spans="1:15" x14ac:dyDescent="0.2">
      <c r="A988" s="66">
        <v>40706</v>
      </c>
      <c r="B988" s="53" t="s">
        <v>1040</v>
      </c>
      <c r="C988" s="66">
        <f t="shared" si="17"/>
        <v>4</v>
      </c>
      <c r="D988" s="60">
        <v>0</v>
      </c>
      <c r="E988" s="11">
        <v>1853</v>
      </c>
      <c r="F988" s="11">
        <v>1785</v>
      </c>
      <c r="G988" s="13">
        <v>244</v>
      </c>
      <c r="H988" s="13">
        <v>1161</v>
      </c>
      <c r="I988" s="13">
        <v>448</v>
      </c>
      <c r="J988" s="12"/>
      <c r="K988" s="11">
        <v>11922.15</v>
      </c>
      <c r="L988" s="11">
        <v>242269.34</v>
      </c>
      <c r="M988" s="11">
        <v>608957.07999999996</v>
      </c>
      <c r="N988" s="11">
        <v>500</v>
      </c>
      <c r="O988" s="11">
        <v>500</v>
      </c>
    </row>
    <row r="989" spans="1:15" x14ac:dyDescent="0.2">
      <c r="A989" s="66">
        <v>40707</v>
      </c>
      <c r="B989" s="53" t="s">
        <v>1041</v>
      </c>
      <c r="C989" s="66">
        <f t="shared" si="17"/>
        <v>4</v>
      </c>
      <c r="D989" s="60">
        <v>0</v>
      </c>
      <c r="E989" s="11">
        <v>2050</v>
      </c>
      <c r="F989" s="11">
        <v>2066</v>
      </c>
      <c r="G989" s="13">
        <v>271</v>
      </c>
      <c r="H989" s="13">
        <v>1277</v>
      </c>
      <c r="I989" s="13">
        <v>502</v>
      </c>
      <c r="J989" s="12"/>
      <c r="K989" s="11">
        <v>24278.82</v>
      </c>
      <c r="L989" s="11">
        <v>237832.62</v>
      </c>
      <c r="M989" s="11">
        <v>370143.22</v>
      </c>
      <c r="N989" s="11">
        <v>500</v>
      </c>
      <c r="O989" s="11">
        <v>500</v>
      </c>
    </row>
    <row r="990" spans="1:15" x14ac:dyDescent="0.2">
      <c r="A990" s="66">
        <v>40708</v>
      </c>
      <c r="B990" s="53" t="s">
        <v>1042</v>
      </c>
      <c r="C990" s="66">
        <f t="shared" si="17"/>
        <v>4</v>
      </c>
      <c r="D990" s="60">
        <v>0</v>
      </c>
      <c r="E990" s="11">
        <v>2978</v>
      </c>
      <c r="F990" s="11">
        <v>2825</v>
      </c>
      <c r="G990" s="13">
        <v>499</v>
      </c>
      <c r="H990" s="13">
        <v>1950</v>
      </c>
      <c r="I990" s="13">
        <v>529</v>
      </c>
      <c r="J990" s="12"/>
      <c r="K990" s="11">
        <v>12059.24</v>
      </c>
      <c r="L990" s="11">
        <v>269925.76000000001</v>
      </c>
      <c r="M990" s="11">
        <v>1020222.53</v>
      </c>
      <c r="N990" s="11">
        <v>500</v>
      </c>
      <c r="O990" s="11">
        <v>500</v>
      </c>
    </row>
    <row r="991" spans="1:15" x14ac:dyDescent="0.2">
      <c r="A991" s="66">
        <v>40709</v>
      </c>
      <c r="B991" s="53" t="s">
        <v>1043</v>
      </c>
      <c r="C991" s="66">
        <f t="shared" si="17"/>
        <v>4</v>
      </c>
      <c r="D991" s="60">
        <v>0</v>
      </c>
      <c r="E991" s="11">
        <v>746</v>
      </c>
      <c r="F991" s="11">
        <v>755</v>
      </c>
      <c r="G991" s="13">
        <v>75</v>
      </c>
      <c r="H991" s="13">
        <v>457</v>
      </c>
      <c r="I991" s="13">
        <v>214</v>
      </c>
      <c r="J991" s="12"/>
      <c r="K991" s="11">
        <v>5903.62</v>
      </c>
      <c r="L991" s="11">
        <v>74549.070000000007</v>
      </c>
      <c r="M991" s="11">
        <v>398637.46</v>
      </c>
      <c r="N991" s="11">
        <v>500</v>
      </c>
      <c r="O991" s="11">
        <v>500</v>
      </c>
    </row>
    <row r="992" spans="1:15" x14ac:dyDescent="0.2">
      <c r="A992" s="66">
        <v>40710</v>
      </c>
      <c r="B992" s="53" t="s">
        <v>1044</v>
      </c>
      <c r="C992" s="66">
        <f t="shared" si="17"/>
        <v>4</v>
      </c>
      <c r="D992" s="60">
        <v>0</v>
      </c>
      <c r="E992" s="11">
        <v>2243</v>
      </c>
      <c r="F992" s="11">
        <v>2192</v>
      </c>
      <c r="G992" s="13">
        <v>403</v>
      </c>
      <c r="H992" s="13">
        <v>1462</v>
      </c>
      <c r="I992" s="13">
        <v>378</v>
      </c>
      <c r="J992" s="12"/>
      <c r="K992" s="11">
        <v>15946.2</v>
      </c>
      <c r="L992" s="11">
        <v>187829.27</v>
      </c>
      <c r="M992" s="11">
        <v>827493.21</v>
      </c>
      <c r="N992" s="11">
        <v>500</v>
      </c>
      <c r="O992" s="11">
        <v>500</v>
      </c>
    </row>
    <row r="993" spans="1:15" x14ac:dyDescent="0.2">
      <c r="A993" s="66">
        <v>40711</v>
      </c>
      <c r="B993" s="53" t="s">
        <v>1045</v>
      </c>
      <c r="C993" s="66">
        <f t="shared" si="17"/>
        <v>4</v>
      </c>
      <c r="D993" s="60">
        <v>0</v>
      </c>
      <c r="E993" s="11">
        <v>9756</v>
      </c>
      <c r="F993" s="11">
        <v>9835</v>
      </c>
      <c r="G993" s="13">
        <v>1506</v>
      </c>
      <c r="H993" s="13">
        <v>6372</v>
      </c>
      <c r="I993" s="13">
        <v>1878</v>
      </c>
      <c r="J993" s="12"/>
      <c r="K993" s="11">
        <v>24747.99</v>
      </c>
      <c r="L993" s="11">
        <v>1010638.19</v>
      </c>
      <c r="M993" s="11">
        <v>8414478.8200000003</v>
      </c>
      <c r="N993" s="11">
        <v>500</v>
      </c>
      <c r="O993" s="11">
        <v>500</v>
      </c>
    </row>
    <row r="994" spans="1:15" x14ac:dyDescent="0.2">
      <c r="A994" s="66">
        <v>40712</v>
      </c>
      <c r="B994" s="53" t="s">
        <v>1046</v>
      </c>
      <c r="C994" s="66">
        <f t="shared" si="17"/>
        <v>4</v>
      </c>
      <c r="D994" s="60">
        <v>0</v>
      </c>
      <c r="E994" s="11">
        <v>736</v>
      </c>
      <c r="F994" s="11">
        <v>750</v>
      </c>
      <c r="G994" s="13">
        <v>76</v>
      </c>
      <c r="H994" s="13">
        <v>474</v>
      </c>
      <c r="I994" s="13">
        <v>186</v>
      </c>
      <c r="J994" s="12"/>
      <c r="K994" s="11">
        <v>10357.68</v>
      </c>
      <c r="L994" s="11">
        <v>105258.77</v>
      </c>
      <c r="M994" s="11">
        <v>256181.69</v>
      </c>
      <c r="N994" s="11">
        <v>500</v>
      </c>
      <c r="O994" s="11">
        <v>500</v>
      </c>
    </row>
    <row r="995" spans="1:15" x14ac:dyDescent="0.2">
      <c r="A995" s="66">
        <v>40713</v>
      </c>
      <c r="B995" s="53" t="s">
        <v>1047</v>
      </c>
      <c r="C995" s="66">
        <f t="shared" si="17"/>
        <v>4</v>
      </c>
      <c r="D995" s="60">
        <v>0</v>
      </c>
      <c r="E995" s="11">
        <v>5464</v>
      </c>
      <c r="F995" s="11">
        <v>5196</v>
      </c>
      <c r="G995" s="13">
        <v>933</v>
      </c>
      <c r="H995" s="13">
        <v>3495</v>
      </c>
      <c r="I995" s="13">
        <v>1036</v>
      </c>
      <c r="J995" s="12"/>
      <c r="K995" s="11">
        <v>20735.82</v>
      </c>
      <c r="L995" s="11">
        <v>566879.06999999995</v>
      </c>
      <c r="M995" s="11">
        <v>2409443.7799999998</v>
      </c>
      <c r="N995" s="11">
        <v>500</v>
      </c>
      <c r="O995" s="11">
        <v>500</v>
      </c>
    </row>
    <row r="996" spans="1:15" x14ac:dyDescent="0.2">
      <c r="A996" s="66">
        <v>40714</v>
      </c>
      <c r="B996" s="53" t="s">
        <v>1048</v>
      </c>
      <c r="C996" s="66">
        <f t="shared" si="17"/>
        <v>4</v>
      </c>
      <c r="D996" s="60">
        <v>0</v>
      </c>
      <c r="E996" s="11">
        <v>4376</v>
      </c>
      <c r="F996" s="11">
        <v>4034</v>
      </c>
      <c r="G996" s="13">
        <v>699</v>
      </c>
      <c r="H996" s="13">
        <v>2887</v>
      </c>
      <c r="I996" s="13">
        <v>790</v>
      </c>
      <c r="J996" s="12"/>
      <c r="K996" s="11">
        <v>4309.3500000000004</v>
      </c>
      <c r="L996" s="11">
        <v>375963.05</v>
      </c>
      <c r="M996" s="11">
        <v>1284246.1499999999</v>
      </c>
      <c r="N996" s="11">
        <v>500</v>
      </c>
      <c r="O996" s="11">
        <v>500</v>
      </c>
    </row>
    <row r="997" spans="1:15" x14ac:dyDescent="0.2">
      <c r="A997" s="66">
        <v>40715</v>
      </c>
      <c r="B997" s="53" t="s">
        <v>1049</v>
      </c>
      <c r="C997" s="66">
        <f t="shared" si="17"/>
        <v>4</v>
      </c>
      <c r="D997" s="60">
        <v>0</v>
      </c>
      <c r="E997" s="11">
        <v>2148</v>
      </c>
      <c r="F997" s="11">
        <v>1995</v>
      </c>
      <c r="G997" s="13">
        <v>330</v>
      </c>
      <c r="H997" s="13">
        <v>1426</v>
      </c>
      <c r="I997" s="13">
        <v>392</v>
      </c>
      <c r="J997" s="12"/>
      <c r="K997" s="11">
        <v>21932.98</v>
      </c>
      <c r="L997" s="11">
        <v>237115.8</v>
      </c>
      <c r="M997" s="11">
        <v>1593864.56</v>
      </c>
      <c r="N997" s="11">
        <v>500</v>
      </c>
      <c r="O997" s="11">
        <v>500</v>
      </c>
    </row>
    <row r="998" spans="1:15" x14ac:dyDescent="0.2">
      <c r="A998" s="66">
        <v>40716</v>
      </c>
      <c r="B998" s="53" t="s">
        <v>1050</v>
      </c>
      <c r="C998" s="66">
        <f t="shared" si="17"/>
        <v>4</v>
      </c>
      <c r="D998" s="60">
        <v>0</v>
      </c>
      <c r="E998" s="11">
        <v>1174</v>
      </c>
      <c r="F998" s="11">
        <v>1148</v>
      </c>
      <c r="G998" s="13">
        <v>196</v>
      </c>
      <c r="H998" s="13">
        <v>745</v>
      </c>
      <c r="I998" s="13">
        <v>233</v>
      </c>
      <c r="J998" s="12"/>
      <c r="K998" s="11">
        <v>7442.53</v>
      </c>
      <c r="L998" s="11">
        <v>82564</v>
      </c>
      <c r="M998" s="11">
        <v>156694.04999999999</v>
      </c>
      <c r="N998" s="11">
        <v>500</v>
      </c>
      <c r="O998" s="11">
        <v>500</v>
      </c>
    </row>
    <row r="999" spans="1:15" x14ac:dyDescent="0.2">
      <c r="A999" s="66">
        <v>40717</v>
      </c>
      <c r="B999" s="53" t="s">
        <v>1051</v>
      </c>
      <c r="C999" s="66">
        <f t="shared" si="17"/>
        <v>4</v>
      </c>
      <c r="D999" s="60">
        <v>0</v>
      </c>
      <c r="E999" s="11">
        <v>2904</v>
      </c>
      <c r="F999" s="11">
        <v>2790</v>
      </c>
      <c r="G999" s="13">
        <v>411</v>
      </c>
      <c r="H999" s="13">
        <v>1857</v>
      </c>
      <c r="I999" s="13">
        <v>636</v>
      </c>
      <c r="J999" s="12"/>
      <c r="K999" s="11">
        <v>11294.6</v>
      </c>
      <c r="L999" s="11">
        <v>416211.28</v>
      </c>
      <c r="M999" s="11">
        <v>983325.5</v>
      </c>
      <c r="N999" s="11">
        <v>500</v>
      </c>
      <c r="O999" s="11">
        <v>500</v>
      </c>
    </row>
    <row r="1000" spans="1:15" x14ac:dyDescent="0.2">
      <c r="A1000" s="66">
        <v>40718</v>
      </c>
      <c r="B1000" s="53" t="s">
        <v>1052</v>
      </c>
      <c r="C1000" s="66">
        <f t="shared" si="17"/>
        <v>4</v>
      </c>
      <c r="D1000" s="60">
        <v>0</v>
      </c>
      <c r="E1000" s="11">
        <v>1712</v>
      </c>
      <c r="F1000" s="11">
        <v>1636</v>
      </c>
      <c r="G1000" s="13">
        <v>236</v>
      </c>
      <c r="H1000" s="13">
        <v>1060</v>
      </c>
      <c r="I1000" s="13">
        <v>416</v>
      </c>
      <c r="J1000" s="12"/>
      <c r="K1000" s="11">
        <v>4796.97</v>
      </c>
      <c r="L1000" s="11">
        <v>250340.42</v>
      </c>
      <c r="M1000" s="11">
        <v>370502.35</v>
      </c>
      <c r="N1000" s="11">
        <v>500</v>
      </c>
      <c r="O1000" s="11">
        <v>500</v>
      </c>
    </row>
    <row r="1001" spans="1:15" x14ac:dyDescent="0.2">
      <c r="A1001" s="66">
        <v>40719</v>
      </c>
      <c r="B1001" s="53" t="s">
        <v>1053</v>
      </c>
      <c r="C1001" s="66">
        <f t="shared" si="17"/>
        <v>4</v>
      </c>
      <c r="D1001" s="60">
        <v>0</v>
      </c>
      <c r="E1001" s="11">
        <v>4929</v>
      </c>
      <c r="F1001" s="11">
        <v>4869</v>
      </c>
      <c r="G1001" s="13">
        <v>766</v>
      </c>
      <c r="H1001" s="13">
        <v>3091</v>
      </c>
      <c r="I1001" s="13">
        <v>1072</v>
      </c>
      <c r="J1001" s="12"/>
      <c r="K1001" s="11">
        <v>16079.66</v>
      </c>
      <c r="L1001" s="11">
        <v>478631.23</v>
      </c>
      <c r="M1001" s="11">
        <v>2615510.92</v>
      </c>
      <c r="N1001" s="11">
        <v>500</v>
      </c>
      <c r="O1001" s="11">
        <v>500</v>
      </c>
    </row>
    <row r="1002" spans="1:15" x14ac:dyDescent="0.2">
      <c r="A1002" s="66">
        <v>40720</v>
      </c>
      <c r="B1002" s="53" t="s">
        <v>1054</v>
      </c>
      <c r="C1002" s="66">
        <f t="shared" si="17"/>
        <v>4</v>
      </c>
      <c r="D1002" s="60">
        <v>0</v>
      </c>
      <c r="E1002" s="11">
        <v>7769</v>
      </c>
      <c r="F1002" s="11">
        <v>7524</v>
      </c>
      <c r="G1002" s="13">
        <v>1219</v>
      </c>
      <c r="H1002" s="13">
        <v>5058</v>
      </c>
      <c r="I1002" s="13">
        <v>1492</v>
      </c>
      <c r="J1002" s="12"/>
      <c r="K1002" s="11">
        <v>37273.33</v>
      </c>
      <c r="L1002" s="11">
        <v>693586.85</v>
      </c>
      <c r="M1002" s="11">
        <v>4523350.0199999996</v>
      </c>
      <c r="N1002" s="11">
        <v>500</v>
      </c>
      <c r="O1002" s="11">
        <v>500</v>
      </c>
    </row>
    <row r="1003" spans="1:15" x14ac:dyDescent="0.2">
      <c r="A1003" s="66">
        <v>40801</v>
      </c>
      <c r="B1003" s="53" t="s">
        <v>1055</v>
      </c>
      <c r="C1003" s="66">
        <f t="shared" si="17"/>
        <v>4</v>
      </c>
      <c r="D1003" s="60">
        <v>0</v>
      </c>
      <c r="E1003" s="11">
        <v>981</v>
      </c>
      <c r="F1003" s="11">
        <v>924</v>
      </c>
      <c r="G1003" s="13">
        <v>165</v>
      </c>
      <c r="H1003" s="13">
        <v>652</v>
      </c>
      <c r="I1003" s="13">
        <v>164</v>
      </c>
      <c r="J1003" s="12"/>
      <c r="K1003" s="11">
        <v>8292.2800000000007</v>
      </c>
      <c r="L1003" s="11">
        <v>63852.78</v>
      </c>
      <c r="M1003" s="11">
        <v>111210.38</v>
      </c>
      <c r="N1003" s="11">
        <v>500</v>
      </c>
      <c r="O1003" s="11">
        <v>500</v>
      </c>
    </row>
    <row r="1004" spans="1:15" x14ac:dyDescent="0.2">
      <c r="A1004" s="66">
        <v>40802</v>
      </c>
      <c r="B1004" s="53" t="s">
        <v>1056</v>
      </c>
      <c r="C1004" s="66">
        <f t="shared" si="17"/>
        <v>4</v>
      </c>
      <c r="D1004" s="60">
        <v>0</v>
      </c>
      <c r="E1004" s="11">
        <v>4549</v>
      </c>
      <c r="F1004" s="11">
        <v>4223</v>
      </c>
      <c r="G1004" s="13">
        <v>682</v>
      </c>
      <c r="H1004" s="13">
        <v>2967</v>
      </c>
      <c r="I1004" s="13">
        <v>900</v>
      </c>
      <c r="J1004" s="12"/>
      <c r="K1004" s="11">
        <v>3894.86</v>
      </c>
      <c r="L1004" s="11">
        <v>576483.44999999995</v>
      </c>
      <c r="M1004" s="11">
        <v>890799.37</v>
      </c>
      <c r="N1004" s="11">
        <v>500</v>
      </c>
      <c r="O1004" s="11">
        <v>500</v>
      </c>
    </row>
    <row r="1005" spans="1:15" x14ac:dyDescent="0.2">
      <c r="A1005" s="66">
        <v>40804</v>
      </c>
      <c r="B1005" s="53" t="s">
        <v>1057</v>
      </c>
      <c r="C1005" s="66">
        <f t="shared" si="17"/>
        <v>4</v>
      </c>
      <c r="D1005" s="60">
        <v>0</v>
      </c>
      <c r="E1005" s="11">
        <v>1061</v>
      </c>
      <c r="F1005" s="11">
        <v>1064</v>
      </c>
      <c r="G1005" s="13">
        <v>160</v>
      </c>
      <c r="H1005" s="13">
        <v>697</v>
      </c>
      <c r="I1005" s="13">
        <v>204</v>
      </c>
      <c r="J1005" s="12"/>
      <c r="K1005" s="11">
        <v>7936.14</v>
      </c>
      <c r="L1005" s="11">
        <v>58090.23</v>
      </c>
      <c r="M1005" s="11">
        <v>134236.51999999999</v>
      </c>
      <c r="N1005" s="11">
        <v>500</v>
      </c>
      <c r="O1005" s="11">
        <v>500</v>
      </c>
    </row>
    <row r="1006" spans="1:15" x14ac:dyDescent="0.2">
      <c r="A1006" s="66">
        <v>40805</v>
      </c>
      <c r="B1006" s="53" t="s">
        <v>1058</v>
      </c>
      <c r="C1006" s="66">
        <f t="shared" si="17"/>
        <v>4</v>
      </c>
      <c r="D1006" s="60">
        <v>0</v>
      </c>
      <c r="E1006" s="11">
        <v>2855</v>
      </c>
      <c r="F1006" s="11">
        <v>2785</v>
      </c>
      <c r="G1006" s="13">
        <v>426</v>
      </c>
      <c r="H1006" s="13">
        <v>1876</v>
      </c>
      <c r="I1006" s="13">
        <v>553</v>
      </c>
      <c r="J1006" s="12"/>
      <c r="K1006" s="11">
        <v>3087.4</v>
      </c>
      <c r="L1006" s="11">
        <v>210018.95</v>
      </c>
      <c r="M1006" s="11">
        <v>337710.07</v>
      </c>
      <c r="N1006" s="11">
        <v>500</v>
      </c>
      <c r="O1006" s="11">
        <v>500</v>
      </c>
    </row>
    <row r="1007" spans="1:15" x14ac:dyDescent="0.2">
      <c r="A1007" s="66">
        <v>40806</v>
      </c>
      <c r="B1007" s="53" t="s">
        <v>1059</v>
      </c>
      <c r="C1007" s="66">
        <f t="shared" si="17"/>
        <v>4</v>
      </c>
      <c r="D1007" s="60">
        <v>0</v>
      </c>
      <c r="E1007" s="11">
        <v>3616</v>
      </c>
      <c r="F1007" s="11">
        <v>3596</v>
      </c>
      <c r="G1007" s="13">
        <v>584</v>
      </c>
      <c r="H1007" s="13">
        <v>2261</v>
      </c>
      <c r="I1007" s="13">
        <v>771</v>
      </c>
      <c r="J1007" s="12"/>
      <c r="K1007" s="11">
        <v>32839.11</v>
      </c>
      <c r="L1007" s="11">
        <v>311103.09999999998</v>
      </c>
      <c r="M1007" s="11">
        <v>1381865.93</v>
      </c>
      <c r="N1007" s="11">
        <v>500</v>
      </c>
      <c r="O1007" s="11">
        <v>500</v>
      </c>
    </row>
    <row r="1008" spans="1:15" x14ac:dyDescent="0.2">
      <c r="A1008" s="66">
        <v>40807</v>
      </c>
      <c r="B1008" s="53" t="s">
        <v>1060</v>
      </c>
      <c r="C1008" s="66">
        <f t="shared" si="17"/>
        <v>4</v>
      </c>
      <c r="D1008" s="60">
        <v>0</v>
      </c>
      <c r="E1008" s="11">
        <v>1462</v>
      </c>
      <c r="F1008" s="11">
        <v>1452</v>
      </c>
      <c r="G1008" s="13">
        <v>220</v>
      </c>
      <c r="H1008" s="13">
        <v>954</v>
      </c>
      <c r="I1008" s="13">
        <v>288</v>
      </c>
      <c r="J1008" s="12"/>
      <c r="K1008" s="11">
        <v>11291.22</v>
      </c>
      <c r="L1008" s="11">
        <v>102210.34</v>
      </c>
      <c r="M1008" s="11">
        <v>159399.57999999999</v>
      </c>
      <c r="N1008" s="11">
        <v>500</v>
      </c>
      <c r="O1008" s="11">
        <v>500</v>
      </c>
    </row>
    <row r="1009" spans="1:15" x14ac:dyDescent="0.2">
      <c r="A1009" s="66">
        <v>40808</v>
      </c>
      <c r="B1009" s="53" t="s">
        <v>1061</v>
      </c>
      <c r="C1009" s="66">
        <f t="shared" si="17"/>
        <v>4</v>
      </c>
      <c r="D1009" s="60">
        <v>0</v>
      </c>
      <c r="E1009" s="11">
        <v>5180</v>
      </c>
      <c r="F1009" s="11">
        <v>4951</v>
      </c>
      <c r="G1009" s="13">
        <v>760</v>
      </c>
      <c r="H1009" s="13">
        <v>3275</v>
      </c>
      <c r="I1009" s="13">
        <v>1145</v>
      </c>
      <c r="J1009" s="12"/>
      <c r="K1009" s="11">
        <v>8792.59</v>
      </c>
      <c r="L1009" s="11">
        <v>661782.86</v>
      </c>
      <c r="M1009" s="11">
        <v>6451096.9500000002</v>
      </c>
      <c r="N1009" s="11">
        <v>500</v>
      </c>
      <c r="O1009" s="11">
        <v>500</v>
      </c>
    </row>
    <row r="1010" spans="1:15" x14ac:dyDescent="0.2">
      <c r="A1010" s="66">
        <v>40809</v>
      </c>
      <c r="B1010" s="53" t="s">
        <v>1062</v>
      </c>
      <c r="C1010" s="66">
        <f t="shared" si="17"/>
        <v>4</v>
      </c>
      <c r="D1010" s="60">
        <v>0</v>
      </c>
      <c r="E1010" s="11">
        <v>2291</v>
      </c>
      <c r="F1010" s="11">
        <v>2210</v>
      </c>
      <c r="G1010" s="13">
        <v>363</v>
      </c>
      <c r="H1010" s="13">
        <v>1525</v>
      </c>
      <c r="I1010" s="13">
        <v>403</v>
      </c>
      <c r="J1010" s="12"/>
      <c r="K1010" s="11">
        <v>13842.88</v>
      </c>
      <c r="L1010" s="11">
        <v>263623.62</v>
      </c>
      <c r="M1010" s="11">
        <v>1619463.8</v>
      </c>
      <c r="N1010" s="11">
        <v>500</v>
      </c>
      <c r="O1010" s="11">
        <v>500</v>
      </c>
    </row>
    <row r="1011" spans="1:15" x14ac:dyDescent="0.2">
      <c r="A1011" s="66">
        <v>40810</v>
      </c>
      <c r="B1011" s="53" t="s">
        <v>1063</v>
      </c>
      <c r="C1011" s="66">
        <f t="shared" si="17"/>
        <v>4</v>
      </c>
      <c r="D1011" s="60">
        <v>0</v>
      </c>
      <c r="E1011" s="11">
        <v>714</v>
      </c>
      <c r="F1011" s="11">
        <v>698</v>
      </c>
      <c r="G1011" s="13">
        <v>120</v>
      </c>
      <c r="H1011" s="13">
        <v>476</v>
      </c>
      <c r="I1011" s="13">
        <v>118</v>
      </c>
      <c r="J1011" s="12"/>
      <c r="K1011" s="11">
        <v>11167.34</v>
      </c>
      <c r="L1011" s="11">
        <v>34968.050000000003</v>
      </c>
      <c r="M1011" s="11">
        <v>41817.15</v>
      </c>
      <c r="N1011" s="11">
        <v>500</v>
      </c>
      <c r="O1011" s="11">
        <v>500</v>
      </c>
    </row>
    <row r="1012" spans="1:15" x14ac:dyDescent="0.2">
      <c r="A1012" s="66">
        <v>40811</v>
      </c>
      <c r="B1012" s="53" t="s">
        <v>1064</v>
      </c>
      <c r="C1012" s="66">
        <f t="shared" si="17"/>
        <v>4</v>
      </c>
      <c r="D1012" s="60">
        <v>0</v>
      </c>
      <c r="E1012" s="11">
        <v>1726</v>
      </c>
      <c r="F1012" s="11">
        <v>1637</v>
      </c>
      <c r="G1012" s="13">
        <v>302</v>
      </c>
      <c r="H1012" s="13">
        <v>1133</v>
      </c>
      <c r="I1012" s="13">
        <v>291</v>
      </c>
      <c r="J1012" s="12"/>
      <c r="K1012" s="11">
        <v>16713.990000000002</v>
      </c>
      <c r="L1012" s="11">
        <v>171936.53</v>
      </c>
      <c r="M1012" s="11">
        <v>1164009.69</v>
      </c>
      <c r="N1012" s="11">
        <v>500</v>
      </c>
      <c r="O1012" s="11">
        <v>500</v>
      </c>
    </row>
    <row r="1013" spans="1:15" x14ac:dyDescent="0.2">
      <c r="A1013" s="66">
        <v>40812</v>
      </c>
      <c r="B1013" s="53" t="s">
        <v>1065</v>
      </c>
      <c r="C1013" s="66">
        <f t="shared" si="17"/>
        <v>4</v>
      </c>
      <c r="D1013" s="60">
        <v>0</v>
      </c>
      <c r="E1013" s="11">
        <v>2486</v>
      </c>
      <c r="F1013" s="11">
        <v>2505</v>
      </c>
      <c r="G1013" s="13">
        <v>343</v>
      </c>
      <c r="H1013" s="13">
        <v>1552</v>
      </c>
      <c r="I1013" s="13">
        <v>591</v>
      </c>
      <c r="J1013" s="12"/>
      <c r="K1013" s="11">
        <v>23289.919999999998</v>
      </c>
      <c r="L1013" s="11">
        <v>182426</v>
      </c>
      <c r="M1013" s="11">
        <v>546395.68999999994</v>
      </c>
      <c r="N1013" s="11">
        <v>500</v>
      </c>
      <c r="O1013" s="11">
        <v>500</v>
      </c>
    </row>
    <row r="1014" spans="1:15" x14ac:dyDescent="0.2">
      <c r="A1014" s="66">
        <v>40813</v>
      </c>
      <c r="B1014" s="53" t="s">
        <v>1066</v>
      </c>
      <c r="C1014" s="66">
        <f t="shared" si="17"/>
        <v>4</v>
      </c>
      <c r="D1014" s="60">
        <v>0</v>
      </c>
      <c r="E1014" s="11">
        <v>1425</v>
      </c>
      <c r="F1014" s="11">
        <v>1433</v>
      </c>
      <c r="G1014" s="13">
        <v>260</v>
      </c>
      <c r="H1014" s="13">
        <v>954</v>
      </c>
      <c r="I1014" s="13">
        <v>211</v>
      </c>
      <c r="J1014" s="12"/>
      <c r="K1014" s="11">
        <v>9844.4</v>
      </c>
      <c r="L1014" s="11">
        <v>96237.17</v>
      </c>
      <c r="M1014" s="11">
        <v>164309.54</v>
      </c>
      <c r="N1014" s="11">
        <v>500</v>
      </c>
      <c r="O1014" s="11">
        <v>500</v>
      </c>
    </row>
    <row r="1015" spans="1:15" x14ac:dyDescent="0.2">
      <c r="A1015" s="66">
        <v>40814</v>
      </c>
      <c r="B1015" s="53" t="s">
        <v>1067</v>
      </c>
      <c r="C1015" s="66">
        <f t="shared" si="17"/>
        <v>4</v>
      </c>
      <c r="D1015" s="60">
        <v>0</v>
      </c>
      <c r="E1015" s="11">
        <v>1554</v>
      </c>
      <c r="F1015" s="11">
        <v>1526</v>
      </c>
      <c r="G1015" s="13">
        <v>258</v>
      </c>
      <c r="H1015" s="13">
        <v>1034</v>
      </c>
      <c r="I1015" s="13">
        <v>262</v>
      </c>
      <c r="J1015" s="12"/>
      <c r="K1015" s="11">
        <v>16738.04</v>
      </c>
      <c r="L1015" s="11">
        <v>123848.58</v>
      </c>
      <c r="M1015" s="11">
        <v>312907.26</v>
      </c>
      <c r="N1015" s="11">
        <v>500</v>
      </c>
      <c r="O1015" s="11">
        <v>500</v>
      </c>
    </row>
    <row r="1016" spans="1:15" x14ac:dyDescent="0.2">
      <c r="A1016" s="66">
        <v>40815</v>
      </c>
      <c r="B1016" s="53" t="s">
        <v>1068</v>
      </c>
      <c r="C1016" s="66">
        <f t="shared" si="17"/>
        <v>4</v>
      </c>
      <c r="D1016" s="60">
        <v>0</v>
      </c>
      <c r="E1016" s="11">
        <v>1306</v>
      </c>
      <c r="F1016" s="11">
        <v>1263</v>
      </c>
      <c r="G1016" s="13">
        <v>203</v>
      </c>
      <c r="H1016" s="13">
        <v>858</v>
      </c>
      <c r="I1016" s="13">
        <v>245</v>
      </c>
      <c r="J1016" s="12"/>
      <c r="K1016" s="11">
        <v>25912.15</v>
      </c>
      <c r="L1016" s="11">
        <v>93049.68</v>
      </c>
      <c r="M1016" s="11">
        <v>173972.04</v>
      </c>
      <c r="N1016" s="11">
        <v>500</v>
      </c>
      <c r="O1016" s="11">
        <v>500</v>
      </c>
    </row>
    <row r="1017" spans="1:15" x14ac:dyDescent="0.2">
      <c r="A1017" s="66">
        <v>40816</v>
      </c>
      <c r="B1017" s="53" t="s">
        <v>1069</v>
      </c>
      <c r="C1017" s="66">
        <f t="shared" si="17"/>
        <v>4</v>
      </c>
      <c r="D1017" s="60">
        <v>0</v>
      </c>
      <c r="E1017" s="11">
        <v>2311</v>
      </c>
      <c r="F1017" s="11">
        <v>2286</v>
      </c>
      <c r="G1017" s="13">
        <v>341</v>
      </c>
      <c r="H1017" s="13">
        <v>1493</v>
      </c>
      <c r="I1017" s="13">
        <v>477</v>
      </c>
      <c r="J1017" s="12"/>
      <c r="K1017" s="11">
        <v>21125.81</v>
      </c>
      <c r="L1017" s="11">
        <v>204438.7</v>
      </c>
      <c r="M1017" s="11">
        <v>475724.56</v>
      </c>
      <c r="N1017" s="11">
        <v>500</v>
      </c>
      <c r="O1017" s="11">
        <v>500</v>
      </c>
    </row>
    <row r="1018" spans="1:15" x14ac:dyDescent="0.2">
      <c r="A1018" s="66">
        <v>40817</v>
      </c>
      <c r="B1018" s="53" t="s">
        <v>1070</v>
      </c>
      <c r="C1018" s="66">
        <f t="shared" si="17"/>
        <v>4</v>
      </c>
      <c r="D1018" s="60">
        <v>0</v>
      </c>
      <c r="E1018" s="11">
        <v>1661</v>
      </c>
      <c r="F1018" s="11">
        <v>1632</v>
      </c>
      <c r="G1018" s="13">
        <v>253</v>
      </c>
      <c r="H1018" s="13">
        <v>1079</v>
      </c>
      <c r="I1018" s="13">
        <v>329</v>
      </c>
      <c r="J1018" s="12"/>
      <c r="K1018" s="11">
        <v>8049.43</v>
      </c>
      <c r="L1018" s="11">
        <v>149145.96</v>
      </c>
      <c r="M1018" s="11">
        <v>309155.43</v>
      </c>
      <c r="N1018" s="11">
        <v>500</v>
      </c>
      <c r="O1018" s="11">
        <v>500</v>
      </c>
    </row>
    <row r="1019" spans="1:15" x14ac:dyDescent="0.2">
      <c r="A1019" s="66">
        <v>40818</v>
      </c>
      <c r="B1019" s="53" t="s">
        <v>1071</v>
      </c>
      <c r="C1019" s="66">
        <f t="shared" si="17"/>
        <v>4</v>
      </c>
      <c r="D1019" s="60">
        <v>0</v>
      </c>
      <c r="E1019" s="11">
        <v>1541</v>
      </c>
      <c r="F1019" s="11">
        <v>1454</v>
      </c>
      <c r="G1019" s="13">
        <v>204</v>
      </c>
      <c r="H1019" s="13">
        <v>1011</v>
      </c>
      <c r="I1019" s="13">
        <v>326</v>
      </c>
      <c r="J1019" s="12"/>
      <c r="K1019" s="11">
        <v>1833.24</v>
      </c>
      <c r="L1019" s="11">
        <v>150751.24</v>
      </c>
      <c r="M1019" s="11">
        <v>807516.61</v>
      </c>
      <c r="N1019" s="11">
        <v>500</v>
      </c>
      <c r="O1019" s="11">
        <v>500</v>
      </c>
    </row>
    <row r="1020" spans="1:15" x14ac:dyDescent="0.2">
      <c r="A1020" s="66">
        <v>40820</v>
      </c>
      <c r="B1020" s="53" t="s">
        <v>1072</v>
      </c>
      <c r="C1020" s="66">
        <f t="shared" si="17"/>
        <v>4</v>
      </c>
      <c r="D1020" s="60">
        <v>0</v>
      </c>
      <c r="E1020" s="11">
        <v>562</v>
      </c>
      <c r="F1020" s="11">
        <v>536</v>
      </c>
      <c r="G1020" s="13">
        <v>97</v>
      </c>
      <c r="H1020" s="13">
        <v>352</v>
      </c>
      <c r="I1020" s="13">
        <v>113</v>
      </c>
      <c r="J1020" s="12"/>
      <c r="K1020" s="11">
        <v>7634.84</v>
      </c>
      <c r="L1020" s="11">
        <v>44106.9</v>
      </c>
      <c r="M1020" s="11">
        <v>120385.08</v>
      </c>
      <c r="N1020" s="11">
        <v>500</v>
      </c>
      <c r="O1020" s="11">
        <v>500</v>
      </c>
    </row>
    <row r="1021" spans="1:15" x14ac:dyDescent="0.2">
      <c r="A1021" s="66">
        <v>40821</v>
      </c>
      <c r="B1021" s="53" t="s">
        <v>1073</v>
      </c>
      <c r="C1021" s="66">
        <f t="shared" si="17"/>
        <v>4</v>
      </c>
      <c r="D1021" s="60">
        <v>0</v>
      </c>
      <c r="E1021" s="11">
        <v>1023</v>
      </c>
      <c r="F1021" s="11">
        <v>969</v>
      </c>
      <c r="G1021" s="13">
        <v>168</v>
      </c>
      <c r="H1021" s="13">
        <v>681</v>
      </c>
      <c r="I1021" s="13">
        <v>174</v>
      </c>
      <c r="J1021" s="12"/>
      <c r="K1021" s="11">
        <v>9371.33</v>
      </c>
      <c r="L1021" s="11">
        <v>51676.74</v>
      </c>
      <c r="M1021" s="11">
        <v>33097.54</v>
      </c>
      <c r="N1021" s="11">
        <v>500</v>
      </c>
      <c r="O1021" s="11">
        <v>500</v>
      </c>
    </row>
    <row r="1022" spans="1:15" x14ac:dyDescent="0.2">
      <c r="A1022" s="66">
        <v>40822</v>
      </c>
      <c r="B1022" s="53" t="s">
        <v>1074</v>
      </c>
      <c r="C1022" s="66">
        <f t="shared" si="17"/>
        <v>4</v>
      </c>
      <c r="D1022" s="60">
        <v>0</v>
      </c>
      <c r="E1022" s="11">
        <v>1747</v>
      </c>
      <c r="F1022" s="11">
        <v>1640</v>
      </c>
      <c r="G1022" s="13">
        <v>252</v>
      </c>
      <c r="H1022" s="13">
        <v>1098</v>
      </c>
      <c r="I1022" s="13">
        <v>397</v>
      </c>
      <c r="J1022" s="12"/>
      <c r="K1022" s="11">
        <v>17231.27</v>
      </c>
      <c r="L1022" s="11">
        <v>158427.04</v>
      </c>
      <c r="M1022" s="11">
        <v>466937.14</v>
      </c>
      <c r="N1022" s="11">
        <v>500</v>
      </c>
      <c r="O1022" s="11">
        <v>500</v>
      </c>
    </row>
    <row r="1023" spans="1:15" x14ac:dyDescent="0.2">
      <c r="A1023" s="66">
        <v>40823</v>
      </c>
      <c r="B1023" s="53" t="s">
        <v>1075</v>
      </c>
      <c r="C1023" s="66">
        <f t="shared" si="17"/>
        <v>4</v>
      </c>
      <c r="D1023" s="60">
        <v>0</v>
      </c>
      <c r="E1023" s="11">
        <v>1137</v>
      </c>
      <c r="F1023" s="11">
        <v>1104</v>
      </c>
      <c r="G1023" s="13">
        <v>173</v>
      </c>
      <c r="H1023" s="13">
        <v>767</v>
      </c>
      <c r="I1023" s="13">
        <v>197</v>
      </c>
      <c r="J1023" s="12"/>
      <c r="K1023" s="11">
        <v>12518.3</v>
      </c>
      <c r="L1023" s="11">
        <v>77240.97</v>
      </c>
      <c r="M1023" s="11">
        <v>408664.43</v>
      </c>
      <c r="N1023" s="11">
        <v>500</v>
      </c>
      <c r="O1023" s="11">
        <v>500</v>
      </c>
    </row>
    <row r="1024" spans="1:15" x14ac:dyDescent="0.2">
      <c r="A1024" s="66">
        <v>40824</v>
      </c>
      <c r="B1024" s="53" t="s">
        <v>1076</v>
      </c>
      <c r="C1024" s="66">
        <f t="shared" si="17"/>
        <v>4</v>
      </c>
      <c r="D1024" s="60">
        <v>0</v>
      </c>
      <c r="E1024" s="11">
        <v>2146</v>
      </c>
      <c r="F1024" s="11">
        <v>2133</v>
      </c>
      <c r="G1024" s="13">
        <v>326</v>
      </c>
      <c r="H1024" s="13">
        <v>1449</v>
      </c>
      <c r="I1024" s="13">
        <v>371</v>
      </c>
      <c r="J1024" s="12"/>
      <c r="K1024" s="11">
        <v>16644.12</v>
      </c>
      <c r="L1024" s="11">
        <v>156430.84</v>
      </c>
      <c r="M1024" s="11">
        <v>176592.29</v>
      </c>
      <c r="N1024" s="11">
        <v>500</v>
      </c>
      <c r="O1024" s="11">
        <v>500</v>
      </c>
    </row>
    <row r="1025" spans="1:15" x14ac:dyDescent="0.2">
      <c r="A1025" s="66">
        <v>40825</v>
      </c>
      <c r="B1025" s="53" t="s">
        <v>1077</v>
      </c>
      <c r="C1025" s="66">
        <f t="shared" si="17"/>
        <v>4</v>
      </c>
      <c r="D1025" s="60">
        <v>0</v>
      </c>
      <c r="E1025" s="11">
        <v>1315</v>
      </c>
      <c r="F1025" s="11">
        <v>1337</v>
      </c>
      <c r="G1025" s="13">
        <v>232</v>
      </c>
      <c r="H1025" s="13">
        <v>890</v>
      </c>
      <c r="I1025" s="13">
        <v>193</v>
      </c>
      <c r="J1025" s="12"/>
      <c r="K1025" s="11">
        <v>8937.8700000000008</v>
      </c>
      <c r="L1025" s="11">
        <v>101857.32</v>
      </c>
      <c r="M1025" s="11">
        <v>597291.89</v>
      </c>
      <c r="N1025" s="11">
        <v>500</v>
      </c>
      <c r="O1025" s="11">
        <v>500</v>
      </c>
    </row>
    <row r="1026" spans="1:15" x14ac:dyDescent="0.2">
      <c r="A1026" s="66">
        <v>40826</v>
      </c>
      <c r="B1026" s="53" t="s">
        <v>1078</v>
      </c>
      <c r="C1026" s="66">
        <f t="shared" si="17"/>
        <v>4</v>
      </c>
      <c r="D1026" s="60">
        <v>0</v>
      </c>
      <c r="E1026" s="11">
        <v>581</v>
      </c>
      <c r="F1026" s="11">
        <v>551</v>
      </c>
      <c r="G1026" s="13">
        <v>123</v>
      </c>
      <c r="H1026" s="13">
        <v>372</v>
      </c>
      <c r="I1026" s="13">
        <v>86</v>
      </c>
      <c r="J1026" s="12"/>
      <c r="K1026" s="11">
        <v>7430.83</v>
      </c>
      <c r="L1026" s="11">
        <v>33542.76</v>
      </c>
      <c r="M1026" s="11">
        <v>32352.02</v>
      </c>
      <c r="N1026" s="11">
        <v>500</v>
      </c>
      <c r="O1026" s="11">
        <v>500</v>
      </c>
    </row>
    <row r="1027" spans="1:15" x14ac:dyDescent="0.2">
      <c r="A1027" s="66">
        <v>40827</v>
      </c>
      <c r="B1027" s="53" t="s">
        <v>1079</v>
      </c>
      <c r="C1027" s="66">
        <f t="shared" si="17"/>
        <v>4</v>
      </c>
      <c r="D1027" s="60">
        <v>0</v>
      </c>
      <c r="E1027" s="11">
        <v>3078</v>
      </c>
      <c r="F1027" s="11">
        <v>3038</v>
      </c>
      <c r="G1027" s="13">
        <v>463</v>
      </c>
      <c r="H1027" s="13">
        <v>2001</v>
      </c>
      <c r="I1027" s="13">
        <v>614</v>
      </c>
      <c r="J1027" s="12"/>
      <c r="K1027" s="11">
        <v>14519.94</v>
      </c>
      <c r="L1027" s="11">
        <v>236661.65</v>
      </c>
      <c r="M1027" s="11">
        <v>804227.64</v>
      </c>
      <c r="N1027" s="11">
        <v>500</v>
      </c>
      <c r="O1027" s="11">
        <v>500</v>
      </c>
    </row>
    <row r="1028" spans="1:15" x14ac:dyDescent="0.2">
      <c r="A1028" s="66">
        <v>40828</v>
      </c>
      <c r="B1028" s="53" t="s">
        <v>1080</v>
      </c>
      <c r="C1028" s="66">
        <f t="shared" si="17"/>
        <v>4</v>
      </c>
      <c r="D1028" s="60">
        <v>0</v>
      </c>
      <c r="E1028" s="11">
        <v>1097</v>
      </c>
      <c r="F1028" s="11">
        <v>1069</v>
      </c>
      <c r="G1028" s="13">
        <v>152</v>
      </c>
      <c r="H1028" s="13">
        <v>735</v>
      </c>
      <c r="I1028" s="13">
        <v>210</v>
      </c>
      <c r="J1028" s="12"/>
      <c r="K1028" s="11">
        <v>11444.56</v>
      </c>
      <c r="L1028" s="11">
        <v>78118.759999999995</v>
      </c>
      <c r="M1028" s="11">
        <v>555444.49</v>
      </c>
      <c r="N1028" s="11">
        <v>500</v>
      </c>
      <c r="O1028" s="11">
        <v>500</v>
      </c>
    </row>
    <row r="1029" spans="1:15" x14ac:dyDescent="0.2">
      <c r="A1029" s="66">
        <v>40829</v>
      </c>
      <c r="B1029" s="53" t="s">
        <v>1081</v>
      </c>
      <c r="C1029" s="66">
        <f t="shared" si="17"/>
        <v>4</v>
      </c>
      <c r="D1029" s="60">
        <v>0</v>
      </c>
      <c r="E1029" s="11">
        <v>1958</v>
      </c>
      <c r="F1029" s="11">
        <v>1963</v>
      </c>
      <c r="G1029" s="13">
        <v>314</v>
      </c>
      <c r="H1029" s="13">
        <v>1257</v>
      </c>
      <c r="I1029" s="13">
        <v>387</v>
      </c>
      <c r="J1029" s="12"/>
      <c r="K1029" s="11">
        <v>18830.650000000001</v>
      </c>
      <c r="L1029" s="11">
        <v>236685.44</v>
      </c>
      <c r="M1029" s="11">
        <v>665188.06000000006</v>
      </c>
      <c r="N1029" s="11">
        <v>500</v>
      </c>
      <c r="O1029" s="11">
        <v>500</v>
      </c>
    </row>
    <row r="1030" spans="1:15" x14ac:dyDescent="0.2">
      <c r="A1030" s="66">
        <v>40830</v>
      </c>
      <c r="B1030" s="53" t="s">
        <v>1082</v>
      </c>
      <c r="C1030" s="66">
        <f t="shared" si="17"/>
        <v>4</v>
      </c>
      <c r="D1030" s="60">
        <v>0</v>
      </c>
      <c r="E1030" s="11">
        <v>950</v>
      </c>
      <c r="F1030" s="11">
        <v>918</v>
      </c>
      <c r="G1030" s="13">
        <v>147</v>
      </c>
      <c r="H1030" s="13">
        <v>621</v>
      </c>
      <c r="I1030" s="13">
        <v>182</v>
      </c>
      <c r="J1030" s="12"/>
      <c r="K1030" s="11">
        <v>8826.41</v>
      </c>
      <c r="L1030" s="11">
        <v>58558.62</v>
      </c>
      <c r="M1030" s="11">
        <v>85145.47</v>
      </c>
      <c r="N1030" s="11">
        <v>500</v>
      </c>
      <c r="O1030" s="11">
        <v>500</v>
      </c>
    </row>
    <row r="1031" spans="1:15" x14ac:dyDescent="0.2">
      <c r="A1031" s="66">
        <v>40831</v>
      </c>
      <c r="B1031" s="53" t="s">
        <v>1083</v>
      </c>
      <c r="C1031" s="66">
        <f t="shared" si="17"/>
        <v>4</v>
      </c>
      <c r="D1031" s="60">
        <v>0</v>
      </c>
      <c r="E1031" s="11">
        <v>3830</v>
      </c>
      <c r="F1031" s="11">
        <v>3721</v>
      </c>
      <c r="G1031" s="13">
        <v>618</v>
      </c>
      <c r="H1031" s="13">
        <v>2482</v>
      </c>
      <c r="I1031" s="13">
        <v>730</v>
      </c>
      <c r="J1031" s="12"/>
      <c r="K1031" s="11">
        <v>31540.31</v>
      </c>
      <c r="L1031" s="11">
        <v>335341.62</v>
      </c>
      <c r="M1031" s="11">
        <v>1056430.54</v>
      </c>
      <c r="N1031" s="11">
        <v>500</v>
      </c>
      <c r="O1031" s="11">
        <v>500</v>
      </c>
    </row>
    <row r="1032" spans="1:15" x14ac:dyDescent="0.2">
      <c r="A1032" s="66">
        <v>40832</v>
      </c>
      <c r="B1032" s="53" t="s">
        <v>1084</v>
      </c>
      <c r="C1032" s="66">
        <f t="shared" si="17"/>
        <v>4</v>
      </c>
      <c r="D1032" s="60">
        <v>0</v>
      </c>
      <c r="E1032" s="11">
        <v>3106</v>
      </c>
      <c r="F1032" s="11">
        <v>3050</v>
      </c>
      <c r="G1032" s="13">
        <v>489</v>
      </c>
      <c r="H1032" s="13">
        <v>1966</v>
      </c>
      <c r="I1032" s="13">
        <v>651</v>
      </c>
      <c r="J1032" s="12"/>
      <c r="K1032" s="11">
        <v>11646.34</v>
      </c>
      <c r="L1032" s="11">
        <v>357692.89</v>
      </c>
      <c r="M1032" s="11">
        <v>2358959.9900000002</v>
      </c>
      <c r="N1032" s="11">
        <v>500</v>
      </c>
      <c r="O1032" s="11">
        <v>500</v>
      </c>
    </row>
    <row r="1033" spans="1:15" x14ac:dyDescent="0.2">
      <c r="A1033" s="66">
        <v>40833</v>
      </c>
      <c r="B1033" s="53" t="s">
        <v>1085</v>
      </c>
      <c r="C1033" s="66">
        <f t="shared" si="17"/>
        <v>4</v>
      </c>
      <c r="D1033" s="60">
        <v>0</v>
      </c>
      <c r="E1033" s="11">
        <v>1689</v>
      </c>
      <c r="F1033" s="11">
        <v>1704</v>
      </c>
      <c r="G1033" s="13">
        <v>260</v>
      </c>
      <c r="H1033" s="13">
        <v>1096</v>
      </c>
      <c r="I1033" s="13">
        <v>333</v>
      </c>
      <c r="J1033" s="12"/>
      <c r="K1033" s="11">
        <v>13688.03</v>
      </c>
      <c r="L1033" s="11">
        <v>158105.47</v>
      </c>
      <c r="M1033" s="11">
        <v>1011728.67</v>
      </c>
      <c r="N1033" s="11">
        <v>500</v>
      </c>
      <c r="O1033" s="11">
        <v>500</v>
      </c>
    </row>
    <row r="1034" spans="1:15" x14ac:dyDescent="0.2">
      <c r="A1034" s="66">
        <v>40834</v>
      </c>
      <c r="B1034" s="53" t="s">
        <v>1086</v>
      </c>
      <c r="C1034" s="66">
        <f t="shared" si="17"/>
        <v>4</v>
      </c>
      <c r="D1034" s="60">
        <v>0</v>
      </c>
      <c r="E1034" s="11">
        <v>893</v>
      </c>
      <c r="F1034" s="11">
        <v>849</v>
      </c>
      <c r="G1034" s="13">
        <v>168</v>
      </c>
      <c r="H1034" s="13">
        <v>597</v>
      </c>
      <c r="I1034" s="13">
        <v>128</v>
      </c>
      <c r="J1034" s="12"/>
      <c r="K1034" s="11">
        <v>12527.3</v>
      </c>
      <c r="L1034" s="11">
        <v>48949.87</v>
      </c>
      <c r="M1034" s="11">
        <v>35102.720000000001</v>
      </c>
      <c r="N1034" s="11">
        <v>500</v>
      </c>
      <c r="O1034" s="11">
        <v>500</v>
      </c>
    </row>
    <row r="1035" spans="1:15" x14ac:dyDescent="0.2">
      <c r="A1035" s="66">
        <v>40835</v>
      </c>
      <c r="B1035" s="53" t="s">
        <v>1087</v>
      </c>
      <c r="C1035" s="66">
        <f t="shared" si="17"/>
        <v>4</v>
      </c>
      <c r="D1035" s="60">
        <v>0</v>
      </c>
      <c r="E1035" s="11">
        <v>4703</v>
      </c>
      <c r="F1035" s="11">
        <v>4642</v>
      </c>
      <c r="G1035" s="13">
        <v>684</v>
      </c>
      <c r="H1035" s="13">
        <v>3073</v>
      </c>
      <c r="I1035" s="13">
        <v>946</v>
      </c>
      <c r="J1035" s="12"/>
      <c r="K1035" s="11">
        <v>31028.78</v>
      </c>
      <c r="L1035" s="11">
        <v>413743.31</v>
      </c>
      <c r="M1035" s="11">
        <v>1685302.59</v>
      </c>
      <c r="N1035" s="11">
        <v>500</v>
      </c>
      <c r="O1035" s="11">
        <v>500</v>
      </c>
    </row>
    <row r="1036" spans="1:15" x14ac:dyDescent="0.2">
      <c r="A1036" s="66">
        <v>40901</v>
      </c>
      <c r="B1036" s="53" t="s">
        <v>1088</v>
      </c>
      <c r="C1036" s="66">
        <f t="shared" si="17"/>
        <v>4</v>
      </c>
      <c r="D1036" s="60">
        <v>0</v>
      </c>
      <c r="E1036" s="11">
        <v>652</v>
      </c>
      <c r="F1036" s="11">
        <v>648</v>
      </c>
      <c r="G1036" s="13">
        <v>94</v>
      </c>
      <c r="H1036" s="13">
        <v>426</v>
      </c>
      <c r="I1036" s="13">
        <v>132</v>
      </c>
      <c r="J1036" s="12"/>
      <c r="K1036" s="11">
        <v>2629.14</v>
      </c>
      <c r="L1036" s="11">
        <v>76308.350000000006</v>
      </c>
      <c r="M1036" s="11">
        <v>91861.35</v>
      </c>
      <c r="N1036" s="11">
        <v>500</v>
      </c>
      <c r="O1036" s="11">
        <v>500</v>
      </c>
    </row>
    <row r="1037" spans="1:15" x14ac:dyDescent="0.2">
      <c r="A1037" s="66">
        <v>40902</v>
      </c>
      <c r="B1037" s="53" t="s">
        <v>1089</v>
      </c>
      <c r="C1037" s="66">
        <f t="shared" si="17"/>
        <v>4</v>
      </c>
      <c r="D1037" s="60">
        <v>0</v>
      </c>
      <c r="E1037" s="11">
        <v>3869</v>
      </c>
      <c r="F1037" s="11">
        <v>3849</v>
      </c>
      <c r="G1037" s="13">
        <v>637</v>
      </c>
      <c r="H1037" s="13">
        <v>2459</v>
      </c>
      <c r="I1037" s="13">
        <v>773</v>
      </c>
      <c r="J1037" s="12"/>
      <c r="K1037" s="11">
        <v>15989.52</v>
      </c>
      <c r="L1037" s="11">
        <v>247545.58</v>
      </c>
      <c r="M1037" s="11">
        <v>738653.13</v>
      </c>
      <c r="N1037" s="11">
        <v>500</v>
      </c>
      <c r="O1037" s="11">
        <v>500</v>
      </c>
    </row>
    <row r="1038" spans="1:15" x14ac:dyDescent="0.2">
      <c r="A1038" s="66">
        <v>40903</v>
      </c>
      <c r="B1038" s="53" t="s">
        <v>1090</v>
      </c>
      <c r="C1038" s="66">
        <f t="shared" si="17"/>
        <v>4</v>
      </c>
      <c r="D1038" s="60">
        <v>0</v>
      </c>
      <c r="E1038" s="11">
        <v>865</v>
      </c>
      <c r="F1038" s="11">
        <v>889</v>
      </c>
      <c r="G1038" s="13">
        <v>91</v>
      </c>
      <c r="H1038" s="13">
        <v>487</v>
      </c>
      <c r="I1038" s="13">
        <v>287</v>
      </c>
      <c r="J1038" s="12"/>
      <c r="K1038" s="11">
        <v>22214.06</v>
      </c>
      <c r="L1038" s="11">
        <v>193967.33</v>
      </c>
      <c r="M1038" s="11">
        <v>456417.51</v>
      </c>
      <c r="N1038" s="11">
        <v>500</v>
      </c>
      <c r="O1038" s="11">
        <v>500</v>
      </c>
    </row>
    <row r="1039" spans="1:15" x14ac:dyDescent="0.2">
      <c r="A1039" s="66">
        <v>40904</v>
      </c>
      <c r="B1039" s="53" t="s">
        <v>1091</v>
      </c>
      <c r="C1039" s="66">
        <f t="shared" si="17"/>
        <v>4</v>
      </c>
      <c r="D1039" s="60">
        <v>0</v>
      </c>
      <c r="E1039" s="11">
        <v>1929</v>
      </c>
      <c r="F1039" s="11">
        <v>1896</v>
      </c>
      <c r="G1039" s="13">
        <v>314</v>
      </c>
      <c r="H1039" s="13">
        <v>1231</v>
      </c>
      <c r="I1039" s="13">
        <v>384</v>
      </c>
      <c r="J1039" s="12"/>
      <c r="K1039" s="11">
        <v>13305.92</v>
      </c>
      <c r="L1039" s="11">
        <v>127419.43</v>
      </c>
      <c r="M1039" s="11">
        <v>438665.12</v>
      </c>
      <c r="N1039" s="11">
        <v>500</v>
      </c>
      <c r="O1039" s="11">
        <v>500</v>
      </c>
    </row>
    <row r="1040" spans="1:15" x14ac:dyDescent="0.2">
      <c r="A1040" s="66">
        <v>40905</v>
      </c>
      <c r="B1040" s="53" t="s">
        <v>1092</v>
      </c>
      <c r="C1040" s="66">
        <f t="shared" si="17"/>
        <v>4</v>
      </c>
      <c r="D1040" s="60">
        <v>0</v>
      </c>
      <c r="E1040" s="11">
        <v>4972</v>
      </c>
      <c r="F1040" s="11">
        <v>4557</v>
      </c>
      <c r="G1040" s="13">
        <v>704</v>
      </c>
      <c r="H1040" s="13">
        <v>3253</v>
      </c>
      <c r="I1040" s="13">
        <v>1015</v>
      </c>
      <c r="J1040" s="12"/>
      <c r="K1040" s="11">
        <v>286.60000000000002</v>
      </c>
      <c r="L1040" s="11">
        <v>555360.02</v>
      </c>
      <c r="M1040" s="11">
        <v>3246881.6</v>
      </c>
      <c r="N1040" s="11">
        <v>500</v>
      </c>
      <c r="O1040" s="11">
        <v>500</v>
      </c>
    </row>
    <row r="1041" spans="1:15" x14ac:dyDescent="0.2">
      <c r="A1041" s="66">
        <v>40906</v>
      </c>
      <c r="B1041" s="53" t="s">
        <v>1093</v>
      </c>
      <c r="C1041" s="66">
        <f t="shared" si="17"/>
        <v>4</v>
      </c>
      <c r="D1041" s="60">
        <v>0</v>
      </c>
      <c r="E1041" s="11">
        <v>1133</v>
      </c>
      <c r="F1041" s="11">
        <v>1050</v>
      </c>
      <c r="G1041" s="13">
        <v>168</v>
      </c>
      <c r="H1041" s="13">
        <v>724</v>
      </c>
      <c r="I1041" s="13">
        <v>241</v>
      </c>
      <c r="J1041" s="12"/>
      <c r="K1041" s="11">
        <v>10390.620000000001</v>
      </c>
      <c r="L1041" s="11">
        <v>94217.26</v>
      </c>
      <c r="M1041" s="11">
        <v>431818.87</v>
      </c>
      <c r="N1041" s="11">
        <v>500</v>
      </c>
      <c r="O1041" s="11">
        <v>500</v>
      </c>
    </row>
    <row r="1042" spans="1:15" x14ac:dyDescent="0.2">
      <c r="A1042" s="66">
        <v>40907</v>
      </c>
      <c r="B1042" s="53" t="s">
        <v>1094</v>
      </c>
      <c r="C1042" s="66">
        <f t="shared" si="17"/>
        <v>4</v>
      </c>
      <c r="D1042" s="60">
        <v>0</v>
      </c>
      <c r="E1042" s="11">
        <v>7031</v>
      </c>
      <c r="F1042" s="11">
        <v>6668</v>
      </c>
      <c r="G1042" s="13">
        <v>1079</v>
      </c>
      <c r="H1042" s="13">
        <v>4633</v>
      </c>
      <c r="I1042" s="13">
        <v>1319</v>
      </c>
      <c r="J1042" s="12"/>
      <c r="K1042" s="11">
        <v>41887.33</v>
      </c>
      <c r="L1042" s="11">
        <v>719791.58</v>
      </c>
      <c r="M1042" s="11">
        <v>5109732.68</v>
      </c>
      <c r="N1042" s="11">
        <v>500</v>
      </c>
      <c r="O1042" s="11">
        <v>500</v>
      </c>
    </row>
    <row r="1043" spans="1:15" x14ac:dyDescent="0.2">
      <c r="A1043" s="66">
        <v>40908</v>
      </c>
      <c r="B1043" s="53" t="s">
        <v>1095</v>
      </c>
      <c r="C1043" s="66">
        <f t="shared" ref="C1043:C1106" si="18">INT(A1043/10000)</f>
        <v>4</v>
      </c>
      <c r="D1043" s="60">
        <v>0</v>
      </c>
      <c r="E1043" s="11">
        <v>5993</v>
      </c>
      <c r="F1043" s="11">
        <v>5872</v>
      </c>
      <c r="G1043" s="13">
        <v>859</v>
      </c>
      <c r="H1043" s="13">
        <v>3823</v>
      </c>
      <c r="I1043" s="13">
        <v>1311</v>
      </c>
      <c r="J1043" s="12"/>
      <c r="K1043" s="11">
        <v>16257.95</v>
      </c>
      <c r="L1043" s="11">
        <v>547392.76</v>
      </c>
      <c r="M1043" s="11">
        <v>2028234.74</v>
      </c>
      <c r="N1043" s="11">
        <v>500</v>
      </c>
      <c r="O1043" s="11">
        <v>500</v>
      </c>
    </row>
    <row r="1044" spans="1:15" x14ac:dyDescent="0.2">
      <c r="A1044" s="66">
        <v>40909</v>
      </c>
      <c r="B1044" s="53" t="s">
        <v>1096</v>
      </c>
      <c r="C1044" s="66">
        <f t="shared" si="18"/>
        <v>4</v>
      </c>
      <c r="D1044" s="60">
        <v>0</v>
      </c>
      <c r="E1044" s="11">
        <v>3666</v>
      </c>
      <c r="F1044" s="11">
        <v>3636</v>
      </c>
      <c r="G1044" s="13">
        <v>576</v>
      </c>
      <c r="H1044" s="13">
        <v>2269</v>
      </c>
      <c r="I1044" s="13">
        <v>821</v>
      </c>
      <c r="J1044" s="12"/>
      <c r="K1044" s="11">
        <v>43801.71</v>
      </c>
      <c r="L1044" s="11">
        <v>327012.94</v>
      </c>
      <c r="M1044" s="11">
        <v>1576394.18</v>
      </c>
      <c r="N1044" s="11">
        <v>500</v>
      </c>
      <c r="O1044" s="11">
        <v>500</v>
      </c>
    </row>
    <row r="1045" spans="1:15" x14ac:dyDescent="0.2">
      <c r="A1045" s="66">
        <v>40910</v>
      </c>
      <c r="B1045" s="53" t="s">
        <v>1097</v>
      </c>
      <c r="C1045" s="66">
        <f t="shared" si="18"/>
        <v>4</v>
      </c>
      <c r="D1045" s="60">
        <v>0</v>
      </c>
      <c r="E1045" s="11">
        <v>2301</v>
      </c>
      <c r="F1045" s="11">
        <v>2309</v>
      </c>
      <c r="G1045" s="13">
        <v>389</v>
      </c>
      <c r="H1045" s="13">
        <v>1477</v>
      </c>
      <c r="I1045" s="13">
        <v>435</v>
      </c>
      <c r="J1045" s="12"/>
      <c r="K1045" s="11">
        <v>25859.74</v>
      </c>
      <c r="L1045" s="11">
        <v>204365</v>
      </c>
      <c r="M1045" s="11">
        <v>1713578.94</v>
      </c>
      <c r="N1045" s="11">
        <v>500</v>
      </c>
      <c r="O1045" s="11">
        <v>500</v>
      </c>
    </row>
    <row r="1046" spans="1:15" x14ac:dyDescent="0.2">
      <c r="A1046" s="66">
        <v>40911</v>
      </c>
      <c r="B1046" s="53" t="s">
        <v>1098</v>
      </c>
      <c r="C1046" s="66">
        <f t="shared" si="18"/>
        <v>4</v>
      </c>
      <c r="D1046" s="60">
        <v>0</v>
      </c>
      <c r="E1046" s="11">
        <v>479</v>
      </c>
      <c r="F1046" s="11">
        <v>490</v>
      </c>
      <c r="G1046" s="13">
        <v>89</v>
      </c>
      <c r="H1046" s="13">
        <v>286</v>
      </c>
      <c r="I1046" s="13">
        <v>104</v>
      </c>
      <c r="J1046" s="12"/>
      <c r="K1046" s="11">
        <v>7209.79</v>
      </c>
      <c r="L1046" s="11">
        <v>28863.97</v>
      </c>
      <c r="M1046" s="11">
        <v>21895.19</v>
      </c>
      <c r="N1046" s="11">
        <v>500</v>
      </c>
      <c r="O1046" s="11">
        <v>500</v>
      </c>
    </row>
    <row r="1047" spans="1:15" x14ac:dyDescent="0.2">
      <c r="A1047" s="66">
        <v>40912</v>
      </c>
      <c r="B1047" s="53" t="s">
        <v>1099</v>
      </c>
      <c r="C1047" s="66">
        <f t="shared" si="18"/>
        <v>4</v>
      </c>
      <c r="D1047" s="60">
        <v>0</v>
      </c>
      <c r="E1047" s="11">
        <v>5395</v>
      </c>
      <c r="F1047" s="11">
        <v>5336</v>
      </c>
      <c r="G1047" s="13">
        <v>873</v>
      </c>
      <c r="H1047" s="13">
        <v>3557</v>
      </c>
      <c r="I1047" s="13">
        <v>965</v>
      </c>
      <c r="J1047" s="12"/>
      <c r="K1047" s="11">
        <v>49015.81</v>
      </c>
      <c r="L1047" s="11">
        <v>497712.23</v>
      </c>
      <c r="M1047" s="11">
        <v>1840020.44</v>
      </c>
      <c r="N1047" s="11">
        <v>500</v>
      </c>
      <c r="O1047" s="11">
        <v>500</v>
      </c>
    </row>
    <row r="1048" spans="1:15" x14ac:dyDescent="0.2">
      <c r="A1048" s="66">
        <v>40913</v>
      </c>
      <c r="B1048" s="53" t="s">
        <v>1100</v>
      </c>
      <c r="C1048" s="66">
        <f t="shared" si="18"/>
        <v>4</v>
      </c>
      <c r="D1048" s="60">
        <v>0</v>
      </c>
      <c r="E1048" s="11">
        <v>2923</v>
      </c>
      <c r="F1048" s="11">
        <v>2781</v>
      </c>
      <c r="G1048" s="13">
        <v>489</v>
      </c>
      <c r="H1048" s="13">
        <v>1891</v>
      </c>
      <c r="I1048" s="13">
        <v>543</v>
      </c>
      <c r="J1048" s="12"/>
      <c r="K1048" s="11">
        <v>32576.44</v>
      </c>
      <c r="L1048" s="11">
        <v>260030.8</v>
      </c>
      <c r="M1048" s="11">
        <v>1250243.68</v>
      </c>
      <c r="N1048" s="11">
        <v>500</v>
      </c>
      <c r="O1048" s="11">
        <v>500</v>
      </c>
    </row>
    <row r="1049" spans="1:15" x14ac:dyDescent="0.2">
      <c r="A1049" s="66">
        <v>40914</v>
      </c>
      <c r="B1049" s="53" t="s">
        <v>1101</v>
      </c>
      <c r="C1049" s="66">
        <f t="shared" si="18"/>
        <v>4</v>
      </c>
      <c r="D1049" s="60">
        <v>0</v>
      </c>
      <c r="E1049" s="11">
        <v>636</v>
      </c>
      <c r="F1049" s="11">
        <v>651</v>
      </c>
      <c r="G1049" s="13">
        <v>80</v>
      </c>
      <c r="H1049" s="13">
        <v>420</v>
      </c>
      <c r="I1049" s="13">
        <v>136</v>
      </c>
      <c r="J1049" s="12"/>
      <c r="K1049" s="11">
        <v>1416.48</v>
      </c>
      <c r="L1049" s="11">
        <v>50936.79</v>
      </c>
      <c r="M1049" s="11">
        <v>221755.34</v>
      </c>
      <c r="N1049" s="11">
        <v>500</v>
      </c>
      <c r="O1049" s="11">
        <v>500</v>
      </c>
    </row>
    <row r="1050" spans="1:15" x14ac:dyDescent="0.2">
      <c r="A1050" s="66">
        <v>40915</v>
      </c>
      <c r="B1050" s="53" t="s">
        <v>1102</v>
      </c>
      <c r="C1050" s="66">
        <f t="shared" si="18"/>
        <v>4</v>
      </c>
      <c r="D1050" s="60">
        <v>0</v>
      </c>
      <c r="E1050" s="11">
        <v>1838</v>
      </c>
      <c r="F1050" s="11">
        <v>1911</v>
      </c>
      <c r="G1050" s="13">
        <v>303</v>
      </c>
      <c r="H1050" s="13">
        <v>1129</v>
      </c>
      <c r="I1050" s="13">
        <v>406</v>
      </c>
      <c r="J1050" s="12"/>
      <c r="K1050" s="11">
        <v>13633.53</v>
      </c>
      <c r="L1050" s="11">
        <v>133369.47</v>
      </c>
      <c r="M1050" s="11">
        <v>328487.01</v>
      </c>
      <c r="N1050" s="11">
        <v>500</v>
      </c>
      <c r="O1050" s="11">
        <v>500</v>
      </c>
    </row>
    <row r="1051" spans="1:15" x14ac:dyDescent="0.2">
      <c r="A1051" s="66">
        <v>40916</v>
      </c>
      <c r="B1051" s="53" t="s">
        <v>1103</v>
      </c>
      <c r="C1051" s="66">
        <f t="shared" si="18"/>
        <v>4</v>
      </c>
      <c r="D1051" s="60">
        <v>0</v>
      </c>
      <c r="E1051" s="11">
        <v>376</v>
      </c>
      <c r="F1051" s="11">
        <v>362</v>
      </c>
      <c r="G1051" s="13">
        <v>61</v>
      </c>
      <c r="H1051" s="13">
        <v>249</v>
      </c>
      <c r="I1051" s="13">
        <v>66</v>
      </c>
      <c r="J1051" s="12"/>
      <c r="K1051" s="11">
        <v>7968.96</v>
      </c>
      <c r="L1051" s="11">
        <v>29899.919999999998</v>
      </c>
      <c r="M1051" s="11">
        <v>131059.6</v>
      </c>
      <c r="N1051" s="11">
        <v>500</v>
      </c>
      <c r="O1051" s="11">
        <v>500</v>
      </c>
    </row>
    <row r="1052" spans="1:15" x14ac:dyDescent="0.2">
      <c r="A1052" s="66">
        <v>40917</v>
      </c>
      <c r="B1052" s="53" t="s">
        <v>1104</v>
      </c>
      <c r="C1052" s="66">
        <f t="shared" si="18"/>
        <v>4</v>
      </c>
      <c r="D1052" s="60">
        <v>0</v>
      </c>
      <c r="E1052" s="11">
        <v>2925</v>
      </c>
      <c r="F1052" s="11">
        <v>2853</v>
      </c>
      <c r="G1052" s="13">
        <v>470</v>
      </c>
      <c r="H1052" s="13">
        <v>1954</v>
      </c>
      <c r="I1052" s="13">
        <v>501</v>
      </c>
      <c r="J1052" s="12"/>
      <c r="K1052" s="11">
        <v>13258.03</v>
      </c>
      <c r="L1052" s="11">
        <v>231116.08</v>
      </c>
      <c r="M1052" s="11">
        <v>732452.71</v>
      </c>
      <c r="N1052" s="11">
        <v>500</v>
      </c>
      <c r="O1052" s="11">
        <v>500</v>
      </c>
    </row>
    <row r="1053" spans="1:15" x14ac:dyDescent="0.2">
      <c r="A1053" s="66">
        <v>40918</v>
      </c>
      <c r="B1053" s="53" t="s">
        <v>1105</v>
      </c>
      <c r="C1053" s="66">
        <f t="shared" si="18"/>
        <v>4</v>
      </c>
      <c r="D1053" s="60">
        <v>0</v>
      </c>
      <c r="E1053" s="11">
        <v>2280</v>
      </c>
      <c r="F1053" s="11">
        <v>2240</v>
      </c>
      <c r="G1053" s="13">
        <v>341</v>
      </c>
      <c r="H1053" s="13">
        <v>1469</v>
      </c>
      <c r="I1053" s="13">
        <v>470</v>
      </c>
      <c r="J1053" s="12"/>
      <c r="K1053" s="11">
        <v>22878.240000000002</v>
      </c>
      <c r="L1053" s="11">
        <v>202918.99</v>
      </c>
      <c r="M1053" s="11">
        <v>1678079.39</v>
      </c>
      <c r="N1053" s="11">
        <v>500</v>
      </c>
      <c r="O1053" s="11">
        <v>500</v>
      </c>
    </row>
    <row r="1054" spans="1:15" x14ac:dyDescent="0.2">
      <c r="A1054" s="66">
        <v>40919</v>
      </c>
      <c r="B1054" s="53" t="s">
        <v>1106</v>
      </c>
      <c r="C1054" s="66">
        <f t="shared" si="18"/>
        <v>4</v>
      </c>
      <c r="D1054" s="60">
        <v>0</v>
      </c>
      <c r="E1054" s="11">
        <v>880</v>
      </c>
      <c r="F1054" s="11">
        <v>850</v>
      </c>
      <c r="G1054" s="13">
        <v>156</v>
      </c>
      <c r="H1054" s="13">
        <v>540</v>
      </c>
      <c r="I1054" s="13">
        <v>184</v>
      </c>
      <c r="J1054" s="12"/>
      <c r="K1054" s="11">
        <v>10756.86</v>
      </c>
      <c r="L1054" s="11">
        <v>42389.67</v>
      </c>
      <c r="M1054" s="11">
        <v>27739.99</v>
      </c>
      <c r="N1054" s="11">
        <v>500</v>
      </c>
      <c r="O1054" s="11">
        <v>500</v>
      </c>
    </row>
    <row r="1055" spans="1:15" x14ac:dyDescent="0.2">
      <c r="A1055" s="66">
        <v>40920</v>
      </c>
      <c r="B1055" s="53" t="s">
        <v>1107</v>
      </c>
      <c r="C1055" s="66">
        <f t="shared" si="18"/>
        <v>4</v>
      </c>
      <c r="D1055" s="60">
        <v>0</v>
      </c>
      <c r="E1055" s="11">
        <v>1972</v>
      </c>
      <c r="F1055" s="11">
        <v>1988</v>
      </c>
      <c r="G1055" s="13">
        <v>314</v>
      </c>
      <c r="H1055" s="13">
        <v>1255</v>
      </c>
      <c r="I1055" s="13">
        <v>403</v>
      </c>
      <c r="J1055" s="12"/>
      <c r="K1055" s="11">
        <v>12286.53</v>
      </c>
      <c r="L1055" s="11">
        <v>112728.29</v>
      </c>
      <c r="M1055" s="11">
        <v>103779.25</v>
      </c>
      <c r="N1055" s="11">
        <v>500</v>
      </c>
      <c r="O1055" s="11">
        <v>500</v>
      </c>
    </row>
    <row r="1056" spans="1:15" x14ac:dyDescent="0.2">
      <c r="A1056" s="66">
        <v>40921</v>
      </c>
      <c r="B1056" s="53" t="s">
        <v>1108</v>
      </c>
      <c r="C1056" s="66">
        <f t="shared" si="18"/>
        <v>4</v>
      </c>
      <c r="D1056" s="60">
        <v>0</v>
      </c>
      <c r="E1056" s="11">
        <v>841</v>
      </c>
      <c r="F1056" s="11">
        <v>826</v>
      </c>
      <c r="G1056" s="13">
        <v>123</v>
      </c>
      <c r="H1056" s="13">
        <v>513</v>
      </c>
      <c r="I1056" s="13">
        <v>205</v>
      </c>
      <c r="J1056" s="12"/>
      <c r="K1056" s="11">
        <v>9123.01</v>
      </c>
      <c r="L1056" s="11">
        <v>74273.429999999993</v>
      </c>
      <c r="M1056" s="11">
        <v>88806.33</v>
      </c>
      <c r="N1056" s="11">
        <v>500</v>
      </c>
      <c r="O1056" s="11">
        <v>500</v>
      </c>
    </row>
    <row r="1057" spans="1:15" x14ac:dyDescent="0.2">
      <c r="A1057" s="66">
        <v>40922</v>
      </c>
      <c r="B1057" s="53" t="s">
        <v>1109</v>
      </c>
      <c r="C1057" s="66">
        <f t="shared" si="18"/>
        <v>4</v>
      </c>
      <c r="D1057" s="60">
        <v>0</v>
      </c>
      <c r="E1057" s="11">
        <v>2953</v>
      </c>
      <c r="F1057" s="11">
        <v>2976</v>
      </c>
      <c r="G1057" s="13">
        <v>457</v>
      </c>
      <c r="H1057" s="13">
        <v>1930</v>
      </c>
      <c r="I1057" s="13">
        <v>566</v>
      </c>
      <c r="J1057" s="12"/>
      <c r="K1057" s="11">
        <v>32553.68</v>
      </c>
      <c r="L1057" s="11">
        <v>238845.93</v>
      </c>
      <c r="M1057" s="11">
        <v>1325856.94</v>
      </c>
      <c r="N1057" s="11">
        <v>500</v>
      </c>
      <c r="O1057" s="11">
        <v>500</v>
      </c>
    </row>
    <row r="1058" spans="1:15" x14ac:dyDescent="0.2">
      <c r="A1058" s="66">
        <v>40923</v>
      </c>
      <c r="B1058" s="53" t="s">
        <v>1110</v>
      </c>
      <c r="C1058" s="66">
        <f t="shared" si="18"/>
        <v>4</v>
      </c>
      <c r="D1058" s="60">
        <v>0</v>
      </c>
      <c r="E1058" s="11">
        <v>2384</v>
      </c>
      <c r="F1058" s="11">
        <v>2401</v>
      </c>
      <c r="G1058" s="13">
        <v>296</v>
      </c>
      <c r="H1058" s="13">
        <v>1466</v>
      </c>
      <c r="I1058" s="13">
        <v>622</v>
      </c>
      <c r="J1058" s="12"/>
      <c r="K1058" s="11">
        <v>1368.34</v>
      </c>
      <c r="L1058" s="11">
        <v>246314.15</v>
      </c>
      <c r="M1058" s="11">
        <v>676937.57</v>
      </c>
      <c r="N1058" s="11">
        <v>500</v>
      </c>
      <c r="O1058" s="11">
        <v>500</v>
      </c>
    </row>
    <row r="1059" spans="1:15" x14ac:dyDescent="0.2">
      <c r="A1059" s="66">
        <v>41001</v>
      </c>
      <c r="B1059" s="53" t="s">
        <v>1111</v>
      </c>
      <c r="C1059" s="66">
        <f t="shared" si="18"/>
        <v>4</v>
      </c>
      <c r="D1059" s="60">
        <v>0</v>
      </c>
      <c r="E1059" s="11">
        <v>1268</v>
      </c>
      <c r="F1059" s="11">
        <v>1176</v>
      </c>
      <c r="G1059" s="13">
        <v>219</v>
      </c>
      <c r="H1059" s="13">
        <v>819</v>
      </c>
      <c r="I1059" s="13">
        <v>230</v>
      </c>
      <c r="J1059" s="12"/>
      <c r="K1059" s="11">
        <v>13514.78</v>
      </c>
      <c r="L1059" s="11">
        <v>166102.13</v>
      </c>
      <c r="M1059" s="11">
        <v>1501766.42</v>
      </c>
      <c r="N1059" s="11">
        <v>500</v>
      </c>
      <c r="O1059" s="11">
        <v>500</v>
      </c>
    </row>
    <row r="1060" spans="1:15" x14ac:dyDescent="0.2">
      <c r="A1060" s="66">
        <v>41002</v>
      </c>
      <c r="B1060" s="53" t="s">
        <v>1112</v>
      </c>
      <c r="C1060" s="66">
        <f t="shared" si="18"/>
        <v>4</v>
      </c>
      <c r="D1060" s="60">
        <v>0</v>
      </c>
      <c r="E1060" s="11">
        <v>18221</v>
      </c>
      <c r="F1060" s="11">
        <v>16949</v>
      </c>
      <c r="G1060" s="13">
        <v>3034</v>
      </c>
      <c r="H1060" s="13">
        <v>11980</v>
      </c>
      <c r="I1060" s="13">
        <v>3206</v>
      </c>
      <c r="J1060" s="12">
        <v>1</v>
      </c>
      <c r="K1060" s="11">
        <v>21975.16</v>
      </c>
      <c r="L1060" s="11">
        <v>1638435.22</v>
      </c>
      <c r="M1060" s="11">
        <v>9112355.9700000007</v>
      </c>
      <c r="N1060" s="11">
        <v>500</v>
      </c>
      <c r="O1060" s="11">
        <v>500</v>
      </c>
    </row>
    <row r="1061" spans="1:15" x14ac:dyDescent="0.2">
      <c r="A1061" s="66">
        <v>41003</v>
      </c>
      <c r="B1061" s="53" t="s">
        <v>1113</v>
      </c>
      <c r="C1061" s="66">
        <f t="shared" si="18"/>
        <v>4</v>
      </c>
      <c r="D1061" s="60">
        <v>0</v>
      </c>
      <c r="E1061" s="11">
        <v>6978</v>
      </c>
      <c r="F1061" s="11">
        <v>6745</v>
      </c>
      <c r="G1061" s="13">
        <v>1086</v>
      </c>
      <c r="H1061" s="13">
        <v>4786</v>
      </c>
      <c r="I1061" s="13">
        <v>1106</v>
      </c>
      <c r="J1061" s="12"/>
      <c r="K1061" s="11">
        <v>4891.8599999999997</v>
      </c>
      <c r="L1061" s="11">
        <v>754771.01</v>
      </c>
      <c r="M1061" s="11">
        <v>3798043.31</v>
      </c>
      <c r="N1061" s="11">
        <v>500</v>
      </c>
      <c r="O1061" s="11">
        <v>500</v>
      </c>
    </row>
    <row r="1062" spans="1:15" x14ac:dyDescent="0.2">
      <c r="A1062" s="66">
        <v>41004</v>
      </c>
      <c r="B1062" s="53" t="s">
        <v>1114</v>
      </c>
      <c r="C1062" s="66">
        <f t="shared" si="18"/>
        <v>4</v>
      </c>
      <c r="D1062" s="60">
        <v>0</v>
      </c>
      <c r="E1062" s="11">
        <v>1158</v>
      </c>
      <c r="F1062" s="11">
        <v>1039</v>
      </c>
      <c r="G1062" s="13">
        <v>253</v>
      </c>
      <c r="H1062" s="13">
        <v>743</v>
      </c>
      <c r="I1062" s="13">
        <v>162</v>
      </c>
      <c r="J1062" s="12"/>
      <c r="K1062" s="11">
        <v>8607.26</v>
      </c>
      <c r="L1062" s="11">
        <v>59419.38</v>
      </c>
      <c r="M1062" s="11">
        <v>74616.039999999994</v>
      </c>
      <c r="N1062" s="11">
        <v>500</v>
      </c>
      <c r="O1062" s="11">
        <v>500</v>
      </c>
    </row>
    <row r="1063" spans="1:15" x14ac:dyDescent="0.2">
      <c r="A1063" s="66">
        <v>41005</v>
      </c>
      <c r="B1063" s="53" t="s">
        <v>1115</v>
      </c>
      <c r="C1063" s="66">
        <f t="shared" si="18"/>
        <v>4</v>
      </c>
      <c r="D1063" s="60">
        <v>0</v>
      </c>
      <c r="E1063" s="11">
        <v>12202</v>
      </c>
      <c r="F1063" s="11">
        <v>11951</v>
      </c>
      <c r="G1063" s="13">
        <v>1813</v>
      </c>
      <c r="H1063" s="13">
        <v>8059</v>
      </c>
      <c r="I1063" s="13">
        <v>2330</v>
      </c>
      <c r="J1063" s="12"/>
      <c r="K1063" s="11">
        <v>28203.32</v>
      </c>
      <c r="L1063" s="11">
        <v>1394613.78</v>
      </c>
      <c r="M1063" s="11">
        <v>8305563.8799999999</v>
      </c>
      <c r="N1063" s="11">
        <v>500</v>
      </c>
      <c r="O1063" s="11">
        <v>500</v>
      </c>
    </row>
    <row r="1064" spans="1:15" x14ac:dyDescent="0.2">
      <c r="A1064" s="66">
        <v>41006</v>
      </c>
      <c r="B1064" s="53" t="s">
        <v>1116</v>
      </c>
      <c r="C1064" s="66">
        <f t="shared" si="18"/>
        <v>4</v>
      </c>
      <c r="D1064" s="60">
        <v>0</v>
      </c>
      <c r="E1064" s="11">
        <v>1441</v>
      </c>
      <c r="F1064" s="11">
        <v>1387</v>
      </c>
      <c r="G1064" s="13">
        <v>277</v>
      </c>
      <c r="H1064" s="13">
        <v>906</v>
      </c>
      <c r="I1064" s="13">
        <v>258</v>
      </c>
      <c r="J1064" s="12"/>
      <c r="K1064" s="11">
        <v>23141.46</v>
      </c>
      <c r="L1064" s="11">
        <v>106187.8</v>
      </c>
      <c r="M1064" s="11">
        <v>160184.56</v>
      </c>
      <c r="N1064" s="11">
        <v>500</v>
      </c>
      <c r="O1064" s="11">
        <v>500</v>
      </c>
    </row>
    <row r="1065" spans="1:15" x14ac:dyDescent="0.2">
      <c r="A1065" s="66">
        <v>41007</v>
      </c>
      <c r="B1065" s="53" t="s">
        <v>1117</v>
      </c>
      <c r="C1065" s="66">
        <f t="shared" si="18"/>
        <v>4</v>
      </c>
      <c r="D1065" s="60">
        <v>0</v>
      </c>
      <c r="E1065" s="11">
        <v>6605</v>
      </c>
      <c r="F1065" s="11">
        <v>6190</v>
      </c>
      <c r="G1065" s="13">
        <v>989</v>
      </c>
      <c r="H1065" s="13">
        <v>4331</v>
      </c>
      <c r="I1065" s="13">
        <v>1285</v>
      </c>
      <c r="J1065" s="12"/>
      <c r="K1065" s="11">
        <v>12329.33</v>
      </c>
      <c r="L1065" s="11">
        <v>873071.56</v>
      </c>
      <c r="M1065" s="11">
        <v>8053300.6799999997</v>
      </c>
      <c r="N1065" s="11">
        <v>500</v>
      </c>
      <c r="O1065" s="11">
        <v>500</v>
      </c>
    </row>
    <row r="1066" spans="1:15" x14ac:dyDescent="0.2">
      <c r="A1066" s="66">
        <v>41008</v>
      </c>
      <c r="B1066" s="53" t="s">
        <v>1118</v>
      </c>
      <c r="C1066" s="66">
        <f t="shared" si="18"/>
        <v>4</v>
      </c>
      <c r="D1066" s="60">
        <v>0</v>
      </c>
      <c r="E1066" s="11">
        <v>2079</v>
      </c>
      <c r="F1066" s="11">
        <v>1945</v>
      </c>
      <c r="G1066" s="13">
        <v>366</v>
      </c>
      <c r="H1066" s="13">
        <v>1367</v>
      </c>
      <c r="I1066" s="13">
        <v>346</v>
      </c>
      <c r="J1066" s="12"/>
      <c r="K1066" s="11">
        <v>15782.35</v>
      </c>
      <c r="L1066" s="11">
        <v>137538.96</v>
      </c>
      <c r="M1066" s="11">
        <v>161163.72</v>
      </c>
      <c r="N1066" s="11">
        <v>500</v>
      </c>
      <c r="O1066" s="11">
        <v>500</v>
      </c>
    </row>
    <row r="1067" spans="1:15" x14ac:dyDescent="0.2">
      <c r="A1067" s="66">
        <v>41009</v>
      </c>
      <c r="B1067" s="53" t="s">
        <v>1119</v>
      </c>
      <c r="C1067" s="66">
        <f t="shared" si="18"/>
        <v>4</v>
      </c>
      <c r="D1067" s="60">
        <v>0</v>
      </c>
      <c r="E1067" s="11">
        <v>3093</v>
      </c>
      <c r="F1067" s="11">
        <v>2880</v>
      </c>
      <c r="G1067" s="13">
        <v>573</v>
      </c>
      <c r="H1067" s="13">
        <v>2068</v>
      </c>
      <c r="I1067" s="13">
        <v>452</v>
      </c>
      <c r="J1067" s="12"/>
      <c r="K1067" s="11">
        <v>22765.27</v>
      </c>
      <c r="L1067" s="11">
        <v>245721.85</v>
      </c>
      <c r="M1067" s="11">
        <v>605088.61</v>
      </c>
      <c r="N1067" s="11">
        <v>500</v>
      </c>
      <c r="O1067" s="11">
        <v>500</v>
      </c>
    </row>
    <row r="1068" spans="1:15" x14ac:dyDescent="0.2">
      <c r="A1068" s="66">
        <v>41010</v>
      </c>
      <c r="B1068" s="53" t="s">
        <v>1120</v>
      </c>
      <c r="C1068" s="66">
        <f t="shared" si="18"/>
        <v>4</v>
      </c>
      <c r="D1068" s="60">
        <v>0</v>
      </c>
      <c r="E1068" s="11">
        <v>2566</v>
      </c>
      <c r="F1068" s="11">
        <v>2438</v>
      </c>
      <c r="G1068" s="13">
        <v>385</v>
      </c>
      <c r="H1068" s="13">
        <v>1593</v>
      </c>
      <c r="I1068" s="13">
        <v>588</v>
      </c>
      <c r="J1068" s="12"/>
      <c r="K1068" s="11">
        <v>18535.560000000001</v>
      </c>
      <c r="L1068" s="11">
        <v>203765.51</v>
      </c>
      <c r="M1068" s="11">
        <v>421936.2</v>
      </c>
      <c r="N1068" s="11">
        <v>500</v>
      </c>
      <c r="O1068" s="11">
        <v>500</v>
      </c>
    </row>
    <row r="1069" spans="1:15" x14ac:dyDescent="0.2">
      <c r="A1069" s="66">
        <v>41011</v>
      </c>
      <c r="B1069" s="53" t="s">
        <v>1121</v>
      </c>
      <c r="C1069" s="66">
        <f t="shared" si="18"/>
        <v>4</v>
      </c>
      <c r="D1069" s="60">
        <v>0</v>
      </c>
      <c r="E1069" s="11">
        <v>3527</v>
      </c>
      <c r="F1069" s="11">
        <v>3545</v>
      </c>
      <c r="G1069" s="13">
        <v>527</v>
      </c>
      <c r="H1069" s="13">
        <v>2302</v>
      </c>
      <c r="I1069" s="13">
        <v>698</v>
      </c>
      <c r="J1069" s="12"/>
      <c r="K1069" s="11">
        <v>22015.27</v>
      </c>
      <c r="L1069" s="11">
        <v>310305.37</v>
      </c>
      <c r="M1069" s="11">
        <v>559946.68999999994</v>
      </c>
      <c r="N1069" s="11">
        <v>500</v>
      </c>
      <c r="O1069" s="11">
        <v>500</v>
      </c>
    </row>
    <row r="1070" spans="1:15" x14ac:dyDescent="0.2">
      <c r="A1070" s="66">
        <v>41012</v>
      </c>
      <c r="B1070" s="53" t="s">
        <v>1122</v>
      </c>
      <c r="C1070" s="66">
        <f t="shared" si="18"/>
        <v>4</v>
      </c>
      <c r="D1070" s="60">
        <v>0</v>
      </c>
      <c r="E1070" s="11">
        <v>29134</v>
      </c>
      <c r="F1070" s="11">
        <v>28901</v>
      </c>
      <c r="G1070" s="13">
        <v>4424</v>
      </c>
      <c r="H1070" s="13">
        <v>18894</v>
      </c>
      <c r="I1070" s="13">
        <v>5816</v>
      </c>
      <c r="J1070" s="12"/>
      <c r="K1070" s="11">
        <v>19534.150000000001</v>
      </c>
      <c r="L1070" s="11">
        <v>3125351.8</v>
      </c>
      <c r="M1070" s="11">
        <v>16036968.890000001</v>
      </c>
      <c r="N1070" s="11">
        <v>500</v>
      </c>
      <c r="O1070" s="11">
        <v>500</v>
      </c>
    </row>
    <row r="1071" spans="1:15" x14ac:dyDescent="0.2">
      <c r="A1071" s="66">
        <v>41013</v>
      </c>
      <c r="B1071" s="53" t="s">
        <v>1123</v>
      </c>
      <c r="C1071" s="66">
        <f t="shared" si="18"/>
        <v>4</v>
      </c>
      <c r="D1071" s="60">
        <v>0</v>
      </c>
      <c r="E1071" s="11">
        <v>6322</v>
      </c>
      <c r="F1071" s="11">
        <v>6178</v>
      </c>
      <c r="G1071" s="13">
        <v>912</v>
      </c>
      <c r="H1071" s="13">
        <v>3927</v>
      </c>
      <c r="I1071" s="13">
        <v>1483</v>
      </c>
      <c r="J1071" s="12"/>
      <c r="K1071" s="11">
        <v>45634.04</v>
      </c>
      <c r="L1071" s="11">
        <v>771977.28</v>
      </c>
      <c r="M1071" s="11">
        <v>4333542.96</v>
      </c>
      <c r="N1071" s="11">
        <v>500</v>
      </c>
      <c r="O1071" s="11">
        <v>500</v>
      </c>
    </row>
    <row r="1072" spans="1:15" x14ac:dyDescent="0.2">
      <c r="A1072" s="66">
        <v>41014</v>
      </c>
      <c r="B1072" s="53" t="s">
        <v>1124</v>
      </c>
      <c r="C1072" s="66">
        <f t="shared" si="18"/>
        <v>4</v>
      </c>
      <c r="D1072" s="60">
        <v>0</v>
      </c>
      <c r="E1072" s="11">
        <v>6840</v>
      </c>
      <c r="F1072" s="11">
        <v>6645</v>
      </c>
      <c r="G1072" s="13">
        <v>1186</v>
      </c>
      <c r="H1072" s="13">
        <v>4348</v>
      </c>
      <c r="I1072" s="13">
        <v>1306</v>
      </c>
      <c r="J1072" s="12"/>
      <c r="K1072" s="11">
        <v>14805.22</v>
      </c>
      <c r="L1072" s="11">
        <v>624448.64</v>
      </c>
      <c r="M1072" s="11">
        <v>1975167.33</v>
      </c>
      <c r="N1072" s="11">
        <v>500</v>
      </c>
      <c r="O1072" s="11">
        <v>500</v>
      </c>
    </row>
    <row r="1073" spans="1:15" x14ac:dyDescent="0.2">
      <c r="A1073" s="66">
        <v>41015</v>
      </c>
      <c r="B1073" s="53" t="s">
        <v>1125</v>
      </c>
      <c r="C1073" s="66">
        <f t="shared" si="18"/>
        <v>4</v>
      </c>
      <c r="D1073" s="60">
        <v>0</v>
      </c>
      <c r="E1073" s="11">
        <v>2126</v>
      </c>
      <c r="F1073" s="11">
        <v>2109</v>
      </c>
      <c r="G1073" s="13">
        <v>361</v>
      </c>
      <c r="H1073" s="13">
        <v>1366</v>
      </c>
      <c r="I1073" s="13">
        <v>399</v>
      </c>
      <c r="J1073" s="12"/>
      <c r="K1073" s="11">
        <v>24830.76</v>
      </c>
      <c r="L1073" s="11">
        <v>168878.24</v>
      </c>
      <c r="M1073" s="11">
        <v>269907.96000000002</v>
      </c>
      <c r="N1073" s="11">
        <v>500</v>
      </c>
      <c r="O1073" s="11">
        <v>500</v>
      </c>
    </row>
    <row r="1074" spans="1:15" x14ac:dyDescent="0.2">
      <c r="A1074" s="66">
        <v>41016</v>
      </c>
      <c r="B1074" s="53" t="s">
        <v>1126</v>
      </c>
      <c r="C1074" s="66">
        <f t="shared" si="18"/>
        <v>4</v>
      </c>
      <c r="D1074" s="60">
        <v>0</v>
      </c>
      <c r="E1074" s="11">
        <v>2136</v>
      </c>
      <c r="F1074" s="11">
        <v>2103</v>
      </c>
      <c r="G1074" s="13">
        <v>341</v>
      </c>
      <c r="H1074" s="13">
        <v>1371</v>
      </c>
      <c r="I1074" s="13">
        <v>424</v>
      </c>
      <c r="J1074" s="12"/>
      <c r="K1074" s="11">
        <v>16751.25</v>
      </c>
      <c r="L1074" s="11">
        <v>183666.01</v>
      </c>
      <c r="M1074" s="11">
        <v>914690.72</v>
      </c>
      <c r="N1074" s="11">
        <v>500</v>
      </c>
      <c r="O1074" s="11">
        <v>500</v>
      </c>
    </row>
    <row r="1075" spans="1:15" x14ac:dyDescent="0.2">
      <c r="A1075" s="66">
        <v>41017</v>
      </c>
      <c r="B1075" s="53" t="s">
        <v>1127</v>
      </c>
      <c r="C1075" s="66">
        <f t="shared" si="18"/>
        <v>4</v>
      </c>
      <c r="D1075" s="60">
        <v>0</v>
      </c>
      <c r="E1075" s="11">
        <v>7683</v>
      </c>
      <c r="F1075" s="11">
        <v>7595</v>
      </c>
      <c r="G1075" s="13">
        <v>1200</v>
      </c>
      <c r="H1075" s="13">
        <v>5053</v>
      </c>
      <c r="I1075" s="13">
        <v>1430</v>
      </c>
      <c r="J1075" s="12"/>
      <c r="K1075" s="11">
        <v>13055.28</v>
      </c>
      <c r="L1075" s="11">
        <v>1181582.77</v>
      </c>
      <c r="M1075" s="11">
        <v>10455469.91</v>
      </c>
      <c r="N1075" s="11">
        <v>500</v>
      </c>
      <c r="O1075" s="11">
        <v>500</v>
      </c>
    </row>
    <row r="1076" spans="1:15" x14ac:dyDescent="0.2">
      <c r="A1076" s="66">
        <v>41018</v>
      </c>
      <c r="B1076" s="53" t="s">
        <v>1128</v>
      </c>
      <c r="C1076" s="66">
        <f t="shared" si="18"/>
        <v>4</v>
      </c>
      <c r="D1076" s="60">
        <v>0</v>
      </c>
      <c r="E1076" s="11">
        <v>2032</v>
      </c>
      <c r="F1076" s="11">
        <v>1880</v>
      </c>
      <c r="G1076" s="13">
        <v>341</v>
      </c>
      <c r="H1076" s="13">
        <v>1362</v>
      </c>
      <c r="I1076" s="13">
        <v>329</v>
      </c>
      <c r="J1076" s="12"/>
      <c r="K1076" s="11">
        <v>18128.509999999998</v>
      </c>
      <c r="L1076" s="11">
        <v>112837.78</v>
      </c>
      <c r="M1076" s="11">
        <v>111089.7</v>
      </c>
      <c r="N1076" s="11">
        <v>500</v>
      </c>
      <c r="O1076" s="11">
        <v>500</v>
      </c>
    </row>
    <row r="1077" spans="1:15" x14ac:dyDescent="0.2">
      <c r="A1077" s="66">
        <v>41019</v>
      </c>
      <c r="B1077" s="53" t="s">
        <v>1129</v>
      </c>
      <c r="C1077" s="66">
        <f t="shared" si="18"/>
        <v>4</v>
      </c>
      <c r="D1077" s="60">
        <v>0</v>
      </c>
      <c r="E1077" s="11">
        <v>4205</v>
      </c>
      <c r="F1077" s="11">
        <v>3997</v>
      </c>
      <c r="G1077" s="13">
        <v>694</v>
      </c>
      <c r="H1077" s="13">
        <v>2720</v>
      </c>
      <c r="I1077" s="13">
        <v>791</v>
      </c>
      <c r="J1077" s="12"/>
      <c r="K1077" s="11">
        <v>14891.93</v>
      </c>
      <c r="L1077" s="11">
        <v>352296.81</v>
      </c>
      <c r="M1077" s="11">
        <v>1140962.56</v>
      </c>
      <c r="N1077" s="11">
        <v>500</v>
      </c>
      <c r="O1077" s="11">
        <v>500</v>
      </c>
    </row>
    <row r="1078" spans="1:15" x14ac:dyDescent="0.2">
      <c r="A1078" s="66">
        <v>41020</v>
      </c>
      <c r="B1078" s="53" t="s">
        <v>1130</v>
      </c>
      <c r="C1078" s="66">
        <f t="shared" si="18"/>
        <v>4</v>
      </c>
      <c r="D1078" s="60">
        <v>0</v>
      </c>
      <c r="E1078" s="11">
        <v>5132</v>
      </c>
      <c r="F1078" s="11">
        <v>4809</v>
      </c>
      <c r="G1078" s="13">
        <v>888</v>
      </c>
      <c r="H1078" s="13">
        <v>3357</v>
      </c>
      <c r="I1078" s="13">
        <v>887</v>
      </c>
      <c r="J1078" s="12"/>
      <c r="K1078" s="11">
        <v>39495.46</v>
      </c>
      <c r="L1078" s="11">
        <v>386279.69</v>
      </c>
      <c r="M1078" s="11">
        <v>800025.81</v>
      </c>
      <c r="N1078" s="11">
        <v>500</v>
      </c>
      <c r="O1078" s="11">
        <v>500</v>
      </c>
    </row>
    <row r="1079" spans="1:15" x14ac:dyDescent="0.2">
      <c r="A1079" s="66">
        <v>41021</v>
      </c>
      <c r="B1079" s="53" t="s">
        <v>1131</v>
      </c>
      <c r="C1079" s="66">
        <f t="shared" si="18"/>
        <v>4</v>
      </c>
      <c r="D1079" s="60">
        <v>0</v>
      </c>
      <c r="E1079" s="11">
        <v>25140</v>
      </c>
      <c r="F1079" s="11">
        <v>24712</v>
      </c>
      <c r="G1079" s="13">
        <v>3818</v>
      </c>
      <c r="H1079" s="13">
        <v>16439</v>
      </c>
      <c r="I1079" s="13">
        <v>4883</v>
      </c>
      <c r="J1079" s="12"/>
      <c r="K1079" s="11">
        <v>3866.03</v>
      </c>
      <c r="L1079" s="11">
        <v>2272350.1800000002</v>
      </c>
      <c r="M1079" s="11">
        <v>13295588.470000001</v>
      </c>
      <c r="N1079" s="11">
        <v>500</v>
      </c>
      <c r="O1079" s="11">
        <v>500</v>
      </c>
    </row>
    <row r="1080" spans="1:15" x14ac:dyDescent="0.2">
      <c r="A1080" s="66">
        <v>41022</v>
      </c>
      <c r="B1080" s="53" t="s">
        <v>1132</v>
      </c>
      <c r="C1080" s="66">
        <f t="shared" si="18"/>
        <v>4</v>
      </c>
      <c r="D1080" s="60">
        <v>0</v>
      </c>
      <c r="E1080" s="11">
        <v>6172</v>
      </c>
      <c r="F1080" s="11">
        <v>5928</v>
      </c>
      <c r="G1080" s="13">
        <v>940</v>
      </c>
      <c r="H1080" s="13">
        <v>3979</v>
      </c>
      <c r="I1080" s="13">
        <v>1253</v>
      </c>
      <c r="J1080" s="12"/>
      <c r="K1080" s="11">
        <v>27109.23</v>
      </c>
      <c r="L1080" s="11">
        <v>589088.07999999996</v>
      </c>
      <c r="M1080" s="11">
        <v>824068.57</v>
      </c>
      <c r="N1080" s="11">
        <v>500</v>
      </c>
      <c r="O1080" s="11">
        <v>500</v>
      </c>
    </row>
    <row r="1081" spans="1:15" x14ac:dyDescent="0.2">
      <c r="A1081" s="66">
        <v>41101</v>
      </c>
      <c r="B1081" s="53" t="s">
        <v>1133</v>
      </c>
      <c r="C1081" s="66">
        <f t="shared" si="18"/>
        <v>4</v>
      </c>
      <c r="D1081" s="60">
        <v>0</v>
      </c>
      <c r="E1081" s="11">
        <v>1257</v>
      </c>
      <c r="F1081" s="11">
        <v>1281</v>
      </c>
      <c r="G1081" s="13">
        <v>196</v>
      </c>
      <c r="H1081" s="13">
        <v>805</v>
      </c>
      <c r="I1081" s="13">
        <v>256</v>
      </c>
      <c r="J1081" s="12"/>
      <c r="K1081" s="11">
        <v>7976.99</v>
      </c>
      <c r="L1081" s="11">
        <v>58338.44</v>
      </c>
      <c r="M1081" s="11">
        <v>61276.3</v>
      </c>
      <c r="N1081" s="11">
        <v>500</v>
      </c>
      <c r="O1081" s="11">
        <v>500</v>
      </c>
    </row>
    <row r="1082" spans="1:15" x14ac:dyDescent="0.2">
      <c r="A1082" s="66">
        <v>41102</v>
      </c>
      <c r="B1082" s="53" t="s">
        <v>1134</v>
      </c>
      <c r="C1082" s="66">
        <f t="shared" si="18"/>
        <v>4</v>
      </c>
      <c r="D1082" s="60">
        <v>0</v>
      </c>
      <c r="E1082" s="11">
        <v>1558</v>
      </c>
      <c r="F1082" s="11">
        <v>1505</v>
      </c>
      <c r="G1082" s="13">
        <v>283</v>
      </c>
      <c r="H1082" s="13">
        <v>1013</v>
      </c>
      <c r="I1082" s="13">
        <v>262</v>
      </c>
      <c r="J1082" s="12"/>
      <c r="K1082" s="11">
        <v>8187.62</v>
      </c>
      <c r="L1082" s="11">
        <v>105100.13</v>
      </c>
      <c r="M1082" s="11">
        <v>401951.04</v>
      </c>
      <c r="N1082" s="11">
        <v>500</v>
      </c>
      <c r="O1082" s="11">
        <v>500</v>
      </c>
    </row>
    <row r="1083" spans="1:15" x14ac:dyDescent="0.2">
      <c r="A1083" s="66">
        <v>41103</v>
      </c>
      <c r="B1083" s="53" t="s">
        <v>1135</v>
      </c>
      <c r="C1083" s="66">
        <f t="shared" si="18"/>
        <v>4</v>
      </c>
      <c r="D1083" s="60">
        <v>0</v>
      </c>
      <c r="E1083" s="11">
        <v>1846</v>
      </c>
      <c r="F1083" s="11">
        <v>1789</v>
      </c>
      <c r="G1083" s="13">
        <v>318</v>
      </c>
      <c r="H1083" s="13">
        <v>1139</v>
      </c>
      <c r="I1083" s="13">
        <v>389</v>
      </c>
      <c r="J1083" s="12"/>
      <c r="K1083" s="11">
        <v>12741.24</v>
      </c>
      <c r="L1083" s="11">
        <v>106636.07</v>
      </c>
      <c r="M1083" s="11">
        <v>905923.03</v>
      </c>
      <c r="N1083" s="11">
        <v>500</v>
      </c>
      <c r="O1083" s="11">
        <v>500</v>
      </c>
    </row>
    <row r="1084" spans="1:15" x14ac:dyDescent="0.2">
      <c r="A1084" s="66">
        <v>41104</v>
      </c>
      <c r="B1084" s="53" t="s">
        <v>1136</v>
      </c>
      <c r="C1084" s="66">
        <f t="shared" si="18"/>
        <v>4</v>
      </c>
      <c r="D1084" s="60">
        <v>0</v>
      </c>
      <c r="E1084" s="11">
        <v>1002</v>
      </c>
      <c r="F1084" s="11">
        <v>969</v>
      </c>
      <c r="G1084" s="13">
        <v>158</v>
      </c>
      <c r="H1084" s="13">
        <v>649</v>
      </c>
      <c r="I1084" s="13">
        <v>195</v>
      </c>
      <c r="J1084" s="12"/>
      <c r="K1084" s="11">
        <v>9711.02</v>
      </c>
      <c r="L1084" s="11">
        <v>42132.99</v>
      </c>
      <c r="M1084" s="11">
        <v>122029.43</v>
      </c>
      <c r="N1084" s="11">
        <v>500</v>
      </c>
      <c r="O1084" s="11">
        <v>500</v>
      </c>
    </row>
    <row r="1085" spans="1:15" x14ac:dyDescent="0.2">
      <c r="A1085" s="66">
        <v>41105</v>
      </c>
      <c r="B1085" s="53" t="s">
        <v>1137</v>
      </c>
      <c r="C1085" s="66">
        <f t="shared" si="18"/>
        <v>4</v>
      </c>
      <c r="D1085" s="60">
        <v>0</v>
      </c>
      <c r="E1085" s="11">
        <v>2922</v>
      </c>
      <c r="F1085" s="11">
        <v>2891</v>
      </c>
      <c r="G1085" s="13">
        <v>393</v>
      </c>
      <c r="H1085" s="13">
        <v>1878</v>
      </c>
      <c r="I1085" s="13">
        <v>651</v>
      </c>
      <c r="J1085" s="12"/>
      <c r="K1085" s="11">
        <v>6322.04</v>
      </c>
      <c r="L1085" s="11">
        <v>196405.95</v>
      </c>
      <c r="M1085" s="11">
        <v>774533.58</v>
      </c>
      <c r="N1085" s="11">
        <v>500</v>
      </c>
      <c r="O1085" s="11">
        <v>500</v>
      </c>
    </row>
    <row r="1086" spans="1:15" x14ac:dyDescent="0.2">
      <c r="A1086" s="66">
        <v>41106</v>
      </c>
      <c r="B1086" s="53" t="s">
        <v>1138</v>
      </c>
      <c r="C1086" s="66">
        <f t="shared" si="18"/>
        <v>4</v>
      </c>
      <c r="D1086" s="60">
        <v>0</v>
      </c>
      <c r="E1086" s="11">
        <v>3320</v>
      </c>
      <c r="F1086" s="11">
        <v>3189</v>
      </c>
      <c r="G1086" s="13">
        <v>589</v>
      </c>
      <c r="H1086" s="13">
        <v>2160</v>
      </c>
      <c r="I1086" s="13">
        <v>571</v>
      </c>
      <c r="J1086" s="12"/>
      <c r="K1086" s="11">
        <v>11494.82</v>
      </c>
      <c r="L1086" s="11">
        <v>192871.91</v>
      </c>
      <c r="M1086" s="11">
        <v>307761.21999999997</v>
      </c>
      <c r="N1086" s="11">
        <v>500</v>
      </c>
      <c r="O1086" s="11">
        <v>500</v>
      </c>
    </row>
    <row r="1087" spans="1:15" x14ac:dyDescent="0.2">
      <c r="A1087" s="66">
        <v>41107</v>
      </c>
      <c r="B1087" s="53" t="s">
        <v>1139</v>
      </c>
      <c r="C1087" s="66">
        <f t="shared" si="18"/>
        <v>4</v>
      </c>
      <c r="D1087" s="60">
        <v>0</v>
      </c>
      <c r="E1087" s="11">
        <v>954</v>
      </c>
      <c r="F1087" s="11">
        <v>942</v>
      </c>
      <c r="G1087" s="13">
        <v>138</v>
      </c>
      <c r="H1087" s="13">
        <v>672</v>
      </c>
      <c r="I1087" s="13">
        <v>144</v>
      </c>
      <c r="J1087" s="12"/>
      <c r="K1087" s="11">
        <v>5966.93</v>
      </c>
      <c r="L1087" s="11">
        <v>46149.77</v>
      </c>
      <c r="M1087" s="11">
        <v>63698.63</v>
      </c>
      <c r="N1087" s="11">
        <v>500</v>
      </c>
      <c r="O1087" s="11">
        <v>500</v>
      </c>
    </row>
    <row r="1088" spans="1:15" x14ac:dyDescent="0.2">
      <c r="A1088" s="66">
        <v>41108</v>
      </c>
      <c r="B1088" s="53" t="s">
        <v>1140</v>
      </c>
      <c r="C1088" s="66">
        <f t="shared" si="18"/>
        <v>4</v>
      </c>
      <c r="D1088" s="60">
        <v>0</v>
      </c>
      <c r="E1088" s="11">
        <v>2436</v>
      </c>
      <c r="F1088" s="11">
        <v>2258</v>
      </c>
      <c r="G1088" s="13">
        <v>449</v>
      </c>
      <c r="H1088" s="13">
        <v>1525</v>
      </c>
      <c r="I1088" s="13">
        <v>462</v>
      </c>
      <c r="J1088" s="12"/>
      <c r="K1088" s="11">
        <v>15468.83</v>
      </c>
      <c r="L1088" s="11">
        <v>118531.14</v>
      </c>
      <c r="M1088" s="11">
        <v>260651.65</v>
      </c>
      <c r="N1088" s="11">
        <v>500</v>
      </c>
      <c r="O1088" s="11">
        <v>500</v>
      </c>
    </row>
    <row r="1089" spans="1:15" x14ac:dyDescent="0.2">
      <c r="A1089" s="66">
        <v>41109</v>
      </c>
      <c r="B1089" s="53" t="s">
        <v>1141</v>
      </c>
      <c r="C1089" s="66">
        <f t="shared" si="18"/>
        <v>4</v>
      </c>
      <c r="D1089" s="60">
        <v>0</v>
      </c>
      <c r="E1089" s="11">
        <v>2573</v>
      </c>
      <c r="F1089" s="11">
        <v>2521</v>
      </c>
      <c r="G1089" s="13">
        <v>372</v>
      </c>
      <c r="H1089" s="13">
        <v>1691</v>
      </c>
      <c r="I1089" s="13">
        <v>510</v>
      </c>
      <c r="J1089" s="12"/>
      <c r="K1089" s="11">
        <v>8708.44</v>
      </c>
      <c r="L1089" s="11">
        <v>182805.42</v>
      </c>
      <c r="M1089" s="11">
        <v>529431.93999999994</v>
      </c>
      <c r="N1089" s="11">
        <v>500</v>
      </c>
      <c r="O1089" s="11">
        <v>500</v>
      </c>
    </row>
    <row r="1090" spans="1:15" x14ac:dyDescent="0.2">
      <c r="A1090" s="66">
        <v>41110</v>
      </c>
      <c r="B1090" s="53" t="s">
        <v>1142</v>
      </c>
      <c r="C1090" s="66">
        <f t="shared" si="18"/>
        <v>4</v>
      </c>
      <c r="D1090" s="60">
        <v>0</v>
      </c>
      <c r="E1090" s="11">
        <v>4294</v>
      </c>
      <c r="F1090" s="11">
        <v>4238</v>
      </c>
      <c r="G1090" s="13">
        <v>635</v>
      </c>
      <c r="H1090" s="13">
        <v>2875</v>
      </c>
      <c r="I1090" s="13">
        <v>784</v>
      </c>
      <c r="J1090" s="12"/>
      <c r="K1090" s="11">
        <v>8403.35</v>
      </c>
      <c r="L1090" s="11">
        <v>295481.34000000003</v>
      </c>
      <c r="M1090" s="11">
        <v>856908.69</v>
      </c>
      <c r="N1090" s="11">
        <v>500</v>
      </c>
      <c r="O1090" s="11">
        <v>500</v>
      </c>
    </row>
    <row r="1091" spans="1:15" x14ac:dyDescent="0.2">
      <c r="A1091" s="66">
        <v>41111</v>
      </c>
      <c r="B1091" s="53" t="s">
        <v>1143</v>
      </c>
      <c r="C1091" s="66">
        <f t="shared" si="18"/>
        <v>4</v>
      </c>
      <c r="D1091" s="60">
        <v>0</v>
      </c>
      <c r="E1091" s="11">
        <v>4938</v>
      </c>
      <c r="F1091" s="11">
        <v>4936</v>
      </c>
      <c r="G1091" s="13">
        <v>683</v>
      </c>
      <c r="H1091" s="13">
        <v>3305</v>
      </c>
      <c r="I1091" s="13">
        <v>950</v>
      </c>
      <c r="J1091" s="12"/>
      <c r="K1091" s="11">
        <v>10731.64</v>
      </c>
      <c r="L1091" s="11">
        <v>416839.75</v>
      </c>
      <c r="M1091" s="11">
        <v>2139520.86</v>
      </c>
      <c r="N1091" s="11">
        <v>500</v>
      </c>
      <c r="O1091" s="11">
        <v>500</v>
      </c>
    </row>
    <row r="1092" spans="1:15" x14ac:dyDescent="0.2">
      <c r="A1092" s="66">
        <v>41112</v>
      </c>
      <c r="B1092" s="53" t="s">
        <v>1144</v>
      </c>
      <c r="C1092" s="66">
        <f t="shared" si="18"/>
        <v>4</v>
      </c>
      <c r="D1092" s="60">
        <v>0</v>
      </c>
      <c r="E1092" s="11">
        <v>1766</v>
      </c>
      <c r="F1092" s="11">
        <v>1713</v>
      </c>
      <c r="G1092" s="13">
        <v>302</v>
      </c>
      <c r="H1092" s="13">
        <v>1123</v>
      </c>
      <c r="I1092" s="13">
        <v>341</v>
      </c>
      <c r="J1092" s="12"/>
      <c r="K1092" s="11">
        <v>28333.75</v>
      </c>
      <c r="L1092" s="11">
        <v>84612.01</v>
      </c>
      <c r="M1092" s="11">
        <v>209311.18</v>
      </c>
      <c r="N1092" s="11">
        <v>500</v>
      </c>
      <c r="O1092" s="11">
        <v>500</v>
      </c>
    </row>
    <row r="1093" spans="1:15" x14ac:dyDescent="0.2">
      <c r="A1093" s="66">
        <v>41113</v>
      </c>
      <c r="B1093" s="53" t="s">
        <v>1145</v>
      </c>
      <c r="C1093" s="66">
        <f t="shared" si="18"/>
        <v>4</v>
      </c>
      <c r="D1093" s="60">
        <v>0</v>
      </c>
      <c r="E1093" s="11">
        <v>1909</v>
      </c>
      <c r="F1093" s="11">
        <v>1816</v>
      </c>
      <c r="G1093" s="13">
        <v>351</v>
      </c>
      <c r="H1093" s="13">
        <v>1260</v>
      </c>
      <c r="I1093" s="13">
        <v>298</v>
      </c>
      <c r="J1093" s="12"/>
      <c r="K1093" s="11">
        <v>12370.11</v>
      </c>
      <c r="L1093" s="11">
        <v>140200.71</v>
      </c>
      <c r="M1093" s="11">
        <v>991879.33</v>
      </c>
      <c r="N1093" s="11">
        <v>500</v>
      </c>
      <c r="O1093" s="11">
        <v>500</v>
      </c>
    </row>
    <row r="1094" spans="1:15" x14ac:dyDescent="0.2">
      <c r="A1094" s="66">
        <v>41114</v>
      </c>
      <c r="B1094" s="53" t="s">
        <v>1146</v>
      </c>
      <c r="C1094" s="66">
        <f t="shared" si="18"/>
        <v>4</v>
      </c>
      <c r="D1094" s="60">
        <v>0</v>
      </c>
      <c r="E1094" s="11">
        <v>3859</v>
      </c>
      <c r="F1094" s="11">
        <v>3712</v>
      </c>
      <c r="G1094" s="13">
        <v>646</v>
      </c>
      <c r="H1094" s="13">
        <v>2541</v>
      </c>
      <c r="I1094" s="13">
        <v>672</v>
      </c>
      <c r="J1094" s="12"/>
      <c r="K1094" s="11">
        <v>46878.38</v>
      </c>
      <c r="L1094" s="11">
        <v>314086.12</v>
      </c>
      <c r="M1094" s="11">
        <v>1246513.08</v>
      </c>
      <c r="N1094" s="11">
        <v>500</v>
      </c>
      <c r="O1094" s="11">
        <v>500</v>
      </c>
    </row>
    <row r="1095" spans="1:15" x14ac:dyDescent="0.2">
      <c r="A1095" s="66">
        <v>41115</v>
      </c>
      <c r="B1095" s="53" t="s">
        <v>1147</v>
      </c>
      <c r="C1095" s="66">
        <f t="shared" si="18"/>
        <v>4</v>
      </c>
      <c r="D1095" s="60">
        <v>0</v>
      </c>
      <c r="E1095" s="11">
        <v>1696</v>
      </c>
      <c r="F1095" s="11">
        <v>1696</v>
      </c>
      <c r="G1095" s="13">
        <v>320</v>
      </c>
      <c r="H1095" s="13">
        <v>1063</v>
      </c>
      <c r="I1095" s="13">
        <v>313</v>
      </c>
      <c r="J1095" s="12"/>
      <c r="K1095" s="11">
        <v>14559.65</v>
      </c>
      <c r="L1095" s="11">
        <v>114228.42</v>
      </c>
      <c r="M1095" s="11">
        <v>420959.86</v>
      </c>
      <c r="N1095" s="11">
        <v>500</v>
      </c>
      <c r="O1095" s="11">
        <v>500</v>
      </c>
    </row>
    <row r="1096" spans="1:15" x14ac:dyDescent="0.2">
      <c r="A1096" s="66">
        <v>41116</v>
      </c>
      <c r="B1096" s="53" t="s">
        <v>1148</v>
      </c>
      <c r="C1096" s="66">
        <f t="shared" si="18"/>
        <v>4</v>
      </c>
      <c r="D1096" s="60">
        <v>0</v>
      </c>
      <c r="E1096" s="11">
        <v>9448</v>
      </c>
      <c r="F1096" s="11">
        <v>8824</v>
      </c>
      <c r="G1096" s="13">
        <v>1491</v>
      </c>
      <c r="H1096" s="13">
        <v>6377</v>
      </c>
      <c r="I1096" s="13">
        <v>1580</v>
      </c>
      <c r="J1096" s="12"/>
      <c r="K1096" s="11">
        <v>34444.86</v>
      </c>
      <c r="L1096" s="11">
        <v>1030120.85</v>
      </c>
      <c r="M1096" s="11">
        <v>7373029.4299999997</v>
      </c>
      <c r="N1096" s="11">
        <v>500</v>
      </c>
      <c r="O1096" s="11">
        <v>500</v>
      </c>
    </row>
    <row r="1097" spans="1:15" x14ac:dyDescent="0.2">
      <c r="A1097" s="66">
        <v>41117</v>
      </c>
      <c r="B1097" s="53" t="s">
        <v>1149</v>
      </c>
      <c r="C1097" s="66">
        <f t="shared" si="18"/>
        <v>4</v>
      </c>
      <c r="D1097" s="60">
        <v>0</v>
      </c>
      <c r="E1097" s="11">
        <v>1024</v>
      </c>
      <c r="F1097" s="11">
        <v>1004</v>
      </c>
      <c r="G1097" s="13">
        <v>216</v>
      </c>
      <c r="H1097" s="13">
        <v>667</v>
      </c>
      <c r="I1097" s="13">
        <v>141</v>
      </c>
      <c r="J1097" s="12"/>
      <c r="K1097" s="11">
        <v>4557.8100000000004</v>
      </c>
      <c r="L1097" s="11">
        <v>52937.8</v>
      </c>
      <c r="M1097" s="11">
        <v>68094.880000000005</v>
      </c>
      <c r="N1097" s="11">
        <v>500</v>
      </c>
      <c r="O1097" s="11">
        <v>500</v>
      </c>
    </row>
    <row r="1098" spans="1:15" x14ac:dyDescent="0.2">
      <c r="A1098" s="66">
        <v>41118</v>
      </c>
      <c r="B1098" s="53" t="s">
        <v>1150</v>
      </c>
      <c r="C1098" s="66">
        <f t="shared" si="18"/>
        <v>4</v>
      </c>
      <c r="D1098" s="60">
        <v>0</v>
      </c>
      <c r="E1098" s="11">
        <v>4364</v>
      </c>
      <c r="F1098" s="11">
        <v>4294</v>
      </c>
      <c r="G1098" s="13">
        <v>726</v>
      </c>
      <c r="H1098" s="13">
        <v>2878</v>
      </c>
      <c r="I1098" s="13">
        <v>760</v>
      </c>
      <c r="J1098" s="12"/>
      <c r="K1098" s="11">
        <v>27508.97</v>
      </c>
      <c r="L1098" s="11">
        <v>229888.33</v>
      </c>
      <c r="M1098" s="11">
        <v>285943.90999999997</v>
      </c>
      <c r="N1098" s="11">
        <v>500</v>
      </c>
      <c r="O1098" s="11">
        <v>500</v>
      </c>
    </row>
    <row r="1099" spans="1:15" x14ac:dyDescent="0.2">
      <c r="A1099" s="66">
        <v>41119</v>
      </c>
      <c r="B1099" s="53" t="s">
        <v>1151</v>
      </c>
      <c r="C1099" s="66">
        <f t="shared" si="18"/>
        <v>4</v>
      </c>
      <c r="D1099" s="60">
        <v>0</v>
      </c>
      <c r="E1099" s="11">
        <v>1959</v>
      </c>
      <c r="F1099" s="11">
        <v>1963</v>
      </c>
      <c r="G1099" s="13">
        <v>299</v>
      </c>
      <c r="H1099" s="13">
        <v>1287</v>
      </c>
      <c r="I1099" s="13">
        <v>373</v>
      </c>
      <c r="J1099" s="12"/>
      <c r="K1099" s="11">
        <v>16451.330000000002</v>
      </c>
      <c r="L1099" s="11">
        <v>141675.67000000001</v>
      </c>
      <c r="M1099" s="11">
        <v>143887.57999999999</v>
      </c>
      <c r="N1099" s="11">
        <v>500</v>
      </c>
      <c r="O1099" s="11">
        <v>500</v>
      </c>
    </row>
    <row r="1100" spans="1:15" x14ac:dyDescent="0.2">
      <c r="A1100" s="66">
        <v>41120</v>
      </c>
      <c r="B1100" s="53" t="s">
        <v>1152</v>
      </c>
      <c r="C1100" s="66">
        <f t="shared" si="18"/>
        <v>4</v>
      </c>
      <c r="D1100" s="60">
        <v>0</v>
      </c>
      <c r="E1100" s="11">
        <v>4429</v>
      </c>
      <c r="F1100" s="11">
        <v>4265</v>
      </c>
      <c r="G1100" s="13">
        <v>674</v>
      </c>
      <c r="H1100" s="13">
        <v>2921</v>
      </c>
      <c r="I1100" s="13">
        <v>834</v>
      </c>
      <c r="J1100" s="12"/>
      <c r="K1100" s="11">
        <v>4565.0200000000004</v>
      </c>
      <c r="L1100" s="11">
        <v>306045.25</v>
      </c>
      <c r="M1100" s="11">
        <v>484375.36</v>
      </c>
      <c r="N1100" s="11">
        <v>500</v>
      </c>
      <c r="O1100" s="11">
        <v>500</v>
      </c>
    </row>
    <row r="1101" spans="1:15" x14ac:dyDescent="0.2">
      <c r="A1101" s="66">
        <v>41121</v>
      </c>
      <c r="B1101" s="53" t="s">
        <v>1153</v>
      </c>
      <c r="C1101" s="66">
        <f t="shared" si="18"/>
        <v>4</v>
      </c>
      <c r="D1101" s="60">
        <v>0</v>
      </c>
      <c r="E1101" s="11">
        <v>787</v>
      </c>
      <c r="F1101" s="11">
        <v>761</v>
      </c>
      <c r="G1101" s="13">
        <v>107</v>
      </c>
      <c r="H1101" s="13">
        <v>530</v>
      </c>
      <c r="I1101" s="13">
        <v>150</v>
      </c>
      <c r="J1101" s="12"/>
      <c r="K1101" s="11">
        <v>3435.41</v>
      </c>
      <c r="L1101" s="11">
        <v>51749.68</v>
      </c>
      <c r="M1101" s="11">
        <v>46196.81</v>
      </c>
      <c r="N1101" s="11">
        <v>500</v>
      </c>
      <c r="O1101" s="11">
        <v>500</v>
      </c>
    </row>
    <row r="1102" spans="1:15" x14ac:dyDescent="0.2">
      <c r="A1102" s="66">
        <v>41122</v>
      </c>
      <c r="B1102" s="53" t="s">
        <v>1154</v>
      </c>
      <c r="C1102" s="66">
        <f t="shared" si="18"/>
        <v>4</v>
      </c>
      <c r="D1102" s="60">
        <v>0</v>
      </c>
      <c r="E1102" s="11">
        <v>937</v>
      </c>
      <c r="F1102" s="11">
        <v>910</v>
      </c>
      <c r="G1102" s="13">
        <v>157</v>
      </c>
      <c r="H1102" s="13">
        <v>605</v>
      </c>
      <c r="I1102" s="13">
        <v>175</v>
      </c>
      <c r="J1102" s="12"/>
      <c r="K1102" s="11">
        <v>10480.17</v>
      </c>
      <c r="L1102" s="11">
        <v>48794.47</v>
      </c>
      <c r="M1102" s="11">
        <v>113579.13</v>
      </c>
      <c r="N1102" s="11">
        <v>500</v>
      </c>
      <c r="O1102" s="11">
        <v>500</v>
      </c>
    </row>
    <row r="1103" spans="1:15" x14ac:dyDescent="0.2">
      <c r="A1103" s="66">
        <v>41123</v>
      </c>
      <c r="B1103" s="53" t="s">
        <v>1155</v>
      </c>
      <c r="C1103" s="66">
        <f t="shared" si="18"/>
        <v>4</v>
      </c>
      <c r="D1103" s="60">
        <v>0</v>
      </c>
      <c r="E1103" s="11">
        <v>1714</v>
      </c>
      <c r="F1103" s="11">
        <v>1760</v>
      </c>
      <c r="G1103" s="13">
        <v>275</v>
      </c>
      <c r="H1103" s="13">
        <v>1112</v>
      </c>
      <c r="I1103" s="13">
        <v>327</v>
      </c>
      <c r="J1103" s="12"/>
      <c r="K1103" s="11">
        <v>14001.6</v>
      </c>
      <c r="L1103" s="11">
        <v>108344.87</v>
      </c>
      <c r="M1103" s="11">
        <v>242770.78</v>
      </c>
      <c r="N1103" s="11">
        <v>500</v>
      </c>
      <c r="O1103" s="11">
        <v>500</v>
      </c>
    </row>
    <row r="1104" spans="1:15" x14ac:dyDescent="0.2">
      <c r="A1104" s="66">
        <v>41124</v>
      </c>
      <c r="B1104" s="53" t="s">
        <v>1156</v>
      </c>
      <c r="C1104" s="66">
        <f t="shared" si="18"/>
        <v>4</v>
      </c>
      <c r="D1104" s="60">
        <v>0</v>
      </c>
      <c r="E1104" s="11">
        <v>5525</v>
      </c>
      <c r="F1104" s="11">
        <v>5306</v>
      </c>
      <c r="G1104" s="13">
        <v>910</v>
      </c>
      <c r="H1104" s="13">
        <v>3500</v>
      </c>
      <c r="I1104" s="13">
        <v>1115</v>
      </c>
      <c r="J1104" s="12"/>
      <c r="K1104" s="11">
        <v>10716.7</v>
      </c>
      <c r="L1104" s="11">
        <v>483696.62</v>
      </c>
      <c r="M1104" s="11">
        <v>6177184.4299999997</v>
      </c>
      <c r="N1104" s="11">
        <v>500</v>
      </c>
      <c r="O1104" s="11">
        <v>500</v>
      </c>
    </row>
    <row r="1105" spans="1:15" x14ac:dyDescent="0.2">
      <c r="A1105" s="66">
        <v>41125</v>
      </c>
      <c r="B1105" s="53" t="s">
        <v>1157</v>
      </c>
      <c r="C1105" s="66">
        <f t="shared" si="18"/>
        <v>4</v>
      </c>
      <c r="D1105" s="60">
        <v>0</v>
      </c>
      <c r="E1105" s="11">
        <v>2863</v>
      </c>
      <c r="F1105" s="11">
        <v>2864</v>
      </c>
      <c r="G1105" s="13">
        <v>494</v>
      </c>
      <c r="H1105" s="13">
        <v>1815</v>
      </c>
      <c r="I1105" s="13">
        <v>554</v>
      </c>
      <c r="J1105" s="12"/>
      <c r="K1105" s="11">
        <v>17149.59</v>
      </c>
      <c r="L1105" s="11">
        <v>172324.85</v>
      </c>
      <c r="M1105" s="11">
        <v>298736.73</v>
      </c>
      <c r="N1105" s="11">
        <v>500</v>
      </c>
      <c r="O1105" s="11">
        <v>500</v>
      </c>
    </row>
    <row r="1106" spans="1:15" x14ac:dyDescent="0.2">
      <c r="A1106" s="66">
        <v>41126</v>
      </c>
      <c r="B1106" s="53" t="s">
        <v>1158</v>
      </c>
      <c r="C1106" s="66">
        <f t="shared" si="18"/>
        <v>4</v>
      </c>
      <c r="D1106" s="60">
        <v>0</v>
      </c>
      <c r="E1106" s="11">
        <v>1541</v>
      </c>
      <c r="F1106" s="11">
        <v>1507</v>
      </c>
      <c r="G1106" s="13">
        <v>259</v>
      </c>
      <c r="H1106" s="13">
        <v>1014</v>
      </c>
      <c r="I1106" s="13">
        <v>268</v>
      </c>
      <c r="J1106" s="12"/>
      <c r="K1106" s="11">
        <v>7181.67</v>
      </c>
      <c r="L1106" s="11">
        <v>71511.44</v>
      </c>
      <c r="M1106" s="11">
        <v>144914.46</v>
      </c>
      <c r="N1106" s="11">
        <v>500</v>
      </c>
      <c r="O1106" s="11">
        <v>500</v>
      </c>
    </row>
    <row r="1107" spans="1:15" x14ac:dyDescent="0.2">
      <c r="A1107" s="66">
        <v>41201</v>
      </c>
      <c r="B1107" s="53" t="s">
        <v>1159</v>
      </c>
      <c r="C1107" s="66">
        <f t="shared" ref="C1107:C1170" si="19">INT(A1107/10000)</f>
        <v>4</v>
      </c>
      <c r="D1107" s="60">
        <v>0</v>
      </c>
      <c r="E1107" s="11">
        <v>795</v>
      </c>
      <c r="F1107" s="11">
        <v>776</v>
      </c>
      <c r="G1107" s="13">
        <v>132</v>
      </c>
      <c r="H1107" s="13">
        <v>550</v>
      </c>
      <c r="I1107" s="13">
        <v>113</v>
      </c>
      <c r="J1107" s="12"/>
      <c r="K1107" s="11">
        <v>13231.03</v>
      </c>
      <c r="L1107" s="11">
        <v>41953.08</v>
      </c>
      <c r="M1107" s="11">
        <v>185331.24000000002</v>
      </c>
      <c r="N1107" s="11">
        <v>500</v>
      </c>
      <c r="O1107" s="11">
        <v>500</v>
      </c>
    </row>
    <row r="1108" spans="1:15" x14ac:dyDescent="0.2">
      <c r="A1108" s="66">
        <v>41202</v>
      </c>
      <c r="B1108" s="53" t="s">
        <v>1160</v>
      </c>
      <c r="C1108" s="66">
        <f t="shared" si="19"/>
        <v>4</v>
      </c>
      <c r="D1108" s="60">
        <v>0</v>
      </c>
      <c r="E1108" s="11">
        <v>1099</v>
      </c>
      <c r="F1108" s="11">
        <v>1097</v>
      </c>
      <c r="G1108" s="13">
        <v>149</v>
      </c>
      <c r="H1108" s="13">
        <v>723</v>
      </c>
      <c r="I1108" s="13">
        <v>227</v>
      </c>
      <c r="J1108" s="12"/>
      <c r="K1108" s="11">
        <v>9537.09</v>
      </c>
      <c r="L1108" s="11">
        <v>75356.789999999994</v>
      </c>
      <c r="M1108" s="11">
        <v>371552.82</v>
      </c>
      <c r="N1108" s="11">
        <v>500</v>
      </c>
      <c r="O1108" s="11">
        <v>500</v>
      </c>
    </row>
    <row r="1109" spans="1:15" x14ac:dyDescent="0.2">
      <c r="A1109" s="66">
        <v>41203</v>
      </c>
      <c r="B1109" s="53" t="s">
        <v>1161</v>
      </c>
      <c r="C1109" s="66">
        <f t="shared" si="19"/>
        <v>4</v>
      </c>
      <c r="D1109" s="60">
        <v>0</v>
      </c>
      <c r="E1109" s="11">
        <v>3214</v>
      </c>
      <c r="F1109" s="11">
        <v>3076</v>
      </c>
      <c r="G1109" s="13">
        <v>511</v>
      </c>
      <c r="H1109" s="13">
        <v>2133</v>
      </c>
      <c r="I1109" s="13">
        <v>570</v>
      </c>
      <c r="J1109" s="12"/>
      <c r="K1109" s="11">
        <v>11126.02</v>
      </c>
      <c r="L1109" s="11">
        <v>311191.14</v>
      </c>
      <c r="M1109" s="11">
        <v>2270199.3199999998</v>
      </c>
      <c r="N1109" s="11">
        <v>500</v>
      </c>
      <c r="O1109" s="11">
        <v>500</v>
      </c>
    </row>
    <row r="1110" spans="1:15" x14ac:dyDescent="0.2">
      <c r="A1110" s="66">
        <v>41204</v>
      </c>
      <c r="B1110" s="53" t="s">
        <v>1162</v>
      </c>
      <c r="C1110" s="66">
        <f t="shared" si="19"/>
        <v>4</v>
      </c>
      <c r="D1110" s="60">
        <v>0</v>
      </c>
      <c r="E1110" s="11">
        <v>3504</v>
      </c>
      <c r="F1110" s="11">
        <v>3463</v>
      </c>
      <c r="G1110" s="13">
        <v>514</v>
      </c>
      <c r="H1110" s="13">
        <v>2269</v>
      </c>
      <c r="I1110" s="13">
        <v>721</v>
      </c>
      <c r="J1110" s="12"/>
      <c r="K1110" s="11">
        <v>29753.59</v>
      </c>
      <c r="L1110" s="11">
        <v>274586.78999999998</v>
      </c>
      <c r="M1110" s="11">
        <v>981359.24</v>
      </c>
      <c r="N1110" s="11">
        <v>500</v>
      </c>
      <c r="O1110" s="11">
        <v>500</v>
      </c>
    </row>
    <row r="1111" spans="1:15" x14ac:dyDescent="0.2">
      <c r="A1111" s="66">
        <v>41205</v>
      </c>
      <c r="B1111" s="53" t="s">
        <v>1163</v>
      </c>
      <c r="C1111" s="66">
        <f t="shared" si="19"/>
        <v>4</v>
      </c>
      <c r="D1111" s="60">
        <v>0</v>
      </c>
      <c r="E1111" s="11">
        <v>922</v>
      </c>
      <c r="F1111" s="11">
        <v>843</v>
      </c>
      <c r="G1111" s="13">
        <v>162</v>
      </c>
      <c r="H1111" s="13">
        <v>622</v>
      </c>
      <c r="I1111" s="13">
        <v>138</v>
      </c>
      <c r="J1111" s="12"/>
      <c r="K1111" s="11">
        <v>8296.7999999999993</v>
      </c>
      <c r="L1111" s="11">
        <v>46512.63</v>
      </c>
      <c r="M1111" s="11">
        <v>51710.44</v>
      </c>
      <c r="N1111" s="11">
        <v>500</v>
      </c>
      <c r="O1111" s="11">
        <v>500</v>
      </c>
    </row>
    <row r="1112" spans="1:15" x14ac:dyDescent="0.2">
      <c r="A1112" s="66">
        <v>41206</v>
      </c>
      <c r="B1112" s="53" t="s">
        <v>1164</v>
      </c>
      <c r="C1112" s="66">
        <f t="shared" si="19"/>
        <v>4</v>
      </c>
      <c r="D1112" s="60">
        <v>0</v>
      </c>
      <c r="E1112" s="11">
        <v>491</v>
      </c>
      <c r="F1112" s="11">
        <v>511</v>
      </c>
      <c r="G1112" s="13">
        <v>63</v>
      </c>
      <c r="H1112" s="13">
        <v>320</v>
      </c>
      <c r="I1112" s="13">
        <v>108</v>
      </c>
      <c r="J1112" s="12"/>
      <c r="K1112" s="11">
        <v>4857.42</v>
      </c>
      <c r="L1112" s="11">
        <v>26792.83</v>
      </c>
      <c r="M1112" s="11">
        <v>109029.75</v>
      </c>
      <c r="N1112" s="11">
        <v>500</v>
      </c>
      <c r="O1112" s="11">
        <v>500</v>
      </c>
    </row>
    <row r="1113" spans="1:15" x14ac:dyDescent="0.2">
      <c r="A1113" s="66">
        <v>41207</v>
      </c>
      <c r="B1113" s="53" t="s">
        <v>1165</v>
      </c>
      <c r="C1113" s="66">
        <f t="shared" si="19"/>
        <v>4</v>
      </c>
      <c r="D1113" s="60">
        <v>0</v>
      </c>
      <c r="E1113" s="11">
        <v>1491</v>
      </c>
      <c r="F1113" s="11">
        <v>1413</v>
      </c>
      <c r="G1113" s="13">
        <v>198</v>
      </c>
      <c r="H1113" s="13">
        <v>1017</v>
      </c>
      <c r="I1113" s="13">
        <v>276</v>
      </c>
      <c r="J1113" s="12"/>
      <c r="K1113" s="11">
        <v>13067.71</v>
      </c>
      <c r="L1113" s="11">
        <v>233817.53</v>
      </c>
      <c r="M1113" s="11">
        <v>1028819.89</v>
      </c>
      <c r="N1113" s="11">
        <v>500</v>
      </c>
      <c r="O1113" s="11">
        <v>500</v>
      </c>
    </row>
    <row r="1114" spans="1:15" x14ac:dyDescent="0.2">
      <c r="A1114" s="66">
        <v>41208</v>
      </c>
      <c r="B1114" s="53" t="s">
        <v>1166</v>
      </c>
      <c r="C1114" s="66">
        <f t="shared" si="19"/>
        <v>4</v>
      </c>
      <c r="D1114" s="60">
        <v>0</v>
      </c>
      <c r="E1114" s="11">
        <v>1227</v>
      </c>
      <c r="F1114" s="11">
        <v>1196</v>
      </c>
      <c r="G1114" s="13">
        <v>179</v>
      </c>
      <c r="H1114" s="13">
        <v>803</v>
      </c>
      <c r="I1114" s="13">
        <v>245</v>
      </c>
      <c r="J1114" s="12"/>
      <c r="K1114" s="11">
        <v>15161.29</v>
      </c>
      <c r="L1114" s="11">
        <v>112555.78</v>
      </c>
      <c r="M1114" s="11">
        <v>1981460.54</v>
      </c>
      <c r="N1114" s="11">
        <v>500</v>
      </c>
      <c r="O1114" s="11">
        <v>500</v>
      </c>
    </row>
    <row r="1115" spans="1:15" x14ac:dyDescent="0.2">
      <c r="A1115" s="66">
        <v>41209</v>
      </c>
      <c r="B1115" s="53" t="s">
        <v>1167</v>
      </c>
      <c r="C1115" s="66">
        <f t="shared" si="19"/>
        <v>4</v>
      </c>
      <c r="D1115" s="60">
        <v>0</v>
      </c>
      <c r="E1115" s="11">
        <v>2340</v>
      </c>
      <c r="F1115" s="11">
        <v>2275</v>
      </c>
      <c r="G1115" s="13">
        <v>348</v>
      </c>
      <c r="H1115" s="13">
        <v>1547</v>
      </c>
      <c r="I1115" s="13">
        <v>445</v>
      </c>
      <c r="J1115" s="12"/>
      <c r="K1115" s="11">
        <v>20461.02</v>
      </c>
      <c r="L1115" s="11">
        <v>239117.81</v>
      </c>
      <c r="M1115" s="11">
        <v>1110721.8500000001</v>
      </c>
      <c r="N1115" s="11">
        <v>500</v>
      </c>
      <c r="O1115" s="11">
        <v>500</v>
      </c>
    </row>
    <row r="1116" spans="1:15" x14ac:dyDescent="0.2">
      <c r="A1116" s="66">
        <v>41210</v>
      </c>
      <c r="B1116" s="53" t="s">
        <v>1168</v>
      </c>
      <c r="C1116" s="66">
        <f t="shared" si="19"/>
        <v>4</v>
      </c>
      <c r="D1116" s="60">
        <v>0</v>
      </c>
      <c r="E1116" s="11">
        <v>671</v>
      </c>
      <c r="F1116" s="11">
        <v>648</v>
      </c>
      <c r="G1116" s="13">
        <v>103</v>
      </c>
      <c r="H1116" s="13">
        <v>445</v>
      </c>
      <c r="I1116" s="13">
        <v>123</v>
      </c>
      <c r="J1116" s="12"/>
      <c r="K1116" s="11">
        <v>14376.65</v>
      </c>
      <c r="L1116" s="11">
        <v>40521.03</v>
      </c>
      <c r="M1116" s="11">
        <v>106774.49</v>
      </c>
      <c r="N1116" s="11">
        <v>500</v>
      </c>
      <c r="O1116" s="11">
        <v>500</v>
      </c>
    </row>
    <row r="1117" spans="1:15" x14ac:dyDescent="0.2">
      <c r="A1117" s="66">
        <v>41211</v>
      </c>
      <c r="B1117" s="53" t="s">
        <v>1169</v>
      </c>
      <c r="C1117" s="66">
        <f t="shared" si="19"/>
        <v>4</v>
      </c>
      <c r="D1117" s="60">
        <v>0</v>
      </c>
      <c r="E1117" s="11">
        <v>810</v>
      </c>
      <c r="F1117" s="11">
        <v>727</v>
      </c>
      <c r="G1117" s="13">
        <v>112</v>
      </c>
      <c r="H1117" s="13">
        <v>569</v>
      </c>
      <c r="I1117" s="13">
        <v>129</v>
      </c>
      <c r="J1117" s="12"/>
      <c r="K1117" s="11">
        <v>7686.12</v>
      </c>
      <c r="L1117" s="11">
        <v>63128.02</v>
      </c>
      <c r="M1117" s="11">
        <v>129527.61</v>
      </c>
      <c r="N1117" s="11">
        <v>500</v>
      </c>
      <c r="O1117" s="11">
        <v>500</v>
      </c>
    </row>
    <row r="1118" spans="1:15" x14ac:dyDescent="0.2">
      <c r="A1118" s="66">
        <v>41212</v>
      </c>
      <c r="B1118" s="53" t="s">
        <v>1170</v>
      </c>
      <c r="C1118" s="66">
        <f t="shared" si="19"/>
        <v>4</v>
      </c>
      <c r="D1118" s="60">
        <v>0</v>
      </c>
      <c r="E1118" s="11">
        <v>1331</v>
      </c>
      <c r="F1118" s="11">
        <v>1337</v>
      </c>
      <c r="G1118" s="13">
        <v>201</v>
      </c>
      <c r="H1118" s="13">
        <v>860</v>
      </c>
      <c r="I1118" s="13">
        <v>270</v>
      </c>
      <c r="J1118" s="12"/>
      <c r="K1118" s="11">
        <v>23844.84</v>
      </c>
      <c r="L1118" s="11">
        <v>101510.82</v>
      </c>
      <c r="M1118" s="11">
        <v>404852.6</v>
      </c>
      <c r="N1118" s="11">
        <v>500</v>
      </c>
      <c r="O1118" s="11">
        <v>500</v>
      </c>
    </row>
    <row r="1119" spans="1:15" x14ac:dyDescent="0.2">
      <c r="A1119" s="66">
        <v>41213</v>
      </c>
      <c r="B1119" s="53" t="s">
        <v>1171</v>
      </c>
      <c r="C1119" s="66">
        <f t="shared" si="19"/>
        <v>4</v>
      </c>
      <c r="D1119" s="60">
        <v>0</v>
      </c>
      <c r="E1119" s="11">
        <v>2208</v>
      </c>
      <c r="F1119" s="11">
        <v>2246</v>
      </c>
      <c r="G1119" s="13">
        <v>369</v>
      </c>
      <c r="H1119" s="13">
        <v>1389</v>
      </c>
      <c r="I1119" s="13">
        <v>450</v>
      </c>
      <c r="J1119" s="12"/>
      <c r="K1119" s="11">
        <v>21228.73</v>
      </c>
      <c r="L1119" s="11">
        <v>190730.68</v>
      </c>
      <c r="M1119" s="11">
        <v>579026.39</v>
      </c>
      <c r="N1119" s="11">
        <v>500</v>
      </c>
      <c r="O1119" s="11">
        <v>500</v>
      </c>
    </row>
    <row r="1120" spans="1:15" x14ac:dyDescent="0.2">
      <c r="A1120" s="66">
        <v>41214</v>
      </c>
      <c r="B1120" s="53" t="s">
        <v>1172</v>
      </c>
      <c r="C1120" s="66">
        <f t="shared" si="19"/>
        <v>4</v>
      </c>
      <c r="D1120" s="60">
        <v>0</v>
      </c>
      <c r="E1120" s="11">
        <v>2378</v>
      </c>
      <c r="F1120" s="11">
        <v>2368</v>
      </c>
      <c r="G1120" s="13">
        <v>331</v>
      </c>
      <c r="H1120" s="13">
        <v>1550</v>
      </c>
      <c r="I1120" s="13">
        <v>497</v>
      </c>
      <c r="J1120" s="12"/>
      <c r="K1120" s="11">
        <v>18416</v>
      </c>
      <c r="L1120" s="11">
        <v>194909.35</v>
      </c>
      <c r="M1120" s="11">
        <v>891381.66</v>
      </c>
      <c r="N1120" s="11">
        <v>500</v>
      </c>
      <c r="O1120" s="11">
        <v>500</v>
      </c>
    </row>
    <row r="1121" spans="1:15" x14ac:dyDescent="0.2">
      <c r="A1121" s="66">
        <v>41215</v>
      </c>
      <c r="B1121" s="53" t="s">
        <v>1173</v>
      </c>
      <c r="C1121" s="66">
        <f t="shared" si="19"/>
        <v>4</v>
      </c>
      <c r="D1121" s="60">
        <v>0</v>
      </c>
      <c r="E1121" s="11">
        <v>2406</v>
      </c>
      <c r="F1121" s="11">
        <v>2349</v>
      </c>
      <c r="G1121" s="13">
        <v>385</v>
      </c>
      <c r="H1121" s="13">
        <v>1579</v>
      </c>
      <c r="I1121" s="13">
        <v>442</v>
      </c>
      <c r="J1121" s="12"/>
      <c r="K1121" s="11">
        <v>20804.060000000001</v>
      </c>
      <c r="L1121" s="11">
        <v>195030.3</v>
      </c>
      <c r="M1121" s="11">
        <v>427789.15</v>
      </c>
      <c r="N1121" s="11">
        <v>500</v>
      </c>
      <c r="O1121" s="11">
        <v>500</v>
      </c>
    </row>
    <row r="1122" spans="1:15" x14ac:dyDescent="0.2">
      <c r="A1122" s="66">
        <v>41216</v>
      </c>
      <c r="B1122" s="53" t="s">
        <v>1174</v>
      </c>
      <c r="C1122" s="66">
        <f t="shared" si="19"/>
        <v>4</v>
      </c>
      <c r="D1122" s="60">
        <v>0</v>
      </c>
      <c r="E1122" s="11">
        <v>333</v>
      </c>
      <c r="F1122" s="11">
        <v>343</v>
      </c>
      <c r="G1122" s="13">
        <v>48</v>
      </c>
      <c r="H1122" s="13">
        <v>216</v>
      </c>
      <c r="I1122" s="13">
        <v>69</v>
      </c>
      <c r="J1122" s="12"/>
      <c r="K1122" s="11">
        <v>11356.95</v>
      </c>
      <c r="L1122" s="11">
        <v>21966.51</v>
      </c>
      <c r="M1122" s="11">
        <v>45374.71</v>
      </c>
      <c r="N1122" s="11">
        <v>500</v>
      </c>
      <c r="O1122" s="11">
        <v>500</v>
      </c>
    </row>
    <row r="1123" spans="1:15" x14ac:dyDescent="0.2">
      <c r="A1123" s="66">
        <v>41217</v>
      </c>
      <c r="B1123" s="53" t="s">
        <v>1175</v>
      </c>
      <c r="C1123" s="66">
        <f t="shared" si="19"/>
        <v>4</v>
      </c>
      <c r="D1123" s="60">
        <v>0</v>
      </c>
      <c r="E1123" s="11">
        <v>700</v>
      </c>
      <c r="F1123" s="11">
        <v>662</v>
      </c>
      <c r="G1123" s="13">
        <v>93</v>
      </c>
      <c r="H1123" s="13">
        <v>443</v>
      </c>
      <c r="I1123" s="13">
        <v>164</v>
      </c>
      <c r="J1123" s="12"/>
      <c r="K1123" s="11">
        <v>10006.43</v>
      </c>
      <c r="L1123" s="11">
        <v>61605.25</v>
      </c>
      <c r="M1123" s="11">
        <v>115650.37</v>
      </c>
      <c r="N1123" s="11">
        <v>500</v>
      </c>
      <c r="O1123" s="11">
        <v>500</v>
      </c>
    </row>
    <row r="1124" spans="1:15" x14ac:dyDescent="0.2">
      <c r="A1124" s="66">
        <v>41218</v>
      </c>
      <c r="B1124" s="53" t="s">
        <v>1176</v>
      </c>
      <c r="C1124" s="66">
        <f t="shared" si="19"/>
        <v>4</v>
      </c>
      <c r="D1124" s="60">
        <v>0</v>
      </c>
      <c r="E1124" s="11">
        <v>2525</v>
      </c>
      <c r="F1124" s="11">
        <v>2464</v>
      </c>
      <c r="G1124" s="13">
        <v>376</v>
      </c>
      <c r="H1124" s="13">
        <v>1655</v>
      </c>
      <c r="I1124" s="13">
        <v>494</v>
      </c>
      <c r="J1124" s="12"/>
      <c r="K1124" s="11">
        <v>16117.06</v>
      </c>
      <c r="L1124" s="11">
        <v>177257.85</v>
      </c>
      <c r="M1124" s="11">
        <v>253360.04</v>
      </c>
      <c r="N1124" s="11">
        <v>500</v>
      </c>
      <c r="O1124" s="11">
        <v>500</v>
      </c>
    </row>
    <row r="1125" spans="1:15" x14ac:dyDescent="0.2">
      <c r="A1125" s="66">
        <v>41219</v>
      </c>
      <c r="B1125" s="53" t="s">
        <v>1177</v>
      </c>
      <c r="C1125" s="66">
        <f t="shared" si="19"/>
        <v>4</v>
      </c>
      <c r="D1125" s="60">
        <v>0</v>
      </c>
      <c r="E1125" s="11">
        <v>1715</v>
      </c>
      <c r="F1125" s="11">
        <v>1629</v>
      </c>
      <c r="G1125" s="13">
        <v>213</v>
      </c>
      <c r="H1125" s="13">
        <v>1093</v>
      </c>
      <c r="I1125" s="13">
        <v>409</v>
      </c>
      <c r="J1125" s="12"/>
      <c r="K1125" s="11">
        <v>1327.76</v>
      </c>
      <c r="L1125" s="11">
        <v>116135.63</v>
      </c>
      <c r="M1125" s="11">
        <v>233824.18</v>
      </c>
      <c r="N1125" s="11">
        <v>500</v>
      </c>
      <c r="O1125" s="11">
        <v>500</v>
      </c>
    </row>
    <row r="1126" spans="1:15" x14ac:dyDescent="0.2">
      <c r="A1126" s="66">
        <v>41220</v>
      </c>
      <c r="B1126" s="53" t="s">
        <v>1178</v>
      </c>
      <c r="C1126" s="66">
        <f t="shared" si="19"/>
        <v>4</v>
      </c>
      <c r="D1126" s="60">
        <v>0</v>
      </c>
      <c r="E1126" s="11">
        <v>1366</v>
      </c>
      <c r="F1126" s="11">
        <v>1267</v>
      </c>
      <c r="G1126" s="13">
        <v>228</v>
      </c>
      <c r="H1126" s="13">
        <v>914</v>
      </c>
      <c r="I1126" s="13">
        <v>224</v>
      </c>
      <c r="J1126" s="12"/>
      <c r="K1126" s="11">
        <v>14871.65</v>
      </c>
      <c r="L1126" s="11">
        <v>114031.2</v>
      </c>
      <c r="M1126" s="11">
        <v>792809.06</v>
      </c>
      <c r="N1126" s="11">
        <v>500</v>
      </c>
      <c r="O1126" s="11">
        <v>500</v>
      </c>
    </row>
    <row r="1127" spans="1:15" x14ac:dyDescent="0.2">
      <c r="A1127" s="66">
        <v>41221</v>
      </c>
      <c r="B1127" s="53" t="s">
        <v>1179</v>
      </c>
      <c r="C1127" s="66">
        <f t="shared" si="19"/>
        <v>4</v>
      </c>
      <c r="D1127" s="60">
        <v>0</v>
      </c>
      <c r="E1127" s="11">
        <v>1063</v>
      </c>
      <c r="F1127" s="11">
        <v>991</v>
      </c>
      <c r="G1127" s="13">
        <v>193</v>
      </c>
      <c r="H1127" s="13">
        <v>685</v>
      </c>
      <c r="I1127" s="13">
        <v>185</v>
      </c>
      <c r="J1127" s="12"/>
      <c r="K1127" s="11">
        <v>9558.81</v>
      </c>
      <c r="L1127" s="11">
        <v>56593.98</v>
      </c>
      <c r="M1127" s="11">
        <v>49425.16</v>
      </c>
      <c r="N1127" s="11">
        <v>500</v>
      </c>
      <c r="O1127" s="11">
        <v>500</v>
      </c>
    </row>
    <row r="1128" spans="1:15" x14ac:dyDescent="0.2">
      <c r="A1128" s="66">
        <v>41222</v>
      </c>
      <c r="B1128" s="53" t="s">
        <v>1180</v>
      </c>
      <c r="C1128" s="66">
        <f t="shared" si="19"/>
        <v>4</v>
      </c>
      <c r="D1128" s="60">
        <v>0</v>
      </c>
      <c r="E1128" s="11">
        <v>661</v>
      </c>
      <c r="F1128" s="11">
        <v>697</v>
      </c>
      <c r="G1128" s="13">
        <v>107</v>
      </c>
      <c r="H1128" s="13">
        <v>422</v>
      </c>
      <c r="I1128" s="13">
        <v>132</v>
      </c>
      <c r="J1128" s="12"/>
      <c r="K1128" s="11">
        <v>7919.56</v>
      </c>
      <c r="L1128" s="11">
        <v>50025.99</v>
      </c>
      <c r="M1128" s="11">
        <v>15816.83</v>
      </c>
      <c r="N1128" s="11">
        <v>500</v>
      </c>
      <c r="O1128" s="11">
        <v>500</v>
      </c>
    </row>
    <row r="1129" spans="1:15" x14ac:dyDescent="0.2">
      <c r="A1129" s="66">
        <v>41223</v>
      </c>
      <c r="B1129" s="53" t="s">
        <v>1181</v>
      </c>
      <c r="C1129" s="66">
        <f t="shared" si="19"/>
        <v>4</v>
      </c>
      <c r="D1129" s="60">
        <v>0</v>
      </c>
      <c r="E1129" s="11">
        <v>1039</v>
      </c>
      <c r="F1129" s="11">
        <v>1025</v>
      </c>
      <c r="G1129" s="13">
        <v>154</v>
      </c>
      <c r="H1129" s="13">
        <v>668</v>
      </c>
      <c r="I1129" s="13">
        <v>217</v>
      </c>
      <c r="J1129" s="12"/>
      <c r="K1129" s="11">
        <v>11862.74</v>
      </c>
      <c r="L1129" s="11">
        <v>70767.320000000007</v>
      </c>
      <c r="M1129" s="11">
        <v>266091</v>
      </c>
      <c r="N1129" s="11">
        <v>500</v>
      </c>
      <c r="O1129" s="11">
        <v>500</v>
      </c>
    </row>
    <row r="1130" spans="1:15" x14ac:dyDescent="0.2">
      <c r="A1130" s="66">
        <v>41224</v>
      </c>
      <c r="B1130" s="53" t="s">
        <v>1182</v>
      </c>
      <c r="C1130" s="66">
        <f t="shared" si="19"/>
        <v>4</v>
      </c>
      <c r="D1130" s="60">
        <v>0</v>
      </c>
      <c r="E1130" s="11">
        <v>1665</v>
      </c>
      <c r="F1130" s="11">
        <v>1553</v>
      </c>
      <c r="G1130" s="13">
        <v>247</v>
      </c>
      <c r="H1130" s="13">
        <v>1116</v>
      </c>
      <c r="I1130" s="13">
        <v>302</v>
      </c>
      <c r="J1130" s="12"/>
      <c r="K1130" s="11">
        <v>26090.01</v>
      </c>
      <c r="L1130" s="11">
        <v>164491.9</v>
      </c>
      <c r="M1130" s="11">
        <v>2296488.4300000002</v>
      </c>
      <c r="N1130" s="11">
        <v>500</v>
      </c>
      <c r="O1130" s="11">
        <v>500</v>
      </c>
    </row>
    <row r="1131" spans="1:15" x14ac:dyDescent="0.2">
      <c r="A1131" s="66">
        <v>41225</v>
      </c>
      <c r="B1131" s="53" t="s">
        <v>1183</v>
      </c>
      <c r="C1131" s="66">
        <f t="shared" si="19"/>
        <v>4</v>
      </c>
      <c r="D1131" s="60">
        <v>0</v>
      </c>
      <c r="E1131" s="11">
        <v>12649</v>
      </c>
      <c r="F1131" s="11">
        <v>12202</v>
      </c>
      <c r="G1131" s="13">
        <v>1696</v>
      </c>
      <c r="H1131" s="13">
        <v>8323</v>
      </c>
      <c r="I1131" s="13">
        <v>2630</v>
      </c>
      <c r="J1131" s="12"/>
      <c r="K1131" s="11">
        <v>1647.4</v>
      </c>
      <c r="L1131" s="11">
        <v>1550074.1600000001</v>
      </c>
      <c r="M1131" s="11">
        <v>11059612.4</v>
      </c>
      <c r="N1131" s="11">
        <v>500</v>
      </c>
      <c r="O1131" s="11">
        <v>500</v>
      </c>
    </row>
    <row r="1132" spans="1:15" x14ac:dyDescent="0.2">
      <c r="A1132" s="66">
        <v>41226</v>
      </c>
      <c r="B1132" s="53" t="s">
        <v>1184</v>
      </c>
      <c r="C1132" s="66">
        <f t="shared" si="19"/>
        <v>4</v>
      </c>
      <c r="D1132" s="60">
        <v>0</v>
      </c>
      <c r="E1132" s="11">
        <v>547</v>
      </c>
      <c r="F1132" s="11">
        <v>570</v>
      </c>
      <c r="G1132" s="13">
        <v>57</v>
      </c>
      <c r="H1132" s="13">
        <v>363</v>
      </c>
      <c r="I1132" s="13">
        <v>127</v>
      </c>
      <c r="J1132" s="12"/>
      <c r="K1132" s="11">
        <v>25699.43</v>
      </c>
      <c r="L1132" s="11">
        <v>36593.99</v>
      </c>
      <c r="M1132" s="11">
        <v>67182.78</v>
      </c>
      <c r="N1132" s="11">
        <v>500</v>
      </c>
      <c r="O1132" s="11">
        <v>500</v>
      </c>
    </row>
    <row r="1133" spans="1:15" x14ac:dyDescent="0.2">
      <c r="A1133" s="66">
        <v>41227</v>
      </c>
      <c r="B1133" s="53" t="s">
        <v>1185</v>
      </c>
      <c r="C1133" s="66">
        <f t="shared" si="19"/>
        <v>4</v>
      </c>
      <c r="D1133" s="60">
        <v>0</v>
      </c>
      <c r="E1133" s="11">
        <v>907</v>
      </c>
      <c r="F1133" s="11">
        <v>882</v>
      </c>
      <c r="G1133" s="13">
        <v>155</v>
      </c>
      <c r="H1133" s="13">
        <v>620</v>
      </c>
      <c r="I1133" s="13">
        <v>132</v>
      </c>
      <c r="J1133" s="12"/>
      <c r="K1133" s="11">
        <v>8610.52</v>
      </c>
      <c r="L1133" s="11">
        <v>52231.02</v>
      </c>
      <c r="M1133" s="11">
        <v>104076.17</v>
      </c>
      <c r="N1133" s="11">
        <v>500</v>
      </c>
      <c r="O1133" s="11">
        <v>500</v>
      </c>
    </row>
    <row r="1134" spans="1:15" x14ac:dyDescent="0.2">
      <c r="A1134" s="66">
        <v>41228</v>
      </c>
      <c r="B1134" s="53" t="s">
        <v>1186</v>
      </c>
      <c r="C1134" s="66">
        <f t="shared" si="19"/>
        <v>4</v>
      </c>
      <c r="D1134" s="60">
        <v>0</v>
      </c>
      <c r="E1134" s="11">
        <v>2211</v>
      </c>
      <c r="F1134" s="11">
        <v>2077</v>
      </c>
      <c r="G1134" s="13">
        <v>376</v>
      </c>
      <c r="H1134" s="13">
        <v>1501</v>
      </c>
      <c r="I1134" s="13">
        <v>334</v>
      </c>
      <c r="J1134" s="12"/>
      <c r="K1134" s="11">
        <v>11760.49</v>
      </c>
      <c r="L1134" s="11">
        <v>219089.26</v>
      </c>
      <c r="M1134" s="11">
        <v>2830197.02</v>
      </c>
      <c r="N1134" s="11">
        <v>500</v>
      </c>
      <c r="O1134" s="11">
        <v>500</v>
      </c>
    </row>
    <row r="1135" spans="1:15" x14ac:dyDescent="0.2">
      <c r="A1135" s="66">
        <v>41229</v>
      </c>
      <c r="B1135" s="53" t="s">
        <v>1187</v>
      </c>
      <c r="C1135" s="66">
        <f t="shared" si="19"/>
        <v>4</v>
      </c>
      <c r="D1135" s="60">
        <v>0</v>
      </c>
      <c r="E1135" s="11">
        <v>1223</v>
      </c>
      <c r="F1135" s="11">
        <v>1207</v>
      </c>
      <c r="G1135" s="13">
        <v>197</v>
      </c>
      <c r="H1135" s="13">
        <v>831</v>
      </c>
      <c r="I1135" s="13">
        <v>195</v>
      </c>
      <c r="J1135" s="12"/>
      <c r="K1135" s="11">
        <v>10139.26</v>
      </c>
      <c r="L1135" s="11">
        <v>59847.9</v>
      </c>
      <c r="M1135" s="11">
        <v>104232.6</v>
      </c>
      <c r="N1135" s="11">
        <v>500</v>
      </c>
      <c r="O1135" s="11">
        <v>500</v>
      </c>
    </row>
    <row r="1136" spans="1:15" x14ac:dyDescent="0.2">
      <c r="A1136" s="66">
        <v>41230</v>
      </c>
      <c r="B1136" s="53" t="s">
        <v>1188</v>
      </c>
      <c r="C1136" s="66">
        <f t="shared" si="19"/>
        <v>4</v>
      </c>
      <c r="D1136" s="60">
        <v>0</v>
      </c>
      <c r="E1136" s="11">
        <v>790</v>
      </c>
      <c r="F1136" s="11">
        <v>777</v>
      </c>
      <c r="G1136" s="13">
        <v>118</v>
      </c>
      <c r="H1136" s="13">
        <v>532</v>
      </c>
      <c r="I1136" s="13">
        <v>140</v>
      </c>
      <c r="J1136" s="12"/>
      <c r="K1136" s="11">
        <v>7758.2</v>
      </c>
      <c r="L1136" s="11">
        <v>65975.67</v>
      </c>
      <c r="M1136" s="11">
        <v>258150.72</v>
      </c>
      <c r="N1136" s="11">
        <v>500</v>
      </c>
      <c r="O1136" s="11">
        <v>500</v>
      </c>
    </row>
    <row r="1137" spans="1:15" x14ac:dyDescent="0.2">
      <c r="A1137" s="66">
        <v>41231</v>
      </c>
      <c r="B1137" s="53" t="s">
        <v>1189</v>
      </c>
      <c r="C1137" s="66">
        <f t="shared" si="19"/>
        <v>4</v>
      </c>
      <c r="D1137" s="60">
        <v>0</v>
      </c>
      <c r="E1137" s="11">
        <v>2412</v>
      </c>
      <c r="F1137" s="11">
        <v>2410</v>
      </c>
      <c r="G1137" s="13">
        <v>393</v>
      </c>
      <c r="H1137" s="13">
        <v>1549</v>
      </c>
      <c r="I1137" s="13">
        <v>470</v>
      </c>
      <c r="J1137" s="12"/>
      <c r="K1137" s="11">
        <v>29665.99</v>
      </c>
      <c r="L1137" s="11">
        <v>168951.31</v>
      </c>
      <c r="M1137" s="11">
        <v>348943.1</v>
      </c>
      <c r="N1137" s="11">
        <v>500</v>
      </c>
      <c r="O1137" s="11">
        <v>500</v>
      </c>
    </row>
    <row r="1138" spans="1:15" x14ac:dyDescent="0.2">
      <c r="A1138" s="66">
        <v>41232</v>
      </c>
      <c r="B1138" s="53" t="s">
        <v>1190</v>
      </c>
      <c r="C1138" s="66">
        <f t="shared" si="19"/>
        <v>4</v>
      </c>
      <c r="D1138" s="60">
        <v>0</v>
      </c>
      <c r="E1138" s="11">
        <v>1589</v>
      </c>
      <c r="F1138" s="11">
        <v>1596</v>
      </c>
      <c r="G1138" s="13">
        <v>228</v>
      </c>
      <c r="H1138" s="13">
        <v>1033</v>
      </c>
      <c r="I1138" s="13">
        <v>328</v>
      </c>
      <c r="J1138" s="12"/>
      <c r="K1138" s="11">
        <v>7485.73</v>
      </c>
      <c r="L1138" s="11">
        <v>243856.28</v>
      </c>
      <c r="M1138" s="11">
        <v>1360226.82</v>
      </c>
      <c r="N1138" s="11">
        <v>500</v>
      </c>
      <c r="O1138" s="11">
        <v>500</v>
      </c>
    </row>
    <row r="1139" spans="1:15" x14ac:dyDescent="0.2">
      <c r="A1139" s="66">
        <v>41233</v>
      </c>
      <c r="B1139" s="53" t="s">
        <v>1191</v>
      </c>
      <c r="C1139" s="66">
        <f t="shared" si="19"/>
        <v>4</v>
      </c>
      <c r="D1139" s="60">
        <v>0</v>
      </c>
      <c r="E1139" s="11">
        <v>1648</v>
      </c>
      <c r="F1139" s="11">
        <v>1572</v>
      </c>
      <c r="G1139" s="13">
        <v>282</v>
      </c>
      <c r="H1139" s="13">
        <v>1088</v>
      </c>
      <c r="I1139" s="13">
        <v>278</v>
      </c>
      <c r="J1139" s="12"/>
      <c r="K1139" s="11">
        <v>19019.330000000002</v>
      </c>
      <c r="L1139" s="11">
        <v>111743.75</v>
      </c>
      <c r="M1139" s="11">
        <v>401343.37</v>
      </c>
      <c r="N1139" s="11">
        <v>500</v>
      </c>
      <c r="O1139" s="11">
        <v>500</v>
      </c>
    </row>
    <row r="1140" spans="1:15" x14ac:dyDescent="0.2">
      <c r="A1140" s="66">
        <v>41234</v>
      </c>
      <c r="B1140" s="53" t="s">
        <v>1192</v>
      </c>
      <c r="C1140" s="66">
        <f t="shared" si="19"/>
        <v>4</v>
      </c>
      <c r="D1140" s="60">
        <v>0</v>
      </c>
      <c r="E1140" s="11">
        <v>2319</v>
      </c>
      <c r="F1140" s="11">
        <v>2218</v>
      </c>
      <c r="G1140" s="13">
        <v>380</v>
      </c>
      <c r="H1140" s="13">
        <v>1508</v>
      </c>
      <c r="I1140" s="13">
        <v>431</v>
      </c>
      <c r="J1140" s="12"/>
      <c r="K1140" s="11">
        <v>20916.54</v>
      </c>
      <c r="L1140" s="11">
        <v>154489.57999999999</v>
      </c>
      <c r="M1140" s="11">
        <v>377134.88</v>
      </c>
      <c r="N1140" s="11">
        <v>500</v>
      </c>
      <c r="O1140" s="11">
        <v>500</v>
      </c>
    </row>
    <row r="1141" spans="1:15" x14ac:dyDescent="0.2">
      <c r="A1141" s="66">
        <v>41235</v>
      </c>
      <c r="B1141" s="53" t="s">
        <v>1193</v>
      </c>
      <c r="C1141" s="66">
        <f t="shared" si="19"/>
        <v>4</v>
      </c>
      <c r="D1141" s="60">
        <v>0</v>
      </c>
      <c r="E1141" s="11">
        <v>605</v>
      </c>
      <c r="F1141" s="11">
        <v>619</v>
      </c>
      <c r="G1141" s="13">
        <v>84</v>
      </c>
      <c r="H1141" s="13">
        <v>404</v>
      </c>
      <c r="I1141" s="13">
        <v>117</v>
      </c>
      <c r="J1141" s="12"/>
      <c r="K1141" s="11">
        <v>16050.93</v>
      </c>
      <c r="L1141" s="11">
        <v>43820.32</v>
      </c>
      <c r="M1141" s="11">
        <v>73453.03</v>
      </c>
      <c r="N1141" s="11">
        <v>500</v>
      </c>
      <c r="O1141" s="11">
        <v>500</v>
      </c>
    </row>
    <row r="1142" spans="1:15" x14ac:dyDescent="0.2">
      <c r="A1142" s="66">
        <v>41236</v>
      </c>
      <c r="B1142" s="53" t="s">
        <v>1194</v>
      </c>
      <c r="C1142" s="66">
        <f t="shared" si="19"/>
        <v>4</v>
      </c>
      <c r="D1142" s="60">
        <v>0</v>
      </c>
      <c r="E1142" s="11">
        <v>557</v>
      </c>
      <c r="F1142" s="11">
        <v>569</v>
      </c>
      <c r="G1142" s="13">
        <v>89</v>
      </c>
      <c r="H1142" s="13">
        <v>375</v>
      </c>
      <c r="I1142" s="13">
        <v>93</v>
      </c>
      <c r="J1142" s="12"/>
      <c r="K1142" s="11">
        <v>6408.57</v>
      </c>
      <c r="L1142" s="11">
        <v>35030.370000000003</v>
      </c>
      <c r="M1142" s="11">
        <v>51760.959999999999</v>
      </c>
      <c r="N1142" s="11">
        <v>500</v>
      </c>
      <c r="O1142" s="11">
        <v>500</v>
      </c>
    </row>
    <row r="1143" spans="1:15" x14ac:dyDescent="0.2">
      <c r="A1143" s="66">
        <v>41304</v>
      </c>
      <c r="B1143" s="53" t="s">
        <v>1195</v>
      </c>
      <c r="C1143" s="66">
        <f t="shared" si="19"/>
        <v>4</v>
      </c>
      <c r="D1143" s="60">
        <v>0</v>
      </c>
      <c r="E1143" s="11">
        <v>2263</v>
      </c>
      <c r="F1143" s="11">
        <v>2257</v>
      </c>
      <c r="G1143" s="13">
        <v>381</v>
      </c>
      <c r="H1143" s="13">
        <v>1448</v>
      </c>
      <c r="I1143" s="13">
        <v>434</v>
      </c>
      <c r="J1143" s="12"/>
      <c r="K1143" s="11">
        <v>10809.37</v>
      </c>
      <c r="L1143" s="11">
        <v>193559.21</v>
      </c>
      <c r="M1143" s="11">
        <v>763141.92</v>
      </c>
      <c r="N1143" s="11">
        <v>500</v>
      </c>
      <c r="O1143" s="11">
        <v>500</v>
      </c>
    </row>
    <row r="1144" spans="1:15" x14ac:dyDescent="0.2">
      <c r="A1144" s="66">
        <v>41305</v>
      </c>
      <c r="B1144" s="53" t="s">
        <v>1196</v>
      </c>
      <c r="C1144" s="66">
        <f t="shared" si="19"/>
        <v>4</v>
      </c>
      <c r="D1144" s="60">
        <v>0</v>
      </c>
      <c r="E1144" s="11">
        <v>1193</v>
      </c>
      <c r="F1144" s="11">
        <v>1137</v>
      </c>
      <c r="G1144" s="13">
        <v>216</v>
      </c>
      <c r="H1144" s="13">
        <v>786</v>
      </c>
      <c r="I1144" s="13">
        <v>191</v>
      </c>
      <c r="J1144" s="12"/>
      <c r="K1144" s="11">
        <v>9011.01</v>
      </c>
      <c r="L1144" s="11">
        <v>81015.95</v>
      </c>
      <c r="M1144" s="11">
        <v>285850.78999999998</v>
      </c>
      <c r="N1144" s="11">
        <v>500</v>
      </c>
      <c r="O1144" s="11">
        <v>500</v>
      </c>
    </row>
    <row r="1145" spans="1:15" x14ac:dyDescent="0.2">
      <c r="A1145" s="66">
        <v>41306</v>
      </c>
      <c r="B1145" s="53" t="s">
        <v>1197</v>
      </c>
      <c r="C1145" s="66">
        <f t="shared" si="19"/>
        <v>4</v>
      </c>
      <c r="D1145" s="60">
        <v>0</v>
      </c>
      <c r="E1145" s="11">
        <v>446</v>
      </c>
      <c r="F1145" s="11">
        <v>440</v>
      </c>
      <c r="G1145" s="13">
        <v>85</v>
      </c>
      <c r="H1145" s="13">
        <v>269</v>
      </c>
      <c r="I1145" s="13">
        <v>92</v>
      </c>
      <c r="J1145" s="12"/>
      <c r="K1145" s="11">
        <v>4852.1400000000003</v>
      </c>
      <c r="L1145" s="11">
        <v>28609.66</v>
      </c>
      <c r="M1145" s="11">
        <v>11599.16</v>
      </c>
      <c r="N1145" s="11">
        <v>500</v>
      </c>
      <c r="O1145" s="11">
        <v>500</v>
      </c>
    </row>
    <row r="1146" spans="1:15" x14ac:dyDescent="0.2">
      <c r="A1146" s="66">
        <v>41307</v>
      </c>
      <c r="B1146" s="53" t="s">
        <v>1198</v>
      </c>
      <c r="C1146" s="66">
        <f t="shared" si="19"/>
        <v>4</v>
      </c>
      <c r="D1146" s="60">
        <v>0</v>
      </c>
      <c r="E1146" s="11">
        <v>598</v>
      </c>
      <c r="F1146" s="11">
        <v>556</v>
      </c>
      <c r="G1146" s="13">
        <v>119</v>
      </c>
      <c r="H1146" s="13">
        <v>378</v>
      </c>
      <c r="I1146" s="13">
        <v>101</v>
      </c>
      <c r="J1146" s="12"/>
      <c r="K1146" s="11">
        <v>6007.78</v>
      </c>
      <c r="L1146" s="11">
        <v>34398.15</v>
      </c>
      <c r="M1146" s="11">
        <v>68692.83</v>
      </c>
      <c r="N1146" s="11">
        <v>500</v>
      </c>
      <c r="O1146" s="11">
        <v>500</v>
      </c>
    </row>
    <row r="1147" spans="1:15" x14ac:dyDescent="0.2">
      <c r="A1147" s="66">
        <v>41309</v>
      </c>
      <c r="B1147" s="53" t="s">
        <v>1199</v>
      </c>
      <c r="C1147" s="66">
        <f t="shared" si="19"/>
        <v>4</v>
      </c>
      <c r="D1147" s="60">
        <v>0</v>
      </c>
      <c r="E1147" s="11">
        <v>2591</v>
      </c>
      <c r="F1147" s="11">
        <v>2554</v>
      </c>
      <c r="G1147" s="13">
        <v>362</v>
      </c>
      <c r="H1147" s="13">
        <v>1585</v>
      </c>
      <c r="I1147" s="13">
        <v>644</v>
      </c>
      <c r="J1147" s="12"/>
      <c r="K1147" s="11">
        <v>5081.5600000000004</v>
      </c>
      <c r="L1147" s="11">
        <v>211852.25</v>
      </c>
      <c r="M1147" s="11">
        <v>587253.72</v>
      </c>
      <c r="N1147" s="11">
        <v>500</v>
      </c>
      <c r="O1147" s="11">
        <v>500</v>
      </c>
    </row>
    <row r="1148" spans="1:15" x14ac:dyDescent="0.2">
      <c r="A1148" s="66">
        <v>41311</v>
      </c>
      <c r="B1148" s="53" t="s">
        <v>1200</v>
      </c>
      <c r="C1148" s="66">
        <f t="shared" si="19"/>
        <v>4</v>
      </c>
      <c r="D1148" s="60">
        <v>0</v>
      </c>
      <c r="E1148" s="11">
        <v>423</v>
      </c>
      <c r="F1148" s="11">
        <v>399</v>
      </c>
      <c r="G1148" s="13">
        <v>70</v>
      </c>
      <c r="H1148" s="13">
        <v>292</v>
      </c>
      <c r="I1148" s="13">
        <v>61</v>
      </c>
      <c r="J1148" s="12"/>
      <c r="K1148" s="11">
        <v>5232.34</v>
      </c>
      <c r="L1148" s="11">
        <v>25436.58</v>
      </c>
      <c r="M1148" s="11">
        <v>39748.36</v>
      </c>
      <c r="N1148" s="11">
        <v>500</v>
      </c>
      <c r="O1148" s="11">
        <v>500</v>
      </c>
    </row>
    <row r="1149" spans="1:15" x14ac:dyDescent="0.2">
      <c r="A1149" s="66">
        <v>41312</v>
      </c>
      <c r="B1149" s="53" t="s">
        <v>1201</v>
      </c>
      <c r="C1149" s="66">
        <f t="shared" si="19"/>
        <v>4</v>
      </c>
      <c r="D1149" s="60">
        <v>0</v>
      </c>
      <c r="E1149" s="11">
        <v>1547</v>
      </c>
      <c r="F1149" s="11">
        <v>1501</v>
      </c>
      <c r="G1149" s="13">
        <v>273</v>
      </c>
      <c r="H1149" s="13">
        <v>959</v>
      </c>
      <c r="I1149" s="13">
        <v>315</v>
      </c>
      <c r="J1149" s="12"/>
      <c r="K1149" s="11">
        <v>8923.2099999999991</v>
      </c>
      <c r="L1149" s="11">
        <v>136777.74</v>
      </c>
      <c r="M1149" s="11">
        <v>567163.1</v>
      </c>
      <c r="N1149" s="11">
        <v>500</v>
      </c>
      <c r="O1149" s="11">
        <v>500</v>
      </c>
    </row>
    <row r="1150" spans="1:15" x14ac:dyDescent="0.2">
      <c r="A1150" s="66">
        <v>41313</v>
      </c>
      <c r="B1150" s="53" t="s">
        <v>1202</v>
      </c>
      <c r="C1150" s="66">
        <f t="shared" si="19"/>
        <v>4</v>
      </c>
      <c r="D1150" s="60">
        <v>0</v>
      </c>
      <c r="E1150" s="11">
        <v>1518</v>
      </c>
      <c r="F1150" s="11">
        <v>1553</v>
      </c>
      <c r="G1150" s="13">
        <v>221</v>
      </c>
      <c r="H1150" s="13">
        <v>981</v>
      </c>
      <c r="I1150" s="13">
        <v>316</v>
      </c>
      <c r="J1150" s="12"/>
      <c r="K1150" s="11">
        <v>7612.34</v>
      </c>
      <c r="L1150" s="11">
        <v>94092.13</v>
      </c>
      <c r="M1150" s="11">
        <v>83873.429999999993</v>
      </c>
      <c r="N1150" s="11">
        <v>500</v>
      </c>
      <c r="O1150" s="11">
        <v>500</v>
      </c>
    </row>
    <row r="1151" spans="1:15" x14ac:dyDescent="0.2">
      <c r="A1151" s="66">
        <v>41314</v>
      </c>
      <c r="B1151" s="53" t="s">
        <v>1203</v>
      </c>
      <c r="C1151" s="66">
        <f t="shared" si="19"/>
        <v>4</v>
      </c>
      <c r="D1151" s="60">
        <v>0</v>
      </c>
      <c r="E1151" s="11">
        <v>1067</v>
      </c>
      <c r="F1151" s="11">
        <v>1054</v>
      </c>
      <c r="G1151" s="13">
        <v>165</v>
      </c>
      <c r="H1151" s="13">
        <v>696</v>
      </c>
      <c r="I1151" s="13">
        <v>206</v>
      </c>
      <c r="J1151" s="12"/>
      <c r="K1151" s="11">
        <v>7453.22</v>
      </c>
      <c r="L1151" s="11">
        <v>80954.539999999994</v>
      </c>
      <c r="M1151" s="11">
        <v>152858.22</v>
      </c>
      <c r="N1151" s="11">
        <v>500</v>
      </c>
      <c r="O1151" s="11">
        <v>500</v>
      </c>
    </row>
    <row r="1152" spans="1:15" x14ac:dyDescent="0.2">
      <c r="A1152" s="66">
        <v>41315</v>
      </c>
      <c r="B1152" s="53" t="s">
        <v>1204</v>
      </c>
      <c r="C1152" s="66">
        <f t="shared" si="19"/>
        <v>4</v>
      </c>
      <c r="D1152" s="60">
        <v>0</v>
      </c>
      <c r="E1152" s="11">
        <v>1358</v>
      </c>
      <c r="F1152" s="11">
        <v>1295</v>
      </c>
      <c r="G1152" s="13">
        <v>210</v>
      </c>
      <c r="H1152" s="13">
        <v>864</v>
      </c>
      <c r="I1152" s="13">
        <v>284</v>
      </c>
      <c r="J1152" s="12"/>
      <c r="K1152" s="11">
        <v>10447.24</v>
      </c>
      <c r="L1152" s="11">
        <v>107425.72</v>
      </c>
      <c r="M1152" s="11">
        <v>146265.98000000001</v>
      </c>
      <c r="N1152" s="11">
        <v>500</v>
      </c>
      <c r="O1152" s="11">
        <v>500</v>
      </c>
    </row>
    <row r="1153" spans="1:15" x14ac:dyDescent="0.2">
      <c r="A1153" s="66">
        <v>41316</v>
      </c>
      <c r="B1153" s="53" t="s">
        <v>1205</v>
      </c>
      <c r="C1153" s="66">
        <f t="shared" si="19"/>
        <v>4</v>
      </c>
      <c r="D1153" s="60">
        <v>0</v>
      </c>
      <c r="E1153" s="11">
        <v>1722</v>
      </c>
      <c r="F1153" s="11">
        <v>1635</v>
      </c>
      <c r="G1153" s="13">
        <v>282</v>
      </c>
      <c r="H1153" s="13">
        <v>1112</v>
      </c>
      <c r="I1153" s="13">
        <v>328</v>
      </c>
      <c r="J1153" s="12"/>
      <c r="K1153" s="11">
        <v>6917.44</v>
      </c>
      <c r="L1153" s="11">
        <v>113701.92</v>
      </c>
      <c r="M1153" s="11">
        <v>114900.5</v>
      </c>
      <c r="N1153" s="11">
        <v>500</v>
      </c>
      <c r="O1153" s="11">
        <v>500</v>
      </c>
    </row>
    <row r="1154" spans="1:15" x14ac:dyDescent="0.2">
      <c r="A1154" s="66">
        <v>41317</v>
      </c>
      <c r="B1154" s="53" t="s">
        <v>1206</v>
      </c>
      <c r="C1154" s="66">
        <f t="shared" si="19"/>
        <v>4</v>
      </c>
      <c r="D1154" s="60">
        <v>0</v>
      </c>
      <c r="E1154" s="11">
        <v>1548</v>
      </c>
      <c r="F1154" s="11">
        <v>1515</v>
      </c>
      <c r="G1154" s="13">
        <v>288</v>
      </c>
      <c r="H1154" s="13">
        <v>1003</v>
      </c>
      <c r="I1154" s="13">
        <v>257</v>
      </c>
      <c r="J1154" s="12"/>
      <c r="K1154" s="11">
        <v>5176.8599999999997</v>
      </c>
      <c r="L1154" s="11">
        <v>97401.94</v>
      </c>
      <c r="M1154" s="11">
        <v>370981.24</v>
      </c>
      <c r="N1154" s="11">
        <v>500</v>
      </c>
      <c r="O1154" s="11">
        <v>500</v>
      </c>
    </row>
    <row r="1155" spans="1:15" x14ac:dyDescent="0.2">
      <c r="A1155" s="66">
        <v>41318</v>
      </c>
      <c r="B1155" s="53" t="s">
        <v>1207</v>
      </c>
      <c r="C1155" s="66">
        <f t="shared" si="19"/>
        <v>4</v>
      </c>
      <c r="D1155" s="60">
        <v>0</v>
      </c>
      <c r="E1155" s="11">
        <v>1513</v>
      </c>
      <c r="F1155" s="11">
        <v>1532</v>
      </c>
      <c r="G1155" s="13">
        <v>247</v>
      </c>
      <c r="H1155" s="13">
        <v>948</v>
      </c>
      <c r="I1155" s="13">
        <v>318</v>
      </c>
      <c r="J1155" s="12"/>
      <c r="K1155" s="11">
        <v>2598.36</v>
      </c>
      <c r="L1155" s="11">
        <v>142441.63</v>
      </c>
      <c r="M1155" s="11">
        <v>466793.58</v>
      </c>
      <c r="N1155" s="11">
        <v>500</v>
      </c>
      <c r="O1155" s="11">
        <v>500</v>
      </c>
    </row>
    <row r="1156" spans="1:15" x14ac:dyDescent="0.2">
      <c r="A1156" s="66">
        <v>41319</v>
      </c>
      <c r="B1156" s="53" t="s">
        <v>1208</v>
      </c>
      <c r="C1156" s="66">
        <f t="shared" si="19"/>
        <v>4</v>
      </c>
      <c r="D1156" s="60">
        <v>0</v>
      </c>
      <c r="E1156" s="11">
        <v>481</v>
      </c>
      <c r="F1156" s="11">
        <v>479</v>
      </c>
      <c r="G1156" s="13">
        <v>73</v>
      </c>
      <c r="H1156" s="13">
        <v>318</v>
      </c>
      <c r="I1156" s="13">
        <v>90</v>
      </c>
      <c r="J1156" s="12"/>
      <c r="K1156" s="11">
        <v>4414.8</v>
      </c>
      <c r="L1156" s="11">
        <v>33547.089999999997</v>
      </c>
      <c r="M1156" s="11">
        <v>15148.84</v>
      </c>
      <c r="N1156" s="11">
        <v>500</v>
      </c>
      <c r="O1156" s="11">
        <v>500</v>
      </c>
    </row>
    <row r="1157" spans="1:15" x14ac:dyDescent="0.2">
      <c r="A1157" s="66">
        <v>41320</v>
      </c>
      <c r="B1157" s="53" t="s">
        <v>1209</v>
      </c>
      <c r="C1157" s="66">
        <f t="shared" si="19"/>
        <v>4</v>
      </c>
      <c r="D1157" s="60">
        <v>0</v>
      </c>
      <c r="E1157" s="11">
        <v>645</v>
      </c>
      <c r="F1157" s="11">
        <v>643</v>
      </c>
      <c r="G1157" s="13">
        <v>122</v>
      </c>
      <c r="H1157" s="13">
        <v>416</v>
      </c>
      <c r="I1157" s="13">
        <v>107</v>
      </c>
      <c r="J1157" s="12"/>
      <c r="K1157" s="11">
        <v>3792.93</v>
      </c>
      <c r="L1157" s="11">
        <v>49405.17</v>
      </c>
      <c r="M1157" s="11">
        <v>205264.69</v>
      </c>
      <c r="N1157" s="11">
        <v>500</v>
      </c>
      <c r="O1157" s="11">
        <v>500</v>
      </c>
    </row>
    <row r="1158" spans="1:15" x14ac:dyDescent="0.2">
      <c r="A1158" s="66">
        <v>41321</v>
      </c>
      <c r="B1158" s="53" t="s">
        <v>1210</v>
      </c>
      <c r="C1158" s="66">
        <f t="shared" si="19"/>
        <v>4</v>
      </c>
      <c r="D1158" s="60">
        <v>0</v>
      </c>
      <c r="E1158" s="11">
        <v>1213</v>
      </c>
      <c r="F1158" s="11">
        <v>1257</v>
      </c>
      <c r="G1158" s="13">
        <v>177</v>
      </c>
      <c r="H1158" s="13">
        <v>789</v>
      </c>
      <c r="I1158" s="13">
        <v>247</v>
      </c>
      <c r="J1158" s="12"/>
      <c r="K1158" s="11">
        <v>4999.29</v>
      </c>
      <c r="L1158" s="11">
        <v>141430.79999999999</v>
      </c>
      <c r="M1158" s="11">
        <v>889472.62</v>
      </c>
      <c r="N1158" s="11">
        <v>500</v>
      </c>
      <c r="O1158" s="11">
        <v>500</v>
      </c>
    </row>
    <row r="1159" spans="1:15" x14ac:dyDescent="0.2">
      <c r="A1159" s="66">
        <v>41322</v>
      </c>
      <c r="B1159" s="53" t="s">
        <v>1211</v>
      </c>
      <c r="C1159" s="66">
        <f t="shared" si="19"/>
        <v>4</v>
      </c>
      <c r="D1159" s="60">
        <v>0</v>
      </c>
      <c r="E1159" s="11">
        <v>995</v>
      </c>
      <c r="F1159" s="11">
        <v>981</v>
      </c>
      <c r="G1159" s="13">
        <v>172</v>
      </c>
      <c r="H1159" s="13">
        <v>614</v>
      </c>
      <c r="I1159" s="13">
        <v>209</v>
      </c>
      <c r="J1159" s="12"/>
      <c r="K1159" s="11">
        <v>8397.42</v>
      </c>
      <c r="L1159" s="11">
        <v>65081.95</v>
      </c>
      <c r="M1159" s="11">
        <v>144818.28</v>
      </c>
      <c r="N1159" s="11">
        <v>500</v>
      </c>
      <c r="O1159" s="11">
        <v>500</v>
      </c>
    </row>
    <row r="1160" spans="1:15" x14ac:dyDescent="0.2">
      <c r="A1160" s="66">
        <v>41323</v>
      </c>
      <c r="B1160" s="53" t="s">
        <v>1212</v>
      </c>
      <c r="C1160" s="66">
        <f t="shared" si="19"/>
        <v>4</v>
      </c>
      <c r="D1160" s="60">
        <v>0</v>
      </c>
      <c r="E1160" s="11">
        <v>1872</v>
      </c>
      <c r="F1160" s="11">
        <v>1834</v>
      </c>
      <c r="G1160" s="13">
        <v>319</v>
      </c>
      <c r="H1160" s="13">
        <v>1211</v>
      </c>
      <c r="I1160" s="13">
        <v>342</v>
      </c>
      <c r="J1160" s="12"/>
      <c r="K1160" s="11">
        <v>12902.79</v>
      </c>
      <c r="L1160" s="11">
        <v>136098.84</v>
      </c>
      <c r="M1160" s="11">
        <v>563891.94999999995</v>
      </c>
      <c r="N1160" s="11">
        <v>500</v>
      </c>
      <c r="O1160" s="11">
        <v>500</v>
      </c>
    </row>
    <row r="1161" spans="1:15" x14ac:dyDescent="0.2">
      <c r="A1161" s="66">
        <v>41324</v>
      </c>
      <c r="B1161" s="53" t="s">
        <v>1213</v>
      </c>
      <c r="C1161" s="66">
        <f t="shared" si="19"/>
        <v>4</v>
      </c>
      <c r="D1161" s="60">
        <v>0</v>
      </c>
      <c r="E1161" s="11">
        <v>740</v>
      </c>
      <c r="F1161" s="11">
        <v>726</v>
      </c>
      <c r="G1161" s="13">
        <v>124</v>
      </c>
      <c r="H1161" s="13">
        <v>470</v>
      </c>
      <c r="I1161" s="13">
        <v>146</v>
      </c>
      <c r="J1161" s="12"/>
      <c r="K1161" s="11">
        <v>4671.93</v>
      </c>
      <c r="L1161" s="11">
        <v>51327.37</v>
      </c>
      <c r="M1161" s="11">
        <v>101989.07</v>
      </c>
      <c r="N1161" s="11">
        <v>500</v>
      </c>
      <c r="O1161" s="11">
        <v>500</v>
      </c>
    </row>
    <row r="1162" spans="1:15" x14ac:dyDescent="0.2">
      <c r="A1162" s="66">
        <v>41325</v>
      </c>
      <c r="B1162" s="53" t="s">
        <v>1214</v>
      </c>
      <c r="C1162" s="66">
        <f t="shared" si="19"/>
        <v>4</v>
      </c>
      <c r="D1162" s="60">
        <v>0</v>
      </c>
      <c r="E1162" s="11">
        <v>1543</v>
      </c>
      <c r="F1162" s="11">
        <v>1517</v>
      </c>
      <c r="G1162" s="13">
        <v>231</v>
      </c>
      <c r="H1162" s="13">
        <v>1056</v>
      </c>
      <c r="I1162" s="13">
        <v>256</v>
      </c>
      <c r="J1162" s="12"/>
      <c r="K1162" s="11">
        <v>12113.21</v>
      </c>
      <c r="L1162" s="11">
        <v>135468.76</v>
      </c>
      <c r="M1162" s="11">
        <v>629051.77</v>
      </c>
      <c r="N1162" s="11">
        <v>500</v>
      </c>
      <c r="O1162" s="11">
        <v>500</v>
      </c>
    </row>
    <row r="1163" spans="1:15" x14ac:dyDescent="0.2">
      <c r="A1163" s="66">
        <v>41326</v>
      </c>
      <c r="B1163" s="53" t="s">
        <v>1215</v>
      </c>
      <c r="C1163" s="66">
        <f t="shared" si="19"/>
        <v>4</v>
      </c>
      <c r="D1163" s="60">
        <v>0</v>
      </c>
      <c r="E1163" s="11">
        <v>1571</v>
      </c>
      <c r="F1163" s="11">
        <v>1540</v>
      </c>
      <c r="G1163" s="13">
        <v>252</v>
      </c>
      <c r="H1163" s="13">
        <v>1044</v>
      </c>
      <c r="I1163" s="13">
        <v>275</v>
      </c>
      <c r="J1163" s="12"/>
      <c r="K1163" s="11">
        <v>8456.9</v>
      </c>
      <c r="L1163" s="11">
        <v>115331.32</v>
      </c>
      <c r="M1163" s="11">
        <v>362365.72</v>
      </c>
      <c r="N1163" s="11">
        <v>500</v>
      </c>
      <c r="O1163" s="11">
        <v>500</v>
      </c>
    </row>
    <row r="1164" spans="1:15" x14ac:dyDescent="0.2">
      <c r="A1164" s="66">
        <v>41327</v>
      </c>
      <c r="B1164" s="53" t="s">
        <v>1216</v>
      </c>
      <c r="C1164" s="66">
        <f t="shared" si="19"/>
        <v>4</v>
      </c>
      <c r="D1164" s="60">
        <v>0</v>
      </c>
      <c r="E1164" s="11">
        <v>1399</v>
      </c>
      <c r="F1164" s="11">
        <v>1447</v>
      </c>
      <c r="G1164" s="13">
        <v>221</v>
      </c>
      <c r="H1164" s="13">
        <v>895</v>
      </c>
      <c r="I1164" s="13">
        <v>283</v>
      </c>
      <c r="J1164" s="12"/>
      <c r="K1164" s="11">
        <v>10897.39</v>
      </c>
      <c r="L1164" s="11">
        <v>98765.34</v>
      </c>
      <c r="M1164" s="11">
        <v>255058.89</v>
      </c>
      <c r="N1164" s="11">
        <v>500</v>
      </c>
      <c r="O1164" s="11">
        <v>500</v>
      </c>
    </row>
    <row r="1165" spans="1:15" x14ac:dyDescent="0.2">
      <c r="A1165" s="66">
        <v>41328</v>
      </c>
      <c r="B1165" s="53" t="s">
        <v>1217</v>
      </c>
      <c r="C1165" s="66">
        <f t="shared" si="19"/>
        <v>4</v>
      </c>
      <c r="D1165" s="60">
        <v>0</v>
      </c>
      <c r="E1165" s="11">
        <v>1543</v>
      </c>
      <c r="F1165" s="11">
        <v>1537</v>
      </c>
      <c r="G1165" s="13">
        <v>241</v>
      </c>
      <c r="H1165" s="13">
        <v>1036</v>
      </c>
      <c r="I1165" s="13">
        <v>266</v>
      </c>
      <c r="J1165" s="12"/>
      <c r="K1165" s="11">
        <v>10502.42</v>
      </c>
      <c r="L1165" s="11">
        <v>125856.44</v>
      </c>
      <c r="M1165" s="11">
        <v>262841.78000000003</v>
      </c>
      <c r="N1165" s="11">
        <v>500</v>
      </c>
      <c r="O1165" s="11">
        <v>500</v>
      </c>
    </row>
    <row r="1166" spans="1:15" x14ac:dyDescent="0.2">
      <c r="A1166" s="66">
        <v>41329</v>
      </c>
      <c r="B1166" s="53" t="s">
        <v>1218</v>
      </c>
      <c r="C1166" s="66">
        <f t="shared" si="19"/>
        <v>4</v>
      </c>
      <c r="D1166" s="60">
        <v>0</v>
      </c>
      <c r="E1166" s="11">
        <v>1498</v>
      </c>
      <c r="F1166" s="11">
        <v>1459</v>
      </c>
      <c r="G1166" s="13">
        <v>269</v>
      </c>
      <c r="H1166" s="13">
        <v>951</v>
      </c>
      <c r="I1166" s="13">
        <v>278</v>
      </c>
      <c r="J1166" s="12"/>
      <c r="K1166" s="11">
        <v>6257.06</v>
      </c>
      <c r="L1166" s="11">
        <v>106958.95</v>
      </c>
      <c r="M1166" s="11">
        <v>250543.77</v>
      </c>
      <c r="N1166" s="11">
        <v>500</v>
      </c>
      <c r="O1166" s="11">
        <v>500</v>
      </c>
    </row>
    <row r="1167" spans="1:15" x14ac:dyDescent="0.2">
      <c r="A1167" s="66">
        <v>41331</v>
      </c>
      <c r="B1167" s="53" t="s">
        <v>1219</v>
      </c>
      <c r="C1167" s="66">
        <f t="shared" si="19"/>
        <v>4</v>
      </c>
      <c r="D1167" s="60">
        <v>0</v>
      </c>
      <c r="E1167" s="11">
        <v>1020</v>
      </c>
      <c r="F1167" s="11">
        <v>1008</v>
      </c>
      <c r="G1167" s="13">
        <v>148</v>
      </c>
      <c r="H1167" s="13">
        <v>693</v>
      </c>
      <c r="I1167" s="13">
        <v>179</v>
      </c>
      <c r="J1167" s="12"/>
      <c r="K1167" s="11">
        <v>7187.94</v>
      </c>
      <c r="L1167" s="11">
        <v>71039.679999999993</v>
      </c>
      <c r="M1167" s="11">
        <v>120449.55</v>
      </c>
      <c r="N1167" s="11">
        <v>500</v>
      </c>
      <c r="O1167" s="11">
        <v>500</v>
      </c>
    </row>
    <row r="1168" spans="1:15" x14ac:dyDescent="0.2">
      <c r="A1168" s="66">
        <v>41332</v>
      </c>
      <c r="B1168" s="53" t="s">
        <v>1220</v>
      </c>
      <c r="C1168" s="66">
        <f t="shared" si="19"/>
        <v>4</v>
      </c>
      <c r="D1168" s="60">
        <v>0</v>
      </c>
      <c r="E1168" s="11">
        <v>3817</v>
      </c>
      <c r="F1168" s="11">
        <v>3779</v>
      </c>
      <c r="G1168" s="13">
        <v>624</v>
      </c>
      <c r="H1168" s="13">
        <v>2494</v>
      </c>
      <c r="I1168" s="13">
        <v>699</v>
      </c>
      <c r="J1168" s="12"/>
      <c r="K1168" s="11">
        <v>13396.82</v>
      </c>
      <c r="L1168" s="11">
        <v>387442.61</v>
      </c>
      <c r="M1168" s="11">
        <v>1853159.04</v>
      </c>
      <c r="N1168" s="11">
        <v>500</v>
      </c>
      <c r="O1168" s="11">
        <v>500</v>
      </c>
    </row>
    <row r="1169" spans="1:15" x14ac:dyDescent="0.2">
      <c r="A1169" s="66">
        <v>41333</v>
      </c>
      <c r="B1169" s="53" t="s">
        <v>1221</v>
      </c>
      <c r="C1169" s="66">
        <f t="shared" si="19"/>
        <v>4</v>
      </c>
      <c r="D1169" s="60">
        <v>0</v>
      </c>
      <c r="E1169" s="11">
        <v>509</v>
      </c>
      <c r="F1169" s="11">
        <v>488</v>
      </c>
      <c r="G1169" s="13">
        <v>87</v>
      </c>
      <c r="H1169" s="13">
        <v>338</v>
      </c>
      <c r="I1169" s="13">
        <v>84</v>
      </c>
      <c r="J1169" s="12"/>
      <c r="K1169" s="11">
        <v>3742.44</v>
      </c>
      <c r="L1169" s="11">
        <v>37961.67</v>
      </c>
      <c r="M1169" s="11">
        <v>22795.62</v>
      </c>
      <c r="N1169" s="11">
        <v>500</v>
      </c>
      <c r="O1169" s="11">
        <v>500</v>
      </c>
    </row>
    <row r="1170" spans="1:15" x14ac:dyDescent="0.2">
      <c r="A1170" s="66">
        <v>41334</v>
      </c>
      <c r="B1170" s="53" t="s">
        <v>1222</v>
      </c>
      <c r="C1170" s="66">
        <f t="shared" si="19"/>
        <v>4</v>
      </c>
      <c r="D1170" s="60">
        <v>0</v>
      </c>
      <c r="E1170" s="11">
        <v>1745</v>
      </c>
      <c r="F1170" s="11">
        <v>1748</v>
      </c>
      <c r="G1170" s="13">
        <v>247</v>
      </c>
      <c r="H1170" s="13">
        <v>1187</v>
      </c>
      <c r="I1170" s="13">
        <v>311</v>
      </c>
      <c r="J1170" s="12"/>
      <c r="K1170" s="11">
        <v>9460.99</v>
      </c>
      <c r="L1170" s="11">
        <v>142471.62</v>
      </c>
      <c r="M1170" s="11">
        <v>425716.37</v>
      </c>
      <c r="N1170" s="11">
        <v>500</v>
      </c>
      <c r="O1170" s="11">
        <v>500</v>
      </c>
    </row>
    <row r="1171" spans="1:15" x14ac:dyDescent="0.2">
      <c r="A1171" s="66">
        <v>41336</v>
      </c>
      <c r="B1171" s="53" t="s">
        <v>1223</v>
      </c>
      <c r="C1171" s="66">
        <f t="shared" ref="C1171:C1234" si="20">INT(A1171/10000)</f>
        <v>4</v>
      </c>
      <c r="D1171" s="60">
        <v>0</v>
      </c>
      <c r="E1171" s="11">
        <v>709</v>
      </c>
      <c r="F1171" s="11">
        <v>643</v>
      </c>
      <c r="G1171" s="13">
        <v>121</v>
      </c>
      <c r="H1171" s="13">
        <v>472</v>
      </c>
      <c r="I1171" s="13">
        <v>116</v>
      </c>
      <c r="J1171" s="12"/>
      <c r="K1171" s="11">
        <v>7377.51</v>
      </c>
      <c r="L1171" s="11">
        <v>36448.910000000003</v>
      </c>
      <c r="M1171" s="11">
        <v>29813.41</v>
      </c>
      <c r="N1171" s="11">
        <v>500</v>
      </c>
      <c r="O1171" s="11">
        <v>500</v>
      </c>
    </row>
    <row r="1172" spans="1:15" x14ac:dyDescent="0.2">
      <c r="A1172" s="66">
        <v>41337</v>
      </c>
      <c r="B1172" s="53" t="s">
        <v>1224</v>
      </c>
      <c r="C1172" s="66">
        <f t="shared" si="20"/>
        <v>4</v>
      </c>
      <c r="D1172" s="60">
        <v>0</v>
      </c>
      <c r="E1172" s="11">
        <v>1336</v>
      </c>
      <c r="F1172" s="11">
        <v>1246</v>
      </c>
      <c r="G1172" s="13">
        <v>234</v>
      </c>
      <c r="H1172" s="13">
        <v>825</v>
      </c>
      <c r="I1172" s="13">
        <v>277</v>
      </c>
      <c r="J1172" s="12"/>
      <c r="K1172" s="11">
        <v>6235.43</v>
      </c>
      <c r="L1172" s="11">
        <v>87049.54</v>
      </c>
      <c r="M1172" s="11">
        <v>173201.81</v>
      </c>
      <c r="N1172" s="11">
        <v>500</v>
      </c>
      <c r="O1172" s="11">
        <v>500</v>
      </c>
    </row>
    <row r="1173" spans="1:15" x14ac:dyDescent="0.2">
      <c r="A1173" s="66">
        <v>41338</v>
      </c>
      <c r="B1173" s="53" t="s">
        <v>1225</v>
      </c>
      <c r="C1173" s="66">
        <f t="shared" si="20"/>
        <v>4</v>
      </c>
      <c r="D1173" s="60">
        <v>0</v>
      </c>
      <c r="E1173" s="11">
        <v>2254</v>
      </c>
      <c r="F1173" s="11">
        <v>2284</v>
      </c>
      <c r="G1173" s="13">
        <v>385</v>
      </c>
      <c r="H1173" s="13">
        <v>1458</v>
      </c>
      <c r="I1173" s="13">
        <v>411</v>
      </c>
      <c r="J1173" s="12"/>
      <c r="K1173" s="11">
        <v>14357.06</v>
      </c>
      <c r="L1173" s="11">
        <v>202084.73</v>
      </c>
      <c r="M1173" s="11">
        <v>1738679.57</v>
      </c>
      <c r="N1173" s="11">
        <v>500</v>
      </c>
      <c r="O1173" s="11">
        <v>500</v>
      </c>
    </row>
    <row r="1174" spans="1:15" x14ac:dyDescent="0.2">
      <c r="A1174" s="66">
        <v>41341</v>
      </c>
      <c r="B1174" s="53" t="s">
        <v>1226</v>
      </c>
      <c r="C1174" s="66">
        <f t="shared" si="20"/>
        <v>4</v>
      </c>
      <c r="D1174" s="60">
        <v>0</v>
      </c>
      <c r="E1174" s="11">
        <v>578</v>
      </c>
      <c r="F1174" s="11">
        <v>575</v>
      </c>
      <c r="G1174" s="13">
        <v>68</v>
      </c>
      <c r="H1174" s="13">
        <v>362</v>
      </c>
      <c r="I1174" s="13">
        <v>148</v>
      </c>
      <c r="J1174" s="12"/>
      <c r="K1174" s="11">
        <v>9932.36</v>
      </c>
      <c r="L1174" s="11">
        <v>53630.400000000001</v>
      </c>
      <c r="M1174" s="11">
        <v>31357.41</v>
      </c>
      <c r="N1174" s="11">
        <v>500</v>
      </c>
      <c r="O1174" s="11">
        <v>500</v>
      </c>
    </row>
    <row r="1175" spans="1:15" x14ac:dyDescent="0.2">
      <c r="A1175" s="66">
        <v>41342</v>
      </c>
      <c r="B1175" s="53" t="s">
        <v>1227</v>
      </c>
      <c r="C1175" s="66">
        <f t="shared" si="20"/>
        <v>4</v>
      </c>
      <c r="D1175" s="60">
        <v>0</v>
      </c>
      <c r="E1175" s="11">
        <v>2878</v>
      </c>
      <c r="F1175" s="11">
        <v>2834</v>
      </c>
      <c r="G1175" s="13">
        <v>366</v>
      </c>
      <c r="H1175" s="13">
        <v>1798</v>
      </c>
      <c r="I1175" s="13">
        <v>714</v>
      </c>
      <c r="J1175" s="12"/>
      <c r="K1175" s="11">
        <v>23583.82</v>
      </c>
      <c r="L1175" s="11">
        <v>255718.44</v>
      </c>
      <c r="M1175" s="11">
        <v>968918.95</v>
      </c>
      <c r="N1175" s="11">
        <v>500</v>
      </c>
      <c r="O1175" s="11">
        <v>500</v>
      </c>
    </row>
    <row r="1176" spans="1:15" x14ac:dyDescent="0.2">
      <c r="A1176" s="66">
        <v>41343</v>
      </c>
      <c r="B1176" s="53" t="s">
        <v>1228</v>
      </c>
      <c r="C1176" s="66">
        <f t="shared" si="20"/>
        <v>4</v>
      </c>
      <c r="D1176" s="60">
        <v>0</v>
      </c>
      <c r="E1176" s="11">
        <v>3251</v>
      </c>
      <c r="F1176" s="11">
        <v>3235</v>
      </c>
      <c r="G1176" s="13">
        <v>499</v>
      </c>
      <c r="H1176" s="13">
        <v>2027</v>
      </c>
      <c r="I1176" s="13">
        <v>725</v>
      </c>
      <c r="J1176" s="12"/>
      <c r="K1176" s="11">
        <v>18258.16</v>
      </c>
      <c r="L1176" s="11">
        <v>327555.20000000001</v>
      </c>
      <c r="M1176" s="11">
        <v>939183.61</v>
      </c>
      <c r="N1176" s="11">
        <v>500</v>
      </c>
      <c r="O1176" s="11">
        <v>500</v>
      </c>
    </row>
    <row r="1177" spans="1:15" x14ac:dyDescent="0.2">
      <c r="A1177" s="66">
        <v>41344</v>
      </c>
      <c r="B1177" s="53" t="s">
        <v>1229</v>
      </c>
      <c r="C1177" s="66">
        <f t="shared" si="20"/>
        <v>4</v>
      </c>
      <c r="D1177" s="60">
        <v>0</v>
      </c>
      <c r="E1177" s="11">
        <v>5312</v>
      </c>
      <c r="F1177" s="11">
        <v>5211</v>
      </c>
      <c r="G1177" s="13">
        <v>770</v>
      </c>
      <c r="H1177" s="13">
        <v>3403</v>
      </c>
      <c r="I1177" s="13">
        <v>1139</v>
      </c>
      <c r="J1177" s="12"/>
      <c r="K1177" s="11">
        <v>15295.91</v>
      </c>
      <c r="L1177" s="11">
        <v>667789.44999999995</v>
      </c>
      <c r="M1177" s="11">
        <v>2619398.4</v>
      </c>
      <c r="N1177" s="11">
        <v>500</v>
      </c>
      <c r="O1177" s="11">
        <v>500</v>
      </c>
    </row>
    <row r="1178" spans="1:15" x14ac:dyDescent="0.2">
      <c r="A1178" s="66">
        <v>41345</v>
      </c>
      <c r="B1178" s="53" t="s">
        <v>1230</v>
      </c>
      <c r="C1178" s="66">
        <f t="shared" si="20"/>
        <v>4</v>
      </c>
      <c r="D1178" s="60">
        <v>0</v>
      </c>
      <c r="E1178" s="11">
        <v>1574</v>
      </c>
      <c r="F1178" s="11">
        <v>1552</v>
      </c>
      <c r="G1178" s="13">
        <v>250</v>
      </c>
      <c r="H1178" s="13">
        <v>972</v>
      </c>
      <c r="I1178" s="13">
        <v>352</v>
      </c>
      <c r="J1178" s="12"/>
      <c r="K1178" s="11">
        <v>10282.93</v>
      </c>
      <c r="L1178" s="11">
        <v>116882.23</v>
      </c>
      <c r="M1178" s="11">
        <v>240163.28</v>
      </c>
      <c r="N1178" s="11">
        <v>500</v>
      </c>
      <c r="O1178" s="11">
        <v>500</v>
      </c>
    </row>
    <row r="1179" spans="1:15" x14ac:dyDescent="0.2">
      <c r="A1179" s="66">
        <v>41346</v>
      </c>
      <c r="B1179" s="53" t="s">
        <v>1231</v>
      </c>
      <c r="C1179" s="66">
        <f t="shared" si="20"/>
        <v>4</v>
      </c>
      <c r="D1179" s="60">
        <v>0</v>
      </c>
      <c r="E1179" s="11">
        <v>1111</v>
      </c>
      <c r="F1179" s="11">
        <v>1111</v>
      </c>
      <c r="G1179" s="13">
        <v>177</v>
      </c>
      <c r="H1179" s="13">
        <v>704</v>
      </c>
      <c r="I1179" s="13">
        <v>230</v>
      </c>
      <c r="J1179" s="12"/>
      <c r="K1179" s="11">
        <v>9439.69</v>
      </c>
      <c r="L1179" s="11">
        <v>89155.71</v>
      </c>
      <c r="M1179" s="11">
        <v>127286.76</v>
      </c>
      <c r="N1179" s="11">
        <v>500</v>
      </c>
      <c r="O1179" s="11">
        <v>500</v>
      </c>
    </row>
    <row r="1180" spans="1:15" x14ac:dyDescent="0.2">
      <c r="A1180" s="66">
        <v>41401</v>
      </c>
      <c r="B1180" s="53" t="s">
        <v>1232</v>
      </c>
      <c r="C1180" s="66">
        <f t="shared" si="20"/>
        <v>4</v>
      </c>
      <c r="D1180" s="60">
        <v>0</v>
      </c>
      <c r="E1180" s="11">
        <v>723</v>
      </c>
      <c r="F1180" s="11">
        <v>703</v>
      </c>
      <c r="G1180" s="13">
        <v>120</v>
      </c>
      <c r="H1180" s="13">
        <v>470</v>
      </c>
      <c r="I1180" s="13">
        <v>133</v>
      </c>
      <c r="J1180" s="12"/>
      <c r="K1180" s="11">
        <v>10975.24</v>
      </c>
      <c r="L1180" s="11">
        <v>41908.1</v>
      </c>
      <c r="M1180" s="11">
        <v>39042.57</v>
      </c>
      <c r="N1180" s="11">
        <v>500</v>
      </c>
      <c r="O1180" s="11">
        <v>500</v>
      </c>
    </row>
    <row r="1181" spans="1:15" x14ac:dyDescent="0.2">
      <c r="A1181" s="66">
        <v>41402</v>
      </c>
      <c r="B1181" s="53" t="s">
        <v>1233</v>
      </c>
      <c r="C1181" s="66">
        <f t="shared" si="20"/>
        <v>4</v>
      </c>
      <c r="D1181" s="60">
        <v>0</v>
      </c>
      <c r="E1181" s="11">
        <v>5206</v>
      </c>
      <c r="F1181" s="11">
        <v>5191</v>
      </c>
      <c r="G1181" s="13">
        <v>757</v>
      </c>
      <c r="H1181" s="13">
        <v>3412</v>
      </c>
      <c r="I1181" s="13">
        <v>1037</v>
      </c>
      <c r="J1181" s="12"/>
      <c r="K1181" s="11">
        <v>39795.730000000003</v>
      </c>
      <c r="L1181" s="11">
        <v>381314.39</v>
      </c>
      <c r="M1181" s="11">
        <v>1778131.06</v>
      </c>
      <c r="N1181" s="11">
        <v>500</v>
      </c>
      <c r="O1181" s="11">
        <v>500</v>
      </c>
    </row>
    <row r="1182" spans="1:15" x14ac:dyDescent="0.2">
      <c r="A1182" s="66">
        <v>41403</v>
      </c>
      <c r="B1182" s="53" t="s">
        <v>1234</v>
      </c>
      <c r="C1182" s="66">
        <f t="shared" si="20"/>
        <v>4</v>
      </c>
      <c r="D1182" s="60">
        <v>0</v>
      </c>
      <c r="E1182" s="11">
        <v>2056</v>
      </c>
      <c r="F1182" s="11">
        <v>2096</v>
      </c>
      <c r="G1182" s="13">
        <v>316</v>
      </c>
      <c r="H1182" s="13">
        <v>1307</v>
      </c>
      <c r="I1182" s="13">
        <v>433</v>
      </c>
      <c r="J1182" s="12"/>
      <c r="K1182" s="11">
        <v>12426.1</v>
      </c>
      <c r="L1182" s="11">
        <v>172568.72</v>
      </c>
      <c r="M1182" s="11">
        <v>297941.32</v>
      </c>
      <c r="N1182" s="11">
        <v>500</v>
      </c>
      <c r="O1182" s="11">
        <v>500</v>
      </c>
    </row>
    <row r="1183" spans="1:15" x14ac:dyDescent="0.2">
      <c r="A1183" s="66">
        <v>41404</v>
      </c>
      <c r="B1183" s="53" t="s">
        <v>1235</v>
      </c>
      <c r="C1183" s="66">
        <f t="shared" si="20"/>
        <v>4</v>
      </c>
      <c r="D1183" s="60">
        <v>0</v>
      </c>
      <c r="E1183" s="11">
        <v>1527</v>
      </c>
      <c r="F1183" s="11">
        <v>1566</v>
      </c>
      <c r="G1183" s="13">
        <v>212</v>
      </c>
      <c r="H1183" s="13">
        <v>1024</v>
      </c>
      <c r="I1183" s="13">
        <v>291</v>
      </c>
      <c r="J1183" s="12"/>
      <c r="K1183" s="11">
        <v>20296.810000000001</v>
      </c>
      <c r="L1183" s="11">
        <v>95218.92</v>
      </c>
      <c r="M1183" s="11">
        <v>157633.48000000001</v>
      </c>
      <c r="N1183" s="11">
        <v>500</v>
      </c>
      <c r="O1183" s="11">
        <v>500</v>
      </c>
    </row>
    <row r="1184" spans="1:15" x14ac:dyDescent="0.2">
      <c r="A1184" s="66">
        <v>41405</v>
      </c>
      <c r="B1184" s="53" t="s">
        <v>1236</v>
      </c>
      <c r="C1184" s="66">
        <f t="shared" si="20"/>
        <v>4</v>
      </c>
      <c r="D1184" s="60">
        <v>0</v>
      </c>
      <c r="E1184" s="11">
        <v>1099</v>
      </c>
      <c r="F1184" s="11">
        <v>1053</v>
      </c>
      <c r="G1184" s="13">
        <v>188</v>
      </c>
      <c r="H1184" s="13">
        <v>728</v>
      </c>
      <c r="I1184" s="13">
        <v>183</v>
      </c>
      <c r="J1184" s="12"/>
      <c r="K1184" s="11">
        <v>13721.31</v>
      </c>
      <c r="L1184" s="11">
        <v>104081.72</v>
      </c>
      <c r="M1184" s="11">
        <v>745872.95</v>
      </c>
      <c r="N1184" s="11">
        <v>500</v>
      </c>
      <c r="O1184" s="11">
        <v>500</v>
      </c>
    </row>
    <row r="1185" spans="1:15" x14ac:dyDescent="0.2">
      <c r="A1185" s="66">
        <v>41406</v>
      </c>
      <c r="B1185" s="53" t="s">
        <v>1237</v>
      </c>
      <c r="C1185" s="66">
        <f t="shared" si="20"/>
        <v>4</v>
      </c>
      <c r="D1185" s="60">
        <v>0</v>
      </c>
      <c r="E1185" s="11">
        <v>1395</v>
      </c>
      <c r="F1185" s="11">
        <v>1332</v>
      </c>
      <c r="G1185" s="13">
        <v>235</v>
      </c>
      <c r="H1185" s="13">
        <v>898</v>
      </c>
      <c r="I1185" s="13">
        <v>262</v>
      </c>
      <c r="J1185" s="12"/>
      <c r="K1185" s="11">
        <v>29465.41</v>
      </c>
      <c r="L1185" s="11">
        <v>78218.09</v>
      </c>
      <c r="M1185" s="11">
        <v>110449.46</v>
      </c>
      <c r="N1185" s="11">
        <v>500</v>
      </c>
      <c r="O1185" s="11">
        <v>500</v>
      </c>
    </row>
    <row r="1186" spans="1:15" x14ac:dyDescent="0.2">
      <c r="A1186" s="66">
        <v>41407</v>
      </c>
      <c r="B1186" s="53" t="s">
        <v>1238</v>
      </c>
      <c r="C1186" s="66">
        <f t="shared" si="20"/>
        <v>4</v>
      </c>
      <c r="D1186" s="60">
        <v>0</v>
      </c>
      <c r="E1186" s="11">
        <v>922</v>
      </c>
      <c r="F1186" s="11">
        <v>923</v>
      </c>
      <c r="G1186" s="13">
        <v>105</v>
      </c>
      <c r="H1186" s="13">
        <v>570</v>
      </c>
      <c r="I1186" s="13">
        <v>247</v>
      </c>
      <c r="J1186" s="12"/>
      <c r="K1186" s="11">
        <v>6561.96</v>
      </c>
      <c r="L1186" s="11">
        <v>72052.61</v>
      </c>
      <c r="M1186" s="11">
        <v>310942.26</v>
      </c>
      <c r="N1186" s="11">
        <v>500</v>
      </c>
      <c r="O1186" s="11">
        <v>500</v>
      </c>
    </row>
    <row r="1187" spans="1:15" x14ac:dyDescent="0.2">
      <c r="A1187" s="66">
        <v>41408</v>
      </c>
      <c r="B1187" s="53" t="s">
        <v>1239</v>
      </c>
      <c r="C1187" s="66">
        <f t="shared" si="20"/>
        <v>4</v>
      </c>
      <c r="D1187" s="60">
        <v>0</v>
      </c>
      <c r="E1187" s="11">
        <v>1802</v>
      </c>
      <c r="F1187" s="11">
        <v>1780</v>
      </c>
      <c r="G1187" s="13">
        <v>261</v>
      </c>
      <c r="H1187" s="13">
        <v>1223</v>
      </c>
      <c r="I1187" s="13">
        <v>318</v>
      </c>
      <c r="J1187" s="12"/>
      <c r="K1187" s="11">
        <v>13201.46</v>
      </c>
      <c r="L1187" s="11">
        <v>115304.04</v>
      </c>
      <c r="M1187" s="11">
        <v>429130.44</v>
      </c>
      <c r="N1187" s="11">
        <v>500</v>
      </c>
      <c r="O1187" s="11">
        <v>500</v>
      </c>
    </row>
    <row r="1188" spans="1:15" x14ac:dyDescent="0.2">
      <c r="A1188" s="66">
        <v>41409</v>
      </c>
      <c r="B1188" s="53" t="s">
        <v>1240</v>
      </c>
      <c r="C1188" s="66">
        <f t="shared" si="20"/>
        <v>4</v>
      </c>
      <c r="D1188" s="60">
        <v>0</v>
      </c>
      <c r="E1188" s="11">
        <v>2856</v>
      </c>
      <c r="F1188" s="11">
        <v>2858</v>
      </c>
      <c r="G1188" s="13">
        <v>402</v>
      </c>
      <c r="H1188" s="13">
        <v>1802</v>
      </c>
      <c r="I1188" s="13">
        <v>652</v>
      </c>
      <c r="J1188" s="12"/>
      <c r="K1188" s="11">
        <v>20146.439999999999</v>
      </c>
      <c r="L1188" s="11">
        <v>149113.67000000001</v>
      </c>
      <c r="M1188" s="11">
        <v>263380.76</v>
      </c>
      <c r="N1188" s="11">
        <v>500</v>
      </c>
      <c r="O1188" s="11">
        <v>500</v>
      </c>
    </row>
    <row r="1189" spans="1:15" x14ac:dyDescent="0.2">
      <c r="A1189" s="66">
        <v>41410</v>
      </c>
      <c r="B1189" s="53" t="s">
        <v>1241</v>
      </c>
      <c r="C1189" s="66">
        <f t="shared" si="20"/>
        <v>4</v>
      </c>
      <c r="D1189" s="60">
        <v>0</v>
      </c>
      <c r="E1189" s="11">
        <v>1511</v>
      </c>
      <c r="F1189" s="11">
        <v>1441</v>
      </c>
      <c r="G1189" s="13">
        <v>190</v>
      </c>
      <c r="H1189" s="13">
        <v>981</v>
      </c>
      <c r="I1189" s="13">
        <v>340</v>
      </c>
      <c r="J1189" s="12"/>
      <c r="K1189" s="11">
        <v>14025.16</v>
      </c>
      <c r="L1189" s="11">
        <v>151395.72</v>
      </c>
      <c r="M1189" s="11">
        <v>994998.03</v>
      </c>
      <c r="N1189" s="11">
        <v>500</v>
      </c>
      <c r="O1189" s="11">
        <v>500</v>
      </c>
    </row>
    <row r="1190" spans="1:15" x14ac:dyDescent="0.2">
      <c r="A1190" s="66">
        <v>41411</v>
      </c>
      <c r="B1190" s="53" t="s">
        <v>1242</v>
      </c>
      <c r="C1190" s="66">
        <f t="shared" si="20"/>
        <v>4</v>
      </c>
      <c r="D1190" s="60">
        <v>0</v>
      </c>
      <c r="E1190" s="11">
        <v>1973</v>
      </c>
      <c r="F1190" s="11">
        <v>1991</v>
      </c>
      <c r="G1190" s="13">
        <v>305</v>
      </c>
      <c r="H1190" s="13">
        <v>1236</v>
      </c>
      <c r="I1190" s="13">
        <v>432</v>
      </c>
      <c r="J1190" s="12"/>
      <c r="K1190" s="11">
        <v>16334.96</v>
      </c>
      <c r="L1190" s="11">
        <v>148677.01</v>
      </c>
      <c r="M1190" s="11">
        <v>1004104.17</v>
      </c>
      <c r="N1190" s="11">
        <v>500</v>
      </c>
      <c r="O1190" s="11">
        <v>500</v>
      </c>
    </row>
    <row r="1191" spans="1:15" x14ac:dyDescent="0.2">
      <c r="A1191" s="66">
        <v>41412</v>
      </c>
      <c r="B1191" s="53" t="s">
        <v>1243</v>
      </c>
      <c r="C1191" s="66">
        <f t="shared" si="20"/>
        <v>4</v>
      </c>
      <c r="D1191" s="60">
        <v>0</v>
      </c>
      <c r="E1191" s="11">
        <v>315</v>
      </c>
      <c r="F1191" s="11">
        <v>324</v>
      </c>
      <c r="G1191" s="13">
        <v>60</v>
      </c>
      <c r="H1191" s="13">
        <v>216</v>
      </c>
      <c r="I1191" s="13">
        <v>39</v>
      </c>
      <c r="J1191" s="12"/>
      <c r="K1191" s="11">
        <v>24417.7</v>
      </c>
      <c r="L1191" s="11">
        <v>13090.09</v>
      </c>
      <c r="M1191" s="11">
        <v>2916.81</v>
      </c>
      <c r="N1191" s="11">
        <v>500</v>
      </c>
      <c r="O1191" s="11">
        <v>500</v>
      </c>
    </row>
    <row r="1192" spans="1:15" x14ac:dyDescent="0.2">
      <c r="A1192" s="66">
        <v>41413</v>
      </c>
      <c r="B1192" s="53" t="s">
        <v>1244</v>
      </c>
      <c r="C1192" s="66">
        <f t="shared" si="20"/>
        <v>4</v>
      </c>
      <c r="D1192" s="60">
        <v>0</v>
      </c>
      <c r="E1192" s="11">
        <v>2560</v>
      </c>
      <c r="F1192" s="11">
        <v>2538</v>
      </c>
      <c r="G1192" s="13">
        <v>422</v>
      </c>
      <c r="H1192" s="13">
        <v>1662</v>
      </c>
      <c r="I1192" s="13">
        <v>476</v>
      </c>
      <c r="J1192" s="12"/>
      <c r="K1192" s="11">
        <v>11581.56</v>
      </c>
      <c r="L1192" s="11">
        <v>217427.08</v>
      </c>
      <c r="M1192" s="11">
        <v>441867.73</v>
      </c>
      <c r="N1192" s="11">
        <v>500</v>
      </c>
      <c r="O1192" s="11">
        <v>500</v>
      </c>
    </row>
    <row r="1193" spans="1:15" x14ac:dyDescent="0.2">
      <c r="A1193" s="66">
        <v>41414</v>
      </c>
      <c r="B1193" s="53" t="s">
        <v>1245</v>
      </c>
      <c r="C1193" s="66">
        <f t="shared" si="20"/>
        <v>4</v>
      </c>
      <c r="D1193" s="60">
        <v>0</v>
      </c>
      <c r="E1193" s="11">
        <v>2349</v>
      </c>
      <c r="F1193" s="11">
        <v>2289</v>
      </c>
      <c r="G1193" s="13">
        <v>344</v>
      </c>
      <c r="H1193" s="13">
        <v>1525</v>
      </c>
      <c r="I1193" s="13">
        <v>480</v>
      </c>
      <c r="J1193" s="12"/>
      <c r="K1193" s="11">
        <v>22888.34</v>
      </c>
      <c r="L1193" s="11">
        <v>171482.44</v>
      </c>
      <c r="M1193" s="11">
        <v>639046.41</v>
      </c>
      <c r="N1193" s="11">
        <v>500</v>
      </c>
      <c r="O1193" s="11">
        <v>500</v>
      </c>
    </row>
    <row r="1194" spans="1:15" x14ac:dyDescent="0.2">
      <c r="A1194" s="66">
        <v>41415</v>
      </c>
      <c r="B1194" s="53" t="s">
        <v>1246</v>
      </c>
      <c r="C1194" s="66">
        <f t="shared" si="20"/>
        <v>4</v>
      </c>
      <c r="D1194" s="60">
        <v>0</v>
      </c>
      <c r="E1194" s="11">
        <v>1561</v>
      </c>
      <c r="F1194" s="11">
        <v>1495</v>
      </c>
      <c r="G1194" s="13">
        <v>244</v>
      </c>
      <c r="H1194" s="13">
        <v>1044</v>
      </c>
      <c r="I1194" s="13">
        <v>273</v>
      </c>
      <c r="J1194" s="12"/>
      <c r="K1194" s="11">
        <v>19975.939999999999</v>
      </c>
      <c r="L1194" s="11">
        <v>94990.399999999994</v>
      </c>
      <c r="M1194" s="11">
        <v>108491.4</v>
      </c>
      <c r="N1194" s="11">
        <v>500</v>
      </c>
      <c r="O1194" s="11">
        <v>500</v>
      </c>
    </row>
    <row r="1195" spans="1:15" x14ac:dyDescent="0.2">
      <c r="A1195" s="66">
        <v>41416</v>
      </c>
      <c r="B1195" s="53" t="s">
        <v>1247</v>
      </c>
      <c r="C1195" s="66">
        <f t="shared" si="20"/>
        <v>4</v>
      </c>
      <c r="D1195" s="60">
        <v>0</v>
      </c>
      <c r="E1195" s="11">
        <v>2003</v>
      </c>
      <c r="F1195" s="11">
        <v>2066</v>
      </c>
      <c r="G1195" s="13">
        <v>265</v>
      </c>
      <c r="H1195" s="13">
        <v>1327</v>
      </c>
      <c r="I1195" s="13">
        <v>411</v>
      </c>
      <c r="J1195" s="12"/>
      <c r="K1195" s="11">
        <v>5619.81</v>
      </c>
      <c r="L1195" s="11">
        <v>166343.43</v>
      </c>
      <c r="M1195" s="11">
        <v>980326.76</v>
      </c>
      <c r="N1195" s="11">
        <v>500</v>
      </c>
      <c r="O1195" s="11">
        <v>500</v>
      </c>
    </row>
    <row r="1196" spans="1:15" x14ac:dyDescent="0.2">
      <c r="A1196" s="66">
        <v>41417</v>
      </c>
      <c r="B1196" s="53" t="s">
        <v>1248</v>
      </c>
      <c r="C1196" s="66">
        <f t="shared" si="20"/>
        <v>4</v>
      </c>
      <c r="D1196" s="60">
        <v>0</v>
      </c>
      <c r="E1196" s="11">
        <v>1555</v>
      </c>
      <c r="F1196" s="11">
        <v>1546</v>
      </c>
      <c r="G1196" s="13">
        <v>216</v>
      </c>
      <c r="H1196" s="13">
        <v>1034</v>
      </c>
      <c r="I1196" s="13">
        <v>305</v>
      </c>
      <c r="J1196" s="12"/>
      <c r="K1196" s="11">
        <v>15074.59</v>
      </c>
      <c r="L1196" s="11">
        <v>107131.26</v>
      </c>
      <c r="M1196" s="11">
        <v>243192.66</v>
      </c>
      <c r="N1196" s="11">
        <v>500</v>
      </c>
      <c r="O1196" s="11">
        <v>500</v>
      </c>
    </row>
    <row r="1197" spans="1:15" x14ac:dyDescent="0.2">
      <c r="A1197" s="66">
        <v>41418</v>
      </c>
      <c r="B1197" s="53" t="s">
        <v>1249</v>
      </c>
      <c r="C1197" s="66">
        <f t="shared" si="20"/>
        <v>4</v>
      </c>
      <c r="D1197" s="60">
        <v>0</v>
      </c>
      <c r="E1197" s="11">
        <v>3208</v>
      </c>
      <c r="F1197" s="11">
        <v>3151</v>
      </c>
      <c r="G1197" s="13">
        <v>513</v>
      </c>
      <c r="H1197" s="13">
        <v>2075</v>
      </c>
      <c r="I1197" s="13">
        <v>620</v>
      </c>
      <c r="J1197" s="12"/>
      <c r="K1197" s="11">
        <v>22683.13</v>
      </c>
      <c r="L1197" s="11">
        <v>321246.81</v>
      </c>
      <c r="M1197" s="11">
        <v>3590311.65</v>
      </c>
      <c r="N1197" s="11">
        <v>500</v>
      </c>
      <c r="O1197" s="11">
        <v>500</v>
      </c>
    </row>
    <row r="1198" spans="1:15" x14ac:dyDescent="0.2">
      <c r="A1198" s="66">
        <v>41419</v>
      </c>
      <c r="B1198" s="53" t="s">
        <v>1250</v>
      </c>
      <c r="C1198" s="66">
        <f t="shared" si="20"/>
        <v>4</v>
      </c>
      <c r="D1198" s="60">
        <v>0</v>
      </c>
      <c r="E1198" s="11">
        <v>2030</v>
      </c>
      <c r="F1198" s="11">
        <v>1907</v>
      </c>
      <c r="G1198" s="13">
        <v>346</v>
      </c>
      <c r="H1198" s="13">
        <v>1312</v>
      </c>
      <c r="I1198" s="13">
        <v>372</v>
      </c>
      <c r="J1198" s="12"/>
      <c r="K1198" s="11">
        <v>24936.27</v>
      </c>
      <c r="L1198" s="11">
        <v>143320.97</v>
      </c>
      <c r="M1198" s="11">
        <v>1203219.8600000001</v>
      </c>
      <c r="N1198" s="11">
        <v>500</v>
      </c>
      <c r="O1198" s="11">
        <v>500</v>
      </c>
    </row>
    <row r="1199" spans="1:15" x14ac:dyDescent="0.2">
      <c r="A1199" s="66">
        <v>41420</v>
      </c>
      <c r="B1199" s="53" t="s">
        <v>1251</v>
      </c>
      <c r="C1199" s="66">
        <f t="shared" si="20"/>
        <v>4</v>
      </c>
      <c r="D1199" s="60">
        <v>0</v>
      </c>
      <c r="E1199" s="11">
        <v>1780</v>
      </c>
      <c r="F1199" s="11">
        <v>1727</v>
      </c>
      <c r="G1199" s="13">
        <v>298</v>
      </c>
      <c r="H1199" s="13">
        <v>1174</v>
      </c>
      <c r="I1199" s="13">
        <v>308</v>
      </c>
      <c r="J1199" s="12"/>
      <c r="K1199" s="11">
        <v>17162.169999999998</v>
      </c>
      <c r="L1199" s="11">
        <v>114592.78</v>
      </c>
      <c r="M1199" s="11">
        <v>215780.99</v>
      </c>
      <c r="N1199" s="11">
        <v>500</v>
      </c>
      <c r="O1199" s="11">
        <v>500</v>
      </c>
    </row>
    <row r="1200" spans="1:15" x14ac:dyDescent="0.2">
      <c r="A1200" s="66">
        <v>41421</v>
      </c>
      <c r="B1200" s="53" t="s">
        <v>1252</v>
      </c>
      <c r="C1200" s="66">
        <f t="shared" si="20"/>
        <v>4</v>
      </c>
      <c r="D1200" s="60">
        <v>0</v>
      </c>
      <c r="E1200" s="11">
        <v>1092</v>
      </c>
      <c r="F1200" s="11">
        <v>1102</v>
      </c>
      <c r="G1200" s="13">
        <v>146</v>
      </c>
      <c r="H1200" s="13">
        <v>724</v>
      </c>
      <c r="I1200" s="13">
        <v>222</v>
      </c>
      <c r="J1200" s="12"/>
      <c r="K1200" s="11">
        <v>10249.6</v>
      </c>
      <c r="L1200" s="11">
        <v>91753.919999999998</v>
      </c>
      <c r="M1200" s="11">
        <v>361588.03</v>
      </c>
      <c r="N1200" s="11">
        <v>500</v>
      </c>
      <c r="O1200" s="11">
        <v>500</v>
      </c>
    </row>
    <row r="1201" spans="1:15" x14ac:dyDescent="0.2">
      <c r="A1201" s="66">
        <v>41422</v>
      </c>
      <c r="B1201" s="53" t="s">
        <v>1253</v>
      </c>
      <c r="C1201" s="66">
        <f t="shared" si="20"/>
        <v>4</v>
      </c>
      <c r="D1201" s="60">
        <v>0</v>
      </c>
      <c r="E1201" s="11">
        <v>5411</v>
      </c>
      <c r="F1201" s="11">
        <v>5251</v>
      </c>
      <c r="G1201" s="13">
        <v>682</v>
      </c>
      <c r="H1201" s="13">
        <v>3395</v>
      </c>
      <c r="I1201" s="13">
        <v>1334</v>
      </c>
      <c r="J1201" s="12"/>
      <c r="K1201" s="11">
        <v>1097.5</v>
      </c>
      <c r="L1201" s="11">
        <v>518689.77</v>
      </c>
      <c r="M1201" s="11">
        <v>2290135.16</v>
      </c>
      <c r="N1201" s="11">
        <v>500</v>
      </c>
      <c r="O1201" s="11">
        <v>500</v>
      </c>
    </row>
    <row r="1202" spans="1:15" x14ac:dyDescent="0.2">
      <c r="A1202" s="66">
        <v>41423</v>
      </c>
      <c r="B1202" s="53" t="s">
        <v>1254</v>
      </c>
      <c r="C1202" s="66">
        <f t="shared" si="20"/>
        <v>4</v>
      </c>
      <c r="D1202" s="60">
        <v>0</v>
      </c>
      <c r="E1202" s="11">
        <v>2484</v>
      </c>
      <c r="F1202" s="11">
        <v>2440</v>
      </c>
      <c r="G1202" s="13">
        <v>437</v>
      </c>
      <c r="H1202" s="13">
        <v>1561</v>
      </c>
      <c r="I1202" s="13">
        <v>486</v>
      </c>
      <c r="J1202" s="12"/>
      <c r="K1202" s="11">
        <v>24200.29</v>
      </c>
      <c r="L1202" s="11">
        <v>182823.79</v>
      </c>
      <c r="M1202" s="11">
        <v>291652.11</v>
      </c>
      <c r="N1202" s="11">
        <v>500</v>
      </c>
      <c r="O1202" s="11">
        <v>500</v>
      </c>
    </row>
    <row r="1203" spans="1:15" x14ac:dyDescent="0.2">
      <c r="A1203" s="66">
        <v>41424</v>
      </c>
      <c r="B1203" s="53" t="s">
        <v>1255</v>
      </c>
      <c r="C1203" s="66">
        <f t="shared" si="20"/>
        <v>4</v>
      </c>
      <c r="D1203" s="60">
        <v>0</v>
      </c>
      <c r="E1203" s="11">
        <v>874</v>
      </c>
      <c r="F1203" s="11">
        <v>825</v>
      </c>
      <c r="G1203" s="13">
        <v>144</v>
      </c>
      <c r="H1203" s="13">
        <v>587</v>
      </c>
      <c r="I1203" s="13">
        <v>143</v>
      </c>
      <c r="J1203" s="12"/>
      <c r="K1203" s="11">
        <v>4474.22</v>
      </c>
      <c r="L1203" s="11">
        <v>71099.83</v>
      </c>
      <c r="M1203" s="11">
        <v>455481.81</v>
      </c>
      <c r="N1203" s="11">
        <v>500</v>
      </c>
      <c r="O1203" s="11">
        <v>500</v>
      </c>
    </row>
    <row r="1204" spans="1:15" x14ac:dyDescent="0.2">
      <c r="A1204" s="66">
        <v>41425</v>
      </c>
      <c r="B1204" s="53" t="s">
        <v>1256</v>
      </c>
      <c r="C1204" s="66">
        <f t="shared" si="20"/>
        <v>4</v>
      </c>
      <c r="D1204" s="60">
        <v>0</v>
      </c>
      <c r="E1204" s="11">
        <v>1709</v>
      </c>
      <c r="F1204" s="11">
        <v>1558</v>
      </c>
      <c r="G1204" s="13">
        <v>197</v>
      </c>
      <c r="H1204" s="13">
        <v>1238</v>
      </c>
      <c r="I1204" s="13">
        <v>274</v>
      </c>
      <c r="J1204" s="12"/>
      <c r="K1204" s="11">
        <v>5770.5</v>
      </c>
      <c r="L1204" s="11">
        <v>86093.62</v>
      </c>
      <c r="M1204" s="11">
        <v>664462.88</v>
      </c>
      <c r="N1204" s="11">
        <v>500</v>
      </c>
      <c r="O1204" s="11">
        <v>500</v>
      </c>
    </row>
    <row r="1205" spans="1:15" x14ac:dyDescent="0.2">
      <c r="A1205" s="66">
        <v>41426</v>
      </c>
      <c r="B1205" s="53" t="s">
        <v>1257</v>
      </c>
      <c r="C1205" s="66">
        <f t="shared" si="20"/>
        <v>4</v>
      </c>
      <c r="D1205" s="60">
        <v>0</v>
      </c>
      <c r="E1205" s="11">
        <v>2948</v>
      </c>
      <c r="F1205" s="11">
        <v>2921</v>
      </c>
      <c r="G1205" s="13">
        <v>451</v>
      </c>
      <c r="H1205" s="13">
        <v>1864</v>
      </c>
      <c r="I1205" s="13">
        <v>633</v>
      </c>
      <c r="J1205" s="12"/>
      <c r="K1205" s="11">
        <v>24547.8</v>
      </c>
      <c r="L1205" s="11">
        <v>233830.18</v>
      </c>
      <c r="M1205" s="11">
        <v>1304176.82</v>
      </c>
      <c r="N1205" s="11">
        <v>500</v>
      </c>
      <c r="O1205" s="11">
        <v>500</v>
      </c>
    </row>
    <row r="1206" spans="1:15" x14ac:dyDescent="0.2">
      <c r="A1206" s="66">
        <v>41427</v>
      </c>
      <c r="B1206" s="53" t="s">
        <v>1258</v>
      </c>
      <c r="C1206" s="66">
        <f t="shared" si="20"/>
        <v>4</v>
      </c>
      <c r="D1206" s="60">
        <v>0</v>
      </c>
      <c r="E1206" s="11">
        <v>627</v>
      </c>
      <c r="F1206" s="11">
        <v>614</v>
      </c>
      <c r="G1206" s="13">
        <v>94</v>
      </c>
      <c r="H1206" s="13">
        <v>407</v>
      </c>
      <c r="I1206" s="13">
        <v>126</v>
      </c>
      <c r="J1206" s="12"/>
      <c r="K1206" s="11">
        <v>4410.87</v>
      </c>
      <c r="L1206" s="11">
        <v>46001.63</v>
      </c>
      <c r="M1206" s="11">
        <v>24676.87</v>
      </c>
      <c r="N1206" s="11">
        <v>500</v>
      </c>
      <c r="O1206" s="11">
        <v>500</v>
      </c>
    </row>
    <row r="1207" spans="1:15" x14ac:dyDescent="0.2">
      <c r="A1207" s="66">
        <v>41428</v>
      </c>
      <c r="B1207" s="53" t="s">
        <v>1259</v>
      </c>
      <c r="C1207" s="66">
        <f t="shared" si="20"/>
        <v>4</v>
      </c>
      <c r="D1207" s="60">
        <v>0</v>
      </c>
      <c r="E1207" s="11">
        <v>1171</v>
      </c>
      <c r="F1207" s="11">
        <v>1185</v>
      </c>
      <c r="G1207" s="13">
        <v>153</v>
      </c>
      <c r="H1207" s="13">
        <v>764</v>
      </c>
      <c r="I1207" s="13">
        <v>254</v>
      </c>
      <c r="J1207" s="12"/>
      <c r="K1207" s="11">
        <v>8289.39</v>
      </c>
      <c r="L1207" s="11">
        <v>102199.03999999999</v>
      </c>
      <c r="M1207" s="11">
        <v>147840.68</v>
      </c>
      <c r="N1207" s="11">
        <v>500</v>
      </c>
      <c r="O1207" s="11">
        <v>500</v>
      </c>
    </row>
    <row r="1208" spans="1:15" x14ac:dyDescent="0.2">
      <c r="A1208" s="66">
        <v>41429</v>
      </c>
      <c r="B1208" s="53" t="s">
        <v>1260</v>
      </c>
      <c r="C1208" s="66">
        <f t="shared" si="20"/>
        <v>4</v>
      </c>
      <c r="D1208" s="60">
        <v>0</v>
      </c>
      <c r="E1208" s="11">
        <v>1562</v>
      </c>
      <c r="F1208" s="11">
        <v>1534</v>
      </c>
      <c r="G1208" s="13">
        <v>231</v>
      </c>
      <c r="H1208" s="13">
        <v>1001</v>
      </c>
      <c r="I1208" s="13">
        <v>330</v>
      </c>
      <c r="J1208" s="12"/>
      <c r="K1208" s="11">
        <v>9693.52</v>
      </c>
      <c r="L1208" s="11">
        <v>107445.2</v>
      </c>
      <c r="M1208" s="11">
        <v>319055.94</v>
      </c>
      <c r="N1208" s="11">
        <v>500</v>
      </c>
      <c r="O1208" s="11">
        <v>500</v>
      </c>
    </row>
    <row r="1209" spans="1:15" x14ac:dyDescent="0.2">
      <c r="A1209" s="66">
        <v>41430</v>
      </c>
      <c r="B1209" s="53" t="s">
        <v>1261</v>
      </c>
      <c r="C1209" s="66">
        <f t="shared" si="20"/>
        <v>4</v>
      </c>
      <c r="D1209" s="60">
        <v>0</v>
      </c>
      <c r="E1209" s="11">
        <v>2005</v>
      </c>
      <c r="F1209" s="11">
        <v>2016</v>
      </c>
      <c r="G1209" s="13">
        <v>322</v>
      </c>
      <c r="H1209" s="13">
        <v>1248</v>
      </c>
      <c r="I1209" s="13">
        <v>435</v>
      </c>
      <c r="J1209" s="12"/>
      <c r="K1209" s="11">
        <v>25712.69</v>
      </c>
      <c r="L1209" s="11">
        <v>127155.8</v>
      </c>
      <c r="M1209" s="11">
        <v>558770.17000000004</v>
      </c>
      <c r="N1209" s="11">
        <v>500</v>
      </c>
      <c r="O1209" s="11">
        <v>500</v>
      </c>
    </row>
    <row r="1210" spans="1:15" x14ac:dyDescent="0.2">
      <c r="A1210" s="66">
        <v>41501</v>
      </c>
      <c r="B1210" s="53" t="s">
        <v>1262</v>
      </c>
      <c r="C1210" s="66">
        <f t="shared" si="20"/>
        <v>4</v>
      </c>
      <c r="D1210" s="60">
        <v>0</v>
      </c>
      <c r="E1210" s="11">
        <v>2155</v>
      </c>
      <c r="F1210" s="11">
        <v>1885</v>
      </c>
      <c r="G1210" s="13">
        <v>411</v>
      </c>
      <c r="H1210" s="13">
        <v>1399</v>
      </c>
      <c r="I1210" s="13">
        <v>345</v>
      </c>
      <c r="J1210" s="12"/>
      <c r="K1210" s="11">
        <v>14786.98</v>
      </c>
      <c r="L1210" s="11">
        <v>206209.18</v>
      </c>
      <c r="M1210" s="11">
        <v>958731.27</v>
      </c>
      <c r="N1210" s="11">
        <v>500</v>
      </c>
      <c r="O1210" s="11">
        <v>500</v>
      </c>
    </row>
    <row r="1211" spans="1:15" x14ac:dyDescent="0.2">
      <c r="A1211" s="66">
        <v>41502</v>
      </c>
      <c r="B1211" s="53" t="s">
        <v>1263</v>
      </c>
      <c r="C1211" s="66">
        <f t="shared" si="20"/>
        <v>4</v>
      </c>
      <c r="D1211" s="60">
        <v>0</v>
      </c>
      <c r="E1211" s="11">
        <v>2272</v>
      </c>
      <c r="F1211" s="11">
        <v>2305</v>
      </c>
      <c r="G1211" s="13">
        <v>373</v>
      </c>
      <c r="H1211" s="13">
        <v>1476</v>
      </c>
      <c r="I1211" s="13">
        <v>423</v>
      </c>
      <c r="J1211" s="12"/>
      <c r="K1211" s="11">
        <v>14255.79</v>
      </c>
      <c r="L1211" s="11">
        <v>197123.75</v>
      </c>
      <c r="M1211" s="11">
        <v>228024.06</v>
      </c>
      <c r="N1211" s="11">
        <v>500</v>
      </c>
      <c r="O1211" s="11">
        <v>500</v>
      </c>
    </row>
    <row r="1212" spans="1:15" x14ac:dyDescent="0.2">
      <c r="A1212" s="66">
        <v>41503</v>
      </c>
      <c r="B1212" s="53" t="s">
        <v>1264</v>
      </c>
      <c r="C1212" s="66">
        <f t="shared" si="20"/>
        <v>4</v>
      </c>
      <c r="D1212" s="60">
        <v>0</v>
      </c>
      <c r="E1212" s="11">
        <v>5735</v>
      </c>
      <c r="F1212" s="11">
        <v>5420</v>
      </c>
      <c r="G1212" s="13">
        <v>833</v>
      </c>
      <c r="H1212" s="13">
        <v>3618</v>
      </c>
      <c r="I1212" s="13">
        <v>1284</v>
      </c>
      <c r="J1212" s="12"/>
      <c r="K1212" s="11">
        <v>10948.11</v>
      </c>
      <c r="L1212" s="11">
        <v>632709.31000000006</v>
      </c>
      <c r="M1212" s="11">
        <v>2154759.25</v>
      </c>
      <c r="N1212" s="11">
        <v>500</v>
      </c>
      <c r="O1212" s="11">
        <v>500</v>
      </c>
    </row>
    <row r="1213" spans="1:15" x14ac:dyDescent="0.2">
      <c r="A1213" s="66">
        <v>41504</v>
      </c>
      <c r="B1213" s="53" t="s">
        <v>1265</v>
      </c>
      <c r="C1213" s="66">
        <f t="shared" si="20"/>
        <v>4</v>
      </c>
      <c r="D1213" s="60">
        <v>0</v>
      </c>
      <c r="E1213" s="11">
        <v>3427</v>
      </c>
      <c r="F1213" s="11">
        <v>3257</v>
      </c>
      <c r="G1213" s="13">
        <v>534</v>
      </c>
      <c r="H1213" s="13">
        <v>2289</v>
      </c>
      <c r="I1213" s="13">
        <v>604</v>
      </c>
      <c r="J1213" s="12"/>
      <c r="K1213" s="11">
        <v>18524.53</v>
      </c>
      <c r="L1213" s="11">
        <v>355012.75</v>
      </c>
      <c r="M1213" s="11">
        <v>1581837.61</v>
      </c>
      <c r="N1213" s="11">
        <v>500</v>
      </c>
      <c r="O1213" s="11">
        <v>500</v>
      </c>
    </row>
    <row r="1214" spans="1:15" x14ac:dyDescent="0.2">
      <c r="A1214" s="66">
        <v>41505</v>
      </c>
      <c r="B1214" s="53" t="s">
        <v>1266</v>
      </c>
      <c r="C1214" s="66">
        <f t="shared" si="20"/>
        <v>4</v>
      </c>
      <c r="D1214" s="60">
        <v>0</v>
      </c>
      <c r="E1214" s="11">
        <v>1969</v>
      </c>
      <c r="F1214" s="11">
        <v>1930</v>
      </c>
      <c r="G1214" s="13">
        <v>348</v>
      </c>
      <c r="H1214" s="13">
        <v>1211</v>
      </c>
      <c r="I1214" s="13">
        <v>410</v>
      </c>
      <c r="J1214" s="12"/>
      <c r="K1214" s="11">
        <v>20133.13</v>
      </c>
      <c r="L1214" s="11">
        <v>159054.93</v>
      </c>
      <c r="M1214" s="11">
        <v>426939.26</v>
      </c>
      <c r="N1214" s="11">
        <v>500</v>
      </c>
      <c r="O1214" s="11">
        <v>500</v>
      </c>
    </row>
    <row r="1215" spans="1:15" x14ac:dyDescent="0.2">
      <c r="A1215" s="66">
        <v>41506</v>
      </c>
      <c r="B1215" s="53" t="s">
        <v>1267</v>
      </c>
      <c r="C1215" s="66">
        <f t="shared" si="20"/>
        <v>4</v>
      </c>
      <c r="D1215" s="60">
        <v>0</v>
      </c>
      <c r="E1215" s="11">
        <v>6654</v>
      </c>
      <c r="F1215" s="11">
        <v>6646</v>
      </c>
      <c r="G1215" s="13">
        <v>958</v>
      </c>
      <c r="H1215" s="13">
        <v>4203</v>
      </c>
      <c r="I1215" s="13">
        <v>1493</v>
      </c>
      <c r="J1215" s="12"/>
      <c r="K1215" s="11">
        <v>24422.43</v>
      </c>
      <c r="L1215" s="11">
        <v>395314.92</v>
      </c>
      <c r="M1215" s="11">
        <v>801309.67</v>
      </c>
      <c r="N1215" s="11">
        <v>500</v>
      </c>
      <c r="O1215" s="11">
        <v>500</v>
      </c>
    </row>
    <row r="1216" spans="1:15" x14ac:dyDescent="0.2">
      <c r="A1216" s="66">
        <v>41507</v>
      </c>
      <c r="B1216" s="53" t="s">
        <v>1268</v>
      </c>
      <c r="C1216" s="66">
        <f t="shared" si="20"/>
        <v>4</v>
      </c>
      <c r="D1216" s="60">
        <v>0</v>
      </c>
      <c r="E1216" s="11">
        <v>2646</v>
      </c>
      <c r="F1216" s="11">
        <v>2684</v>
      </c>
      <c r="G1216" s="13">
        <v>444</v>
      </c>
      <c r="H1216" s="13">
        <v>1594</v>
      </c>
      <c r="I1216" s="13">
        <v>608</v>
      </c>
      <c r="J1216" s="12"/>
      <c r="K1216" s="11">
        <v>24857.69</v>
      </c>
      <c r="L1216" s="11">
        <v>194749.02</v>
      </c>
      <c r="M1216" s="11">
        <v>766305.55</v>
      </c>
      <c r="N1216" s="11">
        <v>500</v>
      </c>
      <c r="O1216" s="11">
        <v>500</v>
      </c>
    </row>
    <row r="1217" spans="1:15" x14ac:dyDescent="0.2">
      <c r="A1217" s="66">
        <v>41508</v>
      </c>
      <c r="B1217" s="53" t="s">
        <v>1269</v>
      </c>
      <c r="C1217" s="66">
        <f t="shared" si="20"/>
        <v>4</v>
      </c>
      <c r="D1217" s="60">
        <v>0</v>
      </c>
      <c r="E1217" s="11">
        <v>1226</v>
      </c>
      <c r="F1217" s="11">
        <v>1235</v>
      </c>
      <c r="G1217" s="13">
        <v>219</v>
      </c>
      <c r="H1217" s="13">
        <v>772</v>
      </c>
      <c r="I1217" s="13">
        <v>235</v>
      </c>
      <c r="J1217" s="12"/>
      <c r="K1217" s="11">
        <v>9952.69</v>
      </c>
      <c r="L1217" s="11">
        <v>76126.69</v>
      </c>
      <c r="M1217" s="11">
        <v>140545.95000000001</v>
      </c>
      <c r="N1217" s="11">
        <v>500</v>
      </c>
      <c r="O1217" s="11">
        <v>500</v>
      </c>
    </row>
    <row r="1218" spans="1:15" x14ac:dyDescent="0.2">
      <c r="A1218" s="66">
        <v>41509</v>
      </c>
      <c r="B1218" s="53" t="s">
        <v>1270</v>
      </c>
      <c r="C1218" s="66">
        <f t="shared" si="20"/>
        <v>4</v>
      </c>
      <c r="D1218" s="60">
        <v>0</v>
      </c>
      <c r="E1218" s="11">
        <v>1674</v>
      </c>
      <c r="F1218" s="11">
        <v>1632</v>
      </c>
      <c r="G1218" s="13">
        <v>256</v>
      </c>
      <c r="H1218" s="13">
        <v>1053</v>
      </c>
      <c r="I1218" s="13">
        <v>365</v>
      </c>
      <c r="J1218" s="12"/>
      <c r="K1218" s="11">
        <v>4508.3</v>
      </c>
      <c r="L1218" s="11">
        <v>152550.10999999999</v>
      </c>
      <c r="M1218" s="11">
        <v>1136419.03</v>
      </c>
      <c r="N1218" s="11">
        <v>500</v>
      </c>
      <c r="O1218" s="11">
        <v>500</v>
      </c>
    </row>
    <row r="1219" spans="1:15" x14ac:dyDescent="0.2">
      <c r="A1219" s="66">
        <v>41510</v>
      </c>
      <c r="B1219" s="53" t="s">
        <v>1271</v>
      </c>
      <c r="C1219" s="66">
        <f t="shared" si="20"/>
        <v>4</v>
      </c>
      <c r="D1219" s="60">
        <v>0</v>
      </c>
      <c r="E1219" s="11">
        <v>1619</v>
      </c>
      <c r="F1219" s="11">
        <v>1608</v>
      </c>
      <c r="G1219" s="13">
        <v>323</v>
      </c>
      <c r="H1219" s="13">
        <v>1008</v>
      </c>
      <c r="I1219" s="13">
        <v>288</v>
      </c>
      <c r="J1219" s="12"/>
      <c r="K1219" s="11">
        <v>15388.27</v>
      </c>
      <c r="L1219" s="11">
        <v>92037.3</v>
      </c>
      <c r="M1219" s="11">
        <v>102453.29</v>
      </c>
      <c r="N1219" s="11">
        <v>500</v>
      </c>
      <c r="O1219" s="11">
        <v>500</v>
      </c>
    </row>
    <row r="1220" spans="1:15" x14ac:dyDescent="0.2">
      <c r="A1220" s="66">
        <v>41511</v>
      </c>
      <c r="B1220" s="53" t="s">
        <v>1272</v>
      </c>
      <c r="C1220" s="66">
        <f t="shared" si="20"/>
        <v>4</v>
      </c>
      <c r="D1220" s="60">
        <v>0</v>
      </c>
      <c r="E1220" s="11">
        <v>2346</v>
      </c>
      <c r="F1220" s="11">
        <v>2317</v>
      </c>
      <c r="G1220" s="13">
        <v>334</v>
      </c>
      <c r="H1220" s="13">
        <v>1531</v>
      </c>
      <c r="I1220" s="13">
        <v>481</v>
      </c>
      <c r="J1220" s="12"/>
      <c r="K1220" s="11">
        <v>9891.0300000000007</v>
      </c>
      <c r="L1220" s="11">
        <v>205449.63</v>
      </c>
      <c r="M1220" s="11">
        <v>398812.14</v>
      </c>
      <c r="N1220" s="11">
        <v>500</v>
      </c>
      <c r="O1220" s="11">
        <v>500</v>
      </c>
    </row>
    <row r="1221" spans="1:15" x14ac:dyDescent="0.2">
      <c r="A1221" s="66">
        <v>41512</v>
      </c>
      <c r="B1221" s="53" t="s">
        <v>1273</v>
      </c>
      <c r="C1221" s="66">
        <f t="shared" si="20"/>
        <v>4</v>
      </c>
      <c r="D1221" s="60">
        <v>0</v>
      </c>
      <c r="E1221" s="11">
        <v>1686</v>
      </c>
      <c r="F1221" s="11">
        <v>1710</v>
      </c>
      <c r="G1221" s="13">
        <v>226</v>
      </c>
      <c r="H1221" s="13">
        <v>1062</v>
      </c>
      <c r="I1221" s="13">
        <v>398</v>
      </c>
      <c r="J1221" s="12"/>
      <c r="K1221" s="11">
        <v>16708.78</v>
      </c>
      <c r="L1221" s="11">
        <v>149190.6</v>
      </c>
      <c r="M1221" s="11">
        <v>350526.62</v>
      </c>
      <c r="N1221" s="11">
        <v>500</v>
      </c>
      <c r="O1221" s="11">
        <v>500</v>
      </c>
    </row>
    <row r="1222" spans="1:15" x14ac:dyDescent="0.2">
      <c r="A1222" s="66">
        <v>41513</v>
      </c>
      <c r="B1222" s="53" t="s">
        <v>1274</v>
      </c>
      <c r="C1222" s="66">
        <f t="shared" si="20"/>
        <v>4</v>
      </c>
      <c r="D1222" s="60">
        <v>0</v>
      </c>
      <c r="E1222" s="11">
        <v>1504</v>
      </c>
      <c r="F1222" s="11">
        <v>1411</v>
      </c>
      <c r="G1222" s="13">
        <v>284</v>
      </c>
      <c r="H1222" s="13">
        <v>998</v>
      </c>
      <c r="I1222" s="13">
        <v>222</v>
      </c>
      <c r="J1222" s="12"/>
      <c r="K1222" s="11">
        <v>16957.490000000002</v>
      </c>
      <c r="L1222" s="11">
        <v>95032.37</v>
      </c>
      <c r="M1222" s="11">
        <v>409058.63</v>
      </c>
      <c r="N1222" s="11">
        <v>500</v>
      </c>
      <c r="O1222" s="11">
        <v>500</v>
      </c>
    </row>
    <row r="1223" spans="1:15" x14ac:dyDescent="0.2">
      <c r="A1223" s="66">
        <v>41514</v>
      </c>
      <c r="B1223" s="53" t="s">
        <v>1275</v>
      </c>
      <c r="C1223" s="66">
        <f t="shared" si="20"/>
        <v>4</v>
      </c>
      <c r="D1223" s="60">
        <v>0</v>
      </c>
      <c r="E1223" s="11">
        <v>3202</v>
      </c>
      <c r="F1223" s="11">
        <v>3030</v>
      </c>
      <c r="G1223" s="13">
        <v>491</v>
      </c>
      <c r="H1223" s="13">
        <v>1992</v>
      </c>
      <c r="I1223" s="13">
        <v>719</v>
      </c>
      <c r="J1223" s="12"/>
      <c r="K1223" s="11">
        <v>14474.82</v>
      </c>
      <c r="L1223" s="11">
        <v>322411.7</v>
      </c>
      <c r="M1223" s="11">
        <v>1032440.87</v>
      </c>
      <c r="N1223" s="11">
        <v>500</v>
      </c>
      <c r="O1223" s="11">
        <v>500</v>
      </c>
    </row>
    <row r="1224" spans="1:15" x14ac:dyDescent="0.2">
      <c r="A1224" s="66">
        <v>41515</v>
      </c>
      <c r="B1224" s="53" t="s">
        <v>1276</v>
      </c>
      <c r="C1224" s="66">
        <f t="shared" si="20"/>
        <v>4</v>
      </c>
      <c r="D1224" s="60">
        <v>0</v>
      </c>
      <c r="E1224" s="11">
        <v>1309</v>
      </c>
      <c r="F1224" s="11">
        <v>1244</v>
      </c>
      <c r="G1224" s="13">
        <v>218</v>
      </c>
      <c r="H1224" s="13">
        <v>844</v>
      </c>
      <c r="I1224" s="13">
        <v>247</v>
      </c>
      <c r="J1224" s="12"/>
      <c r="K1224" s="11">
        <v>38965.550000000003</v>
      </c>
      <c r="L1224" s="11">
        <v>108420.4</v>
      </c>
      <c r="M1224" s="11">
        <v>368436</v>
      </c>
      <c r="N1224" s="11">
        <v>500</v>
      </c>
      <c r="O1224" s="11">
        <v>500</v>
      </c>
    </row>
    <row r="1225" spans="1:15" x14ac:dyDescent="0.2">
      <c r="A1225" s="66">
        <v>41516</v>
      </c>
      <c r="B1225" s="53" t="s">
        <v>1277</v>
      </c>
      <c r="C1225" s="66">
        <f t="shared" si="20"/>
        <v>4</v>
      </c>
      <c r="D1225" s="60">
        <v>0</v>
      </c>
      <c r="E1225" s="11">
        <v>9771</v>
      </c>
      <c r="F1225" s="11">
        <v>9374</v>
      </c>
      <c r="G1225" s="13">
        <v>1421</v>
      </c>
      <c r="H1225" s="13">
        <v>6369</v>
      </c>
      <c r="I1225" s="13">
        <v>1981</v>
      </c>
      <c r="J1225" s="12"/>
      <c r="K1225" s="11">
        <v>40366.97</v>
      </c>
      <c r="L1225" s="11">
        <v>841430.17</v>
      </c>
      <c r="M1225" s="11">
        <v>1892915.47</v>
      </c>
      <c r="N1225" s="11">
        <v>500</v>
      </c>
      <c r="O1225" s="11">
        <v>500</v>
      </c>
    </row>
    <row r="1226" spans="1:15" x14ac:dyDescent="0.2">
      <c r="A1226" s="66">
        <v>41517</v>
      </c>
      <c r="B1226" s="53" t="s">
        <v>1278</v>
      </c>
      <c r="C1226" s="66">
        <f t="shared" si="20"/>
        <v>4</v>
      </c>
      <c r="D1226" s="60">
        <v>0</v>
      </c>
      <c r="E1226" s="11">
        <v>3371</v>
      </c>
      <c r="F1226" s="11">
        <v>3391</v>
      </c>
      <c r="G1226" s="13">
        <v>515</v>
      </c>
      <c r="H1226" s="13">
        <v>2081</v>
      </c>
      <c r="I1226" s="13">
        <v>775</v>
      </c>
      <c r="J1226" s="12"/>
      <c r="K1226" s="11">
        <v>20547.02</v>
      </c>
      <c r="L1226" s="11">
        <v>286830.82</v>
      </c>
      <c r="M1226" s="11">
        <v>930808.62</v>
      </c>
      <c r="N1226" s="11">
        <v>500</v>
      </c>
      <c r="O1226" s="11">
        <v>500</v>
      </c>
    </row>
    <row r="1227" spans="1:15" x14ac:dyDescent="0.2">
      <c r="A1227" s="66">
        <v>41518</v>
      </c>
      <c r="B1227" s="53" t="s">
        <v>1279</v>
      </c>
      <c r="C1227" s="66">
        <f t="shared" si="20"/>
        <v>4</v>
      </c>
      <c r="D1227" s="60">
        <v>0</v>
      </c>
      <c r="E1227" s="11">
        <v>2239</v>
      </c>
      <c r="F1227" s="11">
        <v>2223</v>
      </c>
      <c r="G1227" s="13">
        <v>354</v>
      </c>
      <c r="H1227" s="13">
        <v>1448</v>
      </c>
      <c r="I1227" s="13">
        <v>437</v>
      </c>
      <c r="J1227" s="12"/>
      <c r="K1227" s="11">
        <v>22090.51</v>
      </c>
      <c r="L1227" s="11">
        <v>223511.28</v>
      </c>
      <c r="M1227" s="11">
        <v>1309934.25</v>
      </c>
      <c r="N1227" s="11">
        <v>500</v>
      </c>
      <c r="O1227" s="11">
        <v>500</v>
      </c>
    </row>
    <row r="1228" spans="1:15" x14ac:dyDescent="0.2">
      <c r="A1228" s="66">
        <v>41521</v>
      </c>
      <c r="B1228" s="53" t="s">
        <v>1280</v>
      </c>
      <c r="C1228" s="66">
        <f t="shared" si="20"/>
        <v>4</v>
      </c>
      <c r="D1228" s="60">
        <v>0</v>
      </c>
      <c r="E1228" s="11">
        <v>3374</v>
      </c>
      <c r="F1228" s="11">
        <v>3171</v>
      </c>
      <c r="G1228" s="13">
        <v>534</v>
      </c>
      <c r="H1228" s="13">
        <v>2122</v>
      </c>
      <c r="I1228" s="13">
        <v>718</v>
      </c>
      <c r="J1228" s="12"/>
      <c r="K1228" s="11">
        <v>32941.480000000003</v>
      </c>
      <c r="L1228" s="11">
        <v>373466.85</v>
      </c>
      <c r="M1228" s="11">
        <v>1731177.48</v>
      </c>
      <c r="N1228" s="11">
        <v>500</v>
      </c>
      <c r="O1228" s="11">
        <v>500</v>
      </c>
    </row>
    <row r="1229" spans="1:15" x14ac:dyDescent="0.2">
      <c r="A1229" s="66">
        <v>41522</v>
      </c>
      <c r="B1229" s="53" t="s">
        <v>1281</v>
      </c>
      <c r="C1229" s="66">
        <f t="shared" si="20"/>
        <v>4</v>
      </c>
      <c r="D1229" s="60">
        <v>0</v>
      </c>
      <c r="E1229" s="11">
        <v>4033</v>
      </c>
      <c r="F1229" s="11">
        <v>4177</v>
      </c>
      <c r="G1229" s="13">
        <v>575</v>
      </c>
      <c r="H1229" s="13">
        <v>2436</v>
      </c>
      <c r="I1229" s="13">
        <v>1022</v>
      </c>
      <c r="J1229" s="12"/>
      <c r="K1229" s="11">
        <v>33729.65</v>
      </c>
      <c r="L1229" s="11">
        <v>317984.09999999998</v>
      </c>
      <c r="M1229" s="11">
        <v>717345.36</v>
      </c>
      <c r="N1229" s="11">
        <v>500</v>
      </c>
      <c r="O1229" s="11">
        <v>500</v>
      </c>
    </row>
    <row r="1230" spans="1:15" x14ac:dyDescent="0.2">
      <c r="A1230" s="66">
        <v>41601</v>
      </c>
      <c r="B1230" s="53" t="s">
        <v>1282</v>
      </c>
      <c r="C1230" s="66">
        <f t="shared" si="20"/>
        <v>4</v>
      </c>
      <c r="D1230" s="60">
        <v>0</v>
      </c>
      <c r="E1230" s="11">
        <v>4219</v>
      </c>
      <c r="F1230" s="11">
        <v>4165</v>
      </c>
      <c r="G1230" s="13">
        <v>695</v>
      </c>
      <c r="H1230" s="13">
        <v>2791</v>
      </c>
      <c r="I1230" s="13">
        <v>733</v>
      </c>
      <c r="J1230" s="12"/>
      <c r="K1230" s="11">
        <v>17623.32</v>
      </c>
      <c r="L1230" s="11">
        <v>299355.56</v>
      </c>
      <c r="M1230" s="11">
        <v>335105.15000000002</v>
      </c>
      <c r="N1230" s="11">
        <v>500</v>
      </c>
      <c r="O1230" s="11">
        <v>500</v>
      </c>
    </row>
    <row r="1231" spans="1:15" x14ac:dyDescent="0.2">
      <c r="A1231" s="66">
        <v>41602</v>
      </c>
      <c r="B1231" s="53" t="s">
        <v>1283</v>
      </c>
      <c r="C1231" s="66">
        <f t="shared" si="20"/>
        <v>4</v>
      </c>
      <c r="D1231" s="60">
        <v>0</v>
      </c>
      <c r="E1231" s="11">
        <v>4751</v>
      </c>
      <c r="F1231" s="11">
        <v>4666</v>
      </c>
      <c r="G1231" s="13">
        <v>822</v>
      </c>
      <c r="H1231" s="13">
        <v>2968</v>
      </c>
      <c r="I1231" s="13">
        <v>961</v>
      </c>
      <c r="J1231" s="12"/>
      <c r="K1231" s="11">
        <v>18063.27</v>
      </c>
      <c r="L1231" s="11">
        <v>439948.26</v>
      </c>
      <c r="M1231" s="11">
        <v>479456.89</v>
      </c>
      <c r="N1231" s="11">
        <v>500</v>
      </c>
      <c r="O1231" s="11">
        <v>500</v>
      </c>
    </row>
    <row r="1232" spans="1:15" x14ac:dyDescent="0.2">
      <c r="A1232" s="66">
        <v>41603</v>
      </c>
      <c r="B1232" s="53" t="s">
        <v>1284</v>
      </c>
      <c r="C1232" s="66">
        <f t="shared" si="20"/>
        <v>4</v>
      </c>
      <c r="D1232" s="60">
        <v>0</v>
      </c>
      <c r="E1232" s="11">
        <v>4441</v>
      </c>
      <c r="F1232" s="11">
        <v>4253</v>
      </c>
      <c r="G1232" s="13">
        <v>665</v>
      </c>
      <c r="H1232" s="13">
        <v>2887</v>
      </c>
      <c r="I1232" s="13">
        <v>889</v>
      </c>
      <c r="J1232" s="12"/>
      <c r="K1232" s="11">
        <v>15307.97</v>
      </c>
      <c r="L1232" s="11">
        <v>454460.9</v>
      </c>
      <c r="M1232" s="11">
        <v>2333562.3199999998</v>
      </c>
      <c r="N1232" s="11">
        <v>500</v>
      </c>
      <c r="O1232" s="11">
        <v>500</v>
      </c>
    </row>
    <row r="1233" spans="1:15" x14ac:dyDescent="0.2">
      <c r="A1233" s="66">
        <v>41604</v>
      </c>
      <c r="B1233" s="53" t="s">
        <v>1285</v>
      </c>
      <c r="C1233" s="66">
        <f t="shared" si="20"/>
        <v>4</v>
      </c>
      <c r="D1233" s="60">
        <v>0</v>
      </c>
      <c r="E1233" s="11">
        <v>2168</v>
      </c>
      <c r="F1233" s="11">
        <v>2119</v>
      </c>
      <c r="G1233" s="13">
        <v>337</v>
      </c>
      <c r="H1233" s="13">
        <v>1470</v>
      </c>
      <c r="I1233" s="13">
        <v>361</v>
      </c>
      <c r="J1233" s="12"/>
      <c r="K1233" s="11">
        <v>13503.55</v>
      </c>
      <c r="L1233" s="11">
        <v>162229.17000000001</v>
      </c>
      <c r="M1233" s="11">
        <v>156134.53</v>
      </c>
      <c r="N1233" s="11">
        <v>500</v>
      </c>
      <c r="O1233" s="11">
        <v>500</v>
      </c>
    </row>
    <row r="1234" spans="1:15" x14ac:dyDescent="0.2">
      <c r="A1234" s="66">
        <v>41605</v>
      </c>
      <c r="B1234" s="53" t="s">
        <v>1286</v>
      </c>
      <c r="C1234" s="66">
        <f t="shared" si="20"/>
        <v>4</v>
      </c>
      <c r="D1234" s="60">
        <v>0</v>
      </c>
      <c r="E1234" s="11">
        <v>9083</v>
      </c>
      <c r="F1234" s="11">
        <v>8805</v>
      </c>
      <c r="G1234" s="13">
        <v>1452</v>
      </c>
      <c r="H1234" s="13">
        <v>5890</v>
      </c>
      <c r="I1234" s="13">
        <v>1741</v>
      </c>
      <c r="J1234" s="12"/>
      <c r="K1234" s="11">
        <v>24036.12</v>
      </c>
      <c r="L1234" s="11">
        <v>792629.7</v>
      </c>
      <c r="M1234" s="11">
        <v>1922238.31</v>
      </c>
      <c r="N1234" s="11">
        <v>500</v>
      </c>
      <c r="O1234" s="11">
        <v>500</v>
      </c>
    </row>
    <row r="1235" spans="1:15" x14ac:dyDescent="0.2">
      <c r="A1235" s="66">
        <v>41606</v>
      </c>
      <c r="B1235" s="53" t="s">
        <v>1287</v>
      </c>
      <c r="C1235" s="66">
        <f t="shared" ref="C1235:C1298" si="21">INT(A1235/10000)</f>
        <v>4</v>
      </c>
      <c r="D1235" s="60">
        <v>0</v>
      </c>
      <c r="E1235" s="11">
        <v>5513</v>
      </c>
      <c r="F1235" s="11">
        <v>5353</v>
      </c>
      <c r="G1235" s="13">
        <v>804</v>
      </c>
      <c r="H1235" s="13">
        <v>3533</v>
      </c>
      <c r="I1235" s="13">
        <v>1176</v>
      </c>
      <c r="J1235" s="12"/>
      <c r="K1235" s="11">
        <v>27702.92</v>
      </c>
      <c r="L1235" s="11">
        <v>490195.13</v>
      </c>
      <c r="M1235" s="11">
        <v>1252020.26</v>
      </c>
      <c r="N1235" s="11">
        <v>500</v>
      </c>
      <c r="O1235" s="11">
        <v>500</v>
      </c>
    </row>
    <row r="1236" spans="1:15" x14ac:dyDescent="0.2">
      <c r="A1236" s="66">
        <v>41607</v>
      </c>
      <c r="B1236" s="53" t="s">
        <v>1288</v>
      </c>
      <c r="C1236" s="66">
        <f t="shared" si="21"/>
        <v>4</v>
      </c>
      <c r="D1236" s="60">
        <v>0</v>
      </c>
      <c r="E1236" s="11">
        <v>6682</v>
      </c>
      <c r="F1236" s="11">
        <v>6583</v>
      </c>
      <c r="G1236" s="13">
        <v>896</v>
      </c>
      <c r="H1236" s="13">
        <v>4427</v>
      </c>
      <c r="I1236" s="13">
        <v>1359</v>
      </c>
      <c r="J1236" s="12"/>
      <c r="K1236" s="11">
        <v>2381.85</v>
      </c>
      <c r="L1236" s="11">
        <v>571578.51</v>
      </c>
      <c r="M1236" s="11">
        <v>1689753.54</v>
      </c>
      <c r="N1236" s="11">
        <v>500</v>
      </c>
      <c r="O1236" s="11">
        <v>500</v>
      </c>
    </row>
    <row r="1237" spans="1:15" x14ac:dyDescent="0.2">
      <c r="A1237" s="66">
        <v>41608</v>
      </c>
      <c r="B1237" s="53" t="s">
        <v>1289</v>
      </c>
      <c r="C1237" s="66">
        <f t="shared" si="21"/>
        <v>4</v>
      </c>
      <c r="D1237" s="60">
        <v>0</v>
      </c>
      <c r="E1237" s="11">
        <v>767</v>
      </c>
      <c r="F1237" s="11">
        <v>817</v>
      </c>
      <c r="G1237" s="13">
        <v>83</v>
      </c>
      <c r="H1237" s="13">
        <v>524</v>
      </c>
      <c r="I1237" s="13">
        <v>160</v>
      </c>
      <c r="J1237" s="12"/>
      <c r="K1237" s="11">
        <v>8118.84</v>
      </c>
      <c r="L1237" s="11">
        <v>66253.279999999999</v>
      </c>
      <c r="M1237" s="11">
        <v>76130.62</v>
      </c>
      <c r="N1237" s="11">
        <v>500</v>
      </c>
      <c r="O1237" s="11">
        <v>500</v>
      </c>
    </row>
    <row r="1238" spans="1:15" x14ac:dyDescent="0.2">
      <c r="A1238" s="66">
        <v>41609</v>
      </c>
      <c r="B1238" s="53" t="s">
        <v>1290</v>
      </c>
      <c r="C1238" s="66">
        <f t="shared" si="21"/>
        <v>4</v>
      </c>
      <c r="D1238" s="60">
        <v>0</v>
      </c>
      <c r="E1238" s="11">
        <v>5099</v>
      </c>
      <c r="F1238" s="11">
        <v>5119</v>
      </c>
      <c r="G1238" s="13">
        <v>771</v>
      </c>
      <c r="H1238" s="13">
        <v>3202</v>
      </c>
      <c r="I1238" s="13">
        <v>1126</v>
      </c>
      <c r="J1238" s="12"/>
      <c r="K1238" s="11">
        <v>22300.44</v>
      </c>
      <c r="L1238" s="11">
        <v>484270.52</v>
      </c>
      <c r="M1238" s="11">
        <v>541731.04</v>
      </c>
      <c r="N1238" s="11">
        <v>500</v>
      </c>
      <c r="O1238" s="11">
        <v>500</v>
      </c>
    </row>
    <row r="1239" spans="1:15" x14ac:dyDescent="0.2">
      <c r="A1239" s="66">
        <v>41610</v>
      </c>
      <c r="B1239" s="53" t="s">
        <v>1291</v>
      </c>
      <c r="C1239" s="66">
        <f t="shared" si="21"/>
        <v>4</v>
      </c>
      <c r="D1239" s="60">
        <v>0</v>
      </c>
      <c r="E1239" s="11">
        <v>972</v>
      </c>
      <c r="F1239" s="11">
        <v>923</v>
      </c>
      <c r="G1239" s="13">
        <v>155</v>
      </c>
      <c r="H1239" s="13">
        <v>644</v>
      </c>
      <c r="I1239" s="13">
        <v>173</v>
      </c>
      <c r="J1239" s="12"/>
      <c r="K1239" s="11">
        <v>6300.59</v>
      </c>
      <c r="L1239" s="11">
        <v>68578.179999999993</v>
      </c>
      <c r="M1239" s="11">
        <v>23369.93</v>
      </c>
      <c r="N1239" s="11">
        <v>500</v>
      </c>
      <c r="O1239" s="11">
        <v>500</v>
      </c>
    </row>
    <row r="1240" spans="1:15" x14ac:dyDescent="0.2">
      <c r="A1240" s="66">
        <v>41611</v>
      </c>
      <c r="B1240" s="53" t="s">
        <v>1292</v>
      </c>
      <c r="C1240" s="66">
        <f t="shared" si="21"/>
        <v>4</v>
      </c>
      <c r="D1240" s="60">
        <v>0</v>
      </c>
      <c r="E1240" s="11">
        <v>2369</v>
      </c>
      <c r="F1240" s="11">
        <v>2337</v>
      </c>
      <c r="G1240" s="13">
        <v>355</v>
      </c>
      <c r="H1240" s="13">
        <v>1450</v>
      </c>
      <c r="I1240" s="13">
        <v>564</v>
      </c>
      <c r="J1240" s="12"/>
      <c r="K1240" s="11">
        <v>12950.39</v>
      </c>
      <c r="L1240" s="11">
        <v>210156.7</v>
      </c>
      <c r="M1240" s="11">
        <v>490542.82</v>
      </c>
      <c r="N1240" s="11">
        <v>500</v>
      </c>
      <c r="O1240" s="11">
        <v>500</v>
      </c>
    </row>
    <row r="1241" spans="1:15" x14ac:dyDescent="0.2">
      <c r="A1241" s="66">
        <v>41612</v>
      </c>
      <c r="B1241" s="53" t="s">
        <v>1293</v>
      </c>
      <c r="C1241" s="66">
        <f t="shared" si="21"/>
        <v>4</v>
      </c>
      <c r="D1241" s="60">
        <v>0</v>
      </c>
      <c r="E1241" s="11">
        <v>2746</v>
      </c>
      <c r="F1241" s="11">
        <v>2648</v>
      </c>
      <c r="G1241" s="13">
        <v>451</v>
      </c>
      <c r="H1241" s="13">
        <v>1824</v>
      </c>
      <c r="I1241" s="13">
        <v>471</v>
      </c>
      <c r="J1241" s="12"/>
      <c r="K1241" s="11">
        <v>18065.87</v>
      </c>
      <c r="L1241" s="11">
        <v>213886.13</v>
      </c>
      <c r="M1241" s="11">
        <v>478523.33</v>
      </c>
      <c r="N1241" s="11">
        <v>500</v>
      </c>
      <c r="O1241" s="11">
        <v>500</v>
      </c>
    </row>
    <row r="1242" spans="1:15" x14ac:dyDescent="0.2">
      <c r="A1242" s="66">
        <v>41613</v>
      </c>
      <c r="B1242" s="53" t="s">
        <v>1294</v>
      </c>
      <c r="C1242" s="66">
        <f t="shared" si="21"/>
        <v>4</v>
      </c>
      <c r="D1242" s="60">
        <v>0</v>
      </c>
      <c r="E1242" s="11">
        <v>2222</v>
      </c>
      <c r="F1242" s="11">
        <v>2201</v>
      </c>
      <c r="G1242" s="13">
        <v>344</v>
      </c>
      <c r="H1242" s="13">
        <v>1451</v>
      </c>
      <c r="I1242" s="13">
        <v>427</v>
      </c>
      <c r="J1242" s="12"/>
      <c r="K1242" s="11">
        <v>5894.35</v>
      </c>
      <c r="L1242" s="11">
        <v>223893.33</v>
      </c>
      <c r="M1242" s="11">
        <v>496021.28</v>
      </c>
      <c r="N1242" s="11">
        <v>500</v>
      </c>
      <c r="O1242" s="11">
        <v>500</v>
      </c>
    </row>
    <row r="1243" spans="1:15" x14ac:dyDescent="0.2">
      <c r="A1243" s="66">
        <v>41614</v>
      </c>
      <c r="B1243" s="53" t="s">
        <v>1295</v>
      </c>
      <c r="C1243" s="66">
        <f t="shared" si="21"/>
        <v>4</v>
      </c>
      <c r="D1243" s="60">
        <v>0</v>
      </c>
      <c r="E1243" s="11">
        <v>2892</v>
      </c>
      <c r="F1243" s="11">
        <v>2705</v>
      </c>
      <c r="G1243" s="13">
        <v>466</v>
      </c>
      <c r="H1243" s="13">
        <v>1862</v>
      </c>
      <c r="I1243" s="13">
        <v>564</v>
      </c>
      <c r="J1243" s="12"/>
      <c r="K1243" s="11">
        <v>9116.74</v>
      </c>
      <c r="L1243" s="11">
        <v>264793.58</v>
      </c>
      <c r="M1243" s="11">
        <v>352172.7</v>
      </c>
      <c r="N1243" s="11">
        <v>500</v>
      </c>
      <c r="O1243" s="11">
        <v>500</v>
      </c>
    </row>
    <row r="1244" spans="1:15" x14ac:dyDescent="0.2">
      <c r="A1244" s="66">
        <v>41615</v>
      </c>
      <c r="B1244" s="53" t="s">
        <v>1296</v>
      </c>
      <c r="C1244" s="66">
        <f t="shared" si="21"/>
        <v>4</v>
      </c>
      <c r="D1244" s="60">
        <v>0</v>
      </c>
      <c r="E1244" s="11">
        <v>3242</v>
      </c>
      <c r="F1244" s="11">
        <v>3188</v>
      </c>
      <c r="G1244" s="13">
        <v>493</v>
      </c>
      <c r="H1244" s="13">
        <v>2081</v>
      </c>
      <c r="I1244" s="13">
        <v>668</v>
      </c>
      <c r="J1244" s="12"/>
      <c r="K1244" s="11">
        <v>12689.86</v>
      </c>
      <c r="L1244" s="11">
        <v>249661.98</v>
      </c>
      <c r="M1244" s="11">
        <v>663972.54</v>
      </c>
      <c r="N1244" s="11">
        <v>500</v>
      </c>
      <c r="O1244" s="11">
        <v>500</v>
      </c>
    </row>
    <row r="1245" spans="1:15" x14ac:dyDescent="0.2">
      <c r="A1245" s="66">
        <v>41616</v>
      </c>
      <c r="B1245" s="53" t="s">
        <v>1297</v>
      </c>
      <c r="C1245" s="66">
        <f t="shared" si="21"/>
        <v>4</v>
      </c>
      <c r="D1245" s="60">
        <v>0</v>
      </c>
      <c r="E1245" s="11">
        <v>579</v>
      </c>
      <c r="F1245" s="11">
        <v>559</v>
      </c>
      <c r="G1245" s="13">
        <v>114</v>
      </c>
      <c r="H1245" s="13">
        <v>365</v>
      </c>
      <c r="I1245" s="13">
        <v>100</v>
      </c>
      <c r="J1245" s="12"/>
      <c r="K1245" s="11">
        <v>4305.17</v>
      </c>
      <c r="L1245" s="11">
        <v>31868.17</v>
      </c>
      <c r="M1245" s="11">
        <v>20798.68</v>
      </c>
      <c r="N1245" s="11">
        <v>500</v>
      </c>
      <c r="O1245" s="11">
        <v>500</v>
      </c>
    </row>
    <row r="1246" spans="1:15" x14ac:dyDescent="0.2">
      <c r="A1246" s="66">
        <v>41617</v>
      </c>
      <c r="B1246" s="53" t="s">
        <v>1298</v>
      </c>
      <c r="C1246" s="66">
        <f t="shared" si="21"/>
        <v>4</v>
      </c>
      <c r="D1246" s="60">
        <v>0</v>
      </c>
      <c r="E1246" s="11">
        <v>4781</v>
      </c>
      <c r="F1246" s="11">
        <v>4748</v>
      </c>
      <c r="G1246" s="13">
        <v>711</v>
      </c>
      <c r="H1246" s="13">
        <v>3011</v>
      </c>
      <c r="I1246" s="13">
        <v>1059</v>
      </c>
      <c r="J1246" s="12"/>
      <c r="K1246" s="11">
        <v>8305.83</v>
      </c>
      <c r="L1246" s="11">
        <v>439249.69</v>
      </c>
      <c r="M1246" s="11">
        <v>1025477.02</v>
      </c>
      <c r="N1246" s="11">
        <v>500</v>
      </c>
      <c r="O1246" s="11">
        <v>500</v>
      </c>
    </row>
    <row r="1247" spans="1:15" x14ac:dyDescent="0.2">
      <c r="A1247" s="66">
        <v>41618</v>
      </c>
      <c r="B1247" s="53" t="s">
        <v>1299</v>
      </c>
      <c r="C1247" s="66">
        <f t="shared" si="21"/>
        <v>4</v>
      </c>
      <c r="D1247" s="60">
        <v>0</v>
      </c>
      <c r="E1247" s="11">
        <v>4657</v>
      </c>
      <c r="F1247" s="11">
        <v>4454</v>
      </c>
      <c r="G1247" s="13">
        <v>649</v>
      </c>
      <c r="H1247" s="13">
        <v>2758</v>
      </c>
      <c r="I1247" s="13">
        <v>1250</v>
      </c>
      <c r="J1247" s="12"/>
      <c r="K1247" s="11">
        <v>3239.37</v>
      </c>
      <c r="L1247" s="11">
        <v>431216.51</v>
      </c>
      <c r="M1247" s="11">
        <v>397376.2</v>
      </c>
      <c r="N1247" s="11">
        <v>500</v>
      </c>
      <c r="O1247" s="11">
        <v>500</v>
      </c>
    </row>
    <row r="1248" spans="1:15" x14ac:dyDescent="0.2">
      <c r="A1248" s="66">
        <v>41619</v>
      </c>
      <c r="B1248" s="53" t="s">
        <v>1300</v>
      </c>
      <c r="C1248" s="66">
        <f t="shared" si="21"/>
        <v>4</v>
      </c>
      <c r="D1248" s="60">
        <v>0</v>
      </c>
      <c r="E1248" s="11">
        <v>1328</v>
      </c>
      <c r="F1248" s="11">
        <v>1336</v>
      </c>
      <c r="G1248" s="13">
        <v>200</v>
      </c>
      <c r="H1248" s="13">
        <v>905</v>
      </c>
      <c r="I1248" s="13">
        <v>223</v>
      </c>
      <c r="J1248" s="12"/>
      <c r="K1248" s="11">
        <v>4863.13</v>
      </c>
      <c r="L1248" s="11">
        <v>114287.41</v>
      </c>
      <c r="M1248" s="11">
        <v>101986.15</v>
      </c>
      <c r="N1248" s="11">
        <v>500</v>
      </c>
      <c r="O1248" s="11">
        <v>500</v>
      </c>
    </row>
    <row r="1249" spans="1:15" x14ac:dyDescent="0.2">
      <c r="A1249" s="66">
        <v>41620</v>
      </c>
      <c r="B1249" s="53" t="s">
        <v>1301</v>
      </c>
      <c r="C1249" s="66">
        <f t="shared" si="21"/>
        <v>4</v>
      </c>
      <c r="D1249" s="60">
        <v>0</v>
      </c>
      <c r="E1249" s="11">
        <v>1542</v>
      </c>
      <c r="F1249" s="11">
        <v>1498</v>
      </c>
      <c r="G1249" s="13">
        <v>262</v>
      </c>
      <c r="H1249" s="13">
        <v>1006</v>
      </c>
      <c r="I1249" s="13">
        <v>274</v>
      </c>
      <c r="J1249" s="12"/>
      <c r="K1249" s="11">
        <v>11520.01</v>
      </c>
      <c r="L1249" s="11">
        <v>119342.64</v>
      </c>
      <c r="M1249" s="11">
        <v>528816.36</v>
      </c>
      <c r="N1249" s="11">
        <v>500</v>
      </c>
      <c r="O1249" s="11">
        <v>500</v>
      </c>
    </row>
    <row r="1250" spans="1:15" x14ac:dyDescent="0.2">
      <c r="A1250" s="66">
        <v>41621</v>
      </c>
      <c r="B1250" s="53" t="s">
        <v>1302</v>
      </c>
      <c r="C1250" s="66">
        <f t="shared" si="21"/>
        <v>4</v>
      </c>
      <c r="D1250" s="60">
        <v>0</v>
      </c>
      <c r="E1250" s="11">
        <v>1321</v>
      </c>
      <c r="F1250" s="11">
        <v>1305</v>
      </c>
      <c r="G1250" s="13">
        <v>174</v>
      </c>
      <c r="H1250" s="13">
        <v>870</v>
      </c>
      <c r="I1250" s="13">
        <v>277</v>
      </c>
      <c r="J1250" s="12"/>
      <c r="K1250" s="11">
        <v>4944.2299999999996</v>
      </c>
      <c r="L1250" s="11">
        <v>113026.65</v>
      </c>
      <c r="M1250" s="11">
        <v>70636.98</v>
      </c>
      <c r="N1250" s="11">
        <v>500</v>
      </c>
      <c r="O1250" s="11">
        <v>500</v>
      </c>
    </row>
    <row r="1251" spans="1:15" x14ac:dyDescent="0.2">
      <c r="A1251" s="66">
        <v>41622</v>
      </c>
      <c r="B1251" s="53" t="s">
        <v>1303</v>
      </c>
      <c r="C1251" s="66">
        <f t="shared" si="21"/>
        <v>4</v>
      </c>
      <c r="D1251" s="60">
        <v>0</v>
      </c>
      <c r="E1251" s="11">
        <v>1658</v>
      </c>
      <c r="F1251" s="11">
        <v>1572</v>
      </c>
      <c r="G1251" s="13">
        <v>262</v>
      </c>
      <c r="H1251" s="13">
        <v>1064</v>
      </c>
      <c r="I1251" s="13">
        <v>332</v>
      </c>
      <c r="J1251" s="12"/>
      <c r="K1251" s="11">
        <v>14822.6</v>
      </c>
      <c r="L1251" s="11">
        <v>107369.51</v>
      </c>
      <c r="M1251" s="11">
        <v>229428.82</v>
      </c>
      <c r="N1251" s="11">
        <v>500</v>
      </c>
      <c r="O1251" s="11">
        <v>500</v>
      </c>
    </row>
    <row r="1252" spans="1:15" x14ac:dyDescent="0.2">
      <c r="A1252" s="66">
        <v>41623</v>
      </c>
      <c r="B1252" s="53" t="s">
        <v>1304</v>
      </c>
      <c r="C1252" s="66">
        <f t="shared" si="21"/>
        <v>4</v>
      </c>
      <c r="D1252" s="60">
        <v>0</v>
      </c>
      <c r="E1252" s="11">
        <v>1128</v>
      </c>
      <c r="F1252" s="11">
        <v>1024</v>
      </c>
      <c r="G1252" s="13">
        <v>242</v>
      </c>
      <c r="H1252" s="13">
        <v>728</v>
      </c>
      <c r="I1252" s="13">
        <v>158</v>
      </c>
      <c r="J1252" s="12"/>
      <c r="K1252" s="11">
        <v>5628.66</v>
      </c>
      <c r="L1252" s="11">
        <v>91744.06</v>
      </c>
      <c r="M1252" s="11">
        <v>147715.97</v>
      </c>
      <c r="N1252" s="11">
        <v>500</v>
      </c>
      <c r="O1252" s="11">
        <v>500</v>
      </c>
    </row>
    <row r="1253" spans="1:15" x14ac:dyDescent="0.2">
      <c r="A1253" s="66">
        <v>41624</v>
      </c>
      <c r="B1253" s="53" t="s">
        <v>1305</v>
      </c>
      <c r="C1253" s="66">
        <f t="shared" si="21"/>
        <v>4</v>
      </c>
      <c r="D1253" s="60">
        <v>0</v>
      </c>
      <c r="E1253" s="11">
        <v>5043</v>
      </c>
      <c r="F1253" s="11">
        <v>4946</v>
      </c>
      <c r="G1253" s="13">
        <v>723</v>
      </c>
      <c r="H1253" s="13">
        <v>3230</v>
      </c>
      <c r="I1253" s="13">
        <v>1090</v>
      </c>
      <c r="J1253" s="12"/>
      <c r="K1253" s="11">
        <v>12399.6</v>
      </c>
      <c r="L1253" s="11">
        <v>560580.01</v>
      </c>
      <c r="M1253" s="11">
        <v>2602080.83</v>
      </c>
      <c r="N1253" s="11">
        <v>500</v>
      </c>
      <c r="O1253" s="11">
        <v>500</v>
      </c>
    </row>
    <row r="1254" spans="1:15" x14ac:dyDescent="0.2">
      <c r="A1254" s="66">
        <v>41626</v>
      </c>
      <c r="B1254" s="53" t="s">
        <v>1306</v>
      </c>
      <c r="C1254" s="66">
        <f t="shared" si="21"/>
        <v>4</v>
      </c>
      <c r="D1254" s="60">
        <v>0</v>
      </c>
      <c r="E1254" s="11">
        <v>4313</v>
      </c>
      <c r="F1254" s="11">
        <v>4177</v>
      </c>
      <c r="G1254" s="13">
        <v>635</v>
      </c>
      <c r="H1254" s="13">
        <v>2714</v>
      </c>
      <c r="I1254" s="13">
        <v>964</v>
      </c>
      <c r="J1254" s="12"/>
      <c r="K1254" s="11">
        <v>12933.06</v>
      </c>
      <c r="L1254" s="11">
        <v>336753.18</v>
      </c>
      <c r="M1254" s="11">
        <v>841514.68</v>
      </c>
      <c r="N1254" s="11">
        <v>500</v>
      </c>
      <c r="O1254" s="11">
        <v>500</v>
      </c>
    </row>
    <row r="1255" spans="1:15" x14ac:dyDescent="0.2">
      <c r="A1255" s="66">
        <v>41627</v>
      </c>
      <c r="B1255" s="53" t="s">
        <v>1307</v>
      </c>
      <c r="C1255" s="66">
        <f t="shared" si="21"/>
        <v>4</v>
      </c>
      <c r="D1255" s="60">
        <v>0</v>
      </c>
      <c r="E1255" s="11">
        <v>1794</v>
      </c>
      <c r="F1255" s="11">
        <v>1756</v>
      </c>
      <c r="G1255" s="13">
        <v>318</v>
      </c>
      <c r="H1255" s="13">
        <v>1130</v>
      </c>
      <c r="I1255" s="13">
        <v>346</v>
      </c>
      <c r="J1255" s="12"/>
      <c r="K1255" s="11">
        <v>6794.19</v>
      </c>
      <c r="L1255" s="11">
        <v>120479.9</v>
      </c>
      <c r="M1255" s="11">
        <v>229826.61</v>
      </c>
      <c r="N1255" s="11">
        <v>500</v>
      </c>
      <c r="O1255" s="11">
        <v>500</v>
      </c>
    </row>
    <row r="1256" spans="1:15" x14ac:dyDescent="0.2">
      <c r="A1256" s="66">
        <v>41628</v>
      </c>
      <c r="B1256" s="53" t="s">
        <v>1308</v>
      </c>
      <c r="C1256" s="66">
        <f t="shared" si="21"/>
        <v>4</v>
      </c>
      <c r="D1256" s="60">
        <v>0</v>
      </c>
      <c r="E1256" s="11">
        <v>2753</v>
      </c>
      <c r="F1256" s="11">
        <v>2669</v>
      </c>
      <c r="G1256" s="13">
        <v>495</v>
      </c>
      <c r="H1256" s="13">
        <v>1756</v>
      </c>
      <c r="I1256" s="13">
        <v>502</v>
      </c>
      <c r="J1256" s="12"/>
      <c r="K1256" s="11">
        <v>24096.18</v>
      </c>
      <c r="L1256" s="11">
        <v>177187.65</v>
      </c>
      <c r="M1256" s="11">
        <v>518009.82</v>
      </c>
      <c r="N1256" s="11">
        <v>500</v>
      </c>
      <c r="O1256" s="11">
        <v>500</v>
      </c>
    </row>
    <row r="1257" spans="1:15" x14ac:dyDescent="0.2">
      <c r="A1257" s="66">
        <v>41701</v>
      </c>
      <c r="B1257" s="53" t="s">
        <v>1309</v>
      </c>
      <c r="C1257" s="66">
        <f t="shared" si="21"/>
        <v>4</v>
      </c>
      <c r="D1257" s="60">
        <v>0</v>
      </c>
      <c r="E1257" s="11">
        <v>3411</v>
      </c>
      <c r="F1257" s="11">
        <v>3383</v>
      </c>
      <c r="G1257" s="13">
        <v>513</v>
      </c>
      <c r="H1257" s="13">
        <v>2105</v>
      </c>
      <c r="I1257" s="13">
        <v>793</v>
      </c>
      <c r="J1257" s="12"/>
      <c r="K1257" s="11">
        <v>9267.2199999999993</v>
      </c>
      <c r="L1257" s="11">
        <v>270267.12</v>
      </c>
      <c r="M1257" s="11">
        <v>695271.55</v>
      </c>
      <c r="N1257" s="11">
        <v>500</v>
      </c>
      <c r="O1257" s="11">
        <v>500</v>
      </c>
    </row>
    <row r="1258" spans="1:15" x14ac:dyDescent="0.2">
      <c r="A1258" s="66">
        <v>41702</v>
      </c>
      <c r="B1258" s="53" t="s">
        <v>1310</v>
      </c>
      <c r="C1258" s="66">
        <f t="shared" si="21"/>
        <v>4</v>
      </c>
      <c r="D1258" s="60">
        <v>0</v>
      </c>
      <c r="E1258" s="11">
        <v>1637</v>
      </c>
      <c r="F1258" s="11">
        <v>1603</v>
      </c>
      <c r="G1258" s="13">
        <v>218</v>
      </c>
      <c r="H1258" s="13">
        <v>1066</v>
      </c>
      <c r="I1258" s="13">
        <v>353</v>
      </c>
      <c r="J1258" s="12"/>
      <c r="K1258" s="11">
        <v>7564.54</v>
      </c>
      <c r="L1258" s="11">
        <v>317621.78999999998</v>
      </c>
      <c r="M1258" s="11">
        <v>344812.63</v>
      </c>
      <c r="N1258" s="11">
        <v>500</v>
      </c>
      <c r="O1258" s="11">
        <v>500</v>
      </c>
    </row>
    <row r="1259" spans="1:15" x14ac:dyDescent="0.2">
      <c r="A1259" s="66">
        <v>41703</v>
      </c>
      <c r="B1259" s="53" t="s">
        <v>1311</v>
      </c>
      <c r="C1259" s="66">
        <f t="shared" si="21"/>
        <v>4</v>
      </c>
      <c r="D1259" s="60">
        <v>0</v>
      </c>
      <c r="E1259" s="11">
        <v>9194</v>
      </c>
      <c r="F1259" s="11">
        <v>9102</v>
      </c>
      <c r="G1259" s="13">
        <v>1455</v>
      </c>
      <c r="H1259" s="13">
        <v>5904</v>
      </c>
      <c r="I1259" s="13">
        <v>1835</v>
      </c>
      <c r="J1259" s="12"/>
      <c r="K1259" s="11">
        <v>6216.24</v>
      </c>
      <c r="L1259" s="11">
        <v>670096.43999999994</v>
      </c>
      <c r="M1259" s="11">
        <v>5414013.2999999998</v>
      </c>
      <c r="N1259" s="11">
        <v>500</v>
      </c>
      <c r="O1259" s="11">
        <v>500</v>
      </c>
    </row>
    <row r="1260" spans="1:15" x14ac:dyDescent="0.2">
      <c r="A1260" s="66">
        <v>41704</v>
      </c>
      <c r="B1260" s="53" t="s">
        <v>1312</v>
      </c>
      <c r="C1260" s="66">
        <f t="shared" si="21"/>
        <v>4</v>
      </c>
      <c r="D1260" s="60">
        <v>0</v>
      </c>
      <c r="E1260" s="11">
        <v>1231</v>
      </c>
      <c r="F1260" s="11">
        <v>1220</v>
      </c>
      <c r="G1260" s="13">
        <v>213</v>
      </c>
      <c r="H1260" s="13">
        <v>779</v>
      </c>
      <c r="I1260" s="13">
        <v>239</v>
      </c>
      <c r="J1260" s="12"/>
      <c r="K1260" s="11">
        <v>17450.97</v>
      </c>
      <c r="L1260" s="11">
        <v>98021.17</v>
      </c>
      <c r="M1260" s="11">
        <v>628036.31000000006</v>
      </c>
      <c r="N1260" s="11">
        <v>500</v>
      </c>
      <c r="O1260" s="11">
        <v>500</v>
      </c>
    </row>
    <row r="1261" spans="1:15" x14ac:dyDescent="0.2">
      <c r="A1261" s="66">
        <v>41705</v>
      </c>
      <c r="B1261" s="53" t="s">
        <v>1313</v>
      </c>
      <c r="C1261" s="66">
        <f t="shared" si="21"/>
        <v>4</v>
      </c>
      <c r="D1261" s="60">
        <v>0</v>
      </c>
      <c r="E1261" s="11">
        <v>1894</v>
      </c>
      <c r="F1261" s="11">
        <v>1727</v>
      </c>
      <c r="G1261" s="13">
        <v>356</v>
      </c>
      <c r="H1261" s="13">
        <v>1242</v>
      </c>
      <c r="I1261" s="13">
        <v>296</v>
      </c>
      <c r="J1261" s="12"/>
      <c r="K1261" s="11">
        <v>12466.32</v>
      </c>
      <c r="L1261" s="11">
        <v>107115.05</v>
      </c>
      <c r="M1261" s="11">
        <v>124355.06</v>
      </c>
      <c r="N1261" s="11">
        <v>500</v>
      </c>
      <c r="O1261" s="11">
        <v>500</v>
      </c>
    </row>
    <row r="1262" spans="1:15" x14ac:dyDescent="0.2">
      <c r="A1262" s="66">
        <v>41706</v>
      </c>
      <c r="B1262" s="53" t="s">
        <v>1314</v>
      </c>
      <c r="C1262" s="66">
        <f t="shared" si="21"/>
        <v>4</v>
      </c>
      <c r="D1262" s="60">
        <v>0</v>
      </c>
      <c r="E1262" s="11">
        <v>1135</v>
      </c>
      <c r="F1262" s="11">
        <v>1073</v>
      </c>
      <c r="G1262" s="13">
        <v>201</v>
      </c>
      <c r="H1262" s="13">
        <v>730</v>
      </c>
      <c r="I1262" s="13">
        <v>204</v>
      </c>
      <c r="J1262" s="12"/>
      <c r="K1262" s="11">
        <v>13434.23</v>
      </c>
      <c r="L1262" s="11">
        <v>83611.53</v>
      </c>
      <c r="M1262" s="11">
        <v>106066.61</v>
      </c>
      <c r="N1262" s="11">
        <v>500</v>
      </c>
      <c r="O1262" s="11">
        <v>500</v>
      </c>
    </row>
    <row r="1263" spans="1:15" x14ac:dyDescent="0.2">
      <c r="A1263" s="66">
        <v>41707</v>
      </c>
      <c r="B1263" s="53" t="s">
        <v>1315</v>
      </c>
      <c r="C1263" s="66">
        <f t="shared" si="21"/>
        <v>4</v>
      </c>
      <c r="D1263" s="60">
        <v>0</v>
      </c>
      <c r="E1263" s="11">
        <v>1929</v>
      </c>
      <c r="F1263" s="11">
        <v>1863</v>
      </c>
      <c r="G1263" s="13">
        <v>368</v>
      </c>
      <c r="H1263" s="13">
        <v>1265</v>
      </c>
      <c r="I1263" s="13">
        <v>296</v>
      </c>
      <c r="J1263" s="12"/>
      <c r="K1263" s="11">
        <v>15658.52</v>
      </c>
      <c r="L1263" s="11">
        <v>129898</v>
      </c>
      <c r="M1263" s="11">
        <v>346837.26</v>
      </c>
      <c r="N1263" s="11">
        <v>500</v>
      </c>
      <c r="O1263" s="11">
        <v>500</v>
      </c>
    </row>
    <row r="1264" spans="1:15" x14ac:dyDescent="0.2">
      <c r="A1264" s="66">
        <v>41708</v>
      </c>
      <c r="B1264" s="53" t="s">
        <v>1316</v>
      </c>
      <c r="C1264" s="66">
        <f t="shared" si="21"/>
        <v>4</v>
      </c>
      <c r="D1264" s="60">
        <v>0</v>
      </c>
      <c r="E1264" s="11">
        <v>1011</v>
      </c>
      <c r="F1264" s="11">
        <v>975</v>
      </c>
      <c r="G1264" s="13">
        <v>176</v>
      </c>
      <c r="H1264" s="13">
        <v>675</v>
      </c>
      <c r="I1264" s="13">
        <v>160</v>
      </c>
      <c r="J1264" s="12"/>
      <c r="K1264" s="11">
        <v>9279.7800000000007</v>
      </c>
      <c r="L1264" s="11">
        <v>62281.95</v>
      </c>
      <c r="M1264" s="11">
        <v>210922.21</v>
      </c>
      <c r="N1264" s="11">
        <v>500</v>
      </c>
      <c r="O1264" s="11">
        <v>500</v>
      </c>
    </row>
    <row r="1265" spans="1:15" x14ac:dyDescent="0.2">
      <c r="A1265" s="66">
        <v>41709</v>
      </c>
      <c r="B1265" s="53" t="s">
        <v>1317</v>
      </c>
      <c r="C1265" s="66">
        <f t="shared" si="21"/>
        <v>4</v>
      </c>
      <c r="D1265" s="60">
        <v>0</v>
      </c>
      <c r="E1265" s="11">
        <v>4924</v>
      </c>
      <c r="F1265" s="11">
        <v>4899</v>
      </c>
      <c r="G1265" s="13">
        <v>763</v>
      </c>
      <c r="H1265" s="13">
        <v>3174</v>
      </c>
      <c r="I1265" s="13">
        <v>987</v>
      </c>
      <c r="J1265" s="12"/>
      <c r="K1265" s="11">
        <v>26761.74</v>
      </c>
      <c r="L1265" s="11">
        <v>359195.85</v>
      </c>
      <c r="M1265" s="11">
        <v>2223872.5299999998</v>
      </c>
      <c r="N1265" s="11">
        <v>500</v>
      </c>
      <c r="O1265" s="11">
        <v>500</v>
      </c>
    </row>
    <row r="1266" spans="1:15" x14ac:dyDescent="0.2">
      <c r="A1266" s="66">
        <v>41710</v>
      </c>
      <c r="B1266" s="53" t="s">
        <v>1318</v>
      </c>
      <c r="C1266" s="66">
        <f t="shared" si="21"/>
        <v>4</v>
      </c>
      <c r="D1266" s="60">
        <v>0</v>
      </c>
      <c r="E1266" s="11">
        <v>3859</v>
      </c>
      <c r="F1266" s="11">
        <v>3692</v>
      </c>
      <c r="G1266" s="13">
        <v>604</v>
      </c>
      <c r="H1266" s="13">
        <v>2525</v>
      </c>
      <c r="I1266" s="13">
        <v>730</v>
      </c>
      <c r="J1266" s="12"/>
      <c r="K1266" s="11">
        <v>12281.5</v>
      </c>
      <c r="L1266" s="11">
        <v>340263.61</v>
      </c>
      <c r="M1266" s="11">
        <v>2149656.19</v>
      </c>
      <c r="N1266" s="11">
        <v>500</v>
      </c>
      <c r="O1266" s="11">
        <v>500</v>
      </c>
    </row>
    <row r="1267" spans="1:15" x14ac:dyDescent="0.2">
      <c r="A1267" s="66">
        <v>41711</v>
      </c>
      <c r="B1267" s="53" t="s">
        <v>1319</v>
      </c>
      <c r="C1267" s="66">
        <f t="shared" si="21"/>
        <v>4</v>
      </c>
      <c r="D1267" s="60">
        <v>0</v>
      </c>
      <c r="E1267" s="11">
        <v>3130</v>
      </c>
      <c r="F1267" s="11">
        <v>2989</v>
      </c>
      <c r="G1267" s="13">
        <v>543</v>
      </c>
      <c r="H1267" s="13">
        <v>2043</v>
      </c>
      <c r="I1267" s="13">
        <v>544</v>
      </c>
      <c r="J1267" s="12"/>
      <c r="K1267" s="11">
        <v>17928.93</v>
      </c>
      <c r="L1267" s="11">
        <v>231700.84</v>
      </c>
      <c r="M1267" s="11">
        <v>2577081.9700000002</v>
      </c>
      <c r="N1267" s="11">
        <v>500</v>
      </c>
      <c r="O1267" s="11">
        <v>500</v>
      </c>
    </row>
    <row r="1268" spans="1:15" x14ac:dyDescent="0.2">
      <c r="A1268" s="66">
        <v>41712</v>
      </c>
      <c r="B1268" s="53" t="s">
        <v>1320</v>
      </c>
      <c r="C1268" s="66">
        <f t="shared" si="21"/>
        <v>4</v>
      </c>
      <c r="D1268" s="60">
        <v>0</v>
      </c>
      <c r="E1268" s="11">
        <v>1263</v>
      </c>
      <c r="F1268" s="11">
        <v>1172</v>
      </c>
      <c r="G1268" s="13">
        <v>219</v>
      </c>
      <c r="H1268" s="13">
        <v>829</v>
      </c>
      <c r="I1268" s="13">
        <v>215</v>
      </c>
      <c r="J1268" s="12"/>
      <c r="K1268" s="11">
        <v>5096.57</v>
      </c>
      <c r="L1268" s="11">
        <v>130240.73</v>
      </c>
      <c r="M1268" s="11">
        <v>221796.19</v>
      </c>
      <c r="N1268" s="11">
        <v>500</v>
      </c>
      <c r="O1268" s="11">
        <v>500</v>
      </c>
    </row>
    <row r="1269" spans="1:15" x14ac:dyDescent="0.2">
      <c r="A1269" s="66">
        <v>41713</v>
      </c>
      <c r="B1269" s="53" t="s">
        <v>1321</v>
      </c>
      <c r="C1269" s="66">
        <f t="shared" si="21"/>
        <v>4</v>
      </c>
      <c r="D1269" s="60">
        <v>0</v>
      </c>
      <c r="E1269" s="11">
        <v>5227</v>
      </c>
      <c r="F1269" s="11">
        <v>5216</v>
      </c>
      <c r="G1269" s="13">
        <v>741</v>
      </c>
      <c r="H1269" s="13">
        <v>3351</v>
      </c>
      <c r="I1269" s="13">
        <v>1135</v>
      </c>
      <c r="J1269" s="12"/>
      <c r="K1269" s="11">
        <v>4738.38</v>
      </c>
      <c r="L1269" s="11">
        <v>508348.54</v>
      </c>
      <c r="M1269" s="11">
        <v>8955847.8100000005</v>
      </c>
      <c r="N1269" s="11">
        <v>500</v>
      </c>
      <c r="O1269" s="11">
        <v>500</v>
      </c>
    </row>
    <row r="1270" spans="1:15" x14ac:dyDescent="0.2">
      <c r="A1270" s="66">
        <v>41714</v>
      </c>
      <c r="B1270" s="53" t="s">
        <v>1322</v>
      </c>
      <c r="C1270" s="66">
        <f t="shared" si="21"/>
        <v>4</v>
      </c>
      <c r="D1270" s="60">
        <v>0</v>
      </c>
      <c r="E1270" s="11">
        <v>777</v>
      </c>
      <c r="F1270" s="11">
        <v>790</v>
      </c>
      <c r="G1270" s="13">
        <v>115</v>
      </c>
      <c r="H1270" s="13">
        <v>502</v>
      </c>
      <c r="I1270" s="13">
        <v>160</v>
      </c>
      <c r="J1270" s="12"/>
      <c r="K1270" s="11">
        <v>6826.85</v>
      </c>
      <c r="L1270" s="11">
        <v>39321.11</v>
      </c>
      <c r="M1270" s="11">
        <v>15983.34</v>
      </c>
      <c r="N1270" s="11">
        <v>500</v>
      </c>
      <c r="O1270" s="11">
        <v>500</v>
      </c>
    </row>
    <row r="1271" spans="1:15" x14ac:dyDescent="0.2">
      <c r="A1271" s="66">
        <v>41715</v>
      </c>
      <c r="B1271" s="53" t="s">
        <v>1323</v>
      </c>
      <c r="C1271" s="66">
        <f t="shared" si="21"/>
        <v>4</v>
      </c>
      <c r="D1271" s="60">
        <v>0</v>
      </c>
      <c r="E1271" s="11">
        <v>4075</v>
      </c>
      <c r="F1271" s="11">
        <v>3822</v>
      </c>
      <c r="G1271" s="13">
        <v>502</v>
      </c>
      <c r="H1271" s="13">
        <v>2729</v>
      </c>
      <c r="I1271" s="13">
        <v>844</v>
      </c>
      <c r="J1271" s="12"/>
      <c r="K1271" s="11">
        <v>1569.63</v>
      </c>
      <c r="L1271" s="11">
        <v>475194.1</v>
      </c>
      <c r="M1271" s="11">
        <v>3194798.91</v>
      </c>
      <c r="N1271" s="11">
        <v>500</v>
      </c>
      <c r="O1271" s="11">
        <v>500</v>
      </c>
    </row>
    <row r="1272" spans="1:15" x14ac:dyDescent="0.2">
      <c r="A1272" s="66">
        <v>41716</v>
      </c>
      <c r="B1272" s="53" t="s">
        <v>1324</v>
      </c>
      <c r="C1272" s="66">
        <f t="shared" si="21"/>
        <v>4</v>
      </c>
      <c r="D1272" s="60">
        <v>0</v>
      </c>
      <c r="E1272" s="11">
        <v>2656</v>
      </c>
      <c r="F1272" s="11">
        <v>2629</v>
      </c>
      <c r="G1272" s="13">
        <v>464</v>
      </c>
      <c r="H1272" s="13">
        <v>1638</v>
      </c>
      <c r="I1272" s="13">
        <v>554</v>
      </c>
      <c r="J1272" s="12"/>
      <c r="K1272" s="11">
        <v>15196.54</v>
      </c>
      <c r="L1272" s="11">
        <v>221766.41</v>
      </c>
      <c r="M1272" s="11">
        <v>830939.88</v>
      </c>
      <c r="N1272" s="11">
        <v>500</v>
      </c>
      <c r="O1272" s="11">
        <v>500</v>
      </c>
    </row>
    <row r="1273" spans="1:15" x14ac:dyDescent="0.2">
      <c r="A1273" s="66">
        <v>41717</v>
      </c>
      <c r="B1273" s="53" t="s">
        <v>1325</v>
      </c>
      <c r="C1273" s="66">
        <f t="shared" si="21"/>
        <v>4</v>
      </c>
      <c r="D1273" s="60">
        <v>0</v>
      </c>
      <c r="E1273" s="11">
        <v>1151</v>
      </c>
      <c r="F1273" s="11">
        <v>1095</v>
      </c>
      <c r="G1273" s="13">
        <v>223</v>
      </c>
      <c r="H1273" s="13">
        <v>721</v>
      </c>
      <c r="I1273" s="13">
        <v>207</v>
      </c>
      <c r="J1273" s="12"/>
      <c r="K1273" s="11">
        <v>13125.57</v>
      </c>
      <c r="L1273" s="11">
        <v>59610.91</v>
      </c>
      <c r="M1273" s="11">
        <v>60251.3</v>
      </c>
      <c r="N1273" s="11">
        <v>500</v>
      </c>
      <c r="O1273" s="11">
        <v>500</v>
      </c>
    </row>
    <row r="1274" spans="1:15" x14ac:dyDescent="0.2">
      <c r="A1274" s="66">
        <v>41718</v>
      </c>
      <c r="B1274" s="53" t="s">
        <v>1326</v>
      </c>
      <c r="C1274" s="66">
        <f t="shared" si="21"/>
        <v>4</v>
      </c>
      <c r="D1274" s="60">
        <v>0</v>
      </c>
      <c r="E1274" s="11">
        <v>1134</v>
      </c>
      <c r="F1274" s="11">
        <v>1148</v>
      </c>
      <c r="G1274" s="13">
        <v>163</v>
      </c>
      <c r="H1274" s="13">
        <v>706</v>
      </c>
      <c r="I1274" s="13">
        <v>265</v>
      </c>
      <c r="J1274" s="12"/>
      <c r="K1274" s="11">
        <v>8902.68</v>
      </c>
      <c r="L1274" s="11">
        <v>281155.05</v>
      </c>
      <c r="M1274" s="11">
        <v>307584.31</v>
      </c>
      <c r="N1274" s="11">
        <v>500</v>
      </c>
      <c r="O1274" s="11">
        <v>500</v>
      </c>
    </row>
    <row r="1275" spans="1:15" x14ac:dyDescent="0.2">
      <c r="A1275" s="66">
        <v>41719</v>
      </c>
      <c r="B1275" s="53" t="s">
        <v>1327</v>
      </c>
      <c r="C1275" s="66">
        <f t="shared" si="21"/>
        <v>4</v>
      </c>
      <c r="D1275" s="60">
        <v>0</v>
      </c>
      <c r="E1275" s="11">
        <v>1722</v>
      </c>
      <c r="F1275" s="11">
        <v>1682</v>
      </c>
      <c r="G1275" s="13">
        <v>292</v>
      </c>
      <c r="H1275" s="13">
        <v>1183</v>
      </c>
      <c r="I1275" s="13">
        <v>247</v>
      </c>
      <c r="J1275" s="12"/>
      <c r="K1275" s="11">
        <v>-298.43</v>
      </c>
      <c r="L1275" s="11">
        <v>125164.88</v>
      </c>
      <c r="M1275" s="11">
        <v>469595.48</v>
      </c>
      <c r="N1275" s="11">
        <v>500</v>
      </c>
      <c r="O1275" s="11">
        <v>500</v>
      </c>
    </row>
    <row r="1276" spans="1:15" x14ac:dyDescent="0.2">
      <c r="A1276" s="66">
        <v>41720</v>
      </c>
      <c r="B1276" s="53" t="s">
        <v>1328</v>
      </c>
      <c r="C1276" s="66">
        <f t="shared" si="21"/>
        <v>4</v>
      </c>
      <c r="D1276" s="60">
        <v>0</v>
      </c>
      <c r="E1276" s="11">
        <v>1399</v>
      </c>
      <c r="F1276" s="11">
        <v>1388</v>
      </c>
      <c r="G1276" s="13">
        <v>191</v>
      </c>
      <c r="H1276" s="13">
        <v>915</v>
      </c>
      <c r="I1276" s="13">
        <v>293</v>
      </c>
      <c r="J1276" s="12"/>
      <c r="K1276" s="11">
        <v>5074.95</v>
      </c>
      <c r="L1276" s="11">
        <v>118109.25</v>
      </c>
      <c r="M1276" s="11">
        <v>400175.99</v>
      </c>
      <c r="N1276" s="11">
        <v>500</v>
      </c>
      <c r="O1276" s="11">
        <v>500</v>
      </c>
    </row>
    <row r="1277" spans="1:15" x14ac:dyDescent="0.2">
      <c r="A1277" s="66">
        <v>41721</v>
      </c>
      <c r="B1277" s="53" t="s">
        <v>1329</v>
      </c>
      <c r="C1277" s="66">
        <f t="shared" si="21"/>
        <v>4</v>
      </c>
      <c r="D1277" s="60">
        <v>0</v>
      </c>
      <c r="E1277" s="11">
        <v>1769</v>
      </c>
      <c r="F1277" s="11">
        <v>1744</v>
      </c>
      <c r="G1277" s="13">
        <v>288</v>
      </c>
      <c r="H1277" s="13">
        <v>1195</v>
      </c>
      <c r="I1277" s="13">
        <v>286</v>
      </c>
      <c r="J1277" s="12"/>
      <c r="K1277" s="11">
        <v>13226.6</v>
      </c>
      <c r="L1277" s="11">
        <v>138610.71</v>
      </c>
      <c r="M1277" s="11">
        <v>690418.43</v>
      </c>
      <c r="N1277" s="11">
        <v>500</v>
      </c>
      <c r="O1277" s="11">
        <v>500</v>
      </c>
    </row>
    <row r="1278" spans="1:15" x14ac:dyDescent="0.2">
      <c r="A1278" s="66">
        <v>41722</v>
      </c>
      <c r="B1278" s="53" t="s">
        <v>1330</v>
      </c>
      <c r="C1278" s="66">
        <f t="shared" si="21"/>
        <v>4</v>
      </c>
      <c r="D1278" s="60">
        <v>0</v>
      </c>
      <c r="E1278" s="11">
        <v>4124</v>
      </c>
      <c r="F1278" s="11">
        <v>3912</v>
      </c>
      <c r="G1278" s="13">
        <v>733</v>
      </c>
      <c r="H1278" s="13">
        <v>2594</v>
      </c>
      <c r="I1278" s="13">
        <v>797</v>
      </c>
      <c r="J1278" s="12"/>
      <c r="K1278" s="11">
        <v>19163.060000000001</v>
      </c>
      <c r="L1278" s="11">
        <v>243483.23</v>
      </c>
      <c r="M1278" s="11">
        <v>654548.64</v>
      </c>
      <c r="N1278" s="11">
        <v>500</v>
      </c>
      <c r="O1278" s="11">
        <v>500</v>
      </c>
    </row>
    <row r="1279" spans="1:15" x14ac:dyDescent="0.2">
      <c r="A1279" s="66">
        <v>41723</v>
      </c>
      <c r="B1279" s="53" t="s">
        <v>1331</v>
      </c>
      <c r="C1279" s="66">
        <f t="shared" si="21"/>
        <v>4</v>
      </c>
      <c r="D1279" s="60">
        <v>0</v>
      </c>
      <c r="E1279" s="11">
        <v>1524</v>
      </c>
      <c r="F1279" s="11">
        <v>1480</v>
      </c>
      <c r="G1279" s="13">
        <v>211</v>
      </c>
      <c r="H1279" s="13">
        <v>1001</v>
      </c>
      <c r="I1279" s="13">
        <v>312</v>
      </c>
      <c r="J1279" s="12"/>
      <c r="K1279" s="11">
        <v>9352</v>
      </c>
      <c r="L1279" s="11">
        <v>101365.91</v>
      </c>
      <c r="M1279" s="11">
        <v>172880.24</v>
      </c>
      <c r="N1279" s="11">
        <v>500</v>
      </c>
      <c r="O1279" s="11">
        <v>500</v>
      </c>
    </row>
    <row r="1280" spans="1:15" x14ac:dyDescent="0.2">
      <c r="A1280" s="66">
        <v>41724</v>
      </c>
      <c r="B1280" s="53" t="s">
        <v>1332</v>
      </c>
      <c r="C1280" s="66">
        <f t="shared" si="21"/>
        <v>4</v>
      </c>
      <c r="D1280" s="60">
        <v>0</v>
      </c>
      <c r="E1280" s="11">
        <v>649</v>
      </c>
      <c r="F1280" s="11">
        <v>623</v>
      </c>
      <c r="G1280" s="13">
        <v>108</v>
      </c>
      <c r="H1280" s="13">
        <v>424</v>
      </c>
      <c r="I1280" s="13">
        <v>117</v>
      </c>
      <c r="J1280" s="12"/>
      <c r="K1280" s="11">
        <v>8519.6299999999992</v>
      </c>
      <c r="L1280" s="11">
        <v>41490.51</v>
      </c>
      <c r="M1280" s="11">
        <v>12873.78</v>
      </c>
      <c r="N1280" s="11">
        <v>500</v>
      </c>
      <c r="O1280" s="11">
        <v>500</v>
      </c>
    </row>
    <row r="1281" spans="1:15" x14ac:dyDescent="0.2">
      <c r="A1281" s="66">
        <v>41725</v>
      </c>
      <c r="B1281" s="53" t="s">
        <v>1333</v>
      </c>
      <c r="C1281" s="66">
        <f t="shared" si="21"/>
        <v>4</v>
      </c>
      <c r="D1281" s="60">
        <v>0</v>
      </c>
      <c r="E1281" s="11">
        <v>583</v>
      </c>
      <c r="F1281" s="11">
        <v>547</v>
      </c>
      <c r="G1281" s="13">
        <v>107</v>
      </c>
      <c r="H1281" s="13">
        <v>376</v>
      </c>
      <c r="I1281" s="13">
        <v>100</v>
      </c>
      <c r="J1281" s="12"/>
      <c r="K1281" s="11">
        <v>4856.0200000000004</v>
      </c>
      <c r="L1281" s="11">
        <v>32074.93</v>
      </c>
      <c r="M1281" s="11">
        <v>27046.31</v>
      </c>
      <c r="N1281" s="11">
        <v>500</v>
      </c>
      <c r="O1281" s="11">
        <v>500</v>
      </c>
    </row>
    <row r="1282" spans="1:15" x14ac:dyDescent="0.2">
      <c r="A1282" s="66">
        <v>41726</v>
      </c>
      <c r="B1282" s="53" t="s">
        <v>1334</v>
      </c>
      <c r="C1282" s="66">
        <f t="shared" si="21"/>
        <v>4</v>
      </c>
      <c r="D1282" s="60">
        <v>0</v>
      </c>
      <c r="E1282" s="11">
        <v>2427</v>
      </c>
      <c r="F1282" s="11">
        <v>2420</v>
      </c>
      <c r="G1282" s="13">
        <v>396</v>
      </c>
      <c r="H1282" s="13">
        <v>1581</v>
      </c>
      <c r="I1282" s="13">
        <v>450</v>
      </c>
      <c r="J1282" s="12"/>
      <c r="K1282" s="11">
        <v>29299.26</v>
      </c>
      <c r="L1282" s="11">
        <v>173858.45</v>
      </c>
      <c r="M1282" s="11">
        <v>478163.03</v>
      </c>
      <c r="N1282" s="11">
        <v>500</v>
      </c>
      <c r="O1282" s="11">
        <v>500</v>
      </c>
    </row>
    <row r="1283" spans="1:15" x14ac:dyDescent="0.2">
      <c r="A1283" s="66">
        <v>41727</v>
      </c>
      <c r="B1283" s="53" t="s">
        <v>1335</v>
      </c>
      <c r="C1283" s="66">
        <f t="shared" si="21"/>
        <v>4</v>
      </c>
      <c r="D1283" s="60">
        <v>0</v>
      </c>
      <c r="E1283" s="11">
        <v>1110</v>
      </c>
      <c r="F1283" s="11">
        <v>1060</v>
      </c>
      <c r="G1283" s="13">
        <v>218</v>
      </c>
      <c r="H1283" s="13">
        <v>698</v>
      </c>
      <c r="I1283" s="13">
        <v>194</v>
      </c>
      <c r="J1283" s="12"/>
      <c r="K1283" s="11">
        <v>4703.16</v>
      </c>
      <c r="L1283" s="11">
        <v>72080.350000000006</v>
      </c>
      <c r="M1283" s="11">
        <v>128079.29</v>
      </c>
      <c r="N1283" s="11">
        <v>500</v>
      </c>
      <c r="O1283" s="11">
        <v>500</v>
      </c>
    </row>
    <row r="1284" spans="1:15" x14ac:dyDescent="0.2">
      <c r="A1284" s="66">
        <v>41728</v>
      </c>
      <c r="B1284" s="53" t="s">
        <v>1336</v>
      </c>
      <c r="C1284" s="66">
        <f t="shared" si="21"/>
        <v>4</v>
      </c>
      <c r="D1284" s="60">
        <v>0</v>
      </c>
      <c r="E1284" s="11">
        <v>655</v>
      </c>
      <c r="F1284" s="11">
        <v>625</v>
      </c>
      <c r="G1284" s="13">
        <v>132</v>
      </c>
      <c r="H1284" s="13">
        <v>388</v>
      </c>
      <c r="I1284" s="13">
        <v>135</v>
      </c>
      <c r="J1284" s="12"/>
      <c r="K1284" s="11">
        <v>5363.77</v>
      </c>
      <c r="L1284" s="11">
        <v>32922.230000000003</v>
      </c>
      <c r="M1284" s="11">
        <v>19541.23</v>
      </c>
      <c r="N1284" s="11">
        <v>500</v>
      </c>
      <c r="O1284" s="11">
        <v>500</v>
      </c>
    </row>
    <row r="1285" spans="1:15" x14ac:dyDescent="0.2">
      <c r="A1285" s="66">
        <v>41729</v>
      </c>
      <c r="B1285" s="53" t="s">
        <v>1337</v>
      </c>
      <c r="C1285" s="66">
        <f t="shared" si="21"/>
        <v>4</v>
      </c>
      <c r="D1285" s="60">
        <v>0</v>
      </c>
      <c r="E1285" s="11">
        <v>546</v>
      </c>
      <c r="F1285" s="11">
        <v>541</v>
      </c>
      <c r="G1285" s="13">
        <v>96</v>
      </c>
      <c r="H1285" s="13">
        <v>377</v>
      </c>
      <c r="I1285" s="13">
        <v>73</v>
      </c>
      <c r="J1285" s="12"/>
      <c r="K1285" s="11">
        <v>9044.9500000000007</v>
      </c>
      <c r="L1285" s="11">
        <v>36663.9</v>
      </c>
      <c r="M1285" s="11">
        <v>52177.98</v>
      </c>
      <c r="N1285" s="11">
        <v>500</v>
      </c>
      <c r="O1285" s="11">
        <v>500</v>
      </c>
    </row>
    <row r="1286" spans="1:15" x14ac:dyDescent="0.2">
      <c r="A1286" s="66">
        <v>41730</v>
      </c>
      <c r="B1286" s="53" t="s">
        <v>1338</v>
      </c>
      <c r="C1286" s="66">
        <f t="shared" si="21"/>
        <v>4</v>
      </c>
      <c r="D1286" s="60">
        <v>0</v>
      </c>
      <c r="E1286" s="11">
        <v>1633</v>
      </c>
      <c r="F1286" s="11">
        <v>1624</v>
      </c>
      <c r="G1286" s="13">
        <v>254</v>
      </c>
      <c r="H1286" s="13">
        <v>1086</v>
      </c>
      <c r="I1286" s="13">
        <v>293</v>
      </c>
      <c r="J1286" s="12"/>
      <c r="K1286" s="11">
        <v>5257.24</v>
      </c>
      <c r="L1286" s="11">
        <v>154094.78</v>
      </c>
      <c r="M1286" s="11">
        <v>1779844.83</v>
      </c>
      <c r="N1286" s="11">
        <v>500</v>
      </c>
      <c r="O1286" s="11">
        <v>500</v>
      </c>
    </row>
    <row r="1287" spans="1:15" x14ac:dyDescent="0.2">
      <c r="A1287" s="66">
        <v>41731</v>
      </c>
      <c r="B1287" s="53" t="s">
        <v>1339</v>
      </c>
      <c r="C1287" s="66">
        <f t="shared" si="21"/>
        <v>4</v>
      </c>
      <c r="D1287" s="60">
        <v>0</v>
      </c>
      <c r="E1287" s="11">
        <v>7183</v>
      </c>
      <c r="F1287" s="11">
        <v>6681</v>
      </c>
      <c r="G1287" s="13">
        <v>1196</v>
      </c>
      <c r="H1287" s="13">
        <v>4773</v>
      </c>
      <c r="I1287" s="13">
        <v>1214</v>
      </c>
      <c r="J1287" s="12"/>
      <c r="K1287" s="11">
        <v>17190.53</v>
      </c>
      <c r="L1287" s="11">
        <v>648388.36</v>
      </c>
      <c r="M1287" s="11">
        <v>3316893.84</v>
      </c>
      <c r="N1287" s="11">
        <v>500</v>
      </c>
      <c r="O1287" s="11">
        <v>500</v>
      </c>
    </row>
    <row r="1288" spans="1:15" x14ac:dyDescent="0.2">
      <c r="A1288" s="66">
        <v>41732</v>
      </c>
      <c r="B1288" s="53" t="s">
        <v>1340</v>
      </c>
      <c r="C1288" s="66">
        <f t="shared" si="21"/>
        <v>4</v>
      </c>
      <c r="D1288" s="60">
        <v>0</v>
      </c>
      <c r="E1288" s="11">
        <v>2299</v>
      </c>
      <c r="F1288" s="11">
        <v>2166</v>
      </c>
      <c r="G1288" s="13">
        <v>381</v>
      </c>
      <c r="H1288" s="13">
        <v>1523</v>
      </c>
      <c r="I1288" s="13">
        <v>395</v>
      </c>
      <c r="J1288" s="12"/>
      <c r="K1288" s="11">
        <v>6108.48</v>
      </c>
      <c r="L1288" s="11">
        <v>148525.31</v>
      </c>
      <c r="M1288" s="11">
        <v>652578.82999999996</v>
      </c>
      <c r="N1288" s="11">
        <v>500</v>
      </c>
      <c r="O1288" s="11">
        <v>500</v>
      </c>
    </row>
    <row r="1289" spans="1:15" x14ac:dyDescent="0.2">
      <c r="A1289" s="66">
        <v>41733</v>
      </c>
      <c r="B1289" s="53" t="s">
        <v>1341</v>
      </c>
      <c r="C1289" s="66">
        <f t="shared" si="21"/>
        <v>4</v>
      </c>
      <c r="D1289" s="60">
        <v>0</v>
      </c>
      <c r="E1289" s="11">
        <v>295</v>
      </c>
      <c r="F1289" s="11">
        <v>300</v>
      </c>
      <c r="G1289" s="13">
        <v>60</v>
      </c>
      <c r="H1289" s="13">
        <v>173</v>
      </c>
      <c r="I1289" s="13">
        <v>62</v>
      </c>
      <c r="J1289" s="12"/>
      <c r="K1289" s="11">
        <v>3820.21</v>
      </c>
      <c r="L1289" s="11">
        <v>15675.57</v>
      </c>
      <c r="M1289" s="11">
        <v>7526.26</v>
      </c>
      <c r="N1289" s="11">
        <v>500</v>
      </c>
      <c r="O1289" s="11">
        <v>500</v>
      </c>
    </row>
    <row r="1290" spans="1:15" x14ac:dyDescent="0.2">
      <c r="A1290" s="66">
        <v>41734</v>
      </c>
      <c r="B1290" s="53" t="s">
        <v>1342</v>
      </c>
      <c r="C1290" s="66">
        <f t="shared" si="21"/>
        <v>4</v>
      </c>
      <c r="D1290" s="60">
        <v>0</v>
      </c>
      <c r="E1290" s="11">
        <v>4739</v>
      </c>
      <c r="F1290" s="11">
        <v>4395</v>
      </c>
      <c r="G1290" s="13">
        <v>782</v>
      </c>
      <c r="H1290" s="13">
        <v>3156</v>
      </c>
      <c r="I1290" s="13">
        <v>801</v>
      </c>
      <c r="J1290" s="12"/>
      <c r="K1290" s="11">
        <v>13260.61</v>
      </c>
      <c r="L1290" s="11">
        <v>405099.59</v>
      </c>
      <c r="M1290" s="11">
        <v>1501895.48</v>
      </c>
      <c r="N1290" s="11">
        <v>500</v>
      </c>
      <c r="O1290" s="11">
        <v>500</v>
      </c>
    </row>
    <row r="1291" spans="1:15" x14ac:dyDescent="0.2">
      <c r="A1291" s="66">
        <v>41735</v>
      </c>
      <c r="B1291" s="53" t="s">
        <v>1343</v>
      </c>
      <c r="C1291" s="66">
        <f t="shared" si="21"/>
        <v>4</v>
      </c>
      <c r="D1291" s="60">
        <v>0</v>
      </c>
      <c r="E1291" s="11">
        <v>2643</v>
      </c>
      <c r="F1291" s="11">
        <v>2514</v>
      </c>
      <c r="G1291" s="13">
        <v>413</v>
      </c>
      <c r="H1291" s="13">
        <v>1738</v>
      </c>
      <c r="I1291" s="13">
        <v>492</v>
      </c>
      <c r="J1291" s="12"/>
      <c r="K1291" s="11">
        <v>9531.4699999999993</v>
      </c>
      <c r="L1291" s="11">
        <v>234331.36</v>
      </c>
      <c r="M1291" s="11">
        <v>647827.23</v>
      </c>
      <c r="N1291" s="11">
        <v>500</v>
      </c>
      <c r="O1291" s="11">
        <v>500</v>
      </c>
    </row>
    <row r="1292" spans="1:15" x14ac:dyDescent="0.2">
      <c r="A1292" s="66">
        <v>41736</v>
      </c>
      <c r="B1292" s="53" t="s">
        <v>1344</v>
      </c>
      <c r="C1292" s="66">
        <f t="shared" si="21"/>
        <v>4</v>
      </c>
      <c r="D1292" s="60">
        <v>0</v>
      </c>
      <c r="E1292" s="11">
        <v>1417</v>
      </c>
      <c r="F1292" s="11">
        <v>1380</v>
      </c>
      <c r="G1292" s="13">
        <v>216</v>
      </c>
      <c r="H1292" s="13">
        <v>937</v>
      </c>
      <c r="I1292" s="13">
        <v>264</v>
      </c>
      <c r="J1292" s="12"/>
      <c r="K1292" s="11">
        <v>8913.52</v>
      </c>
      <c r="L1292" s="11">
        <v>120517.87</v>
      </c>
      <c r="M1292" s="11">
        <v>304317.02</v>
      </c>
      <c r="N1292" s="11">
        <v>500</v>
      </c>
      <c r="O1292" s="11">
        <v>500</v>
      </c>
    </row>
    <row r="1293" spans="1:15" x14ac:dyDescent="0.2">
      <c r="A1293" s="66">
        <v>41737</v>
      </c>
      <c r="B1293" s="53" t="s">
        <v>1345</v>
      </c>
      <c r="C1293" s="66">
        <f t="shared" si="21"/>
        <v>4</v>
      </c>
      <c r="D1293" s="60">
        <v>0</v>
      </c>
      <c r="E1293" s="11">
        <v>3521</v>
      </c>
      <c r="F1293" s="11">
        <v>3459</v>
      </c>
      <c r="G1293" s="13">
        <v>496</v>
      </c>
      <c r="H1293" s="13">
        <v>2301</v>
      </c>
      <c r="I1293" s="13">
        <v>724</v>
      </c>
      <c r="J1293" s="12"/>
      <c r="K1293" s="11">
        <v>10241.120000000001</v>
      </c>
      <c r="L1293" s="11">
        <v>366798.6</v>
      </c>
      <c r="M1293" s="11">
        <v>2060623.76</v>
      </c>
      <c r="N1293" s="11">
        <v>500</v>
      </c>
      <c r="O1293" s="11">
        <v>500</v>
      </c>
    </row>
    <row r="1294" spans="1:15" x14ac:dyDescent="0.2">
      <c r="A1294" s="66">
        <v>41738</v>
      </c>
      <c r="B1294" s="53" t="s">
        <v>1346</v>
      </c>
      <c r="C1294" s="66">
        <f t="shared" si="21"/>
        <v>4</v>
      </c>
      <c r="D1294" s="60">
        <v>0</v>
      </c>
      <c r="E1294" s="11">
        <v>4764</v>
      </c>
      <c r="F1294" s="11">
        <v>4362</v>
      </c>
      <c r="G1294" s="13">
        <v>731</v>
      </c>
      <c r="H1294" s="13">
        <v>3164</v>
      </c>
      <c r="I1294" s="13">
        <v>869</v>
      </c>
      <c r="J1294" s="12"/>
      <c r="K1294" s="11">
        <v>422.65</v>
      </c>
      <c r="L1294" s="11">
        <v>415776.45</v>
      </c>
      <c r="M1294" s="11">
        <v>1929338.64</v>
      </c>
      <c r="N1294" s="11">
        <v>500</v>
      </c>
      <c r="O1294" s="11">
        <v>500</v>
      </c>
    </row>
    <row r="1295" spans="1:15" x14ac:dyDescent="0.2">
      <c r="A1295" s="66">
        <v>41739</v>
      </c>
      <c r="B1295" s="53" t="s">
        <v>1347</v>
      </c>
      <c r="C1295" s="66">
        <f t="shared" si="21"/>
        <v>4</v>
      </c>
      <c r="D1295" s="60">
        <v>0</v>
      </c>
      <c r="E1295" s="11">
        <v>5753</v>
      </c>
      <c r="F1295" s="11">
        <v>5682</v>
      </c>
      <c r="G1295" s="13">
        <v>802</v>
      </c>
      <c r="H1295" s="13">
        <v>3748</v>
      </c>
      <c r="I1295" s="13">
        <v>1203</v>
      </c>
      <c r="J1295" s="12"/>
      <c r="K1295" s="11">
        <v>14154.32</v>
      </c>
      <c r="L1295" s="11">
        <v>651972.76</v>
      </c>
      <c r="M1295" s="11">
        <v>1022328.57</v>
      </c>
      <c r="N1295" s="11">
        <v>500</v>
      </c>
      <c r="O1295" s="11">
        <v>500</v>
      </c>
    </row>
    <row r="1296" spans="1:15" x14ac:dyDescent="0.2">
      <c r="A1296" s="66">
        <v>41740</v>
      </c>
      <c r="B1296" s="53" t="s">
        <v>1348</v>
      </c>
      <c r="C1296" s="66">
        <f t="shared" si="21"/>
        <v>4</v>
      </c>
      <c r="D1296" s="60">
        <v>0</v>
      </c>
      <c r="E1296" s="11">
        <v>894</v>
      </c>
      <c r="F1296" s="11">
        <v>883</v>
      </c>
      <c r="G1296" s="13">
        <v>121</v>
      </c>
      <c r="H1296" s="13">
        <v>544</v>
      </c>
      <c r="I1296" s="13">
        <v>229</v>
      </c>
      <c r="J1296" s="12"/>
      <c r="K1296" s="11">
        <v>11768.51</v>
      </c>
      <c r="L1296" s="11">
        <v>233617.06</v>
      </c>
      <c r="M1296" s="11">
        <v>244106.11</v>
      </c>
      <c r="N1296" s="11">
        <v>500</v>
      </c>
      <c r="O1296" s="11">
        <v>500</v>
      </c>
    </row>
    <row r="1297" spans="1:15" x14ac:dyDescent="0.2">
      <c r="A1297" s="66">
        <v>41741</v>
      </c>
      <c r="B1297" s="53" t="s">
        <v>1349</v>
      </c>
      <c r="C1297" s="66">
        <f t="shared" si="21"/>
        <v>4</v>
      </c>
      <c r="D1297" s="60">
        <v>0</v>
      </c>
      <c r="E1297" s="11">
        <v>1518</v>
      </c>
      <c r="F1297" s="11">
        <v>1499</v>
      </c>
      <c r="G1297" s="13">
        <v>252</v>
      </c>
      <c r="H1297" s="13">
        <v>1005</v>
      </c>
      <c r="I1297" s="13">
        <v>261</v>
      </c>
      <c r="J1297" s="12"/>
      <c r="K1297" s="11">
        <v>17873.93</v>
      </c>
      <c r="L1297" s="11">
        <v>124708.88</v>
      </c>
      <c r="M1297" s="11">
        <v>203620.72</v>
      </c>
      <c r="N1297" s="11">
        <v>500</v>
      </c>
      <c r="O1297" s="11">
        <v>500</v>
      </c>
    </row>
    <row r="1298" spans="1:15" x14ac:dyDescent="0.2">
      <c r="A1298" s="66">
        <v>41742</v>
      </c>
      <c r="B1298" s="53" t="s">
        <v>1350</v>
      </c>
      <c r="C1298" s="66">
        <f t="shared" si="21"/>
        <v>4</v>
      </c>
      <c r="D1298" s="60">
        <v>0</v>
      </c>
      <c r="E1298" s="11">
        <v>4184</v>
      </c>
      <c r="F1298" s="11">
        <v>4028</v>
      </c>
      <c r="G1298" s="13">
        <v>662</v>
      </c>
      <c r="H1298" s="13">
        <v>2841</v>
      </c>
      <c r="I1298" s="13">
        <v>681</v>
      </c>
      <c r="J1298" s="12"/>
      <c r="K1298" s="11">
        <v>12999.52</v>
      </c>
      <c r="L1298" s="11">
        <v>338677.65</v>
      </c>
      <c r="M1298" s="11">
        <v>1036393.24</v>
      </c>
      <c r="N1298" s="11">
        <v>500</v>
      </c>
      <c r="O1298" s="11">
        <v>500</v>
      </c>
    </row>
    <row r="1299" spans="1:15" x14ac:dyDescent="0.2">
      <c r="A1299" s="66">
        <v>41743</v>
      </c>
      <c r="B1299" s="53" t="s">
        <v>1351</v>
      </c>
      <c r="C1299" s="66">
        <f t="shared" ref="C1299:C1362" si="22">INT(A1299/10000)</f>
        <v>4</v>
      </c>
      <c r="D1299" s="60">
        <v>0</v>
      </c>
      <c r="E1299" s="11">
        <v>6007</v>
      </c>
      <c r="F1299" s="11">
        <v>5790</v>
      </c>
      <c r="G1299" s="13">
        <v>738</v>
      </c>
      <c r="H1299" s="13">
        <v>4019</v>
      </c>
      <c r="I1299" s="13">
        <v>1250</v>
      </c>
      <c r="J1299" s="12"/>
      <c r="K1299" s="11">
        <v>9741.07</v>
      </c>
      <c r="L1299" s="11">
        <v>436007.12</v>
      </c>
      <c r="M1299" s="11">
        <v>1608366.36</v>
      </c>
      <c r="N1299" s="11">
        <v>500</v>
      </c>
      <c r="O1299" s="11">
        <v>500</v>
      </c>
    </row>
    <row r="1300" spans="1:15" x14ac:dyDescent="0.2">
      <c r="A1300" s="66">
        <v>41744</v>
      </c>
      <c r="B1300" s="53" t="s">
        <v>1352</v>
      </c>
      <c r="C1300" s="66">
        <f t="shared" si="22"/>
        <v>4</v>
      </c>
      <c r="D1300" s="60">
        <v>0</v>
      </c>
      <c r="E1300" s="11">
        <v>1481</v>
      </c>
      <c r="F1300" s="11">
        <v>1499</v>
      </c>
      <c r="G1300" s="13">
        <v>262</v>
      </c>
      <c r="H1300" s="13">
        <v>954</v>
      </c>
      <c r="I1300" s="13">
        <v>265</v>
      </c>
      <c r="J1300" s="12"/>
      <c r="K1300" s="11">
        <v>10014.24</v>
      </c>
      <c r="L1300" s="11">
        <v>93785.74</v>
      </c>
      <c r="M1300" s="11">
        <v>113626.87</v>
      </c>
      <c r="N1300" s="11">
        <v>500</v>
      </c>
      <c r="O1300" s="11">
        <v>500</v>
      </c>
    </row>
    <row r="1301" spans="1:15" x14ac:dyDescent="0.2">
      <c r="A1301" s="66">
        <v>41745</v>
      </c>
      <c r="B1301" s="53" t="s">
        <v>1353</v>
      </c>
      <c r="C1301" s="66">
        <f t="shared" si="22"/>
        <v>4</v>
      </c>
      <c r="D1301" s="60">
        <v>0</v>
      </c>
      <c r="E1301" s="11">
        <v>1545</v>
      </c>
      <c r="F1301" s="11">
        <v>1517</v>
      </c>
      <c r="G1301" s="13">
        <v>188</v>
      </c>
      <c r="H1301" s="13">
        <v>992</v>
      </c>
      <c r="I1301" s="13">
        <v>365</v>
      </c>
      <c r="J1301" s="12"/>
      <c r="K1301" s="11">
        <v>6295.88</v>
      </c>
      <c r="L1301" s="11">
        <v>226348.02</v>
      </c>
      <c r="M1301" s="11">
        <v>1101609.5900000001</v>
      </c>
      <c r="N1301" s="11">
        <v>500</v>
      </c>
      <c r="O1301" s="11">
        <v>500</v>
      </c>
    </row>
    <row r="1302" spans="1:15" x14ac:dyDescent="0.2">
      <c r="A1302" s="66">
        <v>41746</v>
      </c>
      <c r="B1302" s="53" t="s">
        <v>1354</v>
      </c>
      <c r="C1302" s="66">
        <f t="shared" si="22"/>
        <v>4</v>
      </c>
      <c r="D1302" s="60">
        <v>0</v>
      </c>
      <c r="E1302" s="11">
        <v>12820</v>
      </c>
      <c r="F1302" s="11">
        <v>12403</v>
      </c>
      <c r="G1302" s="13">
        <v>1700</v>
      </c>
      <c r="H1302" s="13">
        <v>8119</v>
      </c>
      <c r="I1302" s="13">
        <v>3001</v>
      </c>
      <c r="J1302" s="12"/>
      <c r="K1302" s="11">
        <v>6209.47</v>
      </c>
      <c r="L1302" s="11">
        <v>1563499.54</v>
      </c>
      <c r="M1302" s="11">
        <v>7479105.79</v>
      </c>
      <c r="N1302" s="11">
        <v>500</v>
      </c>
      <c r="O1302" s="11">
        <v>500</v>
      </c>
    </row>
    <row r="1303" spans="1:15" x14ac:dyDescent="0.2">
      <c r="A1303" s="66">
        <v>41747</v>
      </c>
      <c r="B1303" s="53" t="s">
        <v>1355</v>
      </c>
      <c r="C1303" s="66">
        <f t="shared" si="22"/>
        <v>4</v>
      </c>
      <c r="D1303" s="60">
        <v>0</v>
      </c>
      <c r="E1303" s="11">
        <v>5163</v>
      </c>
      <c r="F1303" s="11">
        <v>5085</v>
      </c>
      <c r="G1303" s="13">
        <v>838</v>
      </c>
      <c r="H1303" s="13">
        <v>3357</v>
      </c>
      <c r="I1303" s="13">
        <v>968</v>
      </c>
      <c r="J1303" s="12"/>
      <c r="K1303" s="11">
        <v>19597.32</v>
      </c>
      <c r="L1303" s="11">
        <v>431478.22</v>
      </c>
      <c r="M1303" s="11">
        <v>2371400.17</v>
      </c>
      <c r="N1303" s="11">
        <v>500</v>
      </c>
      <c r="O1303" s="11">
        <v>500</v>
      </c>
    </row>
    <row r="1304" spans="1:15" x14ac:dyDescent="0.2">
      <c r="A1304" s="66">
        <v>41748</v>
      </c>
      <c r="B1304" s="53" t="s">
        <v>1356</v>
      </c>
      <c r="C1304" s="66">
        <f t="shared" si="22"/>
        <v>4</v>
      </c>
      <c r="D1304" s="60">
        <v>0</v>
      </c>
      <c r="E1304" s="11">
        <v>944</v>
      </c>
      <c r="F1304" s="11">
        <v>974</v>
      </c>
      <c r="G1304" s="13">
        <v>155</v>
      </c>
      <c r="H1304" s="13">
        <v>602</v>
      </c>
      <c r="I1304" s="13">
        <v>187</v>
      </c>
      <c r="J1304" s="12"/>
      <c r="K1304" s="11">
        <v>16234.55</v>
      </c>
      <c r="L1304" s="11">
        <v>59490.57</v>
      </c>
      <c r="M1304" s="11">
        <v>322720.45</v>
      </c>
      <c r="N1304" s="11">
        <v>500</v>
      </c>
      <c r="O1304" s="11">
        <v>500</v>
      </c>
    </row>
    <row r="1305" spans="1:15" x14ac:dyDescent="0.2">
      <c r="A1305" s="66">
        <v>41749</v>
      </c>
      <c r="B1305" s="53" t="s">
        <v>1357</v>
      </c>
      <c r="C1305" s="66">
        <f t="shared" si="22"/>
        <v>4</v>
      </c>
      <c r="D1305" s="60">
        <v>0</v>
      </c>
      <c r="E1305" s="11">
        <v>1621</v>
      </c>
      <c r="F1305" s="11">
        <v>1563</v>
      </c>
      <c r="G1305" s="13">
        <v>246</v>
      </c>
      <c r="H1305" s="13">
        <v>994</v>
      </c>
      <c r="I1305" s="13">
        <v>381</v>
      </c>
      <c r="J1305" s="12"/>
      <c r="K1305" s="11">
        <v>15622.46</v>
      </c>
      <c r="L1305" s="11">
        <v>264811.14</v>
      </c>
      <c r="M1305" s="11">
        <v>172177.78</v>
      </c>
      <c r="N1305" s="11">
        <v>500</v>
      </c>
      <c r="O1305" s="11">
        <v>500</v>
      </c>
    </row>
    <row r="1306" spans="1:15" x14ac:dyDescent="0.2">
      <c r="A1306" s="66">
        <v>41750</v>
      </c>
      <c r="B1306" s="53" t="s">
        <v>1358</v>
      </c>
      <c r="C1306" s="66">
        <f t="shared" si="22"/>
        <v>4</v>
      </c>
      <c r="D1306" s="60">
        <v>0</v>
      </c>
      <c r="E1306" s="11">
        <v>1957</v>
      </c>
      <c r="F1306" s="11">
        <v>1998</v>
      </c>
      <c r="G1306" s="13">
        <v>303</v>
      </c>
      <c r="H1306" s="13">
        <v>1237</v>
      </c>
      <c r="I1306" s="13">
        <v>417</v>
      </c>
      <c r="J1306" s="12"/>
      <c r="K1306" s="11">
        <v>8088.51</v>
      </c>
      <c r="L1306" s="11">
        <v>141401.04999999999</v>
      </c>
      <c r="M1306" s="11">
        <v>642405.68999999994</v>
      </c>
      <c r="N1306" s="11">
        <v>500</v>
      </c>
      <c r="O1306" s="11">
        <v>500</v>
      </c>
    </row>
    <row r="1307" spans="1:15" x14ac:dyDescent="0.2">
      <c r="A1307" s="66">
        <v>41751</v>
      </c>
      <c r="B1307" s="53" t="s">
        <v>1359</v>
      </c>
      <c r="C1307" s="66">
        <f t="shared" si="22"/>
        <v>4</v>
      </c>
      <c r="D1307" s="60">
        <v>0</v>
      </c>
      <c r="E1307" s="11">
        <v>1671</v>
      </c>
      <c r="F1307" s="11">
        <v>1618</v>
      </c>
      <c r="G1307" s="13">
        <v>246</v>
      </c>
      <c r="H1307" s="13">
        <v>1117</v>
      </c>
      <c r="I1307" s="13">
        <v>308</v>
      </c>
      <c r="J1307" s="12"/>
      <c r="K1307" s="11">
        <v>8931.43</v>
      </c>
      <c r="L1307" s="11">
        <v>159258.32999999999</v>
      </c>
      <c r="M1307" s="11">
        <v>767691.26</v>
      </c>
      <c r="N1307" s="11">
        <v>500</v>
      </c>
      <c r="O1307" s="11">
        <v>500</v>
      </c>
    </row>
    <row r="1308" spans="1:15" x14ac:dyDescent="0.2">
      <c r="A1308" s="66">
        <v>41752</v>
      </c>
      <c r="B1308" s="53" t="s">
        <v>1360</v>
      </c>
      <c r="C1308" s="66">
        <f t="shared" si="22"/>
        <v>4</v>
      </c>
      <c r="D1308" s="60">
        <v>0</v>
      </c>
      <c r="E1308" s="11">
        <v>1247</v>
      </c>
      <c r="F1308" s="11">
        <v>1263</v>
      </c>
      <c r="G1308" s="13">
        <v>215</v>
      </c>
      <c r="H1308" s="13">
        <v>783</v>
      </c>
      <c r="I1308" s="13">
        <v>249</v>
      </c>
      <c r="J1308" s="12"/>
      <c r="K1308" s="11">
        <v>8333.7800000000007</v>
      </c>
      <c r="L1308" s="11">
        <v>71884.25</v>
      </c>
      <c r="M1308" s="11">
        <v>147928.79999999999</v>
      </c>
      <c r="N1308" s="11">
        <v>500</v>
      </c>
      <c r="O1308" s="11">
        <v>500</v>
      </c>
    </row>
    <row r="1309" spans="1:15" x14ac:dyDescent="0.2">
      <c r="A1309" s="66">
        <v>41801</v>
      </c>
      <c r="B1309" s="53" t="s">
        <v>1361</v>
      </c>
      <c r="C1309" s="66">
        <f t="shared" si="22"/>
        <v>4</v>
      </c>
      <c r="D1309" s="60">
        <v>0</v>
      </c>
      <c r="E1309" s="11">
        <v>628</v>
      </c>
      <c r="F1309" s="11">
        <v>601</v>
      </c>
      <c r="G1309" s="13">
        <v>130</v>
      </c>
      <c r="H1309" s="13">
        <v>397</v>
      </c>
      <c r="I1309" s="13">
        <v>101</v>
      </c>
      <c r="J1309" s="12"/>
      <c r="K1309" s="11">
        <v>5340.16</v>
      </c>
      <c r="L1309" s="11">
        <v>33561.64</v>
      </c>
      <c r="M1309" s="11">
        <v>282326.88</v>
      </c>
      <c r="N1309" s="11">
        <v>500</v>
      </c>
      <c r="O1309" s="11">
        <v>500</v>
      </c>
    </row>
    <row r="1310" spans="1:15" x14ac:dyDescent="0.2">
      <c r="A1310" s="66">
        <v>41802</v>
      </c>
      <c r="B1310" s="53" t="s">
        <v>1362</v>
      </c>
      <c r="C1310" s="66">
        <f t="shared" si="22"/>
        <v>4</v>
      </c>
      <c r="D1310" s="60">
        <v>0</v>
      </c>
      <c r="E1310" s="11">
        <v>713</v>
      </c>
      <c r="F1310" s="11">
        <v>738</v>
      </c>
      <c r="G1310" s="13">
        <v>122</v>
      </c>
      <c r="H1310" s="13">
        <v>461</v>
      </c>
      <c r="I1310" s="13">
        <v>130</v>
      </c>
      <c r="J1310" s="12"/>
      <c r="K1310" s="11">
        <v>6689.96</v>
      </c>
      <c r="L1310" s="11">
        <v>51182.03</v>
      </c>
      <c r="M1310" s="11">
        <v>149195.92000000001</v>
      </c>
      <c r="N1310" s="11">
        <v>500</v>
      </c>
      <c r="O1310" s="11">
        <v>500</v>
      </c>
    </row>
    <row r="1311" spans="1:15" x14ac:dyDescent="0.2">
      <c r="A1311" s="66">
        <v>41803</v>
      </c>
      <c r="B1311" s="53" t="s">
        <v>1363</v>
      </c>
      <c r="C1311" s="66">
        <f t="shared" si="22"/>
        <v>4</v>
      </c>
      <c r="D1311" s="60">
        <v>0</v>
      </c>
      <c r="E1311" s="11">
        <v>2516</v>
      </c>
      <c r="F1311" s="11">
        <v>2592</v>
      </c>
      <c r="G1311" s="13">
        <v>416</v>
      </c>
      <c r="H1311" s="13">
        <v>1618</v>
      </c>
      <c r="I1311" s="13">
        <v>482</v>
      </c>
      <c r="J1311" s="12"/>
      <c r="K1311" s="11">
        <v>22292.92</v>
      </c>
      <c r="L1311" s="11">
        <v>217071.99</v>
      </c>
      <c r="M1311" s="11">
        <v>892039.48</v>
      </c>
      <c r="N1311" s="11">
        <v>500</v>
      </c>
      <c r="O1311" s="11">
        <v>500</v>
      </c>
    </row>
    <row r="1312" spans="1:15" x14ac:dyDescent="0.2">
      <c r="A1312" s="66">
        <v>41804</v>
      </c>
      <c r="B1312" s="53" t="s">
        <v>1364</v>
      </c>
      <c r="C1312" s="66">
        <f t="shared" si="22"/>
        <v>4</v>
      </c>
      <c r="D1312" s="60">
        <v>0</v>
      </c>
      <c r="E1312" s="11">
        <v>4122</v>
      </c>
      <c r="F1312" s="11">
        <v>4069</v>
      </c>
      <c r="G1312" s="13">
        <v>596</v>
      </c>
      <c r="H1312" s="13">
        <v>2721</v>
      </c>
      <c r="I1312" s="13">
        <v>805</v>
      </c>
      <c r="J1312" s="12"/>
      <c r="K1312" s="11">
        <v>34221.440000000002</v>
      </c>
      <c r="L1312" s="11">
        <v>379286.16</v>
      </c>
      <c r="M1312" s="11">
        <v>1054566.76</v>
      </c>
      <c r="N1312" s="11">
        <v>500</v>
      </c>
      <c r="O1312" s="11">
        <v>500</v>
      </c>
    </row>
    <row r="1313" spans="1:15" x14ac:dyDescent="0.2">
      <c r="A1313" s="66">
        <v>41805</v>
      </c>
      <c r="B1313" s="53" t="s">
        <v>1365</v>
      </c>
      <c r="C1313" s="66">
        <f t="shared" si="22"/>
        <v>4</v>
      </c>
      <c r="D1313" s="60">
        <v>0</v>
      </c>
      <c r="E1313" s="11">
        <v>2906</v>
      </c>
      <c r="F1313" s="11">
        <v>2701</v>
      </c>
      <c r="G1313" s="13">
        <v>531</v>
      </c>
      <c r="H1313" s="13">
        <v>1898</v>
      </c>
      <c r="I1313" s="13">
        <v>477</v>
      </c>
      <c r="J1313" s="12"/>
      <c r="K1313" s="11">
        <v>51108.61</v>
      </c>
      <c r="L1313" s="11">
        <v>213822.78</v>
      </c>
      <c r="M1313" s="11">
        <v>3185968.98</v>
      </c>
      <c r="N1313" s="11">
        <v>500</v>
      </c>
      <c r="O1313" s="11">
        <v>500</v>
      </c>
    </row>
    <row r="1314" spans="1:15" x14ac:dyDescent="0.2">
      <c r="A1314" s="66">
        <v>41806</v>
      </c>
      <c r="B1314" s="53" t="s">
        <v>1366</v>
      </c>
      <c r="C1314" s="66">
        <f t="shared" si="22"/>
        <v>4</v>
      </c>
      <c r="D1314" s="60">
        <v>0</v>
      </c>
      <c r="E1314" s="11">
        <v>2345</v>
      </c>
      <c r="F1314" s="11">
        <v>2259</v>
      </c>
      <c r="G1314" s="13">
        <v>372</v>
      </c>
      <c r="H1314" s="13">
        <v>1526</v>
      </c>
      <c r="I1314" s="13">
        <v>447</v>
      </c>
      <c r="J1314" s="12"/>
      <c r="K1314" s="11">
        <v>14298.41</v>
      </c>
      <c r="L1314" s="11">
        <v>248864.47</v>
      </c>
      <c r="M1314" s="11">
        <v>1972849.1</v>
      </c>
      <c r="N1314" s="11">
        <v>500</v>
      </c>
      <c r="O1314" s="11">
        <v>500</v>
      </c>
    </row>
    <row r="1315" spans="1:15" x14ac:dyDescent="0.2">
      <c r="A1315" s="66">
        <v>41807</v>
      </c>
      <c r="B1315" s="53" t="s">
        <v>1367</v>
      </c>
      <c r="C1315" s="66">
        <f t="shared" si="22"/>
        <v>4</v>
      </c>
      <c r="D1315" s="60">
        <v>0</v>
      </c>
      <c r="E1315" s="11">
        <v>1358</v>
      </c>
      <c r="F1315" s="11">
        <v>1359</v>
      </c>
      <c r="G1315" s="13">
        <v>211</v>
      </c>
      <c r="H1315" s="13">
        <v>864</v>
      </c>
      <c r="I1315" s="13">
        <v>283</v>
      </c>
      <c r="J1315" s="12"/>
      <c r="K1315" s="11">
        <v>13545.77</v>
      </c>
      <c r="L1315" s="11">
        <v>107371.92</v>
      </c>
      <c r="M1315" s="11">
        <v>407353.98</v>
      </c>
      <c r="N1315" s="11">
        <v>500</v>
      </c>
      <c r="O1315" s="11">
        <v>500</v>
      </c>
    </row>
    <row r="1316" spans="1:15" x14ac:dyDescent="0.2">
      <c r="A1316" s="66">
        <v>41808</v>
      </c>
      <c r="B1316" s="53" t="s">
        <v>1368</v>
      </c>
      <c r="C1316" s="66">
        <f t="shared" si="22"/>
        <v>4</v>
      </c>
      <c r="D1316" s="60">
        <v>0</v>
      </c>
      <c r="E1316" s="11">
        <v>6579</v>
      </c>
      <c r="F1316" s="11">
        <v>6276</v>
      </c>
      <c r="G1316" s="13">
        <v>1089</v>
      </c>
      <c r="H1316" s="13">
        <v>4204</v>
      </c>
      <c r="I1316" s="13">
        <v>1286</v>
      </c>
      <c r="J1316" s="12"/>
      <c r="K1316" s="11">
        <v>38355.58</v>
      </c>
      <c r="L1316" s="11">
        <v>782432.93</v>
      </c>
      <c r="M1316" s="11">
        <v>6744902.8499999996</v>
      </c>
      <c r="N1316" s="11">
        <v>500</v>
      </c>
      <c r="O1316" s="11">
        <v>500</v>
      </c>
    </row>
    <row r="1317" spans="1:15" x14ac:dyDescent="0.2">
      <c r="A1317" s="66">
        <v>41809</v>
      </c>
      <c r="B1317" s="53" t="s">
        <v>1369</v>
      </c>
      <c r="C1317" s="66">
        <f t="shared" si="22"/>
        <v>4</v>
      </c>
      <c r="D1317" s="60">
        <v>0</v>
      </c>
      <c r="E1317" s="11">
        <v>1033</v>
      </c>
      <c r="F1317" s="11">
        <v>1032</v>
      </c>
      <c r="G1317" s="13">
        <v>205</v>
      </c>
      <c r="H1317" s="13">
        <v>691</v>
      </c>
      <c r="I1317" s="13">
        <v>137</v>
      </c>
      <c r="J1317" s="12"/>
      <c r="K1317" s="11">
        <v>10018.16</v>
      </c>
      <c r="L1317" s="11">
        <v>122165.95</v>
      </c>
      <c r="M1317" s="11">
        <v>946193.48</v>
      </c>
      <c r="N1317" s="11">
        <v>500</v>
      </c>
      <c r="O1317" s="11">
        <v>500</v>
      </c>
    </row>
    <row r="1318" spans="1:15" x14ac:dyDescent="0.2">
      <c r="A1318" s="66">
        <v>41810</v>
      </c>
      <c r="B1318" s="53" t="s">
        <v>1370</v>
      </c>
      <c r="C1318" s="66">
        <f t="shared" si="22"/>
        <v>4</v>
      </c>
      <c r="D1318" s="60">
        <v>0</v>
      </c>
      <c r="E1318" s="11">
        <v>3250</v>
      </c>
      <c r="F1318" s="11">
        <v>3177</v>
      </c>
      <c r="G1318" s="13">
        <v>557</v>
      </c>
      <c r="H1318" s="13">
        <v>2059</v>
      </c>
      <c r="I1318" s="13">
        <v>634</v>
      </c>
      <c r="J1318" s="12"/>
      <c r="K1318" s="11">
        <v>14036.37</v>
      </c>
      <c r="L1318" s="11">
        <v>302816.93</v>
      </c>
      <c r="M1318" s="11">
        <v>792368.65</v>
      </c>
      <c r="N1318" s="11">
        <v>500</v>
      </c>
      <c r="O1318" s="11">
        <v>500</v>
      </c>
    </row>
    <row r="1319" spans="1:15" x14ac:dyDescent="0.2">
      <c r="A1319" s="66">
        <v>41811</v>
      </c>
      <c r="B1319" s="53" t="s">
        <v>1371</v>
      </c>
      <c r="C1319" s="66">
        <f t="shared" si="22"/>
        <v>4</v>
      </c>
      <c r="D1319" s="60">
        <v>0</v>
      </c>
      <c r="E1319" s="11">
        <v>3878</v>
      </c>
      <c r="F1319" s="11">
        <v>3605</v>
      </c>
      <c r="G1319" s="13">
        <v>558</v>
      </c>
      <c r="H1319" s="13">
        <v>2584</v>
      </c>
      <c r="I1319" s="13">
        <v>736</v>
      </c>
      <c r="J1319" s="12"/>
      <c r="K1319" s="11">
        <v>2064.52</v>
      </c>
      <c r="L1319" s="11">
        <v>328776.8</v>
      </c>
      <c r="M1319" s="11">
        <v>893602.14</v>
      </c>
      <c r="N1319" s="11">
        <v>500</v>
      </c>
      <c r="O1319" s="11">
        <v>500</v>
      </c>
    </row>
    <row r="1320" spans="1:15" x14ac:dyDescent="0.2">
      <c r="A1320" s="66">
        <v>41812</v>
      </c>
      <c r="B1320" s="53" t="s">
        <v>1372</v>
      </c>
      <c r="C1320" s="66">
        <f t="shared" si="22"/>
        <v>4</v>
      </c>
      <c r="D1320" s="60">
        <v>0</v>
      </c>
      <c r="E1320" s="11">
        <v>14727</v>
      </c>
      <c r="F1320" s="11">
        <v>14038</v>
      </c>
      <c r="G1320" s="13">
        <v>2349</v>
      </c>
      <c r="H1320" s="13">
        <v>9864</v>
      </c>
      <c r="I1320" s="13">
        <v>2514</v>
      </c>
      <c r="J1320" s="12"/>
      <c r="K1320" s="11">
        <v>12297.31</v>
      </c>
      <c r="L1320" s="11">
        <v>1445502.5</v>
      </c>
      <c r="M1320" s="11">
        <v>10728159.369999999</v>
      </c>
      <c r="N1320" s="11">
        <v>500</v>
      </c>
      <c r="O1320" s="11">
        <v>500</v>
      </c>
    </row>
    <row r="1321" spans="1:15" x14ac:dyDescent="0.2">
      <c r="A1321" s="66">
        <v>41813</v>
      </c>
      <c r="B1321" s="53" t="s">
        <v>1373</v>
      </c>
      <c r="C1321" s="66">
        <f t="shared" si="22"/>
        <v>4</v>
      </c>
      <c r="D1321" s="60">
        <v>0</v>
      </c>
      <c r="E1321" s="11">
        <v>989</v>
      </c>
      <c r="F1321" s="11">
        <v>931</v>
      </c>
      <c r="G1321" s="13">
        <v>188</v>
      </c>
      <c r="H1321" s="13">
        <v>617</v>
      </c>
      <c r="I1321" s="13">
        <v>184</v>
      </c>
      <c r="J1321" s="12"/>
      <c r="K1321" s="11">
        <v>10311.02</v>
      </c>
      <c r="L1321" s="11">
        <v>74051.710000000006</v>
      </c>
      <c r="M1321" s="11">
        <v>496534.41</v>
      </c>
      <c r="N1321" s="11">
        <v>500</v>
      </c>
      <c r="O1321" s="11">
        <v>500</v>
      </c>
    </row>
    <row r="1322" spans="1:15" x14ac:dyDescent="0.2">
      <c r="A1322" s="66">
        <v>41814</v>
      </c>
      <c r="B1322" s="53" t="s">
        <v>1374</v>
      </c>
      <c r="C1322" s="66">
        <f t="shared" si="22"/>
        <v>4</v>
      </c>
      <c r="D1322" s="60">
        <v>0</v>
      </c>
      <c r="E1322" s="11">
        <v>1722</v>
      </c>
      <c r="F1322" s="11">
        <v>1710</v>
      </c>
      <c r="G1322" s="13">
        <v>288</v>
      </c>
      <c r="H1322" s="13">
        <v>1141</v>
      </c>
      <c r="I1322" s="13">
        <v>293</v>
      </c>
      <c r="J1322" s="12"/>
      <c r="K1322" s="11">
        <v>11793.25</v>
      </c>
      <c r="L1322" s="11">
        <v>106143.9</v>
      </c>
      <c r="M1322" s="11">
        <v>276162.24</v>
      </c>
      <c r="N1322" s="11">
        <v>500</v>
      </c>
      <c r="O1322" s="11">
        <v>500</v>
      </c>
    </row>
    <row r="1323" spans="1:15" x14ac:dyDescent="0.2">
      <c r="A1323" s="66">
        <v>41815</v>
      </c>
      <c r="B1323" s="53" t="s">
        <v>1375</v>
      </c>
      <c r="C1323" s="66">
        <f t="shared" si="22"/>
        <v>4</v>
      </c>
      <c r="D1323" s="60">
        <v>0</v>
      </c>
      <c r="E1323" s="11">
        <v>1047</v>
      </c>
      <c r="F1323" s="11">
        <v>919</v>
      </c>
      <c r="G1323" s="13">
        <v>210</v>
      </c>
      <c r="H1323" s="13">
        <v>687</v>
      </c>
      <c r="I1323" s="13">
        <v>150</v>
      </c>
      <c r="J1323" s="12"/>
      <c r="K1323" s="11">
        <v>14281.07</v>
      </c>
      <c r="L1323" s="11">
        <v>61292.44</v>
      </c>
      <c r="M1323" s="11">
        <v>69259.88</v>
      </c>
      <c r="N1323" s="11">
        <v>500</v>
      </c>
      <c r="O1323" s="11">
        <v>500</v>
      </c>
    </row>
    <row r="1324" spans="1:15" x14ac:dyDescent="0.2">
      <c r="A1324" s="66">
        <v>41816</v>
      </c>
      <c r="B1324" s="53" t="s">
        <v>1376</v>
      </c>
      <c r="C1324" s="66">
        <f t="shared" si="22"/>
        <v>4</v>
      </c>
      <c r="D1324" s="60">
        <v>0</v>
      </c>
      <c r="E1324" s="11">
        <v>2925</v>
      </c>
      <c r="F1324" s="11">
        <v>2914</v>
      </c>
      <c r="G1324" s="13">
        <v>457</v>
      </c>
      <c r="H1324" s="13">
        <v>1916</v>
      </c>
      <c r="I1324" s="13">
        <v>552</v>
      </c>
      <c r="J1324" s="12"/>
      <c r="K1324" s="11">
        <v>22107.21</v>
      </c>
      <c r="L1324" s="11">
        <v>259761.25</v>
      </c>
      <c r="M1324" s="11">
        <v>1010641.94</v>
      </c>
      <c r="N1324" s="11">
        <v>500</v>
      </c>
      <c r="O1324" s="11">
        <v>500</v>
      </c>
    </row>
    <row r="1325" spans="1:15" x14ac:dyDescent="0.2">
      <c r="A1325" s="66">
        <v>41817</v>
      </c>
      <c r="B1325" s="53" t="s">
        <v>1377</v>
      </c>
      <c r="C1325" s="66">
        <f t="shared" si="22"/>
        <v>4</v>
      </c>
      <c r="D1325" s="60">
        <v>0</v>
      </c>
      <c r="E1325" s="11">
        <v>2775</v>
      </c>
      <c r="F1325" s="11">
        <v>2712</v>
      </c>
      <c r="G1325" s="13">
        <v>444</v>
      </c>
      <c r="H1325" s="13">
        <v>1851</v>
      </c>
      <c r="I1325" s="13">
        <v>480</v>
      </c>
      <c r="J1325" s="12"/>
      <c r="K1325" s="11">
        <v>23597.31</v>
      </c>
      <c r="L1325" s="11">
        <v>520484.4</v>
      </c>
      <c r="M1325" s="11">
        <v>8576433.9499999993</v>
      </c>
      <c r="N1325" s="11">
        <v>500</v>
      </c>
      <c r="O1325" s="11">
        <v>500</v>
      </c>
    </row>
    <row r="1326" spans="1:15" x14ac:dyDescent="0.2">
      <c r="A1326" s="66">
        <v>41818</v>
      </c>
      <c r="B1326" s="53" t="s">
        <v>1378</v>
      </c>
      <c r="C1326" s="66">
        <f t="shared" si="22"/>
        <v>4</v>
      </c>
      <c r="D1326" s="60">
        <v>0</v>
      </c>
      <c r="E1326" s="11">
        <v>1431</v>
      </c>
      <c r="F1326" s="11">
        <v>1425</v>
      </c>
      <c r="G1326" s="13">
        <v>260</v>
      </c>
      <c r="H1326" s="13">
        <v>938</v>
      </c>
      <c r="I1326" s="13">
        <v>233</v>
      </c>
      <c r="J1326" s="12"/>
      <c r="K1326" s="11">
        <v>5876.01</v>
      </c>
      <c r="L1326" s="11">
        <v>107862.68</v>
      </c>
      <c r="M1326" s="11">
        <v>104881.97</v>
      </c>
      <c r="N1326" s="11">
        <v>500</v>
      </c>
      <c r="O1326" s="11">
        <v>500</v>
      </c>
    </row>
    <row r="1327" spans="1:15" x14ac:dyDescent="0.2">
      <c r="A1327" s="66">
        <v>41819</v>
      </c>
      <c r="B1327" s="53" t="s">
        <v>1379</v>
      </c>
      <c r="C1327" s="66">
        <f t="shared" si="22"/>
        <v>4</v>
      </c>
      <c r="D1327" s="60">
        <v>0</v>
      </c>
      <c r="E1327" s="11">
        <v>2283</v>
      </c>
      <c r="F1327" s="11">
        <v>2081</v>
      </c>
      <c r="G1327" s="13">
        <v>467</v>
      </c>
      <c r="H1327" s="13">
        <v>1484</v>
      </c>
      <c r="I1327" s="13">
        <v>332</v>
      </c>
      <c r="J1327" s="12"/>
      <c r="K1327" s="11">
        <v>25905.040000000001</v>
      </c>
      <c r="L1327" s="11">
        <v>160845.37</v>
      </c>
      <c r="M1327" s="11">
        <v>548351.55000000005</v>
      </c>
      <c r="N1327" s="11">
        <v>500</v>
      </c>
      <c r="O1327" s="11">
        <v>500</v>
      </c>
    </row>
    <row r="1328" spans="1:15" x14ac:dyDescent="0.2">
      <c r="A1328" s="66">
        <v>41820</v>
      </c>
      <c r="B1328" s="53" t="s">
        <v>1380</v>
      </c>
      <c r="C1328" s="66">
        <f t="shared" si="22"/>
        <v>4</v>
      </c>
      <c r="D1328" s="60">
        <v>0</v>
      </c>
      <c r="E1328" s="11">
        <v>5219</v>
      </c>
      <c r="F1328" s="11">
        <v>5004</v>
      </c>
      <c r="G1328" s="13">
        <v>740</v>
      </c>
      <c r="H1328" s="13">
        <v>3374</v>
      </c>
      <c r="I1328" s="13">
        <v>1105</v>
      </c>
      <c r="J1328" s="12"/>
      <c r="K1328" s="11">
        <v>3788.26</v>
      </c>
      <c r="L1328" s="11">
        <v>361216.98</v>
      </c>
      <c r="M1328" s="11">
        <v>962921.23</v>
      </c>
      <c r="N1328" s="11">
        <v>500</v>
      </c>
      <c r="O1328" s="11">
        <v>500</v>
      </c>
    </row>
    <row r="1329" spans="1:15" x14ac:dyDescent="0.2">
      <c r="A1329" s="66">
        <v>41821</v>
      </c>
      <c r="B1329" s="53" t="s">
        <v>1381</v>
      </c>
      <c r="C1329" s="66">
        <f t="shared" si="22"/>
        <v>4</v>
      </c>
      <c r="D1329" s="60">
        <v>0</v>
      </c>
      <c r="E1329" s="11">
        <v>2450</v>
      </c>
      <c r="F1329" s="11">
        <v>2390</v>
      </c>
      <c r="G1329" s="13">
        <v>407</v>
      </c>
      <c r="H1329" s="13">
        <v>1562</v>
      </c>
      <c r="I1329" s="13">
        <v>481</v>
      </c>
      <c r="J1329" s="12"/>
      <c r="K1329" s="11">
        <v>35978.81</v>
      </c>
      <c r="L1329" s="11">
        <v>156238.01999999999</v>
      </c>
      <c r="M1329" s="11">
        <v>339007.05</v>
      </c>
      <c r="N1329" s="11">
        <v>500</v>
      </c>
      <c r="O1329" s="11">
        <v>500</v>
      </c>
    </row>
    <row r="1330" spans="1:15" x14ac:dyDescent="0.2">
      <c r="A1330" s="66">
        <v>41822</v>
      </c>
      <c r="B1330" s="53" t="s">
        <v>1382</v>
      </c>
      <c r="C1330" s="66">
        <f t="shared" si="22"/>
        <v>4</v>
      </c>
      <c r="D1330" s="60">
        <v>0</v>
      </c>
      <c r="E1330" s="11">
        <v>2712</v>
      </c>
      <c r="F1330" s="11">
        <v>2265</v>
      </c>
      <c r="G1330" s="13">
        <v>481</v>
      </c>
      <c r="H1330" s="13">
        <v>1745</v>
      </c>
      <c r="I1330" s="13">
        <v>486</v>
      </c>
      <c r="J1330" s="12"/>
      <c r="K1330" s="11">
        <v>30513.01</v>
      </c>
      <c r="L1330" s="11">
        <v>278667.78999999998</v>
      </c>
      <c r="M1330" s="11">
        <v>2964804.95</v>
      </c>
      <c r="N1330" s="11">
        <v>500</v>
      </c>
      <c r="O1330" s="11">
        <v>500</v>
      </c>
    </row>
    <row r="1331" spans="1:15" x14ac:dyDescent="0.2">
      <c r="A1331" s="66">
        <v>41823</v>
      </c>
      <c r="B1331" s="53" t="s">
        <v>1383</v>
      </c>
      <c r="C1331" s="66">
        <f t="shared" si="22"/>
        <v>4</v>
      </c>
      <c r="D1331" s="60">
        <v>0</v>
      </c>
      <c r="E1331" s="11">
        <v>5573</v>
      </c>
      <c r="F1331" s="11">
        <v>5531</v>
      </c>
      <c r="G1331" s="13">
        <v>756</v>
      </c>
      <c r="H1331" s="13">
        <v>3581</v>
      </c>
      <c r="I1331" s="13">
        <v>1236</v>
      </c>
      <c r="J1331" s="12"/>
      <c r="K1331" s="11">
        <v>17539.36</v>
      </c>
      <c r="L1331" s="11">
        <v>689962.51</v>
      </c>
      <c r="M1331" s="11">
        <v>4230425.29</v>
      </c>
      <c r="N1331" s="11">
        <v>500</v>
      </c>
      <c r="O1331" s="11">
        <v>500</v>
      </c>
    </row>
    <row r="1332" spans="1:15" x14ac:dyDescent="0.2">
      <c r="A1332" s="66">
        <v>41824</v>
      </c>
      <c r="B1332" s="53" t="s">
        <v>1384</v>
      </c>
      <c r="C1332" s="66">
        <f t="shared" si="22"/>
        <v>4</v>
      </c>
      <c r="D1332" s="60">
        <v>0</v>
      </c>
      <c r="E1332" s="11">
        <v>3559</v>
      </c>
      <c r="F1332" s="11">
        <v>3424</v>
      </c>
      <c r="G1332" s="13">
        <v>550</v>
      </c>
      <c r="H1332" s="13">
        <v>2377</v>
      </c>
      <c r="I1332" s="13">
        <v>632</v>
      </c>
      <c r="J1332" s="12"/>
      <c r="K1332" s="11">
        <v>20518.38</v>
      </c>
      <c r="L1332" s="11">
        <v>420663.06</v>
      </c>
      <c r="M1332" s="11">
        <v>1573458.55</v>
      </c>
      <c r="N1332" s="11">
        <v>500</v>
      </c>
      <c r="O1332" s="11">
        <v>500</v>
      </c>
    </row>
    <row r="1333" spans="1:15" x14ac:dyDescent="0.2">
      <c r="A1333" s="66">
        <v>50101</v>
      </c>
      <c r="B1333" s="53" t="s">
        <v>1385</v>
      </c>
      <c r="C1333" s="66">
        <f t="shared" si="22"/>
        <v>5</v>
      </c>
      <c r="D1333" s="60">
        <v>1</v>
      </c>
      <c r="E1333" s="11">
        <v>157316</v>
      </c>
      <c r="F1333" s="11">
        <v>154964</v>
      </c>
      <c r="G1333" s="13">
        <v>19899</v>
      </c>
      <c r="H1333" s="13">
        <v>104521</v>
      </c>
      <c r="I1333" s="13">
        <v>32896</v>
      </c>
      <c r="J1333" s="12"/>
      <c r="K1333" s="11">
        <v>20595.34</v>
      </c>
      <c r="L1333" s="11">
        <v>15437947.18</v>
      </c>
      <c r="M1333" s="11">
        <v>103679101.86</v>
      </c>
      <c r="N1333" s="11">
        <v>500</v>
      </c>
      <c r="O1333" s="11">
        <v>500</v>
      </c>
    </row>
    <row r="1334" spans="1:15" x14ac:dyDescent="0.2">
      <c r="A1334" s="66">
        <v>50201</v>
      </c>
      <c r="B1334" s="53" t="s">
        <v>1386</v>
      </c>
      <c r="C1334" s="66">
        <f t="shared" si="22"/>
        <v>5</v>
      </c>
      <c r="D1334" s="60">
        <v>0</v>
      </c>
      <c r="E1334" s="11">
        <v>6050</v>
      </c>
      <c r="F1334" s="11">
        <v>5912</v>
      </c>
      <c r="G1334" s="13">
        <v>926</v>
      </c>
      <c r="H1334" s="13">
        <v>3887</v>
      </c>
      <c r="I1334" s="13">
        <v>1237</v>
      </c>
      <c r="J1334" s="12"/>
      <c r="K1334" s="11">
        <v>34472.620000000003</v>
      </c>
      <c r="L1334" s="11">
        <v>582184.91</v>
      </c>
      <c r="M1334" s="11">
        <v>1999101.99</v>
      </c>
      <c r="N1334" s="11">
        <v>500</v>
      </c>
      <c r="O1334" s="11">
        <v>500</v>
      </c>
    </row>
    <row r="1335" spans="1:15" x14ac:dyDescent="0.2">
      <c r="A1335" s="66">
        <v>50202</v>
      </c>
      <c r="B1335" s="53" t="s">
        <v>1387</v>
      </c>
      <c r="C1335" s="66">
        <f t="shared" si="22"/>
        <v>5</v>
      </c>
      <c r="D1335" s="60">
        <v>0</v>
      </c>
      <c r="E1335" s="11">
        <v>3723</v>
      </c>
      <c r="F1335" s="11">
        <v>3608</v>
      </c>
      <c r="G1335" s="13">
        <v>610</v>
      </c>
      <c r="H1335" s="13">
        <v>2376</v>
      </c>
      <c r="I1335" s="13">
        <v>737</v>
      </c>
      <c r="J1335" s="12"/>
      <c r="K1335" s="11">
        <v>10636.95</v>
      </c>
      <c r="L1335" s="11">
        <v>312948.40000000002</v>
      </c>
      <c r="M1335" s="11">
        <v>1578785.54</v>
      </c>
      <c r="N1335" s="11">
        <v>500</v>
      </c>
      <c r="O1335" s="11">
        <v>500</v>
      </c>
    </row>
    <row r="1336" spans="1:15" x14ac:dyDescent="0.2">
      <c r="A1336" s="66">
        <v>50203</v>
      </c>
      <c r="B1336" s="53" t="s">
        <v>1388</v>
      </c>
      <c r="C1336" s="66">
        <f t="shared" si="22"/>
        <v>5</v>
      </c>
      <c r="D1336" s="60">
        <v>0</v>
      </c>
      <c r="E1336" s="11">
        <v>2200</v>
      </c>
      <c r="F1336" s="11">
        <v>2237</v>
      </c>
      <c r="G1336" s="13">
        <v>344</v>
      </c>
      <c r="H1336" s="13">
        <v>1370</v>
      </c>
      <c r="I1336" s="13">
        <v>486</v>
      </c>
      <c r="J1336" s="12"/>
      <c r="K1336" s="11">
        <v>11723.32</v>
      </c>
      <c r="L1336" s="11">
        <v>191031.37</v>
      </c>
      <c r="M1336" s="11">
        <v>888342.61</v>
      </c>
      <c r="N1336" s="11">
        <v>500</v>
      </c>
      <c r="O1336" s="11">
        <v>500</v>
      </c>
    </row>
    <row r="1337" spans="1:15" x14ac:dyDescent="0.2">
      <c r="A1337" s="66">
        <v>50204</v>
      </c>
      <c r="B1337" s="53" t="s">
        <v>1389</v>
      </c>
      <c r="C1337" s="66">
        <f t="shared" si="22"/>
        <v>5</v>
      </c>
      <c r="D1337" s="60">
        <v>0</v>
      </c>
      <c r="E1337" s="11">
        <v>4454</v>
      </c>
      <c r="F1337" s="11">
        <v>4311</v>
      </c>
      <c r="G1337" s="13">
        <v>749</v>
      </c>
      <c r="H1337" s="13">
        <v>2850</v>
      </c>
      <c r="I1337" s="13">
        <v>855</v>
      </c>
      <c r="J1337" s="12"/>
      <c r="K1337" s="11">
        <v>20028.77</v>
      </c>
      <c r="L1337" s="11">
        <v>370002.11</v>
      </c>
      <c r="M1337" s="11">
        <v>1675919.75</v>
      </c>
      <c r="N1337" s="11">
        <v>500</v>
      </c>
      <c r="O1337" s="11">
        <v>500</v>
      </c>
    </row>
    <row r="1338" spans="1:15" x14ac:dyDescent="0.2">
      <c r="A1338" s="66">
        <v>50205</v>
      </c>
      <c r="B1338" s="53" t="s">
        <v>1390</v>
      </c>
      <c r="C1338" s="66">
        <f t="shared" si="22"/>
        <v>5</v>
      </c>
      <c r="D1338" s="60">
        <v>0</v>
      </c>
      <c r="E1338" s="11">
        <v>21548</v>
      </c>
      <c r="F1338" s="11">
        <v>21328</v>
      </c>
      <c r="G1338" s="13">
        <v>3289</v>
      </c>
      <c r="H1338" s="13">
        <v>14406</v>
      </c>
      <c r="I1338" s="13">
        <v>3853</v>
      </c>
      <c r="J1338" s="12"/>
      <c r="K1338" s="11">
        <v>8146.93</v>
      </c>
      <c r="L1338" s="11">
        <v>1629661.26</v>
      </c>
      <c r="M1338" s="11">
        <v>9144981.5600000005</v>
      </c>
      <c r="N1338" s="11">
        <v>500</v>
      </c>
      <c r="O1338" s="11">
        <v>500</v>
      </c>
    </row>
    <row r="1339" spans="1:15" x14ac:dyDescent="0.2">
      <c r="A1339" s="66">
        <v>50206</v>
      </c>
      <c r="B1339" s="53" t="s">
        <v>1391</v>
      </c>
      <c r="C1339" s="66">
        <f t="shared" si="22"/>
        <v>5</v>
      </c>
      <c r="D1339" s="60">
        <v>0</v>
      </c>
      <c r="E1339" s="11">
        <v>876</v>
      </c>
      <c r="F1339" s="11">
        <v>876</v>
      </c>
      <c r="G1339" s="13">
        <v>133</v>
      </c>
      <c r="H1339" s="13">
        <v>554</v>
      </c>
      <c r="I1339" s="13">
        <v>189</v>
      </c>
      <c r="J1339" s="12"/>
      <c r="K1339" s="11">
        <v>8911.59</v>
      </c>
      <c r="L1339" s="11">
        <v>53680.85</v>
      </c>
      <c r="M1339" s="11">
        <v>77930.89</v>
      </c>
      <c r="N1339" s="11">
        <v>500</v>
      </c>
      <c r="O1339" s="11">
        <v>500</v>
      </c>
    </row>
    <row r="1340" spans="1:15" x14ac:dyDescent="0.2">
      <c r="A1340" s="66">
        <v>50207</v>
      </c>
      <c r="B1340" s="53" t="s">
        <v>1392</v>
      </c>
      <c r="C1340" s="66">
        <f t="shared" si="22"/>
        <v>5</v>
      </c>
      <c r="D1340" s="60">
        <v>0</v>
      </c>
      <c r="E1340" s="11">
        <v>7484</v>
      </c>
      <c r="F1340" s="11">
        <v>7381</v>
      </c>
      <c r="G1340" s="13">
        <v>1289</v>
      </c>
      <c r="H1340" s="13">
        <v>4846</v>
      </c>
      <c r="I1340" s="13">
        <v>1349</v>
      </c>
      <c r="J1340" s="12"/>
      <c r="K1340" s="11">
        <v>24582.77</v>
      </c>
      <c r="L1340" s="11">
        <v>678590.99</v>
      </c>
      <c r="M1340" s="11">
        <v>2740504.38</v>
      </c>
      <c r="N1340" s="11">
        <v>500</v>
      </c>
      <c r="O1340" s="11">
        <v>500</v>
      </c>
    </row>
    <row r="1341" spans="1:15" x14ac:dyDescent="0.2">
      <c r="A1341" s="66">
        <v>50208</v>
      </c>
      <c r="B1341" s="53" t="s">
        <v>1393</v>
      </c>
      <c r="C1341" s="66">
        <f t="shared" si="22"/>
        <v>5</v>
      </c>
      <c r="D1341" s="60">
        <v>0</v>
      </c>
      <c r="E1341" s="11">
        <v>4355</v>
      </c>
      <c r="F1341" s="11">
        <v>4440</v>
      </c>
      <c r="G1341" s="13">
        <v>620</v>
      </c>
      <c r="H1341" s="13">
        <v>2738</v>
      </c>
      <c r="I1341" s="13">
        <v>997</v>
      </c>
      <c r="J1341" s="12"/>
      <c r="K1341" s="11">
        <v>2517.41</v>
      </c>
      <c r="L1341" s="11">
        <v>321979.64</v>
      </c>
      <c r="M1341" s="11">
        <v>914906.89</v>
      </c>
      <c r="N1341" s="11">
        <v>500</v>
      </c>
      <c r="O1341" s="11">
        <v>500</v>
      </c>
    </row>
    <row r="1342" spans="1:15" x14ac:dyDescent="0.2">
      <c r="A1342" s="66">
        <v>50209</v>
      </c>
      <c r="B1342" s="53" t="s">
        <v>1394</v>
      </c>
      <c r="C1342" s="66">
        <f t="shared" si="22"/>
        <v>5</v>
      </c>
      <c r="D1342" s="60">
        <v>0</v>
      </c>
      <c r="E1342" s="11">
        <v>4840</v>
      </c>
      <c r="F1342" s="11">
        <v>4740</v>
      </c>
      <c r="G1342" s="13">
        <v>728</v>
      </c>
      <c r="H1342" s="13">
        <v>3223</v>
      </c>
      <c r="I1342" s="13">
        <v>889</v>
      </c>
      <c r="J1342" s="12"/>
      <c r="K1342" s="11">
        <v>5634.51</v>
      </c>
      <c r="L1342" s="11">
        <v>478861.79</v>
      </c>
      <c r="M1342" s="11">
        <v>3948554.37</v>
      </c>
      <c r="N1342" s="11">
        <v>500</v>
      </c>
      <c r="O1342" s="11">
        <v>500</v>
      </c>
    </row>
    <row r="1343" spans="1:15" x14ac:dyDescent="0.2">
      <c r="A1343" s="66">
        <v>50210</v>
      </c>
      <c r="B1343" s="53" t="s">
        <v>1395</v>
      </c>
      <c r="C1343" s="66">
        <f t="shared" si="22"/>
        <v>5</v>
      </c>
      <c r="D1343" s="60">
        <v>0</v>
      </c>
      <c r="E1343" s="11">
        <v>771</v>
      </c>
      <c r="F1343" s="11">
        <v>770</v>
      </c>
      <c r="G1343" s="13">
        <v>101</v>
      </c>
      <c r="H1343" s="13">
        <v>492</v>
      </c>
      <c r="I1343" s="13">
        <v>178</v>
      </c>
      <c r="J1343" s="12"/>
      <c r="K1343" s="11">
        <v>4533.47</v>
      </c>
      <c r="L1343" s="11">
        <v>80379.08</v>
      </c>
      <c r="M1343" s="11">
        <v>203080.09</v>
      </c>
      <c r="N1343" s="11">
        <v>500</v>
      </c>
      <c r="O1343" s="11">
        <v>500</v>
      </c>
    </row>
    <row r="1344" spans="1:15" x14ac:dyDescent="0.2">
      <c r="A1344" s="66">
        <v>50211</v>
      </c>
      <c r="B1344" s="53" t="s">
        <v>1396</v>
      </c>
      <c r="C1344" s="66">
        <f t="shared" si="22"/>
        <v>5</v>
      </c>
      <c r="D1344" s="60">
        <v>0</v>
      </c>
      <c r="E1344" s="11">
        <v>1813</v>
      </c>
      <c r="F1344" s="11">
        <v>1765</v>
      </c>
      <c r="G1344" s="13">
        <v>321</v>
      </c>
      <c r="H1344" s="13">
        <v>1149</v>
      </c>
      <c r="I1344" s="13">
        <v>343</v>
      </c>
      <c r="J1344" s="12"/>
      <c r="K1344" s="11">
        <v>10482.549999999999</v>
      </c>
      <c r="L1344" s="11">
        <v>125475.07</v>
      </c>
      <c r="M1344" s="11">
        <v>132533.85999999999</v>
      </c>
      <c r="N1344" s="11">
        <v>500</v>
      </c>
      <c r="O1344" s="11">
        <v>500</v>
      </c>
    </row>
    <row r="1345" spans="1:15" x14ac:dyDescent="0.2">
      <c r="A1345" s="66">
        <v>50212</v>
      </c>
      <c r="B1345" s="53" t="s">
        <v>1397</v>
      </c>
      <c r="C1345" s="66">
        <f t="shared" si="22"/>
        <v>5</v>
      </c>
      <c r="D1345" s="60">
        <v>0</v>
      </c>
      <c r="E1345" s="11">
        <v>1461</v>
      </c>
      <c r="F1345" s="11">
        <v>1418</v>
      </c>
      <c r="G1345" s="13">
        <v>235</v>
      </c>
      <c r="H1345" s="13">
        <v>943</v>
      </c>
      <c r="I1345" s="13">
        <v>283</v>
      </c>
      <c r="J1345" s="12"/>
      <c r="K1345" s="11">
        <v>13785.74</v>
      </c>
      <c r="L1345" s="11">
        <v>107958.39999999999</v>
      </c>
      <c r="M1345" s="11">
        <v>274475.76</v>
      </c>
      <c r="N1345" s="11">
        <v>500</v>
      </c>
      <c r="O1345" s="11">
        <v>500</v>
      </c>
    </row>
    <row r="1346" spans="1:15" x14ac:dyDescent="0.2">
      <c r="A1346" s="66">
        <v>50213</v>
      </c>
      <c r="B1346" s="53" t="s">
        <v>1398</v>
      </c>
      <c r="C1346" s="66">
        <f t="shared" si="22"/>
        <v>5</v>
      </c>
      <c r="D1346" s="60">
        <v>0</v>
      </c>
      <c r="E1346" s="11">
        <v>2137</v>
      </c>
      <c r="F1346" s="11">
        <v>2059</v>
      </c>
      <c r="G1346" s="13">
        <v>354</v>
      </c>
      <c r="H1346" s="13">
        <v>1366</v>
      </c>
      <c r="I1346" s="13">
        <v>417</v>
      </c>
      <c r="J1346" s="12"/>
      <c r="K1346" s="11">
        <v>4670.37</v>
      </c>
      <c r="L1346" s="11">
        <v>183902.41</v>
      </c>
      <c r="M1346" s="11">
        <v>576420.87</v>
      </c>
      <c r="N1346" s="11">
        <v>500</v>
      </c>
      <c r="O1346" s="11">
        <v>500</v>
      </c>
    </row>
    <row r="1347" spans="1:15" x14ac:dyDescent="0.2">
      <c r="A1347" s="66">
        <v>50301</v>
      </c>
      <c r="B1347" s="53" t="s">
        <v>1399</v>
      </c>
      <c r="C1347" s="66">
        <f t="shared" si="22"/>
        <v>5</v>
      </c>
      <c r="D1347" s="60">
        <v>0</v>
      </c>
      <c r="E1347" s="11">
        <v>4326</v>
      </c>
      <c r="F1347" s="11">
        <v>4233</v>
      </c>
      <c r="G1347" s="13">
        <v>627</v>
      </c>
      <c r="H1347" s="13">
        <v>2688</v>
      </c>
      <c r="I1347" s="13">
        <v>1011</v>
      </c>
      <c r="J1347" s="12"/>
      <c r="K1347" s="11">
        <v>5579.4</v>
      </c>
      <c r="L1347" s="11">
        <v>588738.73</v>
      </c>
      <c r="M1347" s="11">
        <v>3531721.87</v>
      </c>
      <c r="N1347" s="11">
        <v>500</v>
      </c>
      <c r="O1347" s="11">
        <v>500</v>
      </c>
    </row>
    <row r="1348" spans="1:15" x14ac:dyDescent="0.2">
      <c r="A1348" s="66">
        <v>50302</v>
      </c>
      <c r="B1348" s="53" t="s">
        <v>1400</v>
      </c>
      <c r="C1348" s="66">
        <f t="shared" si="22"/>
        <v>5</v>
      </c>
      <c r="D1348" s="60">
        <v>0</v>
      </c>
      <c r="E1348" s="11">
        <v>3748</v>
      </c>
      <c r="F1348" s="11">
        <v>3735</v>
      </c>
      <c r="G1348" s="13">
        <v>560</v>
      </c>
      <c r="H1348" s="13">
        <v>2473</v>
      </c>
      <c r="I1348" s="13">
        <v>715</v>
      </c>
      <c r="J1348" s="12"/>
      <c r="K1348" s="11">
        <v>17162.16</v>
      </c>
      <c r="L1348" s="11">
        <v>302560.78999999998</v>
      </c>
      <c r="M1348" s="11">
        <v>1385279.38</v>
      </c>
      <c r="N1348" s="11">
        <v>500</v>
      </c>
      <c r="O1348" s="11">
        <v>500</v>
      </c>
    </row>
    <row r="1349" spans="1:15" x14ac:dyDescent="0.2">
      <c r="A1349" s="66">
        <v>50303</v>
      </c>
      <c r="B1349" s="53" t="s">
        <v>1401</v>
      </c>
      <c r="C1349" s="66">
        <f t="shared" si="22"/>
        <v>5</v>
      </c>
      <c r="D1349" s="60">
        <v>0</v>
      </c>
      <c r="E1349" s="11">
        <v>5918</v>
      </c>
      <c r="F1349" s="11">
        <v>5510</v>
      </c>
      <c r="G1349" s="13">
        <v>949</v>
      </c>
      <c r="H1349" s="13">
        <v>3813</v>
      </c>
      <c r="I1349" s="13">
        <v>1156</v>
      </c>
      <c r="J1349" s="12"/>
      <c r="K1349" s="11">
        <v>9259.2000000000007</v>
      </c>
      <c r="L1349" s="11">
        <v>770832.47</v>
      </c>
      <c r="M1349" s="11">
        <v>7347957.9100000001</v>
      </c>
      <c r="N1349" s="11">
        <v>500</v>
      </c>
      <c r="O1349" s="11">
        <v>500</v>
      </c>
    </row>
    <row r="1350" spans="1:15" x14ac:dyDescent="0.2">
      <c r="A1350" s="66">
        <v>50304</v>
      </c>
      <c r="B1350" s="53" t="s">
        <v>1402</v>
      </c>
      <c r="C1350" s="66">
        <f t="shared" si="22"/>
        <v>5</v>
      </c>
      <c r="D1350" s="60">
        <v>0</v>
      </c>
      <c r="E1350" s="11">
        <v>1757</v>
      </c>
      <c r="F1350" s="11">
        <v>1708</v>
      </c>
      <c r="G1350" s="13">
        <v>266</v>
      </c>
      <c r="H1350" s="13">
        <v>1161</v>
      </c>
      <c r="I1350" s="13">
        <v>330</v>
      </c>
      <c r="J1350" s="12"/>
      <c r="K1350" s="11">
        <v>10780.85</v>
      </c>
      <c r="L1350" s="11">
        <v>140166.54999999999</v>
      </c>
      <c r="M1350" s="11">
        <v>387800.34</v>
      </c>
      <c r="N1350" s="11">
        <v>500</v>
      </c>
      <c r="O1350" s="11">
        <v>500</v>
      </c>
    </row>
    <row r="1351" spans="1:15" x14ac:dyDescent="0.2">
      <c r="A1351" s="66">
        <v>50305</v>
      </c>
      <c r="B1351" s="53" t="s">
        <v>1403</v>
      </c>
      <c r="C1351" s="66">
        <f t="shared" si="22"/>
        <v>5</v>
      </c>
      <c r="D1351" s="60">
        <v>0</v>
      </c>
      <c r="E1351" s="11">
        <v>4986</v>
      </c>
      <c r="F1351" s="11">
        <v>4971</v>
      </c>
      <c r="G1351" s="13">
        <v>791</v>
      </c>
      <c r="H1351" s="13">
        <v>3197</v>
      </c>
      <c r="I1351" s="13">
        <v>998</v>
      </c>
      <c r="J1351" s="12"/>
      <c r="K1351" s="11">
        <v>1707.37</v>
      </c>
      <c r="L1351" s="11">
        <v>362365.57</v>
      </c>
      <c r="M1351" s="11">
        <v>2132632.12</v>
      </c>
      <c r="N1351" s="11">
        <v>500</v>
      </c>
      <c r="O1351" s="11">
        <v>500</v>
      </c>
    </row>
    <row r="1352" spans="1:15" x14ac:dyDescent="0.2">
      <c r="A1352" s="66">
        <v>50306</v>
      </c>
      <c r="B1352" s="53" t="s">
        <v>1404</v>
      </c>
      <c r="C1352" s="66">
        <f t="shared" si="22"/>
        <v>5</v>
      </c>
      <c r="D1352" s="60">
        <v>0</v>
      </c>
      <c r="E1352" s="11">
        <v>1635</v>
      </c>
      <c r="F1352" s="11">
        <v>1563</v>
      </c>
      <c r="G1352" s="13">
        <v>288</v>
      </c>
      <c r="H1352" s="13">
        <v>1053</v>
      </c>
      <c r="I1352" s="13">
        <v>294</v>
      </c>
      <c r="J1352" s="12"/>
      <c r="K1352" s="11">
        <v>9384.99</v>
      </c>
      <c r="L1352" s="11">
        <v>92379.61</v>
      </c>
      <c r="M1352" s="11">
        <v>127728.17</v>
      </c>
      <c r="N1352" s="11">
        <v>500</v>
      </c>
      <c r="O1352" s="11">
        <v>500</v>
      </c>
    </row>
    <row r="1353" spans="1:15" x14ac:dyDescent="0.2">
      <c r="A1353" s="66">
        <v>50307</v>
      </c>
      <c r="B1353" s="53" t="s">
        <v>1405</v>
      </c>
      <c r="C1353" s="66">
        <f t="shared" si="22"/>
        <v>5</v>
      </c>
      <c r="D1353" s="60">
        <v>0</v>
      </c>
      <c r="E1353" s="11">
        <v>1448</v>
      </c>
      <c r="F1353" s="11">
        <v>1430</v>
      </c>
      <c r="G1353" s="13">
        <v>242</v>
      </c>
      <c r="H1353" s="13">
        <v>923</v>
      </c>
      <c r="I1353" s="13">
        <v>283</v>
      </c>
      <c r="J1353" s="12"/>
      <c r="K1353" s="11">
        <v>4118.32</v>
      </c>
      <c r="L1353" s="11">
        <v>92180.08</v>
      </c>
      <c r="M1353" s="11">
        <v>96619.19</v>
      </c>
      <c r="N1353" s="11">
        <v>500</v>
      </c>
      <c r="O1353" s="11">
        <v>500</v>
      </c>
    </row>
    <row r="1354" spans="1:15" x14ac:dyDescent="0.2">
      <c r="A1354" s="66">
        <v>50308</v>
      </c>
      <c r="B1354" s="53" t="s">
        <v>1406</v>
      </c>
      <c r="C1354" s="66">
        <f t="shared" si="22"/>
        <v>5</v>
      </c>
      <c r="D1354" s="60">
        <v>0</v>
      </c>
      <c r="E1354" s="11">
        <v>3123</v>
      </c>
      <c r="F1354" s="11">
        <v>3036</v>
      </c>
      <c r="G1354" s="13">
        <v>454</v>
      </c>
      <c r="H1354" s="13">
        <v>2016</v>
      </c>
      <c r="I1354" s="13">
        <v>653</v>
      </c>
      <c r="J1354" s="12"/>
      <c r="K1354" s="11">
        <v>6292.17</v>
      </c>
      <c r="L1354" s="11">
        <v>281524.21000000002</v>
      </c>
      <c r="M1354" s="11">
        <v>1033857.46</v>
      </c>
      <c r="N1354" s="11">
        <v>500</v>
      </c>
      <c r="O1354" s="11">
        <v>500</v>
      </c>
    </row>
    <row r="1355" spans="1:15" x14ac:dyDescent="0.2">
      <c r="A1355" s="66">
        <v>50309</v>
      </c>
      <c r="B1355" s="53" t="s">
        <v>1407</v>
      </c>
      <c r="C1355" s="66">
        <f t="shared" si="22"/>
        <v>5</v>
      </c>
      <c r="D1355" s="60">
        <v>0</v>
      </c>
      <c r="E1355" s="11">
        <v>5451</v>
      </c>
      <c r="F1355" s="11">
        <v>5482</v>
      </c>
      <c r="G1355" s="13">
        <v>761</v>
      </c>
      <c r="H1355" s="13">
        <v>3459</v>
      </c>
      <c r="I1355" s="13">
        <v>1231</v>
      </c>
      <c r="J1355" s="12"/>
      <c r="K1355" s="11">
        <v>5818.82</v>
      </c>
      <c r="L1355" s="11">
        <v>481186.8</v>
      </c>
      <c r="M1355" s="11">
        <v>4630615.5</v>
      </c>
      <c r="N1355" s="11">
        <v>500</v>
      </c>
      <c r="O1355" s="11">
        <v>500</v>
      </c>
    </row>
    <row r="1356" spans="1:15" x14ac:dyDescent="0.2">
      <c r="A1356" s="66">
        <v>50310</v>
      </c>
      <c r="B1356" s="53" t="s">
        <v>1408</v>
      </c>
      <c r="C1356" s="66">
        <f t="shared" si="22"/>
        <v>5</v>
      </c>
      <c r="D1356" s="60">
        <v>0</v>
      </c>
      <c r="E1356" s="11">
        <v>7225</v>
      </c>
      <c r="F1356" s="11">
        <v>7037</v>
      </c>
      <c r="G1356" s="13">
        <v>1101</v>
      </c>
      <c r="H1356" s="13">
        <v>4766</v>
      </c>
      <c r="I1356" s="13">
        <v>1358</v>
      </c>
      <c r="J1356" s="12"/>
      <c r="K1356" s="11">
        <v>17536.53</v>
      </c>
      <c r="L1356" s="11">
        <v>842505.41</v>
      </c>
      <c r="M1356" s="11">
        <v>5687584.6200000001</v>
      </c>
      <c r="N1356" s="11">
        <v>500</v>
      </c>
      <c r="O1356" s="11">
        <v>500</v>
      </c>
    </row>
    <row r="1357" spans="1:15" x14ac:dyDescent="0.2">
      <c r="A1357" s="66">
        <v>50311</v>
      </c>
      <c r="B1357" s="53" t="s">
        <v>1409</v>
      </c>
      <c r="C1357" s="66">
        <f t="shared" si="22"/>
        <v>5</v>
      </c>
      <c r="D1357" s="60">
        <v>0</v>
      </c>
      <c r="E1357" s="11">
        <v>3117</v>
      </c>
      <c r="F1357" s="11">
        <v>3089</v>
      </c>
      <c r="G1357" s="13">
        <v>516</v>
      </c>
      <c r="H1357" s="13">
        <v>2051</v>
      </c>
      <c r="I1357" s="13">
        <v>550</v>
      </c>
      <c r="J1357" s="12"/>
      <c r="K1357" s="11">
        <v>11426.16</v>
      </c>
      <c r="L1357" s="11">
        <v>226943.49</v>
      </c>
      <c r="M1357" s="11">
        <v>272330.03000000003</v>
      </c>
      <c r="N1357" s="11">
        <v>500</v>
      </c>
      <c r="O1357" s="11">
        <v>500</v>
      </c>
    </row>
    <row r="1358" spans="1:15" x14ac:dyDescent="0.2">
      <c r="A1358" s="66">
        <v>50312</v>
      </c>
      <c r="B1358" s="53" t="s">
        <v>1410</v>
      </c>
      <c r="C1358" s="66">
        <f t="shared" si="22"/>
        <v>5</v>
      </c>
      <c r="D1358" s="60">
        <v>0</v>
      </c>
      <c r="E1358" s="11">
        <v>1710</v>
      </c>
      <c r="F1358" s="11">
        <v>1562</v>
      </c>
      <c r="G1358" s="13">
        <v>247</v>
      </c>
      <c r="H1358" s="13">
        <v>1159</v>
      </c>
      <c r="I1358" s="13">
        <v>304</v>
      </c>
      <c r="J1358" s="12"/>
      <c r="K1358" s="11">
        <v>4641.08</v>
      </c>
      <c r="L1358" s="11">
        <v>294734.71999999997</v>
      </c>
      <c r="M1358" s="11">
        <v>3245778.58</v>
      </c>
      <c r="N1358" s="11">
        <v>500</v>
      </c>
      <c r="O1358" s="11">
        <v>500</v>
      </c>
    </row>
    <row r="1359" spans="1:15" x14ac:dyDescent="0.2">
      <c r="A1359" s="66">
        <v>50313</v>
      </c>
      <c r="B1359" s="53" t="s">
        <v>1411</v>
      </c>
      <c r="C1359" s="66">
        <f t="shared" si="22"/>
        <v>5</v>
      </c>
      <c r="D1359" s="60">
        <v>0</v>
      </c>
      <c r="E1359" s="11">
        <v>773</v>
      </c>
      <c r="F1359" s="11">
        <v>778</v>
      </c>
      <c r="G1359" s="13">
        <v>129</v>
      </c>
      <c r="H1359" s="13">
        <v>513</v>
      </c>
      <c r="I1359" s="13">
        <v>131</v>
      </c>
      <c r="J1359" s="12"/>
      <c r="K1359" s="11">
        <v>7154.6</v>
      </c>
      <c r="L1359" s="11">
        <v>72354.350000000006</v>
      </c>
      <c r="M1359" s="11">
        <v>133811.4</v>
      </c>
      <c r="N1359" s="11">
        <v>500</v>
      </c>
      <c r="O1359" s="11">
        <v>500</v>
      </c>
    </row>
    <row r="1360" spans="1:15" x14ac:dyDescent="0.2">
      <c r="A1360" s="66">
        <v>50314</v>
      </c>
      <c r="B1360" s="53" t="s">
        <v>1412</v>
      </c>
      <c r="C1360" s="66">
        <f t="shared" si="22"/>
        <v>5</v>
      </c>
      <c r="D1360" s="60">
        <v>0</v>
      </c>
      <c r="E1360" s="11">
        <v>7437</v>
      </c>
      <c r="F1360" s="11">
        <v>7375</v>
      </c>
      <c r="G1360" s="13">
        <v>1091</v>
      </c>
      <c r="H1360" s="13">
        <v>4760</v>
      </c>
      <c r="I1360" s="13">
        <v>1586</v>
      </c>
      <c r="J1360" s="12"/>
      <c r="K1360" s="11">
        <v>11034</v>
      </c>
      <c r="L1360" s="11">
        <v>568846.02</v>
      </c>
      <c r="M1360" s="11">
        <v>4318868.57</v>
      </c>
      <c r="N1360" s="11">
        <v>500</v>
      </c>
      <c r="O1360" s="11">
        <v>500</v>
      </c>
    </row>
    <row r="1361" spans="1:15" x14ac:dyDescent="0.2">
      <c r="A1361" s="66">
        <v>50315</v>
      </c>
      <c r="B1361" s="53" t="s">
        <v>1413</v>
      </c>
      <c r="C1361" s="66">
        <f t="shared" si="22"/>
        <v>5</v>
      </c>
      <c r="D1361" s="60">
        <v>0</v>
      </c>
      <c r="E1361" s="11">
        <v>2674</v>
      </c>
      <c r="F1361" s="11">
        <v>2618</v>
      </c>
      <c r="G1361" s="13">
        <v>397</v>
      </c>
      <c r="H1361" s="13">
        <v>1648</v>
      </c>
      <c r="I1361" s="13">
        <v>629</v>
      </c>
      <c r="J1361" s="12"/>
      <c r="K1361" s="11">
        <v>3595.26</v>
      </c>
      <c r="L1361" s="11">
        <v>261453.86</v>
      </c>
      <c r="M1361" s="11">
        <v>570153.12</v>
      </c>
      <c r="N1361" s="11">
        <v>500</v>
      </c>
      <c r="O1361" s="11">
        <v>500</v>
      </c>
    </row>
    <row r="1362" spans="1:15" x14ac:dyDescent="0.2">
      <c r="A1362" s="66">
        <v>50316</v>
      </c>
      <c r="B1362" s="53" t="s">
        <v>1414</v>
      </c>
      <c r="C1362" s="66">
        <f t="shared" si="22"/>
        <v>5</v>
      </c>
      <c r="D1362" s="60">
        <v>0</v>
      </c>
      <c r="E1362" s="11">
        <v>4240</v>
      </c>
      <c r="F1362" s="11">
        <v>4252</v>
      </c>
      <c r="G1362" s="13">
        <v>668</v>
      </c>
      <c r="H1362" s="13">
        <v>2718</v>
      </c>
      <c r="I1362" s="13">
        <v>854</v>
      </c>
      <c r="J1362" s="12"/>
      <c r="K1362" s="11">
        <v>7289.06</v>
      </c>
      <c r="L1362" s="11">
        <v>436043.11</v>
      </c>
      <c r="M1362" s="11">
        <v>2326401.84</v>
      </c>
      <c r="N1362" s="11">
        <v>500</v>
      </c>
      <c r="O1362" s="11">
        <v>500</v>
      </c>
    </row>
    <row r="1363" spans="1:15" x14ac:dyDescent="0.2">
      <c r="A1363" s="66">
        <v>50317</v>
      </c>
      <c r="B1363" s="53" t="s">
        <v>1415</v>
      </c>
      <c r="C1363" s="66">
        <f t="shared" ref="C1363:C1426" si="23">INT(A1363/10000)</f>
        <v>5</v>
      </c>
      <c r="D1363" s="60">
        <v>0</v>
      </c>
      <c r="E1363" s="11">
        <v>5150</v>
      </c>
      <c r="F1363" s="11">
        <v>4926</v>
      </c>
      <c r="G1363" s="13">
        <v>780</v>
      </c>
      <c r="H1363" s="13">
        <v>3303</v>
      </c>
      <c r="I1363" s="13">
        <v>1067</v>
      </c>
      <c r="J1363" s="12"/>
      <c r="K1363" s="11">
        <v>12133.03</v>
      </c>
      <c r="L1363" s="11">
        <v>474969.99</v>
      </c>
      <c r="M1363" s="11">
        <v>1880510.97</v>
      </c>
      <c r="N1363" s="11">
        <v>500</v>
      </c>
      <c r="O1363" s="11">
        <v>500</v>
      </c>
    </row>
    <row r="1364" spans="1:15" x14ac:dyDescent="0.2">
      <c r="A1364" s="66">
        <v>50318</v>
      </c>
      <c r="B1364" s="53" t="s">
        <v>1416</v>
      </c>
      <c r="C1364" s="66">
        <f t="shared" si="23"/>
        <v>5</v>
      </c>
      <c r="D1364" s="60">
        <v>0</v>
      </c>
      <c r="E1364" s="11">
        <v>483</v>
      </c>
      <c r="F1364" s="11">
        <v>466</v>
      </c>
      <c r="G1364" s="13">
        <v>92</v>
      </c>
      <c r="H1364" s="13">
        <v>308</v>
      </c>
      <c r="I1364" s="13">
        <v>83</v>
      </c>
      <c r="J1364" s="12"/>
      <c r="K1364" s="11">
        <v>7044.79</v>
      </c>
      <c r="L1364" s="11">
        <v>24850.59</v>
      </c>
      <c r="M1364" s="11">
        <v>74068.91</v>
      </c>
      <c r="N1364" s="11">
        <v>500</v>
      </c>
      <c r="O1364" s="11">
        <v>500</v>
      </c>
    </row>
    <row r="1365" spans="1:15" x14ac:dyDescent="0.2">
      <c r="A1365" s="66">
        <v>50319</v>
      </c>
      <c r="B1365" s="53" t="s">
        <v>1417</v>
      </c>
      <c r="C1365" s="66">
        <f t="shared" si="23"/>
        <v>5</v>
      </c>
      <c r="D1365" s="60">
        <v>0</v>
      </c>
      <c r="E1365" s="11">
        <v>3629</v>
      </c>
      <c r="F1365" s="11">
        <v>3587</v>
      </c>
      <c r="G1365" s="13">
        <v>546</v>
      </c>
      <c r="H1365" s="13">
        <v>2349</v>
      </c>
      <c r="I1365" s="13">
        <v>734</v>
      </c>
      <c r="J1365" s="12"/>
      <c r="K1365" s="11">
        <v>7076.82</v>
      </c>
      <c r="L1365" s="11">
        <v>371047.21</v>
      </c>
      <c r="M1365" s="11">
        <v>1495627.95</v>
      </c>
      <c r="N1365" s="11">
        <v>500</v>
      </c>
      <c r="O1365" s="11">
        <v>500</v>
      </c>
    </row>
    <row r="1366" spans="1:15" x14ac:dyDescent="0.2">
      <c r="A1366" s="66">
        <v>50320</v>
      </c>
      <c r="B1366" s="53" t="s">
        <v>1418</v>
      </c>
      <c r="C1366" s="66">
        <f t="shared" si="23"/>
        <v>5</v>
      </c>
      <c r="D1366" s="60">
        <v>0</v>
      </c>
      <c r="E1366" s="11">
        <v>2730</v>
      </c>
      <c r="F1366" s="11">
        <v>2669</v>
      </c>
      <c r="G1366" s="13">
        <v>431</v>
      </c>
      <c r="H1366" s="13">
        <v>1787</v>
      </c>
      <c r="I1366" s="13">
        <v>512</v>
      </c>
      <c r="J1366" s="12"/>
      <c r="K1366" s="11">
        <v>14942.28</v>
      </c>
      <c r="L1366" s="11">
        <v>178047.04</v>
      </c>
      <c r="M1366" s="11">
        <v>1902349.32</v>
      </c>
      <c r="N1366" s="11">
        <v>500</v>
      </c>
      <c r="O1366" s="11">
        <v>500</v>
      </c>
    </row>
    <row r="1367" spans="1:15" x14ac:dyDescent="0.2">
      <c r="A1367" s="66">
        <v>50321</v>
      </c>
      <c r="B1367" s="53" t="s">
        <v>1419</v>
      </c>
      <c r="C1367" s="66">
        <f t="shared" si="23"/>
        <v>5</v>
      </c>
      <c r="D1367" s="60">
        <v>0</v>
      </c>
      <c r="E1367" s="11">
        <v>3693</v>
      </c>
      <c r="F1367" s="11">
        <v>3632</v>
      </c>
      <c r="G1367" s="13">
        <v>615</v>
      </c>
      <c r="H1367" s="13">
        <v>2415</v>
      </c>
      <c r="I1367" s="13">
        <v>663</v>
      </c>
      <c r="J1367" s="12"/>
      <c r="K1367" s="11">
        <v>8583.69</v>
      </c>
      <c r="L1367" s="11">
        <v>319703.53999999998</v>
      </c>
      <c r="M1367" s="11">
        <v>773166.06</v>
      </c>
      <c r="N1367" s="11">
        <v>500</v>
      </c>
      <c r="O1367" s="11">
        <v>500</v>
      </c>
    </row>
    <row r="1368" spans="1:15" x14ac:dyDescent="0.2">
      <c r="A1368" s="66">
        <v>50322</v>
      </c>
      <c r="B1368" s="53" t="s">
        <v>1420</v>
      </c>
      <c r="C1368" s="66">
        <f t="shared" si="23"/>
        <v>5</v>
      </c>
      <c r="D1368" s="60">
        <v>0</v>
      </c>
      <c r="E1368" s="11">
        <v>4096</v>
      </c>
      <c r="F1368" s="11">
        <v>3979</v>
      </c>
      <c r="G1368" s="13">
        <v>688</v>
      </c>
      <c r="H1368" s="13">
        <v>2724</v>
      </c>
      <c r="I1368" s="13">
        <v>684</v>
      </c>
      <c r="J1368" s="12"/>
      <c r="K1368" s="11">
        <v>25043.99</v>
      </c>
      <c r="L1368" s="11">
        <v>310799.06</v>
      </c>
      <c r="M1368" s="11">
        <v>1844439.11</v>
      </c>
      <c r="N1368" s="11">
        <v>500</v>
      </c>
      <c r="O1368" s="11">
        <v>500</v>
      </c>
    </row>
    <row r="1369" spans="1:15" x14ac:dyDescent="0.2">
      <c r="A1369" s="66">
        <v>50323</v>
      </c>
      <c r="B1369" s="53" t="s">
        <v>1421</v>
      </c>
      <c r="C1369" s="66">
        <f t="shared" si="23"/>
        <v>5</v>
      </c>
      <c r="D1369" s="60">
        <v>0</v>
      </c>
      <c r="E1369" s="11">
        <v>3520</v>
      </c>
      <c r="F1369" s="11">
        <v>3389</v>
      </c>
      <c r="G1369" s="13">
        <v>540</v>
      </c>
      <c r="H1369" s="13">
        <v>2189</v>
      </c>
      <c r="I1369" s="13">
        <v>791</v>
      </c>
      <c r="J1369" s="12"/>
      <c r="K1369" s="11">
        <v>10691.2</v>
      </c>
      <c r="L1369" s="11">
        <v>394851.56</v>
      </c>
      <c r="M1369" s="11">
        <v>680691.75</v>
      </c>
      <c r="N1369" s="11">
        <v>500</v>
      </c>
      <c r="O1369" s="11">
        <v>500</v>
      </c>
    </row>
    <row r="1370" spans="1:15" x14ac:dyDescent="0.2">
      <c r="A1370" s="66">
        <v>50324</v>
      </c>
      <c r="B1370" s="53" t="s">
        <v>1422</v>
      </c>
      <c r="C1370" s="66">
        <f t="shared" si="23"/>
        <v>5</v>
      </c>
      <c r="D1370" s="60">
        <v>0</v>
      </c>
      <c r="E1370" s="11">
        <v>6596</v>
      </c>
      <c r="F1370" s="11">
        <v>6384</v>
      </c>
      <c r="G1370" s="13">
        <v>1125</v>
      </c>
      <c r="H1370" s="13">
        <v>4301</v>
      </c>
      <c r="I1370" s="13">
        <v>1170</v>
      </c>
      <c r="J1370" s="12"/>
      <c r="K1370" s="11">
        <v>17225.240000000002</v>
      </c>
      <c r="L1370" s="11">
        <v>567473.86</v>
      </c>
      <c r="M1370" s="11">
        <v>2738359.72</v>
      </c>
      <c r="N1370" s="11">
        <v>500</v>
      </c>
      <c r="O1370" s="11">
        <v>500</v>
      </c>
    </row>
    <row r="1371" spans="1:15" x14ac:dyDescent="0.2">
      <c r="A1371" s="66">
        <v>50325</v>
      </c>
      <c r="B1371" s="53" t="s">
        <v>1423</v>
      </c>
      <c r="C1371" s="66">
        <f t="shared" si="23"/>
        <v>5</v>
      </c>
      <c r="D1371" s="60">
        <v>0</v>
      </c>
      <c r="E1371" s="11">
        <v>2510</v>
      </c>
      <c r="F1371" s="11">
        <v>2387</v>
      </c>
      <c r="G1371" s="13">
        <v>428</v>
      </c>
      <c r="H1371" s="13">
        <v>1640</v>
      </c>
      <c r="I1371" s="13">
        <v>442</v>
      </c>
      <c r="J1371" s="12"/>
      <c r="K1371" s="11">
        <v>22197.71</v>
      </c>
      <c r="L1371" s="11">
        <v>155546.10999999999</v>
      </c>
      <c r="M1371" s="11">
        <v>814472.81</v>
      </c>
      <c r="N1371" s="11">
        <v>500</v>
      </c>
      <c r="O1371" s="11">
        <v>500</v>
      </c>
    </row>
    <row r="1372" spans="1:15" x14ac:dyDescent="0.2">
      <c r="A1372" s="66">
        <v>50326</v>
      </c>
      <c r="B1372" s="53" t="s">
        <v>1424</v>
      </c>
      <c r="C1372" s="66">
        <f t="shared" si="23"/>
        <v>5</v>
      </c>
      <c r="D1372" s="60">
        <v>0</v>
      </c>
      <c r="E1372" s="11">
        <v>6098</v>
      </c>
      <c r="F1372" s="11">
        <v>5818</v>
      </c>
      <c r="G1372" s="13">
        <v>945</v>
      </c>
      <c r="H1372" s="13">
        <v>3941</v>
      </c>
      <c r="I1372" s="13">
        <v>1212</v>
      </c>
      <c r="J1372" s="12"/>
      <c r="K1372" s="11">
        <v>2108.67</v>
      </c>
      <c r="L1372" s="11">
        <v>432469.76000000001</v>
      </c>
      <c r="M1372" s="11">
        <v>1475800.18</v>
      </c>
      <c r="N1372" s="11">
        <v>500</v>
      </c>
      <c r="O1372" s="11">
        <v>500</v>
      </c>
    </row>
    <row r="1373" spans="1:15" x14ac:dyDescent="0.2">
      <c r="A1373" s="66">
        <v>50327</v>
      </c>
      <c r="B1373" s="53" t="s">
        <v>1425</v>
      </c>
      <c r="C1373" s="66">
        <f t="shared" si="23"/>
        <v>5</v>
      </c>
      <c r="D1373" s="60">
        <v>0</v>
      </c>
      <c r="E1373" s="11">
        <v>5018</v>
      </c>
      <c r="F1373" s="11">
        <v>4833</v>
      </c>
      <c r="G1373" s="13">
        <v>780</v>
      </c>
      <c r="H1373" s="13">
        <v>3310</v>
      </c>
      <c r="I1373" s="13">
        <v>928</v>
      </c>
      <c r="J1373" s="12"/>
      <c r="K1373" s="11">
        <v>15532.26</v>
      </c>
      <c r="L1373" s="11">
        <v>455397.27</v>
      </c>
      <c r="M1373" s="11">
        <v>1591734.6</v>
      </c>
      <c r="N1373" s="11">
        <v>500</v>
      </c>
      <c r="O1373" s="11">
        <v>500</v>
      </c>
    </row>
    <row r="1374" spans="1:15" x14ac:dyDescent="0.2">
      <c r="A1374" s="66">
        <v>50328</v>
      </c>
      <c r="B1374" s="53" t="s">
        <v>1426</v>
      </c>
      <c r="C1374" s="66">
        <f t="shared" si="23"/>
        <v>5</v>
      </c>
      <c r="D1374" s="60">
        <v>0</v>
      </c>
      <c r="E1374" s="11">
        <v>1298</v>
      </c>
      <c r="F1374" s="11">
        <v>1240</v>
      </c>
      <c r="G1374" s="13">
        <v>178</v>
      </c>
      <c r="H1374" s="13">
        <v>886</v>
      </c>
      <c r="I1374" s="13">
        <v>234</v>
      </c>
      <c r="J1374" s="12"/>
      <c r="K1374" s="11">
        <v>3249.54</v>
      </c>
      <c r="L1374" s="11">
        <v>100724.03</v>
      </c>
      <c r="M1374" s="11">
        <v>283633.98</v>
      </c>
      <c r="N1374" s="11">
        <v>500</v>
      </c>
      <c r="O1374" s="11">
        <v>500</v>
      </c>
    </row>
    <row r="1375" spans="1:15" x14ac:dyDescent="0.2">
      <c r="A1375" s="66">
        <v>50329</v>
      </c>
      <c r="B1375" s="53" t="s">
        <v>1427</v>
      </c>
      <c r="C1375" s="66">
        <f t="shared" si="23"/>
        <v>5</v>
      </c>
      <c r="D1375" s="60">
        <v>0</v>
      </c>
      <c r="E1375" s="11">
        <v>3182</v>
      </c>
      <c r="F1375" s="11">
        <v>2995</v>
      </c>
      <c r="G1375" s="13">
        <v>535</v>
      </c>
      <c r="H1375" s="13">
        <v>2088</v>
      </c>
      <c r="I1375" s="13">
        <v>559</v>
      </c>
      <c r="J1375" s="12"/>
      <c r="K1375" s="11">
        <v>17049.03</v>
      </c>
      <c r="L1375" s="11">
        <v>225188.72</v>
      </c>
      <c r="M1375" s="11">
        <v>809073.85</v>
      </c>
      <c r="N1375" s="11">
        <v>500</v>
      </c>
      <c r="O1375" s="11">
        <v>500</v>
      </c>
    </row>
    <row r="1376" spans="1:15" x14ac:dyDescent="0.2">
      <c r="A1376" s="66">
        <v>50330</v>
      </c>
      <c r="B1376" s="53" t="s">
        <v>1428</v>
      </c>
      <c r="C1376" s="66">
        <f t="shared" si="23"/>
        <v>5</v>
      </c>
      <c r="D1376" s="60">
        <v>0</v>
      </c>
      <c r="E1376" s="11">
        <v>4059</v>
      </c>
      <c r="F1376" s="11">
        <v>3954</v>
      </c>
      <c r="G1376" s="13">
        <v>563</v>
      </c>
      <c r="H1376" s="13">
        <v>2550</v>
      </c>
      <c r="I1376" s="13">
        <v>946</v>
      </c>
      <c r="J1376" s="12"/>
      <c r="K1376" s="11">
        <v>17305.23</v>
      </c>
      <c r="L1376" s="11">
        <v>785753.58</v>
      </c>
      <c r="M1376" s="11">
        <v>1618826.89</v>
      </c>
      <c r="N1376" s="11">
        <v>500</v>
      </c>
      <c r="O1376" s="11">
        <v>500</v>
      </c>
    </row>
    <row r="1377" spans="1:15" x14ac:dyDescent="0.2">
      <c r="A1377" s="66">
        <v>50331</v>
      </c>
      <c r="B1377" s="53" t="s">
        <v>1429</v>
      </c>
      <c r="C1377" s="66">
        <f t="shared" si="23"/>
        <v>5</v>
      </c>
      <c r="D1377" s="60">
        <v>0</v>
      </c>
      <c r="E1377" s="11">
        <v>1136</v>
      </c>
      <c r="F1377" s="11">
        <v>1081</v>
      </c>
      <c r="G1377" s="13">
        <v>176</v>
      </c>
      <c r="H1377" s="13">
        <v>786</v>
      </c>
      <c r="I1377" s="13">
        <v>174</v>
      </c>
      <c r="J1377" s="12"/>
      <c r="K1377" s="11">
        <v>7747.39</v>
      </c>
      <c r="L1377" s="11">
        <v>71861.95</v>
      </c>
      <c r="M1377" s="11">
        <v>103737.32</v>
      </c>
      <c r="N1377" s="11">
        <v>500</v>
      </c>
      <c r="O1377" s="11">
        <v>500</v>
      </c>
    </row>
    <row r="1378" spans="1:15" x14ac:dyDescent="0.2">
      <c r="A1378" s="66">
        <v>50332</v>
      </c>
      <c r="B1378" s="53" t="s">
        <v>1430</v>
      </c>
      <c r="C1378" s="66">
        <f t="shared" si="23"/>
        <v>5</v>
      </c>
      <c r="D1378" s="60">
        <v>0</v>
      </c>
      <c r="E1378" s="11">
        <v>2034</v>
      </c>
      <c r="F1378" s="11">
        <v>1917</v>
      </c>
      <c r="G1378" s="13">
        <v>318</v>
      </c>
      <c r="H1378" s="13">
        <v>1319</v>
      </c>
      <c r="I1378" s="13">
        <v>397</v>
      </c>
      <c r="J1378" s="12"/>
      <c r="K1378" s="11">
        <v>6908.76</v>
      </c>
      <c r="L1378" s="11">
        <v>181054.43</v>
      </c>
      <c r="M1378" s="11">
        <v>327263.94</v>
      </c>
      <c r="N1378" s="11">
        <v>500</v>
      </c>
      <c r="O1378" s="11">
        <v>500</v>
      </c>
    </row>
    <row r="1379" spans="1:15" x14ac:dyDescent="0.2">
      <c r="A1379" s="66">
        <v>50335</v>
      </c>
      <c r="B1379" s="53" t="s">
        <v>1431</v>
      </c>
      <c r="C1379" s="66">
        <f t="shared" si="23"/>
        <v>5</v>
      </c>
      <c r="D1379" s="60">
        <v>0</v>
      </c>
      <c r="E1379" s="11">
        <v>8049</v>
      </c>
      <c r="F1379" s="11">
        <v>7633</v>
      </c>
      <c r="G1379" s="13">
        <v>1335</v>
      </c>
      <c r="H1379" s="13">
        <v>5436</v>
      </c>
      <c r="I1379" s="13">
        <v>1278</v>
      </c>
      <c r="J1379" s="12"/>
      <c r="K1379" s="11">
        <v>47838.78</v>
      </c>
      <c r="L1379" s="11">
        <v>715239.04</v>
      </c>
      <c r="M1379" s="11">
        <v>3846962.03</v>
      </c>
      <c r="N1379" s="11">
        <v>500</v>
      </c>
      <c r="O1379" s="11">
        <v>500</v>
      </c>
    </row>
    <row r="1380" spans="1:15" x14ac:dyDescent="0.2">
      <c r="A1380" s="66">
        <v>50336</v>
      </c>
      <c r="B1380" s="53" t="s">
        <v>1432</v>
      </c>
      <c r="C1380" s="66">
        <f t="shared" si="23"/>
        <v>5</v>
      </c>
      <c r="D1380" s="60">
        <v>0</v>
      </c>
      <c r="E1380" s="11">
        <v>3694</v>
      </c>
      <c r="F1380" s="11">
        <v>3649</v>
      </c>
      <c r="G1380" s="13">
        <v>550</v>
      </c>
      <c r="H1380" s="13">
        <v>2289</v>
      </c>
      <c r="I1380" s="13">
        <v>855</v>
      </c>
      <c r="J1380" s="12"/>
      <c r="K1380" s="11">
        <v>16104.28</v>
      </c>
      <c r="L1380" s="11">
        <v>472322.28</v>
      </c>
      <c r="M1380" s="11">
        <v>1229544.19</v>
      </c>
      <c r="N1380" s="11">
        <v>500</v>
      </c>
      <c r="O1380" s="11">
        <v>500</v>
      </c>
    </row>
    <row r="1381" spans="1:15" x14ac:dyDescent="0.2">
      <c r="A1381" s="66">
        <v>50337</v>
      </c>
      <c r="B1381" s="53" t="s">
        <v>1433</v>
      </c>
      <c r="C1381" s="66">
        <f t="shared" si="23"/>
        <v>5</v>
      </c>
      <c r="D1381" s="60">
        <v>0</v>
      </c>
      <c r="E1381" s="11">
        <v>6070</v>
      </c>
      <c r="F1381" s="11">
        <v>5977</v>
      </c>
      <c r="G1381" s="13">
        <v>933</v>
      </c>
      <c r="H1381" s="13">
        <v>4009</v>
      </c>
      <c r="I1381" s="13">
        <v>1128</v>
      </c>
      <c r="J1381" s="12"/>
      <c r="K1381" s="11">
        <v>22268.01</v>
      </c>
      <c r="L1381" s="11">
        <v>535470.66</v>
      </c>
      <c r="M1381" s="11">
        <v>4031164.73</v>
      </c>
      <c r="N1381" s="11">
        <v>500</v>
      </c>
      <c r="O1381" s="11">
        <v>500</v>
      </c>
    </row>
    <row r="1382" spans="1:15" x14ac:dyDescent="0.2">
      <c r="A1382" s="66">
        <v>50338</v>
      </c>
      <c r="B1382" s="53" t="s">
        <v>1434</v>
      </c>
      <c r="C1382" s="66">
        <f t="shared" si="23"/>
        <v>5</v>
      </c>
      <c r="D1382" s="60">
        <v>0</v>
      </c>
      <c r="E1382" s="11">
        <v>14334</v>
      </c>
      <c r="F1382" s="11">
        <v>13301</v>
      </c>
      <c r="G1382" s="13">
        <v>2150</v>
      </c>
      <c r="H1382" s="13">
        <v>9540</v>
      </c>
      <c r="I1382" s="13">
        <v>2644</v>
      </c>
      <c r="J1382" s="12"/>
      <c r="K1382" s="11">
        <v>30197.77</v>
      </c>
      <c r="L1382" s="11">
        <v>1713294.4</v>
      </c>
      <c r="M1382" s="11">
        <v>17523571.210000001</v>
      </c>
      <c r="N1382" s="11">
        <v>500</v>
      </c>
      <c r="O1382" s="11">
        <v>500</v>
      </c>
    </row>
    <row r="1383" spans="1:15" x14ac:dyDescent="0.2">
      <c r="A1383" s="66">
        <v>50339</v>
      </c>
      <c r="B1383" s="53" t="s">
        <v>1435</v>
      </c>
      <c r="C1383" s="66">
        <f t="shared" si="23"/>
        <v>5</v>
      </c>
      <c r="D1383" s="60">
        <v>0</v>
      </c>
      <c r="E1383" s="11">
        <v>11501</v>
      </c>
      <c r="F1383" s="11">
        <v>10943</v>
      </c>
      <c r="G1383" s="13">
        <v>1904</v>
      </c>
      <c r="H1383" s="13">
        <v>7476</v>
      </c>
      <c r="I1383" s="13">
        <v>2121</v>
      </c>
      <c r="J1383" s="12"/>
      <c r="K1383" s="11">
        <v>39866.089999999997</v>
      </c>
      <c r="L1383" s="11">
        <v>892383.5</v>
      </c>
      <c r="M1383" s="11">
        <v>5234644.05</v>
      </c>
      <c r="N1383" s="11">
        <v>500</v>
      </c>
      <c r="O1383" s="11">
        <v>500</v>
      </c>
    </row>
    <row r="1384" spans="1:15" x14ac:dyDescent="0.2">
      <c r="A1384" s="66">
        <v>50401</v>
      </c>
      <c r="B1384" s="53" t="s">
        <v>1436</v>
      </c>
      <c r="C1384" s="66">
        <f t="shared" si="23"/>
        <v>5</v>
      </c>
      <c r="D1384" s="60">
        <v>0</v>
      </c>
      <c r="E1384" s="11">
        <v>4697</v>
      </c>
      <c r="F1384" s="11">
        <v>4404</v>
      </c>
      <c r="G1384" s="13">
        <v>772</v>
      </c>
      <c r="H1384" s="13">
        <v>3139</v>
      </c>
      <c r="I1384" s="13">
        <v>786</v>
      </c>
      <c r="J1384" s="12"/>
      <c r="K1384" s="11">
        <v>8186.67</v>
      </c>
      <c r="L1384" s="11">
        <v>602143.17000000004</v>
      </c>
      <c r="M1384" s="11">
        <v>3557325.56</v>
      </c>
      <c r="N1384" s="11">
        <v>500</v>
      </c>
      <c r="O1384" s="11">
        <v>500</v>
      </c>
    </row>
    <row r="1385" spans="1:15" x14ac:dyDescent="0.2">
      <c r="A1385" s="66">
        <v>50402</v>
      </c>
      <c r="B1385" s="53" t="s">
        <v>1437</v>
      </c>
      <c r="C1385" s="66">
        <f t="shared" si="23"/>
        <v>5</v>
      </c>
      <c r="D1385" s="60">
        <v>0</v>
      </c>
      <c r="E1385" s="11">
        <v>6691</v>
      </c>
      <c r="F1385" s="11">
        <v>6861</v>
      </c>
      <c r="G1385" s="13">
        <v>843</v>
      </c>
      <c r="H1385" s="13">
        <v>4277</v>
      </c>
      <c r="I1385" s="13">
        <v>1571</v>
      </c>
      <c r="J1385" s="12"/>
      <c r="K1385" s="11">
        <v>13029.24</v>
      </c>
      <c r="L1385" s="11">
        <v>933920.59</v>
      </c>
      <c r="M1385" s="11">
        <v>2422798.4700000002</v>
      </c>
      <c r="N1385" s="11">
        <v>500</v>
      </c>
      <c r="O1385" s="11">
        <v>500</v>
      </c>
    </row>
    <row r="1386" spans="1:15" x14ac:dyDescent="0.2">
      <c r="A1386" s="66">
        <v>50403</v>
      </c>
      <c r="B1386" s="53" t="s">
        <v>1438</v>
      </c>
      <c r="C1386" s="66">
        <f t="shared" si="23"/>
        <v>5</v>
      </c>
      <c r="D1386" s="60">
        <v>0</v>
      </c>
      <c r="E1386" s="11">
        <v>3998</v>
      </c>
      <c r="F1386" s="11">
        <v>3923</v>
      </c>
      <c r="G1386" s="13">
        <v>467</v>
      </c>
      <c r="H1386" s="13">
        <v>2521</v>
      </c>
      <c r="I1386" s="13">
        <v>1010</v>
      </c>
      <c r="J1386" s="12"/>
      <c r="K1386" s="11">
        <v>13426.42</v>
      </c>
      <c r="L1386" s="11">
        <v>789023.83</v>
      </c>
      <c r="M1386" s="11">
        <v>1655036.39</v>
      </c>
      <c r="N1386" s="11">
        <v>500</v>
      </c>
      <c r="O1386" s="11">
        <v>500</v>
      </c>
    </row>
    <row r="1387" spans="1:15" x14ac:dyDescent="0.2">
      <c r="A1387" s="66">
        <v>50404</v>
      </c>
      <c r="B1387" s="53" t="s">
        <v>1439</v>
      </c>
      <c r="C1387" s="66">
        <f t="shared" si="23"/>
        <v>5</v>
      </c>
      <c r="D1387" s="60">
        <v>0</v>
      </c>
      <c r="E1387" s="11">
        <v>10718</v>
      </c>
      <c r="F1387" s="11">
        <v>10586</v>
      </c>
      <c r="G1387" s="13">
        <v>1505</v>
      </c>
      <c r="H1387" s="13">
        <v>6923</v>
      </c>
      <c r="I1387" s="13">
        <v>2290</v>
      </c>
      <c r="J1387" s="12"/>
      <c r="K1387" s="11">
        <v>12108.9</v>
      </c>
      <c r="L1387" s="11">
        <v>762677.89</v>
      </c>
      <c r="M1387" s="11">
        <v>5183222.2699999996</v>
      </c>
      <c r="N1387" s="11">
        <v>500</v>
      </c>
      <c r="O1387" s="11">
        <v>500</v>
      </c>
    </row>
    <row r="1388" spans="1:15" x14ac:dyDescent="0.2">
      <c r="A1388" s="66">
        <v>50405</v>
      </c>
      <c r="B1388" s="53" t="s">
        <v>1440</v>
      </c>
      <c r="C1388" s="66">
        <f t="shared" si="23"/>
        <v>5</v>
      </c>
      <c r="D1388" s="60">
        <v>0</v>
      </c>
      <c r="E1388" s="11">
        <v>1736</v>
      </c>
      <c r="F1388" s="11">
        <v>1618</v>
      </c>
      <c r="G1388" s="13">
        <v>284</v>
      </c>
      <c r="H1388" s="13">
        <v>1114</v>
      </c>
      <c r="I1388" s="13">
        <v>338</v>
      </c>
      <c r="J1388" s="12"/>
      <c r="K1388" s="11">
        <v>7397.84</v>
      </c>
      <c r="L1388" s="11">
        <v>150140.57999999999</v>
      </c>
      <c r="M1388" s="11">
        <v>476437.33</v>
      </c>
      <c r="N1388" s="11">
        <v>500</v>
      </c>
      <c r="O1388" s="11">
        <v>500</v>
      </c>
    </row>
    <row r="1389" spans="1:15" x14ac:dyDescent="0.2">
      <c r="A1389" s="66">
        <v>50406</v>
      </c>
      <c r="B1389" s="53" t="s">
        <v>1441</v>
      </c>
      <c r="C1389" s="66">
        <f t="shared" si="23"/>
        <v>5</v>
      </c>
      <c r="D1389" s="60">
        <v>0</v>
      </c>
      <c r="E1389" s="11">
        <v>2658</v>
      </c>
      <c r="F1389" s="11">
        <v>2534</v>
      </c>
      <c r="G1389" s="13">
        <v>470</v>
      </c>
      <c r="H1389" s="13">
        <v>1743</v>
      </c>
      <c r="I1389" s="13">
        <v>445</v>
      </c>
      <c r="J1389" s="12"/>
      <c r="K1389" s="11">
        <v>6441.13</v>
      </c>
      <c r="L1389" s="11">
        <v>214975.65</v>
      </c>
      <c r="M1389" s="11">
        <v>994817.91</v>
      </c>
      <c r="N1389" s="11">
        <v>500</v>
      </c>
      <c r="O1389" s="11">
        <v>500</v>
      </c>
    </row>
    <row r="1390" spans="1:15" x14ac:dyDescent="0.2">
      <c r="A1390" s="66">
        <v>50407</v>
      </c>
      <c r="B1390" s="53" t="s">
        <v>1442</v>
      </c>
      <c r="C1390" s="66">
        <f t="shared" si="23"/>
        <v>5</v>
      </c>
      <c r="D1390" s="60">
        <v>0</v>
      </c>
      <c r="E1390" s="11">
        <v>1502</v>
      </c>
      <c r="F1390" s="11">
        <v>1508</v>
      </c>
      <c r="G1390" s="13">
        <v>229</v>
      </c>
      <c r="H1390" s="13">
        <v>1028</v>
      </c>
      <c r="I1390" s="13">
        <v>245</v>
      </c>
      <c r="J1390" s="12"/>
      <c r="K1390" s="11">
        <v>9943.34</v>
      </c>
      <c r="L1390" s="11">
        <v>245468.65</v>
      </c>
      <c r="M1390" s="11">
        <v>447962.25</v>
      </c>
      <c r="N1390" s="11">
        <v>500</v>
      </c>
      <c r="O1390" s="11">
        <v>500</v>
      </c>
    </row>
    <row r="1391" spans="1:15" x14ac:dyDescent="0.2">
      <c r="A1391" s="66">
        <v>50408</v>
      </c>
      <c r="B1391" s="53" t="s">
        <v>1443</v>
      </c>
      <c r="C1391" s="66">
        <f t="shared" si="23"/>
        <v>5</v>
      </c>
      <c r="D1391" s="60">
        <v>0</v>
      </c>
      <c r="E1391" s="11">
        <v>3043</v>
      </c>
      <c r="F1391" s="11">
        <v>2877</v>
      </c>
      <c r="G1391" s="13">
        <v>524</v>
      </c>
      <c r="H1391" s="13">
        <v>2032</v>
      </c>
      <c r="I1391" s="13">
        <v>487</v>
      </c>
      <c r="J1391" s="12"/>
      <c r="K1391" s="11">
        <v>14676.8</v>
      </c>
      <c r="L1391" s="11">
        <v>625386.06000000006</v>
      </c>
      <c r="M1391" s="11">
        <v>1973909.94</v>
      </c>
      <c r="N1391" s="11">
        <v>500</v>
      </c>
      <c r="O1391" s="11">
        <v>500</v>
      </c>
    </row>
    <row r="1392" spans="1:15" x14ac:dyDescent="0.2">
      <c r="A1392" s="66">
        <v>50409</v>
      </c>
      <c r="B1392" s="53" t="s">
        <v>1444</v>
      </c>
      <c r="C1392" s="66">
        <f t="shared" si="23"/>
        <v>5</v>
      </c>
      <c r="D1392" s="60">
        <v>0</v>
      </c>
      <c r="E1392" s="11">
        <v>557</v>
      </c>
      <c r="F1392" s="11">
        <v>552</v>
      </c>
      <c r="G1392" s="13">
        <v>102</v>
      </c>
      <c r="H1392" s="13">
        <v>345</v>
      </c>
      <c r="I1392" s="13">
        <v>110</v>
      </c>
      <c r="J1392" s="12"/>
      <c r="K1392" s="11">
        <v>5995.28</v>
      </c>
      <c r="L1392" s="11">
        <v>58461.96</v>
      </c>
      <c r="M1392" s="11">
        <v>320568.52</v>
      </c>
      <c r="N1392" s="11">
        <v>500</v>
      </c>
      <c r="O1392" s="11">
        <v>500</v>
      </c>
    </row>
    <row r="1393" spans="1:15" x14ac:dyDescent="0.2">
      <c r="A1393" s="66">
        <v>50410</v>
      </c>
      <c r="B1393" s="53" t="s">
        <v>1445</v>
      </c>
      <c r="C1393" s="66">
        <f t="shared" si="23"/>
        <v>5</v>
      </c>
      <c r="D1393" s="60">
        <v>0</v>
      </c>
      <c r="E1393" s="11">
        <v>2705</v>
      </c>
      <c r="F1393" s="11">
        <v>2565</v>
      </c>
      <c r="G1393" s="13">
        <v>435</v>
      </c>
      <c r="H1393" s="13">
        <v>1768</v>
      </c>
      <c r="I1393" s="13">
        <v>502</v>
      </c>
      <c r="J1393" s="12"/>
      <c r="K1393" s="11">
        <v>8105.32</v>
      </c>
      <c r="L1393" s="11">
        <v>196959.27</v>
      </c>
      <c r="M1393" s="11">
        <v>209707.55</v>
      </c>
      <c r="N1393" s="11">
        <v>500</v>
      </c>
      <c r="O1393" s="11">
        <v>500</v>
      </c>
    </row>
    <row r="1394" spans="1:15" x14ac:dyDescent="0.2">
      <c r="A1394" s="66">
        <v>50411</v>
      </c>
      <c r="B1394" s="53" t="s">
        <v>1446</v>
      </c>
      <c r="C1394" s="66">
        <f t="shared" si="23"/>
        <v>5</v>
      </c>
      <c r="D1394" s="60">
        <v>0</v>
      </c>
      <c r="E1394" s="11">
        <v>3803</v>
      </c>
      <c r="F1394" s="11">
        <v>3790</v>
      </c>
      <c r="G1394" s="13">
        <v>694</v>
      </c>
      <c r="H1394" s="13">
        <v>2512</v>
      </c>
      <c r="I1394" s="13">
        <v>597</v>
      </c>
      <c r="J1394" s="12"/>
      <c r="K1394" s="11">
        <v>13586.75</v>
      </c>
      <c r="L1394" s="11">
        <v>432705.62</v>
      </c>
      <c r="M1394" s="11">
        <v>1828894.09</v>
      </c>
      <c r="N1394" s="11">
        <v>500</v>
      </c>
      <c r="O1394" s="11">
        <v>500</v>
      </c>
    </row>
    <row r="1395" spans="1:15" x14ac:dyDescent="0.2">
      <c r="A1395" s="66">
        <v>50412</v>
      </c>
      <c r="B1395" s="53" t="s">
        <v>1447</v>
      </c>
      <c r="C1395" s="66">
        <f t="shared" si="23"/>
        <v>5</v>
      </c>
      <c r="D1395" s="60">
        <v>0</v>
      </c>
      <c r="E1395" s="11">
        <v>1485</v>
      </c>
      <c r="F1395" s="11">
        <v>1463</v>
      </c>
      <c r="G1395" s="13">
        <v>220</v>
      </c>
      <c r="H1395" s="13">
        <v>955</v>
      </c>
      <c r="I1395" s="13">
        <v>310</v>
      </c>
      <c r="J1395" s="12"/>
      <c r="K1395" s="11">
        <v>6652.14</v>
      </c>
      <c r="L1395" s="11">
        <v>91385.49</v>
      </c>
      <c r="M1395" s="11">
        <v>281663.90000000002</v>
      </c>
      <c r="N1395" s="11">
        <v>500</v>
      </c>
      <c r="O1395" s="11">
        <v>500</v>
      </c>
    </row>
    <row r="1396" spans="1:15" x14ac:dyDescent="0.2">
      <c r="A1396" s="66">
        <v>50413</v>
      </c>
      <c r="B1396" s="53" t="s">
        <v>1448</v>
      </c>
      <c r="C1396" s="66">
        <f t="shared" si="23"/>
        <v>5</v>
      </c>
      <c r="D1396" s="60">
        <v>0</v>
      </c>
      <c r="E1396" s="11">
        <v>890</v>
      </c>
      <c r="F1396" s="11">
        <v>907</v>
      </c>
      <c r="G1396" s="13">
        <v>163</v>
      </c>
      <c r="H1396" s="13">
        <v>543</v>
      </c>
      <c r="I1396" s="13">
        <v>184</v>
      </c>
      <c r="J1396" s="12"/>
      <c r="K1396" s="11">
        <v>6745.34</v>
      </c>
      <c r="L1396" s="11">
        <v>56351.35</v>
      </c>
      <c r="M1396" s="11">
        <v>121912.13</v>
      </c>
      <c r="N1396" s="11">
        <v>500</v>
      </c>
      <c r="O1396" s="11">
        <v>500</v>
      </c>
    </row>
    <row r="1397" spans="1:15" x14ac:dyDescent="0.2">
      <c r="A1397" s="66">
        <v>50414</v>
      </c>
      <c r="B1397" s="53" t="s">
        <v>1449</v>
      </c>
      <c r="C1397" s="66">
        <f t="shared" si="23"/>
        <v>5</v>
      </c>
      <c r="D1397" s="60">
        <v>0</v>
      </c>
      <c r="E1397" s="11">
        <v>818</v>
      </c>
      <c r="F1397" s="11">
        <v>799</v>
      </c>
      <c r="G1397" s="13">
        <v>136</v>
      </c>
      <c r="H1397" s="13">
        <v>531</v>
      </c>
      <c r="I1397" s="13">
        <v>151</v>
      </c>
      <c r="J1397" s="12"/>
      <c r="K1397" s="11">
        <v>6613.72</v>
      </c>
      <c r="L1397" s="11">
        <v>136471.23000000001</v>
      </c>
      <c r="M1397" s="11">
        <v>337144.72</v>
      </c>
      <c r="N1397" s="11">
        <v>500</v>
      </c>
      <c r="O1397" s="11">
        <v>500</v>
      </c>
    </row>
    <row r="1398" spans="1:15" x14ac:dyDescent="0.2">
      <c r="A1398" s="66">
        <v>50415</v>
      </c>
      <c r="B1398" s="53" t="s">
        <v>1450</v>
      </c>
      <c r="C1398" s="66">
        <f t="shared" si="23"/>
        <v>5</v>
      </c>
      <c r="D1398" s="60">
        <v>0</v>
      </c>
      <c r="E1398" s="11">
        <v>1400</v>
      </c>
      <c r="F1398" s="11">
        <v>1469</v>
      </c>
      <c r="G1398" s="13">
        <v>158</v>
      </c>
      <c r="H1398" s="13">
        <v>891</v>
      </c>
      <c r="I1398" s="13">
        <v>351</v>
      </c>
      <c r="J1398" s="12"/>
      <c r="K1398" s="11">
        <v>6411.7</v>
      </c>
      <c r="L1398" s="11">
        <v>159889</v>
      </c>
      <c r="M1398" s="11">
        <v>392348.36</v>
      </c>
      <c r="N1398" s="11">
        <v>500</v>
      </c>
      <c r="O1398" s="11">
        <v>500</v>
      </c>
    </row>
    <row r="1399" spans="1:15" x14ac:dyDescent="0.2">
      <c r="A1399" s="66">
        <v>50416</v>
      </c>
      <c r="B1399" s="53" t="s">
        <v>1451</v>
      </c>
      <c r="C1399" s="66">
        <f t="shared" si="23"/>
        <v>5</v>
      </c>
      <c r="D1399" s="60">
        <v>0</v>
      </c>
      <c r="E1399" s="11">
        <v>2539</v>
      </c>
      <c r="F1399" s="11">
        <v>2438</v>
      </c>
      <c r="G1399" s="13">
        <v>464</v>
      </c>
      <c r="H1399" s="13">
        <v>1625</v>
      </c>
      <c r="I1399" s="13">
        <v>450</v>
      </c>
      <c r="J1399" s="12"/>
      <c r="K1399" s="11">
        <v>7583.31</v>
      </c>
      <c r="L1399" s="11">
        <v>170314.79</v>
      </c>
      <c r="M1399" s="11">
        <v>630154.99</v>
      </c>
      <c r="N1399" s="11">
        <v>500</v>
      </c>
      <c r="O1399" s="11">
        <v>500</v>
      </c>
    </row>
    <row r="1400" spans="1:15" x14ac:dyDescent="0.2">
      <c r="A1400" s="66">
        <v>50417</v>
      </c>
      <c r="B1400" s="53" t="s">
        <v>1452</v>
      </c>
      <c r="C1400" s="66">
        <f t="shared" si="23"/>
        <v>5</v>
      </c>
      <c r="D1400" s="60">
        <v>0</v>
      </c>
      <c r="E1400" s="11">
        <v>5006</v>
      </c>
      <c r="F1400" s="11">
        <v>4885</v>
      </c>
      <c r="G1400" s="13">
        <v>800</v>
      </c>
      <c r="H1400" s="13">
        <v>3225</v>
      </c>
      <c r="I1400" s="13">
        <v>981</v>
      </c>
      <c r="J1400" s="12"/>
      <c r="K1400" s="11">
        <v>12427.99</v>
      </c>
      <c r="L1400" s="11">
        <v>563327.76</v>
      </c>
      <c r="M1400" s="11">
        <v>2342057.91</v>
      </c>
      <c r="N1400" s="11">
        <v>500</v>
      </c>
      <c r="O1400" s="11">
        <v>500</v>
      </c>
    </row>
    <row r="1401" spans="1:15" x14ac:dyDescent="0.2">
      <c r="A1401" s="66">
        <v>50418</v>
      </c>
      <c r="B1401" s="53" t="s">
        <v>1453</v>
      </c>
      <c r="C1401" s="66">
        <f t="shared" si="23"/>
        <v>5</v>
      </c>
      <c r="D1401" s="60">
        <v>0</v>
      </c>
      <c r="E1401" s="11">
        <v>11606</v>
      </c>
      <c r="F1401" s="11">
        <v>11218</v>
      </c>
      <c r="G1401" s="13">
        <v>1775</v>
      </c>
      <c r="H1401" s="13">
        <v>7761</v>
      </c>
      <c r="I1401" s="13">
        <v>2070</v>
      </c>
      <c r="J1401" s="12"/>
      <c r="K1401" s="11">
        <v>14304.07</v>
      </c>
      <c r="L1401" s="11">
        <v>1158226.6000000001</v>
      </c>
      <c r="M1401" s="11">
        <v>6157544.5599999996</v>
      </c>
      <c r="N1401" s="11">
        <v>500</v>
      </c>
      <c r="O1401" s="11">
        <v>500</v>
      </c>
    </row>
    <row r="1402" spans="1:15" x14ac:dyDescent="0.2">
      <c r="A1402" s="66">
        <v>50419</v>
      </c>
      <c r="B1402" s="53" t="s">
        <v>1454</v>
      </c>
      <c r="C1402" s="66">
        <f t="shared" si="23"/>
        <v>5</v>
      </c>
      <c r="D1402" s="60">
        <v>0</v>
      </c>
      <c r="E1402" s="11">
        <v>1782</v>
      </c>
      <c r="F1402" s="11">
        <v>1696</v>
      </c>
      <c r="G1402" s="13">
        <v>290</v>
      </c>
      <c r="H1402" s="13">
        <v>1183</v>
      </c>
      <c r="I1402" s="13">
        <v>309</v>
      </c>
      <c r="J1402" s="12"/>
      <c r="K1402" s="11">
        <v>6212.41</v>
      </c>
      <c r="L1402" s="11">
        <v>137931.38</v>
      </c>
      <c r="M1402" s="11">
        <v>291123.15000000002</v>
      </c>
      <c r="N1402" s="11">
        <v>500</v>
      </c>
      <c r="O1402" s="11">
        <v>500</v>
      </c>
    </row>
    <row r="1403" spans="1:15" x14ac:dyDescent="0.2">
      <c r="A1403" s="66">
        <v>50420</v>
      </c>
      <c r="B1403" s="53" t="s">
        <v>1455</v>
      </c>
      <c r="C1403" s="66">
        <f t="shared" si="23"/>
        <v>5</v>
      </c>
      <c r="D1403" s="60">
        <v>0</v>
      </c>
      <c r="E1403" s="11">
        <v>3942</v>
      </c>
      <c r="F1403" s="11">
        <v>3833</v>
      </c>
      <c r="G1403" s="13">
        <v>647</v>
      </c>
      <c r="H1403" s="13">
        <v>2543</v>
      </c>
      <c r="I1403" s="13">
        <v>752</v>
      </c>
      <c r="J1403" s="12"/>
      <c r="K1403" s="11">
        <v>13459.87</v>
      </c>
      <c r="L1403" s="11">
        <v>239290.02</v>
      </c>
      <c r="M1403" s="11">
        <v>1023780</v>
      </c>
      <c r="N1403" s="11">
        <v>500</v>
      </c>
      <c r="O1403" s="11">
        <v>500</v>
      </c>
    </row>
    <row r="1404" spans="1:15" x14ac:dyDescent="0.2">
      <c r="A1404" s="66">
        <v>50421</v>
      </c>
      <c r="B1404" s="53" t="s">
        <v>1456</v>
      </c>
      <c r="C1404" s="66">
        <f t="shared" si="23"/>
        <v>5</v>
      </c>
      <c r="D1404" s="60">
        <v>0</v>
      </c>
      <c r="E1404" s="11">
        <v>3554</v>
      </c>
      <c r="F1404" s="11">
        <v>3494</v>
      </c>
      <c r="G1404" s="13">
        <v>505</v>
      </c>
      <c r="H1404" s="13">
        <v>2321</v>
      </c>
      <c r="I1404" s="13">
        <v>728</v>
      </c>
      <c r="J1404" s="12"/>
      <c r="K1404" s="11">
        <v>576.30999999999995</v>
      </c>
      <c r="L1404" s="11">
        <v>254698.79</v>
      </c>
      <c r="M1404" s="11">
        <v>1138587.3999999999</v>
      </c>
      <c r="N1404" s="11">
        <v>500</v>
      </c>
      <c r="O1404" s="11">
        <v>500</v>
      </c>
    </row>
    <row r="1405" spans="1:15" x14ac:dyDescent="0.2">
      <c r="A1405" s="66">
        <v>50422</v>
      </c>
      <c r="B1405" s="53" t="s">
        <v>1457</v>
      </c>
      <c r="C1405" s="66">
        <f t="shared" si="23"/>
        <v>5</v>
      </c>
      <c r="D1405" s="60">
        <v>0</v>
      </c>
      <c r="E1405" s="11">
        <v>457</v>
      </c>
      <c r="F1405" s="11">
        <v>463</v>
      </c>
      <c r="G1405" s="13">
        <v>88</v>
      </c>
      <c r="H1405" s="13">
        <v>295</v>
      </c>
      <c r="I1405" s="13">
        <v>74</v>
      </c>
      <c r="J1405" s="12"/>
      <c r="K1405" s="11">
        <v>6069.43</v>
      </c>
      <c r="L1405" s="11">
        <v>305736.43</v>
      </c>
      <c r="M1405" s="11">
        <v>909258.43</v>
      </c>
      <c r="N1405" s="11">
        <v>500</v>
      </c>
      <c r="O1405" s="11">
        <v>500</v>
      </c>
    </row>
    <row r="1406" spans="1:15" x14ac:dyDescent="0.2">
      <c r="A1406" s="66">
        <v>50423</v>
      </c>
      <c r="B1406" s="53" t="s">
        <v>1458</v>
      </c>
      <c r="C1406" s="66">
        <f t="shared" si="23"/>
        <v>5</v>
      </c>
      <c r="D1406" s="60">
        <v>0</v>
      </c>
      <c r="E1406" s="11">
        <v>3180</v>
      </c>
      <c r="F1406" s="11">
        <v>3106</v>
      </c>
      <c r="G1406" s="13">
        <v>487</v>
      </c>
      <c r="H1406" s="13">
        <v>2034</v>
      </c>
      <c r="I1406" s="13">
        <v>659</v>
      </c>
      <c r="J1406" s="12"/>
      <c r="K1406" s="11">
        <v>8118.99</v>
      </c>
      <c r="L1406" s="11">
        <v>463783.25</v>
      </c>
      <c r="M1406" s="11">
        <v>1910233.81</v>
      </c>
      <c r="N1406" s="11">
        <v>500</v>
      </c>
      <c r="O1406" s="11">
        <v>500</v>
      </c>
    </row>
    <row r="1407" spans="1:15" x14ac:dyDescent="0.2">
      <c r="A1407" s="66">
        <v>50424</v>
      </c>
      <c r="B1407" s="53" t="s">
        <v>1459</v>
      </c>
      <c r="C1407" s="66">
        <f t="shared" si="23"/>
        <v>5</v>
      </c>
      <c r="D1407" s="60">
        <v>0</v>
      </c>
      <c r="E1407" s="11">
        <v>3093</v>
      </c>
      <c r="F1407" s="11">
        <v>3051</v>
      </c>
      <c r="G1407" s="13">
        <v>465</v>
      </c>
      <c r="H1407" s="13">
        <v>1990</v>
      </c>
      <c r="I1407" s="13">
        <v>638</v>
      </c>
      <c r="J1407" s="12"/>
      <c r="K1407" s="11">
        <v>22804.18</v>
      </c>
      <c r="L1407" s="11">
        <v>229700.35</v>
      </c>
      <c r="M1407" s="11">
        <v>1285332.48</v>
      </c>
      <c r="N1407" s="11">
        <v>500</v>
      </c>
      <c r="O1407" s="11">
        <v>500</v>
      </c>
    </row>
    <row r="1408" spans="1:15" x14ac:dyDescent="0.2">
      <c r="A1408" s="66">
        <v>50425</v>
      </c>
      <c r="B1408" s="53" t="s">
        <v>1460</v>
      </c>
      <c r="C1408" s="66">
        <f t="shared" si="23"/>
        <v>5</v>
      </c>
      <c r="D1408" s="60">
        <v>0</v>
      </c>
      <c r="E1408" s="11">
        <v>1115</v>
      </c>
      <c r="F1408" s="11">
        <v>1043</v>
      </c>
      <c r="G1408" s="13">
        <v>199</v>
      </c>
      <c r="H1408" s="13">
        <v>783</v>
      </c>
      <c r="I1408" s="13">
        <v>133</v>
      </c>
      <c r="J1408" s="12"/>
      <c r="K1408" s="11">
        <v>3952.85</v>
      </c>
      <c r="L1408" s="11">
        <v>91101.52</v>
      </c>
      <c r="M1408" s="11">
        <v>351097.11</v>
      </c>
      <c r="N1408" s="11">
        <v>500</v>
      </c>
      <c r="O1408" s="11">
        <v>500</v>
      </c>
    </row>
    <row r="1409" spans="1:15" x14ac:dyDescent="0.2">
      <c r="A1409" s="66">
        <v>50501</v>
      </c>
      <c r="B1409" s="53" t="s">
        <v>1461</v>
      </c>
      <c r="C1409" s="66">
        <f t="shared" si="23"/>
        <v>5</v>
      </c>
      <c r="D1409" s="60">
        <v>0</v>
      </c>
      <c r="E1409" s="11">
        <v>341</v>
      </c>
      <c r="F1409" s="11">
        <v>343</v>
      </c>
      <c r="G1409" s="13">
        <v>43</v>
      </c>
      <c r="H1409" s="13">
        <v>229</v>
      </c>
      <c r="I1409" s="13">
        <v>69</v>
      </c>
      <c r="J1409" s="12"/>
      <c r="K1409" s="11">
        <v>2904.5</v>
      </c>
      <c r="L1409" s="11">
        <v>16722.259999999998</v>
      </c>
      <c r="M1409" s="11">
        <v>4391.9799999999996</v>
      </c>
      <c r="N1409" s="11">
        <v>500</v>
      </c>
      <c r="O1409" s="11">
        <v>500</v>
      </c>
    </row>
    <row r="1410" spans="1:15" x14ac:dyDescent="0.2">
      <c r="A1410" s="66">
        <v>50502</v>
      </c>
      <c r="B1410" s="53" t="s">
        <v>1462</v>
      </c>
      <c r="C1410" s="66">
        <f t="shared" si="23"/>
        <v>5</v>
      </c>
      <c r="D1410" s="60">
        <v>0</v>
      </c>
      <c r="E1410" s="11">
        <v>548</v>
      </c>
      <c r="F1410" s="11">
        <v>536</v>
      </c>
      <c r="G1410" s="13">
        <v>80</v>
      </c>
      <c r="H1410" s="13">
        <v>365</v>
      </c>
      <c r="I1410" s="13">
        <v>103</v>
      </c>
      <c r="J1410" s="12"/>
      <c r="K1410" s="11">
        <v>7662.24</v>
      </c>
      <c r="L1410" s="11">
        <v>22801.82</v>
      </c>
      <c r="M1410" s="11">
        <v>15204.73</v>
      </c>
      <c r="N1410" s="11">
        <v>500</v>
      </c>
      <c r="O1410" s="11">
        <v>500</v>
      </c>
    </row>
    <row r="1411" spans="1:15" x14ac:dyDescent="0.2">
      <c r="A1411" s="66">
        <v>50503</v>
      </c>
      <c r="B1411" s="53" t="s">
        <v>1463</v>
      </c>
      <c r="C1411" s="66">
        <f t="shared" si="23"/>
        <v>5</v>
      </c>
      <c r="D1411" s="60">
        <v>0</v>
      </c>
      <c r="E1411" s="11">
        <v>2490</v>
      </c>
      <c r="F1411" s="11">
        <v>2395</v>
      </c>
      <c r="G1411" s="13">
        <v>341</v>
      </c>
      <c r="H1411" s="13">
        <v>1532</v>
      </c>
      <c r="I1411" s="13">
        <v>617</v>
      </c>
      <c r="J1411" s="12"/>
      <c r="K1411" s="11">
        <v>9265.4500000000007</v>
      </c>
      <c r="L1411" s="11">
        <v>214085.86</v>
      </c>
      <c r="M1411" s="11">
        <v>335367.32</v>
      </c>
      <c r="N1411" s="11">
        <v>500</v>
      </c>
      <c r="O1411" s="11">
        <v>500</v>
      </c>
    </row>
    <row r="1412" spans="1:15" x14ac:dyDescent="0.2">
      <c r="A1412" s="66">
        <v>50504</v>
      </c>
      <c r="B1412" s="53" t="s">
        <v>1464</v>
      </c>
      <c r="C1412" s="66">
        <f t="shared" si="23"/>
        <v>5</v>
      </c>
      <c r="D1412" s="60">
        <v>0</v>
      </c>
      <c r="E1412" s="11">
        <v>1597</v>
      </c>
      <c r="F1412" s="11">
        <v>1593</v>
      </c>
      <c r="G1412" s="13">
        <v>219</v>
      </c>
      <c r="H1412" s="13">
        <v>923</v>
      </c>
      <c r="I1412" s="13">
        <v>455</v>
      </c>
      <c r="J1412" s="12"/>
      <c r="K1412" s="11">
        <v>5665.76</v>
      </c>
      <c r="L1412" s="11">
        <v>224600.56</v>
      </c>
      <c r="M1412" s="11">
        <v>729668.33</v>
      </c>
      <c r="N1412" s="11">
        <v>500</v>
      </c>
      <c r="O1412" s="11">
        <v>500</v>
      </c>
    </row>
    <row r="1413" spans="1:15" x14ac:dyDescent="0.2">
      <c r="A1413" s="66">
        <v>50505</v>
      </c>
      <c r="B1413" s="53" t="s">
        <v>1465</v>
      </c>
      <c r="C1413" s="66">
        <f t="shared" si="23"/>
        <v>5</v>
      </c>
      <c r="D1413" s="60">
        <v>0</v>
      </c>
      <c r="E1413" s="11">
        <v>486</v>
      </c>
      <c r="F1413" s="11">
        <v>490</v>
      </c>
      <c r="G1413" s="13">
        <v>54</v>
      </c>
      <c r="H1413" s="13">
        <v>319</v>
      </c>
      <c r="I1413" s="13">
        <v>113</v>
      </c>
      <c r="J1413" s="12"/>
      <c r="K1413" s="11">
        <v>11662.78</v>
      </c>
      <c r="L1413" s="11">
        <v>25153.19</v>
      </c>
      <c r="M1413" s="11">
        <v>44558.400000000001</v>
      </c>
      <c r="N1413" s="11">
        <v>500</v>
      </c>
      <c r="O1413" s="11">
        <v>500</v>
      </c>
    </row>
    <row r="1414" spans="1:15" x14ac:dyDescent="0.2">
      <c r="A1414" s="66">
        <v>50506</v>
      </c>
      <c r="B1414" s="53" t="s">
        <v>1466</v>
      </c>
      <c r="C1414" s="66">
        <f t="shared" si="23"/>
        <v>5</v>
      </c>
      <c r="D1414" s="60">
        <v>0</v>
      </c>
      <c r="E1414" s="11">
        <v>1057</v>
      </c>
      <c r="F1414" s="11">
        <v>1062</v>
      </c>
      <c r="G1414" s="13">
        <v>128</v>
      </c>
      <c r="H1414" s="13">
        <v>659</v>
      </c>
      <c r="I1414" s="13">
        <v>270</v>
      </c>
      <c r="J1414" s="12"/>
      <c r="K1414" s="11">
        <v>9244.3799999999992</v>
      </c>
      <c r="L1414" s="11">
        <v>61300.92</v>
      </c>
      <c r="M1414" s="11">
        <v>144750.07</v>
      </c>
      <c r="N1414" s="11">
        <v>500</v>
      </c>
      <c r="O1414" s="11">
        <v>500</v>
      </c>
    </row>
    <row r="1415" spans="1:15" x14ac:dyDescent="0.2">
      <c r="A1415" s="66">
        <v>50507</v>
      </c>
      <c r="B1415" s="53" t="s">
        <v>1467</v>
      </c>
      <c r="C1415" s="66">
        <f t="shared" si="23"/>
        <v>5</v>
      </c>
      <c r="D1415" s="60">
        <v>0</v>
      </c>
      <c r="E1415" s="11">
        <v>750</v>
      </c>
      <c r="F1415" s="11">
        <v>769</v>
      </c>
      <c r="G1415" s="13">
        <v>97</v>
      </c>
      <c r="H1415" s="13">
        <v>480</v>
      </c>
      <c r="I1415" s="13">
        <v>173</v>
      </c>
      <c r="J1415" s="12"/>
      <c r="K1415" s="11">
        <v>2332.41</v>
      </c>
      <c r="L1415" s="11">
        <v>62620.43</v>
      </c>
      <c r="M1415" s="11">
        <v>52375.31</v>
      </c>
      <c r="N1415" s="11">
        <v>500</v>
      </c>
      <c r="O1415" s="11">
        <v>500</v>
      </c>
    </row>
    <row r="1416" spans="1:15" x14ac:dyDescent="0.2">
      <c r="A1416" s="66">
        <v>50508</v>
      </c>
      <c r="B1416" s="53" t="s">
        <v>1468</v>
      </c>
      <c r="C1416" s="66">
        <f t="shared" si="23"/>
        <v>5</v>
      </c>
      <c r="D1416" s="60">
        <v>0</v>
      </c>
      <c r="E1416" s="11">
        <v>772</v>
      </c>
      <c r="F1416" s="11">
        <v>718</v>
      </c>
      <c r="G1416" s="13">
        <v>125</v>
      </c>
      <c r="H1416" s="13">
        <v>510</v>
      </c>
      <c r="I1416" s="13">
        <v>137</v>
      </c>
      <c r="J1416" s="12"/>
      <c r="K1416" s="11">
        <v>4041.94</v>
      </c>
      <c r="L1416" s="11">
        <v>73604.47</v>
      </c>
      <c r="M1416" s="11">
        <v>327738.61</v>
      </c>
      <c r="N1416" s="11">
        <v>500</v>
      </c>
      <c r="O1416" s="11">
        <v>500</v>
      </c>
    </row>
    <row r="1417" spans="1:15" x14ac:dyDescent="0.2">
      <c r="A1417" s="66">
        <v>50509</v>
      </c>
      <c r="B1417" s="53" t="s">
        <v>1469</v>
      </c>
      <c r="C1417" s="66">
        <f t="shared" si="23"/>
        <v>5</v>
      </c>
      <c r="D1417" s="60">
        <v>0</v>
      </c>
      <c r="E1417" s="11">
        <v>3533</v>
      </c>
      <c r="F1417" s="11">
        <v>3521</v>
      </c>
      <c r="G1417" s="13">
        <v>473</v>
      </c>
      <c r="H1417" s="13">
        <v>2273</v>
      </c>
      <c r="I1417" s="13">
        <v>787</v>
      </c>
      <c r="J1417" s="12"/>
      <c r="K1417" s="11">
        <v>-15141.84</v>
      </c>
      <c r="L1417" s="11">
        <v>461443.74</v>
      </c>
      <c r="M1417" s="11">
        <v>1778389.31</v>
      </c>
      <c r="N1417" s="11">
        <v>500</v>
      </c>
      <c r="O1417" s="11">
        <v>500</v>
      </c>
    </row>
    <row r="1418" spans="1:15" x14ac:dyDescent="0.2">
      <c r="A1418" s="66">
        <v>50510</v>
      </c>
      <c r="B1418" s="53" t="s">
        <v>1470</v>
      </c>
      <c r="C1418" s="66">
        <f t="shared" si="23"/>
        <v>5</v>
      </c>
      <c r="D1418" s="60">
        <v>0</v>
      </c>
      <c r="E1418" s="11">
        <v>5765</v>
      </c>
      <c r="F1418" s="11">
        <v>5746</v>
      </c>
      <c r="G1418" s="13">
        <v>766</v>
      </c>
      <c r="H1418" s="13">
        <v>3741</v>
      </c>
      <c r="I1418" s="13">
        <v>1258</v>
      </c>
      <c r="J1418" s="12"/>
      <c r="K1418" s="11">
        <v>10766.76</v>
      </c>
      <c r="L1418" s="11">
        <v>551808.57999999996</v>
      </c>
      <c r="M1418" s="11">
        <v>1955616.98</v>
      </c>
      <c r="N1418" s="11">
        <v>500</v>
      </c>
      <c r="O1418" s="11">
        <v>500</v>
      </c>
    </row>
    <row r="1419" spans="1:15" x14ac:dyDescent="0.2">
      <c r="A1419" s="66">
        <v>50511</v>
      </c>
      <c r="B1419" s="53" t="s">
        <v>1471</v>
      </c>
      <c r="C1419" s="66">
        <f t="shared" si="23"/>
        <v>5</v>
      </c>
      <c r="D1419" s="60">
        <v>0</v>
      </c>
      <c r="E1419" s="11">
        <v>343</v>
      </c>
      <c r="F1419" s="11">
        <v>353</v>
      </c>
      <c r="G1419" s="13">
        <v>51</v>
      </c>
      <c r="H1419" s="13">
        <v>218</v>
      </c>
      <c r="I1419" s="13">
        <v>74</v>
      </c>
      <c r="J1419" s="12"/>
      <c r="K1419" s="11">
        <v>7354.36</v>
      </c>
      <c r="L1419" s="11">
        <v>27672.18</v>
      </c>
      <c r="M1419" s="11">
        <v>53143.040000000001</v>
      </c>
      <c r="N1419" s="11">
        <v>500</v>
      </c>
      <c r="O1419" s="11">
        <v>500</v>
      </c>
    </row>
    <row r="1420" spans="1:15" x14ac:dyDescent="0.2">
      <c r="A1420" s="66">
        <v>50512</v>
      </c>
      <c r="B1420" s="53" t="s">
        <v>1472</v>
      </c>
      <c r="C1420" s="66">
        <f t="shared" si="23"/>
        <v>5</v>
      </c>
      <c r="D1420" s="60">
        <v>0</v>
      </c>
      <c r="E1420" s="11">
        <v>230</v>
      </c>
      <c r="F1420" s="11">
        <v>249</v>
      </c>
      <c r="G1420" s="13">
        <v>28</v>
      </c>
      <c r="H1420" s="13">
        <v>155</v>
      </c>
      <c r="I1420" s="13">
        <v>47</v>
      </c>
      <c r="J1420" s="12"/>
      <c r="K1420" s="11">
        <v>6128.88</v>
      </c>
      <c r="L1420" s="11">
        <v>202048.28</v>
      </c>
      <c r="M1420" s="11">
        <v>677390.27</v>
      </c>
      <c r="N1420" s="11">
        <v>500</v>
      </c>
      <c r="O1420" s="11">
        <v>500</v>
      </c>
    </row>
    <row r="1421" spans="1:15" x14ac:dyDescent="0.2">
      <c r="A1421" s="66">
        <v>50513</v>
      </c>
      <c r="B1421" s="53" t="s">
        <v>1473</v>
      </c>
      <c r="C1421" s="66">
        <f t="shared" si="23"/>
        <v>5</v>
      </c>
      <c r="D1421" s="60">
        <v>0</v>
      </c>
      <c r="E1421" s="11">
        <v>1033</v>
      </c>
      <c r="F1421" s="11">
        <v>1014</v>
      </c>
      <c r="G1421" s="13">
        <v>162</v>
      </c>
      <c r="H1421" s="13">
        <v>652</v>
      </c>
      <c r="I1421" s="13">
        <v>219</v>
      </c>
      <c r="J1421" s="12"/>
      <c r="K1421" s="11">
        <v>5035.6499999999996</v>
      </c>
      <c r="L1421" s="11">
        <v>80172.92</v>
      </c>
      <c r="M1421" s="11">
        <v>593214.69999999995</v>
      </c>
      <c r="N1421" s="11">
        <v>500</v>
      </c>
      <c r="O1421" s="11">
        <v>500</v>
      </c>
    </row>
    <row r="1422" spans="1:15" x14ac:dyDescent="0.2">
      <c r="A1422" s="66">
        <v>50514</v>
      </c>
      <c r="B1422" s="53" t="s">
        <v>1474</v>
      </c>
      <c r="C1422" s="66">
        <f t="shared" si="23"/>
        <v>5</v>
      </c>
      <c r="D1422" s="60">
        <v>0</v>
      </c>
      <c r="E1422" s="11">
        <v>306</v>
      </c>
      <c r="F1422" s="11">
        <v>310</v>
      </c>
      <c r="G1422" s="13">
        <v>53</v>
      </c>
      <c r="H1422" s="13">
        <v>187</v>
      </c>
      <c r="I1422" s="13">
        <v>66</v>
      </c>
      <c r="J1422" s="12"/>
      <c r="K1422" s="11">
        <v>4760.29</v>
      </c>
      <c r="L1422" s="11">
        <v>37509</v>
      </c>
      <c r="M1422" s="11">
        <v>62310.68</v>
      </c>
      <c r="N1422" s="11">
        <v>500</v>
      </c>
      <c r="O1422" s="11">
        <v>500</v>
      </c>
    </row>
    <row r="1423" spans="1:15" x14ac:dyDescent="0.2">
      <c r="A1423" s="66">
        <v>50515</v>
      </c>
      <c r="B1423" s="53" t="s">
        <v>1475</v>
      </c>
      <c r="C1423" s="66">
        <f t="shared" si="23"/>
        <v>5</v>
      </c>
      <c r="D1423" s="60">
        <v>0</v>
      </c>
      <c r="E1423" s="11">
        <v>1170</v>
      </c>
      <c r="F1423" s="11">
        <v>1176</v>
      </c>
      <c r="G1423" s="13">
        <v>199</v>
      </c>
      <c r="H1423" s="13">
        <v>736</v>
      </c>
      <c r="I1423" s="13">
        <v>235</v>
      </c>
      <c r="J1423" s="12"/>
      <c r="K1423" s="11">
        <v>8218.06</v>
      </c>
      <c r="L1423" s="11">
        <v>89269.24</v>
      </c>
      <c r="M1423" s="11">
        <v>59700.39</v>
      </c>
      <c r="N1423" s="11">
        <v>500</v>
      </c>
      <c r="O1423" s="11">
        <v>500</v>
      </c>
    </row>
    <row r="1424" spans="1:15" x14ac:dyDescent="0.2">
      <c r="A1424" s="66">
        <v>50601</v>
      </c>
      <c r="B1424" s="53" t="s">
        <v>1476</v>
      </c>
      <c r="C1424" s="66">
        <f t="shared" si="23"/>
        <v>5</v>
      </c>
      <c r="D1424" s="60">
        <v>0</v>
      </c>
      <c r="E1424" s="11">
        <v>4041</v>
      </c>
      <c r="F1424" s="11">
        <v>3938</v>
      </c>
      <c r="G1424" s="13">
        <v>610</v>
      </c>
      <c r="H1424" s="13">
        <v>2632</v>
      </c>
      <c r="I1424" s="13">
        <v>799</v>
      </c>
      <c r="J1424" s="12"/>
      <c r="K1424" s="11">
        <v>12423</v>
      </c>
      <c r="L1424" s="11">
        <v>374120.83</v>
      </c>
      <c r="M1424" s="11">
        <v>1165582.3899999999</v>
      </c>
      <c r="N1424" s="11">
        <v>500</v>
      </c>
      <c r="O1424" s="11">
        <v>500</v>
      </c>
    </row>
    <row r="1425" spans="1:15" x14ac:dyDescent="0.2">
      <c r="A1425" s="66">
        <v>50602</v>
      </c>
      <c r="B1425" s="53" t="s">
        <v>1477</v>
      </c>
      <c r="C1425" s="66">
        <f t="shared" si="23"/>
        <v>5</v>
      </c>
      <c r="D1425" s="60">
        <v>0</v>
      </c>
      <c r="E1425" s="11">
        <v>4950</v>
      </c>
      <c r="F1425" s="11">
        <v>4786</v>
      </c>
      <c r="G1425" s="13">
        <v>732</v>
      </c>
      <c r="H1425" s="13">
        <v>3257</v>
      </c>
      <c r="I1425" s="13">
        <v>961</v>
      </c>
      <c r="J1425" s="12"/>
      <c r="K1425" s="11">
        <v>8618.59</v>
      </c>
      <c r="L1425" s="11">
        <v>432481.77</v>
      </c>
      <c r="M1425" s="11">
        <v>1690406.8</v>
      </c>
      <c r="N1425" s="11">
        <v>500</v>
      </c>
      <c r="O1425" s="11">
        <v>500</v>
      </c>
    </row>
    <row r="1426" spans="1:15" x14ac:dyDescent="0.2">
      <c r="A1426" s="66">
        <v>50603</v>
      </c>
      <c r="B1426" s="53" t="s">
        <v>1478</v>
      </c>
      <c r="C1426" s="66">
        <f t="shared" si="23"/>
        <v>5</v>
      </c>
      <c r="D1426" s="60">
        <v>0</v>
      </c>
      <c r="E1426" s="11">
        <v>728</v>
      </c>
      <c r="F1426" s="11">
        <v>740</v>
      </c>
      <c r="G1426" s="13">
        <v>86</v>
      </c>
      <c r="H1426" s="13">
        <v>482</v>
      </c>
      <c r="I1426" s="13">
        <v>160</v>
      </c>
      <c r="J1426" s="12"/>
      <c r="K1426" s="11">
        <v>6938.39</v>
      </c>
      <c r="L1426" s="11">
        <v>118713.86</v>
      </c>
      <c r="M1426" s="11">
        <v>291437.3</v>
      </c>
      <c r="N1426" s="11">
        <v>500</v>
      </c>
      <c r="O1426" s="11">
        <v>500</v>
      </c>
    </row>
    <row r="1427" spans="1:15" x14ac:dyDescent="0.2">
      <c r="A1427" s="66">
        <v>50604</v>
      </c>
      <c r="B1427" s="53" t="s">
        <v>1479</v>
      </c>
      <c r="C1427" s="66">
        <f t="shared" ref="C1427:C1490" si="24">INT(A1427/10000)</f>
        <v>5</v>
      </c>
      <c r="D1427" s="60">
        <v>0</v>
      </c>
      <c r="E1427" s="11">
        <v>745</v>
      </c>
      <c r="F1427" s="11">
        <v>714</v>
      </c>
      <c r="G1427" s="13">
        <v>137</v>
      </c>
      <c r="H1427" s="13">
        <v>458</v>
      </c>
      <c r="I1427" s="13">
        <v>150</v>
      </c>
      <c r="J1427" s="12"/>
      <c r="K1427" s="11">
        <v>10352.1</v>
      </c>
      <c r="L1427" s="11">
        <v>66877.81</v>
      </c>
      <c r="M1427" s="11">
        <v>534750.80000000005</v>
      </c>
      <c r="N1427" s="11">
        <v>500</v>
      </c>
      <c r="O1427" s="11">
        <v>500</v>
      </c>
    </row>
    <row r="1428" spans="1:15" x14ac:dyDescent="0.2">
      <c r="A1428" s="66">
        <v>50605</v>
      </c>
      <c r="B1428" s="53" t="s">
        <v>1480</v>
      </c>
      <c r="C1428" s="66">
        <f t="shared" si="24"/>
        <v>5</v>
      </c>
      <c r="D1428" s="60">
        <v>0</v>
      </c>
      <c r="E1428" s="11">
        <v>1259</v>
      </c>
      <c r="F1428" s="11">
        <v>1242</v>
      </c>
      <c r="G1428" s="13">
        <v>214</v>
      </c>
      <c r="H1428" s="13">
        <v>802</v>
      </c>
      <c r="I1428" s="13">
        <v>243</v>
      </c>
      <c r="J1428" s="12"/>
      <c r="K1428" s="11">
        <v>6398.82</v>
      </c>
      <c r="L1428" s="11">
        <v>147857.57</v>
      </c>
      <c r="M1428" s="11">
        <v>605888.74</v>
      </c>
      <c r="N1428" s="11">
        <v>500</v>
      </c>
      <c r="O1428" s="11">
        <v>500</v>
      </c>
    </row>
    <row r="1429" spans="1:15" x14ac:dyDescent="0.2">
      <c r="A1429" s="66">
        <v>50606</v>
      </c>
      <c r="B1429" s="53" t="s">
        <v>1481</v>
      </c>
      <c r="C1429" s="66">
        <f t="shared" si="24"/>
        <v>5</v>
      </c>
      <c r="D1429" s="60">
        <v>0</v>
      </c>
      <c r="E1429" s="11">
        <v>3108</v>
      </c>
      <c r="F1429" s="11">
        <v>3130</v>
      </c>
      <c r="G1429" s="13">
        <v>385</v>
      </c>
      <c r="H1429" s="13">
        <v>2044</v>
      </c>
      <c r="I1429" s="13">
        <v>679</v>
      </c>
      <c r="J1429" s="12"/>
      <c r="K1429" s="11">
        <v>8662.18</v>
      </c>
      <c r="L1429" s="11">
        <v>999879.44</v>
      </c>
      <c r="M1429" s="11">
        <v>3533157.59</v>
      </c>
      <c r="N1429" s="11">
        <v>500</v>
      </c>
      <c r="O1429" s="11">
        <v>500</v>
      </c>
    </row>
    <row r="1430" spans="1:15" x14ac:dyDescent="0.2">
      <c r="A1430" s="66">
        <v>50607</v>
      </c>
      <c r="B1430" s="53" t="s">
        <v>1482</v>
      </c>
      <c r="C1430" s="66">
        <f t="shared" si="24"/>
        <v>5</v>
      </c>
      <c r="D1430" s="60">
        <v>0</v>
      </c>
      <c r="E1430" s="11">
        <v>819</v>
      </c>
      <c r="F1430" s="11">
        <v>835</v>
      </c>
      <c r="G1430" s="13">
        <v>103</v>
      </c>
      <c r="H1430" s="13">
        <v>548</v>
      </c>
      <c r="I1430" s="13">
        <v>168</v>
      </c>
      <c r="J1430" s="12"/>
      <c r="K1430" s="11">
        <v>10242.43</v>
      </c>
      <c r="L1430" s="11">
        <v>240994.72</v>
      </c>
      <c r="M1430" s="11">
        <v>401172.34</v>
      </c>
      <c r="N1430" s="11">
        <v>500</v>
      </c>
      <c r="O1430" s="11">
        <v>500</v>
      </c>
    </row>
    <row r="1431" spans="1:15" x14ac:dyDescent="0.2">
      <c r="A1431" s="66">
        <v>50608</v>
      </c>
      <c r="B1431" s="53" t="s">
        <v>1483</v>
      </c>
      <c r="C1431" s="66">
        <f t="shared" si="24"/>
        <v>5</v>
      </c>
      <c r="D1431" s="60">
        <v>0</v>
      </c>
      <c r="E1431" s="11">
        <v>1281</v>
      </c>
      <c r="F1431" s="11">
        <v>1272</v>
      </c>
      <c r="G1431" s="13">
        <v>168</v>
      </c>
      <c r="H1431" s="13">
        <v>839</v>
      </c>
      <c r="I1431" s="13">
        <v>274</v>
      </c>
      <c r="J1431" s="12"/>
      <c r="K1431" s="11">
        <v>7746.22</v>
      </c>
      <c r="L1431" s="11">
        <v>95861.35</v>
      </c>
      <c r="M1431" s="11">
        <v>565862.53</v>
      </c>
      <c r="N1431" s="11">
        <v>500</v>
      </c>
      <c r="O1431" s="11">
        <v>500</v>
      </c>
    </row>
    <row r="1432" spans="1:15" x14ac:dyDescent="0.2">
      <c r="A1432" s="66">
        <v>50609</v>
      </c>
      <c r="B1432" s="53" t="s">
        <v>1484</v>
      </c>
      <c r="C1432" s="66">
        <f t="shared" si="24"/>
        <v>5</v>
      </c>
      <c r="D1432" s="60">
        <v>0</v>
      </c>
      <c r="E1432" s="11">
        <v>3578</v>
      </c>
      <c r="F1432" s="11">
        <v>3367</v>
      </c>
      <c r="G1432" s="13">
        <v>571</v>
      </c>
      <c r="H1432" s="13">
        <v>2341</v>
      </c>
      <c r="I1432" s="13">
        <v>666</v>
      </c>
      <c r="J1432" s="12"/>
      <c r="K1432" s="11">
        <v>15600.33</v>
      </c>
      <c r="L1432" s="11">
        <v>434232.4</v>
      </c>
      <c r="M1432" s="11">
        <v>1920541.99</v>
      </c>
      <c r="N1432" s="11">
        <v>500</v>
      </c>
      <c r="O1432" s="11">
        <v>500</v>
      </c>
    </row>
    <row r="1433" spans="1:15" x14ac:dyDescent="0.2">
      <c r="A1433" s="66">
        <v>50610</v>
      </c>
      <c r="B1433" s="53" t="s">
        <v>1485</v>
      </c>
      <c r="C1433" s="66">
        <f t="shared" si="24"/>
        <v>5</v>
      </c>
      <c r="D1433" s="60">
        <v>0</v>
      </c>
      <c r="E1433" s="11">
        <v>2107</v>
      </c>
      <c r="F1433" s="11">
        <v>2048</v>
      </c>
      <c r="G1433" s="13">
        <v>312</v>
      </c>
      <c r="H1433" s="13">
        <v>1295</v>
      </c>
      <c r="I1433" s="13">
        <v>500</v>
      </c>
      <c r="J1433" s="12"/>
      <c r="K1433" s="11">
        <v>8046.06</v>
      </c>
      <c r="L1433" s="11">
        <v>270371.53000000003</v>
      </c>
      <c r="M1433" s="11">
        <v>667341.85</v>
      </c>
      <c r="N1433" s="11">
        <v>500</v>
      </c>
      <c r="O1433" s="11">
        <v>500</v>
      </c>
    </row>
    <row r="1434" spans="1:15" x14ac:dyDescent="0.2">
      <c r="A1434" s="66">
        <v>50611</v>
      </c>
      <c r="B1434" s="53" t="s">
        <v>1486</v>
      </c>
      <c r="C1434" s="66">
        <f t="shared" si="24"/>
        <v>5</v>
      </c>
      <c r="D1434" s="60">
        <v>0</v>
      </c>
      <c r="E1434" s="11">
        <v>3660</v>
      </c>
      <c r="F1434" s="11">
        <v>3625</v>
      </c>
      <c r="G1434" s="13">
        <v>610</v>
      </c>
      <c r="H1434" s="13">
        <v>2358</v>
      </c>
      <c r="I1434" s="13">
        <v>692</v>
      </c>
      <c r="J1434" s="12"/>
      <c r="K1434" s="11">
        <v>7795.47</v>
      </c>
      <c r="L1434" s="11">
        <v>375754.2</v>
      </c>
      <c r="M1434" s="11">
        <v>2531028.66</v>
      </c>
      <c r="N1434" s="11">
        <v>500</v>
      </c>
      <c r="O1434" s="11">
        <v>500</v>
      </c>
    </row>
    <row r="1435" spans="1:15" x14ac:dyDescent="0.2">
      <c r="A1435" s="66">
        <v>50612</v>
      </c>
      <c r="B1435" s="53" t="s">
        <v>1487</v>
      </c>
      <c r="C1435" s="66">
        <f t="shared" si="24"/>
        <v>5</v>
      </c>
      <c r="D1435" s="60">
        <v>0</v>
      </c>
      <c r="E1435" s="11">
        <v>2244</v>
      </c>
      <c r="F1435" s="11">
        <v>2216</v>
      </c>
      <c r="G1435" s="13">
        <v>405</v>
      </c>
      <c r="H1435" s="13">
        <v>1394</v>
      </c>
      <c r="I1435" s="13">
        <v>445</v>
      </c>
      <c r="J1435" s="12"/>
      <c r="K1435" s="11">
        <v>15892.46</v>
      </c>
      <c r="L1435" s="11">
        <v>569093.79</v>
      </c>
      <c r="M1435" s="11">
        <v>1068353.76</v>
      </c>
      <c r="N1435" s="11">
        <v>500</v>
      </c>
      <c r="O1435" s="11">
        <v>500</v>
      </c>
    </row>
    <row r="1436" spans="1:15" x14ac:dyDescent="0.2">
      <c r="A1436" s="66">
        <v>50613</v>
      </c>
      <c r="B1436" s="53" t="s">
        <v>1488</v>
      </c>
      <c r="C1436" s="66">
        <f t="shared" si="24"/>
        <v>5</v>
      </c>
      <c r="D1436" s="60">
        <v>0</v>
      </c>
      <c r="E1436" s="11">
        <v>5765</v>
      </c>
      <c r="F1436" s="11">
        <v>5492</v>
      </c>
      <c r="G1436" s="13">
        <v>886</v>
      </c>
      <c r="H1436" s="13">
        <v>3686</v>
      </c>
      <c r="I1436" s="13">
        <v>1193</v>
      </c>
      <c r="J1436" s="12"/>
      <c r="K1436" s="11">
        <v>14244.5</v>
      </c>
      <c r="L1436" s="11">
        <v>582291.18999999994</v>
      </c>
      <c r="M1436" s="11">
        <v>3062915.83</v>
      </c>
      <c r="N1436" s="11">
        <v>500</v>
      </c>
      <c r="O1436" s="11">
        <v>500</v>
      </c>
    </row>
    <row r="1437" spans="1:15" x14ac:dyDescent="0.2">
      <c r="A1437" s="66">
        <v>50614</v>
      </c>
      <c r="B1437" s="53" t="s">
        <v>1489</v>
      </c>
      <c r="C1437" s="66">
        <f t="shared" si="24"/>
        <v>5</v>
      </c>
      <c r="D1437" s="60">
        <v>0</v>
      </c>
      <c r="E1437" s="11">
        <v>2678</v>
      </c>
      <c r="F1437" s="11">
        <v>2584</v>
      </c>
      <c r="G1437" s="13">
        <v>405</v>
      </c>
      <c r="H1437" s="13">
        <v>1738</v>
      </c>
      <c r="I1437" s="13">
        <v>535</v>
      </c>
      <c r="J1437" s="12"/>
      <c r="K1437" s="11">
        <v>12919.76</v>
      </c>
      <c r="L1437" s="11">
        <v>305497.90999999997</v>
      </c>
      <c r="M1437" s="11">
        <v>975941.25</v>
      </c>
      <c r="N1437" s="11">
        <v>500</v>
      </c>
      <c r="O1437" s="11">
        <v>500</v>
      </c>
    </row>
    <row r="1438" spans="1:15" x14ac:dyDescent="0.2">
      <c r="A1438" s="66">
        <v>50615</v>
      </c>
      <c r="B1438" s="53" t="s">
        <v>1490</v>
      </c>
      <c r="C1438" s="66">
        <f t="shared" si="24"/>
        <v>5</v>
      </c>
      <c r="D1438" s="60">
        <v>0</v>
      </c>
      <c r="E1438" s="11">
        <v>2832</v>
      </c>
      <c r="F1438" s="11">
        <v>2732</v>
      </c>
      <c r="G1438" s="13">
        <v>503</v>
      </c>
      <c r="H1438" s="13">
        <v>1828</v>
      </c>
      <c r="I1438" s="13">
        <v>501</v>
      </c>
      <c r="J1438" s="12"/>
      <c r="K1438" s="11">
        <v>6766.82</v>
      </c>
      <c r="L1438" s="11">
        <v>193241.4</v>
      </c>
      <c r="M1438" s="11">
        <v>468672.31</v>
      </c>
      <c r="N1438" s="11">
        <v>500</v>
      </c>
      <c r="O1438" s="11">
        <v>500</v>
      </c>
    </row>
    <row r="1439" spans="1:15" x14ac:dyDescent="0.2">
      <c r="A1439" s="66">
        <v>50616</v>
      </c>
      <c r="B1439" s="53" t="s">
        <v>1491</v>
      </c>
      <c r="C1439" s="66">
        <f t="shared" si="24"/>
        <v>5</v>
      </c>
      <c r="D1439" s="60">
        <v>0</v>
      </c>
      <c r="E1439" s="11">
        <v>3862</v>
      </c>
      <c r="F1439" s="11">
        <v>3804</v>
      </c>
      <c r="G1439" s="13">
        <v>535</v>
      </c>
      <c r="H1439" s="13">
        <v>2477</v>
      </c>
      <c r="I1439" s="13">
        <v>850</v>
      </c>
      <c r="J1439" s="12"/>
      <c r="K1439" s="11">
        <v>7089.21</v>
      </c>
      <c r="L1439" s="11">
        <v>383029.23</v>
      </c>
      <c r="M1439" s="11">
        <v>1848654.63</v>
      </c>
      <c r="N1439" s="11">
        <v>500</v>
      </c>
      <c r="O1439" s="11">
        <v>500</v>
      </c>
    </row>
    <row r="1440" spans="1:15" x14ac:dyDescent="0.2">
      <c r="A1440" s="66">
        <v>50617</v>
      </c>
      <c r="B1440" s="53" t="s">
        <v>1492</v>
      </c>
      <c r="C1440" s="66">
        <f t="shared" si="24"/>
        <v>5</v>
      </c>
      <c r="D1440" s="60">
        <v>0</v>
      </c>
      <c r="E1440" s="11">
        <v>3072</v>
      </c>
      <c r="F1440" s="11">
        <v>3026</v>
      </c>
      <c r="G1440" s="13">
        <v>459</v>
      </c>
      <c r="H1440" s="13">
        <v>2004</v>
      </c>
      <c r="I1440" s="13">
        <v>609</v>
      </c>
      <c r="J1440" s="12"/>
      <c r="K1440" s="11">
        <v>17611.38</v>
      </c>
      <c r="L1440" s="11">
        <v>279192.21999999997</v>
      </c>
      <c r="M1440" s="11">
        <v>601434.74</v>
      </c>
      <c r="N1440" s="11">
        <v>500</v>
      </c>
      <c r="O1440" s="11">
        <v>500</v>
      </c>
    </row>
    <row r="1441" spans="1:15" x14ac:dyDescent="0.2">
      <c r="A1441" s="66">
        <v>50618</v>
      </c>
      <c r="B1441" s="53" t="s">
        <v>1493</v>
      </c>
      <c r="C1441" s="66">
        <f t="shared" si="24"/>
        <v>5</v>
      </c>
      <c r="D1441" s="60">
        <v>0</v>
      </c>
      <c r="E1441" s="11">
        <v>2892</v>
      </c>
      <c r="F1441" s="11">
        <v>2816</v>
      </c>
      <c r="G1441" s="13">
        <v>409</v>
      </c>
      <c r="H1441" s="13">
        <v>1939</v>
      </c>
      <c r="I1441" s="13">
        <v>544</v>
      </c>
      <c r="J1441" s="12"/>
      <c r="K1441" s="11">
        <v>17236.009999999998</v>
      </c>
      <c r="L1441" s="11">
        <v>1210074.6499999999</v>
      </c>
      <c r="M1441" s="11">
        <v>3547132.28</v>
      </c>
      <c r="N1441" s="11">
        <v>500</v>
      </c>
      <c r="O1441" s="11">
        <v>500</v>
      </c>
    </row>
    <row r="1442" spans="1:15" x14ac:dyDescent="0.2">
      <c r="A1442" s="66">
        <v>50619</v>
      </c>
      <c r="B1442" s="53" t="s">
        <v>1494</v>
      </c>
      <c r="C1442" s="66">
        <f t="shared" si="24"/>
        <v>5</v>
      </c>
      <c r="D1442" s="60">
        <v>0</v>
      </c>
      <c r="E1442" s="11">
        <v>17274</v>
      </c>
      <c r="F1442" s="11">
        <v>16713</v>
      </c>
      <c r="G1442" s="13">
        <v>2486</v>
      </c>
      <c r="H1442" s="13">
        <v>11358</v>
      </c>
      <c r="I1442" s="13">
        <v>3430</v>
      </c>
      <c r="J1442" s="12"/>
      <c r="K1442" s="11">
        <v>26373.72</v>
      </c>
      <c r="L1442" s="11">
        <v>1614058.78</v>
      </c>
      <c r="M1442" s="11">
        <v>5645680.0199999996</v>
      </c>
      <c r="N1442" s="11">
        <v>500</v>
      </c>
      <c r="O1442" s="11">
        <v>500</v>
      </c>
    </row>
    <row r="1443" spans="1:15" x14ac:dyDescent="0.2">
      <c r="A1443" s="66">
        <v>50620</v>
      </c>
      <c r="B1443" s="53" t="s">
        <v>1495</v>
      </c>
      <c r="C1443" s="66">
        <f t="shared" si="24"/>
        <v>5</v>
      </c>
      <c r="D1443" s="60">
        <v>0</v>
      </c>
      <c r="E1443" s="11">
        <v>1219</v>
      </c>
      <c r="F1443" s="11">
        <v>1181</v>
      </c>
      <c r="G1443" s="13">
        <v>193</v>
      </c>
      <c r="H1443" s="13">
        <v>797</v>
      </c>
      <c r="I1443" s="13">
        <v>229</v>
      </c>
      <c r="J1443" s="12"/>
      <c r="K1443" s="11">
        <v>18683.63</v>
      </c>
      <c r="L1443" s="11">
        <v>141477.51</v>
      </c>
      <c r="M1443" s="11">
        <v>321477.40000000002</v>
      </c>
      <c r="N1443" s="11">
        <v>500</v>
      </c>
      <c r="O1443" s="11">
        <v>500</v>
      </c>
    </row>
    <row r="1444" spans="1:15" x14ac:dyDescent="0.2">
      <c r="A1444" s="66">
        <v>50621</v>
      </c>
      <c r="B1444" s="53" t="s">
        <v>1496</v>
      </c>
      <c r="C1444" s="66">
        <f t="shared" si="24"/>
        <v>5</v>
      </c>
      <c r="D1444" s="60">
        <v>0</v>
      </c>
      <c r="E1444" s="11">
        <v>1554</v>
      </c>
      <c r="F1444" s="11">
        <v>1585</v>
      </c>
      <c r="G1444" s="13">
        <v>218</v>
      </c>
      <c r="H1444" s="13">
        <v>1043</v>
      </c>
      <c r="I1444" s="13">
        <v>293</v>
      </c>
      <c r="J1444" s="12"/>
      <c r="K1444" s="11">
        <v>4236.4799999999996</v>
      </c>
      <c r="L1444" s="11">
        <v>120628.53</v>
      </c>
      <c r="M1444" s="11">
        <v>346659.59</v>
      </c>
      <c r="N1444" s="11">
        <v>500</v>
      </c>
      <c r="O1444" s="11">
        <v>500</v>
      </c>
    </row>
    <row r="1445" spans="1:15" x14ac:dyDescent="0.2">
      <c r="A1445" s="66">
        <v>50622</v>
      </c>
      <c r="B1445" s="53" t="s">
        <v>1497</v>
      </c>
      <c r="C1445" s="66">
        <f t="shared" si="24"/>
        <v>5</v>
      </c>
      <c r="D1445" s="60">
        <v>0</v>
      </c>
      <c r="E1445" s="11">
        <v>2806</v>
      </c>
      <c r="F1445" s="11">
        <v>2704</v>
      </c>
      <c r="G1445" s="13">
        <v>495</v>
      </c>
      <c r="H1445" s="13">
        <v>1759</v>
      </c>
      <c r="I1445" s="13">
        <v>552</v>
      </c>
      <c r="J1445" s="12"/>
      <c r="K1445" s="11">
        <v>15242.7</v>
      </c>
      <c r="L1445" s="11">
        <v>172175.19</v>
      </c>
      <c r="M1445" s="11">
        <v>543430.15</v>
      </c>
      <c r="N1445" s="11">
        <v>500</v>
      </c>
      <c r="O1445" s="11">
        <v>500</v>
      </c>
    </row>
    <row r="1446" spans="1:15" x14ac:dyDescent="0.2">
      <c r="A1446" s="66">
        <v>50623</v>
      </c>
      <c r="B1446" s="53" t="s">
        <v>1498</v>
      </c>
      <c r="C1446" s="66">
        <f t="shared" si="24"/>
        <v>5</v>
      </c>
      <c r="D1446" s="60">
        <v>0</v>
      </c>
      <c r="E1446" s="11">
        <v>2020</v>
      </c>
      <c r="F1446" s="11">
        <v>1909</v>
      </c>
      <c r="G1446" s="13">
        <v>327</v>
      </c>
      <c r="H1446" s="13">
        <v>1203</v>
      </c>
      <c r="I1446" s="13">
        <v>490</v>
      </c>
      <c r="J1446" s="12"/>
      <c r="K1446" s="11">
        <v>15884.4</v>
      </c>
      <c r="L1446" s="11">
        <v>194453.57</v>
      </c>
      <c r="M1446" s="11">
        <v>572732.28</v>
      </c>
      <c r="N1446" s="11">
        <v>500</v>
      </c>
      <c r="O1446" s="11">
        <v>500</v>
      </c>
    </row>
    <row r="1447" spans="1:15" x14ac:dyDescent="0.2">
      <c r="A1447" s="66">
        <v>50624</v>
      </c>
      <c r="B1447" s="53" t="s">
        <v>1499</v>
      </c>
      <c r="C1447" s="66">
        <f t="shared" si="24"/>
        <v>5</v>
      </c>
      <c r="D1447" s="60">
        <v>0</v>
      </c>
      <c r="E1447" s="11">
        <v>3070</v>
      </c>
      <c r="F1447" s="11">
        <v>3037</v>
      </c>
      <c r="G1447" s="13">
        <v>480</v>
      </c>
      <c r="H1447" s="13">
        <v>1976</v>
      </c>
      <c r="I1447" s="13">
        <v>614</v>
      </c>
      <c r="J1447" s="12"/>
      <c r="K1447" s="11">
        <v>16888.669999999998</v>
      </c>
      <c r="L1447" s="11">
        <v>236780.71</v>
      </c>
      <c r="M1447" s="11">
        <v>1077035.24</v>
      </c>
      <c r="N1447" s="11">
        <v>500</v>
      </c>
      <c r="O1447" s="11">
        <v>500</v>
      </c>
    </row>
    <row r="1448" spans="1:15" x14ac:dyDescent="0.2">
      <c r="A1448" s="66">
        <v>50625</v>
      </c>
      <c r="B1448" s="53" t="s">
        <v>1500</v>
      </c>
      <c r="C1448" s="66">
        <f t="shared" si="24"/>
        <v>5</v>
      </c>
      <c r="D1448" s="60">
        <v>0</v>
      </c>
      <c r="E1448" s="11">
        <v>600</v>
      </c>
      <c r="F1448" s="11">
        <v>606</v>
      </c>
      <c r="G1448" s="13">
        <v>98</v>
      </c>
      <c r="H1448" s="13">
        <v>387</v>
      </c>
      <c r="I1448" s="13">
        <v>115</v>
      </c>
      <c r="J1448" s="12"/>
      <c r="K1448" s="11">
        <v>5138.1400000000003</v>
      </c>
      <c r="L1448" s="11">
        <v>81003.08</v>
      </c>
      <c r="M1448" s="11">
        <v>157350.93</v>
      </c>
      <c r="N1448" s="11">
        <v>500</v>
      </c>
      <c r="O1448" s="11">
        <v>500</v>
      </c>
    </row>
    <row r="1449" spans="1:15" x14ac:dyDescent="0.2">
      <c r="A1449" s="66">
        <v>50626</v>
      </c>
      <c r="B1449" s="53" t="s">
        <v>1501</v>
      </c>
      <c r="C1449" s="66">
        <f t="shared" si="24"/>
        <v>5</v>
      </c>
      <c r="D1449" s="60">
        <v>0</v>
      </c>
      <c r="E1449" s="11">
        <v>1148</v>
      </c>
      <c r="F1449" s="11">
        <v>1122</v>
      </c>
      <c r="G1449" s="13">
        <v>173</v>
      </c>
      <c r="H1449" s="13">
        <v>743</v>
      </c>
      <c r="I1449" s="13">
        <v>232</v>
      </c>
      <c r="J1449" s="12"/>
      <c r="K1449" s="11">
        <v>4951.55</v>
      </c>
      <c r="L1449" s="11">
        <v>357953.51</v>
      </c>
      <c r="M1449" s="11">
        <v>418294.71</v>
      </c>
      <c r="N1449" s="11">
        <v>500</v>
      </c>
      <c r="O1449" s="11">
        <v>500</v>
      </c>
    </row>
    <row r="1450" spans="1:15" x14ac:dyDescent="0.2">
      <c r="A1450" s="66">
        <v>50627</v>
      </c>
      <c r="B1450" s="53" t="s">
        <v>1502</v>
      </c>
      <c r="C1450" s="66">
        <f t="shared" si="24"/>
        <v>5</v>
      </c>
      <c r="D1450" s="60">
        <v>0</v>
      </c>
      <c r="E1450" s="11">
        <v>419</v>
      </c>
      <c r="F1450" s="11">
        <v>409</v>
      </c>
      <c r="G1450" s="13">
        <v>63</v>
      </c>
      <c r="H1450" s="13">
        <v>273</v>
      </c>
      <c r="I1450" s="13">
        <v>83</v>
      </c>
      <c r="J1450" s="12"/>
      <c r="K1450" s="11">
        <v>12106.52</v>
      </c>
      <c r="L1450" s="11">
        <v>23273.09</v>
      </c>
      <c r="M1450" s="11">
        <v>83030.009999999995</v>
      </c>
      <c r="N1450" s="11">
        <v>500</v>
      </c>
      <c r="O1450" s="11">
        <v>500</v>
      </c>
    </row>
    <row r="1451" spans="1:15" x14ac:dyDescent="0.2">
      <c r="A1451" s="66">
        <v>50628</v>
      </c>
      <c r="B1451" s="53" t="s">
        <v>1503</v>
      </c>
      <c r="C1451" s="66">
        <f t="shared" si="24"/>
        <v>5</v>
      </c>
      <c r="D1451" s="60">
        <v>0</v>
      </c>
      <c r="E1451" s="11">
        <v>10268</v>
      </c>
      <c r="F1451" s="11">
        <v>9841</v>
      </c>
      <c r="G1451" s="13">
        <v>1320</v>
      </c>
      <c r="H1451" s="13">
        <v>6703</v>
      </c>
      <c r="I1451" s="13">
        <v>2245</v>
      </c>
      <c r="J1451" s="12"/>
      <c r="K1451" s="11">
        <v>11850.14</v>
      </c>
      <c r="L1451" s="11">
        <v>1746978.88</v>
      </c>
      <c r="M1451" s="11">
        <v>5732854.3799999999</v>
      </c>
      <c r="N1451" s="11">
        <v>500</v>
      </c>
      <c r="O1451" s="11">
        <v>500</v>
      </c>
    </row>
    <row r="1452" spans="1:15" x14ac:dyDescent="0.2">
      <c r="A1452" s="66">
        <v>60101</v>
      </c>
      <c r="B1452" s="53" t="s">
        <v>1504</v>
      </c>
      <c r="C1452" s="66">
        <f t="shared" si="24"/>
        <v>6</v>
      </c>
      <c r="D1452" s="60">
        <v>1</v>
      </c>
      <c r="E1452" s="11">
        <v>301722</v>
      </c>
      <c r="F1452" s="11">
        <v>290540</v>
      </c>
      <c r="G1452" s="13">
        <v>40050</v>
      </c>
      <c r="H1452" s="13">
        <v>210487</v>
      </c>
      <c r="I1452" s="13">
        <v>51184</v>
      </c>
      <c r="J1452" s="12">
        <v>1</v>
      </c>
      <c r="K1452" s="11">
        <v>26181.599999999999</v>
      </c>
      <c r="L1452" s="11">
        <v>28041622.079999998</v>
      </c>
      <c r="M1452" s="11">
        <v>174354260.40000001</v>
      </c>
      <c r="N1452" s="11">
        <v>500</v>
      </c>
      <c r="O1452" s="11">
        <v>500</v>
      </c>
    </row>
    <row r="1453" spans="1:15" x14ac:dyDescent="0.2">
      <c r="A1453" s="66">
        <v>60305</v>
      </c>
      <c r="B1453" s="53" t="s">
        <v>1505</v>
      </c>
      <c r="C1453" s="66">
        <f t="shared" si="24"/>
        <v>6</v>
      </c>
      <c r="D1453" s="60">
        <v>0</v>
      </c>
      <c r="E1453" s="11">
        <v>3206</v>
      </c>
      <c r="F1453" s="11">
        <v>2951</v>
      </c>
      <c r="G1453" s="13">
        <v>453</v>
      </c>
      <c r="H1453" s="13">
        <v>2059</v>
      </c>
      <c r="I1453" s="13">
        <v>694</v>
      </c>
      <c r="J1453" s="12"/>
      <c r="K1453" s="11">
        <v>9480.08</v>
      </c>
      <c r="L1453" s="11">
        <v>210267.1</v>
      </c>
      <c r="M1453" s="11">
        <v>1957006.62</v>
      </c>
      <c r="N1453" s="11">
        <v>500</v>
      </c>
      <c r="O1453" s="11">
        <v>500</v>
      </c>
    </row>
    <row r="1454" spans="1:15" x14ac:dyDescent="0.2">
      <c r="A1454" s="66">
        <v>60318</v>
      </c>
      <c r="B1454" s="53" t="s">
        <v>1506</v>
      </c>
      <c r="C1454" s="66">
        <f t="shared" si="24"/>
        <v>6</v>
      </c>
      <c r="D1454" s="60">
        <v>0</v>
      </c>
      <c r="E1454" s="11">
        <v>3657</v>
      </c>
      <c r="F1454" s="11">
        <v>3541</v>
      </c>
      <c r="G1454" s="13">
        <v>506</v>
      </c>
      <c r="H1454" s="13">
        <v>2442</v>
      </c>
      <c r="I1454" s="13">
        <v>709</v>
      </c>
      <c r="J1454" s="12"/>
      <c r="K1454" s="11">
        <v>9233.07</v>
      </c>
      <c r="L1454" s="11">
        <v>418625.61</v>
      </c>
      <c r="M1454" s="11">
        <v>6799726.5499999998</v>
      </c>
      <c r="N1454" s="11">
        <v>500</v>
      </c>
      <c r="O1454" s="11">
        <v>500</v>
      </c>
    </row>
    <row r="1455" spans="1:15" x14ac:dyDescent="0.2">
      <c r="A1455" s="66">
        <v>60323</v>
      </c>
      <c r="B1455" s="53" t="s">
        <v>1507</v>
      </c>
      <c r="C1455" s="66">
        <f t="shared" si="24"/>
        <v>6</v>
      </c>
      <c r="D1455" s="60">
        <v>0</v>
      </c>
      <c r="E1455" s="11">
        <v>1581</v>
      </c>
      <c r="F1455" s="11">
        <v>1631</v>
      </c>
      <c r="G1455" s="13">
        <v>177</v>
      </c>
      <c r="H1455" s="13">
        <v>971</v>
      </c>
      <c r="I1455" s="13">
        <v>433</v>
      </c>
      <c r="J1455" s="12"/>
      <c r="K1455" s="11">
        <v>3157</v>
      </c>
      <c r="L1455" s="11">
        <v>83754.92</v>
      </c>
      <c r="M1455" s="11">
        <v>470708.05</v>
      </c>
      <c r="N1455" s="11">
        <v>500</v>
      </c>
      <c r="O1455" s="11">
        <v>500</v>
      </c>
    </row>
    <row r="1456" spans="1:15" x14ac:dyDescent="0.2">
      <c r="A1456" s="66">
        <v>60324</v>
      </c>
      <c r="B1456" s="53" t="s">
        <v>1508</v>
      </c>
      <c r="C1456" s="66">
        <f t="shared" si="24"/>
        <v>6</v>
      </c>
      <c r="D1456" s="60">
        <v>0</v>
      </c>
      <c r="E1456" s="11">
        <v>1925</v>
      </c>
      <c r="F1456" s="11">
        <v>1777</v>
      </c>
      <c r="G1456" s="13">
        <v>285</v>
      </c>
      <c r="H1456" s="13">
        <v>1224</v>
      </c>
      <c r="I1456" s="13">
        <v>416</v>
      </c>
      <c r="J1456" s="12"/>
      <c r="K1456" s="11">
        <v>7559.51</v>
      </c>
      <c r="L1456" s="11">
        <v>122080.89</v>
      </c>
      <c r="M1456" s="11">
        <v>666135.32999999996</v>
      </c>
      <c r="N1456" s="11">
        <v>500</v>
      </c>
      <c r="O1456" s="11">
        <v>500</v>
      </c>
    </row>
    <row r="1457" spans="1:15" x14ac:dyDescent="0.2">
      <c r="A1457" s="66">
        <v>60326</v>
      </c>
      <c r="B1457" s="53" t="s">
        <v>1509</v>
      </c>
      <c r="C1457" s="66">
        <f t="shared" si="24"/>
        <v>6</v>
      </c>
      <c r="D1457" s="60">
        <v>0</v>
      </c>
      <c r="E1457" s="11">
        <v>1706</v>
      </c>
      <c r="F1457" s="11">
        <v>1626</v>
      </c>
      <c r="G1457" s="13">
        <v>268</v>
      </c>
      <c r="H1457" s="13">
        <v>1142</v>
      </c>
      <c r="I1457" s="13">
        <v>296</v>
      </c>
      <c r="J1457" s="12"/>
      <c r="K1457" s="11">
        <v>4810.33</v>
      </c>
      <c r="L1457" s="11">
        <v>96517.440000000002</v>
      </c>
      <c r="M1457" s="11">
        <v>216757.62</v>
      </c>
      <c r="N1457" s="11">
        <v>500</v>
      </c>
      <c r="O1457" s="11">
        <v>500</v>
      </c>
    </row>
    <row r="1458" spans="1:15" x14ac:dyDescent="0.2">
      <c r="A1458" s="66">
        <v>60329</v>
      </c>
      <c r="B1458" s="53" t="s">
        <v>1510</v>
      </c>
      <c r="C1458" s="66">
        <f t="shared" si="24"/>
        <v>6</v>
      </c>
      <c r="D1458" s="60">
        <v>0</v>
      </c>
      <c r="E1458" s="11">
        <v>1297</v>
      </c>
      <c r="F1458" s="11">
        <v>1258</v>
      </c>
      <c r="G1458" s="13">
        <v>152</v>
      </c>
      <c r="H1458" s="13">
        <v>837</v>
      </c>
      <c r="I1458" s="13">
        <v>308</v>
      </c>
      <c r="J1458" s="12"/>
      <c r="K1458" s="11">
        <v>7337.26</v>
      </c>
      <c r="L1458" s="11">
        <v>71412.7</v>
      </c>
      <c r="M1458" s="11">
        <v>387436.76</v>
      </c>
      <c r="N1458" s="11">
        <v>500</v>
      </c>
      <c r="O1458" s="11">
        <v>500</v>
      </c>
    </row>
    <row r="1459" spans="1:15" x14ac:dyDescent="0.2">
      <c r="A1459" s="66">
        <v>60341</v>
      </c>
      <c r="B1459" s="53" t="s">
        <v>1511</v>
      </c>
      <c r="C1459" s="66">
        <f t="shared" si="24"/>
        <v>6</v>
      </c>
      <c r="D1459" s="60">
        <v>0</v>
      </c>
      <c r="E1459" s="11">
        <v>1669</v>
      </c>
      <c r="F1459" s="11">
        <v>1631</v>
      </c>
      <c r="G1459" s="13">
        <v>228</v>
      </c>
      <c r="H1459" s="13">
        <v>1098</v>
      </c>
      <c r="I1459" s="13">
        <v>343</v>
      </c>
      <c r="J1459" s="12"/>
      <c r="K1459" s="11">
        <v>8345.0300000000007</v>
      </c>
      <c r="L1459" s="11">
        <v>100621.12</v>
      </c>
      <c r="M1459" s="11">
        <v>836031.65</v>
      </c>
      <c r="N1459" s="11">
        <v>500</v>
      </c>
      <c r="O1459" s="11">
        <v>500</v>
      </c>
    </row>
    <row r="1460" spans="1:15" x14ac:dyDescent="0.2">
      <c r="A1460" s="66">
        <v>60344</v>
      </c>
      <c r="B1460" s="53" t="s">
        <v>1512</v>
      </c>
      <c r="C1460" s="66">
        <f t="shared" si="24"/>
        <v>6</v>
      </c>
      <c r="D1460" s="60">
        <v>0</v>
      </c>
      <c r="E1460" s="11">
        <v>11705</v>
      </c>
      <c r="F1460" s="11">
        <v>11649</v>
      </c>
      <c r="G1460" s="13">
        <v>1462</v>
      </c>
      <c r="H1460" s="13">
        <v>7421</v>
      </c>
      <c r="I1460" s="13">
        <v>2822</v>
      </c>
      <c r="J1460" s="12"/>
      <c r="K1460" s="11">
        <v>46291.14</v>
      </c>
      <c r="L1460" s="11">
        <v>1124703.3500000001</v>
      </c>
      <c r="M1460" s="11">
        <v>6390498.8899999997</v>
      </c>
      <c r="N1460" s="11">
        <v>500</v>
      </c>
      <c r="O1460" s="11">
        <v>500</v>
      </c>
    </row>
    <row r="1461" spans="1:15" x14ac:dyDescent="0.2">
      <c r="A1461" s="66">
        <v>60345</v>
      </c>
      <c r="B1461" s="53" t="s">
        <v>1513</v>
      </c>
      <c r="C1461" s="66">
        <f t="shared" si="24"/>
        <v>6</v>
      </c>
      <c r="D1461" s="60">
        <v>0</v>
      </c>
      <c r="E1461" s="11">
        <v>6317</v>
      </c>
      <c r="F1461" s="11">
        <v>6391</v>
      </c>
      <c r="G1461" s="13">
        <v>761</v>
      </c>
      <c r="H1461" s="13">
        <v>3970</v>
      </c>
      <c r="I1461" s="13">
        <v>1586</v>
      </c>
      <c r="J1461" s="12"/>
      <c r="K1461" s="11">
        <v>40317.699999999997</v>
      </c>
      <c r="L1461" s="11">
        <v>384022.67</v>
      </c>
      <c r="M1461" s="11">
        <v>1117906.98</v>
      </c>
      <c r="N1461" s="11">
        <v>500</v>
      </c>
      <c r="O1461" s="11">
        <v>500</v>
      </c>
    </row>
    <row r="1462" spans="1:15" x14ac:dyDescent="0.2">
      <c r="A1462" s="66">
        <v>60346</v>
      </c>
      <c r="B1462" s="53" t="s">
        <v>1514</v>
      </c>
      <c r="C1462" s="66">
        <f t="shared" si="24"/>
        <v>6</v>
      </c>
      <c r="D1462" s="60">
        <v>0</v>
      </c>
      <c r="E1462" s="11">
        <v>4100</v>
      </c>
      <c r="F1462" s="11">
        <v>4142</v>
      </c>
      <c r="G1462" s="13">
        <v>504</v>
      </c>
      <c r="H1462" s="13">
        <v>2691</v>
      </c>
      <c r="I1462" s="13">
        <v>905</v>
      </c>
      <c r="J1462" s="12"/>
      <c r="K1462" s="11">
        <v>24171.98</v>
      </c>
      <c r="L1462" s="11">
        <v>220477.27</v>
      </c>
      <c r="M1462" s="11">
        <v>1119689.6100000001</v>
      </c>
      <c r="N1462" s="11">
        <v>500</v>
      </c>
      <c r="O1462" s="11">
        <v>500</v>
      </c>
    </row>
    <row r="1463" spans="1:15" x14ac:dyDescent="0.2">
      <c r="A1463" s="66">
        <v>60347</v>
      </c>
      <c r="B1463" s="53" t="s">
        <v>1515</v>
      </c>
      <c r="C1463" s="66">
        <f t="shared" si="24"/>
        <v>6</v>
      </c>
      <c r="D1463" s="60">
        <v>0</v>
      </c>
      <c r="E1463" s="11">
        <v>3031</v>
      </c>
      <c r="F1463" s="11">
        <v>3099</v>
      </c>
      <c r="G1463" s="13">
        <v>381</v>
      </c>
      <c r="H1463" s="13">
        <v>1923</v>
      </c>
      <c r="I1463" s="13">
        <v>727</v>
      </c>
      <c r="J1463" s="12"/>
      <c r="K1463" s="11">
        <v>18253.689999999999</v>
      </c>
      <c r="L1463" s="11">
        <v>194236.03</v>
      </c>
      <c r="M1463" s="11">
        <v>1182571.1599999999</v>
      </c>
      <c r="N1463" s="11">
        <v>500</v>
      </c>
      <c r="O1463" s="11">
        <v>500</v>
      </c>
    </row>
    <row r="1464" spans="1:15" x14ac:dyDescent="0.2">
      <c r="A1464" s="66">
        <v>60348</v>
      </c>
      <c r="B1464" s="53" t="s">
        <v>1516</v>
      </c>
      <c r="C1464" s="66">
        <f t="shared" si="24"/>
        <v>6</v>
      </c>
      <c r="D1464" s="60">
        <v>0</v>
      </c>
      <c r="E1464" s="11">
        <v>3656</v>
      </c>
      <c r="F1464" s="11">
        <v>3580</v>
      </c>
      <c r="G1464" s="13">
        <v>479</v>
      </c>
      <c r="H1464" s="13">
        <v>2341</v>
      </c>
      <c r="I1464" s="13">
        <v>836</v>
      </c>
      <c r="J1464" s="12"/>
      <c r="K1464" s="11">
        <v>18360.810000000001</v>
      </c>
      <c r="L1464" s="11">
        <v>171033.83</v>
      </c>
      <c r="M1464" s="11">
        <v>465947.74</v>
      </c>
      <c r="N1464" s="11">
        <v>500</v>
      </c>
      <c r="O1464" s="11">
        <v>500</v>
      </c>
    </row>
    <row r="1465" spans="1:15" x14ac:dyDescent="0.2">
      <c r="A1465" s="66">
        <v>60349</v>
      </c>
      <c r="B1465" s="53" t="s">
        <v>1517</v>
      </c>
      <c r="C1465" s="66">
        <f t="shared" si="24"/>
        <v>6</v>
      </c>
      <c r="D1465" s="60">
        <v>0</v>
      </c>
      <c r="E1465" s="11">
        <v>4428</v>
      </c>
      <c r="F1465" s="11">
        <v>4564</v>
      </c>
      <c r="G1465" s="13">
        <v>562</v>
      </c>
      <c r="H1465" s="13">
        <v>2759</v>
      </c>
      <c r="I1465" s="13">
        <v>1107</v>
      </c>
      <c r="J1465" s="12"/>
      <c r="K1465" s="11">
        <v>28056.85</v>
      </c>
      <c r="L1465" s="11">
        <v>279107.53999999998</v>
      </c>
      <c r="M1465" s="11">
        <v>861173.26</v>
      </c>
      <c r="N1465" s="11">
        <v>500</v>
      </c>
      <c r="O1465" s="11">
        <v>500</v>
      </c>
    </row>
    <row r="1466" spans="1:15" x14ac:dyDescent="0.2">
      <c r="A1466" s="66">
        <v>60350</v>
      </c>
      <c r="B1466" s="53" t="s">
        <v>1518</v>
      </c>
      <c r="C1466" s="66">
        <f t="shared" si="24"/>
        <v>6</v>
      </c>
      <c r="D1466" s="60">
        <v>0</v>
      </c>
      <c r="E1466" s="11">
        <v>8641</v>
      </c>
      <c r="F1466" s="11">
        <v>8749</v>
      </c>
      <c r="G1466" s="13">
        <v>1159</v>
      </c>
      <c r="H1466" s="13">
        <v>5516</v>
      </c>
      <c r="I1466" s="13">
        <v>1966</v>
      </c>
      <c r="J1466" s="12"/>
      <c r="K1466" s="11">
        <v>35562.550000000003</v>
      </c>
      <c r="L1466" s="11">
        <v>545914.31000000006</v>
      </c>
      <c r="M1466" s="11">
        <v>2013159.13</v>
      </c>
      <c r="N1466" s="11">
        <v>500</v>
      </c>
      <c r="O1466" s="11">
        <v>500</v>
      </c>
    </row>
    <row r="1467" spans="1:15" x14ac:dyDescent="0.2">
      <c r="A1467" s="66">
        <v>60351</v>
      </c>
      <c r="B1467" s="53" t="s">
        <v>1519</v>
      </c>
      <c r="C1467" s="66">
        <f t="shared" si="24"/>
        <v>6</v>
      </c>
      <c r="D1467" s="60">
        <v>0</v>
      </c>
      <c r="E1467" s="11">
        <v>4284</v>
      </c>
      <c r="F1467" s="11">
        <v>4322</v>
      </c>
      <c r="G1467" s="13">
        <v>533</v>
      </c>
      <c r="H1467" s="13">
        <v>2678</v>
      </c>
      <c r="I1467" s="13">
        <v>1073</v>
      </c>
      <c r="J1467" s="12"/>
      <c r="K1467" s="11">
        <v>26182.82</v>
      </c>
      <c r="L1467" s="11">
        <v>253744.28</v>
      </c>
      <c r="M1467" s="11">
        <v>1183429.45</v>
      </c>
      <c r="N1467" s="11">
        <v>500</v>
      </c>
      <c r="O1467" s="11">
        <v>500</v>
      </c>
    </row>
    <row r="1468" spans="1:15" x14ac:dyDescent="0.2">
      <c r="A1468" s="66">
        <v>60608</v>
      </c>
      <c r="B1468" s="53" t="s">
        <v>1520</v>
      </c>
      <c r="C1468" s="66">
        <f t="shared" si="24"/>
        <v>6</v>
      </c>
      <c r="D1468" s="60">
        <v>0</v>
      </c>
      <c r="E1468" s="11">
        <v>7289</v>
      </c>
      <c r="F1468" s="11">
        <v>6698</v>
      </c>
      <c r="G1468" s="13">
        <v>1212</v>
      </c>
      <c r="H1468" s="13">
        <v>4890</v>
      </c>
      <c r="I1468" s="13">
        <v>1187</v>
      </c>
      <c r="J1468" s="12"/>
      <c r="K1468" s="11">
        <v>5713.87</v>
      </c>
      <c r="L1468" s="11">
        <v>598692.92000000004</v>
      </c>
      <c r="M1468" s="11">
        <v>4070994.76</v>
      </c>
      <c r="N1468" s="11">
        <v>500</v>
      </c>
      <c r="O1468" s="11">
        <v>500</v>
      </c>
    </row>
    <row r="1469" spans="1:15" x14ac:dyDescent="0.2">
      <c r="A1469" s="66">
        <v>60611</v>
      </c>
      <c r="B1469" s="53" t="s">
        <v>1521</v>
      </c>
      <c r="C1469" s="66">
        <f t="shared" si="24"/>
        <v>6</v>
      </c>
      <c r="D1469" s="60">
        <v>0</v>
      </c>
      <c r="E1469" s="11">
        <v>4248</v>
      </c>
      <c r="F1469" s="11">
        <v>4107</v>
      </c>
      <c r="G1469" s="13">
        <v>677</v>
      </c>
      <c r="H1469" s="13">
        <v>2759</v>
      </c>
      <c r="I1469" s="13">
        <v>812</v>
      </c>
      <c r="J1469" s="12"/>
      <c r="K1469" s="11">
        <v>3449.58</v>
      </c>
      <c r="L1469" s="11">
        <v>333599.71000000002</v>
      </c>
      <c r="M1469" s="11">
        <v>1997613.94</v>
      </c>
      <c r="N1469" s="11">
        <v>500</v>
      </c>
      <c r="O1469" s="11">
        <v>500</v>
      </c>
    </row>
    <row r="1470" spans="1:15" x14ac:dyDescent="0.2">
      <c r="A1470" s="66">
        <v>60613</v>
      </c>
      <c r="B1470" s="53" t="s">
        <v>1522</v>
      </c>
      <c r="C1470" s="66">
        <f t="shared" si="24"/>
        <v>6</v>
      </c>
      <c r="D1470" s="60">
        <v>0</v>
      </c>
      <c r="E1470" s="11">
        <v>8322</v>
      </c>
      <c r="F1470" s="11">
        <v>8056</v>
      </c>
      <c r="G1470" s="13">
        <v>1202</v>
      </c>
      <c r="H1470" s="13">
        <v>5516</v>
      </c>
      <c r="I1470" s="13">
        <v>1604</v>
      </c>
      <c r="J1470" s="12"/>
      <c r="K1470" s="11">
        <v>13331.97</v>
      </c>
      <c r="L1470" s="11">
        <v>767135.91</v>
      </c>
      <c r="M1470" s="11">
        <v>7835306.5099999998</v>
      </c>
      <c r="N1470" s="11">
        <v>500</v>
      </c>
      <c r="O1470" s="11">
        <v>500</v>
      </c>
    </row>
    <row r="1471" spans="1:15" x14ac:dyDescent="0.2">
      <c r="A1471" s="66">
        <v>60617</v>
      </c>
      <c r="B1471" s="53" t="s">
        <v>1523</v>
      </c>
      <c r="C1471" s="66">
        <f t="shared" si="24"/>
        <v>6</v>
      </c>
      <c r="D1471" s="60">
        <v>0</v>
      </c>
      <c r="E1471" s="11">
        <v>5503</v>
      </c>
      <c r="F1471" s="11">
        <v>5193</v>
      </c>
      <c r="G1471" s="13">
        <v>808</v>
      </c>
      <c r="H1471" s="13">
        <v>3609</v>
      </c>
      <c r="I1471" s="13">
        <v>1086</v>
      </c>
      <c r="J1471" s="12"/>
      <c r="K1471" s="11">
        <v>3288.22</v>
      </c>
      <c r="L1471" s="11">
        <v>500548.64</v>
      </c>
      <c r="M1471" s="11">
        <v>7281320.5700000003</v>
      </c>
      <c r="N1471" s="11">
        <v>500</v>
      </c>
      <c r="O1471" s="11">
        <v>500</v>
      </c>
    </row>
    <row r="1472" spans="1:15" x14ac:dyDescent="0.2">
      <c r="A1472" s="66">
        <v>60618</v>
      </c>
      <c r="B1472" s="53" t="s">
        <v>1524</v>
      </c>
      <c r="C1472" s="66">
        <f t="shared" si="24"/>
        <v>6</v>
      </c>
      <c r="D1472" s="60">
        <v>0</v>
      </c>
      <c r="E1472" s="22">
        <v>1613</v>
      </c>
      <c r="F1472" s="22">
        <v>1515</v>
      </c>
      <c r="G1472" s="52">
        <v>256</v>
      </c>
      <c r="H1472" s="52">
        <v>1038</v>
      </c>
      <c r="I1472" s="52">
        <v>319</v>
      </c>
      <c r="J1472" s="12"/>
      <c r="K1472" s="11">
        <v>4949.05</v>
      </c>
      <c r="L1472" s="11">
        <v>108946.79</v>
      </c>
      <c r="M1472" s="11">
        <v>316629.71999999997</v>
      </c>
      <c r="N1472" s="11">
        <v>500</v>
      </c>
      <c r="O1472" s="11">
        <v>500</v>
      </c>
    </row>
    <row r="1473" spans="1:15" x14ac:dyDescent="0.2">
      <c r="A1473" s="66">
        <v>60619</v>
      </c>
      <c r="B1473" s="53" t="s">
        <v>1525</v>
      </c>
      <c r="C1473" s="66">
        <f t="shared" si="24"/>
        <v>6</v>
      </c>
      <c r="D1473" s="60">
        <v>0</v>
      </c>
      <c r="E1473" s="11">
        <v>3767</v>
      </c>
      <c r="F1473" s="11">
        <v>3485</v>
      </c>
      <c r="G1473" s="13">
        <v>611</v>
      </c>
      <c r="H1473" s="13">
        <v>2466</v>
      </c>
      <c r="I1473" s="13">
        <v>690</v>
      </c>
      <c r="J1473" s="12"/>
      <c r="K1473" s="11">
        <v>2551.8000000000002</v>
      </c>
      <c r="L1473" s="11">
        <v>319696.25</v>
      </c>
      <c r="M1473" s="11">
        <v>1047456.03</v>
      </c>
      <c r="N1473" s="11">
        <v>500</v>
      </c>
      <c r="O1473" s="11">
        <v>500</v>
      </c>
    </row>
    <row r="1474" spans="1:15" x14ac:dyDescent="0.2">
      <c r="A1474" s="66">
        <v>60623</v>
      </c>
      <c r="B1474" s="53" t="s">
        <v>1526</v>
      </c>
      <c r="C1474" s="66">
        <f t="shared" si="24"/>
        <v>6</v>
      </c>
      <c r="D1474" s="60">
        <v>0</v>
      </c>
      <c r="E1474" s="11">
        <v>2874</v>
      </c>
      <c r="F1474" s="11">
        <v>2821</v>
      </c>
      <c r="G1474" s="13">
        <v>391</v>
      </c>
      <c r="H1474" s="13">
        <v>1834</v>
      </c>
      <c r="I1474" s="13">
        <v>649</v>
      </c>
      <c r="J1474" s="12"/>
      <c r="K1474" s="11">
        <v>7549.04</v>
      </c>
      <c r="L1474" s="11">
        <v>162028.32999999999</v>
      </c>
      <c r="M1474" s="11">
        <v>162365.59</v>
      </c>
      <c r="N1474" s="11">
        <v>500</v>
      </c>
      <c r="O1474" s="11">
        <v>500</v>
      </c>
    </row>
    <row r="1475" spans="1:15" x14ac:dyDescent="0.2">
      <c r="A1475" s="66">
        <v>60624</v>
      </c>
      <c r="B1475" s="53" t="s">
        <v>1527</v>
      </c>
      <c r="C1475" s="66">
        <f t="shared" si="24"/>
        <v>6</v>
      </c>
      <c r="D1475" s="60">
        <v>0</v>
      </c>
      <c r="E1475" s="11">
        <v>8638</v>
      </c>
      <c r="F1475" s="11">
        <v>7417</v>
      </c>
      <c r="G1475" s="13">
        <v>1441</v>
      </c>
      <c r="H1475" s="13">
        <v>5936</v>
      </c>
      <c r="I1475" s="13">
        <v>1261</v>
      </c>
      <c r="J1475" s="12"/>
      <c r="K1475" s="11">
        <v>4351.76</v>
      </c>
      <c r="L1475" s="11">
        <v>955954.24</v>
      </c>
      <c r="M1475" s="11">
        <v>7650127.1799999997</v>
      </c>
      <c r="N1475" s="11">
        <v>500</v>
      </c>
      <c r="O1475" s="11">
        <v>500</v>
      </c>
    </row>
    <row r="1476" spans="1:15" x14ac:dyDescent="0.2">
      <c r="A1476" s="66">
        <v>60626</v>
      </c>
      <c r="B1476" s="53" t="s">
        <v>1528</v>
      </c>
      <c r="C1476" s="66">
        <f t="shared" si="24"/>
        <v>6</v>
      </c>
      <c r="D1476" s="60">
        <v>0</v>
      </c>
      <c r="E1476" s="11">
        <v>3922</v>
      </c>
      <c r="F1476" s="11">
        <v>3836</v>
      </c>
      <c r="G1476" s="13">
        <v>631</v>
      </c>
      <c r="H1476" s="13">
        <v>2495</v>
      </c>
      <c r="I1476" s="13">
        <v>796</v>
      </c>
      <c r="J1476" s="12"/>
      <c r="K1476" s="11">
        <v>10659.13</v>
      </c>
      <c r="L1476" s="11">
        <v>256717.56</v>
      </c>
      <c r="M1476" s="11">
        <v>399659.87</v>
      </c>
      <c r="N1476" s="11">
        <v>500</v>
      </c>
      <c r="O1476" s="11">
        <v>500</v>
      </c>
    </row>
    <row r="1477" spans="1:15" x14ac:dyDescent="0.2">
      <c r="A1477" s="66">
        <v>60628</v>
      </c>
      <c r="B1477" s="53" t="s">
        <v>1529</v>
      </c>
      <c r="C1477" s="66">
        <f t="shared" si="24"/>
        <v>6</v>
      </c>
      <c r="D1477" s="60">
        <v>0</v>
      </c>
      <c r="E1477" s="11">
        <v>2880</v>
      </c>
      <c r="F1477" s="11">
        <v>2761</v>
      </c>
      <c r="G1477" s="13">
        <v>397</v>
      </c>
      <c r="H1477" s="13">
        <v>1799</v>
      </c>
      <c r="I1477" s="13">
        <v>684</v>
      </c>
      <c r="J1477" s="12"/>
      <c r="K1477" s="11">
        <v>8885.43</v>
      </c>
      <c r="L1477" s="11">
        <v>273777.59000000003</v>
      </c>
      <c r="M1477" s="11">
        <v>1057270.8</v>
      </c>
      <c r="N1477" s="11">
        <v>500</v>
      </c>
      <c r="O1477" s="11">
        <v>500</v>
      </c>
    </row>
    <row r="1478" spans="1:15" x14ac:dyDescent="0.2">
      <c r="A1478" s="66">
        <v>60629</v>
      </c>
      <c r="B1478" s="53" t="s">
        <v>1530</v>
      </c>
      <c r="C1478" s="66">
        <f t="shared" si="24"/>
        <v>6</v>
      </c>
      <c r="D1478" s="60">
        <v>0</v>
      </c>
      <c r="E1478" s="11">
        <v>5554</v>
      </c>
      <c r="F1478" s="11">
        <v>5207</v>
      </c>
      <c r="G1478" s="13">
        <v>815</v>
      </c>
      <c r="H1478" s="13">
        <v>3558</v>
      </c>
      <c r="I1478" s="13">
        <v>1181</v>
      </c>
      <c r="J1478" s="12"/>
      <c r="K1478" s="11">
        <v>3990.2</v>
      </c>
      <c r="L1478" s="11">
        <v>531285.16</v>
      </c>
      <c r="M1478" s="11">
        <v>3044683.95</v>
      </c>
      <c r="N1478" s="11">
        <v>500</v>
      </c>
      <c r="O1478" s="11">
        <v>500</v>
      </c>
    </row>
    <row r="1479" spans="1:15" x14ac:dyDescent="0.2">
      <c r="A1479" s="66">
        <v>60632</v>
      </c>
      <c r="B1479" s="53" t="s">
        <v>1531</v>
      </c>
      <c r="C1479" s="66">
        <f t="shared" si="24"/>
        <v>6</v>
      </c>
      <c r="D1479" s="60">
        <v>0</v>
      </c>
      <c r="E1479" s="22">
        <v>2430</v>
      </c>
      <c r="F1479" s="22">
        <v>2334</v>
      </c>
      <c r="G1479" s="52">
        <v>361</v>
      </c>
      <c r="H1479" s="52">
        <v>1558</v>
      </c>
      <c r="I1479" s="52">
        <v>511</v>
      </c>
      <c r="J1479" s="12"/>
      <c r="K1479" s="11">
        <v>2777.43</v>
      </c>
      <c r="L1479" s="11">
        <v>239128.76</v>
      </c>
      <c r="M1479" s="11">
        <v>2008301.72</v>
      </c>
      <c r="N1479" s="11">
        <v>500</v>
      </c>
      <c r="O1479" s="11">
        <v>500</v>
      </c>
    </row>
    <row r="1480" spans="1:15" x14ac:dyDescent="0.2">
      <c r="A1480" s="66">
        <v>60639</v>
      </c>
      <c r="B1480" s="53" t="s">
        <v>1532</v>
      </c>
      <c r="C1480" s="66">
        <f t="shared" si="24"/>
        <v>6</v>
      </c>
      <c r="D1480" s="60">
        <v>0</v>
      </c>
      <c r="E1480" s="11">
        <v>1515</v>
      </c>
      <c r="F1480" s="11">
        <v>1440</v>
      </c>
      <c r="G1480" s="13">
        <v>252</v>
      </c>
      <c r="H1480" s="13">
        <v>943</v>
      </c>
      <c r="I1480" s="13">
        <v>320</v>
      </c>
      <c r="J1480" s="12"/>
      <c r="K1480" s="11">
        <v>5885.58</v>
      </c>
      <c r="L1480" s="11">
        <v>90744.4</v>
      </c>
      <c r="M1480" s="11">
        <v>362568.1</v>
      </c>
      <c r="N1480" s="11">
        <v>500</v>
      </c>
      <c r="O1480" s="11">
        <v>500</v>
      </c>
    </row>
    <row r="1481" spans="1:15" x14ac:dyDescent="0.2">
      <c r="A1481" s="66">
        <v>60641</v>
      </c>
      <c r="B1481" s="53" t="s">
        <v>1533</v>
      </c>
      <c r="C1481" s="66">
        <f t="shared" si="24"/>
        <v>6</v>
      </c>
      <c r="D1481" s="60">
        <v>0</v>
      </c>
      <c r="E1481" s="11">
        <v>1270</v>
      </c>
      <c r="F1481" s="11">
        <v>1273</v>
      </c>
      <c r="G1481" s="13">
        <v>202</v>
      </c>
      <c r="H1481" s="13">
        <v>786</v>
      </c>
      <c r="I1481" s="13">
        <v>282</v>
      </c>
      <c r="J1481" s="12"/>
      <c r="K1481" s="11">
        <v>8713.4500000000007</v>
      </c>
      <c r="L1481" s="11">
        <v>77846.929999999993</v>
      </c>
      <c r="M1481" s="11">
        <v>56934.83</v>
      </c>
      <c r="N1481" s="11">
        <v>500</v>
      </c>
      <c r="O1481" s="11">
        <v>500</v>
      </c>
    </row>
    <row r="1482" spans="1:15" x14ac:dyDescent="0.2">
      <c r="A1482" s="66">
        <v>60642</v>
      </c>
      <c r="B1482" s="53" t="s">
        <v>1534</v>
      </c>
      <c r="C1482" s="66">
        <f t="shared" si="24"/>
        <v>6</v>
      </c>
      <c r="D1482" s="60">
        <v>0</v>
      </c>
      <c r="E1482" s="11">
        <v>2162</v>
      </c>
      <c r="F1482" s="11">
        <v>2148</v>
      </c>
      <c r="G1482" s="13">
        <v>291</v>
      </c>
      <c r="H1482" s="13">
        <v>1362</v>
      </c>
      <c r="I1482" s="13">
        <v>509</v>
      </c>
      <c r="J1482" s="12"/>
      <c r="K1482" s="11">
        <v>5559.55</v>
      </c>
      <c r="L1482" s="11">
        <v>240343.02</v>
      </c>
      <c r="M1482" s="11">
        <v>361051.19</v>
      </c>
      <c r="N1482" s="11">
        <v>500</v>
      </c>
      <c r="O1482" s="11">
        <v>500</v>
      </c>
    </row>
    <row r="1483" spans="1:15" x14ac:dyDescent="0.2">
      <c r="A1483" s="66">
        <v>60645</v>
      </c>
      <c r="B1483" s="53" t="s">
        <v>1535</v>
      </c>
      <c r="C1483" s="66">
        <f t="shared" si="24"/>
        <v>6</v>
      </c>
      <c r="D1483" s="60">
        <v>0</v>
      </c>
      <c r="E1483" s="11">
        <v>3200</v>
      </c>
      <c r="F1483" s="11">
        <v>3291</v>
      </c>
      <c r="G1483" s="13">
        <v>470</v>
      </c>
      <c r="H1483" s="13">
        <v>1993</v>
      </c>
      <c r="I1483" s="13">
        <v>737</v>
      </c>
      <c r="J1483" s="12"/>
      <c r="K1483" s="11">
        <v>18227.09</v>
      </c>
      <c r="L1483" s="11">
        <v>220041.39</v>
      </c>
      <c r="M1483" s="11">
        <v>455815.92</v>
      </c>
      <c r="N1483" s="11">
        <v>500</v>
      </c>
      <c r="O1483" s="11">
        <v>500</v>
      </c>
    </row>
    <row r="1484" spans="1:15" x14ac:dyDescent="0.2">
      <c r="A1484" s="66">
        <v>60646</v>
      </c>
      <c r="B1484" s="53" t="s">
        <v>1536</v>
      </c>
      <c r="C1484" s="66">
        <f t="shared" si="24"/>
        <v>6</v>
      </c>
      <c r="D1484" s="60">
        <v>0</v>
      </c>
      <c r="E1484" s="11">
        <v>3030</v>
      </c>
      <c r="F1484" s="11">
        <v>2937</v>
      </c>
      <c r="G1484" s="13">
        <v>507</v>
      </c>
      <c r="H1484" s="13">
        <v>1826</v>
      </c>
      <c r="I1484" s="13">
        <v>697</v>
      </c>
      <c r="J1484" s="12"/>
      <c r="K1484" s="11">
        <v>6161.6</v>
      </c>
      <c r="L1484" s="11">
        <v>253710.2</v>
      </c>
      <c r="M1484" s="11">
        <v>129180.43</v>
      </c>
      <c r="N1484" s="11">
        <v>500</v>
      </c>
      <c r="O1484" s="11">
        <v>500</v>
      </c>
    </row>
    <row r="1485" spans="1:15" x14ac:dyDescent="0.2">
      <c r="A1485" s="66">
        <v>60647</v>
      </c>
      <c r="B1485" s="53" t="s">
        <v>1537</v>
      </c>
      <c r="C1485" s="66">
        <f t="shared" si="24"/>
        <v>6</v>
      </c>
      <c r="D1485" s="60">
        <v>0</v>
      </c>
      <c r="E1485" s="11">
        <v>704</v>
      </c>
      <c r="F1485" s="11">
        <v>709</v>
      </c>
      <c r="G1485" s="13">
        <v>94</v>
      </c>
      <c r="H1485" s="13">
        <v>453</v>
      </c>
      <c r="I1485" s="13">
        <v>157</v>
      </c>
      <c r="J1485" s="12"/>
      <c r="K1485" s="11">
        <v>3978.35</v>
      </c>
      <c r="L1485" s="11">
        <v>28672.92</v>
      </c>
      <c r="M1485" s="11">
        <v>5788.2</v>
      </c>
      <c r="N1485" s="11">
        <v>500</v>
      </c>
      <c r="O1485" s="11">
        <v>500</v>
      </c>
    </row>
    <row r="1486" spans="1:15" x14ac:dyDescent="0.2">
      <c r="A1486" s="66">
        <v>60648</v>
      </c>
      <c r="B1486" s="53" t="s">
        <v>1538</v>
      </c>
      <c r="C1486" s="66">
        <f t="shared" si="24"/>
        <v>6</v>
      </c>
      <c r="D1486" s="60">
        <v>0</v>
      </c>
      <c r="E1486" s="11">
        <v>2502</v>
      </c>
      <c r="F1486" s="11">
        <v>2280</v>
      </c>
      <c r="G1486" s="13">
        <v>370</v>
      </c>
      <c r="H1486" s="13">
        <v>1534</v>
      </c>
      <c r="I1486" s="13">
        <v>598</v>
      </c>
      <c r="J1486" s="12"/>
      <c r="K1486" s="11">
        <v>7982.13</v>
      </c>
      <c r="L1486" s="11">
        <v>184041.83</v>
      </c>
      <c r="M1486" s="11">
        <v>196689.65</v>
      </c>
      <c r="N1486" s="11">
        <v>500</v>
      </c>
      <c r="O1486" s="11">
        <v>500</v>
      </c>
    </row>
    <row r="1487" spans="1:15" x14ac:dyDescent="0.2">
      <c r="A1487" s="66">
        <v>60651</v>
      </c>
      <c r="B1487" s="53" t="s">
        <v>1539</v>
      </c>
      <c r="C1487" s="66">
        <f t="shared" si="24"/>
        <v>6</v>
      </c>
      <c r="D1487" s="60">
        <v>0</v>
      </c>
      <c r="E1487" s="11">
        <v>2082</v>
      </c>
      <c r="F1487" s="11">
        <v>2032</v>
      </c>
      <c r="G1487" s="13">
        <v>272</v>
      </c>
      <c r="H1487" s="13">
        <v>1310</v>
      </c>
      <c r="I1487" s="13">
        <v>500</v>
      </c>
      <c r="J1487" s="12"/>
      <c r="K1487" s="11">
        <v>19922.68</v>
      </c>
      <c r="L1487" s="11">
        <v>139519.16</v>
      </c>
      <c r="M1487" s="11">
        <v>739853.73</v>
      </c>
      <c r="N1487" s="11">
        <v>500</v>
      </c>
      <c r="O1487" s="11">
        <v>500</v>
      </c>
    </row>
    <row r="1488" spans="1:15" x14ac:dyDescent="0.2">
      <c r="A1488" s="66">
        <v>60653</v>
      </c>
      <c r="B1488" s="53" t="s">
        <v>1540</v>
      </c>
      <c r="C1488" s="66">
        <f t="shared" si="24"/>
        <v>6</v>
      </c>
      <c r="D1488" s="60">
        <v>0</v>
      </c>
      <c r="E1488" s="11">
        <v>4800</v>
      </c>
      <c r="F1488" s="11">
        <v>4598</v>
      </c>
      <c r="G1488" s="13">
        <v>734</v>
      </c>
      <c r="H1488" s="13">
        <v>2963</v>
      </c>
      <c r="I1488" s="13">
        <v>1103</v>
      </c>
      <c r="J1488" s="12"/>
      <c r="K1488" s="11">
        <v>12334.85</v>
      </c>
      <c r="L1488" s="11">
        <v>285796.42</v>
      </c>
      <c r="M1488" s="11">
        <v>622302.75</v>
      </c>
      <c r="N1488" s="11">
        <v>500</v>
      </c>
      <c r="O1488" s="11">
        <v>500</v>
      </c>
    </row>
    <row r="1489" spans="1:15" x14ac:dyDescent="0.2">
      <c r="A1489" s="66">
        <v>60654</v>
      </c>
      <c r="B1489" s="53" t="s">
        <v>1541</v>
      </c>
      <c r="C1489" s="66">
        <f t="shared" si="24"/>
        <v>6</v>
      </c>
      <c r="D1489" s="60">
        <v>0</v>
      </c>
      <c r="E1489" s="11">
        <v>2749</v>
      </c>
      <c r="F1489" s="11">
        <v>2667</v>
      </c>
      <c r="G1489" s="13">
        <v>397</v>
      </c>
      <c r="H1489" s="13">
        <v>1692</v>
      </c>
      <c r="I1489" s="13">
        <v>660</v>
      </c>
      <c r="J1489" s="12"/>
      <c r="K1489" s="11">
        <v>7092.94</v>
      </c>
      <c r="L1489" s="11">
        <v>227923.31</v>
      </c>
      <c r="M1489" s="11">
        <v>326380.09000000003</v>
      </c>
      <c r="N1489" s="11">
        <v>500</v>
      </c>
      <c r="O1489" s="11">
        <v>500</v>
      </c>
    </row>
    <row r="1490" spans="1:15" x14ac:dyDescent="0.2">
      <c r="A1490" s="66">
        <v>60655</v>
      </c>
      <c r="B1490" s="53" t="s">
        <v>1542</v>
      </c>
      <c r="C1490" s="66">
        <f t="shared" si="24"/>
        <v>6</v>
      </c>
      <c r="D1490" s="60">
        <v>0</v>
      </c>
      <c r="E1490" s="11">
        <v>2827</v>
      </c>
      <c r="F1490" s="11">
        <v>2358</v>
      </c>
      <c r="G1490" s="13">
        <v>495</v>
      </c>
      <c r="H1490" s="13">
        <v>1886</v>
      </c>
      <c r="I1490" s="13">
        <v>446</v>
      </c>
      <c r="J1490" s="12"/>
      <c r="K1490" s="11">
        <v>2229.44</v>
      </c>
      <c r="L1490" s="11">
        <v>202868.97</v>
      </c>
      <c r="M1490" s="11">
        <v>2583663.59</v>
      </c>
      <c r="N1490" s="11">
        <v>500</v>
      </c>
      <c r="O1490" s="11">
        <v>500</v>
      </c>
    </row>
    <row r="1491" spans="1:15" x14ac:dyDescent="0.2">
      <c r="A1491" s="66">
        <v>60656</v>
      </c>
      <c r="B1491" s="53" t="s">
        <v>1543</v>
      </c>
      <c r="C1491" s="66">
        <f t="shared" ref="C1491:C1554" si="25">INT(A1491/10000)</f>
        <v>6</v>
      </c>
      <c r="D1491" s="60">
        <v>0</v>
      </c>
      <c r="E1491" s="11">
        <v>1665</v>
      </c>
      <c r="F1491" s="11">
        <v>1635</v>
      </c>
      <c r="G1491" s="13">
        <v>268</v>
      </c>
      <c r="H1491" s="13">
        <v>1069</v>
      </c>
      <c r="I1491" s="13">
        <v>328</v>
      </c>
      <c r="J1491" s="12"/>
      <c r="K1491" s="11">
        <v>4984.2</v>
      </c>
      <c r="L1491" s="11">
        <v>156482.48000000001</v>
      </c>
      <c r="M1491" s="11">
        <v>1735490.97</v>
      </c>
      <c r="N1491" s="11">
        <v>500</v>
      </c>
      <c r="O1491" s="11">
        <v>500</v>
      </c>
    </row>
    <row r="1492" spans="1:15" x14ac:dyDescent="0.2">
      <c r="A1492" s="66">
        <v>60659</v>
      </c>
      <c r="B1492" s="53" t="s">
        <v>1544</v>
      </c>
      <c r="C1492" s="66">
        <f t="shared" si="25"/>
        <v>6</v>
      </c>
      <c r="D1492" s="60">
        <v>0</v>
      </c>
      <c r="E1492" s="11">
        <v>4463</v>
      </c>
      <c r="F1492" s="11">
        <v>4380</v>
      </c>
      <c r="G1492" s="13">
        <v>717</v>
      </c>
      <c r="H1492" s="13">
        <v>2858</v>
      </c>
      <c r="I1492" s="13">
        <v>888</v>
      </c>
      <c r="J1492" s="12"/>
      <c r="K1492" s="11">
        <v>14090.54</v>
      </c>
      <c r="L1492" s="11">
        <v>300636.63</v>
      </c>
      <c r="M1492" s="11">
        <v>793983.19</v>
      </c>
      <c r="N1492" s="11">
        <v>500</v>
      </c>
      <c r="O1492" s="11">
        <v>500</v>
      </c>
    </row>
    <row r="1493" spans="1:15" x14ac:dyDescent="0.2">
      <c r="A1493" s="66">
        <v>60660</v>
      </c>
      <c r="B1493" s="53" t="s">
        <v>1545</v>
      </c>
      <c r="C1493" s="66">
        <f t="shared" si="25"/>
        <v>6</v>
      </c>
      <c r="D1493" s="60">
        <v>0</v>
      </c>
      <c r="E1493" s="11">
        <v>3782</v>
      </c>
      <c r="F1493" s="11">
        <v>3525</v>
      </c>
      <c r="G1493" s="13">
        <v>634</v>
      </c>
      <c r="H1493" s="13">
        <v>2447</v>
      </c>
      <c r="I1493" s="13">
        <v>701</v>
      </c>
      <c r="J1493" s="12"/>
      <c r="K1493" s="11">
        <v>17541.53</v>
      </c>
      <c r="L1493" s="11">
        <v>302881.51</v>
      </c>
      <c r="M1493" s="11">
        <v>2589578.5299999998</v>
      </c>
      <c r="N1493" s="11">
        <v>500</v>
      </c>
      <c r="O1493" s="11">
        <v>500</v>
      </c>
    </row>
    <row r="1494" spans="1:15" x14ac:dyDescent="0.2">
      <c r="A1494" s="66">
        <v>60661</v>
      </c>
      <c r="B1494" s="53" t="s">
        <v>1546</v>
      </c>
      <c r="C1494" s="66">
        <f t="shared" si="25"/>
        <v>6</v>
      </c>
      <c r="D1494" s="60">
        <v>0</v>
      </c>
      <c r="E1494" s="11">
        <v>7237</v>
      </c>
      <c r="F1494" s="11">
        <v>6815</v>
      </c>
      <c r="G1494" s="13">
        <v>1142</v>
      </c>
      <c r="H1494" s="13">
        <v>4639</v>
      </c>
      <c r="I1494" s="13">
        <v>1456</v>
      </c>
      <c r="J1494" s="12"/>
      <c r="K1494" s="11">
        <v>21985.24</v>
      </c>
      <c r="L1494" s="11">
        <v>485053.95</v>
      </c>
      <c r="M1494" s="11">
        <v>911597.13</v>
      </c>
      <c r="N1494" s="11">
        <v>500</v>
      </c>
      <c r="O1494" s="11">
        <v>500</v>
      </c>
    </row>
    <row r="1495" spans="1:15" x14ac:dyDescent="0.2">
      <c r="A1495" s="66">
        <v>60662</v>
      </c>
      <c r="B1495" s="53" t="s">
        <v>1547</v>
      </c>
      <c r="C1495" s="66">
        <f t="shared" si="25"/>
        <v>6</v>
      </c>
      <c r="D1495" s="60">
        <v>0</v>
      </c>
      <c r="E1495" s="11">
        <v>4948</v>
      </c>
      <c r="F1495" s="11">
        <v>4863</v>
      </c>
      <c r="G1495" s="13">
        <v>737</v>
      </c>
      <c r="H1495" s="13">
        <v>3190</v>
      </c>
      <c r="I1495" s="13">
        <v>1021</v>
      </c>
      <c r="J1495" s="12"/>
      <c r="K1495" s="11">
        <v>8106.07</v>
      </c>
      <c r="L1495" s="11">
        <v>367529.43</v>
      </c>
      <c r="M1495" s="11">
        <v>1548586.23</v>
      </c>
      <c r="N1495" s="11">
        <v>500</v>
      </c>
      <c r="O1495" s="11">
        <v>500</v>
      </c>
    </row>
    <row r="1496" spans="1:15" x14ac:dyDescent="0.2">
      <c r="A1496" s="66">
        <v>60663</v>
      </c>
      <c r="B1496" s="53" t="s">
        <v>1548</v>
      </c>
      <c r="C1496" s="66">
        <f t="shared" si="25"/>
        <v>6</v>
      </c>
      <c r="D1496" s="60">
        <v>0</v>
      </c>
      <c r="E1496" s="11">
        <v>6657</v>
      </c>
      <c r="F1496" s="11">
        <v>6545</v>
      </c>
      <c r="G1496" s="13">
        <v>855</v>
      </c>
      <c r="H1496" s="13">
        <v>4183</v>
      </c>
      <c r="I1496" s="13">
        <v>1619</v>
      </c>
      <c r="J1496" s="12"/>
      <c r="K1496" s="11">
        <v>43590.44</v>
      </c>
      <c r="L1496" s="11">
        <v>591718.54</v>
      </c>
      <c r="M1496" s="11">
        <v>3321763.7</v>
      </c>
      <c r="N1496" s="11">
        <v>500</v>
      </c>
      <c r="O1496" s="11">
        <v>500</v>
      </c>
    </row>
    <row r="1497" spans="1:15" x14ac:dyDescent="0.2">
      <c r="A1497" s="66">
        <v>60664</v>
      </c>
      <c r="B1497" s="53" t="s">
        <v>1549</v>
      </c>
      <c r="C1497" s="66">
        <f t="shared" si="25"/>
        <v>6</v>
      </c>
      <c r="D1497" s="60">
        <v>0</v>
      </c>
      <c r="E1497" s="11">
        <v>12844</v>
      </c>
      <c r="F1497" s="11">
        <v>12805</v>
      </c>
      <c r="G1497" s="13">
        <v>1858</v>
      </c>
      <c r="H1497" s="13">
        <v>8148</v>
      </c>
      <c r="I1497" s="13">
        <v>2838</v>
      </c>
      <c r="J1497" s="12"/>
      <c r="K1497" s="11">
        <v>23691.34</v>
      </c>
      <c r="L1497" s="11">
        <v>956542.51</v>
      </c>
      <c r="M1497" s="11">
        <v>2114917</v>
      </c>
      <c r="N1497" s="11">
        <v>500</v>
      </c>
      <c r="O1497" s="11">
        <v>500</v>
      </c>
    </row>
    <row r="1498" spans="1:15" x14ac:dyDescent="0.2">
      <c r="A1498" s="66">
        <v>60665</v>
      </c>
      <c r="B1498" s="53" t="s">
        <v>1550</v>
      </c>
      <c r="C1498" s="66">
        <f t="shared" si="25"/>
        <v>6</v>
      </c>
      <c r="D1498" s="60">
        <v>0</v>
      </c>
      <c r="E1498" s="11">
        <v>7378</v>
      </c>
      <c r="F1498" s="11">
        <v>7236</v>
      </c>
      <c r="G1498" s="13">
        <v>1156</v>
      </c>
      <c r="H1498" s="13">
        <v>4619</v>
      </c>
      <c r="I1498" s="13">
        <v>1603</v>
      </c>
      <c r="J1498" s="12"/>
      <c r="K1498" s="11">
        <v>21533.200000000001</v>
      </c>
      <c r="L1498" s="11">
        <v>518447.78</v>
      </c>
      <c r="M1498" s="11">
        <v>452725.11</v>
      </c>
      <c r="N1498" s="11">
        <v>500</v>
      </c>
      <c r="O1498" s="11">
        <v>500</v>
      </c>
    </row>
    <row r="1499" spans="1:15" x14ac:dyDescent="0.2">
      <c r="A1499" s="66">
        <v>60666</v>
      </c>
      <c r="B1499" s="53" t="s">
        <v>1551</v>
      </c>
      <c r="C1499" s="66">
        <f t="shared" si="25"/>
        <v>6</v>
      </c>
      <c r="D1499" s="60">
        <v>0</v>
      </c>
      <c r="E1499" s="11">
        <v>2747</v>
      </c>
      <c r="F1499" s="11">
        <v>2634</v>
      </c>
      <c r="G1499" s="13">
        <v>417</v>
      </c>
      <c r="H1499" s="13">
        <v>1749</v>
      </c>
      <c r="I1499" s="13">
        <v>581</v>
      </c>
      <c r="J1499" s="12"/>
      <c r="K1499" s="11">
        <v>10800.08</v>
      </c>
      <c r="L1499" s="11">
        <v>160912.76999999999</v>
      </c>
      <c r="M1499" s="11">
        <v>245067.15</v>
      </c>
      <c r="N1499" s="11">
        <v>500</v>
      </c>
      <c r="O1499" s="11">
        <v>500</v>
      </c>
    </row>
    <row r="1500" spans="1:15" x14ac:dyDescent="0.2">
      <c r="A1500" s="66">
        <v>60667</v>
      </c>
      <c r="B1500" s="53" t="s">
        <v>1552</v>
      </c>
      <c r="C1500" s="66">
        <f t="shared" si="25"/>
        <v>6</v>
      </c>
      <c r="D1500" s="60">
        <v>0</v>
      </c>
      <c r="E1500" s="11">
        <v>4998</v>
      </c>
      <c r="F1500" s="11">
        <v>4665</v>
      </c>
      <c r="G1500" s="13">
        <v>789</v>
      </c>
      <c r="H1500" s="13">
        <v>3316</v>
      </c>
      <c r="I1500" s="13">
        <v>893</v>
      </c>
      <c r="J1500" s="12"/>
      <c r="K1500" s="11">
        <v>9133.94</v>
      </c>
      <c r="L1500" s="11">
        <v>544909.93999999994</v>
      </c>
      <c r="M1500" s="11">
        <v>12256794.720000001</v>
      </c>
      <c r="N1500" s="11">
        <v>500</v>
      </c>
      <c r="O1500" s="11">
        <v>500</v>
      </c>
    </row>
    <row r="1501" spans="1:15" x14ac:dyDescent="0.2">
      <c r="A1501" s="66">
        <v>60668</v>
      </c>
      <c r="B1501" s="53" t="s">
        <v>1553</v>
      </c>
      <c r="C1501" s="66">
        <f t="shared" si="25"/>
        <v>6</v>
      </c>
      <c r="D1501" s="60">
        <v>0</v>
      </c>
      <c r="E1501" s="11">
        <v>3766</v>
      </c>
      <c r="F1501" s="11">
        <v>3751</v>
      </c>
      <c r="G1501" s="13">
        <v>555</v>
      </c>
      <c r="H1501" s="13">
        <v>2418</v>
      </c>
      <c r="I1501" s="13">
        <v>793</v>
      </c>
      <c r="J1501" s="12"/>
      <c r="K1501" s="11">
        <v>16905</v>
      </c>
      <c r="L1501" s="11">
        <v>212379.19</v>
      </c>
      <c r="M1501" s="11">
        <v>234290.62</v>
      </c>
      <c r="N1501" s="11">
        <v>500</v>
      </c>
      <c r="O1501" s="11">
        <v>500</v>
      </c>
    </row>
    <row r="1502" spans="1:15" x14ac:dyDescent="0.2">
      <c r="A1502" s="66">
        <v>60669</v>
      </c>
      <c r="B1502" s="53" t="s">
        <v>1554</v>
      </c>
      <c r="C1502" s="66">
        <f t="shared" si="25"/>
        <v>6</v>
      </c>
      <c r="D1502" s="60">
        <v>0</v>
      </c>
      <c r="E1502" s="11">
        <v>12230</v>
      </c>
      <c r="F1502" s="11">
        <v>11391</v>
      </c>
      <c r="G1502" s="13">
        <v>1836</v>
      </c>
      <c r="H1502" s="13">
        <v>8210</v>
      </c>
      <c r="I1502" s="13">
        <v>2184</v>
      </c>
      <c r="J1502" s="12"/>
      <c r="K1502" s="11">
        <v>6840.22</v>
      </c>
      <c r="L1502" s="11">
        <v>1394255.01</v>
      </c>
      <c r="M1502" s="11">
        <v>7920921.25</v>
      </c>
      <c r="N1502" s="11">
        <v>500</v>
      </c>
      <c r="O1502" s="11">
        <v>500</v>
      </c>
    </row>
    <row r="1503" spans="1:15" x14ac:dyDescent="0.2">
      <c r="A1503" s="66">
        <v>60670</v>
      </c>
      <c r="B1503" s="53" t="s">
        <v>1555</v>
      </c>
      <c r="C1503" s="66">
        <f t="shared" si="25"/>
        <v>6</v>
      </c>
      <c r="D1503" s="60">
        <v>0</v>
      </c>
      <c r="E1503" s="11">
        <v>7036</v>
      </c>
      <c r="F1503" s="11">
        <v>6327</v>
      </c>
      <c r="G1503" s="13">
        <v>1071</v>
      </c>
      <c r="H1503" s="13">
        <v>4662</v>
      </c>
      <c r="I1503" s="13">
        <v>1303</v>
      </c>
      <c r="J1503" s="12"/>
      <c r="K1503" s="11">
        <v>14683.59</v>
      </c>
      <c r="L1503" s="11">
        <v>727189.66</v>
      </c>
      <c r="M1503" s="11">
        <v>9619328.7899999991</v>
      </c>
      <c r="N1503" s="11">
        <v>500</v>
      </c>
      <c r="O1503" s="11">
        <v>500</v>
      </c>
    </row>
    <row r="1504" spans="1:15" x14ac:dyDescent="0.2">
      <c r="A1504" s="66">
        <v>61001</v>
      </c>
      <c r="B1504" s="53" t="s">
        <v>1556</v>
      </c>
      <c r="C1504" s="66">
        <f t="shared" si="25"/>
        <v>6</v>
      </c>
      <c r="D1504" s="60">
        <v>0</v>
      </c>
      <c r="E1504" s="11">
        <v>1613</v>
      </c>
      <c r="F1504" s="11">
        <v>1528</v>
      </c>
      <c r="G1504" s="13">
        <v>249</v>
      </c>
      <c r="H1504" s="13">
        <v>979</v>
      </c>
      <c r="I1504" s="13">
        <v>385</v>
      </c>
      <c r="J1504" s="12"/>
      <c r="K1504" s="11">
        <v>11892.49</v>
      </c>
      <c r="L1504" s="11">
        <v>76012.95</v>
      </c>
      <c r="M1504" s="11">
        <v>257343.57</v>
      </c>
      <c r="N1504" s="11">
        <v>500</v>
      </c>
      <c r="O1504" s="11">
        <v>500</v>
      </c>
    </row>
    <row r="1505" spans="1:15" x14ac:dyDescent="0.2">
      <c r="A1505" s="66">
        <v>61002</v>
      </c>
      <c r="B1505" s="53" t="s">
        <v>1557</v>
      </c>
      <c r="C1505" s="66">
        <f t="shared" si="25"/>
        <v>6</v>
      </c>
      <c r="D1505" s="60">
        <v>0</v>
      </c>
      <c r="E1505" s="11">
        <v>973</v>
      </c>
      <c r="F1505" s="11">
        <v>984</v>
      </c>
      <c r="G1505" s="13">
        <v>132</v>
      </c>
      <c r="H1505" s="13">
        <v>576</v>
      </c>
      <c r="I1505" s="13">
        <v>265</v>
      </c>
      <c r="J1505" s="12"/>
      <c r="K1505" s="11">
        <v>3534.31</v>
      </c>
      <c r="L1505" s="11">
        <v>74588.31</v>
      </c>
      <c r="M1505" s="11">
        <v>186745.96</v>
      </c>
      <c r="N1505" s="11">
        <v>500</v>
      </c>
      <c r="O1505" s="11">
        <v>500</v>
      </c>
    </row>
    <row r="1506" spans="1:15" x14ac:dyDescent="0.2">
      <c r="A1506" s="66">
        <v>61007</v>
      </c>
      <c r="B1506" s="53" t="s">
        <v>1558</v>
      </c>
      <c r="C1506" s="66">
        <f t="shared" si="25"/>
        <v>6</v>
      </c>
      <c r="D1506" s="60">
        <v>0</v>
      </c>
      <c r="E1506" s="11">
        <v>1394</v>
      </c>
      <c r="F1506" s="11">
        <v>1418</v>
      </c>
      <c r="G1506" s="13">
        <v>206</v>
      </c>
      <c r="H1506" s="13">
        <v>897</v>
      </c>
      <c r="I1506" s="13">
        <v>291</v>
      </c>
      <c r="J1506" s="12"/>
      <c r="K1506" s="11">
        <v>7190.79</v>
      </c>
      <c r="L1506" s="11">
        <v>69606.66</v>
      </c>
      <c r="M1506" s="11">
        <v>146787.64000000001</v>
      </c>
      <c r="N1506" s="11">
        <v>500</v>
      </c>
      <c r="O1506" s="11">
        <v>500</v>
      </c>
    </row>
    <row r="1507" spans="1:15" x14ac:dyDescent="0.2">
      <c r="A1507" s="66">
        <v>61008</v>
      </c>
      <c r="B1507" s="53" t="s">
        <v>1559</v>
      </c>
      <c r="C1507" s="66">
        <f t="shared" si="25"/>
        <v>6</v>
      </c>
      <c r="D1507" s="60">
        <v>0</v>
      </c>
      <c r="E1507" s="11">
        <v>1277</v>
      </c>
      <c r="F1507" s="11">
        <v>1232</v>
      </c>
      <c r="G1507" s="13">
        <v>204</v>
      </c>
      <c r="H1507" s="13">
        <v>874</v>
      </c>
      <c r="I1507" s="13">
        <v>199</v>
      </c>
      <c r="J1507" s="12"/>
      <c r="K1507" s="11">
        <v>10600.83</v>
      </c>
      <c r="L1507" s="11">
        <v>107523.24</v>
      </c>
      <c r="M1507" s="11">
        <v>907252.08</v>
      </c>
      <c r="N1507" s="11">
        <v>500</v>
      </c>
      <c r="O1507" s="11">
        <v>500</v>
      </c>
    </row>
    <row r="1508" spans="1:15" x14ac:dyDescent="0.2">
      <c r="A1508" s="66">
        <v>61012</v>
      </c>
      <c r="B1508" s="53" t="s">
        <v>1560</v>
      </c>
      <c r="C1508" s="66">
        <f t="shared" si="25"/>
        <v>6</v>
      </c>
      <c r="D1508" s="60">
        <v>0</v>
      </c>
      <c r="E1508" s="11">
        <v>2886</v>
      </c>
      <c r="F1508" s="11">
        <v>2556</v>
      </c>
      <c r="G1508" s="13">
        <v>461</v>
      </c>
      <c r="H1508" s="13">
        <v>1965</v>
      </c>
      <c r="I1508" s="13">
        <v>460</v>
      </c>
      <c r="J1508" s="12"/>
      <c r="K1508" s="11">
        <v>4583.58</v>
      </c>
      <c r="L1508" s="11">
        <v>237526.61</v>
      </c>
      <c r="M1508" s="11">
        <v>1043464.34</v>
      </c>
      <c r="N1508" s="11">
        <v>500</v>
      </c>
      <c r="O1508" s="11">
        <v>500</v>
      </c>
    </row>
    <row r="1509" spans="1:15" x14ac:dyDescent="0.2">
      <c r="A1509" s="66">
        <v>61013</v>
      </c>
      <c r="B1509" s="53" t="s">
        <v>1561</v>
      </c>
      <c r="C1509" s="66">
        <f t="shared" si="25"/>
        <v>6</v>
      </c>
      <c r="D1509" s="60">
        <v>0</v>
      </c>
      <c r="E1509" s="11">
        <v>2228</v>
      </c>
      <c r="F1509" s="11">
        <v>2248</v>
      </c>
      <c r="G1509" s="13">
        <v>295</v>
      </c>
      <c r="H1509" s="13">
        <v>1433</v>
      </c>
      <c r="I1509" s="13">
        <v>500</v>
      </c>
      <c r="J1509" s="12"/>
      <c r="K1509" s="11">
        <v>11302.41</v>
      </c>
      <c r="L1509" s="11">
        <v>111149.24</v>
      </c>
      <c r="M1509" s="11">
        <v>420234.29</v>
      </c>
      <c r="N1509" s="11">
        <v>500</v>
      </c>
      <c r="O1509" s="11">
        <v>500</v>
      </c>
    </row>
    <row r="1510" spans="1:15" x14ac:dyDescent="0.2">
      <c r="A1510" s="66">
        <v>61016</v>
      </c>
      <c r="B1510" s="53" t="s">
        <v>1562</v>
      </c>
      <c r="C1510" s="66">
        <f t="shared" si="25"/>
        <v>6</v>
      </c>
      <c r="D1510" s="60">
        <v>0</v>
      </c>
      <c r="E1510" s="11">
        <v>1989</v>
      </c>
      <c r="F1510" s="11">
        <v>1947</v>
      </c>
      <c r="G1510" s="13">
        <v>293</v>
      </c>
      <c r="H1510" s="13">
        <v>1256</v>
      </c>
      <c r="I1510" s="13">
        <v>440</v>
      </c>
      <c r="J1510" s="12"/>
      <c r="K1510" s="11">
        <v>9671.85</v>
      </c>
      <c r="L1510" s="11">
        <v>125282.19</v>
      </c>
      <c r="M1510" s="11">
        <v>295952.42</v>
      </c>
      <c r="N1510" s="11">
        <v>500</v>
      </c>
      <c r="O1510" s="11">
        <v>500</v>
      </c>
    </row>
    <row r="1511" spans="1:15" x14ac:dyDescent="0.2">
      <c r="A1511" s="66">
        <v>61017</v>
      </c>
      <c r="B1511" s="53" t="s">
        <v>1563</v>
      </c>
      <c r="C1511" s="66">
        <f t="shared" si="25"/>
        <v>6</v>
      </c>
      <c r="D1511" s="60">
        <v>0</v>
      </c>
      <c r="E1511" s="11">
        <v>1530</v>
      </c>
      <c r="F1511" s="11">
        <v>1493</v>
      </c>
      <c r="G1511" s="13">
        <v>263</v>
      </c>
      <c r="H1511" s="13">
        <v>1003</v>
      </c>
      <c r="I1511" s="13">
        <v>264</v>
      </c>
      <c r="J1511" s="12"/>
      <c r="K1511" s="11">
        <v>9187.32</v>
      </c>
      <c r="L1511" s="11">
        <v>65185.34</v>
      </c>
      <c r="M1511" s="11">
        <v>140905.63</v>
      </c>
      <c r="N1511" s="11">
        <v>500</v>
      </c>
      <c r="O1511" s="11">
        <v>500</v>
      </c>
    </row>
    <row r="1512" spans="1:15" x14ac:dyDescent="0.2">
      <c r="A1512" s="66">
        <v>61019</v>
      </c>
      <c r="B1512" s="53" t="s">
        <v>1564</v>
      </c>
      <c r="C1512" s="66">
        <f t="shared" si="25"/>
        <v>6</v>
      </c>
      <c r="D1512" s="60">
        <v>0</v>
      </c>
      <c r="E1512" s="11">
        <v>1170</v>
      </c>
      <c r="F1512" s="11">
        <v>1234</v>
      </c>
      <c r="G1512" s="13">
        <v>157</v>
      </c>
      <c r="H1512" s="13">
        <v>718</v>
      </c>
      <c r="I1512" s="13">
        <v>295</v>
      </c>
      <c r="J1512" s="12"/>
      <c r="K1512" s="11">
        <v>6946.81</v>
      </c>
      <c r="L1512" s="11">
        <v>59539.5</v>
      </c>
      <c r="M1512" s="11">
        <v>852162.59</v>
      </c>
      <c r="N1512" s="11">
        <v>500</v>
      </c>
      <c r="O1512" s="11">
        <v>500</v>
      </c>
    </row>
    <row r="1513" spans="1:15" x14ac:dyDescent="0.2">
      <c r="A1513" s="66">
        <v>61020</v>
      </c>
      <c r="B1513" s="53" t="s">
        <v>1565</v>
      </c>
      <c r="C1513" s="66">
        <f t="shared" si="25"/>
        <v>6</v>
      </c>
      <c r="D1513" s="60">
        <v>0</v>
      </c>
      <c r="E1513" s="11">
        <v>1372</v>
      </c>
      <c r="F1513" s="11">
        <v>1339</v>
      </c>
      <c r="G1513" s="13">
        <v>216</v>
      </c>
      <c r="H1513" s="13">
        <v>895</v>
      </c>
      <c r="I1513" s="13">
        <v>261</v>
      </c>
      <c r="J1513" s="12"/>
      <c r="K1513" s="11">
        <v>10193.61</v>
      </c>
      <c r="L1513" s="11">
        <v>77829.86</v>
      </c>
      <c r="M1513" s="11">
        <v>595230.71999999997</v>
      </c>
      <c r="N1513" s="11">
        <v>500</v>
      </c>
      <c r="O1513" s="11">
        <v>500</v>
      </c>
    </row>
    <row r="1514" spans="1:15" x14ac:dyDescent="0.2">
      <c r="A1514" s="66">
        <v>61021</v>
      </c>
      <c r="B1514" s="53" t="s">
        <v>1566</v>
      </c>
      <c r="C1514" s="66">
        <f t="shared" si="25"/>
        <v>6</v>
      </c>
      <c r="D1514" s="60">
        <v>0</v>
      </c>
      <c r="E1514" s="11">
        <v>2275</v>
      </c>
      <c r="F1514" s="11">
        <v>2200</v>
      </c>
      <c r="G1514" s="13">
        <v>314</v>
      </c>
      <c r="H1514" s="13">
        <v>1510</v>
      </c>
      <c r="I1514" s="13">
        <v>451</v>
      </c>
      <c r="J1514" s="12"/>
      <c r="K1514" s="11">
        <v>3043.69</v>
      </c>
      <c r="L1514" s="11">
        <v>186841.95</v>
      </c>
      <c r="M1514" s="11">
        <v>3013571.43</v>
      </c>
      <c r="N1514" s="11">
        <v>500</v>
      </c>
      <c r="O1514" s="11">
        <v>500</v>
      </c>
    </row>
    <row r="1515" spans="1:15" x14ac:dyDescent="0.2">
      <c r="A1515" s="66">
        <v>61024</v>
      </c>
      <c r="B1515" s="53" t="s">
        <v>1567</v>
      </c>
      <c r="C1515" s="66">
        <f t="shared" si="25"/>
        <v>6</v>
      </c>
      <c r="D1515" s="60">
        <v>0</v>
      </c>
      <c r="E1515" s="11">
        <v>2040</v>
      </c>
      <c r="F1515" s="11">
        <v>2069</v>
      </c>
      <c r="G1515" s="13">
        <v>236</v>
      </c>
      <c r="H1515" s="13">
        <v>1295</v>
      </c>
      <c r="I1515" s="13">
        <v>509</v>
      </c>
      <c r="J1515" s="12"/>
      <c r="K1515" s="11">
        <v>10252</v>
      </c>
      <c r="L1515" s="11">
        <v>88587.79</v>
      </c>
      <c r="M1515" s="11">
        <v>245702.34</v>
      </c>
      <c r="N1515" s="11">
        <v>500</v>
      </c>
      <c r="O1515" s="11">
        <v>500</v>
      </c>
    </row>
    <row r="1516" spans="1:15" x14ac:dyDescent="0.2">
      <c r="A1516" s="66">
        <v>61027</v>
      </c>
      <c r="B1516" s="53" t="s">
        <v>1568</v>
      </c>
      <c r="C1516" s="66">
        <f t="shared" si="25"/>
        <v>6</v>
      </c>
      <c r="D1516" s="60">
        <v>0</v>
      </c>
      <c r="E1516" s="11">
        <v>1599</v>
      </c>
      <c r="F1516" s="11">
        <v>1520</v>
      </c>
      <c r="G1516" s="13">
        <v>239</v>
      </c>
      <c r="H1516" s="13">
        <v>1049</v>
      </c>
      <c r="I1516" s="13">
        <v>311</v>
      </c>
      <c r="J1516" s="12"/>
      <c r="K1516" s="11">
        <v>11692.81</v>
      </c>
      <c r="L1516" s="11">
        <v>89994.03</v>
      </c>
      <c r="M1516" s="11">
        <v>455612.97</v>
      </c>
      <c r="N1516" s="11">
        <v>500</v>
      </c>
      <c r="O1516" s="11">
        <v>500</v>
      </c>
    </row>
    <row r="1517" spans="1:15" x14ac:dyDescent="0.2">
      <c r="A1517" s="66">
        <v>61030</v>
      </c>
      <c r="B1517" s="53" t="s">
        <v>1569</v>
      </c>
      <c r="C1517" s="66">
        <f t="shared" si="25"/>
        <v>6</v>
      </c>
      <c r="D1517" s="60">
        <v>0</v>
      </c>
      <c r="E1517" s="11">
        <v>1733</v>
      </c>
      <c r="F1517" s="11">
        <v>1729</v>
      </c>
      <c r="G1517" s="13">
        <v>212</v>
      </c>
      <c r="H1517" s="13">
        <v>1112</v>
      </c>
      <c r="I1517" s="13">
        <v>409</v>
      </c>
      <c r="J1517" s="12"/>
      <c r="K1517" s="11">
        <v>6949.95</v>
      </c>
      <c r="L1517" s="11">
        <v>93747.839999999997</v>
      </c>
      <c r="M1517" s="11">
        <v>121642.67</v>
      </c>
      <c r="N1517" s="11">
        <v>500</v>
      </c>
      <c r="O1517" s="11">
        <v>500</v>
      </c>
    </row>
    <row r="1518" spans="1:15" x14ac:dyDescent="0.2">
      <c r="A1518" s="66">
        <v>61032</v>
      </c>
      <c r="B1518" s="53" t="s">
        <v>1570</v>
      </c>
      <c r="C1518" s="66">
        <f t="shared" si="25"/>
        <v>6</v>
      </c>
      <c r="D1518" s="60">
        <v>0</v>
      </c>
      <c r="E1518" s="11">
        <v>1967</v>
      </c>
      <c r="F1518" s="11">
        <v>1999</v>
      </c>
      <c r="G1518" s="13">
        <v>265</v>
      </c>
      <c r="H1518" s="13">
        <v>1269</v>
      </c>
      <c r="I1518" s="13">
        <v>433</v>
      </c>
      <c r="J1518" s="12"/>
      <c r="K1518" s="11">
        <v>11213.93</v>
      </c>
      <c r="L1518" s="11">
        <v>101339.02</v>
      </c>
      <c r="M1518" s="11">
        <v>255731.49</v>
      </c>
      <c r="N1518" s="11">
        <v>500</v>
      </c>
      <c r="O1518" s="11">
        <v>500</v>
      </c>
    </row>
    <row r="1519" spans="1:15" x14ac:dyDescent="0.2">
      <c r="A1519" s="66">
        <v>61033</v>
      </c>
      <c r="B1519" s="53" t="s">
        <v>1571</v>
      </c>
      <c r="C1519" s="66">
        <f t="shared" si="25"/>
        <v>6</v>
      </c>
      <c r="D1519" s="60">
        <v>0</v>
      </c>
      <c r="E1519" s="11">
        <v>2353</v>
      </c>
      <c r="F1519" s="11">
        <v>2291</v>
      </c>
      <c r="G1519" s="13">
        <v>338</v>
      </c>
      <c r="H1519" s="13">
        <v>1496</v>
      </c>
      <c r="I1519" s="13">
        <v>519</v>
      </c>
      <c r="J1519" s="12"/>
      <c r="K1519" s="11">
        <v>13146.61</v>
      </c>
      <c r="L1519" s="11">
        <v>114710.72</v>
      </c>
      <c r="M1519" s="11">
        <v>227171.59</v>
      </c>
      <c r="N1519" s="11">
        <v>500</v>
      </c>
      <c r="O1519" s="11">
        <v>500</v>
      </c>
    </row>
    <row r="1520" spans="1:15" x14ac:dyDescent="0.2">
      <c r="A1520" s="66">
        <v>61043</v>
      </c>
      <c r="B1520" s="53" t="s">
        <v>1572</v>
      </c>
      <c r="C1520" s="66">
        <f t="shared" si="25"/>
        <v>6</v>
      </c>
      <c r="D1520" s="60">
        <v>0</v>
      </c>
      <c r="E1520" s="11">
        <v>3894</v>
      </c>
      <c r="F1520" s="11">
        <v>3364</v>
      </c>
      <c r="G1520" s="13">
        <v>508</v>
      </c>
      <c r="H1520" s="13">
        <v>2624</v>
      </c>
      <c r="I1520" s="13">
        <v>762</v>
      </c>
      <c r="J1520" s="12"/>
      <c r="K1520" s="11">
        <v>6765.89</v>
      </c>
      <c r="L1520" s="11">
        <v>281897.46999999997</v>
      </c>
      <c r="M1520" s="11">
        <v>1491656.13</v>
      </c>
      <c r="N1520" s="11">
        <v>500</v>
      </c>
      <c r="O1520" s="11">
        <v>500</v>
      </c>
    </row>
    <row r="1521" spans="1:15" x14ac:dyDescent="0.2">
      <c r="A1521" s="66">
        <v>61045</v>
      </c>
      <c r="B1521" s="53" t="s">
        <v>1573</v>
      </c>
      <c r="C1521" s="66">
        <f t="shared" si="25"/>
        <v>6</v>
      </c>
      <c r="D1521" s="60">
        <v>0</v>
      </c>
      <c r="E1521" s="11">
        <v>6526</v>
      </c>
      <c r="F1521" s="11">
        <v>6176</v>
      </c>
      <c r="G1521" s="13">
        <v>929</v>
      </c>
      <c r="H1521" s="13">
        <v>4348</v>
      </c>
      <c r="I1521" s="13">
        <v>1249</v>
      </c>
      <c r="J1521" s="12"/>
      <c r="K1521" s="11">
        <v>4845.62</v>
      </c>
      <c r="L1521" s="11">
        <v>435518.4</v>
      </c>
      <c r="M1521" s="11">
        <v>1156810.2</v>
      </c>
      <c r="N1521" s="11">
        <v>500</v>
      </c>
      <c r="O1521" s="11">
        <v>500</v>
      </c>
    </row>
    <row r="1522" spans="1:15" x14ac:dyDescent="0.2">
      <c r="A1522" s="66">
        <v>61049</v>
      </c>
      <c r="B1522" s="53" t="s">
        <v>1574</v>
      </c>
      <c r="C1522" s="66">
        <f t="shared" si="25"/>
        <v>6</v>
      </c>
      <c r="D1522" s="60">
        <v>0</v>
      </c>
      <c r="E1522" s="11">
        <v>2417</v>
      </c>
      <c r="F1522" s="11">
        <v>2519</v>
      </c>
      <c r="G1522" s="13">
        <v>305</v>
      </c>
      <c r="H1522" s="13">
        <v>1572</v>
      </c>
      <c r="I1522" s="13">
        <v>540</v>
      </c>
      <c r="J1522" s="12"/>
      <c r="K1522" s="11">
        <v>12741.22</v>
      </c>
      <c r="L1522" s="11">
        <v>186730.87</v>
      </c>
      <c r="M1522" s="11">
        <v>768197.96</v>
      </c>
      <c r="N1522" s="11">
        <v>500</v>
      </c>
      <c r="O1522" s="11">
        <v>500</v>
      </c>
    </row>
    <row r="1523" spans="1:15" x14ac:dyDescent="0.2">
      <c r="A1523" s="66">
        <v>61050</v>
      </c>
      <c r="B1523" s="53" t="s">
        <v>1575</v>
      </c>
      <c r="C1523" s="66">
        <f t="shared" si="25"/>
        <v>6</v>
      </c>
      <c r="D1523" s="60">
        <v>0</v>
      </c>
      <c r="E1523" s="11">
        <v>3207</v>
      </c>
      <c r="F1523" s="11">
        <v>3208</v>
      </c>
      <c r="G1523" s="13">
        <v>438</v>
      </c>
      <c r="H1523" s="13">
        <v>1988</v>
      </c>
      <c r="I1523" s="13">
        <v>781</v>
      </c>
      <c r="J1523" s="12"/>
      <c r="K1523" s="11">
        <v>22397.42</v>
      </c>
      <c r="L1523" s="11">
        <v>155102.39999999999</v>
      </c>
      <c r="M1523" s="11">
        <v>775085.56</v>
      </c>
      <c r="N1523" s="11">
        <v>500</v>
      </c>
      <c r="O1523" s="11">
        <v>500</v>
      </c>
    </row>
    <row r="1524" spans="1:15" x14ac:dyDescent="0.2">
      <c r="A1524" s="66">
        <v>61051</v>
      </c>
      <c r="B1524" s="53" t="s">
        <v>1576</v>
      </c>
      <c r="C1524" s="66">
        <f t="shared" si="25"/>
        <v>6</v>
      </c>
      <c r="D1524" s="60">
        <v>0</v>
      </c>
      <c r="E1524" s="11">
        <v>2807</v>
      </c>
      <c r="F1524" s="11">
        <v>2775</v>
      </c>
      <c r="G1524" s="13">
        <v>375</v>
      </c>
      <c r="H1524" s="13">
        <v>1850</v>
      </c>
      <c r="I1524" s="13">
        <v>582</v>
      </c>
      <c r="J1524" s="12"/>
      <c r="K1524" s="11">
        <v>12544.26</v>
      </c>
      <c r="L1524" s="11">
        <v>228704.36</v>
      </c>
      <c r="M1524" s="11">
        <v>1053805.43</v>
      </c>
      <c r="N1524" s="11">
        <v>500</v>
      </c>
      <c r="O1524" s="11">
        <v>500</v>
      </c>
    </row>
    <row r="1525" spans="1:15" x14ac:dyDescent="0.2">
      <c r="A1525" s="66">
        <v>61052</v>
      </c>
      <c r="B1525" s="53" t="s">
        <v>1577</v>
      </c>
      <c r="C1525" s="66">
        <f t="shared" si="25"/>
        <v>6</v>
      </c>
      <c r="D1525" s="60">
        <v>0</v>
      </c>
      <c r="E1525" s="11">
        <v>2913</v>
      </c>
      <c r="F1525" s="11">
        <v>2833</v>
      </c>
      <c r="G1525" s="13">
        <v>434</v>
      </c>
      <c r="H1525" s="13">
        <v>1898</v>
      </c>
      <c r="I1525" s="13">
        <v>581</v>
      </c>
      <c r="J1525" s="12"/>
      <c r="K1525" s="11">
        <v>14292.85</v>
      </c>
      <c r="L1525" s="11">
        <v>175414.18</v>
      </c>
      <c r="M1525" s="11">
        <v>342299.86</v>
      </c>
      <c r="N1525" s="11">
        <v>500</v>
      </c>
      <c r="O1525" s="11">
        <v>500</v>
      </c>
    </row>
    <row r="1526" spans="1:15" x14ac:dyDescent="0.2">
      <c r="A1526" s="66">
        <v>61053</v>
      </c>
      <c r="B1526" s="53" t="s">
        <v>1578</v>
      </c>
      <c r="C1526" s="66">
        <f t="shared" si="25"/>
        <v>6</v>
      </c>
      <c r="D1526" s="60">
        <v>0</v>
      </c>
      <c r="E1526" s="11">
        <v>13318</v>
      </c>
      <c r="F1526" s="11">
        <v>12405</v>
      </c>
      <c r="G1526" s="13">
        <v>1700</v>
      </c>
      <c r="H1526" s="13">
        <v>8920</v>
      </c>
      <c r="I1526" s="13">
        <v>2698</v>
      </c>
      <c r="J1526" s="12"/>
      <c r="K1526" s="11">
        <v>10149.82</v>
      </c>
      <c r="L1526" s="11">
        <v>1214300.83</v>
      </c>
      <c r="M1526" s="11">
        <v>5973632.1399999997</v>
      </c>
      <c r="N1526" s="11">
        <v>500</v>
      </c>
      <c r="O1526" s="11">
        <v>500</v>
      </c>
    </row>
    <row r="1527" spans="1:15" x14ac:dyDescent="0.2">
      <c r="A1527" s="66">
        <v>61054</v>
      </c>
      <c r="B1527" s="53" t="s">
        <v>1579</v>
      </c>
      <c r="C1527" s="66">
        <f t="shared" si="25"/>
        <v>6</v>
      </c>
      <c r="D1527" s="60">
        <v>0</v>
      </c>
      <c r="E1527" s="11">
        <v>3551</v>
      </c>
      <c r="F1527" s="11">
        <v>3665</v>
      </c>
      <c r="G1527" s="13">
        <v>481</v>
      </c>
      <c r="H1527" s="13">
        <v>2274</v>
      </c>
      <c r="I1527" s="13">
        <v>796</v>
      </c>
      <c r="J1527" s="12"/>
      <c r="K1527" s="11">
        <v>25832.11</v>
      </c>
      <c r="L1527" s="11">
        <v>175946.51</v>
      </c>
      <c r="M1527" s="11">
        <v>438738.07</v>
      </c>
      <c r="N1527" s="11">
        <v>500</v>
      </c>
      <c r="O1527" s="11">
        <v>500</v>
      </c>
    </row>
    <row r="1528" spans="1:15" x14ac:dyDescent="0.2">
      <c r="A1528" s="66">
        <v>61055</v>
      </c>
      <c r="B1528" s="53" t="s">
        <v>1580</v>
      </c>
      <c r="C1528" s="66">
        <f t="shared" si="25"/>
        <v>6</v>
      </c>
      <c r="D1528" s="60">
        <v>0</v>
      </c>
      <c r="E1528" s="11">
        <v>1603</v>
      </c>
      <c r="F1528" s="11">
        <v>1552</v>
      </c>
      <c r="G1528" s="13">
        <v>255</v>
      </c>
      <c r="H1528" s="13">
        <v>1023</v>
      </c>
      <c r="I1528" s="13">
        <v>325</v>
      </c>
      <c r="J1528" s="12"/>
      <c r="K1528" s="11">
        <v>13555.41</v>
      </c>
      <c r="L1528" s="11">
        <v>85126.34</v>
      </c>
      <c r="M1528" s="11">
        <v>188671.73</v>
      </c>
      <c r="N1528" s="11">
        <v>500</v>
      </c>
      <c r="O1528" s="11">
        <v>500</v>
      </c>
    </row>
    <row r="1529" spans="1:15" x14ac:dyDescent="0.2">
      <c r="A1529" s="66">
        <v>61057</v>
      </c>
      <c r="B1529" s="53" t="s">
        <v>1581</v>
      </c>
      <c r="C1529" s="66">
        <f t="shared" si="25"/>
        <v>6</v>
      </c>
      <c r="D1529" s="60">
        <v>0</v>
      </c>
      <c r="E1529" s="11">
        <v>2373</v>
      </c>
      <c r="F1529" s="11">
        <v>2290</v>
      </c>
      <c r="G1529" s="13">
        <v>330</v>
      </c>
      <c r="H1529" s="13">
        <v>1510</v>
      </c>
      <c r="I1529" s="13">
        <v>533</v>
      </c>
      <c r="J1529" s="12"/>
      <c r="K1529" s="11">
        <v>28220.639999999999</v>
      </c>
      <c r="L1529" s="11">
        <v>114350.33</v>
      </c>
      <c r="M1529" s="11">
        <v>1139975.23</v>
      </c>
      <c r="N1529" s="11">
        <v>500</v>
      </c>
      <c r="O1529" s="11">
        <v>500</v>
      </c>
    </row>
    <row r="1530" spans="1:15" x14ac:dyDescent="0.2">
      <c r="A1530" s="66">
        <v>61059</v>
      </c>
      <c r="B1530" s="53" t="s">
        <v>1582</v>
      </c>
      <c r="C1530" s="66">
        <f t="shared" si="25"/>
        <v>6</v>
      </c>
      <c r="D1530" s="60">
        <v>0</v>
      </c>
      <c r="E1530" s="11">
        <v>5753</v>
      </c>
      <c r="F1530" s="11">
        <v>5489</v>
      </c>
      <c r="G1530" s="13">
        <v>840</v>
      </c>
      <c r="H1530" s="13">
        <v>3756</v>
      </c>
      <c r="I1530" s="13">
        <v>1157</v>
      </c>
      <c r="J1530" s="12"/>
      <c r="K1530" s="11">
        <v>16118.25</v>
      </c>
      <c r="L1530" s="11">
        <v>332402.03999999998</v>
      </c>
      <c r="M1530" s="11">
        <v>1832331.61</v>
      </c>
      <c r="N1530" s="11">
        <v>500</v>
      </c>
      <c r="O1530" s="11">
        <v>500</v>
      </c>
    </row>
    <row r="1531" spans="1:15" x14ac:dyDescent="0.2">
      <c r="A1531" s="66">
        <v>61060</v>
      </c>
      <c r="B1531" s="53" t="s">
        <v>1583</v>
      </c>
      <c r="C1531" s="66">
        <f t="shared" si="25"/>
        <v>6</v>
      </c>
      <c r="D1531" s="60">
        <v>0</v>
      </c>
      <c r="E1531" s="11">
        <v>4459</v>
      </c>
      <c r="F1531" s="11">
        <v>4311</v>
      </c>
      <c r="G1531" s="13">
        <v>618</v>
      </c>
      <c r="H1531" s="13">
        <v>2870</v>
      </c>
      <c r="I1531" s="13">
        <v>971</v>
      </c>
      <c r="J1531" s="12"/>
      <c r="K1531" s="11">
        <v>49804.71</v>
      </c>
      <c r="L1531" s="11">
        <v>261092.34</v>
      </c>
      <c r="M1531" s="11">
        <v>933159.63</v>
      </c>
      <c r="N1531" s="11">
        <v>500</v>
      </c>
      <c r="O1531" s="11">
        <v>500</v>
      </c>
    </row>
    <row r="1532" spans="1:15" x14ac:dyDescent="0.2">
      <c r="A1532" s="66">
        <v>61061</v>
      </c>
      <c r="B1532" s="53" t="s">
        <v>1584</v>
      </c>
      <c r="C1532" s="66">
        <f t="shared" si="25"/>
        <v>6</v>
      </c>
      <c r="D1532" s="60">
        <v>0</v>
      </c>
      <c r="E1532" s="11">
        <v>6429</v>
      </c>
      <c r="F1532" s="11">
        <v>6372</v>
      </c>
      <c r="G1532" s="13">
        <v>945</v>
      </c>
      <c r="H1532" s="13">
        <v>4259</v>
      </c>
      <c r="I1532" s="13">
        <v>1225</v>
      </c>
      <c r="J1532" s="12"/>
      <c r="K1532" s="11">
        <v>29218.6</v>
      </c>
      <c r="L1532" s="11">
        <v>426313.91</v>
      </c>
      <c r="M1532" s="11">
        <v>1885150.2</v>
      </c>
      <c r="N1532" s="11">
        <v>500</v>
      </c>
      <c r="O1532" s="11">
        <v>500</v>
      </c>
    </row>
    <row r="1533" spans="1:15" x14ac:dyDescent="0.2">
      <c r="A1533" s="66">
        <v>61101</v>
      </c>
      <c r="B1533" s="53" t="s">
        <v>1585</v>
      </c>
      <c r="C1533" s="66">
        <f t="shared" si="25"/>
        <v>6</v>
      </c>
      <c r="D1533" s="60">
        <v>0</v>
      </c>
      <c r="E1533" s="11">
        <v>3450</v>
      </c>
      <c r="F1533" s="11">
        <v>3833</v>
      </c>
      <c r="G1533" s="13">
        <v>242</v>
      </c>
      <c r="H1533" s="13">
        <v>1811</v>
      </c>
      <c r="I1533" s="13">
        <v>1397</v>
      </c>
      <c r="J1533" s="12"/>
      <c r="K1533" s="11">
        <v>17352.5</v>
      </c>
      <c r="L1533" s="11">
        <v>329280.15999999997</v>
      </c>
      <c r="M1533" s="11">
        <v>964590.48</v>
      </c>
      <c r="N1533" s="11">
        <v>500</v>
      </c>
      <c r="O1533" s="11">
        <v>500</v>
      </c>
    </row>
    <row r="1534" spans="1:15" x14ac:dyDescent="0.2">
      <c r="A1534" s="66">
        <v>61105</v>
      </c>
      <c r="B1534" s="53" t="s">
        <v>1586</v>
      </c>
      <c r="C1534" s="66">
        <f t="shared" si="25"/>
        <v>6</v>
      </c>
      <c r="D1534" s="60">
        <v>0</v>
      </c>
      <c r="E1534" s="11">
        <v>997</v>
      </c>
      <c r="F1534" s="11">
        <v>979</v>
      </c>
      <c r="G1534" s="13">
        <v>107</v>
      </c>
      <c r="H1534" s="13">
        <v>586</v>
      </c>
      <c r="I1534" s="13">
        <v>304</v>
      </c>
      <c r="J1534" s="12"/>
      <c r="K1534" s="11">
        <v>13219.84</v>
      </c>
      <c r="L1534" s="11">
        <v>99049.63</v>
      </c>
      <c r="M1534" s="11">
        <v>298990.21999999997</v>
      </c>
      <c r="N1534" s="11">
        <v>500</v>
      </c>
      <c r="O1534" s="11">
        <v>500</v>
      </c>
    </row>
    <row r="1535" spans="1:15" x14ac:dyDescent="0.2">
      <c r="A1535" s="66">
        <v>61106</v>
      </c>
      <c r="B1535" s="53" t="s">
        <v>1587</v>
      </c>
      <c r="C1535" s="66">
        <f t="shared" si="25"/>
        <v>6</v>
      </c>
      <c r="D1535" s="60">
        <v>0</v>
      </c>
      <c r="E1535" s="11">
        <v>1676</v>
      </c>
      <c r="F1535" s="11">
        <v>1579</v>
      </c>
      <c r="G1535" s="13">
        <v>245</v>
      </c>
      <c r="H1535" s="13">
        <v>1033</v>
      </c>
      <c r="I1535" s="13">
        <v>398</v>
      </c>
      <c r="J1535" s="12"/>
      <c r="K1535" s="11">
        <v>19658.5</v>
      </c>
      <c r="L1535" s="11">
        <v>158829.46</v>
      </c>
      <c r="M1535" s="11">
        <v>386389.74</v>
      </c>
      <c r="N1535" s="11">
        <v>500</v>
      </c>
      <c r="O1535" s="11">
        <v>500</v>
      </c>
    </row>
    <row r="1536" spans="1:15" x14ac:dyDescent="0.2">
      <c r="A1536" s="66">
        <v>61107</v>
      </c>
      <c r="B1536" s="53" t="s">
        <v>1588</v>
      </c>
      <c r="C1536" s="66">
        <f t="shared" si="25"/>
        <v>6</v>
      </c>
      <c r="D1536" s="60">
        <v>0</v>
      </c>
      <c r="E1536" s="11">
        <v>1373</v>
      </c>
      <c r="F1536" s="11">
        <v>1318</v>
      </c>
      <c r="G1536" s="13">
        <v>186</v>
      </c>
      <c r="H1536" s="13">
        <v>865</v>
      </c>
      <c r="I1536" s="13">
        <v>322</v>
      </c>
      <c r="J1536" s="12"/>
      <c r="K1536" s="11">
        <v>8014</v>
      </c>
      <c r="L1536" s="11">
        <v>106575.65</v>
      </c>
      <c r="M1536" s="11">
        <v>204507.59</v>
      </c>
      <c r="N1536" s="11">
        <v>500</v>
      </c>
      <c r="O1536" s="11">
        <v>500</v>
      </c>
    </row>
    <row r="1537" spans="1:15" x14ac:dyDescent="0.2">
      <c r="A1537" s="66">
        <v>61108</v>
      </c>
      <c r="B1537" s="53" t="s">
        <v>1589</v>
      </c>
      <c r="C1537" s="66">
        <f t="shared" si="25"/>
        <v>6</v>
      </c>
      <c r="D1537" s="60">
        <v>0</v>
      </c>
      <c r="E1537" s="11">
        <v>24647</v>
      </c>
      <c r="F1537" s="11">
        <v>24473</v>
      </c>
      <c r="G1537" s="13">
        <v>2884</v>
      </c>
      <c r="H1537" s="13">
        <v>15971</v>
      </c>
      <c r="I1537" s="13">
        <v>5792</v>
      </c>
      <c r="J1537" s="12"/>
      <c r="K1537" s="11">
        <v>31613</v>
      </c>
      <c r="L1537" s="11">
        <v>2552505.6800000002</v>
      </c>
      <c r="M1537" s="11">
        <v>18884414.620000001</v>
      </c>
      <c r="N1537" s="11">
        <v>500</v>
      </c>
      <c r="O1537" s="11">
        <v>500</v>
      </c>
    </row>
    <row r="1538" spans="1:15" x14ac:dyDescent="0.2">
      <c r="A1538" s="66">
        <v>61109</v>
      </c>
      <c r="B1538" s="53" t="s">
        <v>1590</v>
      </c>
      <c r="C1538" s="66">
        <f t="shared" si="25"/>
        <v>6</v>
      </c>
      <c r="D1538" s="60">
        <v>0</v>
      </c>
      <c r="E1538" s="11">
        <v>1666</v>
      </c>
      <c r="F1538" s="11">
        <v>1762</v>
      </c>
      <c r="G1538" s="13">
        <v>195</v>
      </c>
      <c r="H1538" s="13">
        <v>1002</v>
      </c>
      <c r="I1538" s="13">
        <v>469</v>
      </c>
      <c r="J1538" s="12"/>
      <c r="K1538" s="11">
        <v>21512.14</v>
      </c>
      <c r="L1538" s="11">
        <v>128659.36</v>
      </c>
      <c r="M1538" s="11">
        <v>302739.73</v>
      </c>
      <c r="N1538" s="11">
        <v>500</v>
      </c>
      <c r="O1538" s="11">
        <v>500</v>
      </c>
    </row>
    <row r="1539" spans="1:15" x14ac:dyDescent="0.2">
      <c r="A1539" s="66">
        <v>61110</v>
      </c>
      <c r="B1539" s="53" t="s">
        <v>1591</v>
      </c>
      <c r="C1539" s="66">
        <f t="shared" si="25"/>
        <v>6</v>
      </c>
      <c r="D1539" s="60">
        <v>0</v>
      </c>
      <c r="E1539" s="11">
        <v>2356</v>
      </c>
      <c r="F1539" s="11">
        <v>2388</v>
      </c>
      <c r="G1539" s="13">
        <v>286</v>
      </c>
      <c r="H1539" s="13">
        <v>1458</v>
      </c>
      <c r="I1539" s="13">
        <v>612</v>
      </c>
      <c r="J1539" s="12"/>
      <c r="K1539" s="11">
        <v>5417.05</v>
      </c>
      <c r="L1539" s="11">
        <v>277252.71999999997</v>
      </c>
      <c r="M1539" s="11">
        <v>1673851.12</v>
      </c>
      <c r="N1539" s="11">
        <v>500</v>
      </c>
      <c r="O1539" s="11">
        <v>500</v>
      </c>
    </row>
    <row r="1540" spans="1:15" x14ac:dyDescent="0.2">
      <c r="A1540" s="66">
        <v>61111</v>
      </c>
      <c r="B1540" s="53" t="s">
        <v>1592</v>
      </c>
      <c r="C1540" s="66">
        <f t="shared" si="25"/>
        <v>6</v>
      </c>
      <c r="D1540" s="60">
        <v>0</v>
      </c>
      <c r="E1540" s="11">
        <v>1563</v>
      </c>
      <c r="F1540" s="11">
        <v>1557</v>
      </c>
      <c r="G1540" s="13">
        <v>217</v>
      </c>
      <c r="H1540" s="13">
        <v>951</v>
      </c>
      <c r="I1540" s="13">
        <v>395</v>
      </c>
      <c r="J1540" s="12"/>
      <c r="K1540" s="11">
        <v>7998.8</v>
      </c>
      <c r="L1540" s="11">
        <v>140447.67000000001</v>
      </c>
      <c r="M1540" s="11">
        <v>82752.240000000005</v>
      </c>
      <c r="N1540" s="11">
        <v>500</v>
      </c>
      <c r="O1540" s="11">
        <v>500</v>
      </c>
    </row>
    <row r="1541" spans="1:15" x14ac:dyDescent="0.2">
      <c r="A1541" s="66">
        <v>61112</v>
      </c>
      <c r="B1541" s="53" t="s">
        <v>1593</v>
      </c>
      <c r="C1541" s="66">
        <f t="shared" si="25"/>
        <v>6</v>
      </c>
      <c r="D1541" s="60">
        <v>0</v>
      </c>
      <c r="E1541" s="11">
        <v>491</v>
      </c>
      <c r="F1541" s="11">
        <v>529</v>
      </c>
      <c r="G1541" s="13">
        <v>36</v>
      </c>
      <c r="H1541" s="13">
        <v>287</v>
      </c>
      <c r="I1541" s="13">
        <v>168</v>
      </c>
      <c r="J1541" s="12"/>
      <c r="K1541" s="11">
        <v>12854.69</v>
      </c>
      <c r="L1541" s="11">
        <v>21555.7</v>
      </c>
      <c r="M1541" s="11">
        <v>78844.03</v>
      </c>
      <c r="N1541" s="11">
        <v>500</v>
      </c>
      <c r="O1541" s="11">
        <v>500</v>
      </c>
    </row>
    <row r="1542" spans="1:15" x14ac:dyDescent="0.2">
      <c r="A1542" s="66">
        <v>61113</v>
      </c>
      <c r="B1542" s="53" t="s">
        <v>1594</v>
      </c>
      <c r="C1542" s="66">
        <f t="shared" si="25"/>
        <v>6</v>
      </c>
      <c r="D1542" s="60">
        <v>0</v>
      </c>
      <c r="E1542" s="11">
        <v>3097</v>
      </c>
      <c r="F1542" s="11">
        <v>3041</v>
      </c>
      <c r="G1542" s="13">
        <v>411</v>
      </c>
      <c r="H1542" s="13">
        <v>1961</v>
      </c>
      <c r="I1542" s="13">
        <v>725</v>
      </c>
      <c r="J1542" s="12"/>
      <c r="K1542" s="11">
        <v>15909.28</v>
      </c>
      <c r="L1542" s="11">
        <v>238626.9</v>
      </c>
      <c r="M1542" s="11">
        <v>716167.07</v>
      </c>
      <c r="N1542" s="11">
        <v>500</v>
      </c>
      <c r="O1542" s="11">
        <v>500</v>
      </c>
    </row>
    <row r="1543" spans="1:15" x14ac:dyDescent="0.2">
      <c r="A1543" s="66">
        <v>61114</v>
      </c>
      <c r="B1543" s="53" t="s">
        <v>1595</v>
      </c>
      <c r="C1543" s="66">
        <f t="shared" si="25"/>
        <v>6</v>
      </c>
      <c r="D1543" s="60">
        <v>0</v>
      </c>
      <c r="E1543" s="11">
        <v>2313</v>
      </c>
      <c r="F1543" s="11">
        <v>2363</v>
      </c>
      <c r="G1543" s="13">
        <v>296</v>
      </c>
      <c r="H1543" s="13">
        <v>1439</v>
      </c>
      <c r="I1543" s="13">
        <v>578</v>
      </c>
      <c r="J1543" s="12"/>
      <c r="K1543" s="11">
        <v>11476.76</v>
      </c>
      <c r="L1543" s="11">
        <v>255352.36</v>
      </c>
      <c r="M1543" s="11">
        <v>1135390.44</v>
      </c>
      <c r="N1543" s="11">
        <v>500</v>
      </c>
      <c r="O1543" s="11">
        <v>500</v>
      </c>
    </row>
    <row r="1544" spans="1:15" x14ac:dyDescent="0.2">
      <c r="A1544" s="66">
        <v>61115</v>
      </c>
      <c r="B1544" s="53" t="s">
        <v>1596</v>
      </c>
      <c r="C1544" s="66">
        <f t="shared" si="25"/>
        <v>6</v>
      </c>
      <c r="D1544" s="60">
        <v>0</v>
      </c>
      <c r="E1544" s="11">
        <v>1800</v>
      </c>
      <c r="F1544" s="11">
        <v>1916</v>
      </c>
      <c r="G1544" s="13">
        <v>196</v>
      </c>
      <c r="H1544" s="13">
        <v>1128</v>
      </c>
      <c r="I1544" s="13">
        <v>476</v>
      </c>
      <c r="J1544" s="12"/>
      <c r="K1544" s="11">
        <v>21638.240000000002</v>
      </c>
      <c r="L1544" s="11">
        <v>131496.29</v>
      </c>
      <c r="M1544" s="11">
        <v>217013.64</v>
      </c>
      <c r="N1544" s="11">
        <v>500</v>
      </c>
      <c r="O1544" s="11">
        <v>500</v>
      </c>
    </row>
    <row r="1545" spans="1:15" x14ac:dyDescent="0.2">
      <c r="A1545" s="66">
        <v>61116</v>
      </c>
      <c r="B1545" s="53" t="s">
        <v>1597</v>
      </c>
      <c r="C1545" s="66">
        <f t="shared" si="25"/>
        <v>6</v>
      </c>
      <c r="D1545" s="60">
        <v>0</v>
      </c>
      <c r="E1545" s="11">
        <v>1412</v>
      </c>
      <c r="F1545" s="11">
        <v>1389</v>
      </c>
      <c r="G1545" s="13">
        <v>175</v>
      </c>
      <c r="H1545" s="13">
        <v>923</v>
      </c>
      <c r="I1545" s="13">
        <v>314</v>
      </c>
      <c r="J1545" s="12"/>
      <c r="K1545" s="11">
        <v>3951.03</v>
      </c>
      <c r="L1545" s="11">
        <v>191203.02</v>
      </c>
      <c r="M1545" s="11">
        <v>1321414.95</v>
      </c>
      <c r="N1545" s="11">
        <v>500</v>
      </c>
      <c r="O1545" s="11">
        <v>500</v>
      </c>
    </row>
    <row r="1546" spans="1:15" x14ac:dyDescent="0.2">
      <c r="A1546" s="66">
        <v>61118</v>
      </c>
      <c r="B1546" s="53" t="s">
        <v>1598</v>
      </c>
      <c r="C1546" s="66">
        <f t="shared" si="25"/>
        <v>6</v>
      </c>
      <c r="D1546" s="60">
        <v>0</v>
      </c>
      <c r="E1546" s="11">
        <v>936</v>
      </c>
      <c r="F1546" s="11">
        <v>970</v>
      </c>
      <c r="G1546" s="13">
        <v>84</v>
      </c>
      <c r="H1546" s="13">
        <v>547</v>
      </c>
      <c r="I1546" s="13">
        <v>305</v>
      </c>
      <c r="J1546" s="12"/>
      <c r="K1546" s="11">
        <v>4470.8</v>
      </c>
      <c r="L1546" s="11">
        <v>80437.240000000005</v>
      </c>
      <c r="M1546" s="11">
        <v>162473.66</v>
      </c>
      <c r="N1546" s="11">
        <v>500</v>
      </c>
      <c r="O1546" s="11">
        <v>500</v>
      </c>
    </row>
    <row r="1547" spans="1:15" x14ac:dyDescent="0.2">
      <c r="A1547" s="66">
        <v>61119</v>
      </c>
      <c r="B1547" s="53" t="s">
        <v>1599</v>
      </c>
      <c r="C1547" s="66">
        <f t="shared" si="25"/>
        <v>6</v>
      </c>
      <c r="D1547" s="60">
        <v>0</v>
      </c>
      <c r="E1547" s="11">
        <v>531</v>
      </c>
      <c r="F1547" s="11">
        <v>545</v>
      </c>
      <c r="G1547" s="13">
        <v>53</v>
      </c>
      <c r="H1547" s="13">
        <v>317</v>
      </c>
      <c r="I1547" s="13">
        <v>161</v>
      </c>
      <c r="J1547" s="12"/>
      <c r="K1547" s="11">
        <v>13114.86</v>
      </c>
      <c r="L1547" s="11">
        <v>47791.88</v>
      </c>
      <c r="M1547" s="11">
        <v>82910.61</v>
      </c>
      <c r="N1547" s="11">
        <v>500</v>
      </c>
      <c r="O1547" s="11">
        <v>500</v>
      </c>
    </row>
    <row r="1548" spans="1:15" x14ac:dyDescent="0.2">
      <c r="A1548" s="66">
        <v>61120</v>
      </c>
      <c r="B1548" s="53" t="s">
        <v>1600</v>
      </c>
      <c r="C1548" s="66">
        <f t="shared" si="25"/>
        <v>6</v>
      </c>
      <c r="D1548" s="60">
        <v>0</v>
      </c>
      <c r="E1548" s="11">
        <v>11023</v>
      </c>
      <c r="F1548" s="11">
        <v>11117</v>
      </c>
      <c r="G1548" s="13">
        <v>1344</v>
      </c>
      <c r="H1548" s="13">
        <v>6643</v>
      </c>
      <c r="I1548" s="13">
        <v>3036</v>
      </c>
      <c r="J1548" s="12"/>
      <c r="K1548" s="11">
        <v>39530.74</v>
      </c>
      <c r="L1548" s="11">
        <v>922418.57</v>
      </c>
      <c r="M1548" s="11">
        <v>1379463.71</v>
      </c>
      <c r="N1548" s="11">
        <v>500</v>
      </c>
      <c r="O1548" s="11">
        <v>500</v>
      </c>
    </row>
    <row r="1549" spans="1:15" x14ac:dyDescent="0.2">
      <c r="A1549" s="66">
        <v>61203</v>
      </c>
      <c r="B1549" s="53" t="s">
        <v>1601</v>
      </c>
      <c r="C1549" s="66">
        <f t="shared" si="25"/>
        <v>6</v>
      </c>
      <c r="D1549" s="60">
        <v>0</v>
      </c>
      <c r="E1549" s="11">
        <v>2680</v>
      </c>
      <c r="F1549" s="11">
        <v>2686</v>
      </c>
      <c r="G1549" s="13">
        <v>370</v>
      </c>
      <c r="H1549" s="13">
        <v>1698</v>
      </c>
      <c r="I1549" s="13">
        <v>612</v>
      </c>
      <c r="J1549" s="12"/>
      <c r="K1549" s="11">
        <v>17069.080000000002</v>
      </c>
      <c r="L1549" s="11">
        <v>243534.61</v>
      </c>
      <c r="M1549" s="11">
        <v>366930.83</v>
      </c>
      <c r="N1549" s="11">
        <v>500</v>
      </c>
      <c r="O1549" s="11">
        <v>500</v>
      </c>
    </row>
    <row r="1550" spans="1:15" x14ac:dyDescent="0.2">
      <c r="A1550" s="66">
        <v>61204</v>
      </c>
      <c r="B1550" s="53" t="s">
        <v>1602</v>
      </c>
      <c r="C1550" s="66">
        <f t="shared" si="25"/>
        <v>6</v>
      </c>
      <c r="D1550" s="60">
        <v>0</v>
      </c>
      <c r="E1550" s="11">
        <v>1898</v>
      </c>
      <c r="F1550" s="11">
        <v>1879</v>
      </c>
      <c r="G1550" s="13">
        <v>223</v>
      </c>
      <c r="H1550" s="13">
        <v>1091</v>
      </c>
      <c r="I1550" s="13">
        <v>584</v>
      </c>
      <c r="J1550" s="12"/>
      <c r="K1550" s="11">
        <v>11844.06</v>
      </c>
      <c r="L1550" s="11">
        <v>272153.76</v>
      </c>
      <c r="M1550" s="11">
        <v>783329.12</v>
      </c>
      <c r="N1550" s="11">
        <v>500</v>
      </c>
      <c r="O1550" s="11">
        <v>500</v>
      </c>
    </row>
    <row r="1551" spans="1:15" x14ac:dyDescent="0.2">
      <c r="A1551" s="66">
        <v>61205</v>
      </c>
      <c r="B1551" s="53" t="s">
        <v>1603</v>
      </c>
      <c r="C1551" s="66">
        <f t="shared" si="25"/>
        <v>6</v>
      </c>
      <c r="D1551" s="60">
        <v>0</v>
      </c>
      <c r="E1551" s="11">
        <v>796</v>
      </c>
      <c r="F1551" s="11">
        <v>819</v>
      </c>
      <c r="G1551" s="13">
        <v>107</v>
      </c>
      <c r="H1551" s="13">
        <v>487</v>
      </c>
      <c r="I1551" s="13">
        <v>202</v>
      </c>
      <c r="J1551" s="12"/>
      <c r="K1551" s="11">
        <v>5819.51</v>
      </c>
      <c r="L1551" s="11">
        <v>71991.39</v>
      </c>
      <c r="M1551" s="11">
        <v>1233953.2</v>
      </c>
      <c r="N1551" s="11">
        <v>500</v>
      </c>
      <c r="O1551" s="11">
        <v>500</v>
      </c>
    </row>
    <row r="1552" spans="1:15" x14ac:dyDescent="0.2">
      <c r="A1552" s="66">
        <v>61206</v>
      </c>
      <c r="B1552" s="53" t="s">
        <v>1604</v>
      </c>
      <c r="C1552" s="66">
        <f t="shared" si="25"/>
        <v>6</v>
      </c>
      <c r="D1552" s="60">
        <v>0</v>
      </c>
      <c r="E1552" s="11">
        <v>1282</v>
      </c>
      <c r="F1552" s="11">
        <v>1216</v>
      </c>
      <c r="G1552" s="13">
        <v>152</v>
      </c>
      <c r="H1552" s="13">
        <v>759</v>
      </c>
      <c r="I1552" s="13">
        <v>371</v>
      </c>
      <c r="J1552" s="12"/>
      <c r="K1552" s="11">
        <v>8789.52</v>
      </c>
      <c r="L1552" s="11">
        <v>73202.59</v>
      </c>
      <c r="M1552" s="11">
        <v>196433.47</v>
      </c>
      <c r="N1552" s="11">
        <v>500</v>
      </c>
      <c r="O1552" s="11">
        <v>500</v>
      </c>
    </row>
    <row r="1553" spans="1:15" x14ac:dyDescent="0.2">
      <c r="A1553" s="66">
        <v>61207</v>
      </c>
      <c r="B1553" s="53" t="s">
        <v>1605</v>
      </c>
      <c r="C1553" s="66">
        <f t="shared" si="25"/>
        <v>6</v>
      </c>
      <c r="D1553" s="60">
        <v>0</v>
      </c>
      <c r="E1553" s="11">
        <v>5016</v>
      </c>
      <c r="F1553" s="11">
        <v>4837</v>
      </c>
      <c r="G1553" s="13">
        <v>599</v>
      </c>
      <c r="H1553" s="13">
        <v>3020</v>
      </c>
      <c r="I1553" s="13">
        <v>1397</v>
      </c>
      <c r="J1553" s="12"/>
      <c r="K1553" s="11">
        <v>5025.68</v>
      </c>
      <c r="L1553" s="11">
        <v>602683.04</v>
      </c>
      <c r="M1553" s="11">
        <v>1533049.74</v>
      </c>
      <c r="N1553" s="11">
        <v>500</v>
      </c>
      <c r="O1553" s="11">
        <v>500</v>
      </c>
    </row>
    <row r="1554" spans="1:15" x14ac:dyDescent="0.2">
      <c r="A1554" s="66">
        <v>61213</v>
      </c>
      <c r="B1554" s="53" t="s">
        <v>1606</v>
      </c>
      <c r="C1554" s="66">
        <f t="shared" si="25"/>
        <v>6</v>
      </c>
      <c r="D1554" s="60">
        <v>0</v>
      </c>
      <c r="E1554" s="11">
        <v>3192</v>
      </c>
      <c r="F1554" s="11">
        <v>3086</v>
      </c>
      <c r="G1554" s="13">
        <v>451</v>
      </c>
      <c r="H1554" s="13">
        <v>2062</v>
      </c>
      <c r="I1554" s="13">
        <v>679</v>
      </c>
      <c r="J1554" s="12"/>
      <c r="K1554" s="11">
        <v>12225.42</v>
      </c>
      <c r="L1554" s="11">
        <v>329248.44</v>
      </c>
      <c r="M1554" s="11">
        <v>1267464.03</v>
      </c>
      <c r="N1554" s="11">
        <v>500</v>
      </c>
      <c r="O1554" s="11">
        <v>500</v>
      </c>
    </row>
    <row r="1555" spans="1:15" x14ac:dyDescent="0.2">
      <c r="A1555" s="66">
        <v>61215</v>
      </c>
      <c r="B1555" s="53" t="s">
        <v>1607</v>
      </c>
      <c r="C1555" s="66">
        <f t="shared" ref="C1555:C1618" si="26">INT(A1555/10000)</f>
        <v>6</v>
      </c>
      <c r="D1555" s="60">
        <v>0</v>
      </c>
      <c r="E1555" s="11">
        <v>1154</v>
      </c>
      <c r="F1555" s="11">
        <v>1176</v>
      </c>
      <c r="G1555" s="13">
        <v>124</v>
      </c>
      <c r="H1555" s="13">
        <v>681</v>
      </c>
      <c r="I1555" s="13">
        <v>349</v>
      </c>
      <c r="J1555" s="12"/>
      <c r="K1555" s="11">
        <v>14950.7</v>
      </c>
      <c r="L1555" s="11">
        <v>147739.12</v>
      </c>
      <c r="M1555" s="11">
        <v>304664.44</v>
      </c>
      <c r="N1555" s="11">
        <v>500</v>
      </c>
      <c r="O1555" s="11">
        <v>500</v>
      </c>
    </row>
    <row r="1556" spans="1:15" x14ac:dyDescent="0.2">
      <c r="A1556" s="66">
        <v>61217</v>
      </c>
      <c r="B1556" s="53" t="s">
        <v>1608</v>
      </c>
      <c r="C1556" s="66">
        <f t="shared" si="26"/>
        <v>6</v>
      </c>
      <c r="D1556" s="60">
        <v>0</v>
      </c>
      <c r="E1556" s="11">
        <v>2452</v>
      </c>
      <c r="F1556" s="11">
        <v>2403</v>
      </c>
      <c r="G1556" s="13">
        <v>379</v>
      </c>
      <c r="H1556" s="13">
        <v>1520</v>
      </c>
      <c r="I1556" s="13">
        <v>553</v>
      </c>
      <c r="J1556" s="12"/>
      <c r="K1556" s="11">
        <v>9066.11</v>
      </c>
      <c r="L1556" s="11">
        <v>314539.73</v>
      </c>
      <c r="M1556" s="11">
        <v>1103788.49</v>
      </c>
      <c r="N1556" s="11">
        <v>500</v>
      </c>
      <c r="O1556" s="11">
        <v>500</v>
      </c>
    </row>
    <row r="1557" spans="1:15" x14ac:dyDescent="0.2">
      <c r="A1557" s="66">
        <v>61222</v>
      </c>
      <c r="B1557" s="53" t="s">
        <v>1609</v>
      </c>
      <c r="C1557" s="66">
        <f t="shared" si="26"/>
        <v>6</v>
      </c>
      <c r="D1557" s="60">
        <v>0</v>
      </c>
      <c r="E1557" s="11">
        <v>1682</v>
      </c>
      <c r="F1557" s="11">
        <v>1713</v>
      </c>
      <c r="G1557" s="13">
        <v>209</v>
      </c>
      <c r="H1557" s="13">
        <v>1012</v>
      </c>
      <c r="I1557" s="13">
        <v>461</v>
      </c>
      <c r="J1557" s="12"/>
      <c r="K1557" s="11">
        <v>10777.42</v>
      </c>
      <c r="L1557" s="11">
        <v>114214.8</v>
      </c>
      <c r="M1557" s="11">
        <v>275734.40000000002</v>
      </c>
      <c r="N1557" s="11">
        <v>500</v>
      </c>
      <c r="O1557" s="11">
        <v>500</v>
      </c>
    </row>
    <row r="1558" spans="1:15" x14ac:dyDescent="0.2">
      <c r="A1558" s="66">
        <v>61236</v>
      </c>
      <c r="B1558" s="53" t="s">
        <v>1610</v>
      </c>
      <c r="C1558" s="66">
        <f t="shared" si="26"/>
        <v>6</v>
      </c>
      <c r="D1558" s="60">
        <v>0</v>
      </c>
      <c r="E1558" s="11">
        <v>2908</v>
      </c>
      <c r="F1558" s="11">
        <v>2801</v>
      </c>
      <c r="G1558" s="13">
        <v>418</v>
      </c>
      <c r="H1558" s="13">
        <v>1831</v>
      </c>
      <c r="I1558" s="13">
        <v>659</v>
      </c>
      <c r="J1558" s="12"/>
      <c r="K1558" s="11">
        <v>10620.18</v>
      </c>
      <c r="L1558" s="11">
        <v>507241.39</v>
      </c>
      <c r="M1558" s="11">
        <v>1096187.52</v>
      </c>
      <c r="N1558" s="11">
        <v>500</v>
      </c>
      <c r="O1558" s="11">
        <v>500</v>
      </c>
    </row>
    <row r="1559" spans="1:15" x14ac:dyDescent="0.2">
      <c r="A1559" s="66">
        <v>61243</v>
      </c>
      <c r="B1559" s="53" t="s">
        <v>1611</v>
      </c>
      <c r="C1559" s="66">
        <f t="shared" si="26"/>
        <v>6</v>
      </c>
      <c r="D1559" s="60">
        <v>0</v>
      </c>
      <c r="E1559" s="11">
        <v>1495</v>
      </c>
      <c r="F1559" s="11">
        <v>1538</v>
      </c>
      <c r="G1559" s="13">
        <v>195</v>
      </c>
      <c r="H1559" s="13">
        <v>942</v>
      </c>
      <c r="I1559" s="13">
        <v>358</v>
      </c>
      <c r="J1559" s="12"/>
      <c r="K1559" s="11">
        <v>3114.84</v>
      </c>
      <c r="L1559" s="11">
        <v>85443.9</v>
      </c>
      <c r="M1559" s="11">
        <v>232124.84</v>
      </c>
      <c r="N1559" s="11">
        <v>500</v>
      </c>
      <c r="O1559" s="11">
        <v>500</v>
      </c>
    </row>
    <row r="1560" spans="1:15" x14ac:dyDescent="0.2">
      <c r="A1560" s="66">
        <v>61247</v>
      </c>
      <c r="B1560" s="53" t="s">
        <v>1612</v>
      </c>
      <c r="C1560" s="66">
        <f t="shared" si="26"/>
        <v>6</v>
      </c>
      <c r="D1560" s="60">
        <v>0</v>
      </c>
      <c r="E1560" s="11">
        <v>3289</v>
      </c>
      <c r="F1560" s="11">
        <v>3384</v>
      </c>
      <c r="G1560" s="13">
        <v>442</v>
      </c>
      <c r="H1560" s="13">
        <v>1989</v>
      </c>
      <c r="I1560" s="13">
        <v>858</v>
      </c>
      <c r="J1560" s="12"/>
      <c r="K1560" s="11">
        <v>12919.75</v>
      </c>
      <c r="L1560" s="11">
        <v>313151.81</v>
      </c>
      <c r="M1560" s="11">
        <v>1155826.31</v>
      </c>
      <c r="N1560" s="11">
        <v>500</v>
      </c>
      <c r="O1560" s="11">
        <v>500</v>
      </c>
    </row>
    <row r="1561" spans="1:15" x14ac:dyDescent="0.2">
      <c r="A1561" s="66">
        <v>61251</v>
      </c>
      <c r="B1561" s="53" t="s">
        <v>1613</v>
      </c>
      <c r="C1561" s="66">
        <f t="shared" si="26"/>
        <v>6</v>
      </c>
      <c r="D1561" s="60">
        <v>0</v>
      </c>
      <c r="E1561" s="11">
        <v>431</v>
      </c>
      <c r="F1561" s="11">
        <v>453</v>
      </c>
      <c r="G1561" s="13">
        <v>34</v>
      </c>
      <c r="H1561" s="13">
        <v>250</v>
      </c>
      <c r="I1561" s="13">
        <v>147</v>
      </c>
      <c r="J1561" s="12"/>
      <c r="K1561" s="11">
        <v>-39451.269999999997</v>
      </c>
      <c r="L1561" s="11">
        <v>34352.97</v>
      </c>
      <c r="M1561" s="11">
        <v>146214.70000000001</v>
      </c>
      <c r="N1561" s="11">
        <v>500</v>
      </c>
      <c r="O1561" s="11">
        <v>500</v>
      </c>
    </row>
    <row r="1562" spans="1:15" x14ac:dyDescent="0.2">
      <c r="A1562" s="66">
        <v>61252</v>
      </c>
      <c r="B1562" s="53" t="s">
        <v>1614</v>
      </c>
      <c r="C1562" s="66">
        <f t="shared" si="26"/>
        <v>6</v>
      </c>
      <c r="D1562" s="60">
        <v>0</v>
      </c>
      <c r="E1562" s="11">
        <v>1195</v>
      </c>
      <c r="F1562" s="11">
        <v>1149</v>
      </c>
      <c r="G1562" s="13">
        <v>172</v>
      </c>
      <c r="H1562" s="13">
        <v>755</v>
      </c>
      <c r="I1562" s="13">
        <v>268</v>
      </c>
      <c r="J1562" s="12"/>
      <c r="K1562" s="11">
        <v>6133.19</v>
      </c>
      <c r="L1562" s="11">
        <v>83515.320000000007</v>
      </c>
      <c r="M1562" s="11">
        <v>238978.47</v>
      </c>
      <c r="N1562" s="11">
        <v>500</v>
      </c>
      <c r="O1562" s="11">
        <v>500</v>
      </c>
    </row>
    <row r="1563" spans="1:15" x14ac:dyDescent="0.2">
      <c r="A1563" s="66">
        <v>61253</v>
      </c>
      <c r="B1563" s="53" t="s">
        <v>1615</v>
      </c>
      <c r="C1563" s="66">
        <f t="shared" si="26"/>
        <v>6</v>
      </c>
      <c r="D1563" s="60">
        <v>0</v>
      </c>
      <c r="E1563" s="11">
        <v>4921</v>
      </c>
      <c r="F1563" s="11">
        <v>4979</v>
      </c>
      <c r="G1563" s="13">
        <v>663</v>
      </c>
      <c r="H1563" s="13">
        <v>3043</v>
      </c>
      <c r="I1563" s="13">
        <v>1215</v>
      </c>
      <c r="J1563" s="12"/>
      <c r="K1563" s="11">
        <v>50218.33</v>
      </c>
      <c r="L1563" s="11">
        <v>390612.98</v>
      </c>
      <c r="M1563" s="11">
        <v>1136604.18</v>
      </c>
      <c r="N1563" s="11">
        <v>500</v>
      </c>
      <c r="O1563" s="11">
        <v>500</v>
      </c>
    </row>
    <row r="1564" spans="1:15" x14ac:dyDescent="0.2">
      <c r="A1564" s="66">
        <v>61254</v>
      </c>
      <c r="B1564" s="53" t="s">
        <v>1616</v>
      </c>
      <c r="C1564" s="66">
        <f t="shared" si="26"/>
        <v>6</v>
      </c>
      <c r="D1564" s="60">
        <v>0</v>
      </c>
      <c r="E1564" s="11">
        <v>1316</v>
      </c>
      <c r="F1564" s="11">
        <v>1305</v>
      </c>
      <c r="G1564" s="13">
        <v>203</v>
      </c>
      <c r="H1564" s="13">
        <v>877</v>
      </c>
      <c r="I1564" s="13">
        <v>236</v>
      </c>
      <c r="J1564" s="12"/>
      <c r="K1564" s="11">
        <v>8559.2999999999993</v>
      </c>
      <c r="L1564" s="11">
        <v>111928.27</v>
      </c>
      <c r="M1564" s="11">
        <v>258477.34</v>
      </c>
      <c r="N1564" s="11">
        <v>500</v>
      </c>
      <c r="O1564" s="11">
        <v>500</v>
      </c>
    </row>
    <row r="1565" spans="1:15" x14ac:dyDescent="0.2">
      <c r="A1565" s="66">
        <v>61255</v>
      </c>
      <c r="B1565" s="53" t="s">
        <v>1617</v>
      </c>
      <c r="C1565" s="66">
        <f t="shared" si="26"/>
        <v>6</v>
      </c>
      <c r="D1565" s="60">
        <v>0</v>
      </c>
      <c r="E1565" s="11">
        <v>4941</v>
      </c>
      <c r="F1565" s="11">
        <v>4902</v>
      </c>
      <c r="G1565" s="13">
        <v>603</v>
      </c>
      <c r="H1565" s="13">
        <v>3075</v>
      </c>
      <c r="I1565" s="13">
        <v>1263</v>
      </c>
      <c r="J1565" s="12"/>
      <c r="K1565" s="11">
        <v>28859.45</v>
      </c>
      <c r="L1565" s="11">
        <v>674992.46</v>
      </c>
      <c r="M1565" s="11">
        <v>1551117.54</v>
      </c>
      <c r="N1565" s="11">
        <v>500</v>
      </c>
      <c r="O1565" s="11">
        <v>500</v>
      </c>
    </row>
    <row r="1566" spans="1:15" x14ac:dyDescent="0.2">
      <c r="A1566" s="66">
        <v>61256</v>
      </c>
      <c r="B1566" s="53" t="s">
        <v>1618</v>
      </c>
      <c r="C1566" s="66">
        <f t="shared" si="26"/>
        <v>6</v>
      </c>
      <c r="D1566" s="60">
        <v>0</v>
      </c>
      <c r="E1566" s="11">
        <v>1344</v>
      </c>
      <c r="F1566" s="11">
        <v>1286</v>
      </c>
      <c r="G1566" s="13">
        <v>188</v>
      </c>
      <c r="H1566" s="13">
        <v>844</v>
      </c>
      <c r="I1566" s="13">
        <v>312</v>
      </c>
      <c r="J1566" s="12"/>
      <c r="K1566" s="11">
        <v>15503.95</v>
      </c>
      <c r="L1566" s="11">
        <v>110447.54</v>
      </c>
      <c r="M1566" s="11">
        <v>552721.36</v>
      </c>
      <c r="N1566" s="11">
        <v>500</v>
      </c>
      <c r="O1566" s="11">
        <v>500</v>
      </c>
    </row>
    <row r="1567" spans="1:15" x14ac:dyDescent="0.2">
      <c r="A1567" s="66">
        <v>61257</v>
      </c>
      <c r="B1567" s="53" t="s">
        <v>1619</v>
      </c>
      <c r="C1567" s="66">
        <f t="shared" si="26"/>
        <v>6</v>
      </c>
      <c r="D1567" s="60">
        <v>0</v>
      </c>
      <c r="E1567" s="11">
        <v>4202</v>
      </c>
      <c r="F1567" s="11">
        <v>4124</v>
      </c>
      <c r="G1567" s="13">
        <v>584</v>
      </c>
      <c r="H1567" s="13">
        <v>2677</v>
      </c>
      <c r="I1567" s="13">
        <v>941</v>
      </c>
      <c r="J1567" s="12"/>
      <c r="K1567" s="11">
        <v>25383.27</v>
      </c>
      <c r="L1567" s="11">
        <v>336724.43</v>
      </c>
      <c r="M1567" s="11">
        <v>899869.03</v>
      </c>
      <c r="N1567" s="11">
        <v>500</v>
      </c>
      <c r="O1567" s="11">
        <v>500</v>
      </c>
    </row>
    <row r="1568" spans="1:15" x14ac:dyDescent="0.2">
      <c r="A1568" s="66">
        <v>61258</v>
      </c>
      <c r="B1568" s="53" t="s">
        <v>1620</v>
      </c>
      <c r="C1568" s="66">
        <f t="shared" si="26"/>
        <v>6</v>
      </c>
      <c r="D1568" s="60">
        <v>0</v>
      </c>
      <c r="E1568" s="11">
        <v>2520</v>
      </c>
      <c r="F1568" s="11">
        <v>2684</v>
      </c>
      <c r="G1568" s="13">
        <v>244</v>
      </c>
      <c r="H1568" s="13">
        <v>1504</v>
      </c>
      <c r="I1568" s="13">
        <v>772</v>
      </c>
      <c r="J1568" s="12"/>
      <c r="K1568" s="11">
        <v>40414.18</v>
      </c>
      <c r="L1568" s="11">
        <v>175134.22</v>
      </c>
      <c r="M1568" s="11">
        <v>598899.93999999994</v>
      </c>
      <c r="N1568" s="11">
        <v>500</v>
      </c>
      <c r="O1568" s="11">
        <v>500</v>
      </c>
    </row>
    <row r="1569" spans="1:15" x14ac:dyDescent="0.2">
      <c r="A1569" s="66">
        <v>61259</v>
      </c>
      <c r="B1569" s="53" t="s">
        <v>1621</v>
      </c>
      <c r="C1569" s="66">
        <f t="shared" si="26"/>
        <v>6</v>
      </c>
      <c r="D1569" s="60">
        <v>0</v>
      </c>
      <c r="E1569" s="11">
        <v>8205</v>
      </c>
      <c r="F1569" s="11">
        <v>8255</v>
      </c>
      <c r="G1569" s="13">
        <v>1067</v>
      </c>
      <c r="H1569" s="13">
        <v>5261</v>
      </c>
      <c r="I1569" s="13">
        <v>1877</v>
      </c>
      <c r="J1569" s="12"/>
      <c r="K1569" s="11">
        <v>16430.91</v>
      </c>
      <c r="L1569" s="11">
        <v>1069410</v>
      </c>
      <c r="M1569" s="11">
        <v>5195481.0999999996</v>
      </c>
      <c r="N1569" s="11">
        <v>500</v>
      </c>
      <c r="O1569" s="11">
        <v>500</v>
      </c>
    </row>
    <row r="1570" spans="1:15" x14ac:dyDescent="0.2">
      <c r="A1570" s="66">
        <v>61260</v>
      </c>
      <c r="B1570" s="53" t="s">
        <v>1622</v>
      </c>
      <c r="C1570" s="66">
        <f t="shared" si="26"/>
        <v>6</v>
      </c>
      <c r="D1570" s="60">
        <v>0</v>
      </c>
      <c r="E1570" s="11">
        <v>1246</v>
      </c>
      <c r="F1570" s="11">
        <v>1165</v>
      </c>
      <c r="G1570" s="13">
        <v>203</v>
      </c>
      <c r="H1570" s="13">
        <v>809</v>
      </c>
      <c r="I1570" s="13">
        <v>234</v>
      </c>
      <c r="J1570" s="12"/>
      <c r="K1570" s="11">
        <v>8171.31</v>
      </c>
      <c r="L1570" s="11">
        <v>82305.14</v>
      </c>
      <c r="M1570" s="11">
        <v>400314.07</v>
      </c>
      <c r="N1570" s="11">
        <v>500</v>
      </c>
      <c r="O1570" s="11">
        <v>500</v>
      </c>
    </row>
    <row r="1571" spans="1:15" x14ac:dyDescent="0.2">
      <c r="A1571" s="66">
        <v>61261</v>
      </c>
      <c r="B1571" s="53" t="s">
        <v>1623</v>
      </c>
      <c r="C1571" s="66">
        <f t="shared" si="26"/>
        <v>6</v>
      </c>
      <c r="D1571" s="60">
        <v>0</v>
      </c>
      <c r="E1571" s="11">
        <v>1956</v>
      </c>
      <c r="F1571" s="11">
        <v>1936</v>
      </c>
      <c r="G1571" s="13">
        <v>299</v>
      </c>
      <c r="H1571" s="13">
        <v>1240</v>
      </c>
      <c r="I1571" s="13">
        <v>417</v>
      </c>
      <c r="J1571" s="12"/>
      <c r="K1571" s="11">
        <v>15032.16</v>
      </c>
      <c r="L1571" s="11">
        <v>177148.74</v>
      </c>
      <c r="M1571" s="11">
        <v>305019.53999999998</v>
      </c>
      <c r="N1571" s="11">
        <v>500</v>
      </c>
      <c r="O1571" s="11">
        <v>500</v>
      </c>
    </row>
    <row r="1572" spans="1:15" x14ac:dyDescent="0.2">
      <c r="A1572" s="66">
        <v>61262</v>
      </c>
      <c r="B1572" s="53" t="s">
        <v>1624</v>
      </c>
      <c r="C1572" s="66">
        <f t="shared" si="26"/>
        <v>6</v>
      </c>
      <c r="D1572" s="60">
        <v>0</v>
      </c>
      <c r="E1572" s="11">
        <v>1918</v>
      </c>
      <c r="F1572" s="11">
        <v>2033</v>
      </c>
      <c r="G1572" s="13">
        <v>271</v>
      </c>
      <c r="H1572" s="13">
        <v>1190</v>
      </c>
      <c r="I1572" s="13">
        <v>457</v>
      </c>
      <c r="J1572" s="12"/>
      <c r="K1572" s="11">
        <v>9051.26</v>
      </c>
      <c r="L1572" s="11">
        <v>121174.42</v>
      </c>
      <c r="M1572" s="11">
        <v>232847.38</v>
      </c>
      <c r="N1572" s="11">
        <v>500</v>
      </c>
      <c r="O1572" s="11">
        <v>500</v>
      </c>
    </row>
    <row r="1573" spans="1:15" x14ac:dyDescent="0.2">
      <c r="A1573" s="66">
        <v>61263</v>
      </c>
      <c r="B1573" s="53" t="s">
        <v>1625</v>
      </c>
      <c r="C1573" s="66">
        <f t="shared" si="26"/>
        <v>6</v>
      </c>
      <c r="D1573" s="60">
        <v>0</v>
      </c>
      <c r="E1573" s="11">
        <v>5069</v>
      </c>
      <c r="F1573" s="11">
        <v>5178</v>
      </c>
      <c r="G1573" s="13">
        <v>629</v>
      </c>
      <c r="H1573" s="13">
        <v>3173</v>
      </c>
      <c r="I1573" s="13">
        <v>1267</v>
      </c>
      <c r="J1573" s="12"/>
      <c r="K1573" s="11">
        <v>28646.97</v>
      </c>
      <c r="L1573" s="11">
        <v>384421.15</v>
      </c>
      <c r="M1573" s="11">
        <v>2570089.81</v>
      </c>
      <c r="N1573" s="11">
        <v>500</v>
      </c>
      <c r="O1573" s="11">
        <v>500</v>
      </c>
    </row>
    <row r="1574" spans="1:15" x14ac:dyDescent="0.2">
      <c r="A1574" s="66">
        <v>61264</v>
      </c>
      <c r="B1574" s="53" t="s">
        <v>1626</v>
      </c>
      <c r="C1574" s="66">
        <f t="shared" si="26"/>
        <v>6</v>
      </c>
      <c r="D1574" s="60">
        <v>0</v>
      </c>
      <c r="E1574" s="11">
        <v>1801</v>
      </c>
      <c r="F1574" s="11">
        <v>1801</v>
      </c>
      <c r="G1574" s="13">
        <v>248</v>
      </c>
      <c r="H1574" s="13">
        <v>1085</v>
      </c>
      <c r="I1574" s="13">
        <v>468</v>
      </c>
      <c r="J1574" s="12"/>
      <c r="K1574" s="11">
        <v>21689.95</v>
      </c>
      <c r="L1574" s="11">
        <v>144571.18</v>
      </c>
      <c r="M1574" s="11">
        <v>578289.81000000006</v>
      </c>
      <c r="N1574" s="11">
        <v>500</v>
      </c>
      <c r="O1574" s="11">
        <v>500</v>
      </c>
    </row>
    <row r="1575" spans="1:15" x14ac:dyDescent="0.2">
      <c r="A1575" s="66">
        <v>61265</v>
      </c>
      <c r="B1575" s="53" t="s">
        <v>1627</v>
      </c>
      <c r="C1575" s="66">
        <f t="shared" si="26"/>
        <v>6</v>
      </c>
      <c r="D1575" s="60">
        <v>0</v>
      </c>
      <c r="E1575" s="11">
        <v>6546</v>
      </c>
      <c r="F1575" s="11">
        <v>6588</v>
      </c>
      <c r="G1575" s="13">
        <v>817</v>
      </c>
      <c r="H1575" s="13">
        <v>4179</v>
      </c>
      <c r="I1575" s="13">
        <v>1550</v>
      </c>
      <c r="J1575" s="12"/>
      <c r="K1575" s="11">
        <v>18518.29</v>
      </c>
      <c r="L1575" s="11">
        <v>1214341.81</v>
      </c>
      <c r="M1575" s="11">
        <v>4342634.82</v>
      </c>
      <c r="N1575" s="11">
        <v>500</v>
      </c>
      <c r="O1575" s="11">
        <v>500</v>
      </c>
    </row>
    <row r="1576" spans="1:15" x14ac:dyDescent="0.2">
      <c r="A1576" s="66">
        <v>61266</v>
      </c>
      <c r="B1576" s="53" t="s">
        <v>1628</v>
      </c>
      <c r="C1576" s="66">
        <f t="shared" si="26"/>
        <v>6</v>
      </c>
      <c r="D1576" s="60">
        <v>0</v>
      </c>
      <c r="E1576" s="11">
        <v>1492</v>
      </c>
      <c r="F1576" s="11">
        <v>1493</v>
      </c>
      <c r="G1576" s="13">
        <v>220</v>
      </c>
      <c r="H1576" s="13">
        <v>931</v>
      </c>
      <c r="I1576" s="13">
        <v>341</v>
      </c>
      <c r="J1576" s="12"/>
      <c r="K1576" s="11">
        <v>23313.91</v>
      </c>
      <c r="L1576" s="11">
        <v>84775.79</v>
      </c>
      <c r="M1576" s="11">
        <v>128655.46</v>
      </c>
      <c r="N1576" s="11">
        <v>500</v>
      </c>
      <c r="O1576" s="11">
        <v>500</v>
      </c>
    </row>
    <row r="1577" spans="1:15" x14ac:dyDescent="0.2">
      <c r="A1577" s="66">
        <v>61267</v>
      </c>
      <c r="B1577" s="53" t="s">
        <v>1629</v>
      </c>
      <c r="C1577" s="66">
        <f t="shared" si="26"/>
        <v>6</v>
      </c>
      <c r="D1577" s="60">
        <v>0</v>
      </c>
      <c r="E1577" s="11">
        <v>2724</v>
      </c>
      <c r="F1577" s="11">
        <v>2807</v>
      </c>
      <c r="G1577" s="13">
        <v>343</v>
      </c>
      <c r="H1577" s="13">
        <v>1695</v>
      </c>
      <c r="I1577" s="13">
        <v>686</v>
      </c>
      <c r="J1577" s="12"/>
      <c r="K1577" s="11">
        <v>14544.77</v>
      </c>
      <c r="L1577" s="11">
        <v>295946.8</v>
      </c>
      <c r="M1577" s="11">
        <v>1507699.28</v>
      </c>
      <c r="N1577" s="11">
        <v>500</v>
      </c>
      <c r="O1577" s="11">
        <v>500</v>
      </c>
    </row>
    <row r="1578" spans="1:15" x14ac:dyDescent="0.2">
      <c r="A1578" s="66">
        <v>61410</v>
      </c>
      <c r="B1578" s="53" t="s">
        <v>1630</v>
      </c>
      <c r="C1578" s="66">
        <f t="shared" si="26"/>
        <v>6</v>
      </c>
      <c r="D1578" s="60">
        <v>0</v>
      </c>
      <c r="E1578" s="11">
        <v>868</v>
      </c>
      <c r="F1578" s="11">
        <v>882</v>
      </c>
      <c r="G1578" s="13">
        <v>138</v>
      </c>
      <c r="H1578" s="13">
        <v>511</v>
      </c>
      <c r="I1578" s="13">
        <v>219</v>
      </c>
      <c r="J1578" s="12"/>
      <c r="K1578" s="11">
        <v>11856.83</v>
      </c>
      <c r="L1578" s="11">
        <v>51203.32</v>
      </c>
      <c r="M1578" s="11">
        <v>55821.77</v>
      </c>
      <c r="N1578" s="11">
        <v>500</v>
      </c>
      <c r="O1578" s="11">
        <v>500</v>
      </c>
    </row>
    <row r="1579" spans="1:15" x14ac:dyDescent="0.2">
      <c r="A1579" s="66">
        <v>61413</v>
      </c>
      <c r="B1579" s="53" t="s">
        <v>1631</v>
      </c>
      <c r="C1579" s="66">
        <f t="shared" si="26"/>
        <v>6</v>
      </c>
      <c r="D1579" s="60">
        <v>0</v>
      </c>
      <c r="E1579" s="11">
        <v>605</v>
      </c>
      <c r="F1579" s="11">
        <v>587</v>
      </c>
      <c r="G1579" s="13">
        <v>109</v>
      </c>
      <c r="H1579" s="13">
        <v>361</v>
      </c>
      <c r="I1579" s="13">
        <v>135</v>
      </c>
      <c r="J1579" s="12"/>
      <c r="K1579" s="11">
        <v>3237.39</v>
      </c>
      <c r="L1579" s="11">
        <v>55935.69</v>
      </c>
      <c r="M1579" s="11">
        <v>152146.73000000001</v>
      </c>
      <c r="N1579" s="11">
        <v>500</v>
      </c>
      <c r="O1579" s="11">
        <v>500</v>
      </c>
    </row>
    <row r="1580" spans="1:15" x14ac:dyDescent="0.2">
      <c r="A1580" s="66">
        <v>61425</v>
      </c>
      <c r="B1580" s="53" t="s">
        <v>1632</v>
      </c>
      <c r="C1580" s="66">
        <f t="shared" si="26"/>
        <v>6</v>
      </c>
      <c r="D1580" s="60">
        <v>0</v>
      </c>
      <c r="E1580" s="11">
        <v>1970</v>
      </c>
      <c r="F1580" s="11">
        <v>2052</v>
      </c>
      <c r="G1580" s="13">
        <v>269</v>
      </c>
      <c r="H1580" s="13">
        <v>1235</v>
      </c>
      <c r="I1580" s="13">
        <v>466</v>
      </c>
      <c r="J1580" s="12"/>
      <c r="K1580" s="11">
        <v>14556.54</v>
      </c>
      <c r="L1580" s="11">
        <v>133773.56</v>
      </c>
      <c r="M1580" s="11">
        <v>105651.68</v>
      </c>
      <c r="N1580" s="11">
        <v>500</v>
      </c>
      <c r="O1580" s="11">
        <v>500</v>
      </c>
    </row>
    <row r="1581" spans="1:15" x14ac:dyDescent="0.2">
      <c r="A1581" s="66">
        <v>61428</v>
      </c>
      <c r="B1581" s="53" t="s">
        <v>1633</v>
      </c>
      <c r="C1581" s="66">
        <f t="shared" si="26"/>
        <v>6</v>
      </c>
      <c r="D1581" s="60">
        <v>0</v>
      </c>
      <c r="E1581" s="11">
        <v>887</v>
      </c>
      <c r="F1581" s="11">
        <v>919</v>
      </c>
      <c r="G1581" s="13">
        <v>111</v>
      </c>
      <c r="H1581" s="13">
        <v>551</v>
      </c>
      <c r="I1581" s="13">
        <v>225</v>
      </c>
      <c r="J1581" s="12"/>
      <c r="K1581" s="11">
        <v>7447.01</v>
      </c>
      <c r="L1581" s="11">
        <v>71128.41</v>
      </c>
      <c r="M1581" s="11">
        <v>47482.67</v>
      </c>
      <c r="N1581" s="11">
        <v>500</v>
      </c>
      <c r="O1581" s="11">
        <v>500</v>
      </c>
    </row>
    <row r="1582" spans="1:15" x14ac:dyDescent="0.2">
      <c r="A1582" s="66">
        <v>61437</v>
      </c>
      <c r="B1582" s="53" t="s">
        <v>1634</v>
      </c>
      <c r="C1582" s="66">
        <f t="shared" si="26"/>
        <v>6</v>
      </c>
      <c r="D1582" s="60">
        <v>0</v>
      </c>
      <c r="E1582" s="11">
        <v>1358</v>
      </c>
      <c r="F1582" s="11">
        <v>1390</v>
      </c>
      <c r="G1582" s="13">
        <v>139</v>
      </c>
      <c r="H1582" s="13">
        <v>906</v>
      </c>
      <c r="I1582" s="13">
        <v>313</v>
      </c>
      <c r="J1582" s="12"/>
      <c r="K1582" s="11">
        <v>10698.57</v>
      </c>
      <c r="L1582" s="11">
        <v>102622.37</v>
      </c>
      <c r="M1582" s="11">
        <v>44928.55</v>
      </c>
      <c r="N1582" s="11">
        <v>500</v>
      </c>
      <c r="O1582" s="11">
        <v>500</v>
      </c>
    </row>
    <row r="1583" spans="1:15" x14ac:dyDescent="0.2">
      <c r="A1583" s="66">
        <v>61438</v>
      </c>
      <c r="B1583" s="53" t="s">
        <v>1635</v>
      </c>
      <c r="C1583" s="66">
        <f t="shared" si="26"/>
        <v>6</v>
      </c>
      <c r="D1583" s="60">
        <v>0</v>
      </c>
      <c r="E1583" s="11">
        <v>3349</v>
      </c>
      <c r="F1583" s="11">
        <v>3502</v>
      </c>
      <c r="G1583" s="13">
        <v>336</v>
      </c>
      <c r="H1583" s="13">
        <v>2038</v>
      </c>
      <c r="I1583" s="13">
        <v>975</v>
      </c>
      <c r="J1583" s="12"/>
      <c r="K1583" s="11">
        <v>17666.5</v>
      </c>
      <c r="L1583" s="11">
        <v>426224.97</v>
      </c>
      <c r="M1583" s="11">
        <v>1809595.25</v>
      </c>
      <c r="N1583" s="11">
        <v>500</v>
      </c>
      <c r="O1583" s="11">
        <v>500</v>
      </c>
    </row>
    <row r="1584" spans="1:15" x14ac:dyDescent="0.2">
      <c r="A1584" s="66">
        <v>61439</v>
      </c>
      <c r="B1584" s="53" t="s">
        <v>1636</v>
      </c>
      <c r="C1584" s="66">
        <f t="shared" si="26"/>
        <v>6</v>
      </c>
      <c r="D1584" s="60">
        <v>0</v>
      </c>
      <c r="E1584" s="11">
        <v>4894</v>
      </c>
      <c r="F1584" s="11">
        <v>4902</v>
      </c>
      <c r="G1584" s="13">
        <v>689</v>
      </c>
      <c r="H1584" s="13">
        <v>2972</v>
      </c>
      <c r="I1584" s="13">
        <v>1233</v>
      </c>
      <c r="J1584" s="12"/>
      <c r="K1584" s="11">
        <v>42695.79</v>
      </c>
      <c r="L1584" s="11">
        <v>430803.94</v>
      </c>
      <c r="M1584" s="11">
        <v>942934.3</v>
      </c>
      <c r="N1584" s="11">
        <v>500</v>
      </c>
      <c r="O1584" s="11">
        <v>500</v>
      </c>
    </row>
    <row r="1585" spans="1:15" x14ac:dyDescent="0.2">
      <c r="A1585" s="66">
        <v>61440</v>
      </c>
      <c r="B1585" s="53" t="s">
        <v>1637</v>
      </c>
      <c r="C1585" s="66">
        <f t="shared" si="26"/>
        <v>6</v>
      </c>
      <c r="D1585" s="60">
        <v>0</v>
      </c>
      <c r="E1585" s="11">
        <v>2929</v>
      </c>
      <c r="F1585" s="11">
        <v>2931</v>
      </c>
      <c r="G1585" s="13">
        <v>384</v>
      </c>
      <c r="H1585" s="13">
        <v>1786</v>
      </c>
      <c r="I1585" s="13">
        <v>759</v>
      </c>
      <c r="J1585" s="12"/>
      <c r="K1585" s="11">
        <v>29379.66</v>
      </c>
      <c r="L1585" s="11">
        <v>246640.62</v>
      </c>
      <c r="M1585" s="11">
        <v>333029.71000000002</v>
      </c>
      <c r="N1585" s="11">
        <v>500</v>
      </c>
      <c r="O1585" s="11">
        <v>500</v>
      </c>
    </row>
    <row r="1586" spans="1:15" x14ac:dyDescent="0.2">
      <c r="A1586" s="66">
        <v>61441</v>
      </c>
      <c r="B1586" s="53" t="s">
        <v>1638</v>
      </c>
      <c r="C1586" s="66">
        <f t="shared" si="26"/>
        <v>6</v>
      </c>
      <c r="D1586" s="60">
        <v>0</v>
      </c>
      <c r="E1586" s="11">
        <v>1134</v>
      </c>
      <c r="F1586" s="11">
        <v>1163</v>
      </c>
      <c r="G1586" s="13">
        <v>143</v>
      </c>
      <c r="H1586" s="13">
        <v>728</v>
      </c>
      <c r="I1586" s="13">
        <v>263</v>
      </c>
      <c r="J1586" s="12"/>
      <c r="K1586" s="11">
        <v>9682.83</v>
      </c>
      <c r="L1586" s="11">
        <v>56798.96</v>
      </c>
      <c r="M1586" s="11">
        <v>43602</v>
      </c>
      <c r="N1586" s="11">
        <v>500</v>
      </c>
      <c r="O1586" s="11">
        <v>500</v>
      </c>
    </row>
    <row r="1587" spans="1:15" x14ac:dyDescent="0.2">
      <c r="A1587" s="66">
        <v>61442</v>
      </c>
      <c r="B1587" s="53" t="s">
        <v>1639</v>
      </c>
      <c r="C1587" s="66">
        <f t="shared" si="26"/>
        <v>6</v>
      </c>
      <c r="D1587" s="60">
        <v>0</v>
      </c>
      <c r="E1587" s="11">
        <v>1683</v>
      </c>
      <c r="F1587" s="11">
        <v>1746</v>
      </c>
      <c r="G1587" s="13">
        <v>226</v>
      </c>
      <c r="H1587" s="13">
        <v>1051</v>
      </c>
      <c r="I1587" s="13">
        <v>406</v>
      </c>
      <c r="J1587" s="12"/>
      <c r="K1587" s="11">
        <v>17678.990000000002</v>
      </c>
      <c r="L1587" s="11">
        <v>214406.47</v>
      </c>
      <c r="M1587" s="11">
        <v>453943.01</v>
      </c>
      <c r="N1587" s="11">
        <v>500</v>
      </c>
      <c r="O1587" s="11">
        <v>500</v>
      </c>
    </row>
    <row r="1588" spans="1:15" x14ac:dyDescent="0.2">
      <c r="A1588" s="66">
        <v>61443</v>
      </c>
      <c r="B1588" s="53" t="s">
        <v>1640</v>
      </c>
      <c r="C1588" s="66">
        <f t="shared" si="26"/>
        <v>6</v>
      </c>
      <c r="D1588" s="60">
        <v>0</v>
      </c>
      <c r="E1588" s="11">
        <v>1801</v>
      </c>
      <c r="F1588" s="11">
        <v>1797</v>
      </c>
      <c r="G1588" s="13">
        <v>224</v>
      </c>
      <c r="H1588" s="13">
        <v>1065</v>
      </c>
      <c r="I1588" s="13">
        <v>512</v>
      </c>
      <c r="J1588" s="12"/>
      <c r="K1588" s="11">
        <v>15303.15</v>
      </c>
      <c r="L1588" s="11">
        <v>193319.55</v>
      </c>
      <c r="M1588" s="11">
        <v>408159.69</v>
      </c>
      <c r="N1588" s="11">
        <v>500</v>
      </c>
      <c r="O1588" s="11">
        <v>500</v>
      </c>
    </row>
    <row r="1589" spans="1:15" x14ac:dyDescent="0.2">
      <c r="A1589" s="66">
        <v>61444</v>
      </c>
      <c r="B1589" s="53" t="s">
        <v>1641</v>
      </c>
      <c r="C1589" s="66">
        <f t="shared" si="26"/>
        <v>6</v>
      </c>
      <c r="D1589" s="60">
        <v>0</v>
      </c>
      <c r="E1589" s="11">
        <v>2141</v>
      </c>
      <c r="F1589" s="11">
        <v>2142</v>
      </c>
      <c r="G1589" s="13">
        <v>307</v>
      </c>
      <c r="H1589" s="13">
        <v>1355</v>
      </c>
      <c r="I1589" s="13">
        <v>479</v>
      </c>
      <c r="J1589" s="12"/>
      <c r="K1589" s="11">
        <v>13211.08</v>
      </c>
      <c r="L1589" s="11">
        <v>206320.48</v>
      </c>
      <c r="M1589" s="11">
        <v>790004.87</v>
      </c>
      <c r="N1589" s="11">
        <v>500</v>
      </c>
      <c r="O1589" s="11">
        <v>500</v>
      </c>
    </row>
    <row r="1590" spans="1:15" x14ac:dyDescent="0.2">
      <c r="A1590" s="66">
        <v>61445</v>
      </c>
      <c r="B1590" s="53" t="s">
        <v>1642</v>
      </c>
      <c r="C1590" s="66">
        <f t="shared" si="26"/>
        <v>6</v>
      </c>
      <c r="D1590" s="60">
        <v>0</v>
      </c>
      <c r="E1590" s="11">
        <v>1654</v>
      </c>
      <c r="F1590" s="11">
        <v>1661</v>
      </c>
      <c r="G1590" s="13">
        <v>185</v>
      </c>
      <c r="H1590" s="13">
        <v>1058</v>
      </c>
      <c r="I1590" s="13">
        <v>411</v>
      </c>
      <c r="J1590" s="12"/>
      <c r="K1590" s="11">
        <v>38725.83</v>
      </c>
      <c r="L1590" s="11">
        <v>249776.68</v>
      </c>
      <c r="M1590" s="11">
        <v>522878.14</v>
      </c>
      <c r="N1590" s="11">
        <v>500</v>
      </c>
      <c r="O1590" s="11">
        <v>500</v>
      </c>
    </row>
    <row r="1591" spans="1:15" x14ac:dyDescent="0.2">
      <c r="A1591" s="66">
        <v>61446</v>
      </c>
      <c r="B1591" s="53" t="s">
        <v>1643</v>
      </c>
      <c r="C1591" s="66">
        <f t="shared" si="26"/>
        <v>6</v>
      </c>
      <c r="D1591" s="60">
        <v>0</v>
      </c>
      <c r="E1591" s="11">
        <v>1819</v>
      </c>
      <c r="F1591" s="11">
        <v>1885</v>
      </c>
      <c r="G1591" s="13">
        <v>254</v>
      </c>
      <c r="H1591" s="13">
        <v>1111</v>
      </c>
      <c r="I1591" s="13">
        <v>454</v>
      </c>
      <c r="J1591" s="12"/>
      <c r="K1591" s="11">
        <v>9341.6</v>
      </c>
      <c r="L1591" s="11">
        <v>159046.81</v>
      </c>
      <c r="M1591" s="11">
        <v>1094137.57</v>
      </c>
      <c r="N1591" s="11">
        <v>500</v>
      </c>
      <c r="O1591" s="11">
        <v>500</v>
      </c>
    </row>
    <row r="1592" spans="1:15" x14ac:dyDescent="0.2">
      <c r="A1592" s="66">
        <v>61611</v>
      </c>
      <c r="B1592" s="53" t="s">
        <v>1644</v>
      </c>
      <c r="C1592" s="66">
        <f t="shared" si="26"/>
        <v>6</v>
      </c>
      <c r="D1592" s="60">
        <v>0</v>
      </c>
      <c r="E1592" s="11">
        <v>2464</v>
      </c>
      <c r="F1592" s="11">
        <v>2460</v>
      </c>
      <c r="G1592" s="13">
        <v>333</v>
      </c>
      <c r="H1592" s="13">
        <v>1579</v>
      </c>
      <c r="I1592" s="13">
        <v>552</v>
      </c>
      <c r="J1592" s="12"/>
      <c r="K1592" s="11">
        <v>4512.34</v>
      </c>
      <c r="L1592" s="11">
        <v>123295.32</v>
      </c>
      <c r="M1592" s="11">
        <v>494360.36</v>
      </c>
      <c r="N1592" s="11">
        <v>500</v>
      </c>
      <c r="O1592" s="11">
        <v>500</v>
      </c>
    </row>
    <row r="1593" spans="1:15" x14ac:dyDescent="0.2">
      <c r="A1593" s="66">
        <v>61612</v>
      </c>
      <c r="B1593" s="53" t="s">
        <v>1645</v>
      </c>
      <c r="C1593" s="66">
        <f t="shared" si="26"/>
        <v>6</v>
      </c>
      <c r="D1593" s="60">
        <v>0</v>
      </c>
      <c r="E1593" s="11">
        <v>3223</v>
      </c>
      <c r="F1593" s="11">
        <v>3240</v>
      </c>
      <c r="G1593" s="13">
        <v>456</v>
      </c>
      <c r="H1593" s="13">
        <v>2036</v>
      </c>
      <c r="I1593" s="13">
        <v>731</v>
      </c>
      <c r="J1593" s="12"/>
      <c r="K1593" s="11">
        <v>11019.68</v>
      </c>
      <c r="L1593" s="11">
        <v>145708.14000000001</v>
      </c>
      <c r="M1593" s="11">
        <v>868965.99</v>
      </c>
      <c r="N1593" s="11">
        <v>500</v>
      </c>
      <c r="O1593" s="11">
        <v>500</v>
      </c>
    </row>
    <row r="1594" spans="1:15" x14ac:dyDescent="0.2">
      <c r="A1594" s="66">
        <v>61615</v>
      </c>
      <c r="B1594" s="53" t="s">
        <v>1646</v>
      </c>
      <c r="C1594" s="66">
        <f t="shared" si="26"/>
        <v>6</v>
      </c>
      <c r="D1594" s="60">
        <v>0</v>
      </c>
      <c r="E1594" s="11">
        <v>2210</v>
      </c>
      <c r="F1594" s="11">
        <v>2205</v>
      </c>
      <c r="G1594" s="13">
        <v>317</v>
      </c>
      <c r="H1594" s="13">
        <v>1426</v>
      </c>
      <c r="I1594" s="13">
        <v>467</v>
      </c>
      <c r="J1594" s="12"/>
      <c r="K1594" s="11">
        <v>8472.81</v>
      </c>
      <c r="L1594" s="11">
        <v>116282.59</v>
      </c>
      <c r="M1594" s="11">
        <v>274193.08</v>
      </c>
      <c r="N1594" s="11">
        <v>500</v>
      </c>
      <c r="O1594" s="11">
        <v>500</v>
      </c>
    </row>
    <row r="1595" spans="1:15" x14ac:dyDescent="0.2">
      <c r="A1595" s="66">
        <v>61618</v>
      </c>
      <c r="B1595" s="53" t="s">
        <v>1647</v>
      </c>
      <c r="C1595" s="66">
        <f t="shared" si="26"/>
        <v>6</v>
      </c>
      <c r="D1595" s="60">
        <v>0</v>
      </c>
      <c r="E1595" s="11">
        <v>1693</v>
      </c>
      <c r="F1595" s="11">
        <v>1683</v>
      </c>
      <c r="G1595" s="13">
        <v>194</v>
      </c>
      <c r="H1595" s="13">
        <v>1067</v>
      </c>
      <c r="I1595" s="13">
        <v>432</v>
      </c>
      <c r="J1595" s="12"/>
      <c r="K1595" s="11">
        <v>1559.55</v>
      </c>
      <c r="L1595" s="11">
        <v>125002.81</v>
      </c>
      <c r="M1595" s="11">
        <v>704844.52</v>
      </c>
      <c r="N1595" s="11">
        <v>500</v>
      </c>
      <c r="O1595" s="11">
        <v>500</v>
      </c>
    </row>
    <row r="1596" spans="1:15" x14ac:dyDescent="0.2">
      <c r="A1596" s="66">
        <v>61621</v>
      </c>
      <c r="B1596" s="53" t="s">
        <v>1648</v>
      </c>
      <c r="C1596" s="66">
        <f t="shared" si="26"/>
        <v>6</v>
      </c>
      <c r="D1596" s="60">
        <v>0</v>
      </c>
      <c r="E1596" s="11">
        <v>788</v>
      </c>
      <c r="F1596" s="11">
        <v>818</v>
      </c>
      <c r="G1596" s="13">
        <v>118</v>
      </c>
      <c r="H1596" s="13">
        <v>477</v>
      </c>
      <c r="I1596" s="13">
        <v>193</v>
      </c>
      <c r="J1596" s="12"/>
      <c r="K1596" s="11">
        <v>6804.29</v>
      </c>
      <c r="L1596" s="11">
        <v>29408.19</v>
      </c>
      <c r="M1596" s="11">
        <v>34753.699999999997</v>
      </c>
      <c r="N1596" s="11">
        <v>500</v>
      </c>
      <c r="O1596" s="11">
        <v>500</v>
      </c>
    </row>
    <row r="1597" spans="1:15" x14ac:dyDescent="0.2">
      <c r="A1597" s="66">
        <v>61624</v>
      </c>
      <c r="B1597" s="53" t="s">
        <v>1649</v>
      </c>
      <c r="C1597" s="66">
        <f t="shared" si="26"/>
        <v>6</v>
      </c>
      <c r="D1597" s="60">
        <v>0</v>
      </c>
      <c r="E1597" s="11">
        <v>3216</v>
      </c>
      <c r="F1597" s="11">
        <v>3151</v>
      </c>
      <c r="G1597" s="13">
        <v>488</v>
      </c>
      <c r="H1597" s="13">
        <v>2020</v>
      </c>
      <c r="I1597" s="13">
        <v>708</v>
      </c>
      <c r="J1597" s="12"/>
      <c r="K1597" s="11">
        <v>10349.26</v>
      </c>
      <c r="L1597" s="11">
        <v>145905.82</v>
      </c>
      <c r="M1597" s="11">
        <v>341154.98</v>
      </c>
      <c r="N1597" s="11">
        <v>500</v>
      </c>
      <c r="O1597" s="11">
        <v>500</v>
      </c>
    </row>
    <row r="1598" spans="1:15" x14ac:dyDescent="0.2">
      <c r="A1598" s="66">
        <v>61625</v>
      </c>
      <c r="B1598" s="53" t="s">
        <v>1650</v>
      </c>
      <c r="C1598" s="66">
        <f t="shared" si="26"/>
        <v>6</v>
      </c>
      <c r="D1598" s="60">
        <v>0</v>
      </c>
      <c r="E1598" s="11">
        <v>9599</v>
      </c>
      <c r="F1598" s="11">
        <v>9429</v>
      </c>
      <c r="G1598" s="13">
        <v>1099</v>
      </c>
      <c r="H1598" s="13">
        <v>6032</v>
      </c>
      <c r="I1598" s="13">
        <v>2468</v>
      </c>
      <c r="J1598" s="12"/>
      <c r="K1598" s="11">
        <v>7188.63</v>
      </c>
      <c r="L1598" s="11">
        <v>719643.57</v>
      </c>
      <c r="M1598" s="11">
        <v>4152735.17</v>
      </c>
      <c r="N1598" s="11">
        <v>500</v>
      </c>
      <c r="O1598" s="11">
        <v>500</v>
      </c>
    </row>
    <row r="1599" spans="1:15" x14ac:dyDescent="0.2">
      <c r="A1599" s="66">
        <v>61626</v>
      </c>
      <c r="B1599" s="53" t="s">
        <v>1651</v>
      </c>
      <c r="C1599" s="66">
        <f t="shared" si="26"/>
        <v>6</v>
      </c>
      <c r="D1599" s="60">
        <v>0</v>
      </c>
      <c r="E1599" s="11">
        <v>5808</v>
      </c>
      <c r="F1599" s="11">
        <v>5657</v>
      </c>
      <c r="G1599" s="13">
        <v>768</v>
      </c>
      <c r="H1599" s="13">
        <v>3688</v>
      </c>
      <c r="I1599" s="13">
        <v>1352</v>
      </c>
      <c r="J1599" s="12"/>
      <c r="K1599" s="11">
        <v>7065.64</v>
      </c>
      <c r="L1599" s="11">
        <v>422620.89</v>
      </c>
      <c r="M1599" s="11">
        <v>1234779.2</v>
      </c>
      <c r="N1599" s="11">
        <v>500</v>
      </c>
      <c r="O1599" s="11">
        <v>500</v>
      </c>
    </row>
    <row r="1600" spans="1:15" x14ac:dyDescent="0.2">
      <c r="A1600" s="66">
        <v>61627</v>
      </c>
      <c r="B1600" s="53" t="s">
        <v>1652</v>
      </c>
      <c r="C1600" s="66">
        <f t="shared" si="26"/>
        <v>6</v>
      </c>
      <c r="D1600" s="60">
        <v>0</v>
      </c>
      <c r="E1600" s="11">
        <v>1644</v>
      </c>
      <c r="F1600" s="11">
        <v>1713</v>
      </c>
      <c r="G1600" s="13">
        <v>175</v>
      </c>
      <c r="H1600" s="13">
        <v>1012</v>
      </c>
      <c r="I1600" s="13">
        <v>457</v>
      </c>
      <c r="J1600" s="12"/>
      <c r="K1600" s="11">
        <v>20264.37</v>
      </c>
      <c r="L1600" s="11">
        <v>89352.13</v>
      </c>
      <c r="M1600" s="11">
        <v>119803.7</v>
      </c>
      <c r="N1600" s="11">
        <v>500</v>
      </c>
      <c r="O1600" s="11">
        <v>500</v>
      </c>
    </row>
    <row r="1601" spans="1:15" x14ac:dyDescent="0.2">
      <c r="A1601" s="66">
        <v>61628</v>
      </c>
      <c r="B1601" s="53" t="s">
        <v>1653</v>
      </c>
      <c r="C1601" s="66">
        <f t="shared" si="26"/>
        <v>6</v>
      </c>
      <c r="D1601" s="60">
        <v>0</v>
      </c>
      <c r="E1601" s="11">
        <v>1448</v>
      </c>
      <c r="F1601" s="11">
        <v>1500</v>
      </c>
      <c r="G1601" s="13">
        <v>172</v>
      </c>
      <c r="H1601" s="13">
        <v>952</v>
      </c>
      <c r="I1601" s="13">
        <v>324</v>
      </c>
      <c r="J1601" s="12"/>
      <c r="K1601" s="11">
        <v>10747.3</v>
      </c>
      <c r="L1601" s="11">
        <v>57457.68</v>
      </c>
      <c r="M1601" s="11">
        <v>39522.28</v>
      </c>
      <c r="N1601" s="11">
        <v>500</v>
      </c>
      <c r="O1601" s="11">
        <v>500</v>
      </c>
    </row>
    <row r="1602" spans="1:15" x14ac:dyDescent="0.2">
      <c r="A1602" s="66">
        <v>61629</v>
      </c>
      <c r="B1602" s="53" t="s">
        <v>1654</v>
      </c>
      <c r="C1602" s="66">
        <f t="shared" si="26"/>
        <v>6</v>
      </c>
      <c r="D1602" s="60">
        <v>0</v>
      </c>
      <c r="E1602" s="11">
        <v>1011</v>
      </c>
      <c r="F1602" s="11">
        <v>1011</v>
      </c>
      <c r="G1602" s="13">
        <v>120</v>
      </c>
      <c r="H1602" s="13">
        <v>605</v>
      </c>
      <c r="I1602" s="13">
        <v>286</v>
      </c>
      <c r="J1602" s="12"/>
      <c r="K1602" s="11">
        <v>18322.95</v>
      </c>
      <c r="L1602" s="11">
        <v>70358.42</v>
      </c>
      <c r="M1602" s="11">
        <v>51338.83</v>
      </c>
      <c r="N1602" s="11">
        <v>500</v>
      </c>
      <c r="O1602" s="11">
        <v>500</v>
      </c>
    </row>
    <row r="1603" spans="1:15" x14ac:dyDescent="0.2">
      <c r="A1603" s="66">
        <v>61630</v>
      </c>
      <c r="B1603" s="53" t="s">
        <v>1655</v>
      </c>
      <c r="C1603" s="66">
        <f t="shared" si="26"/>
        <v>6</v>
      </c>
      <c r="D1603" s="60">
        <v>0</v>
      </c>
      <c r="E1603" s="11">
        <v>1571</v>
      </c>
      <c r="F1603" s="11">
        <v>1605</v>
      </c>
      <c r="G1603" s="13">
        <v>193</v>
      </c>
      <c r="H1603" s="13">
        <v>995</v>
      </c>
      <c r="I1603" s="13">
        <v>383</v>
      </c>
      <c r="J1603" s="12"/>
      <c r="K1603" s="11">
        <v>18614.23</v>
      </c>
      <c r="L1603" s="11">
        <v>61118.07</v>
      </c>
      <c r="M1603" s="11">
        <v>104029.8</v>
      </c>
      <c r="N1603" s="11">
        <v>500</v>
      </c>
      <c r="O1603" s="11">
        <v>500</v>
      </c>
    </row>
    <row r="1604" spans="1:15" x14ac:dyDescent="0.2">
      <c r="A1604" s="66">
        <v>61631</v>
      </c>
      <c r="B1604" s="53" t="s">
        <v>1656</v>
      </c>
      <c r="C1604" s="66">
        <f t="shared" si="26"/>
        <v>6</v>
      </c>
      <c r="D1604" s="60">
        <v>0</v>
      </c>
      <c r="E1604" s="11">
        <v>9628</v>
      </c>
      <c r="F1604" s="11">
        <v>9764</v>
      </c>
      <c r="G1604" s="13">
        <v>1076</v>
      </c>
      <c r="H1604" s="13">
        <v>5886</v>
      </c>
      <c r="I1604" s="13">
        <v>2666</v>
      </c>
      <c r="J1604" s="12"/>
      <c r="K1604" s="11">
        <v>9467.75</v>
      </c>
      <c r="L1604" s="11">
        <v>648923.59</v>
      </c>
      <c r="M1604" s="11">
        <v>3491012.25</v>
      </c>
      <c r="N1604" s="11">
        <v>500</v>
      </c>
      <c r="O1604" s="11">
        <v>500</v>
      </c>
    </row>
    <row r="1605" spans="1:15" x14ac:dyDescent="0.2">
      <c r="A1605" s="66">
        <v>61632</v>
      </c>
      <c r="B1605" s="53" t="s">
        <v>1657</v>
      </c>
      <c r="C1605" s="66">
        <f t="shared" si="26"/>
        <v>6</v>
      </c>
      <c r="D1605" s="60">
        <v>0</v>
      </c>
      <c r="E1605" s="11">
        <v>2701</v>
      </c>
      <c r="F1605" s="11">
        <v>2780</v>
      </c>
      <c r="G1605" s="13">
        <v>305</v>
      </c>
      <c r="H1605" s="13">
        <v>1694</v>
      </c>
      <c r="I1605" s="13">
        <v>702</v>
      </c>
      <c r="J1605" s="12"/>
      <c r="K1605" s="11">
        <v>22127.200000000001</v>
      </c>
      <c r="L1605" s="11">
        <v>155913.63</v>
      </c>
      <c r="M1605" s="11">
        <v>176964.35</v>
      </c>
      <c r="N1605" s="11">
        <v>500</v>
      </c>
      <c r="O1605" s="11">
        <v>500</v>
      </c>
    </row>
    <row r="1606" spans="1:15" x14ac:dyDescent="0.2">
      <c r="A1606" s="66">
        <v>61633</v>
      </c>
      <c r="B1606" s="53" t="s">
        <v>1658</v>
      </c>
      <c r="C1606" s="66">
        <f t="shared" si="26"/>
        <v>6</v>
      </c>
      <c r="D1606" s="60">
        <v>0</v>
      </c>
      <c r="E1606" s="11">
        <v>4288</v>
      </c>
      <c r="F1606" s="11">
        <v>4097</v>
      </c>
      <c r="G1606" s="13">
        <v>613</v>
      </c>
      <c r="H1606" s="13">
        <v>2795</v>
      </c>
      <c r="I1606" s="13">
        <v>880</v>
      </c>
      <c r="J1606" s="12"/>
      <c r="K1606" s="11">
        <v>8775.41</v>
      </c>
      <c r="L1606" s="11">
        <v>209374.22</v>
      </c>
      <c r="M1606" s="11">
        <v>1204356</v>
      </c>
      <c r="N1606" s="11">
        <v>500</v>
      </c>
      <c r="O1606" s="11">
        <v>500</v>
      </c>
    </row>
    <row r="1607" spans="1:15" x14ac:dyDescent="0.2">
      <c r="A1607" s="66">
        <v>61701</v>
      </c>
      <c r="B1607" s="53" t="s">
        <v>1659</v>
      </c>
      <c r="C1607" s="66">
        <f t="shared" si="26"/>
        <v>6</v>
      </c>
      <c r="D1607" s="60">
        <v>0</v>
      </c>
      <c r="E1607" s="11">
        <v>2294</v>
      </c>
      <c r="F1607" s="11">
        <v>2184</v>
      </c>
      <c r="G1607" s="13">
        <v>386</v>
      </c>
      <c r="H1607" s="13">
        <v>1528</v>
      </c>
      <c r="I1607" s="13">
        <v>380</v>
      </c>
      <c r="J1607" s="12"/>
      <c r="K1607" s="11">
        <v>11494.8</v>
      </c>
      <c r="L1607" s="11">
        <v>219297.48</v>
      </c>
      <c r="M1607" s="11">
        <v>2664621.98</v>
      </c>
      <c r="N1607" s="11">
        <v>500</v>
      </c>
      <c r="O1607" s="11">
        <v>500</v>
      </c>
    </row>
    <row r="1608" spans="1:15" x14ac:dyDescent="0.2">
      <c r="A1608" s="66">
        <v>61708</v>
      </c>
      <c r="B1608" s="53" t="s">
        <v>1660</v>
      </c>
      <c r="C1608" s="66">
        <f t="shared" si="26"/>
        <v>6</v>
      </c>
      <c r="D1608" s="60">
        <v>0</v>
      </c>
      <c r="E1608" s="11">
        <v>1504</v>
      </c>
      <c r="F1608" s="11">
        <v>1521</v>
      </c>
      <c r="G1608" s="13">
        <v>217</v>
      </c>
      <c r="H1608" s="13">
        <v>917</v>
      </c>
      <c r="I1608" s="13">
        <v>370</v>
      </c>
      <c r="J1608" s="12"/>
      <c r="K1608" s="11">
        <v>16376.8</v>
      </c>
      <c r="L1608" s="11">
        <v>88590.57</v>
      </c>
      <c r="M1608" s="11">
        <v>162164.39000000001</v>
      </c>
      <c r="N1608" s="11">
        <v>500</v>
      </c>
      <c r="O1608" s="11">
        <v>500</v>
      </c>
    </row>
    <row r="1609" spans="1:15" x14ac:dyDescent="0.2">
      <c r="A1609" s="66">
        <v>61710</v>
      </c>
      <c r="B1609" s="53" t="s">
        <v>1661</v>
      </c>
      <c r="C1609" s="66">
        <f t="shared" si="26"/>
        <v>6</v>
      </c>
      <c r="D1609" s="60">
        <v>0</v>
      </c>
      <c r="E1609" s="11">
        <v>1215</v>
      </c>
      <c r="F1609" s="11">
        <v>1200</v>
      </c>
      <c r="G1609" s="13">
        <v>180</v>
      </c>
      <c r="H1609" s="13">
        <v>778</v>
      </c>
      <c r="I1609" s="13">
        <v>257</v>
      </c>
      <c r="J1609" s="12"/>
      <c r="K1609" s="11">
        <v>5699.35</v>
      </c>
      <c r="L1609" s="11">
        <v>37680.68</v>
      </c>
      <c r="M1609" s="11">
        <v>142829.09</v>
      </c>
      <c r="N1609" s="11">
        <v>500</v>
      </c>
      <c r="O1609" s="11">
        <v>500</v>
      </c>
    </row>
    <row r="1610" spans="1:15" x14ac:dyDescent="0.2">
      <c r="A1610" s="66">
        <v>61711</v>
      </c>
      <c r="B1610" s="53" t="s">
        <v>1662</v>
      </c>
      <c r="C1610" s="66">
        <f t="shared" si="26"/>
        <v>6</v>
      </c>
      <c r="D1610" s="60">
        <v>0</v>
      </c>
      <c r="E1610" s="11">
        <v>856</v>
      </c>
      <c r="F1610" s="11">
        <v>896</v>
      </c>
      <c r="G1610" s="13">
        <v>140</v>
      </c>
      <c r="H1610" s="13">
        <v>520</v>
      </c>
      <c r="I1610" s="13">
        <v>196</v>
      </c>
      <c r="J1610" s="12"/>
      <c r="K1610" s="11">
        <v>5760.12</v>
      </c>
      <c r="L1610" s="11">
        <v>33601.769999999997</v>
      </c>
      <c r="M1610" s="11">
        <v>197961.06</v>
      </c>
      <c r="N1610" s="11">
        <v>500</v>
      </c>
      <c r="O1610" s="11">
        <v>500</v>
      </c>
    </row>
    <row r="1611" spans="1:15" x14ac:dyDescent="0.2">
      <c r="A1611" s="66">
        <v>61716</v>
      </c>
      <c r="B1611" s="53" t="s">
        <v>1663</v>
      </c>
      <c r="C1611" s="66">
        <f t="shared" si="26"/>
        <v>6</v>
      </c>
      <c r="D1611" s="60">
        <v>0</v>
      </c>
      <c r="E1611" s="11">
        <v>2989</v>
      </c>
      <c r="F1611" s="11">
        <v>2943</v>
      </c>
      <c r="G1611" s="13">
        <v>474</v>
      </c>
      <c r="H1611" s="13">
        <v>1908</v>
      </c>
      <c r="I1611" s="13">
        <v>607</v>
      </c>
      <c r="J1611" s="12"/>
      <c r="K1611" s="11">
        <v>17080.849999999999</v>
      </c>
      <c r="L1611" s="11">
        <v>158063.19</v>
      </c>
      <c r="M1611" s="11">
        <v>435931.68</v>
      </c>
      <c r="N1611" s="11">
        <v>500</v>
      </c>
      <c r="O1611" s="11">
        <v>500</v>
      </c>
    </row>
    <row r="1612" spans="1:15" x14ac:dyDescent="0.2">
      <c r="A1612" s="66">
        <v>61719</v>
      </c>
      <c r="B1612" s="53" t="s">
        <v>1664</v>
      </c>
      <c r="C1612" s="66">
        <f t="shared" si="26"/>
        <v>6</v>
      </c>
      <c r="D1612" s="60">
        <v>0</v>
      </c>
      <c r="E1612" s="11">
        <v>2384</v>
      </c>
      <c r="F1612" s="11">
        <v>2329</v>
      </c>
      <c r="G1612" s="13">
        <v>367</v>
      </c>
      <c r="H1612" s="13">
        <v>1601</v>
      </c>
      <c r="I1612" s="13">
        <v>416</v>
      </c>
      <c r="J1612" s="12"/>
      <c r="K1612" s="11">
        <v>7014.49</v>
      </c>
      <c r="L1612" s="11">
        <v>152399.31</v>
      </c>
      <c r="M1612" s="11">
        <v>1275588.08</v>
      </c>
      <c r="N1612" s="11">
        <v>500</v>
      </c>
      <c r="O1612" s="11">
        <v>500</v>
      </c>
    </row>
    <row r="1613" spans="1:15" x14ac:dyDescent="0.2">
      <c r="A1613" s="66">
        <v>61727</v>
      </c>
      <c r="B1613" s="53" t="s">
        <v>1665</v>
      </c>
      <c r="C1613" s="66">
        <f t="shared" si="26"/>
        <v>6</v>
      </c>
      <c r="D1613" s="60">
        <v>0</v>
      </c>
      <c r="E1613" s="11">
        <v>2558</v>
      </c>
      <c r="F1613" s="11">
        <v>2462</v>
      </c>
      <c r="G1613" s="13">
        <v>414</v>
      </c>
      <c r="H1613" s="13">
        <v>1738</v>
      </c>
      <c r="I1613" s="13">
        <v>406</v>
      </c>
      <c r="J1613" s="12"/>
      <c r="K1613" s="11">
        <v>5383.74</v>
      </c>
      <c r="L1613" s="11">
        <v>188306.52</v>
      </c>
      <c r="M1613" s="11">
        <v>944581.92</v>
      </c>
      <c r="N1613" s="11">
        <v>500</v>
      </c>
      <c r="O1613" s="11">
        <v>500</v>
      </c>
    </row>
    <row r="1614" spans="1:15" x14ac:dyDescent="0.2">
      <c r="A1614" s="66">
        <v>61728</v>
      </c>
      <c r="B1614" s="53" t="s">
        <v>1666</v>
      </c>
      <c r="C1614" s="66">
        <f t="shared" si="26"/>
        <v>6</v>
      </c>
      <c r="D1614" s="60">
        <v>0</v>
      </c>
      <c r="E1614" s="11">
        <v>658</v>
      </c>
      <c r="F1614" s="11">
        <v>678</v>
      </c>
      <c r="G1614" s="13">
        <v>86</v>
      </c>
      <c r="H1614" s="13">
        <v>436</v>
      </c>
      <c r="I1614" s="13">
        <v>136</v>
      </c>
      <c r="J1614" s="12"/>
      <c r="K1614" s="11">
        <v>3825.09</v>
      </c>
      <c r="L1614" s="11">
        <v>43863.74</v>
      </c>
      <c r="M1614" s="11">
        <v>34708.97</v>
      </c>
      <c r="N1614" s="11">
        <v>500</v>
      </c>
      <c r="O1614" s="11">
        <v>500</v>
      </c>
    </row>
    <row r="1615" spans="1:15" x14ac:dyDescent="0.2">
      <c r="A1615" s="66">
        <v>61729</v>
      </c>
      <c r="B1615" s="53" t="s">
        <v>1667</v>
      </c>
      <c r="C1615" s="66">
        <f t="shared" si="26"/>
        <v>6</v>
      </c>
      <c r="D1615" s="60">
        <v>0</v>
      </c>
      <c r="E1615" s="11">
        <v>2141</v>
      </c>
      <c r="F1615" s="11">
        <v>2119</v>
      </c>
      <c r="G1615" s="13">
        <v>339</v>
      </c>
      <c r="H1615" s="13">
        <v>1379</v>
      </c>
      <c r="I1615" s="13">
        <v>423</v>
      </c>
      <c r="J1615" s="12"/>
      <c r="K1615" s="11">
        <v>13500.93</v>
      </c>
      <c r="L1615" s="11">
        <v>103208.51</v>
      </c>
      <c r="M1615" s="11">
        <v>97994.82</v>
      </c>
      <c r="N1615" s="11">
        <v>500</v>
      </c>
      <c r="O1615" s="11">
        <v>500</v>
      </c>
    </row>
    <row r="1616" spans="1:15" x14ac:dyDescent="0.2">
      <c r="A1616" s="66">
        <v>61730</v>
      </c>
      <c r="B1616" s="53" t="s">
        <v>1668</v>
      </c>
      <c r="C1616" s="66">
        <f t="shared" si="26"/>
        <v>6</v>
      </c>
      <c r="D1616" s="60">
        <v>0</v>
      </c>
      <c r="E1616" s="11">
        <v>2273</v>
      </c>
      <c r="F1616" s="11">
        <v>2182</v>
      </c>
      <c r="G1616" s="13">
        <v>443</v>
      </c>
      <c r="H1616" s="13">
        <v>1407</v>
      </c>
      <c r="I1616" s="13">
        <v>423</v>
      </c>
      <c r="J1616" s="12"/>
      <c r="K1616" s="11">
        <v>7656.96</v>
      </c>
      <c r="L1616" s="11">
        <v>113503.56</v>
      </c>
      <c r="M1616" s="11">
        <v>67470.679999999993</v>
      </c>
      <c r="N1616" s="11">
        <v>500</v>
      </c>
      <c r="O1616" s="11">
        <v>500</v>
      </c>
    </row>
    <row r="1617" spans="1:15" x14ac:dyDescent="0.2">
      <c r="A1617" s="66">
        <v>61731</v>
      </c>
      <c r="B1617" s="53" t="s">
        <v>1669</v>
      </c>
      <c r="C1617" s="66">
        <f t="shared" si="26"/>
        <v>6</v>
      </c>
      <c r="D1617" s="60">
        <v>0</v>
      </c>
      <c r="E1617" s="11">
        <v>1338</v>
      </c>
      <c r="F1617" s="11">
        <v>1355</v>
      </c>
      <c r="G1617" s="13">
        <v>188</v>
      </c>
      <c r="H1617" s="13">
        <v>876</v>
      </c>
      <c r="I1617" s="13">
        <v>274</v>
      </c>
      <c r="J1617" s="12"/>
      <c r="K1617" s="11">
        <v>5134.66</v>
      </c>
      <c r="L1617" s="11">
        <v>70173.72</v>
      </c>
      <c r="M1617" s="11">
        <v>504861.93</v>
      </c>
      <c r="N1617" s="11">
        <v>500</v>
      </c>
      <c r="O1617" s="11">
        <v>500</v>
      </c>
    </row>
    <row r="1618" spans="1:15" x14ac:dyDescent="0.2">
      <c r="A1618" s="66">
        <v>61740</v>
      </c>
      <c r="B1618" s="53" t="s">
        <v>1670</v>
      </c>
      <c r="C1618" s="66">
        <f t="shared" si="26"/>
        <v>6</v>
      </c>
      <c r="D1618" s="60">
        <v>0</v>
      </c>
      <c r="E1618" s="11">
        <v>2043</v>
      </c>
      <c r="F1618" s="11">
        <v>2045</v>
      </c>
      <c r="G1618" s="13">
        <v>290</v>
      </c>
      <c r="H1618" s="13">
        <v>1296</v>
      </c>
      <c r="I1618" s="13">
        <v>457</v>
      </c>
      <c r="J1618" s="12"/>
      <c r="K1618" s="11">
        <v>19355.599999999999</v>
      </c>
      <c r="L1618" s="11">
        <v>116132.31</v>
      </c>
      <c r="M1618" s="11">
        <v>191465.64</v>
      </c>
      <c r="N1618" s="11">
        <v>500</v>
      </c>
      <c r="O1618" s="11">
        <v>500</v>
      </c>
    </row>
    <row r="1619" spans="1:15" x14ac:dyDescent="0.2">
      <c r="A1619" s="66">
        <v>61741</v>
      </c>
      <c r="B1619" s="53" t="s">
        <v>1671</v>
      </c>
      <c r="C1619" s="66">
        <f t="shared" ref="C1619:C1682" si="27">INT(A1619/10000)</f>
        <v>6</v>
      </c>
      <c r="D1619" s="60">
        <v>0</v>
      </c>
      <c r="E1619" s="11">
        <v>1083</v>
      </c>
      <c r="F1619" s="11">
        <v>1107</v>
      </c>
      <c r="G1619" s="13">
        <v>145</v>
      </c>
      <c r="H1619" s="13">
        <v>627</v>
      </c>
      <c r="I1619" s="13">
        <v>311</v>
      </c>
      <c r="J1619" s="12"/>
      <c r="K1619" s="11">
        <v>10853.17</v>
      </c>
      <c r="L1619" s="11">
        <v>65179.62</v>
      </c>
      <c r="M1619" s="11">
        <v>406181.67</v>
      </c>
      <c r="N1619" s="11">
        <v>500</v>
      </c>
      <c r="O1619" s="11">
        <v>500</v>
      </c>
    </row>
    <row r="1620" spans="1:15" x14ac:dyDescent="0.2">
      <c r="A1620" s="66">
        <v>61743</v>
      </c>
      <c r="B1620" s="53" t="s">
        <v>1672</v>
      </c>
      <c r="C1620" s="66">
        <f t="shared" si="27"/>
        <v>6</v>
      </c>
      <c r="D1620" s="60">
        <v>0</v>
      </c>
      <c r="E1620" s="11">
        <v>702</v>
      </c>
      <c r="F1620" s="11">
        <v>716</v>
      </c>
      <c r="G1620" s="13">
        <v>98</v>
      </c>
      <c r="H1620" s="13">
        <v>415</v>
      </c>
      <c r="I1620" s="13">
        <v>189</v>
      </c>
      <c r="J1620" s="12"/>
      <c r="K1620" s="11">
        <v>18040</v>
      </c>
      <c r="L1620" s="11">
        <v>38868.35</v>
      </c>
      <c r="M1620" s="11">
        <v>83081.81</v>
      </c>
      <c r="N1620" s="11">
        <v>500</v>
      </c>
      <c r="O1620" s="11">
        <v>500</v>
      </c>
    </row>
    <row r="1621" spans="1:15" x14ac:dyDescent="0.2">
      <c r="A1621" s="66">
        <v>61744</v>
      </c>
      <c r="B1621" s="53" t="s">
        <v>1673</v>
      </c>
      <c r="C1621" s="66">
        <f t="shared" si="27"/>
        <v>6</v>
      </c>
      <c r="D1621" s="60">
        <v>0</v>
      </c>
      <c r="E1621" s="11">
        <v>601</v>
      </c>
      <c r="F1621" s="11">
        <v>636</v>
      </c>
      <c r="G1621" s="13">
        <v>83</v>
      </c>
      <c r="H1621" s="13">
        <v>379</v>
      </c>
      <c r="I1621" s="13">
        <v>139</v>
      </c>
      <c r="J1621" s="12"/>
      <c r="K1621" s="11">
        <v>4790.34</v>
      </c>
      <c r="L1621" s="11">
        <v>36131.46</v>
      </c>
      <c r="M1621" s="11">
        <v>31426.82</v>
      </c>
      <c r="N1621" s="11">
        <v>500</v>
      </c>
      <c r="O1621" s="11">
        <v>500</v>
      </c>
    </row>
    <row r="1622" spans="1:15" x14ac:dyDescent="0.2">
      <c r="A1622" s="66">
        <v>61745</v>
      </c>
      <c r="B1622" s="53" t="s">
        <v>1674</v>
      </c>
      <c r="C1622" s="66">
        <f t="shared" si="27"/>
        <v>6</v>
      </c>
      <c r="D1622" s="60">
        <v>0</v>
      </c>
      <c r="E1622" s="11">
        <v>1067</v>
      </c>
      <c r="F1622" s="11">
        <v>1070</v>
      </c>
      <c r="G1622" s="13">
        <v>149</v>
      </c>
      <c r="H1622" s="13">
        <v>647</v>
      </c>
      <c r="I1622" s="13">
        <v>271</v>
      </c>
      <c r="J1622" s="12"/>
      <c r="K1622" s="11">
        <v>8048.24</v>
      </c>
      <c r="L1622" s="11">
        <v>71665.95</v>
      </c>
      <c r="M1622" s="11">
        <v>80518.460000000006</v>
      </c>
      <c r="N1622" s="11">
        <v>500</v>
      </c>
      <c r="O1622" s="11">
        <v>500</v>
      </c>
    </row>
    <row r="1623" spans="1:15" x14ac:dyDescent="0.2">
      <c r="A1623" s="66">
        <v>61746</v>
      </c>
      <c r="B1623" s="53" t="s">
        <v>1675</v>
      </c>
      <c r="C1623" s="66">
        <f t="shared" si="27"/>
        <v>6</v>
      </c>
      <c r="D1623" s="60">
        <v>0</v>
      </c>
      <c r="E1623" s="11">
        <v>4209</v>
      </c>
      <c r="F1623" s="11">
        <v>4107</v>
      </c>
      <c r="G1623" s="13">
        <v>642</v>
      </c>
      <c r="H1623" s="13">
        <v>2653</v>
      </c>
      <c r="I1623" s="13">
        <v>914</v>
      </c>
      <c r="J1623" s="12"/>
      <c r="K1623" s="11">
        <v>22320.61</v>
      </c>
      <c r="L1623" s="11">
        <v>290640.81</v>
      </c>
      <c r="M1623" s="11">
        <v>1267076.56</v>
      </c>
      <c r="N1623" s="11">
        <v>500</v>
      </c>
      <c r="O1623" s="11">
        <v>500</v>
      </c>
    </row>
    <row r="1624" spans="1:15" x14ac:dyDescent="0.2">
      <c r="A1624" s="66">
        <v>61748</v>
      </c>
      <c r="B1624" s="53" t="s">
        <v>1676</v>
      </c>
      <c r="C1624" s="66">
        <f t="shared" si="27"/>
        <v>6</v>
      </c>
      <c r="D1624" s="60">
        <v>0</v>
      </c>
      <c r="E1624" s="11">
        <v>4492</v>
      </c>
      <c r="F1624" s="11">
        <v>4269</v>
      </c>
      <c r="G1624" s="13">
        <v>677</v>
      </c>
      <c r="H1624" s="13">
        <v>3030</v>
      </c>
      <c r="I1624" s="13">
        <v>785</v>
      </c>
      <c r="J1624" s="12"/>
      <c r="K1624" s="11">
        <v>19236.810000000001</v>
      </c>
      <c r="L1624" s="11">
        <v>259870.18</v>
      </c>
      <c r="M1624" s="11">
        <v>1972553.05</v>
      </c>
      <c r="N1624" s="11">
        <v>500</v>
      </c>
      <c r="O1624" s="11">
        <v>500</v>
      </c>
    </row>
    <row r="1625" spans="1:15" x14ac:dyDescent="0.2">
      <c r="A1625" s="66">
        <v>61750</v>
      </c>
      <c r="B1625" s="53" t="s">
        <v>1677</v>
      </c>
      <c r="C1625" s="66">
        <f t="shared" si="27"/>
        <v>6</v>
      </c>
      <c r="D1625" s="60">
        <v>0</v>
      </c>
      <c r="E1625" s="11">
        <v>1907</v>
      </c>
      <c r="F1625" s="11">
        <v>1911</v>
      </c>
      <c r="G1625" s="13">
        <v>285</v>
      </c>
      <c r="H1625" s="13">
        <v>1202</v>
      </c>
      <c r="I1625" s="13">
        <v>420</v>
      </c>
      <c r="J1625" s="12"/>
      <c r="K1625" s="11">
        <v>12236.75</v>
      </c>
      <c r="L1625" s="11">
        <v>77522.84</v>
      </c>
      <c r="M1625" s="11">
        <v>128493.49</v>
      </c>
      <c r="N1625" s="11">
        <v>500</v>
      </c>
      <c r="O1625" s="11">
        <v>500</v>
      </c>
    </row>
    <row r="1626" spans="1:15" x14ac:dyDescent="0.2">
      <c r="A1626" s="66">
        <v>61751</v>
      </c>
      <c r="B1626" s="53" t="s">
        <v>1678</v>
      </c>
      <c r="C1626" s="66">
        <f t="shared" si="27"/>
        <v>6</v>
      </c>
      <c r="D1626" s="60">
        <v>0</v>
      </c>
      <c r="E1626" s="11">
        <v>2470</v>
      </c>
      <c r="F1626" s="11">
        <v>2430</v>
      </c>
      <c r="G1626" s="13">
        <v>406</v>
      </c>
      <c r="H1626" s="13">
        <v>1522</v>
      </c>
      <c r="I1626" s="13">
        <v>542</v>
      </c>
      <c r="J1626" s="12"/>
      <c r="K1626" s="11">
        <v>12030.98</v>
      </c>
      <c r="L1626" s="11">
        <v>115292.23</v>
      </c>
      <c r="M1626" s="11">
        <v>291866.2</v>
      </c>
      <c r="N1626" s="11">
        <v>500</v>
      </c>
      <c r="O1626" s="11">
        <v>500</v>
      </c>
    </row>
    <row r="1627" spans="1:15" x14ac:dyDescent="0.2">
      <c r="A1627" s="66">
        <v>61756</v>
      </c>
      <c r="B1627" s="53" t="s">
        <v>1679</v>
      </c>
      <c r="C1627" s="66">
        <f t="shared" si="27"/>
        <v>6</v>
      </c>
      <c r="D1627" s="60">
        <v>0</v>
      </c>
      <c r="E1627" s="11">
        <v>4007</v>
      </c>
      <c r="F1627" s="11">
        <v>3994</v>
      </c>
      <c r="G1627" s="13">
        <v>565</v>
      </c>
      <c r="H1627" s="13">
        <v>2504</v>
      </c>
      <c r="I1627" s="13">
        <v>938</v>
      </c>
      <c r="J1627" s="12"/>
      <c r="K1627" s="11">
        <v>14149.73</v>
      </c>
      <c r="L1627" s="11">
        <v>323238.82</v>
      </c>
      <c r="M1627" s="11">
        <v>1472902.56</v>
      </c>
      <c r="N1627" s="11">
        <v>500</v>
      </c>
      <c r="O1627" s="11">
        <v>500</v>
      </c>
    </row>
    <row r="1628" spans="1:15" x14ac:dyDescent="0.2">
      <c r="A1628" s="66">
        <v>61757</v>
      </c>
      <c r="B1628" s="53" t="s">
        <v>1680</v>
      </c>
      <c r="C1628" s="66">
        <f t="shared" si="27"/>
        <v>6</v>
      </c>
      <c r="D1628" s="60">
        <v>0</v>
      </c>
      <c r="E1628" s="11">
        <v>4979</v>
      </c>
      <c r="F1628" s="11">
        <v>4969</v>
      </c>
      <c r="G1628" s="13">
        <v>734</v>
      </c>
      <c r="H1628" s="13">
        <v>3059</v>
      </c>
      <c r="I1628" s="13">
        <v>1186</v>
      </c>
      <c r="J1628" s="12"/>
      <c r="K1628" s="11">
        <v>22012.880000000001</v>
      </c>
      <c r="L1628" s="11">
        <v>253441.84</v>
      </c>
      <c r="M1628" s="11">
        <v>1234037.23</v>
      </c>
      <c r="N1628" s="11">
        <v>500</v>
      </c>
      <c r="O1628" s="11">
        <v>500</v>
      </c>
    </row>
    <row r="1629" spans="1:15" x14ac:dyDescent="0.2">
      <c r="A1629" s="66">
        <v>61758</v>
      </c>
      <c r="B1629" s="53" t="s">
        <v>1681</v>
      </c>
      <c r="C1629" s="66">
        <f t="shared" si="27"/>
        <v>6</v>
      </c>
      <c r="D1629" s="60">
        <v>0</v>
      </c>
      <c r="E1629" s="11">
        <v>1799</v>
      </c>
      <c r="F1629" s="11">
        <v>1797</v>
      </c>
      <c r="G1629" s="13">
        <v>273</v>
      </c>
      <c r="H1629" s="13">
        <v>1159</v>
      </c>
      <c r="I1629" s="13">
        <v>367</v>
      </c>
      <c r="J1629" s="12"/>
      <c r="K1629" s="11">
        <v>17477.78</v>
      </c>
      <c r="L1629" s="11">
        <v>160344.26999999999</v>
      </c>
      <c r="M1629" s="11">
        <v>693029.44</v>
      </c>
      <c r="N1629" s="11">
        <v>500</v>
      </c>
      <c r="O1629" s="11">
        <v>500</v>
      </c>
    </row>
    <row r="1630" spans="1:15" x14ac:dyDescent="0.2">
      <c r="A1630" s="66">
        <v>61759</v>
      </c>
      <c r="B1630" s="53" t="s">
        <v>1682</v>
      </c>
      <c r="C1630" s="66">
        <f t="shared" si="27"/>
        <v>6</v>
      </c>
      <c r="D1630" s="60">
        <v>0</v>
      </c>
      <c r="E1630" s="11">
        <v>1762</v>
      </c>
      <c r="F1630" s="11">
        <v>1700</v>
      </c>
      <c r="G1630" s="13">
        <v>276</v>
      </c>
      <c r="H1630" s="13">
        <v>1133</v>
      </c>
      <c r="I1630" s="13">
        <v>353</v>
      </c>
      <c r="J1630" s="12"/>
      <c r="K1630" s="11">
        <v>20855.36</v>
      </c>
      <c r="L1630" s="11">
        <v>57997.55</v>
      </c>
      <c r="M1630" s="11">
        <v>648569.68999999994</v>
      </c>
      <c r="N1630" s="11">
        <v>500</v>
      </c>
      <c r="O1630" s="11">
        <v>500</v>
      </c>
    </row>
    <row r="1631" spans="1:15" x14ac:dyDescent="0.2">
      <c r="A1631" s="66">
        <v>61760</v>
      </c>
      <c r="B1631" s="53" t="s">
        <v>1683</v>
      </c>
      <c r="C1631" s="66">
        <f t="shared" si="27"/>
        <v>6</v>
      </c>
      <c r="D1631" s="60">
        <v>0</v>
      </c>
      <c r="E1631" s="11">
        <v>11474</v>
      </c>
      <c r="F1631" s="11">
        <v>10916</v>
      </c>
      <c r="G1631" s="13">
        <v>1732</v>
      </c>
      <c r="H1631" s="13">
        <v>7521</v>
      </c>
      <c r="I1631" s="13">
        <v>2221</v>
      </c>
      <c r="J1631" s="12"/>
      <c r="K1631" s="11">
        <v>18062.310000000001</v>
      </c>
      <c r="L1631" s="11">
        <v>974019.42</v>
      </c>
      <c r="M1631" s="11">
        <v>6299351.3399999999</v>
      </c>
      <c r="N1631" s="11">
        <v>500</v>
      </c>
      <c r="O1631" s="11">
        <v>500</v>
      </c>
    </row>
    <row r="1632" spans="1:15" x14ac:dyDescent="0.2">
      <c r="A1632" s="66">
        <v>61761</v>
      </c>
      <c r="B1632" s="53" t="s">
        <v>1684</v>
      </c>
      <c r="C1632" s="66">
        <f t="shared" si="27"/>
        <v>6</v>
      </c>
      <c r="D1632" s="60">
        <v>0</v>
      </c>
      <c r="E1632" s="11">
        <v>1656</v>
      </c>
      <c r="F1632" s="11">
        <v>1623</v>
      </c>
      <c r="G1632" s="13">
        <v>262</v>
      </c>
      <c r="H1632" s="13">
        <v>1077</v>
      </c>
      <c r="I1632" s="13">
        <v>317</v>
      </c>
      <c r="J1632" s="12"/>
      <c r="K1632" s="11">
        <v>6972.66</v>
      </c>
      <c r="L1632" s="11">
        <v>103705.23</v>
      </c>
      <c r="M1632" s="11">
        <v>41994.46</v>
      </c>
      <c r="N1632" s="11">
        <v>500</v>
      </c>
      <c r="O1632" s="11">
        <v>500</v>
      </c>
    </row>
    <row r="1633" spans="1:15" x14ac:dyDescent="0.2">
      <c r="A1633" s="66">
        <v>61762</v>
      </c>
      <c r="B1633" s="53" t="s">
        <v>1685</v>
      </c>
      <c r="C1633" s="66">
        <f t="shared" si="27"/>
        <v>6</v>
      </c>
      <c r="D1633" s="60">
        <v>0</v>
      </c>
      <c r="E1633" s="11">
        <v>2189</v>
      </c>
      <c r="F1633" s="11">
        <v>2197</v>
      </c>
      <c r="G1633" s="13">
        <v>309</v>
      </c>
      <c r="H1633" s="13">
        <v>1418</v>
      </c>
      <c r="I1633" s="13">
        <v>462</v>
      </c>
      <c r="J1633" s="12"/>
      <c r="K1633" s="11">
        <v>16649.900000000001</v>
      </c>
      <c r="L1633" s="11">
        <v>106470.48</v>
      </c>
      <c r="M1633" s="11">
        <v>319061.84999999998</v>
      </c>
      <c r="N1633" s="11">
        <v>500</v>
      </c>
      <c r="O1633" s="11">
        <v>500</v>
      </c>
    </row>
    <row r="1634" spans="1:15" x14ac:dyDescent="0.2">
      <c r="A1634" s="66">
        <v>61763</v>
      </c>
      <c r="B1634" s="53" t="s">
        <v>1686</v>
      </c>
      <c r="C1634" s="66">
        <f t="shared" si="27"/>
        <v>6</v>
      </c>
      <c r="D1634" s="60">
        <v>0</v>
      </c>
      <c r="E1634" s="11">
        <v>4393</v>
      </c>
      <c r="F1634" s="11">
        <v>4404</v>
      </c>
      <c r="G1634" s="13">
        <v>651</v>
      </c>
      <c r="H1634" s="13">
        <v>2712</v>
      </c>
      <c r="I1634" s="13">
        <v>1030</v>
      </c>
      <c r="J1634" s="12"/>
      <c r="K1634" s="11">
        <v>25430.43</v>
      </c>
      <c r="L1634" s="11">
        <v>282348.78000000003</v>
      </c>
      <c r="M1634" s="11">
        <v>1065331.32</v>
      </c>
      <c r="N1634" s="11">
        <v>500</v>
      </c>
      <c r="O1634" s="11">
        <v>500</v>
      </c>
    </row>
    <row r="1635" spans="1:15" x14ac:dyDescent="0.2">
      <c r="A1635" s="66">
        <v>61764</v>
      </c>
      <c r="B1635" s="53" t="s">
        <v>1687</v>
      </c>
      <c r="C1635" s="66">
        <f t="shared" si="27"/>
        <v>6</v>
      </c>
      <c r="D1635" s="60">
        <v>0</v>
      </c>
      <c r="E1635" s="11">
        <v>3832</v>
      </c>
      <c r="F1635" s="11">
        <v>3693</v>
      </c>
      <c r="G1635" s="13">
        <v>547</v>
      </c>
      <c r="H1635" s="13">
        <v>2436</v>
      </c>
      <c r="I1635" s="13">
        <v>849</v>
      </c>
      <c r="J1635" s="12"/>
      <c r="K1635" s="11">
        <v>14744.49</v>
      </c>
      <c r="L1635" s="11">
        <v>201909.23</v>
      </c>
      <c r="M1635" s="11">
        <v>1751131.05</v>
      </c>
      <c r="N1635" s="11">
        <v>500</v>
      </c>
      <c r="O1635" s="11">
        <v>500</v>
      </c>
    </row>
    <row r="1636" spans="1:15" x14ac:dyDescent="0.2">
      <c r="A1636" s="66">
        <v>61765</v>
      </c>
      <c r="B1636" s="53" t="s">
        <v>1688</v>
      </c>
      <c r="C1636" s="66">
        <f t="shared" si="27"/>
        <v>6</v>
      </c>
      <c r="D1636" s="60">
        <v>0</v>
      </c>
      <c r="E1636" s="11">
        <v>5654</v>
      </c>
      <c r="F1636" s="11">
        <v>5392</v>
      </c>
      <c r="G1636" s="13">
        <v>1008</v>
      </c>
      <c r="H1636" s="13">
        <v>3684</v>
      </c>
      <c r="I1636" s="13">
        <v>962</v>
      </c>
      <c r="J1636" s="12"/>
      <c r="K1636" s="11">
        <v>31236.32</v>
      </c>
      <c r="L1636" s="11">
        <v>419845.25</v>
      </c>
      <c r="M1636" s="11">
        <v>3169282.58</v>
      </c>
      <c r="N1636" s="11">
        <v>500</v>
      </c>
      <c r="O1636" s="11">
        <v>500</v>
      </c>
    </row>
    <row r="1637" spans="1:15" x14ac:dyDescent="0.2">
      <c r="A1637" s="66">
        <v>61766</v>
      </c>
      <c r="B1637" s="53" t="s">
        <v>1689</v>
      </c>
      <c r="C1637" s="66">
        <f t="shared" si="27"/>
        <v>6</v>
      </c>
      <c r="D1637" s="60">
        <v>0</v>
      </c>
      <c r="E1637" s="11">
        <v>11978</v>
      </c>
      <c r="F1637" s="11">
        <v>11797</v>
      </c>
      <c r="G1637" s="13">
        <v>1553</v>
      </c>
      <c r="H1637" s="13">
        <v>7674</v>
      </c>
      <c r="I1637" s="13">
        <v>2751</v>
      </c>
      <c r="J1637" s="12"/>
      <c r="K1637" s="11">
        <v>8646.32</v>
      </c>
      <c r="L1637" s="11">
        <v>1182301.75</v>
      </c>
      <c r="M1637" s="11">
        <v>12937102.960000001</v>
      </c>
      <c r="N1637" s="11">
        <v>500</v>
      </c>
      <c r="O1637" s="11">
        <v>500</v>
      </c>
    </row>
    <row r="1638" spans="1:15" x14ac:dyDescent="0.2">
      <c r="A1638" s="66">
        <v>62007</v>
      </c>
      <c r="B1638" s="53" t="s">
        <v>1690</v>
      </c>
      <c r="C1638" s="66">
        <f t="shared" si="27"/>
        <v>6</v>
      </c>
      <c r="D1638" s="60">
        <v>0</v>
      </c>
      <c r="E1638" s="11">
        <v>7567</v>
      </c>
      <c r="F1638" s="11">
        <v>7675</v>
      </c>
      <c r="G1638" s="13">
        <v>876</v>
      </c>
      <c r="H1638" s="13">
        <v>4657</v>
      </c>
      <c r="I1638" s="13">
        <v>2034</v>
      </c>
      <c r="J1638" s="12"/>
      <c r="K1638" s="11">
        <v>18147.27</v>
      </c>
      <c r="L1638" s="11">
        <v>828014.38</v>
      </c>
      <c r="M1638" s="11">
        <v>2693017.24</v>
      </c>
      <c r="N1638" s="11">
        <v>500</v>
      </c>
      <c r="O1638" s="11">
        <v>500</v>
      </c>
    </row>
    <row r="1639" spans="1:15" x14ac:dyDescent="0.2">
      <c r="A1639" s="66">
        <v>62008</v>
      </c>
      <c r="B1639" s="53" t="s">
        <v>1691</v>
      </c>
      <c r="C1639" s="66">
        <f t="shared" si="27"/>
        <v>6</v>
      </c>
      <c r="D1639" s="60">
        <v>0</v>
      </c>
      <c r="E1639" s="11">
        <v>1326</v>
      </c>
      <c r="F1639" s="11">
        <v>1349</v>
      </c>
      <c r="G1639" s="13">
        <v>205</v>
      </c>
      <c r="H1639" s="13">
        <v>783</v>
      </c>
      <c r="I1639" s="13">
        <v>338</v>
      </c>
      <c r="J1639" s="12"/>
      <c r="K1639" s="11">
        <v>31261.55</v>
      </c>
      <c r="L1639" s="11">
        <v>94145.05</v>
      </c>
      <c r="M1639" s="11">
        <v>89829.2</v>
      </c>
      <c r="N1639" s="11">
        <v>500</v>
      </c>
      <c r="O1639" s="11">
        <v>500</v>
      </c>
    </row>
    <row r="1640" spans="1:15" x14ac:dyDescent="0.2">
      <c r="A1640" s="66">
        <v>62010</v>
      </c>
      <c r="B1640" s="53" t="s">
        <v>1692</v>
      </c>
      <c r="C1640" s="66">
        <f t="shared" si="27"/>
        <v>6</v>
      </c>
      <c r="D1640" s="60">
        <v>0</v>
      </c>
      <c r="E1640" s="11">
        <v>376</v>
      </c>
      <c r="F1640" s="11">
        <v>392</v>
      </c>
      <c r="G1640" s="13">
        <v>30</v>
      </c>
      <c r="H1640" s="13">
        <v>229</v>
      </c>
      <c r="I1640" s="13">
        <v>117</v>
      </c>
      <c r="J1640" s="12"/>
      <c r="K1640" s="11">
        <v>13658.7</v>
      </c>
      <c r="L1640" s="11">
        <v>58249.94</v>
      </c>
      <c r="M1640" s="11">
        <v>36763.269999999997</v>
      </c>
      <c r="N1640" s="11">
        <v>500</v>
      </c>
      <c r="O1640" s="11">
        <v>500</v>
      </c>
    </row>
    <row r="1641" spans="1:15" x14ac:dyDescent="0.2">
      <c r="A1641" s="66">
        <v>62014</v>
      </c>
      <c r="B1641" s="53" t="s">
        <v>1693</v>
      </c>
      <c r="C1641" s="66">
        <f t="shared" si="27"/>
        <v>6</v>
      </c>
      <c r="D1641" s="60">
        <v>0</v>
      </c>
      <c r="E1641" s="11">
        <v>2011</v>
      </c>
      <c r="F1641" s="11">
        <v>1912</v>
      </c>
      <c r="G1641" s="13">
        <v>285</v>
      </c>
      <c r="H1641" s="13">
        <v>1263</v>
      </c>
      <c r="I1641" s="13">
        <v>463</v>
      </c>
      <c r="J1641" s="12"/>
      <c r="K1641" s="11">
        <v>8703.7199999999993</v>
      </c>
      <c r="L1641" s="11">
        <v>177841.25</v>
      </c>
      <c r="M1641" s="11">
        <v>622986</v>
      </c>
      <c r="N1641" s="11">
        <v>500</v>
      </c>
      <c r="O1641" s="11">
        <v>500</v>
      </c>
    </row>
    <row r="1642" spans="1:15" x14ac:dyDescent="0.2">
      <c r="A1642" s="66">
        <v>62021</v>
      </c>
      <c r="B1642" s="53" t="s">
        <v>1694</v>
      </c>
      <c r="C1642" s="66">
        <f t="shared" si="27"/>
        <v>6</v>
      </c>
      <c r="D1642" s="60">
        <v>0</v>
      </c>
      <c r="E1642" s="11">
        <v>432</v>
      </c>
      <c r="F1642" s="11">
        <v>435</v>
      </c>
      <c r="G1642" s="13">
        <v>63</v>
      </c>
      <c r="H1642" s="13">
        <v>255</v>
      </c>
      <c r="I1642" s="13">
        <v>114</v>
      </c>
      <c r="J1642" s="12"/>
      <c r="K1642" s="11">
        <v>11932.14</v>
      </c>
      <c r="L1642" s="11">
        <v>26788.14</v>
      </c>
      <c r="M1642" s="11">
        <v>30905.17</v>
      </c>
      <c r="N1642" s="11">
        <v>500</v>
      </c>
      <c r="O1642" s="11">
        <v>500</v>
      </c>
    </row>
    <row r="1643" spans="1:15" x14ac:dyDescent="0.2">
      <c r="A1643" s="66">
        <v>62026</v>
      </c>
      <c r="B1643" s="53" t="s">
        <v>1695</v>
      </c>
      <c r="C1643" s="66">
        <f t="shared" si="27"/>
        <v>6</v>
      </c>
      <c r="D1643" s="60">
        <v>0</v>
      </c>
      <c r="E1643" s="11">
        <v>846</v>
      </c>
      <c r="F1643" s="11">
        <v>832</v>
      </c>
      <c r="G1643" s="13">
        <v>110</v>
      </c>
      <c r="H1643" s="13">
        <v>503</v>
      </c>
      <c r="I1643" s="13">
        <v>233</v>
      </c>
      <c r="J1643" s="12"/>
      <c r="K1643" s="11">
        <v>10902.79</v>
      </c>
      <c r="L1643" s="11">
        <v>56694.61</v>
      </c>
      <c r="M1643" s="11">
        <v>168024.34</v>
      </c>
      <c r="N1643" s="11">
        <v>500</v>
      </c>
      <c r="O1643" s="11">
        <v>500</v>
      </c>
    </row>
    <row r="1644" spans="1:15" x14ac:dyDescent="0.2">
      <c r="A1644" s="66">
        <v>62032</v>
      </c>
      <c r="B1644" s="53" t="s">
        <v>1696</v>
      </c>
      <c r="C1644" s="66">
        <f t="shared" si="27"/>
        <v>6</v>
      </c>
      <c r="D1644" s="60">
        <v>0</v>
      </c>
      <c r="E1644" s="11">
        <v>1136</v>
      </c>
      <c r="F1644" s="11">
        <v>1081</v>
      </c>
      <c r="G1644" s="13">
        <v>155</v>
      </c>
      <c r="H1644" s="13">
        <v>669</v>
      </c>
      <c r="I1644" s="13">
        <v>312</v>
      </c>
      <c r="J1644" s="12"/>
      <c r="K1644" s="11">
        <v>11584.76</v>
      </c>
      <c r="L1644" s="11">
        <v>100783.02</v>
      </c>
      <c r="M1644" s="11">
        <v>258296.74</v>
      </c>
      <c r="N1644" s="11">
        <v>500</v>
      </c>
      <c r="O1644" s="11">
        <v>500</v>
      </c>
    </row>
    <row r="1645" spans="1:15" x14ac:dyDescent="0.2">
      <c r="A1645" s="66">
        <v>62034</v>
      </c>
      <c r="B1645" s="53" t="s">
        <v>1697</v>
      </c>
      <c r="C1645" s="66">
        <f t="shared" si="27"/>
        <v>6</v>
      </c>
      <c r="D1645" s="60">
        <v>0</v>
      </c>
      <c r="E1645" s="11">
        <v>1323</v>
      </c>
      <c r="F1645" s="11">
        <v>1291</v>
      </c>
      <c r="G1645" s="13">
        <v>240</v>
      </c>
      <c r="H1645" s="13">
        <v>762</v>
      </c>
      <c r="I1645" s="13">
        <v>321</v>
      </c>
      <c r="J1645" s="12"/>
      <c r="K1645" s="11">
        <v>15236.57</v>
      </c>
      <c r="L1645" s="11">
        <v>122113.5</v>
      </c>
      <c r="M1645" s="11">
        <v>154492.42000000001</v>
      </c>
      <c r="N1645" s="11">
        <v>500</v>
      </c>
      <c r="O1645" s="11">
        <v>500</v>
      </c>
    </row>
    <row r="1646" spans="1:15" x14ac:dyDescent="0.2">
      <c r="A1646" s="66">
        <v>62036</v>
      </c>
      <c r="B1646" s="53" t="s">
        <v>1698</v>
      </c>
      <c r="C1646" s="66">
        <f t="shared" si="27"/>
        <v>6</v>
      </c>
      <c r="D1646" s="60">
        <v>0</v>
      </c>
      <c r="E1646" s="11">
        <v>1265</v>
      </c>
      <c r="F1646" s="11">
        <v>1302</v>
      </c>
      <c r="G1646" s="13">
        <v>143</v>
      </c>
      <c r="H1646" s="13">
        <v>752</v>
      </c>
      <c r="I1646" s="13">
        <v>370</v>
      </c>
      <c r="J1646" s="12"/>
      <c r="K1646" s="11">
        <v>7030.64</v>
      </c>
      <c r="L1646" s="11">
        <v>113060.72</v>
      </c>
      <c r="M1646" s="11">
        <v>243605.82</v>
      </c>
      <c r="N1646" s="11">
        <v>500</v>
      </c>
      <c r="O1646" s="11">
        <v>500</v>
      </c>
    </row>
    <row r="1647" spans="1:15" x14ac:dyDescent="0.2">
      <c r="A1647" s="66">
        <v>62038</v>
      </c>
      <c r="B1647" s="53" t="s">
        <v>1699</v>
      </c>
      <c r="C1647" s="66">
        <f t="shared" si="27"/>
        <v>6</v>
      </c>
      <c r="D1647" s="60">
        <v>0</v>
      </c>
      <c r="E1647" s="11">
        <v>7084</v>
      </c>
      <c r="F1647" s="11">
        <v>6998</v>
      </c>
      <c r="G1647" s="13">
        <v>836</v>
      </c>
      <c r="H1647" s="13">
        <v>4507</v>
      </c>
      <c r="I1647" s="13">
        <v>1741</v>
      </c>
      <c r="J1647" s="12"/>
      <c r="K1647" s="11">
        <v>2144.0100000000002</v>
      </c>
      <c r="L1647" s="11">
        <v>747777.8</v>
      </c>
      <c r="M1647" s="11">
        <v>5166993.54</v>
      </c>
      <c r="N1647" s="11">
        <v>500</v>
      </c>
      <c r="O1647" s="11">
        <v>500</v>
      </c>
    </row>
    <row r="1648" spans="1:15" x14ac:dyDescent="0.2">
      <c r="A1648" s="66">
        <v>62039</v>
      </c>
      <c r="B1648" s="53" t="s">
        <v>1700</v>
      </c>
      <c r="C1648" s="66">
        <f t="shared" si="27"/>
        <v>6</v>
      </c>
      <c r="D1648" s="60">
        <v>0</v>
      </c>
      <c r="E1648" s="11">
        <v>1819</v>
      </c>
      <c r="F1648" s="11">
        <v>1844</v>
      </c>
      <c r="G1648" s="13">
        <v>255</v>
      </c>
      <c r="H1648" s="13">
        <v>1132</v>
      </c>
      <c r="I1648" s="13">
        <v>432</v>
      </c>
      <c r="J1648" s="12"/>
      <c r="K1648" s="11">
        <v>18110.490000000002</v>
      </c>
      <c r="L1648" s="11">
        <v>187877.81</v>
      </c>
      <c r="M1648" s="11">
        <v>272598.7</v>
      </c>
      <c r="N1648" s="11">
        <v>500</v>
      </c>
      <c r="O1648" s="11">
        <v>500</v>
      </c>
    </row>
    <row r="1649" spans="1:15" x14ac:dyDescent="0.2">
      <c r="A1649" s="66">
        <v>62040</v>
      </c>
      <c r="B1649" s="53" t="s">
        <v>1701</v>
      </c>
      <c r="C1649" s="66">
        <f t="shared" si="27"/>
        <v>6</v>
      </c>
      <c r="D1649" s="60">
        <v>0</v>
      </c>
      <c r="E1649" s="11">
        <v>9734</v>
      </c>
      <c r="F1649" s="11">
        <v>9870</v>
      </c>
      <c r="G1649" s="13">
        <v>1178</v>
      </c>
      <c r="H1649" s="13">
        <v>5985</v>
      </c>
      <c r="I1649" s="13">
        <v>2571</v>
      </c>
      <c r="J1649" s="12"/>
      <c r="K1649" s="11">
        <v>13097.63</v>
      </c>
      <c r="L1649" s="11">
        <v>955411.24</v>
      </c>
      <c r="M1649" s="11">
        <v>4352002.34</v>
      </c>
      <c r="N1649" s="11">
        <v>500</v>
      </c>
      <c r="O1649" s="11">
        <v>500</v>
      </c>
    </row>
    <row r="1650" spans="1:15" x14ac:dyDescent="0.2">
      <c r="A1650" s="66">
        <v>62041</v>
      </c>
      <c r="B1650" s="53" t="s">
        <v>1702</v>
      </c>
      <c r="C1650" s="66">
        <f t="shared" si="27"/>
        <v>6</v>
      </c>
      <c r="D1650" s="60">
        <v>0</v>
      </c>
      <c r="E1650" s="11">
        <v>12751</v>
      </c>
      <c r="F1650" s="11">
        <v>12621</v>
      </c>
      <c r="G1650" s="13">
        <v>1611</v>
      </c>
      <c r="H1650" s="13">
        <v>8185</v>
      </c>
      <c r="I1650" s="13">
        <v>2955</v>
      </c>
      <c r="J1650" s="12"/>
      <c r="K1650" s="11">
        <v>4425.03</v>
      </c>
      <c r="L1650" s="11">
        <v>1047831.33</v>
      </c>
      <c r="M1650" s="11">
        <v>4952141.38</v>
      </c>
      <c r="N1650" s="11">
        <v>500</v>
      </c>
      <c r="O1650" s="11">
        <v>500</v>
      </c>
    </row>
    <row r="1651" spans="1:15" x14ac:dyDescent="0.2">
      <c r="A1651" s="66">
        <v>62042</v>
      </c>
      <c r="B1651" s="53" t="s">
        <v>1703</v>
      </c>
      <c r="C1651" s="66">
        <f t="shared" si="27"/>
        <v>6</v>
      </c>
      <c r="D1651" s="60">
        <v>0</v>
      </c>
      <c r="E1651" s="11">
        <v>3778</v>
      </c>
      <c r="F1651" s="11">
        <v>3756</v>
      </c>
      <c r="G1651" s="13">
        <v>513</v>
      </c>
      <c r="H1651" s="13">
        <v>2334</v>
      </c>
      <c r="I1651" s="13">
        <v>931</v>
      </c>
      <c r="J1651" s="12"/>
      <c r="K1651" s="11">
        <v>39042.68</v>
      </c>
      <c r="L1651" s="11">
        <v>405655.35</v>
      </c>
      <c r="M1651" s="11">
        <v>1255917</v>
      </c>
      <c r="N1651" s="11">
        <v>500</v>
      </c>
      <c r="O1651" s="11">
        <v>500</v>
      </c>
    </row>
    <row r="1652" spans="1:15" x14ac:dyDescent="0.2">
      <c r="A1652" s="66">
        <v>62043</v>
      </c>
      <c r="B1652" s="53" t="s">
        <v>1704</v>
      </c>
      <c r="C1652" s="66">
        <f t="shared" si="27"/>
        <v>6</v>
      </c>
      <c r="D1652" s="60">
        <v>0</v>
      </c>
      <c r="E1652" s="11">
        <v>2815</v>
      </c>
      <c r="F1652" s="11">
        <v>2973</v>
      </c>
      <c r="G1652" s="13">
        <v>321</v>
      </c>
      <c r="H1652" s="13">
        <v>1750</v>
      </c>
      <c r="I1652" s="13">
        <v>744</v>
      </c>
      <c r="J1652" s="12"/>
      <c r="K1652" s="11">
        <v>20532.310000000001</v>
      </c>
      <c r="L1652" s="11">
        <v>262221</v>
      </c>
      <c r="M1652" s="11">
        <v>1427786.88</v>
      </c>
      <c r="N1652" s="11">
        <v>500</v>
      </c>
      <c r="O1652" s="11">
        <v>500</v>
      </c>
    </row>
    <row r="1653" spans="1:15" x14ac:dyDescent="0.2">
      <c r="A1653" s="66">
        <v>62044</v>
      </c>
      <c r="B1653" s="53" t="s">
        <v>1705</v>
      </c>
      <c r="C1653" s="66">
        <f t="shared" si="27"/>
        <v>6</v>
      </c>
      <c r="D1653" s="60">
        <v>0</v>
      </c>
      <c r="E1653" s="11">
        <v>2553</v>
      </c>
      <c r="F1653" s="11">
        <v>2598</v>
      </c>
      <c r="G1653" s="13">
        <v>333</v>
      </c>
      <c r="H1653" s="13">
        <v>1518</v>
      </c>
      <c r="I1653" s="13">
        <v>702</v>
      </c>
      <c r="J1653" s="12"/>
      <c r="K1653" s="11">
        <v>44321.25</v>
      </c>
      <c r="L1653" s="11">
        <v>252491.37</v>
      </c>
      <c r="M1653" s="11">
        <v>447492.23</v>
      </c>
      <c r="N1653" s="11">
        <v>500</v>
      </c>
      <c r="O1653" s="11">
        <v>500</v>
      </c>
    </row>
    <row r="1654" spans="1:15" x14ac:dyDescent="0.2">
      <c r="A1654" s="66">
        <v>62045</v>
      </c>
      <c r="B1654" s="53" t="s">
        <v>1706</v>
      </c>
      <c r="C1654" s="66">
        <f t="shared" si="27"/>
        <v>6</v>
      </c>
      <c r="D1654" s="60">
        <v>0</v>
      </c>
      <c r="E1654" s="11">
        <v>2035</v>
      </c>
      <c r="F1654" s="11">
        <v>2035</v>
      </c>
      <c r="G1654" s="13">
        <v>302</v>
      </c>
      <c r="H1654" s="13">
        <v>1289</v>
      </c>
      <c r="I1654" s="13">
        <v>444</v>
      </c>
      <c r="J1654" s="12"/>
      <c r="K1654" s="11">
        <v>21966.82</v>
      </c>
      <c r="L1654" s="11">
        <v>166718.43</v>
      </c>
      <c r="M1654" s="11">
        <v>185260.98</v>
      </c>
      <c r="N1654" s="11">
        <v>500</v>
      </c>
      <c r="O1654" s="11">
        <v>500</v>
      </c>
    </row>
    <row r="1655" spans="1:15" x14ac:dyDescent="0.2">
      <c r="A1655" s="66">
        <v>62046</v>
      </c>
      <c r="B1655" s="53" t="s">
        <v>1707</v>
      </c>
      <c r="C1655" s="66">
        <f t="shared" si="27"/>
        <v>6</v>
      </c>
      <c r="D1655" s="60">
        <v>0</v>
      </c>
      <c r="E1655" s="11">
        <v>2632</v>
      </c>
      <c r="F1655" s="11">
        <v>2685</v>
      </c>
      <c r="G1655" s="13">
        <v>333</v>
      </c>
      <c r="H1655" s="13">
        <v>1656</v>
      </c>
      <c r="I1655" s="13">
        <v>643</v>
      </c>
      <c r="J1655" s="12"/>
      <c r="K1655" s="11">
        <v>44634.52</v>
      </c>
      <c r="L1655" s="11">
        <v>211775.37</v>
      </c>
      <c r="M1655" s="11">
        <v>341660.53</v>
      </c>
      <c r="N1655" s="11">
        <v>500</v>
      </c>
      <c r="O1655" s="11">
        <v>500</v>
      </c>
    </row>
    <row r="1656" spans="1:15" x14ac:dyDescent="0.2">
      <c r="A1656" s="66">
        <v>62047</v>
      </c>
      <c r="B1656" s="53" t="s">
        <v>1708</v>
      </c>
      <c r="C1656" s="66">
        <f t="shared" si="27"/>
        <v>6</v>
      </c>
      <c r="D1656" s="60">
        <v>0</v>
      </c>
      <c r="E1656" s="11">
        <v>5359</v>
      </c>
      <c r="F1656" s="11">
        <v>5364</v>
      </c>
      <c r="G1656" s="13">
        <v>718</v>
      </c>
      <c r="H1656" s="13">
        <v>3367</v>
      </c>
      <c r="I1656" s="13">
        <v>1274</v>
      </c>
      <c r="J1656" s="12"/>
      <c r="K1656" s="11">
        <v>12408.23</v>
      </c>
      <c r="L1656" s="11">
        <v>548027.26</v>
      </c>
      <c r="M1656" s="11">
        <v>1699896.73</v>
      </c>
      <c r="N1656" s="11">
        <v>500</v>
      </c>
      <c r="O1656" s="11">
        <v>500</v>
      </c>
    </row>
    <row r="1657" spans="1:15" x14ac:dyDescent="0.2">
      <c r="A1657" s="66">
        <v>62048</v>
      </c>
      <c r="B1657" s="53" t="s">
        <v>1709</v>
      </c>
      <c r="C1657" s="66">
        <f t="shared" si="27"/>
        <v>6</v>
      </c>
      <c r="D1657" s="60">
        <v>0</v>
      </c>
      <c r="E1657" s="11">
        <v>4810</v>
      </c>
      <c r="F1657" s="11">
        <v>4783</v>
      </c>
      <c r="G1657" s="13">
        <v>669</v>
      </c>
      <c r="H1657" s="13">
        <v>3006</v>
      </c>
      <c r="I1657" s="13">
        <v>1135</v>
      </c>
      <c r="J1657" s="12"/>
      <c r="K1657" s="11">
        <v>51134.53</v>
      </c>
      <c r="L1657" s="11">
        <v>467599.8</v>
      </c>
      <c r="M1657" s="11">
        <v>1014051.62</v>
      </c>
      <c r="N1657" s="11">
        <v>500</v>
      </c>
      <c r="O1657" s="11">
        <v>500</v>
      </c>
    </row>
    <row r="1658" spans="1:15" x14ac:dyDescent="0.2">
      <c r="A1658" s="66">
        <v>62105</v>
      </c>
      <c r="B1658" s="53" t="s">
        <v>1710</v>
      </c>
      <c r="C1658" s="66">
        <f t="shared" si="27"/>
        <v>6</v>
      </c>
      <c r="D1658" s="60">
        <v>0</v>
      </c>
      <c r="E1658" s="11">
        <v>1585</v>
      </c>
      <c r="F1658" s="11">
        <v>1660</v>
      </c>
      <c r="G1658" s="13">
        <v>181</v>
      </c>
      <c r="H1658" s="13">
        <v>885</v>
      </c>
      <c r="I1658" s="13">
        <v>519</v>
      </c>
      <c r="J1658" s="12"/>
      <c r="K1658" s="11">
        <v>13058.91</v>
      </c>
      <c r="L1658" s="11">
        <v>115768.72</v>
      </c>
      <c r="M1658" s="11">
        <v>525102.57999999996</v>
      </c>
      <c r="N1658" s="11">
        <v>500</v>
      </c>
      <c r="O1658" s="11">
        <v>500</v>
      </c>
    </row>
    <row r="1659" spans="1:15" x14ac:dyDescent="0.2">
      <c r="A1659" s="66">
        <v>62115</v>
      </c>
      <c r="B1659" s="53" t="s">
        <v>1711</v>
      </c>
      <c r="C1659" s="66">
        <f t="shared" si="27"/>
        <v>6</v>
      </c>
      <c r="D1659" s="60">
        <v>0</v>
      </c>
      <c r="E1659" s="11">
        <v>5423</v>
      </c>
      <c r="F1659" s="11">
        <v>5364</v>
      </c>
      <c r="G1659" s="13">
        <v>782</v>
      </c>
      <c r="H1659" s="13">
        <v>3347</v>
      </c>
      <c r="I1659" s="13">
        <v>1294</v>
      </c>
      <c r="J1659" s="12"/>
      <c r="K1659" s="11">
        <v>30978.47</v>
      </c>
      <c r="L1659" s="11">
        <v>432287.17</v>
      </c>
      <c r="M1659" s="11">
        <v>1555246.74</v>
      </c>
      <c r="N1659" s="11">
        <v>500</v>
      </c>
      <c r="O1659" s="11">
        <v>500</v>
      </c>
    </row>
    <row r="1660" spans="1:15" x14ac:dyDescent="0.2">
      <c r="A1660" s="66">
        <v>62116</v>
      </c>
      <c r="B1660" s="53" t="s">
        <v>1712</v>
      </c>
      <c r="C1660" s="66">
        <f t="shared" si="27"/>
        <v>6</v>
      </c>
      <c r="D1660" s="60">
        <v>0</v>
      </c>
      <c r="E1660" s="11">
        <v>3899</v>
      </c>
      <c r="F1660" s="11">
        <v>3890</v>
      </c>
      <c r="G1660" s="13">
        <v>471</v>
      </c>
      <c r="H1660" s="13">
        <v>2396</v>
      </c>
      <c r="I1660" s="13">
        <v>1032</v>
      </c>
      <c r="J1660" s="12"/>
      <c r="K1660" s="11">
        <v>21460.09</v>
      </c>
      <c r="L1660" s="11">
        <v>285519.65999999997</v>
      </c>
      <c r="M1660" s="11">
        <v>824041.51</v>
      </c>
      <c r="N1660" s="11">
        <v>500</v>
      </c>
      <c r="O1660" s="11">
        <v>500</v>
      </c>
    </row>
    <row r="1661" spans="1:15" x14ac:dyDescent="0.2">
      <c r="A1661" s="66">
        <v>62125</v>
      </c>
      <c r="B1661" s="53" t="s">
        <v>1713</v>
      </c>
      <c r="C1661" s="66">
        <f t="shared" si="27"/>
        <v>6</v>
      </c>
      <c r="D1661" s="60">
        <v>0</v>
      </c>
      <c r="E1661" s="11">
        <v>2585</v>
      </c>
      <c r="F1661" s="11">
        <v>2357</v>
      </c>
      <c r="G1661" s="13">
        <v>348</v>
      </c>
      <c r="H1661" s="13">
        <v>1601</v>
      </c>
      <c r="I1661" s="13">
        <v>636</v>
      </c>
      <c r="J1661" s="12"/>
      <c r="K1661" s="11">
        <v>26479.119999999999</v>
      </c>
      <c r="L1661" s="11">
        <v>161736.53</v>
      </c>
      <c r="M1661" s="11">
        <v>397262.12</v>
      </c>
      <c r="N1661" s="11">
        <v>500</v>
      </c>
      <c r="O1661" s="11">
        <v>500</v>
      </c>
    </row>
    <row r="1662" spans="1:15" x14ac:dyDescent="0.2">
      <c r="A1662" s="66">
        <v>62128</v>
      </c>
      <c r="B1662" s="53" t="s">
        <v>1714</v>
      </c>
      <c r="C1662" s="66">
        <f t="shared" si="27"/>
        <v>6</v>
      </c>
      <c r="D1662" s="60">
        <v>0</v>
      </c>
      <c r="E1662" s="11">
        <v>3785</v>
      </c>
      <c r="F1662" s="11">
        <v>3655</v>
      </c>
      <c r="G1662" s="13">
        <v>559</v>
      </c>
      <c r="H1662" s="13">
        <v>2391</v>
      </c>
      <c r="I1662" s="13">
        <v>835</v>
      </c>
      <c r="J1662" s="12"/>
      <c r="K1662" s="11">
        <v>14116.6</v>
      </c>
      <c r="L1662" s="11">
        <v>286365.56</v>
      </c>
      <c r="M1662" s="11">
        <v>903627.19</v>
      </c>
      <c r="N1662" s="11">
        <v>500</v>
      </c>
      <c r="O1662" s="11">
        <v>500</v>
      </c>
    </row>
    <row r="1663" spans="1:15" x14ac:dyDescent="0.2">
      <c r="A1663" s="66">
        <v>62131</v>
      </c>
      <c r="B1663" s="53" t="s">
        <v>1715</v>
      </c>
      <c r="C1663" s="66">
        <f t="shared" si="27"/>
        <v>6</v>
      </c>
      <c r="D1663" s="60">
        <v>0</v>
      </c>
      <c r="E1663" s="11">
        <v>1762</v>
      </c>
      <c r="F1663" s="11">
        <v>1439</v>
      </c>
      <c r="G1663" s="13">
        <v>279</v>
      </c>
      <c r="H1663" s="13">
        <v>1022</v>
      </c>
      <c r="I1663" s="13">
        <v>461</v>
      </c>
      <c r="J1663" s="12"/>
      <c r="K1663" s="11">
        <v>16292.98</v>
      </c>
      <c r="L1663" s="11">
        <v>229723.65</v>
      </c>
      <c r="M1663" s="11">
        <v>1741853.94</v>
      </c>
      <c r="N1663" s="11">
        <v>500</v>
      </c>
      <c r="O1663" s="11">
        <v>500</v>
      </c>
    </row>
    <row r="1664" spans="1:15" x14ac:dyDescent="0.2">
      <c r="A1664" s="66">
        <v>62132</v>
      </c>
      <c r="B1664" s="53" t="s">
        <v>1716</v>
      </c>
      <c r="C1664" s="66">
        <f t="shared" si="27"/>
        <v>6</v>
      </c>
      <c r="D1664" s="60">
        <v>0</v>
      </c>
      <c r="E1664" s="11">
        <v>1782</v>
      </c>
      <c r="F1664" s="11">
        <v>1848</v>
      </c>
      <c r="G1664" s="13">
        <v>271</v>
      </c>
      <c r="H1664" s="13">
        <v>1070</v>
      </c>
      <c r="I1664" s="13">
        <v>441</v>
      </c>
      <c r="J1664" s="12"/>
      <c r="K1664" s="11">
        <v>21937.39</v>
      </c>
      <c r="L1664" s="11">
        <v>109727.69</v>
      </c>
      <c r="M1664" s="11">
        <v>86278.59</v>
      </c>
      <c r="N1664" s="11">
        <v>500</v>
      </c>
      <c r="O1664" s="11">
        <v>500</v>
      </c>
    </row>
    <row r="1665" spans="1:15" x14ac:dyDescent="0.2">
      <c r="A1665" s="66">
        <v>62135</v>
      </c>
      <c r="B1665" s="53" t="s">
        <v>1717</v>
      </c>
      <c r="C1665" s="66">
        <f t="shared" si="27"/>
        <v>6</v>
      </c>
      <c r="D1665" s="60">
        <v>0</v>
      </c>
      <c r="E1665" s="11">
        <v>1534</v>
      </c>
      <c r="F1665" s="11">
        <v>1605</v>
      </c>
      <c r="G1665" s="13">
        <v>212</v>
      </c>
      <c r="H1665" s="13">
        <v>900</v>
      </c>
      <c r="I1665" s="13">
        <v>422</v>
      </c>
      <c r="J1665" s="12"/>
      <c r="K1665" s="11">
        <v>27477.34</v>
      </c>
      <c r="L1665" s="11">
        <v>111359.38</v>
      </c>
      <c r="M1665" s="11">
        <v>189993.05</v>
      </c>
      <c r="N1665" s="11">
        <v>500</v>
      </c>
      <c r="O1665" s="11">
        <v>500</v>
      </c>
    </row>
    <row r="1666" spans="1:15" x14ac:dyDescent="0.2">
      <c r="A1666" s="66">
        <v>62138</v>
      </c>
      <c r="B1666" s="53" t="s">
        <v>1718</v>
      </c>
      <c r="C1666" s="66">
        <f t="shared" si="27"/>
        <v>6</v>
      </c>
      <c r="D1666" s="60">
        <v>0</v>
      </c>
      <c r="E1666" s="11">
        <v>2445</v>
      </c>
      <c r="F1666" s="11">
        <v>2445</v>
      </c>
      <c r="G1666" s="13">
        <v>320</v>
      </c>
      <c r="H1666" s="13">
        <v>1436</v>
      </c>
      <c r="I1666" s="13">
        <v>689</v>
      </c>
      <c r="J1666" s="12"/>
      <c r="K1666" s="11">
        <v>11643.53</v>
      </c>
      <c r="L1666" s="11">
        <v>218757.89</v>
      </c>
      <c r="M1666" s="11">
        <v>428882.07</v>
      </c>
      <c r="N1666" s="11">
        <v>500</v>
      </c>
      <c r="O1666" s="11">
        <v>500</v>
      </c>
    </row>
    <row r="1667" spans="1:15" x14ac:dyDescent="0.2">
      <c r="A1667" s="66">
        <v>62139</v>
      </c>
      <c r="B1667" s="53" t="s">
        <v>1719</v>
      </c>
      <c r="C1667" s="66">
        <f t="shared" si="27"/>
        <v>6</v>
      </c>
      <c r="D1667" s="60">
        <v>0</v>
      </c>
      <c r="E1667" s="11">
        <v>15834</v>
      </c>
      <c r="F1667" s="11">
        <v>15800</v>
      </c>
      <c r="G1667" s="13">
        <v>1862</v>
      </c>
      <c r="H1667" s="13">
        <v>9880</v>
      </c>
      <c r="I1667" s="13">
        <v>4092</v>
      </c>
      <c r="J1667" s="12"/>
      <c r="K1667" s="11">
        <v>25404.28</v>
      </c>
      <c r="L1667" s="11">
        <v>1524882.38</v>
      </c>
      <c r="M1667" s="11">
        <v>6694292.5</v>
      </c>
      <c r="N1667" s="11">
        <v>500</v>
      </c>
      <c r="O1667" s="11">
        <v>500</v>
      </c>
    </row>
    <row r="1668" spans="1:15" x14ac:dyDescent="0.2">
      <c r="A1668" s="66">
        <v>62140</v>
      </c>
      <c r="B1668" s="53" t="s">
        <v>1720</v>
      </c>
      <c r="C1668" s="66">
        <f t="shared" si="27"/>
        <v>6</v>
      </c>
      <c r="D1668" s="60">
        <v>0</v>
      </c>
      <c r="E1668" s="11">
        <v>22064</v>
      </c>
      <c r="F1668" s="11">
        <v>22704</v>
      </c>
      <c r="G1668" s="13">
        <v>2768</v>
      </c>
      <c r="H1668" s="13">
        <v>13948</v>
      </c>
      <c r="I1668" s="13">
        <v>5348</v>
      </c>
      <c r="J1668" s="12"/>
      <c r="K1668" s="11">
        <v>26460.6</v>
      </c>
      <c r="L1668" s="11">
        <v>1945392.57</v>
      </c>
      <c r="M1668" s="11">
        <v>16530824.029999999</v>
      </c>
      <c r="N1668" s="11">
        <v>500</v>
      </c>
      <c r="O1668" s="11">
        <v>500</v>
      </c>
    </row>
    <row r="1669" spans="1:15" x14ac:dyDescent="0.2">
      <c r="A1669" s="66">
        <v>62141</v>
      </c>
      <c r="B1669" s="53" t="s">
        <v>1721</v>
      </c>
      <c r="C1669" s="66">
        <f t="shared" si="27"/>
        <v>6</v>
      </c>
      <c r="D1669" s="60">
        <v>0</v>
      </c>
      <c r="E1669" s="11">
        <v>8441</v>
      </c>
      <c r="F1669" s="11">
        <v>8197</v>
      </c>
      <c r="G1669" s="13">
        <v>1145</v>
      </c>
      <c r="H1669" s="13">
        <v>5203</v>
      </c>
      <c r="I1669" s="13">
        <v>2093</v>
      </c>
      <c r="J1669" s="12"/>
      <c r="K1669" s="11">
        <v>26408.32</v>
      </c>
      <c r="L1669" s="11">
        <v>659015.12</v>
      </c>
      <c r="M1669" s="11">
        <v>3385263.87</v>
      </c>
      <c r="N1669" s="11">
        <v>500</v>
      </c>
      <c r="O1669" s="11">
        <v>500</v>
      </c>
    </row>
    <row r="1670" spans="1:15" x14ac:dyDescent="0.2">
      <c r="A1670" s="66">
        <v>62142</v>
      </c>
      <c r="B1670" s="53" t="s">
        <v>1722</v>
      </c>
      <c r="C1670" s="66">
        <f t="shared" si="27"/>
        <v>6</v>
      </c>
      <c r="D1670" s="60">
        <v>0</v>
      </c>
      <c r="E1670" s="11">
        <v>3639</v>
      </c>
      <c r="F1670" s="11">
        <v>3687</v>
      </c>
      <c r="G1670" s="13">
        <v>397</v>
      </c>
      <c r="H1670" s="13">
        <v>2151</v>
      </c>
      <c r="I1670" s="13">
        <v>1091</v>
      </c>
      <c r="J1670" s="12"/>
      <c r="K1670" s="11">
        <v>62970.080000000002</v>
      </c>
      <c r="L1670" s="11">
        <v>409898.95</v>
      </c>
      <c r="M1670" s="11">
        <v>1070867.46</v>
      </c>
      <c r="N1670" s="11">
        <v>500</v>
      </c>
      <c r="O1670" s="11">
        <v>500</v>
      </c>
    </row>
    <row r="1671" spans="1:15" x14ac:dyDescent="0.2">
      <c r="A1671" s="66">
        <v>62143</v>
      </c>
      <c r="B1671" s="53" t="s">
        <v>1723</v>
      </c>
      <c r="C1671" s="66">
        <f t="shared" si="27"/>
        <v>6</v>
      </c>
      <c r="D1671" s="60">
        <v>0</v>
      </c>
      <c r="E1671" s="11">
        <v>7930</v>
      </c>
      <c r="F1671" s="11">
        <v>8356</v>
      </c>
      <c r="G1671" s="13">
        <v>816</v>
      </c>
      <c r="H1671" s="13">
        <v>4704</v>
      </c>
      <c r="I1671" s="13">
        <v>2410</v>
      </c>
      <c r="J1671" s="12"/>
      <c r="L1671" s="11">
        <v>675586.68</v>
      </c>
      <c r="M1671" s="11">
        <v>3308363.8</v>
      </c>
      <c r="N1671" s="11">
        <v>500</v>
      </c>
      <c r="O1671" s="11">
        <v>500</v>
      </c>
    </row>
    <row r="1672" spans="1:15" x14ac:dyDescent="0.2">
      <c r="A1672" s="66">
        <v>62144</v>
      </c>
      <c r="B1672" s="53" t="s">
        <v>1724</v>
      </c>
      <c r="C1672" s="66">
        <f t="shared" si="27"/>
        <v>6</v>
      </c>
      <c r="D1672" s="60">
        <v>0</v>
      </c>
      <c r="E1672" s="11">
        <v>2321</v>
      </c>
      <c r="F1672" s="11">
        <v>2385</v>
      </c>
      <c r="G1672" s="13">
        <v>239</v>
      </c>
      <c r="H1672" s="13">
        <v>1374</v>
      </c>
      <c r="I1672" s="13">
        <v>708</v>
      </c>
      <c r="J1672" s="12"/>
      <c r="K1672" s="11">
        <v>14768.69</v>
      </c>
      <c r="L1672" s="11">
        <v>190778.17</v>
      </c>
      <c r="M1672" s="11">
        <v>307844.33</v>
      </c>
      <c r="N1672" s="11">
        <v>500</v>
      </c>
      <c r="O1672" s="11">
        <v>500</v>
      </c>
    </row>
    <row r="1673" spans="1:15" x14ac:dyDescent="0.2">
      <c r="A1673" s="66">
        <v>62145</v>
      </c>
      <c r="B1673" s="53" t="s">
        <v>1725</v>
      </c>
      <c r="C1673" s="66">
        <f t="shared" si="27"/>
        <v>6</v>
      </c>
      <c r="D1673" s="60">
        <v>0</v>
      </c>
      <c r="E1673" s="11">
        <v>6461</v>
      </c>
      <c r="F1673" s="11">
        <v>6607</v>
      </c>
      <c r="G1673" s="13">
        <v>764</v>
      </c>
      <c r="H1673" s="13">
        <v>3852</v>
      </c>
      <c r="I1673" s="13">
        <v>1845</v>
      </c>
      <c r="J1673" s="12"/>
      <c r="K1673" s="11">
        <v>30325.16</v>
      </c>
      <c r="L1673" s="11">
        <v>538111.30000000005</v>
      </c>
      <c r="M1673" s="11">
        <v>2562863.9</v>
      </c>
      <c r="N1673" s="11">
        <v>500</v>
      </c>
      <c r="O1673" s="11">
        <v>500</v>
      </c>
    </row>
    <row r="1674" spans="1:15" x14ac:dyDescent="0.2">
      <c r="A1674" s="66">
        <v>62146</v>
      </c>
      <c r="B1674" s="53" t="s">
        <v>1726</v>
      </c>
      <c r="C1674" s="66">
        <f t="shared" si="27"/>
        <v>6</v>
      </c>
      <c r="D1674" s="60">
        <v>0</v>
      </c>
      <c r="E1674" s="11">
        <v>2857</v>
      </c>
      <c r="F1674" s="11">
        <v>2684</v>
      </c>
      <c r="G1674" s="13">
        <v>410</v>
      </c>
      <c r="H1674" s="13">
        <v>1883</v>
      </c>
      <c r="I1674" s="13">
        <v>564</v>
      </c>
      <c r="J1674" s="12"/>
      <c r="K1674" s="11">
        <v>9834.41</v>
      </c>
      <c r="L1674" s="11">
        <v>187392.35</v>
      </c>
      <c r="M1674" s="11">
        <v>579607.51</v>
      </c>
      <c r="N1674" s="11">
        <v>500</v>
      </c>
      <c r="O1674" s="11">
        <v>500</v>
      </c>
    </row>
    <row r="1675" spans="1:15" x14ac:dyDescent="0.2">
      <c r="A1675" s="66">
        <v>62147</v>
      </c>
      <c r="B1675" s="53" t="s">
        <v>1727</v>
      </c>
      <c r="C1675" s="66">
        <f t="shared" si="27"/>
        <v>6</v>
      </c>
      <c r="D1675" s="60">
        <v>0</v>
      </c>
      <c r="E1675" s="11">
        <v>2179</v>
      </c>
      <c r="F1675" s="11">
        <v>2265</v>
      </c>
      <c r="G1675" s="13">
        <v>246</v>
      </c>
      <c r="H1675" s="13">
        <v>1327</v>
      </c>
      <c r="I1675" s="13">
        <v>606</v>
      </c>
      <c r="J1675" s="12"/>
      <c r="K1675" s="11">
        <v>34102.19</v>
      </c>
      <c r="L1675" s="11">
        <v>160488.34</v>
      </c>
      <c r="M1675" s="11">
        <v>587116.34</v>
      </c>
      <c r="N1675" s="11">
        <v>500</v>
      </c>
      <c r="O1675" s="11">
        <v>500</v>
      </c>
    </row>
    <row r="1676" spans="1:15" x14ac:dyDescent="0.2">
      <c r="A1676" s="66">
        <v>62148</v>
      </c>
      <c r="B1676" s="53" t="s">
        <v>1728</v>
      </c>
      <c r="C1676" s="66">
        <f t="shared" si="27"/>
        <v>6</v>
      </c>
      <c r="D1676" s="60">
        <v>0</v>
      </c>
      <c r="E1676" s="11">
        <v>1757</v>
      </c>
      <c r="F1676" s="11">
        <v>1849</v>
      </c>
      <c r="G1676" s="13">
        <v>223</v>
      </c>
      <c r="H1676" s="13">
        <v>1023</v>
      </c>
      <c r="I1676" s="13">
        <v>511</v>
      </c>
      <c r="J1676" s="12"/>
      <c r="K1676" s="11">
        <v>30426.74</v>
      </c>
      <c r="L1676" s="11">
        <v>136492.97</v>
      </c>
      <c r="M1676" s="11">
        <v>164997.44</v>
      </c>
      <c r="N1676" s="11">
        <v>500</v>
      </c>
      <c r="O1676" s="11">
        <v>500</v>
      </c>
    </row>
    <row r="1677" spans="1:15" x14ac:dyDescent="0.2">
      <c r="A1677" s="66">
        <v>62202</v>
      </c>
      <c r="B1677" s="53" t="s">
        <v>1729</v>
      </c>
      <c r="C1677" s="66">
        <f t="shared" si="27"/>
        <v>6</v>
      </c>
      <c r="D1677" s="60">
        <v>0</v>
      </c>
      <c r="E1677" s="11">
        <v>1670</v>
      </c>
      <c r="F1677" s="11">
        <v>1614</v>
      </c>
      <c r="G1677" s="13">
        <v>236</v>
      </c>
      <c r="H1677" s="13">
        <v>1092</v>
      </c>
      <c r="I1677" s="13">
        <v>342</v>
      </c>
      <c r="J1677" s="12"/>
      <c r="K1677" s="11">
        <v>32564.98</v>
      </c>
      <c r="L1677" s="11">
        <v>171421.23</v>
      </c>
      <c r="M1677" s="11">
        <v>702586.08</v>
      </c>
      <c r="N1677" s="11">
        <v>500</v>
      </c>
      <c r="O1677" s="11">
        <v>500</v>
      </c>
    </row>
    <row r="1678" spans="1:15" x14ac:dyDescent="0.2">
      <c r="A1678" s="66">
        <v>62205</v>
      </c>
      <c r="B1678" s="53" t="s">
        <v>1730</v>
      </c>
      <c r="C1678" s="66">
        <f t="shared" si="27"/>
        <v>6</v>
      </c>
      <c r="D1678" s="60">
        <v>0</v>
      </c>
      <c r="E1678" s="11">
        <v>2179</v>
      </c>
      <c r="F1678" s="11">
        <v>2150</v>
      </c>
      <c r="G1678" s="13">
        <v>308</v>
      </c>
      <c r="H1678" s="13">
        <v>1393</v>
      </c>
      <c r="I1678" s="13">
        <v>478</v>
      </c>
      <c r="J1678" s="12"/>
      <c r="K1678" s="11">
        <v>12191.9</v>
      </c>
      <c r="L1678" s="11">
        <v>129464.16</v>
      </c>
      <c r="M1678" s="11">
        <v>253755.14</v>
      </c>
      <c r="N1678" s="11">
        <v>500</v>
      </c>
      <c r="O1678" s="11">
        <v>500</v>
      </c>
    </row>
    <row r="1679" spans="1:15" x14ac:dyDescent="0.2">
      <c r="A1679" s="66">
        <v>62206</v>
      </c>
      <c r="B1679" s="53" t="s">
        <v>1731</v>
      </c>
      <c r="C1679" s="66">
        <f t="shared" si="27"/>
        <v>6</v>
      </c>
      <c r="D1679" s="60">
        <v>0</v>
      </c>
      <c r="E1679" s="11">
        <v>1076</v>
      </c>
      <c r="F1679" s="11">
        <v>1050</v>
      </c>
      <c r="G1679" s="13">
        <v>129</v>
      </c>
      <c r="H1679" s="13">
        <v>651</v>
      </c>
      <c r="I1679" s="13">
        <v>296</v>
      </c>
      <c r="J1679" s="12"/>
      <c r="K1679" s="11">
        <v>9985.2199999999993</v>
      </c>
      <c r="L1679" s="11">
        <v>87985.82</v>
      </c>
      <c r="M1679" s="11">
        <v>254082.26</v>
      </c>
      <c r="N1679" s="11">
        <v>500</v>
      </c>
      <c r="O1679" s="11">
        <v>500</v>
      </c>
    </row>
    <row r="1680" spans="1:15" x14ac:dyDescent="0.2">
      <c r="A1680" s="66">
        <v>62209</v>
      </c>
      <c r="B1680" s="53" t="s">
        <v>1732</v>
      </c>
      <c r="C1680" s="66">
        <f t="shared" si="27"/>
        <v>6</v>
      </c>
      <c r="D1680" s="60">
        <v>0</v>
      </c>
      <c r="E1680" s="11">
        <v>1294</v>
      </c>
      <c r="F1680" s="11">
        <v>1288</v>
      </c>
      <c r="G1680" s="13">
        <v>175</v>
      </c>
      <c r="H1680" s="13">
        <v>885</v>
      </c>
      <c r="I1680" s="13">
        <v>234</v>
      </c>
      <c r="J1680" s="12"/>
      <c r="K1680" s="11">
        <v>12003.63</v>
      </c>
      <c r="L1680" s="11">
        <v>63433.39</v>
      </c>
      <c r="M1680" s="11">
        <v>320240.93</v>
      </c>
      <c r="N1680" s="11">
        <v>500</v>
      </c>
      <c r="O1680" s="11">
        <v>500</v>
      </c>
    </row>
    <row r="1681" spans="1:15" x14ac:dyDescent="0.2">
      <c r="A1681" s="66">
        <v>62211</v>
      </c>
      <c r="B1681" s="53" t="s">
        <v>1733</v>
      </c>
      <c r="C1681" s="66">
        <f t="shared" si="27"/>
        <v>6</v>
      </c>
      <c r="D1681" s="60">
        <v>0</v>
      </c>
      <c r="E1681" s="11">
        <v>2667</v>
      </c>
      <c r="F1681" s="11">
        <v>2633</v>
      </c>
      <c r="G1681" s="13">
        <v>411</v>
      </c>
      <c r="H1681" s="13">
        <v>1660</v>
      </c>
      <c r="I1681" s="13">
        <v>596</v>
      </c>
      <c r="J1681" s="12"/>
      <c r="K1681" s="11">
        <v>8509.83</v>
      </c>
      <c r="L1681" s="11">
        <v>197170.02</v>
      </c>
      <c r="M1681" s="11">
        <v>416821.35</v>
      </c>
      <c r="N1681" s="11">
        <v>500</v>
      </c>
      <c r="O1681" s="11">
        <v>500</v>
      </c>
    </row>
    <row r="1682" spans="1:15" x14ac:dyDescent="0.2">
      <c r="A1682" s="66">
        <v>62214</v>
      </c>
      <c r="B1682" s="53" t="s">
        <v>1734</v>
      </c>
      <c r="C1682" s="66">
        <f t="shared" si="27"/>
        <v>6</v>
      </c>
      <c r="D1682" s="60">
        <v>0</v>
      </c>
      <c r="E1682" s="11">
        <v>1897</v>
      </c>
      <c r="F1682" s="11">
        <v>1814</v>
      </c>
      <c r="G1682" s="13">
        <v>285</v>
      </c>
      <c r="H1682" s="13">
        <v>1238</v>
      </c>
      <c r="I1682" s="13">
        <v>374</v>
      </c>
      <c r="J1682" s="12"/>
      <c r="K1682" s="11">
        <v>8201.93</v>
      </c>
      <c r="L1682" s="11">
        <v>103454.12</v>
      </c>
      <c r="M1682" s="11">
        <v>847857.95</v>
      </c>
      <c r="N1682" s="11">
        <v>500</v>
      </c>
      <c r="O1682" s="11">
        <v>500</v>
      </c>
    </row>
    <row r="1683" spans="1:15" x14ac:dyDescent="0.2">
      <c r="A1683" s="66">
        <v>62216</v>
      </c>
      <c r="B1683" s="53" t="s">
        <v>1735</v>
      </c>
      <c r="C1683" s="66">
        <f t="shared" ref="C1683:C1746" si="28">INT(A1683/10000)</f>
        <v>6</v>
      </c>
      <c r="D1683" s="60">
        <v>0</v>
      </c>
      <c r="E1683" s="11">
        <v>1297</v>
      </c>
      <c r="F1683" s="11">
        <v>1268</v>
      </c>
      <c r="G1683" s="13">
        <v>190</v>
      </c>
      <c r="H1683" s="13">
        <v>820</v>
      </c>
      <c r="I1683" s="13">
        <v>287</v>
      </c>
      <c r="J1683" s="12"/>
      <c r="K1683" s="11">
        <v>13229.55</v>
      </c>
      <c r="L1683" s="11">
        <v>91124.49</v>
      </c>
      <c r="M1683" s="11">
        <v>145347.07999999999</v>
      </c>
      <c r="N1683" s="11">
        <v>500</v>
      </c>
      <c r="O1683" s="11">
        <v>500</v>
      </c>
    </row>
    <row r="1684" spans="1:15" x14ac:dyDescent="0.2">
      <c r="A1684" s="66">
        <v>62219</v>
      </c>
      <c r="B1684" s="53" t="s">
        <v>1736</v>
      </c>
      <c r="C1684" s="66">
        <f t="shared" si="28"/>
        <v>6</v>
      </c>
      <c r="D1684" s="60">
        <v>0</v>
      </c>
      <c r="E1684" s="11">
        <v>6705</v>
      </c>
      <c r="F1684" s="11">
        <v>6771</v>
      </c>
      <c r="G1684" s="13">
        <v>861</v>
      </c>
      <c r="H1684" s="13">
        <v>4214</v>
      </c>
      <c r="I1684" s="13">
        <v>1630</v>
      </c>
      <c r="J1684" s="12"/>
      <c r="K1684" s="11">
        <v>10214.17</v>
      </c>
      <c r="L1684" s="11">
        <v>899419.9</v>
      </c>
      <c r="M1684" s="11">
        <v>4882658.3</v>
      </c>
      <c r="N1684" s="11">
        <v>500</v>
      </c>
      <c r="O1684" s="11">
        <v>500</v>
      </c>
    </row>
    <row r="1685" spans="1:15" x14ac:dyDescent="0.2">
      <c r="A1685" s="66">
        <v>62220</v>
      </c>
      <c r="B1685" s="53" t="s">
        <v>1737</v>
      </c>
      <c r="C1685" s="66">
        <f t="shared" si="28"/>
        <v>6</v>
      </c>
      <c r="D1685" s="60">
        <v>0</v>
      </c>
      <c r="E1685" s="11">
        <v>2243</v>
      </c>
      <c r="F1685" s="11">
        <v>2179</v>
      </c>
      <c r="G1685" s="13">
        <v>377</v>
      </c>
      <c r="H1685" s="13">
        <v>1429</v>
      </c>
      <c r="I1685" s="13">
        <v>437</v>
      </c>
      <c r="J1685" s="12"/>
      <c r="K1685" s="11">
        <v>12998.19</v>
      </c>
      <c r="L1685" s="11">
        <v>151477.48000000001</v>
      </c>
      <c r="M1685" s="11">
        <v>875102.39</v>
      </c>
      <c r="N1685" s="11">
        <v>500</v>
      </c>
      <c r="O1685" s="11">
        <v>500</v>
      </c>
    </row>
    <row r="1686" spans="1:15" x14ac:dyDescent="0.2">
      <c r="A1686" s="66">
        <v>62226</v>
      </c>
      <c r="B1686" s="53" t="s">
        <v>1738</v>
      </c>
      <c r="C1686" s="66">
        <f t="shared" si="28"/>
        <v>6</v>
      </c>
      <c r="D1686" s="60">
        <v>0</v>
      </c>
      <c r="E1686" s="11">
        <v>1466</v>
      </c>
      <c r="F1686" s="11">
        <v>1449</v>
      </c>
      <c r="G1686" s="13">
        <v>202</v>
      </c>
      <c r="H1686" s="13">
        <v>965</v>
      </c>
      <c r="I1686" s="13">
        <v>299</v>
      </c>
      <c r="J1686" s="12"/>
      <c r="K1686" s="11">
        <v>8174.84</v>
      </c>
      <c r="L1686" s="11">
        <v>77254.83</v>
      </c>
      <c r="M1686" s="11">
        <v>1377060.91</v>
      </c>
      <c r="N1686" s="11">
        <v>500</v>
      </c>
      <c r="O1686" s="11">
        <v>500</v>
      </c>
    </row>
    <row r="1687" spans="1:15" x14ac:dyDescent="0.2">
      <c r="A1687" s="66">
        <v>62232</v>
      </c>
      <c r="B1687" s="53" t="s">
        <v>1739</v>
      </c>
      <c r="C1687" s="66">
        <f t="shared" si="28"/>
        <v>6</v>
      </c>
      <c r="D1687" s="60">
        <v>0</v>
      </c>
      <c r="E1687" s="11">
        <v>1594</v>
      </c>
      <c r="F1687" s="11">
        <v>1541</v>
      </c>
      <c r="G1687" s="13">
        <v>237</v>
      </c>
      <c r="H1687" s="13">
        <v>1079</v>
      </c>
      <c r="I1687" s="13">
        <v>278</v>
      </c>
      <c r="J1687" s="12"/>
      <c r="K1687" s="11">
        <v>8412.93</v>
      </c>
      <c r="L1687" s="11">
        <v>96993.65</v>
      </c>
      <c r="M1687" s="11">
        <v>96828.4</v>
      </c>
      <c r="N1687" s="11">
        <v>500</v>
      </c>
      <c r="O1687" s="11">
        <v>500</v>
      </c>
    </row>
    <row r="1688" spans="1:15" x14ac:dyDescent="0.2">
      <c r="A1688" s="66">
        <v>62233</v>
      </c>
      <c r="B1688" s="53" t="s">
        <v>1740</v>
      </c>
      <c r="C1688" s="66">
        <f t="shared" si="28"/>
        <v>6</v>
      </c>
      <c r="D1688" s="60">
        <v>0</v>
      </c>
      <c r="E1688" s="11">
        <v>3117</v>
      </c>
      <c r="F1688" s="11">
        <v>3150</v>
      </c>
      <c r="G1688" s="13">
        <v>465</v>
      </c>
      <c r="H1688" s="13">
        <v>1952</v>
      </c>
      <c r="I1688" s="13">
        <v>700</v>
      </c>
      <c r="J1688" s="12"/>
      <c r="K1688" s="11">
        <v>17906.87</v>
      </c>
      <c r="L1688" s="11">
        <v>255202.89</v>
      </c>
      <c r="M1688" s="11">
        <v>950452.06</v>
      </c>
      <c r="N1688" s="11">
        <v>500</v>
      </c>
      <c r="O1688" s="11">
        <v>500</v>
      </c>
    </row>
    <row r="1689" spans="1:15" x14ac:dyDescent="0.2">
      <c r="A1689" s="66">
        <v>62235</v>
      </c>
      <c r="B1689" s="53" t="s">
        <v>1741</v>
      </c>
      <c r="C1689" s="66">
        <f t="shared" si="28"/>
        <v>6</v>
      </c>
      <c r="D1689" s="60">
        <v>0</v>
      </c>
      <c r="E1689" s="11">
        <v>2000</v>
      </c>
      <c r="F1689" s="11">
        <v>2042</v>
      </c>
      <c r="G1689" s="13">
        <v>275</v>
      </c>
      <c r="H1689" s="13">
        <v>1271</v>
      </c>
      <c r="I1689" s="13">
        <v>454</v>
      </c>
      <c r="J1689" s="12"/>
      <c r="K1689" s="11">
        <v>13177.81</v>
      </c>
      <c r="L1689" s="11">
        <v>132596.82999999999</v>
      </c>
      <c r="M1689" s="11">
        <v>241650.99</v>
      </c>
      <c r="N1689" s="11">
        <v>500</v>
      </c>
      <c r="O1689" s="11">
        <v>500</v>
      </c>
    </row>
    <row r="1690" spans="1:15" x14ac:dyDescent="0.2">
      <c r="A1690" s="66">
        <v>62242</v>
      </c>
      <c r="B1690" s="53" t="s">
        <v>1742</v>
      </c>
      <c r="C1690" s="66">
        <f t="shared" si="28"/>
        <v>6</v>
      </c>
      <c r="D1690" s="60">
        <v>0</v>
      </c>
      <c r="E1690" s="11">
        <v>1015</v>
      </c>
      <c r="F1690" s="11">
        <v>1047</v>
      </c>
      <c r="G1690" s="13">
        <v>166</v>
      </c>
      <c r="H1690" s="13">
        <v>640</v>
      </c>
      <c r="I1690" s="13">
        <v>209</v>
      </c>
      <c r="J1690" s="12"/>
      <c r="K1690" s="11">
        <v>8183.95</v>
      </c>
      <c r="L1690" s="11">
        <v>81099.289999999994</v>
      </c>
      <c r="M1690" s="11">
        <v>98161.23</v>
      </c>
      <c r="N1690" s="11">
        <v>500</v>
      </c>
      <c r="O1690" s="11">
        <v>500</v>
      </c>
    </row>
    <row r="1691" spans="1:15" x14ac:dyDescent="0.2">
      <c r="A1691" s="66">
        <v>62244</v>
      </c>
      <c r="B1691" s="53" t="s">
        <v>1743</v>
      </c>
      <c r="C1691" s="66">
        <f t="shared" si="28"/>
        <v>6</v>
      </c>
      <c r="D1691" s="60">
        <v>0</v>
      </c>
      <c r="E1691" s="11">
        <v>2269</v>
      </c>
      <c r="F1691" s="11">
        <v>2189</v>
      </c>
      <c r="G1691" s="13">
        <v>293</v>
      </c>
      <c r="H1691" s="13">
        <v>1484</v>
      </c>
      <c r="I1691" s="13">
        <v>492</v>
      </c>
      <c r="J1691" s="12"/>
      <c r="K1691" s="11">
        <v>11284.61</v>
      </c>
      <c r="L1691" s="11">
        <v>218074.84</v>
      </c>
      <c r="M1691" s="11">
        <v>1298221.1599999999</v>
      </c>
      <c r="N1691" s="11">
        <v>500</v>
      </c>
      <c r="O1691" s="11">
        <v>500</v>
      </c>
    </row>
    <row r="1692" spans="1:15" x14ac:dyDescent="0.2">
      <c r="A1692" s="66">
        <v>62245</v>
      </c>
      <c r="B1692" s="53" t="s">
        <v>1744</v>
      </c>
      <c r="C1692" s="66">
        <f t="shared" si="28"/>
        <v>6</v>
      </c>
      <c r="D1692" s="60">
        <v>0</v>
      </c>
      <c r="E1692" s="11">
        <v>1411</v>
      </c>
      <c r="F1692" s="11">
        <v>1458</v>
      </c>
      <c r="G1692" s="13">
        <v>187</v>
      </c>
      <c r="H1692" s="13">
        <v>888</v>
      </c>
      <c r="I1692" s="13">
        <v>336</v>
      </c>
      <c r="J1692" s="12"/>
      <c r="K1692" s="11">
        <v>13820.24</v>
      </c>
      <c r="L1692" s="11">
        <v>91971.520000000004</v>
      </c>
      <c r="M1692" s="11">
        <v>84505.66</v>
      </c>
      <c r="N1692" s="11">
        <v>500</v>
      </c>
      <c r="O1692" s="11">
        <v>500</v>
      </c>
    </row>
    <row r="1693" spans="1:15" x14ac:dyDescent="0.2">
      <c r="A1693" s="66">
        <v>62247</v>
      </c>
      <c r="B1693" s="53" t="s">
        <v>1745</v>
      </c>
      <c r="C1693" s="66">
        <f t="shared" si="28"/>
        <v>6</v>
      </c>
      <c r="D1693" s="60">
        <v>0</v>
      </c>
      <c r="E1693" s="11">
        <v>1331</v>
      </c>
      <c r="F1693" s="11">
        <v>1349</v>
      </c>
      <c r="G1693" s="13">
        <v>228</v>
      </c>
      <c r="H1693" s="13">
        <v>847</v>
      </c>
      <c r="I1693" s="13">
        <v>256</v>
      </c>
      <c r="J1693" s="12"/>
      <c r="K1693" s="11">
        <v>9782.33</v>
      </c>
      <c r="L1693" s="11">
        <v>79826.350000000006</v>
      </c>
      <c r="M1693" s="11">
        <v>135593.26</v>
      </c>
      <c r="N1693" s="11">
        <v>500</v>
      </c>
      <c r="O1693" s="11">
        <v>500</v>
      </c>
    </row>
    <row r="1694" spans="1:15" x14ac:dyDescent="0.2">
      <c r="A1694" s="66">
        <v>62256</v>
      </c>
      <c r="B1694" s="53" t="s">
        <v>1746</v>
      </c>
      <c r="C1694" s="66">
        <f t="shared" si="28"/>
        <v>6</v>
      </c>
      <c r="D1694" s="60">
        <v>0</v>
      </c>
      <c r="E1694" s="11">
        <v>2229</v>
      </c>
      <c r="F1694" s="11">
        <v>2212</v>
      </c>
      <c r="G1694" s="13">
        <v>283</v>
      </c>
      <c r="H1694" s="13">
        <v>1362</v>
      </c>
      <c r="I1694" s="13">
        <v>584</v>
      </c>
      <c r="J1694" s="12"/>
      <c r="K1694" s="11">
        <v>13771.53</v>
      </c>
      <c r="L1694" s="11">
        <v>148777.10999999999</v>
      </c>
      <c r="M1694" s="11">
        <v>562541.07999999996</v>
      </c>
      <c r="N1694" s="11">
        <v>500</v>
      </c>
      <c r="O1694" s="11">
        <v>500</v>
      </c>
    </row>
    <row r="1695" spans="1:15" x14ac:dyDescent="0.2">
      <c r="A1695" s="66">
        <v>62262</v>
      </c>
      <c r="B1695" s="53" t="s">
        <v>1747</v>
      </c>
      <c r="C1695" s="66">
        <f t="shared" si="28"/>
        <v>6</v>
      </c>
      <c r="D1695" s="60">
        <v>0</v>
      </c>
      <c r="E1695" s="11">
        <v>1406</v>
      </c>
      <c r="F1695" s="11">
        <v>1392</v>
      </c>
      <c r="G1695" s="13">
        <v>189</v>
      </c>
      <c r="H1695" s="13">
        <v>871</v>
      </c>
      <c r="I1695" s="13">
        <v>346</v>
      </c>
      <c r="J1695" s="12"/>
      <c r="K1695" s="11">
        <v>12355.22</v>
      </c>
      <c r="L1695" s="11">
        <v>101640.21</v>
      </c>
      <c r="M1695" s="11">
        <v>233822.07</v>
      </c>
      <c r="N1695" s="11">
        <v>500</v>
      </c>
      <c r="O1695" s="11">
        <v>500</v>
      </c>
    </row>
    <row r="1696" spans="1:15" x14ac:dyDescent="0.2">
      <c r="A1696" s="66">
        <v>62264</v>
      </c>
      <c r="B1696" s="53" t="s">
        <v>1748</v>
      </c>
      <c r="C1696" s="66">
        <f t="shared" si="28"/>
        <v>6</v>
      </c>
      <c r="D1696" s="60">
        <v>0</v>
      </c>
      <c r="E1696" s="11">
        <v>3941</v>
      </c>
      <c r="F1696" s="11">
        <v>3831</v>
      </c>
      <c r="G1696" s="13">
        <v>580</v>
      </c>
      <c r="H1696" s="13">
        <v>2591</v>
      </c>
      <c r="I1696" s="13">
        <v>770</v>
      </c>
      <c r="J1696" s="12"/>
      <c r="K1696" s="11">
        <v>21652.16</v>
      </c>
      <c r="L1696" s="11">
        <v>379113.27</v>
      </c>
      <c r="M1696" s="11">
        <v>1475698.19</v>
      </c>
      <c r="N1696" s="11">
        <v>500</v>
      </c>
      <c r="O1696" s="11">
        <v>500</v>
      </c>
    </row>
    <row r="1697" spans="1:15" x14ac:dyDescent="0.2">
      <c r="A1697" s="66">
        <v>62265</v>
      </c>
      <c r="B1697" s="53" t="s">
        <v>1749</v>
      </c>
      <c r="C1697" s="66">
        <f t="shared" si="28"/>
        <v>6</v>
      </c>
      <c r="D1697" s="60">
        <v>0</v>
      </c>
      <c r="E1697" s="11">
        <v>2009</v>
      </c>
      <c r="F1697" s="11">
        <v>2018</v>
      </c>
      <c r="G1697" s="13">
        <v>290</v>
      </c>
      <c r="H1697" s="13">
        <v>1279</v>
      </c>
      <c r="I1697" s="13">
        <v>440</v>
      </c>
      <c r="J1697" s="12"/>
      <c r="K1697" s="11">
        <v>9780.6</v>
      </c>
      <c r="L1697" s="11">
        <v>126539.55</v>
      </c>
      <c r="M1697" s="11">
        <v>188470.64</v>
      </c>
      <c r="N1697" s="11">
        <v>500</v>
      </c>
      <c r="O1697" s="11">
        <v>500</v>
      </c>
    </row>
    <row r="1698" spans="1:15" x14ac:dyDescent="0.2">
      <c r="A1698" s="66">
        <v>62266</v>
      </c>
      <c r="B1698" s="53" t="s">
        <v>1750</v>
      </c>
      <c r="C1698" s="66">
        <f t="shared" si="28"/>
        <v>6</v>
      </c>
      <c r="D1698" s="60">
        <v>0</v>
      </c>
      <c r="E1698" s="11">
        <v>2378</v>
      </c>
      <c r="F1698" s="11">
        <v>2405</v>
      </c>
      <c r="G1698" s="13">
        <v>324</v>
      </c>
      <c r="H1698" s="13">
        <v>1556</v>
      </c>
      <c r="I1698" s="13">
        <v>498</v>
      </c>
      <c r="J1698" s="12"/>
      <c r="K1698" s="11">
        <v>13745.42</v>
      </c>
      <c r="L1698" s="11">
        <v>152604.45000000001</v>
      </c>
      <c r="M1698" s="11">
        <v>434113.58</v>
      </c>
      <c r="N1698" s="11">
        <v>500</v>
      </c>
      <c r="O1698" s="11">
        <v>500</v>
      </c>
    </row>
    <row r="1699" spans="1:15" x14ac:dyDescent="0.2">
      <c r="A1699" s="66">
        <v>62268</v>
      </c>
      <c r="B1699" s="53" t="s">
        <v>1751</v>
      </c>
      <c r="C1699" s="66">
        <f t="shared" si="28"/>
        <v>6</v>
      </c>
      <c r="D1699" s="60">
        <v>0</v>
      </c>
      <c r="E1699" s="11">
        <v>3247</v>
      </c>
      <c r="F1699" s="11">
        <v>3145</v>
      </c>
      <c r="G1699" s="13">
        <v>487</v>
      </c>
      <c r="H1699" s="13">
        <v>2100</v>
      </c>
      <c r="I1699" s="13">
        <v>660</v>
      </c>
      <c r="J1699" s="12"/>
      <c r="K1699" s="11">
        <v>22467.57</v>
      </c>
      <c r="L1699" s="11">
        <v>226130.01</v>
      </c>
      <c r="M1699" s="11">
        <v>963082.48</v>
      </c>
      <c r="N1699" s="11">
        <v>500</v>
      </c>
      <c r="O1699" s="11">
        <v>500</v>
      </c>
    </row>
    <row r="1700" spans="1:15" x14ac:dyDescent="0.2">
      <c r="A1700" s="66">
        <v>62269</v>
      </c>
      <c r="B1700" s="53" t="s">
        <v>1752</v>
      </c>
      <c r="C1700" s="66">
        <f t="shared" si="28"/>
        <v>6</v>
      </c>
      <c r="D1700" s="60">
        <v>0</v>
      </c>
      <c r="E1700" s="11">
        <v>2109</v>
      </c>
      <c r="F1700" s="11">
        <v>2071</v>
      </c>
      <c r="G1700" s="13">
        <v>282</v>
      </c>
      <c r="H1700" s="13">
        <v>1403</v>
      </c>
      <c r="I1700" s="13">
        <v>424</v>
      </c>
      <c r="J1700" s="12"/>
      <c r="K1700" s="11">
        <v>21069.59</v>
      </c>
      <c r="L1700" s="11">
        <v>194689.51</v>
      </c>
      <c r="M1700" s="11">
        <v>1174587.78</v>
      </c>
      <c r="N1700" s="11">
        <v>500</v>
      </c>
      <c r="O1700" s="11">
        <v>500</v>
      </c>
    </row>
    <row r="1701" spans="1:15" x14ac:dyDescent="0.2">
      <c r="A1701" s="66">
        <v>62270</v>
      </c>
      <c r="B1701" s="53" t="s">
        <v>1753</v>
      </c>
      <c r="C1701" s="66">
        <f t="shared" si="28"/>
        <v>6</v>
      </c>
      <c r="D1701" s="60">
        <v>0</v>
      </c>
      <c r="E1701" s="11">
        <v>2126</v>
      </c>
      <c r="F1701" s="11">
        <v>2105</v>
      </c>
      <c r="G1701" s="13">
        <v>329</v>
      </c>
      <c r="H1701" s="13">
        <v>1374</v>
      </c>
      <c r="I1701" s="13">
        <v>423</v>
      </c>
      <c r="J1701" s="12"/>
      <c r="K1701" s="11">
        <v>22556.04</v>
      </c>
      <c r="L1701" s="11">
        <v>141215.57999999999</v>
      </c>
      <c r="M1701" s="11">
        <v>1196272.29</v>
      </c>
      <c r="N1701" s="11">
        <v>500</v>
      </c>
      <c r="O1701" s="11">
        <v>500</v>
      </c>
    </row>
    <row r="1702" spans="1:15" x14ac:dyDescent="0.2">
      <c r="A1702" s="66">
        <v>62271</v>
      </c>
      <c r="B1702" s="53" t="s">
        <v>1754</v>
      </c>
      <c r="C1702" s="66">
        <f t="shared" si="28"/>
        <v>6</v>
      </c>
      <c r="D1702" s="60">
        <v>0</v>
      </c>
      <c r="E1702" s="11">
        <v>3755</v>
      </c>
      <c r="F1702" s="11">
        <v>3775</v>
      </c>
      <c r="G1702" s="13">
        <v>493</v>
      </c>
      <c r="H1702" s="13">
        <v>2513</v>
      </c>
      <c r="I1702" s="13">
        <v>749</v>
      </c>
      <c r="J1702" s="12"/>
      <c r="K1702" s="11">
        <v>22907.84</v>
      </c>
      <c r="L1702" s="11">
        <v>354720.76</v>
      </c>
      <c r="M1702" s="11">
        <v>2911426.8</v>
      </c>
      <c r="N1702" s="11">
        <v>500</v>
      </c>
      <c r="O1702" s="11">
        <v>500</v>
      </c>
    </row>
    <row r="1703" spans="1:15" x14ac:dyDescent="0.2">
      <c r="A1703" s="66">
        <v>62272</v>
      </c>
      <c r="B1703" s="53" t="s">
        <v>1755</v>
      </c>
      <c r="C1703" s="66">
        <f t="shared" si="28"/>
        <v>6</v>
      </c>
      <c r="D1703" s="60">
        <v>0</v>
      </c>
      <c r="E1703" s="11">
        <v>3022</v>
      </c>
      <c r="F1703" s="11">
        <v>3004</v>
      </c>
      <c r="G1703" s="13">
        <v>460</v>
      </c>
      <c r="H1703" s="13">
        <v>1927</v>
      </c>
      <c r="I1703" s="13">
        <v>635</v>
      </c>
      <c r="J1703" s="12"/>
      <c r="K1703" s="11">
        <v>21119.95</v>
      </c>
      <c r="L1703" s="11">
        <v>240366.35</v>
      </c>
      <c r="M1703" s="11">
        <v>837323.98</v>
      </c>
      <c r="N1703" s="11">
        <v>500</v>
      </c>
      <c r="O1703" s="11">
        <v>500</v>
      </c>
    </row>
    <row r="1704" spans="1:15" x14ac:dyDescent="0.2">
      <c r="A1704" s="66">
        <v>62273</v>
      </c>
      <c r="B1704" s="53" t="s">
        <v>1756</v>
      </c>
      <c r="C1704" s="66">
        <f t="shared" si="28"/>
        <v>6</v>
      </c>
      <c r="D1704" s="60">
        <v>0</v>
      </c>
      <c r="E1704" s="11">
        <v>1819</v>
      </c>
      <c r="F1704" s="11">
        <v>1848</v>
      </c>
      <c r="G1704" s="13">
        <v>207</v>
      </c>
      <c r="H1704" s="13">
        <v>1190</v>
      </c>
      <c r="I1704" s="13">
        <v>422</v>
      </c>
      <c r="J1704" s="12"/>
      <c r="K1704" s="11">
        <v>17808.61</v>
      </c>
      <c r="L1704" s="11">
        <v>208399.08</v>
      </c>
      <c r="M1704" s="11">
        <v>743997.02</v>
      </c>
      <c r="N1704" s="11">
        <v>500</v>
      </c>
      <c r="O1704" s="11">
        <v>500</v>
      </c>
    </row>
    <row r="1705" spans="1:15" x14ac:dyDescent="0.2">
      <c r="A1705" s="66">
        <v>62274</v>
      </c>
      <c r="B1705" s="53" t="s">
        <v>1757</v>
      </c>
      <c r="C1705" s="66">
        <f t="shared" si="28"/>
        <v>6</v>
      </c>
      <c r="D1705" s="60">
        <v>0</v>
      </c>
      <c r="E1705" s="11">
        <v>1551</v>
      </c>
      <c r="F1705" s="11">
        <v>1507</v>
      </c>
      <c r="G1705" s="13">
        <v>256</v>
      </c>
      <c r="H1705" s="13">
        <v>969</v>
      </c>
      <c r="I1705" s="13">
        <v>326</v>
      </c>
      <c r="J1705" s="12"/>
      <c r="K1705" s="11">
        <v>7556.02</v>
      </c>
      <c r="L1705" s="11">
        <v>94238.95</v>
      </c>
      <c r="M1705" s="11">
        <v>167943.53</v>
      </c>
      <c r="N1705" s="11">
        <v>500</v>
      </c>
      <c r="O1705" s="11">
        <v>500</v>
      </c>
    </row>
    <row r="1706" spans="1:15" x14ac:dyDescent="0.2">
      <c r="A1706" s="66">
        <v>62275</v>
      </c>
      <c r="B1706" s="53" t="s">
        <v>1758</v>
      </c>
      <c r="C1706" s="66">
        <f t="shared" si="28"/>
        <v>6</v>
      </c>
      <c r="D1706" s="60">
        <v>0</v>
      </c>
      <c r="E1706" s="11">
        <v>5928</v>
      </c>
      <c r="F1706" s="11">
        <v>5934</v>
      </c>
      <c r="G1706" s="13">
        <v>781</v>
      </c>
      <c r="H1706" s="13">
        <v>3791</v>
      </c>
      <c r="I1706" s="13">
        <v>1356</v>
      </c>
      <c r="J1706" s="12"/>
      <c r="K1706" s="11">
        <v>35047.26</v>
      </c>
      <c r="L1706" s="11">
        <v>363501.74</v>
      </c>
      <c r="M1706" s="11">
        <v>1475513.27</v>
      </c>
      <c r="N1706" s="11">
        <v>500</v>
      </c>
      <c r="O1706" s="11">
        <v>500</v>
      </c>
    </row>
    <row r="1707" spans="1:15" x14ac:dyDescent="0.2">
      <c r="A1707" s="66">
        <v>62276</v>
      </c>
      <c r="B1707" s="53" t="s">
        <v>1759</v>
      </c>
      <c r="C1707" s="66">
        <f t="shared" si="28"/>
        <v>6</v>
      </c>
      <c r="D1707" s="60">
        <v>0</v>
      </c>
      <c r="E1707" s="11">
        <v>1406</v>
      </c>
      <c r="F1707" s="11">
        <v>1451</v>
      </c>
      <c r="G1707" s="13">
        <v>179</v>
      </c>
      <c r="H1707" s="13">
        <v>911</v>
      </c>
      <c r="I1707" s="13">
        <v>316</v>
      </c>
      <c r="J1707" s="12"/>
      <c r="K1707" s="11">
        <v>10381.76</v>
      </c>
      <c r="L1707" s="11">
        <v>87357.66</v>
      </c>
      <c r="M1707" s="11">
        <v>127332.64</v>
      </c>
      <c r="N1707" s="11">
        <v>500</v>
      </c>
      <c r="O1707" s="11">
        <v>500</v>
      </c>
    </row>
    <row r="1708" spans="1:15" x14ac:dyDescent="0.2">
      <c r="A1708" s="66">
        <v>62277</v>
      </c>
      <c r="B1708" s="53" t="s">
        <v>1760</v>
      </c>
      <c r="C1708" s="66">
        <f t="shared" si="28"/>
        <v>6</v>
      </c>
      <c r="D1708" s="60">
        <v>0</v>
      </c>
      <c r="E1708" s="11">
        <v>2625</v>
      </c>
      <c r="F1708" s="11">
        <v>2644</v>
      </c>
      <c r="G1708" s="13">
        <v>357</v>
      </c>
      <c r="H1708" s="13">
        <v>1649</v>
      </c>
      <c r="I1708" s="13">
        <v>619</v>
      </c>
      <c r="J1708" s="12"/>
      <c r="K1708" s="11">
        <v>11142.95</v>
      </c>
      <c r="L1708" s="11">
        <v>237088.76</v>
      </c>
      <c r="M1708" s="11">
        <v>860139.29</v>
      </c>
      <c r="N1708" s="11">
        <v>500</v>
      </c>
      <c r="O1708" s="11">
        <v>500</v>
      </c>
    </row>
    <row r="1709" spans="1:15" x14ac:dyDescent="0.2">
      <c r="A1709" s="66">
        <v>62278</v>
      </c>
      <c r="B1709" s="53" t="s">
        <v>1761</v>
      </c>
      <c r="C1709" s="66">
        <f t="shared" si="28"/>
        <v>6</v>
      </c>
      <c r="D1709" s="60">
        <v>0</v>
      </c>
      <c r="E1709" s="11">
        <v>4626</v>
      </c>
      <c r="F1709" s="11">
        <v>4702</v>
      </c>
      <c r="G1709" s="13">
        <v>639</v>
      </c>
      <c r="H1709" s="13">
        <v>2861</v>
      </c>
      <c r="I1709" s="13">
        <v>1126</v>
      </c>
      <c r="J1709" s="12"/>
      <c r="K1709" s="11">
        <v>29297.31</v>
      </c>
      <c r="L1709" s="11">
        <v>285898.34999999998</v>
      </c>
      <c r="M1709" s="11">
        <v>753376.95</v>
      </c>
      <c r="N1709" s="11">
        <v>500</v>
      </c>
      <c r="O1709" s="11">
        <v>500</v>
      </c>
    </row>
    <row r="1710" spans="1:15" x14ac:dyDescent="0.2">
      <c r="A1710" s="66">
        <v>62279</v>
      </c>
      <c r="B1710" s="53" t="s">
        <v>1762</v>
      </c>
      <c r="C1710" s="66">
        <f t="shared" si="28"/>
        <v>6</v>
      </c>
      <c r="D1710" s="60">
        <v>0</v>
      </c>
      <c r="E1710" s="11">
        <v>1398</v>
      </c>
      <c r="F1710" s="11">
        <v>1471</v>
      </c>
      <c r="G1710" s="13">
        <v>144</v>
      </c>
      <c r="H1710" s="13">
        <v>878</v>
      </c>
      <c r="I1710" s="13">
        <v>376</v>
      </c>
      <c r="J1710" s="12"/>
      <c r="K1710" s="11">
        <v>13339.31</v>
      </c>
      <c r="L1710" s="11">
        <v>98371.16</v>
      </c>
      <c r="M1710" s="11">
        <v>180493.89</v>
      </c>
      <c r="N1710" s="11">
        <v>500</v>
      </c>
      <c r="O1710" s="11">
        <v>500</v>
      </c>
    </row>
    <row r="1711" spans="1:15" x14ac:dyDescent="0.2">
      <c r="A1711" s="66">
        <v>62280</v>
      </c>
      <c r="B1711" s="53" t="s">
        <v>1763</v>
      </c>
      <c r="C1711" s="66">
        <f t="shared" si="28"/>
        <v>6</v>
      </c>
      <c r="D1711" s="60">
        <v>0</v>
      </c>
      <c r="E1711" s="11">
        <v>10371</v>
      </c>
      <c r="F1711" s="11">
        <v>10113</v>
      </c>
      <c r="G1711" s="13">
        <v>1284</v>
      </c>
      <c r="H1711" s="13">
        <v>6487</v>
      </c>
      <c r="I1711" s="13">
        <v>2600</v>
      </c>
      <c r="J1711" s="12"/>
      <c r="K1711" s="11">
        <v>32817.25</v>
      </c>
      <c r="L1711" s="11">
        <v>982688.64</v>
      </c>
      <c r="M1711" s="11">
        <v>4367225.5</v>
      </c>
      <c r="N1711" s="11">
        <v>500</v>
      </c>
      <c r="O1711" s="11">
        <v>500</v>
      </c>
    </row>
    <row r="1712" spans="1:15" x14ac:dyDescent="0.2">
      <c r="A1712" s="66">
        <v>62311</v>
      </c>
      <c r="B1712" s="53" t="s">
        <v>1764</v>
      </c>
      <c r="C1712" s="66">
        <f t="shared" si="28"/>
        <v>6</v>
      </c>
      <c r="D1712" s="60">
        <v>0</v>
      </c>
      <c r="E1712" s="11">
        <v>1360</v>
      </c>
      <c r="F1712" s="11">
        <v>1350</v>
      </c>
      <c r="G1712" s="13">
        <v>194</v>
      </c>
      <c r="H1712" s="13">
        <v>880</v>
      </c>
      <c r="I1712" s="13">
        <v>286</v>
      </c>
      <c r="J1712" s="12"/>
      <c r="K1712" s="11">
        <v>7734.21</v>
      </c>
      <c r="L1712" s="11">
        <v>63156.67</v>
      </c>
      <c r="M1712" s="11">
        <v>371260.64</v>
      </c>
      <c r="N1712" s="11">
        <v>500</v>
      </c>
      <c r="O1712" s="11">
        <v>500</v>
      </c>
    </row>
    <row r="1713" spans="1:15" x14ac:dyDescent="0.2">
      <c r="A1713" s="66">
        <v>62314</v>
      </c>
      <c r="B1713" s="53" t="s">
        <v>1765</v>
      </c>
      <c r="C1713" s="66">
        <f t="shared" si="28"/>
        <v>6</v>
      </c>
      <c r="D1713" s="60">
        <v>0</v>
      </c>
      <c r="E1713" s="11">
        <v>1386</v>
      </c>
      <c r="F1713" s="11">
        <v>1336</v>
      </c>
      <c r="G1713" s="13">
        <v>234</v>
      </c>
      <c r="H1713" s="13">
        <v>906</v>
      </c>
      <c r="I1713" s="13">
        <v>246</v>
      </c>
      <c r="J1713" s="12"/>
      <c r="K1713" s="11">
        <v>7949.46</v>
      </c>
      <c r="L1713" s="11">
        <v>59200.26</v>
      </c>
      <c r="M1713" s="11">
        <v>136093.75</v>
      </c>
      <c r="N1713" s="11">
        <v>500</v>
      </c>
      <c r="O1713" s="11">
        <v>500</v>
      </c>
    </row>
    <row r="1714" spans="1:15" x14ac:dyDescent="0.2">
      <c r="A1714" s="66">
        <v>62326</v>
      </c>
      <c r="B1714" s="53" t="s">
        <v>1766</v>
      </c>
      <c r="C1714" s="66">
        <f t="shared" si="28"/>
        <v>6</v>
      </c>
      <c r="D1714" s="60">
        <v>0</v>
      </c>
      <c r="E1714" s="11">
        <v>1687</v>
      </c>
      <c r="F1714" s="11">
        <v>1742</v>
      </c>
      <c r="G1714" s="13">
        <v>175</v>
      </c>
      <c r="H1714" s="13">
        <v>1065</v>
      </c>
      <c r="I1714" s="13">
        <v>447</v>
      </c>
      <c r="J1714" s="12"/>
      <c r="K1714" s="11">
        <v>27833.49</v>
      </c>
      <c r="L1714" s="11">
        <v>151895.56</v>
      </c>
      <c r="M1714" s="11">
        <v>352967.61</v>
      </c>
      <c r="N1714" s="11">
        <v>500</v>
      </c>
      <c r="O1714" s="11">
        <v>500</v>
      </c>
    </row>
    <row r="1715" spans="1:15" x14ac:dyDescent="0.2">
      <c r="A1715" s="66">
        <v>62330</v>
      </c>
      <c r="B1715" s="53" t="s">
        <v>1767</v>
      </c>
      <c r="C1715" s="66">
        <f t="shared" si="28"/>
        <v>6</v>
      </c>
      <c r="D1715" s="60">
        <v>0</v>
      </c>
      <c r="E1715" s="11">
        <v>1613</v>
      </c>
      <c r="F1715" s="11">
        <v>1639</v>
      </c>
      <c r="G1715" s="13">
        <v>214</v>
      </c>
      <c r="H1715" s="13">
        <v>1049</v>
      </c>
      <c r="I1715" s="13">
        <v>350</v>
      </c>
      <c r="J1715" s="12"/>
      <c r="K1715" s="11">
        <v>14251.07</v>
      </c>
      <c r="L1715" s="11">
        <v>96670.93</v>
      </c>
      <c r="M1715" s="11">
        <v>305935.21000000002</v>
      </c>
      <c r="N1715" s="11">
        <v>500</v>
      </c>
      <c r="O1715" s="11">
        <v>500</v>
      </c>
    </row>
    <row r="1716" spans="1:15" x14ac:dyDescent="0.2">
      <c r="A1716" s="66">
        <v>62332</v>
      </c>
      <c r="B1716" s="53" t="s">
        <v>1768</v>
      </c>
      <c r="C1716" s="66">
        <f t="shared" si="28"/>
        <v>6</v>
      </c>
      <c r="D1716" s="60">
        <v>0</v>
      </c>
      <c r="E1716" s="11">
        <v>1516</v>
      </c>
      <c r="F1716" s="11">
        <v>1566</v>
      </c>
      <c r="G1716" s="13">
        <v>223</v>
      </c>
      <c r="H1716" s="13">
        <v>951</v>
      </c>
      <c r="I1716" s="13">
        <v>342</v>
      </c>
      <c r="J1716" s="12"/>
      <c r="K1716" s="11">
        <v>11925.67</v>
      </c>
      <c r="L1716" s="11">
        <v>71601.25</v>
      </c>
      <c r="M1716" s="11">
        <v>321814.58</v>
      </c>
      <c r="N1716" s="11">
        <v>500</v>
      </c>
      <c r="O1716" s="11">
        <v>500</v>
      </c>
    </row>
    <row r="1717" spans="1:15" x14ac:dyDescent="0.2">
      <c r="A1717" s="66">
        <v>62335</v>
      </c>
      <c r="B1717" s="53" t="s">
        <v>1769</v>
      </c>
      <c r="C1717" s="66">
        <f t="shared" si="28"/>
        <v>6</v>
      </c>
      <c r="D1717" s="60">
        <v>0</v>
      </c>
      <c r="E1717" s="11">
        <v>1151</v>
      </c>
      <c r="F1717" s="11">
        <v>1166</v>
      </c>
      <c r="G1717" s="13">
        <v>119</v>
      </c>
      <c r="H1717" s="13">
        <v>679</v>
      </c>
      <c r="I1717" s="13">
        <v>353</v>
      </c>
      <c r="J1717" s="12"/>
      <c r="K1717" s="11">
        <v>12036.86</v>
      </c>
      <c r="L1717" s="11">
        <v>100681.92</v>
      </c>
      <c r="M1717" s="11">
        <v>262812.3</v>
      </c>
      <c r="N1717" s="11">
        <v>500</v>
      </c>
      <c r="O1717" s="11">
        <v>500</v>
      </c>
    </row>
    <row r="1718" spans="1:15" x14ac:dyDescent="0.2">
      <c r="A1718" s="66">
        <v>62343</v>
      </c>
      <c r="B1718" s="53" t="s">
        <v>1770</v>
      </c>
      <c r="C1718" s="66">
        <f t="shared" si="28"/>
        <v>6</v>
      </c>
      <c r="D1718" s="60">
        <v>0</v>
      </c>
      <c r="E1718" s="11">
        <v>1363</v>
      </c>
      <c r="F1718" s="11">
        <v>1284</v>
      </c>
      <c r="G1718" s="13">
        <v>163</v>
      </c>
      <c r="H1718" s="13">
        <v>854</v>
      </c>
      <c r="I1718" s="13">
        <v>346</v>
      </c>
      <c r="J1718" s="12"/>
      <c r="K1718" s="11">
        <v>11167.38</v>
      </c>
      <c r="L1718" s="11">
        <v>116950.26</v>
      </c>
      <c r="M1718" s="11">
        <v>654393.72</v>
      </c>
      <c r="N1718" s="11">
        <v>500</v>
      </c>
      <c r="O1718" s="11">
        <v>500</v>
      </c>
    </row>
    <row r="1719" spans="1:15" x14ac:dyDescent="0.2">
      <c r="A1719" s="66">
        <v>62368</v>
      </c>
      <c r="B1719" s="53" t="s">
        <v>1771</v>
      </c>
      <c r="C1719" s="66">
        <f t="shared" si="28"/>
        <v>6</v>
      </c>
      <c r="D1719" s="60">
        <v>0</v>
      </c>
      <c r="E1719" s="11">
        <v>1216</v>
      </c>
      <c r="F1719" s="11">
        <v>1223</v>
      </c>
      <c r="G1719" s="13">
        <v>139</v>
      </c>
      <c r="H1719" s="13">
        <v>754</v>
      </c>
      <c r="I1719" s="13">
        <v>323</v>
      </c>
      <c r="J1719" s="12"/>
      <c r="K1719" s="11">
        <v>12830.22</v>
      </c>
      <c r="L1719" s="11">
        <v>83833.740000000005</v>
      </c>
      <c r="M1719" s="11">
        <v>103549.17</v>
      </c>
      <c r="N1719" s="11">
        <v>500</v>
      </c>
      <c r="O1719" s="11">
        <v>500</v>
      </c>
    </row>
    <row r="1720" spans="1:15" x14ac:dyDescent="0.2">
      <c r="A1720" s="66">
        <v>62372</v>
      </c>
      <c r="B1720" s="53" t="s">
        <v>1772</v>
      </c>
      <c r="C1720" s="66">
        <f t="shared" si="28"/>
        <v>6</v>
      </c>
      <c r="D1720" s="60">
        <v>0</v>
      </c>
      <c r="E1720" s="11">
        <v>1238</v>
      </c>
      <c r="F1720" s="11">
        <v>1248</v>
      </c>
      <c r="G1720" s="13">
        <v>154</v>
      </c>
      <c r="H1720" s="13">
        <v>811</v>
      </c>
      <c r="I1720" s="13">
        <v>273</v>
      </c>
      <c r="J1720" s="12"/>
      <c r="K1720" s="11">
        <v>6460.3</v>
      </c>
      <c r="L1720" s="11">
        <v>51764.49</v>
      </c>
      <c r="M1720" s="11">
        <v>131951.12</v>
      </c>
      <c r="N1720" s="11">
        <v>500</v>
      </c>
      <c r="O1720" s="11">
        <v>500</v>
      </c>
    </row>
    <row r="1721" spans="1:15" x14ac:dyDescent="0.2">
      <c r="A1721" s="66">
        <v>62375</v>
      </c>
      <c r="B1721" s="53" t="s">
        <v>1773</v>
      </c>
      <c r="C1721" s="66">
        <f t="shared" si="28"/>
        <v>6</v>
      </c>
      <c r="D1721" s="60">
        <v>0</v>
      </c>
      <c r="E1721" s="11">
        <v>5261</v>
      </c>
      <c r="F1721" s="11">
        <v>5221</v>
      </c>
      <c r="G1721" s="13">
        <v>634</v>
      </c>
      <c r="H1721" s="13">
        <v>3276</v>
      </c>
      <c r="I1721" s="13">
        <v>1351</v>
      </c>
      <c r="J1721" s="12"/>
      <c r="K1721" s="11">
        <v>21088.33</v>
      </c>
      <c r="L1721" s="11">
        <v>468205.89</v>
      </c>
      <c r="M1721" s="11">
        <v>2395963.52</v>
      </c>
      <c r="N1721" s="11">
        <v>500</v>
      </c>
      <c r="O1721" s="11">
        <v>500</v>
      </c>
    </row>
    <row r="1722" spans="1:15" x14ac:dyDescent="0.2">
      <c r="A1722" s="66">
        <v>62376</v>
      </c>
      <c r="B1722" s="53" t="s">
        <v>1774</v>
      </c>
      <c r="C1722" s="66">
        <f t="shared" si="28"/>
        <v>6</v>
      </c>
      <c r="D1722" s="60">
        <v>0</v>
      </c>
      <c r="E1722" s="11">
        <v>3212</v>
      </c>
      <c r="F1722" s="11">
        <v>3178</v>
      </c>
      <c r="G1722" s="13">
        <v>321</v>
      </c>
      <c r="H1722" s="13">
        <v>1854</v>
      </c>
      <c r="I1722" s="13">
        <v>1037</v>
      </c>
      <c r="J1722" s="12"/>
      <c r="K1722" s="11">
        <v>17987.47</v>
      </c>
      <c r="L1722" s="11">
        <v>455271.29</v>
      </c>
      <c r="M1722" s="11">
        <v>2047666.98</v>
      </c>
      <c r="N1722" s="11">
        <v>500</v>
      </c>
      <c r="O1722" s="11">
        <v>500</v>
      </c>
    </row>
    <row r="1723" spans="1:15" x14ac:dyDescent="0.2">
      <c r="A1723" s="66">
        <v>62377</v>
      </c>
      <c r="B1723" s="53" t="s">
        <v>1775</v>
      </c>
      <c r="C1723" s="66">
        <f t="shared" si="28"/>
        <v>6</v>
      </c>
      <c r="D1723" s="60">
        <v>0</v>
      </c>
      <c r="E1723" s="11">
        <v>1777</v>
      </c>
      <c r="F1723" s="11">
        <v>1798</v>
      </c>
      <c r="G1723" s="13">
        <v>244</v>
      </c>
      <c r="H1723" s="13">
        <v>1100</v>
      </c>
      <c r="I1723" s="13">
        <v>433</v>
      </c>
      <c r="J1723" s="12"/>
      <c r="K1723" s="11">
        <v>24460.31</v>
      </c>
      <c r="L1723" s="11">
        <v>121484.45</v>
      </c>
      <c r="M1723" s="11">
        <v>824320.65</v>
      </c>
      <c r="N1723" s="11">
        <v>500</v>
      </c>
      <c r="O1723" s="11">
        <v>500</v>
      </c>
    </row>
    <row r="1724" spans="1:15" x14ac:dyDescent="0.2">
      <c r="A1724" s="66">
        <v>62378</v>
      </c>
      <c r="B1724" s="53" t="s">
        <v>1776</v>
      </c>
      <c r="C1724" s="66">
        <f t="shared" si="28"/>
        <v>6</v>
      </c>
      <c r="D1724" s="60">
        <v>0</v>
      </c>
      <c r="E1724" s="11">
        <v>7201</v>
      </c>
      <c r="F1724" s="11">
        <v>7180</v>
      </c>
      <c r="G1724" s="13">
        <v>935</v>
      </c>
      <c r="H1724" s="13">
        <v>4471</v>
      </c>
      <c r="I1724" s="13">
        <v>1795</v>
      </c>
      <c r="J1724" s="12"/>
      <c r="K1724" s="11">
        <v>50006.58</v>
      </c>
      <c r="L1724" s="11">
        <v>492944.55</v>
      </c>
      <c r="M1724" s="11">
        <v>2006492.12</v>
      </c>
      <c r="N1724" s="11">
        <v>500</v>
      </c>
      <c r="O1724" s="11">
        <v>500</v>
      </c>
    </row>
    <row r="1725" spans="1:15" x14ac:dyDescent="0.2">
      <c r="A1725" s="66">
        <v>62379</v>
      </c>
      <c r="B1725" s="53" t="s">
        <v>1777</v>
      </c>
      <c r="C1725" s="66">
        <f t="shared" si="28"/>
        <v>6</v>
      </c>
      <c r="D1725" s="60">
        <v>0</v>
      </c>
      <c r="E1725" s="11">
        <v>13498</v>
      </c>
      <c r="F1725" s="11">
        <v>13457</v>
      </c>
      <c r="G1725" s="13">
        <v>1872</v>
      </c>
      <c r="H1725" s="13">
        <v>8724</v>
      </c>
      <c r="I1725" s="13">
        <v>2902</v>
      </c>
      <c r="J1725" s="12"/>
      <c r="K1725" s="11">
        <v>29192.27</v>
      </c>
      <c r="L1725" s="11">
        <v>1179599.3500000001</v>
      </c>
      <c r="M1725" s="11">
        <v>5838230.3399999999</v>
      </c>
      <c r="N1725" s="11">
        <v>500</v>
      </c>
      <c r="O1725" s="11">
        <v>500</v>
      </c>
    </row>
    <row r="1726" spans="1:15" x14ac:dyDescent="0.2">
      <c r="A1726" s="66">
        <v>62380</v>
      </c>
      <c r="B1726" s="53" t="s">
        <v>1778</v>
      </c>
      <c r="C1726" s="66">
        <f t="shared" si="28"/>
        <v>6</v>
      </c>
      <c r="D1726" s="60">
        <v>0</v>
      </c>
      <c r="E1726" s="11">
        <v>5979</v>
      </c>
      <c r="F1726" s="11">
        <v>5994</v>
      </c>
      <c r="G1726" s="13">
        <v>836</v>
      </c>
      <c r="H1726" s="13">
        <v>3824</v>
      </c>
      <c r="I1726" s="13">
        <v>1319</v>
      </c>
      <c r="J1726" s="12"/>
      <c r="K1726" s="11">
        <v>43882.71</v>
      </c>
      <c r="L1726" s="11">
        <v>343336.42</v>
      </c>
      <c r="M1726" s="11">
        <v>1292280.02</v>
      </c>
      <c r="N1726" s="11">
        <v>500</v>
      </c>
      <c r="O1726" s="11">
        <v>500</v>
      </c>
    </row>
    <row r="1727" spans="1:15" x14ac:dyDescent="0.2">
      <c r="A1727" s="66">
        <v>62381</v>
      </c>
      <c r="B1727" s="53" t="s">
        <v>1779</v>
      </c>
      <c r="C1727" s="66">
        <f t="shared" si="28"/>
        <v>6</v>
      </c>
      <c r="D1727" s="60">
        <v>0</v>
      </c>
      <c r="E1727" s="11">
        <v>3199</v>
      </c>
      <c r="F1727" s="11">
        <v>3267</v>
      </c>
      <c r="G1727" s="13">
        <v>423</v>
      </c>
      <c r="H1727" s="13">
        <v>2042</v>
      </c>
      <c r="I1727" s="13">
        <v>734</v>
      </c>
      <c r="J1727" s="12"/>
      <c r="K1727" s="11">
        <v>19856.55</v>
      </c>
      <c r="L1727" s="11">
        <v>189790.75</v>
      </c>
      <c r="M1727" s="11">
        <v>856379.42</v>
      </c>
      <c r="N1727" s="11">
        <v>500</v>
      </c>
      <c r="O1727" s="11">
        <v>500</v>
      </c>
    </row>
    <row r="1728" spans="1:15" x14ac:dyDescent="0.2">
      <c r="A1728" s="66">
        <v>62382</v>
      </c>
      <c r="B1728" s="53" t="s">
        <v>1780</v>
      </c>
      <c r="C1728" s="66">
        <f t="shared" si="28"/>
        <v>6</v>
      </c>
      <c r="D1728" s="60">
        <v>0</v>
      </c>
      <c r="E1728" s="11">
        <v>4619</v>
      </c>
      <c r="F1728" s="11">
        <v>4578</v>
      </c>
      <c r="G1728" s="13">
        <v>662</v>
      </c>
      <c r="H1728" s="13">
        <v>2986</v>
      </c>
      <c r="I1728" s="13">
        <v>971</v>
      </c>
      <c r="J1728" s="12"/>
      <c r="K1728" s="11">
        <v>24861.74</v>
      </c>
      <c r="L1728" s="11">
        <v>336021.26</v>
      </c>
      <c r="M1728" s="11">
        <v>1662666.24</v>
      </c>
      <c r="N1728" s="11">
        <v>500</v>
      </c>
      <c r="O1728" s="11">
        <v>500</v>
      </c>
    </row>
    <row r="1729" spans="1:15" x14ac:dyDescent="0.2">
      <c r="A1729" s="66">
        <v>62383</v>
      </c>
      <c r="B1729" s="53" t="s">
        <v>1781</v>
      </c>
      <c r="C1729" s="66">
        <f t="shared" si="28"/>
        <v>6</v>
      </c>
      <c r="D1729" s="60">
        <v>0</v>
      </c>
      <c r="E1729" s="11">
        <v>3515</v>
      </c>
      <c r="F1729" s="11">
        <v>3529</v>
      </c>
      <c r="G1729" s="13">
        <v>418</v>
      </c>
      <c r="H1729" s="13">
        <v>2183</v>
      </c>
      <c r="I1729" s="13">
        <v>914</v>
      </c>
      <c r="J1729" s="12"/>
      <c r="K1729" s="11">
        <v>24534.75</v>
      </c>
      <c r="L1729" s="11">
        <v>292170.55</v>
      </c>
      <c r="M1729" s="11">
        <v>859844.35</v>
      </c>
      <c r="N1729" s="11">
        <v>500</v>
      </c>
      <c r="O1729" s="11">
        <v>500</v>
      </c>
    </row>
    <row r="1730" spans="1:15" x14ac:dyDescent="0.2">
      <c r="A1730" s="66">
        <v>62384</v>
      </c>
      <c r="B1730" s="53" t="s">
        <v>1782</v>
      </c>
      <c r="C1730" s="66">
        <f t="shared" si="28"/>
        <v>6</v>
      </c>
      <c r="D1730" s="60">
        <v>0</v>
      </c>
      <c r="E1730" s="11">
        <v>3108</v>
      </c>
      <c r="F1730" s="11">
        <v>3159</v>
      </c>
      <c r="G1730" s="13">
        <v>497</v>
      </c>
      <c r="H1730" s="13">
        <v>1982</v>
      </c>
      <c r="I1730" s="13">
        <v>629</v>
      </c>
      <c r="J1730" s="12"/>
      <c r="K1730" s="11">
        <v>20634.490000000002</v>
      </c>
      <c r="L1730" s="11">
        <v>154178.49</v>
      </c>
      <c r="M1730" s="11">
        <v>776786.66</v>
      </c>
      <c r="N1730" s="11">
        <v>500</v>
      </c>
      <c r="O1730" s="11">
        <v>500</v>
      </c>
    </row>
    <row r="1731" spans="1:15" x14ac:dyDescent="0.2">
      <c r="A1731" s="66">
        <v>62385</v>
      </c>
      <c r="B1731" s="53" t="s">
        <v>1783</v>
      </c>
      <c r="C1731" s="66">
        <f t="shared" si="28"/>
        <v>6</v>
      </c>
      <c r="D1731" s="60">
        <v>0</v>
      </c>
      <c r="E1731" s="11">
        <v>2537</v>
      </c>
      <c r="F1731" s="11">
        <v>2532</v>
      </c>
      <c r="G1731" s="13">
        <v>352</v>
      </c>
      <c r="H1731" s="13">
        <v>1685</v>
      </c>
      <c r="I1731" s="13">
        <v>500</v>
      </c>
      <c r="J1731" s="12"/>
      <c r="K1731" s="11">
        <v>13930.35</v>
      </c>
      <c r="L1731" s="11">
        <v>124098.07</v>
      </c>
      <c r="M1731" s="11">
        <v>253942.42</v>
      </c>
      <c r="N1731" s="11">
        <v>500</v>
      </c>
      <c r="O1731" s="11">
        <v>500</v>
      </c>
    </row>
    <row r="1732" spans="1:15" x14ac:dyDescent="0.2">
      <c r="A1732" s="66">
        <v>62386</v>
      </c>
      <c r="B1732" s="53" t="s">
        <v>1784</v>
      </c>
      <c r="C1732" s="66">
        <f t="shared" si="28"/>
        <v>6</v>
      </c>
      <c r="D1732" s="60">
        <v>0</v>
      </c>
      <c r="E1732" s="11">
        <v>5013</v>
      </c>
      <c r="F1732" s="11">
        <v>4954</v>
      </c>
      <c r="G1732" s="13">
        <v>715</v>
      </c>
      <c r="H1732" s="13">
        <v>3210</v>
      </c>
      <c r="I1732" s="13">
        <v>1088</v>
      </c>
      <c r="J1732" s="12"/>
      <c r="K1732" s="11">
        <v>38864.050000000003</v>
      </c>
      <c r="L1732" s="11">
        <v>250664.09</v>
      </c>
      <c r="M1732" s="11">
        <v>895459.13</v>
      </c>
      <c r="N1732" s="11">
        <v>500</v>
      </c>
      <c r="O1732" s="11">
        <v>500</v>
      </c>
    </row>
    <row r="1733" spans="1:15" x14ac:dyDescent="0.2">
      <c r="A1733" s="66">
        <v>62387</v>
      </c>
      <c r="B1733" s="53" t="s">
        <v>1785</v>
      </c>
      <c r="C1733" s="66">
        <f t="shared" si="28"/>
        <v>6</v>
      </c>
      <c r="D1733" s="60">
        <v>0</v>
      </c>
      <c r="E1733" s="11">
        <v>2369</v>
      </c>
      <c r="F1733" s="11">
        <v>2364</v>
      </c>
      <c r="G1733" s="13">
        <v>281</v>
      </c>
      <c r="H1733" s="13">
        <v>1521</v>
      </c>
      <c r="I1733" s="13">
        <v>567</v>
      </c>
      <c r="J1733" s="12"/>
      <c r="K1733" s="11">
        <v>15848.09</v>
      </c>
      <c r="L1733" s="11">
        <v>104493.02</v>
      </c>
      <c r="M1733" s="11">
        <v>247200.4</v>
      </c>
      <c r="N1733" s="11">
        <v>500</v>
      </c>
      <c r="O1733" s="11">
        <v>500</v>
      </c>
    </row>
    <row r="1734" spans="1:15" x14ac:dyDescent="0.2">
      <c r="A1734" s="66">
        <v>62388</v>
      </c>
      <c r="B1734" s="53" t="s">
        <v>1786</v>
      </c>
      <c r="C1734" s="66">
        <f t="shared" si="28"/>
        <v>6</v>
      </c>
      <c r="D1734" s="60">
        <v>0</v>
      </c>
      <c r="E1734" s="11">
        <v>2900</v>
      </c>
      <c r="F1734" s="11">
        <v>2945</v>
      </c>
      <c r="G1734" s="13">
        <v>376</v>
      </c>
      <c r="H1734" s="13">
        <v>1878</v>
      </c>
      <c r="I1734" s="13">
        <v>646</v>
      </c>
      <c r="J1734" s="12"/>
      <c r="K1734" s="11">
        <v>24295.19</v>
      </c>
      <c r="L1734" s="11">
        <v>191075.13</v>
      </c>
      <c r="M1734" s="11">
        <v>416920.26</v>
      </c>
      <c r="N1734" s="11">
        <v>500</v>
      </c>
      <c r="O1734" s="11">
        <v>500</v>
      </c>
    </row>
    <row r="1735" spans="1:15" x14ac:dyDescent="0.2">
      <c r="A1735" s="66">
        <v>62389</v>
      </c>
      <c r="B1735" s="53" t="s">
        <v>1787</v>
      </c>
      <c r="C1735" s="66">
        <f t="shared" si="28"/>
        <v>6</v>
      </c>
      <c r="D1735" s="60">
        <v>0</v>
      </c>
      <c r="E1735" s="11">
        <v>3788</v>
      </c>
      <c r="F1735" s="11">
        <v>3907</v>
      </c>
      <c r="G1735" s="13">
        <v>519</v>
      </c>
      <c r="H1735" s="13">
        <v>2463</v>
      </c>
      <c r="I1735" s="13">
        <v>806</v>
      </c>
      <c r="J1735" s="12"/>
      <c r="K1735" s="11">
        <v>20003.52</v>
      </c>
      <c r="L1735" s="11">
        <v>277050.33</v>
      </c>
      <c r="M1735" s="11">
        <v>1073479.75</v>
      </c>
      <c r="N1735" s="11">
        <v>500</v>
      </c>
      <c r="O1735" s="11">
        <v>500</v>
      </c>
    </row>
    <row r="1736" spans="1:15" x14ac:dyDescent="0.2">
      <c r="A1736" s="66">
        <v>62390</v>
      </c>
      <c r="B1736" s="53" t="s">
        <v>1788</v>
      </c>
      <c r="C1736" s="66">
        <f t="shared" si="28"/>
        <v>6</v>
      </c>
      <c r="D1736" s="60">
        <v>0</v>
      </c>
      <c r="E1736" s="11">
        <v>3463</v>
      </c>
      <c r="F1736" s="11">
        <v>3523</v>
      </c>
      <c r="G1736" s="13">
        <v>415</v>
      </c>
      <c r="H1736" s="13">
        <v>2168</v>
      </c>
      <c r="I1736" s="13">
        <v>880</v>
      </c>
      <c r="J1736" s="12"/>
      <c r="K1736" s="11">
        <v>37880.44</v>
      </c>
      <c r="L1736" s="11">
        <v>201075.47</v>
      </c>
      <c r="M1736" s="11">
        <v>1070546.28</v>
      </c>
      <c r="N1736" s="11">
        <v>500</v>
      </c>
      <c r="O1736" s="11">
        <v>500</v>
      </c>
    </row>
    <row r="1737" spans="1:15" x14ac:dyDescent="0.2">
      <c r="A1737" s="66">
        <v>70101</v>
      </c>
      <c r="B1737" s="53" t="s">
        <v>1789</v>
      </c>
      <c r="C1737" s="66">
        <f t="shared" si="28"/>
        <v>7</v>
      </c>
      <c r="D1737" s="60">
        <v>1</v>
      </c>
      <c r="E1737" s="11">
        <v>131792</v>
      </c>
      <c r="F1737" s="11">
        <v>132095</v>
      </c>
      <c r="G1737" s="13">
        <v>15323</v>
      </c>
      <c r="H1737" s="13">
        <v>91444</v>
      </c>
      <c r="I1737" s="13">
        <v>25024</v>
      </c>
      <c r="J1737" s="12">
        <v>1</v>
      </c>
      <c r="K1737" s="11">
        <v>12980.93</v>
      </c>
      <c r="L1737" s="11">
        <v>12778483.300000001</v>
      </c>
      <c r="M1737" s="11">
        <v>76080466.420000002</v>
      </c>
      <c r="N1737" s="11">
        <v>500</v>
      </c>
      <c r="O1737" s="11">
        <v>500</v>
      </c>
    </row>
    <row r="1738" spans="1:15" x14ac:dyDescent="0.2">
      <c r="A1738" s="66">
        <v>70201</v>
      </c>
      <c r="B1738" s="53" t="s">
        <v>1790</v>
      </c>
      <c r="C1738" s="66">
        <f t="shared" si="28"/>
        <v>7</v>
      </c>
      <c r="D1738" s="60">
        <v>0</v>
      </c>
      <c r="E1738" s="11">
        <v>3169</v>
      </c>
      <c r="F1738" s="11">
        <v>3148</v>
      </c>
      <c r="G1738" s="13">
        <v>493</v>
      </c>
      <c r="H1738" s="13">
        <v>2080</v>
      </c>
      <c r="I1738" s="13">
        <v>596</v>
      </c>
      <c r="J1738" s="12"/>
      <c r="K1738" s="11">
        <v>5021.34</v>
      </c>
      <c r="L1738" s="11">
        <v>205277.3</v>
      </c>
      <c r="M1738" s="11">
        <v>976126.71</v>
      </c>
      <c r="N1738" s="11">
        <v>500</v>
      </c>
      <c r="O1738" s="11">
        <v>500</v>
      </c>
    </row>
    <row r="1739" spans="1:15" x14ac:dyDescent="0.2">
      <c r="A1739" s="66">
        <v>70202</v>
      </c>
      <c r="B1739" s="53" t="s">
        <v>1791</v>
      </c>
      <c r="C1739" s="66">
        <f t="shared" si="28"/>
        <v>7</v>
      </c>
      <c r="D1739" s="60">
        <v>0</v>
      </c>
      <c r="E1739" s="11">
        <v>4902</v>
      </c>
      <c r="F1739" s="11">
        <v>4744</v>
      </c>
      <c r="G1739" s="13">
        <v>786</v>
      </c>
      <c r="H1739" s="13">
        <v>3290</v>
      </c>
      <c r="I1739" s="13">
        <v>826</v>
      </c>
      <c r="J1739" s="12"/>
      <c r="K1739" s="11">
        <v>5540.53</v>
      </c>
      <c r="L1739" s="11">
        <v>443286.71</v>
      </c>
      <c r="M1739" s="11">
        <v>2277161.2999999998</v>
      </c>
      <c r="N1739" s="11">
        <v>500</v>
      </c>
      <c r="O1739" s="11">
        <v>500</v>
      </c>
    </row>
    <row r="1740" spans="1:15" x14ac:dyDescent="0.2">
      <c r="A1740" s="66">
        <v>70203</v>
      </c>
      <c r="B1740" s="53" t="s">
        <v>1792</v>
      </c>
      <c r="C1740" s="66">
        <f t="shared" si="28"/>
        <v>7</v>
      </c>
      <c r="D1740" s="60">
        <v>0</v>
      </c>
      <c r="E1740" s="11">
        <v>11111</v>
      </c>
      <c r="F1740" s="11">
        <v>10779</v>
      </c>
      <c r="G1740" s="13">
        <v>1702</v>
      </c>
      <c r="H1740" s="13">
        <v>7508</v>
      </c>
      <c r="I1740" s="13">
        <v>1901</v>
      </c>
      <c r="J1740" s="12"/>
      <c r="K1740" s="11">
        <v>4718.5</v>
      </c>
      <c r="L1740" s="11">
        <v>1247971.23</v>
      </c>
      <c r="M1740" s="11">
        <v>6152913.54</v>
      </c>
      <c r="N1740" s="11">
        <v>500</v>
      </c>
      <c r="O1740" s="11">
        <v>500</v>
      </c>
    </row>
    <row r="1741" spans="1:15" x14ac:dyDescent="0.2">
      <c r="A1741" s="66">
        <v>70204</v>
      </c>
      <c r="B1741" s="53" t="s">
        <v>1793</v>
      </c>
      <c r="C1741" s="66">
        <f t="shared" si="28"/>
        <v>7</v>
      </c>
      <c r="D1741" s="60">
        <v>0</v>
      </c>
      <c r="E1741" s="11">
        <v>819</v>
      </c>
      <c r="F1741" s="11">
        <v>800</v>
      </c>
      <c r="G1741" s="13">
        <v>154</v>
      </c>
      <c r="H1741" s="13">
        <v>537</v>
      </c>
      <c r="I1741" s="13">
        <v>128</v>
      </c>
      <c r="J1741" s="12"/>
      <c r="K1741" s="11">
        <v>1837.72</v>
      </c>
      <c r="L1741" s="11">
        <v>49351.88</v>
      </c>
      <c r="M1741" s="11">
        <v>188124.7</v>
      </c>
      <c r="N1741" s="11">
        <v>500</v>
      </c>
      <c r="O1741" s="11">
        <v>500</v>
      </c>
    </row>
    <row r="1742" spans="1:15" x14ac:dyDescent="0.2">
      <c r="A1742" s="66">
        <v>70205</v>
      </c>
      <c r="B1742" s="53" t="s">
        <v>1794</v>
      </c>
      <c r="C1742" s="66">
        <f t="shared" si="28"/>
        <v>7</v>
      </c>
      <c r="D1742" s="60">
        <v>0</v>
      </c>
      <c r="E1742" s="11">
        <v>904</v>
      </c>
      <c r="F1742" s="11">
        <v>946</v>
      </c>
      <c r="G1742" s="13">
        <v>128</v>
      </c>
      <c r="H1742" s="13">
        <v>616</v>
      </c>
      <c r="I1742" s="13">
        <v>160</v>
      </c>
      <c r="J1742" s="12"/>
      <c r="K1742" s="11">
        <v>3037.85</v>
      </c>
      <c r="L1742" s="11">
        <v>116383.21</v>
      </c>
      <c r="M1742" s="11">
        <v>318654.27</v>
      </c>
      <c r="N1742" s="11">
        <v>500</v>
      </c>
      <c r="O1742" s="11">
        <v>500</v>
      </c>
    </row>
    <row r="1743" spans="1:15" x14ac:dyDescent="0.2">
      <c r="A1743" s="66">
        <v>70206</v>
      </c>
      <c r="B1743" s="53" t="s">
        <v>1795</v>
      </c>
      <c r="C1743" s="66">
        <f t="shared" si="28"/>
        <v>7</v>
      </c>
      <c r="D1743" s="60">
        <v>0</v>
      </c>
      <c r="E1743" s="11">
        <v>635</v>
      </c>
      <c r="F1743" s="11">
        <v>617</v>
      </c>
      <c r="G1743" s="13">
        <v>90</v>
      </c>
      <c r="H1743" s="13">
        <v>440</v>
      </c>
      <c r="I1743" s="13">
        <v>105</v>
      </c>
      <c r="J1743" s="12"/>
      <c r="K1743" s="11">
        <v>957.57</v>
      </c>
      <c r="L1743" s="11">
        <v>36676.370000000003</v>
      </c>
      <c r="M1743" s="11">
        <v>182762.15</v>
      </c>
      <c r="N1743" s="11">
        <v>500</v>
      </c>
      <c r="O1743" s="11">
        <v>500</v>
      </c>
    </row>
    <row r="1744" spans="1:15" x14ac:dyDescent="0.2">
      <c r="A1744" s="66">
        <v>70207</v>
      </c>
      <c r="B1744" s="53" t="s">
        <v>1796</v>
      </c>
      <c r="C1744" s="66">
        <f t="shared" si="28"/>
        <v>7</v>
      </c>
      <c r="D1744" s="60">
        <v>0</v>
      </c>
      <c r="E1744" s="11">
        <v>720</v>
      </c>
      <c r="F1744" s="11">
        <v>681</v>
      </c>
      <c r="G1744" s="13">
        <v>111</v>
      </c>
      <c r="H1744" s="13">
        <v>464</v>
      </c>
      <c r="I1744" s="13">
        <v>145</v>
      </c>
      <c r="J1744" s="12"/>
      <c r="K1744" s="11">
        <v>1304.28</v>
      </c>
      <c r="L1744" s="11">
        <v>56316.85</v>
      </c>
      <c r="M1744" s="11">
        <v>131498.93</v>
      </c>
      <c r="N1744" s="11">
        <v>500</v>
      </c>
      <c r="O1744" s="11">
        <v>500</v>
      </c>
    </row>
    <row r="1745" spans="1:15" x14ac:dyDescent="0.2">
      <c r="A1745" s="66">
        <v>70208</v>
      </c>
      <c r="B1745" s="53" t="s">
        <v>1797</v>
      </c>
      <c r="C1745" s="66">
        <f t="shared" si="28"/>
        <v>7</v>
      </c>
      <c r="D1745" s="60">
        <v>0</v>
      </c>
      <c r="E1745" s="11">
        <v>4903</v>
      </c>
      <c r="F1745" s="11">
        <v>4733</v>
      </c>
      <c r="G1745" s="13">
        <v>843</v>
      </c>
      <c r="H1745" s="13">
        <v>3369</v>
      </c>
      <c r="I1745" s="13">
        <v>691</v>
      </c>
      <c r="J1745" s="12"/>
      <c r="K1745" s="11">
        <v>7039.27</v>
      </c>
      <c r="L1745" s="11">
        <v>489080.95</v>
      </c>
      <c r="M1745" s="11">
        <v>1743212.16</v>
      </c>
      <c r="N1745" s="11">
        <v>500</v>
      </c>
      <c r="O1745" s="11">
        <v>500</v>
      </c>
    </row>
    <row r="1746" spans="1:15" x14ac:dyDescent="0.2">
      <c r="A1746" s="66">
        <v>70209</v>
      </c>
      <c r="B1746" s="53" t="s">
        <v>1798</v>
      </c>
      <c r="C1746" s="66">
        <f t="shared" si="28"/>
        <v>7</v>
      </c>
      <c r="D1746" s="60">
        <v>0</v>
      </c>
      <c r="E1746" s="11">
        <v>3965</v>
      </c>
      <c r="F1746" s="11">
        <v>3770</v>
      </c>
      <c r="G1746" s="13">
        <v>579</v>
      </c>
      <c r="H1746" s="13">
        <v>2635</v>
      </c>
      <c r="I1746" s="13">
        <v>751</v>
      </c>
      <c r="J1746" s="12"/>
      <c r="K1746" s="11">
        <v>8400.6</v>
      </c>
      <c r="L1746" s="11">
        <v>341630.21</v>
      </c>
      <c r="M1746" s="11">
        <v>797400.42</v>
      </c>
      <c r="N1746" s="11">
        <v>500</v>
      </c>
      <c r="O1746" s="11">
        <v>500</v>
      </c>
    </row>
    <row r="1747" spans="1:15" x14ac:dyDescent="0.2">
      <c r="A1747" s="66">
        <v>70210</v>
      </c>
      <c r="B1747" s="53" t="s">
        <v>1799</v>
      </c>
      <c r="C1747" s="66">
        <f t="shared" ref="C1747:C1810" si="29">INT(A1747/10000)</f>
        <v>7</v>
      </c>
      <c r="D1747" s="60">
        <v>0</v>
      </c>
      <c r="E1747" s="11">
        <v>654</v>
      </c>
      <c r="F1747" s="11">
        <v>605</v>
      </c>
      <c r="G1747" s="13">
        <v>116</v>
      </c>
      <c r="H1747" s="13">
        <v>433</v>
      </c>
      <c r="I1747" s="13">
        <v>105</v>
      </c>
      <c r="J1747" s="12"/>
      <c r="K1747" s="11">
        <v>734.87</v>
      </c>
      <c r="L1747" s="11">
        <v>44056.46</v>
      </c>
      <c r="M1747" s="11">
        <v>301341.06</v>
      </c>
      <c r="N1747" s="11">
        <v>500</v>
      </c>
      <c r="O1747" s="11">
        <v>500</v>
      </c>
    </row>
    <row r="1748" spans="1:15" x14ac:dyDescent="0.2">
      <c r="A1748" s="66">
        <v>70211</v>
      </c>
      <c r="B1748" s="53" t="s">
        <v>1800</v>
      </c>
      <c r="C1748" s="66">
        <f t="shared" si="29"/>
        <v>7</v>
      </c>
      <c r="D1748" s="60">
        <v>0</v>
      </c>
      <c r="E1748" s="11">
        <v>1353</v>
      </c>
      <c r="F1748" s="11">
        <v>1244</v>
      </c>
      <c r="G1748" s="13">
        <v>225</v>
      </c>
      <c r="H1748" s="13">
        <v>876</v>
      </c>
      <c r="I1748" s="13">
        <v>252</v>
      </c>
      <c r="J1748" s="12"/>
      <c r="K1748" s="11">
        <v>1401.96</v>
      </c>
      <c r="L1748" s="11">
        <v>74903.27</v>
      </c>
      <c r="M1748" s="11">
        <v>172732.95</v>
      </c>
      <c r="N1748" s="11">
        <v>500</v>
      </c>
      <c r="O1748" s="11">
        <v>500</v>
      </c>
    </row>
    <row r="1749" spans="1:15" x14ac:dyDescent="0.2">
      <c r="A1749" s="66">
        <v>70212</v>
      </c>
      <c r="B1749" s="53" t="s">
        <v>1801</v>
      </c>
      <c r="C1749" s="66">
        <f t="shared" si="29"/>
        <v>7</v>
      </c>
      <c r="D1749" s="60">
        <v>0</v>
      </c>
      <c r="E1749" s="11">
        <v>2236</v>
      </c>
      <c r="F1749" s="11">
        <v>2159</v>
      </c>
      <c r="G1749" s="13">
        <v>317</v>
      </c>
      <c r="H1749" s="13">
        <v>1421</v>
      </c>
      <c r="I1749" s="13">
        <v>498</v>
      </c>
      <c r="J1749" s="12"/>
      <c r="K1749" s="11">
        <v>4514.91</v>
      </c>
      <c r="L1749" s="11">
        <v>170612.15</v>
      </c>
      <c r="M1749" s="11">
        <v>326877.23</v>
      </c>
      <c r="N1749" s="11">
        <v>500</v>
      </c>
      <c r="O1749" s="11">
        <v>500</v>
      </c>
    </row>
    <row r="1750" spans="1:15" x14ac:dyDescent="0.2">
      <c r="A1750" s="66">
        <v>70213</v>
      </c>
      <c r="B1750" s="53" t="s">
        <v>1802</v>
      </c>
      <c r="C1750" s="66">
        <f t="shared" si="29"/>
        <v>7</v>
      </c>
      <c r="D1750" s="60">
        <v>0</v>
      </c>
      <c r="E1750" s="11">
        <v>1490</v>
      </c>
      <c r="F1750" s="11">
        <v>1365</v>
      </c>
      <c r="G1750" s="13">
        <v>240</v>
      </c>
      <c r="H1750" s="13">
        <v>979</v>
      </c>
      <c r="I1750" s="13">
        <v>271</v>
      </c>
      <c r="J1750" s="12"/>
      <c r="K1750" s="11">
        <v>3506.69</v>
      </c>
      <c r="L1750" s="11">
        <v>166755.99</v>
      </c>
      <c r="M1750" s="11">
        <v>176555.7</v>
      </c>
      <c r="N1750" s="11">
        <v>500</v>
      </c>
      <c r="O1750" s="11">
        <v>500</v>
      </c>
    </row>
    <row r="1751" spans="1:15" x14ac:dyDescent="0.2">
      <c r="A1751" s="66">
        <v>70214</v>
      </c>
      <c r="B1751" s="53" t="s">
        <v>1803</v>
      </c>
      <c r="C1751" s="66">
        <f t="shared" si="29"/>
        <v>7</v>
      </c>
      <c r="D1751" s="60">
        <v>0</v>
      </c>
      <c r="E1751" s="11">
        <v>2382</v>
      </c>
      <c r="F1751" s="11">
        <v>2368</v>
      </c>
      <c r="G1751" s="13">
        <v>340</v>
      </c>
      <c r="H1751" s="13">
        <v>1557</v>
      </c>
      <c r="I1751" s="13">
        <v>485</v>
      </c>
      <c r="J1751" s="12"/>
      <c r="K1751" s="11">
        <v>3219.74</v>
      </c>
      <c r="L1751" s="11">
        <v>295516.57</v>
      </c>
      <c r="M1751" s="11">
        <v>954892.84</v>
      </c>
      <c r="N1751" s="11">
        <v>500</v>
      </c>
      <c r="O1751" s="11">
        <v>500</v>
      </c>
    </row>
    <row r="1752" spans="1:15" x14ac:dyDescent="0.2">
      <c r="A1752" s="66">
        <v>70215</v>
      </c>
      <c r="B1752" s="53" t="s">
        <v>1804</v>
      </c>
      <c r="C1752" s="66">
        <f t="shared" si="29"/>
        <v>7</v>
      </c>
      <c r="D1752" s="60">
        <v>0</v>
      </c>
      <c r="E1752" s="11">
        <v>2514</v>
      </c>
      <c r="F1752" s="11">
        <v>2356</v>
      </c>
      <c r="G1752" s="13">
        <v>434</v>
      </c>
      <c r="H1752" s="13">
        <v>1658</v>
      </c>
      <c r="I1752" s="13">
        <v>422</v>
      </c>
      <c r="J1752" s="12"/>
      <c r="K1752" s="11">
        <v>3983.09</v>
      </c>
      <c r="L1752" s="11">
        <v>183868.63</v>
      </c>
      <c r="M1752" s="11">
        <v>682122.73</v>
      </c>
      <c r="N1752" s="11">
        <v>500</v>
      </c>
      <c r="O1752" s="11">
        <v>500</v>
      </c>
    </row>
    <row r="1753" spans="1:15" x14ac:dyDescent="0.2">
      <c r="A1753" s="66">
        <v>70216</v>
      </c>
      <c r="B1753" s="53" t="s">
        <v>1805</v>
      </c>
      <c r="C1753" s="66">
        <f t="shared" si="29"/>
        <v>7</v>
      </c>
      <c r="D1753" s="60">
        <v>0</v>
      </c>
      <c r="E1753" s="11">
        <v>1940</v>
      </c>
      <c r="F1753" s="11">
        <v>1813</v>
      </c>
      <c r="G1753" s="13">
        <v>334</v>
      </c>
      <c r="H1753" s="13">
        <v>1302</v>
      </c>
      <c r="I1753" s="13">
        <v>304</v>
      </c>
      <c r="J1753" s="12"/>
      <c r="K1753" s="11">
        <v>5266.01</v>
      </c>
      <c r="L1753" s="11">
        <v>133260.79999999999</v>
      </c>
      <c r="M1753" s="11">
        <v>835223.29</v>
      </c>
      <c r="N1753" s="11">
        <v>500</v>
      </c>
      <c r="O1753" s="11">
        <v>500</v>
      </c>
    </row>
    <row r="1754" spans="1:15" x14ac:dyDescent="0.2">
      <c r="A1754" s="66">
        <v>70217</v>
      </c>
      <c r="B1754" s="53" t="s">
        <v>1806</v>
      </c>
      <c r="C1754" s="66">
        <f t="shared" si="29"/>
        <v>7</v>
      </c>
      <c r="D1754" s="60">
        <v>0</v>
      </c>
      <c r="E1754" s="11">
        <v>1439</v>
      </c>
      <c r="F1754" s="11">
        <v>1384</v>
      </c>
      <c r="G1754" s="13">
        <v>219</v>
      </c>
      <c r="H1754" s="13">
        <v>966</v>
      </c>
      <c r="I1754" s="13">
        <v>254</v>
      </c>
      <c r="J1754" s="12"/>
      <c r="K1754" s="11">
        <v>2357</v>
      </c>
      <c r="L1754" s="11">
        <v>204497.65</v>
      </c>
      <c r="M1754" s="11">
        <v>512391.32</v>
      </c>
      <c r="N1754" s="11">
        <v>500</v>
      </c>
      <c r="O1754" s="11">
        <v>500</v>
      </c>
    </row>
    <row r="1755" spans="1:15" x14ac:dyDescent="0.2">
      <c r="A1755" s="66">
        <v>70218</v>
      </c>
      <c r="B1755" s="53" t="s">
        <v>1807</v>
      </c>
      <c r="C1755" s="66">
        <f t="shared" si="29"/>
        <v>7</v>
      </c>
      <c r="D1755" s="60">
        <v>0</v>
      </c>
      <c r="E1755" s="11">
        <v>1588</v>
      </c>
      <c r="F1755" s="11">
        <v>1630</v>
      </c>
      <c r="G1755" s="13">
        <v>226</v>
      </c>
      <c r="H1755" s="13">
        <v>1086</v>
      </c>
      <c r="I1755" s="13">
        <v>276</v>
      </c>
      <c r="J1755" s="12"/>
      <c r="K1755" s="11">
        <v>1096.95</v>
      </c>
      <c r="L1755" s="11">
        <v>122544.27</v>
      </c>
      <c r="M1755" s="11">
        <v>160380.60999999999</v>
      </c>
      <c r="N1755" s="11">
        <v>500</v>
      </c>
      <c r="O1755" s="11">
        <v>500</v>
      </c>
    </row>
    <row r="1756" spans="1:15" x14ac:dyDescent="0.2">
      <c r="A1756" s="66">
        <v>70219</v>
      </c>
      <c r="B1756" s="53" t="s">
        <v>1808</v>
      </c>
      <c r="C1756" s="66">
        <f t="shared" si="29"/>
        <v>7</v>
      </c>
      <c r="D1756" s="60">
        <v>0</v>
      </c>
      <c r="E1756" s="11">
        <v>2637</v>
      </c>
      <c r="F1756" s="11">
        <v>2549</v>
      </c>
      <c r="G1756" s="13">
        <v>431</v>
      </c>
      <c r="H1756" s="13">
        <v>1665</v>
      </c>
      <c r="I1756" s="13">
        <v>541</v>
      </c>
      <c r="J1756" s="12"/>
      <c r="K1756" s="11">
        <v>4936.8599999999997</v>
      </c>
      <c r="L1756" s="11">
        <v>302190.59999999998</v>
      </c>
      <c r="M1756" s="11">
        <v>1757779.22</v>
      </c>
      <c r="N1756" s="11">
        <v>500</v>
      </c>
      <c r="O1756" s="11">
        <v>500</v>
      </c>
    </row>
    <row r="1757" spans="1:15" x14ac:dyDescent="0.2">
      <c r="A1757" s="66">
        <v>70220</v>
      </c>
      <c r="B1757" s="53" t="s">
        <v>1809</v>
      </c>
      <c r="C1757" s="66">
        <f t="shared" si="29"/>
        <v>7</v>
      </c>
      <c r="D1757" s="60">
        <v>0</v>
      </c>
      <c r="E1757" s="11">
        <v>3043</v>
      </c>
      <c r="F1757" s="11">
        <v>2990</v>
      </c>
      <c r="G1757" s="13">
        <v>413</v>
      </c>
      <c r="H1757" s="13">
        <v>2122</v>
      </c>
      <c r="I1757" s="13">
        <v>508</v>
      </c>
      <c r="J1757" s="12"/>
      <c r="K1757" s="11">
        <v>11227.03</v>
      </c>
      <c r="L1757" s="11">
        <v>1155743.49</v>
      </c>
      <c r="M1757" s="11">
        <v>4128382.78</v>
      </c>
      <c r="N1757" s="11">
        <v>500</v>
      </c>
      <c r="O1757" s="11">
        <v>500</v>
      </c>
    </row>
    <row r="1758" spans="1:15" x14ac:dyDescent="0.2">
      <c r="A1758" s="66">
        <v>70221</v>
      </c>
      <c r="B1758" s="53" t="s">
        <v>1810</v>
      </c>
      <c r="C1758" s="66">
        <f t="shared" si="29"/>
        <v>7</v>
      </c>
      <c r="D1758" s="60">
        <v>0</v>
      </c>
      <c r="E1758" s="11">
        <v>1619</v>
      </c>
      <c r="F1758" s="11">
        <v>1542</v>
      </c>
      <c r="G1758" s="13">
        <v>273</v>
      </c>
      <c r="H1758" s="13">
        <v>1096</v>
      </c>
      <c r="I1758" s="13">
        <v>250</v>
      </c>
      <c r="J1758" s="12"/>
      <c r="K1758" s="11">
        <v>4364.33</v>
      </c>
      <c r="L1758" s="11">
        <v>137999.1</v>
      </c>
      <c r="M1758" s="11">
        <v>553969.65</v>
      </c>
      <c r="N1758" s="11">
        <v>500</v>
      </c>
      <c r="O1758" s="11">
        <v>500</v>
      </c>
    </row>
    <row r="1759" spans="1:15" x14ac:dyDescent="0.2">
      <c r="A1759" s="66">
        <v>70222</v>
      </c>
      <c r="B1759" s="53" t="s">
        <v>1811</v>
      </c>
      <c r="C1759" s="66">
        <f t="shared" si="29"/>
        <v>7</v>
      </c>
      <c r="D1759" s="60">
        <v>0</v>
      </c>
      <c r="E1759" s="11">
        <v>2857</v>
      </c>
      <c r="F1759" s="11">
        <v>2749</v>
      </c>
      <c r="G1759" s="13">
        <v>471</v>
      </c>
      <c r="H1759" s="13">
        <v>1867</v>
      </c>
      <c r="I1759" s="13">
        <v>519</v>
      </c>
      <c r="J1759" s="12"/>
      <c r="K1759" s="11">
        <v>5284.47</v>
      </c>
      <c r="L1759" s="11">
        <v>209772.7</v>
      </c>
      <c r="M1759" s="11">
        <v>294143.32</v>
      </c>
      <c r="N1759" s="11">
        <v>500</v>
      </c>
      <c r="O1759" s="11">
        <v>500</v>
      </c>
    </row>
    <row r="1760" spans="1:15" x14ac:dyDescent="0.2">
      <c r="A1760" s="66">
        <v>70223</v>
      </c>
      <c r="B1760" s="53" t="s">
        <v>1812</v>
      </c>
      <c r="C1760" s="66">
        <f t="shared" si="29"/>
        <v>7</v>
      </c>
      <c r="D1760" s="60">
        <v>0</v>
      </c>
      <c r="E1760" s="11">
        <v>3508</v>
      </c>
      <c r="F1760" s="11">
        <v>3304</v>
      </c>
      <c r="G1760" s="13">
        <v>595</v>
      </c>
      <c r="H1760" s="13">
        <v>2423</v>
      </c>
      <c r="I1760" s="13">
        <v>490</v>
      </c>
      <c r="J1760" s="12"/>
      <c r="K1760" s="11">
        <v>3641.94</v>
      </c>
      <c r="L1760" s="11">
        <v>267011.26</v>
      </c>
      <c r="M1760" s="11">
        <v>896618.2</v>
      </c>
      <c r="N1760" s="11">
        <v>500</v>
      </c>
      <c r="O1760" s="11">
        <v>500</v>
      </c>
    </row>
    <row r="1761" spans="1:15" x14ac:dyDescent="0.2">
      <c r="A1761" s="66">
        <v>70224</v>
      </c>
      <c r="B1761" s="53" t="s">
        <v>1813</v>
      </c>
      <c r="C1761" s="66">
        <f t="shared" si="29"/>
        <v>7</v>
      </c>
      <c r="D1761" s="60">
        <v>0</v>
      </c>
      <c r="E1761" s="11">
        <v>2165</v>
      </c>
      <c r="F1761" s="11">
        <v>2040</v>
      </c>
      <c r="G1761" s="13">
        <v>315</v>
      </c>
      <c r="H1761" s="13">
        <v>1480</v>
      </c>
      <c r="I1761" s="13">
        <v>370</v>
      </c>
      <c r="J1761" s="12"/>
      <c r="K1761" s="11">
        <v>5337.36</v>
      </c>
      <c r="L1761" s="11">
        <v>137911.95000000001</v>
      </c>
      <c r="M1761" s="11">
        <v>273227.84999999998</v>
      </c>
      <c r="N1761" s="11">
        <v>500</v>
      </c>
      <c r="O1761" s="11">
        <v>500</v>
      </c>
    </row>
    <row r="1762" spans="1:15" x14ac:dyDescent="0.2">
      <c r="A1762" s="66">
        <v>70301</v>
      </c>
      <c r="B1762" s="53" t="s">
        <v>1814</v>
      </c>
      <c r="C1762" s="66">
        <f t="shared" si="29"/>
        <v>7</v>
      </c>
      <c r="D1762" s="60">
        <v>0</v>
      </c>
      <c r="E1762" s="11">
        <v>7381</v>
      </c>
      <c r="F1762" s="11">
        <v>7298</v>
      </c>
      <c r="G1762" s="13">
        <v>1116</v>
      </c>
      <c r="H1762" s="13">
        <v>4763</v>
      </c>
      <c r="I1762" s="13">
        <v>1502</v>
      </c>
      <c r="J1762" s="12"/>
      <c r="K1762" s="11">
        <v>5529.81</v>
      </c>
      <c r="L1762" s="11">
        <v>529362.65</v>
      </c>
      <c r="M1762" s="11">
        <v>2468731.8199999998</v>
      </c>
      <c r="N1762" s="11">
        <v>500</v>
      </c>
      <c r="O1762" s="11">
        <v>500</v>
      </c>
    </row>
    <row r="1763" spans="1:15" x14ac:dyDescent="0.2">
      <c r="A1763" s="66">
        <v>70302</v>
      </c>
      <c r="B1763" s="53" t="s">
        <v>1815</v>
      </c>
      <c r="C1763" s="66">
        <f t="shared" si="29"/>
        <v>7</v>
      </c>
      <c r="D1763" s="60">
        <v>0</v>
      </c>
      <c r="E1763" s="11">
        <v>2826</v>
      </c>
      <c r="F1763" s="11">
        <v>2719</v>
      </c>
      <c r="G1763" s="13">
        <v>482</v>
      </c>
      <c r="H1763" s="13">
        <v>1858</v>
      </c>
      <c r="I1763" s="13">
        <v>486</v>
      </c>
      <c r="J1763" s="12"/>
      <c r="K1763" s="11">
        <v>2715.72</v>
      </c>
      <c r="L1763" s="11">
        <v>218064.67</v>
      </c>
      <c r="M1763" s="11">
        <v>476046.51</v>
      </c>
      <c r="N1763" s="11">
        <v>500</v>
      </c>
      <c r="O1763" s="11">
        <v>500</v>
      </c>
    </row>
    <row r="1764" spans="1:15" x14ac:dyDescent="0.2">
      <c r="A1764" s="66">
        <v>70303</v>
      </c>
      <c r="B1764" s="53" t="s">
        <v>1816</v>
      </c>
      <c r="C1764" s="66">
        <f t="shared" si="29"/>
        <v>7</v>
      </c>
      <c r="D1764" s="60">
        <v>0</v>
      </c>
      <c r="E1764" s="11">
        <v>1862</v>
      </c>
      <c r="F1764" s="11">
        <v>1831</v>
      </c>
      <c r="G1764" s="13">
        <v>263</v>
      </c>
      <c r="H1764" s="13">
        <v>1321</v>
      </c>
      <c r="I1764" s="13">
        <v>278</v>
      </c>
      <c r="J1764" s="12"/>
      <c r="K1764" s="11">
        <v>2647.13</v>
      </c>
      <c r="L1764" s="11">
        <v>110959.46</v>
      </c>
      <c r="M1764" s="11">
        <v>247880.62</v>
      </c>
      <c r="N1764" s="11">
        <v>500</v>
      </c>
      <c r="O1764" s="11">
        <v>500</v>
      </c>
    </row>
    <row r="1765" spans="1:15" x14ac:dyDescent="0.2">
      <c r="A1765" s="66">
        <v>70304</v>
      </c>
      <c r="B1765" s="53" t="s">
        <v>1817</v>
      </c>
      <c r="C1765" s="66">
        <f t="shared" si="29"/>
        <v>7</v>
      </c>
      <c r="D1765" s="60">
        <v>0</v>
      </c>
      <c r="E1765" s="11">
        <v>6320</v>
      </c>
      <c r="F1765" s="11">
        <v>6050</v>
      </c>
      <c r="G1765" s="13">
        <v>955</v>
      </c>
      <c r="H1765" s="13">
        <v>4036</v>
      </c>
      <c r="I1765" s="13">
        <v>1329</v>
      </c>
      <c r="J1765" s="12"/>
      <c r="K1765" s="11">
        <v>5329.71</v>
      </c>
      <c r="L1765" s="11">
        <v>493876.69</v>
      </c>
      <c r="M1765" s="11">
        <v>572901.9</v>
      </c>
      <c r="N1765" s="11">
        <v>500</v>
      </c>
      <c r="O1765" s="11">
        <v>500</v>
      </c>
    </row>
    <row r="1766" spans="1:15" x14ac:dyDescent="0.2">
      <c r="A1766" s="66">
        <v>70305</v>
      </c>
      <c r="B1766" s="53" t="s">
        <v>1818</v>
      </c>
      <c r="C1766" s="66">
        <f t="shared" si="29"/>
        <v>7</v>
      </c>
      <c r="D1766" s="60">
        <v>0</v>
      </c>
      <c r="E1766" s="11">
        <v>1267</v>
      </c>
      <c r="F1766" s="11">
        <v>1267</v>
      </c>
      <c r="G1766" s="13">
        <v>181</v>
      </c>
      <c r="H1766" s="13">
        <v>869</v>
      </c>
      <c r="I1766" s="13">
        <v>217</v>
      </c>
      <c r="J1766" s="12"/>
      <c r="K1766" s="11">
        <v>1097.06</v>
      </c>
      <c r="L1766" s="11">
        <v>79466.73</v>
      </c>
      <c r="M1766" s="11">
        <v>80506.429999999993</v>
      </c>
      <c r="N1766" s="11">
        <v>500</v>
      </c>
      <c r="O1766" s="11">
        <v>500</v>
      </c>
    </row>
    <row r="1767" spans="1:15" x14ac:dyDescent="0.2">
      <c r="A1767" s="66">
        <v>70306</v>
      </c>
      <c r="B1767" s="53" t="s">
        <v>1819</v>
      </c>
      <c r="C1767" s="66">
        <f t="shared" si="29"/>
        <v>7</v>
      </c>
      <c r="D1767" s="60">
        <v>0</v>
      </c>
      <c r="E1767" s="11">
        <v>1506</v>
      </c>
      <c r="F1767" s="11">
        <v>1485</v>
      </c>
      <c r="G1767" s="13">
        <v>229</v>
      </c>
      <c r="H1767" s="13">
        <v>947</v>
      </c>
      <c r="I1767" s="13">
        <v>330</v>
      </c>
      <c r="J1767" s="12"/>
      <c r="K1767" s="11">
        <v>1058.3800000000001</v>
      </c>
      <c r="L1767" s="11">
        <v>99796.65</v>
      </c>
      <c r="M1767" s="11">
        <v>96143.91</v>
      </c>
      <c r="N1767" s="11">
        <v>500</v>
      </c>
      <c r="O1767" s="11">
        <v>500</v>
      </c>
    </row>
    <row r="1768" spans="1:15" x14ac:dyDescent="0.2">
      <c r="A1768" s="66">
        <v>70307</v>
      </c>
      <c r="B1768" s="53" t="s">
        <v>1820</v>
      </c>
      <c r="C1768" s="66">
        <f t="shared" si="29"/>
        <v>7</v>
      </c>
      <c r="D1768" s="60">
        <v>0</v>
      </c>
      <c r="E1768" s="11">
        <v>1178</v>
      </c>
      <c r="F1768" s="11">
        <v>1126</v>
      </c>
      <c r="G1768" s="13">
        <v>206</v>
      </c>
      <c r="H1768" s="13">
        <v>750</v>
      </c>
      <c r="I1768" s="13">
        <v>222</v>
      </c>
      <c r="J1768" s="12"/>
      <c r="K1768" s="11">
        <v>3960.16</v>
      </c>
      <c r="L1768" s="11">
        <v>66555.39</v>
      </c>
      <c r="M1768" s="11">
        <v>75423.78</v>
      </c>
      <c r="N1768" s="11">
        <v>500</v>
      </c>
      <c r="O1768" s="11">
        <v>500</v>
      </c>
    </row>
    <row r="1769" spans="1:15" x14ac:dyDescent="0.2">
      <c r="A1769" s="66">
        <v>70308</v>
      </c>
      <c r="B1769" s="53" t="s">
        <v>1821</v>
      </c>
      <c r="C1769" s="66">
        <f t="shared" si="29"/>
        <v>7</v>
      </c>
      <c r="D1769" s="60">
        <v>0</v>
      </c>
      <c r="E1769" s="11">
        <v>1308</v>
      </c>
      <c r="F1769" s="11">
        <v>1311</v>
      </c>
      <c r="G1769" s="13">
        <v>213</v>
      </c>
      <c r="H1769" s="13">
        <v>880</v>
      </c>
      <c r="I1769" s="13">
        <v>215</v>
      </c>
      <c r="J1769" s="12"/>
      <c r="K1769" s="11">
        <v>3905</v>
      </c>
      <c r="L1769" s="11">
        <v>88069.34</v>
      </c>
      <c r="M1769" s="11">
        <v>143968.07999999999</v>
      </c>
      <c r="N1769" s="11">
        <v>500</v>
      </c>
      <c r="O1769" s="11">
        <v>500</v>
      </c>
    </row>
    <row r="1770" spans="1:15" x14ac:dyDescent="0.2">
      <c r="A1770" s="66">
        <v>70309</v>
      </c>
      <c r="B1770" s="53" t="s">
        <v>1822</v>
      </c>
      <c r="C1770" s="66">
        <f t="shared" si="29"/>
        <v>7</v>
      </c>
      <c r="D1770" s="60">
        <v>0</v>
      </c>
      <c r="E1770" s="11">
        <v>2199</v>
      </c>
      <c r="F1770" s="11">
        <v>2169</v>
      </c>
      <c r="G1770" s="13">
        <v>351</v>
      </c>
      <c r="H1770" s="13">
        <v>1475</v>
      </c>
      <c r="I1770" s="13">
        <v>373</v>
      </c>
      <c r="J1770" s="12"/>
      <c r="K1770" s="11">
        <v>2829.89</v>
      </c>
      <c r="L1770" s="11">
        <v>161638.75</v>
      </c>
      <c r="M1770" s="11">
        <v>665604.75</v>
      </c>
      <c r="N1770" s="11">
        <v>500</v>
      </c>
      <c r="O1770" s="11">
        <v>500</v>
      </c>
    </row>
    <row r="1771" spans="1:15" x14ac:dyDescent="0.2">
      <c r="A1771" s="66">
        <v>70310</v>
      </c>
      <c r="B1771" s="53" t="s">
        <v>1823</v>
      </c>
      <c r="C1771" s="66">
        <f t="shared" si="29"/>
        <v>7</v>
      </c>
      <c r="D1771" s="60">
        <v>0</v>
      </c>
      <c r="E1771" s="11">
        <v>4595</v>
      </c>
      <c r="F1771" s="11">
        <v>4455</v>
      </c>
      <c r="G1771" s="13">
        <v>723</v>
      </c>
      <c r="H1771" s="13">
        <v>3042</v>
      </c>
      <c r="I1771" s="13">
        <v>830</v>
      </c>
      <c r="J1771" s="12"/>
      <c r="K1771" s="11">
        <v>4443.63</v>
      </c>
      <c r="L1771" s="11">
        <v>391662.76</v>
      </c>
      <c r="M1771" s="11">
        <v>1893124.11</v>
      </c>
      <c r="N1771" s="11">
        <v>500</v>
      </c>
      <c r="O1771" s="11">
        <v>500</v>
      </c>
    </row>
    <row r="1772" spans="1:15" x14ac:dyDescent="0.2">
      <c r="A1772" s="66">
        <v>70311</v>
      </c>
      <c r="B1772" s="53" t="s">
        <v>1824</v>
      </c>
      <c r="C1772" s="66">
        <f t="shared" si="29"/>
        <v>7</v>
      </c>
      <c r="D1772" s="60">
        <v>0</v>
      </c>
      <c r="E1772" s="11">
        <v>845</v>
      </c>
      <c r="F1772" s="11">
        <v>816</v>
      </c>
      <c r="G1772" s="13">
        <v>142</v>
      </c>
      <c r="H1772" s="13">
        <v>546</v>
      </c>
      <c r="I1772" s="13">
        <v>157</v>
      </c>
      <c r="J1772" s="12"/>
      <c r="K1772" s="11">
        <v>2747.76</v>
      </c>
      <c r="L1772" s="11">
        <v>89216.02</v>
      </c>
      <c r="M1772" s="11">
        <v>106424.37</v>
      </c>
      <c r="N1772" s="11">
        <v>500</v>
      </c>
      <c r="O1772" s="11">
        <v>500</v>
      </c>
    </row>
    <row r="1773" spans="1:15" x14ac:dyDescent="0.2">
      <c r="A1773" s="66">
        <v>70312</v>
      </c>
      <c r="B1773" s="53" t="s">
        <v>1825</v>
      </c>
      <c r="C1773" s="66">
        <f t="shared" si="29"/>
        <v>7</v>
      </c>
      <c r="D1773" s="60">
        <v>0</v>
      </c>
      <c r="E1773" s="11">
        <v>4188</v>
      </c>
      <c r="F1773" s="11">
        <v>4076</v>
      </c>
      <c r="G1773" s="13">
        <v>616</v>
      </c>
      <c r="H1773" s="13">
        <v>2764</v>
      </c>
      <c r="I1773" s="13">
        <v>808</v>
      </c>
      <c r="J1773" s="12"/>
      <c r="K1773" s="11">
        <v>6031.95</v>
      </c>
      <c r="L1773" s="11">
        <v>333681.71000000002</v>
      </c>
      <c r="M1773" s="11">
        <v>695226.44</v>
      </c>
      <c r="N1773" s="11">
        <v>500</v>
      </c>
      <c r="O1773" s="11">
        <v>500</v>
      </c>
    </row>
    <row r="1774" spans="1:15" x14ac:dyDescent="0.2">
      <c r="A1774" s="66">
        <v>70313</v>
      </c>
      <c r="B1774" s="53" t="s">
        <v>1826</v>
      </c>
      <c r="C1774" s="66">
        <f t="shared" si="29"/>
        <v>7</v>
      </c>
      <c r="D1774" s="60">
        <v>0</v>
      </c>
      <c r="E1774" s="11">
        <v>1354</v>
      </c>
      <c r="F1774" s="11">
        <v>1323</v>
      </c>
      <c r="G1774" s="13">
        <v>217</v>
      </c>
      <c r="H1774" s="13">
        <v>883</v>
      </c>
      <c r="I1774" s="13">
        <v>254</v>
      </c>
      <c r="J1774" s="12"/>
      <c r="K1774" s="11">
        <v>4976.84</v>
      </c>
      <c r="L1774" s="11">
        <v>92774.05</v>
      </c>
      <c r="M1774" s="11">
        <v>334514.48</v>
      </c>
      <c r="N1774" s="11">
        <v>500</v>
      </c>
      <c r="O1774" s="11">
        <v>500</v>
      </c>
    </row>
    <row r="1775" spans="1:15" x14ac:dyDescent="0.2">
      <c r="A1775" s="66">
        <v>70314</v>
      </c>
      <c r="B1775" s="53" t="s">
        <v>1827</v>
      </c>
      <c r="C1775" s="66">
        <f t="shared" si="29"/>
        <v>7</v>
      </c>
      <c r="D1775" s="60">
        <v>0</v>
      </c>
      <c r="E1775" s="11">
        <v>629</v>
      </c>
      <c r="F1775" s="11">
        <v>619</v>
      </c>
      <c r="G1775" s="13">
        <v>100</v>
      </c>
      <c r="H1775" s="13">
        <v>409</v>
      </c>
      <c r="I1775" s="13">
        <v>120</v>
      </c>
      <c r="J1775" s="12"/>
      <c r="K1775" s="11">
        <v>1573.4</v>
      </c>
      <c r="L1775" s="11">
        <v>40979.019999999997</v>
      </c>
      <c r="M1775" s="11">
        <v>59800.19</v>
      </c>
      <c r="N1775" s="11">
        <v>500</v>
      </c>
      <c r="O1775" s="11">
        <v>500</v>
      </c>
    </row>
    <row r="1776" spans="1:15" x14ac:dyDescent="0.2">
      <c r="A1776" s="66">
        <v>70315</v>
      </c>
      <c r="B1776" s="53" t="s">
        <v>1828</v>
      </c>
      <c r="C1776" s="66">
        <f t="shared" si="29"/>
        <v>7</v>
      </c>
      <c r="D1776" s="60">
        <v>0</v>
      </c>
      <c r="E1776" s="11">
        <v>1469</v>
      </c>
      <c r="F1776" s="11">
        <v>1406</v>
      </c>
      <c r="G1776" s="13">
        <v>238</v>
      </c>
      <c r="H1776" s="13">
        <v>983</v>
      </c>
      <c r="I1776" s="13">
        <v>248</v>
      </c>
      <c r="J1776" s="12"/>
      <c r="K1776" s="11">
        <v>3311.23</v>
      </c>
      <c r="L1776" s="11">
        <v>78467.11</v>
      </c>
      <c r="M1776" s="11">
        <v>72639.789999999994</v>
      </c>
      <c r="N1776" s="11">
        <v>500</v>
      </c>
      <c r="O1776" s="11">
        <v>500</v>
      </c>
    </row>
    <row r="1777" spans="1:15" x14ac:dyDescent="0.2">
      <c r="A1777" s="66">
        <v>70317</v>
      </c>
      <c r="B1777" s="53" t="s">
        <v>1829</v>
      </c>
      <c r="C1777" s="66">
        <f t="shared" si="29"/>
        <v>7</v>
      </c>
      <c r="D1777" s="60">
        <v>0</v>
      </c>
      <c r="E1777" s="11">
        <v>453</v>
      </c>
      <c r="F1777" s="11">
        <v>441</v>
      </c>
      <c r="G1777" s="13">
        <v>66</v>
      </c>
      <c r="H1777" s="13">
        <v>297</v>
      </c>
      <c r="I1777" s="13">
        <v>90</v>
      </c>
      <c r="J1777" s="12"/>
      <c r="K1777" s="11">
        <v>2318.25</v>
      </c>
      <c r="L1777" s="11">
        <v>32713.599999999999</v>
      </c>
      <c r="M1777" s="11">
        <v>44606.39</v>
      </c>
      <c r="N1777" s="11">
        <v>500</v>
      </c>
      <c r="O1777" s="11">
        <v>500</v>
      </c>
    </row>
    <row r="1778" spans="1:15" x14ac:dyDescent="0.2">
      <c r="A1778" s="66">
        <v>70318</v>
      </c>
      <c r="B1778" s="53" t="s">
        <v>1830</v>
      </c>
      <c r="C1778" s="66">
        <f t="shared" si="29"/>
        <v>7</v>
      </c>
      <c r="D1778" s="60">
        <v>0</v>
      </c>
      <c r="E1778" s="11">
        <v>1517</v>
      </c>
      <c r="F1778" s="11">
        <v>1469</v>
      </c>
      <c r="G1778" s="13">
        <v>246</v>
      </c>
      <c r="H1778" s="13">
        <v>1051</v>
      </c>
      <c r="I1778" s="13">
        <v>220</v>
      </c>
      <c r="J1778" s="12"/>
      <c r="K1778" s="11">
        <v>1066.06</v>
      </c>
      <c r="L1778" s="11">
        <v>78311.89</v>
      </c>
      <c r="M1778" s="11">
        <v>42189.93</v>
      </c>
      <c r="N1778" s="11">
        <v>500</v>
      </c>
      <c r="O1778" s="11">
        <v>500</v>
      </c>
    </row>
    <row r="1779" spans="1:15" x14ac:dyDescent="0.2">
      <c r="A1779" s="66">
        <v>70319</v>
      </c>
      <c r="B1779" s="53" t="s">
        <v>1831</v>
      </c>
      <c r="C1779" s="66">
        <f t="shared" si="29"/>
        <v>7</v>
      </c>
      <c r="D1779" s="60">
        <v>0</v>
      </c>
      <c r="E1779" s="11">
        <v>4104</v>
      </c>
      <c r="F1779" s="11">
        <v>3951</v>
      </c>
      <c r="G1779" s="13">
        <v>715</v>
      </c>
      <c r="H1779" s="13">
        <v>2677</v>
      </c>
      <c r="I1779" s="13">
        <v>712</v>
      </c>
      <c r="J1779" s="12"/>
      <c r="K1779" s="11">
        <v>2669.74</v>
      </c>
      <c r="L1779" s="11">
        <v>262216.98</v>
      </c>
      <c r="M1779" s="11">
        <v>1588102.53</v>
      </c>
      <c r="N1779" s="11">
        <v>500</v>
      </c>
      <c r="O1779" s="11">
        <v>500</v>
      </c>
    </row>
    <row r="1780" spans="1:15" x14ac:dyDescent="0.2">
      <c r="A1780" s="66">
        <v>70320</v>
      </c>
      <c r="B1780" s="53" t="s">
        <v>1832</v>
      </c>
      <c r="C1780" s="66">
        <f t="shared" si="29"/>
        <v>7</v>
      </c>
      <c r="D1780" s="60">
        <v>0</v>
      </c>
      <c r="E1780" s="11">
        <v>3304</v>
      </c>
      <c r="F1780" s="11">
        <v>2944</v>
      </c>
      <c r="G1780" s="13">
        <v>573</v>
      </c>
      <c r="H1780" s="13">
        <v>2210</v>
      </c>
      <c r="I1780" s="13">
        <v>521</v>
      </c>
      <c r="J1780" s="12"/>
      <c r="K1780" s="11">
        <v>5048.41</v>
      </c>
      <c r="L1780" s="11">
        <v>273694.51</v>
      </c>
      <c r="M1780" s="11">
        <v>2878718.02</v>
      </c>
      <c r="N1780" s="11">
        <v>500</v>
      </c>
      <c r="O1780" s="11">
        <v>500</v>
      </c>
    </row>
    <row r="1781" spans="1:15" x14ac:dyDescent="0.2">
      <c r="A1781" s="66">
        <v>70322</v>
      </c>
      <c r="B1781" s="53" t="s">
        <v>1833</v>
      </c>
      <c r="C1781" s="66">
        <f t="shared" si="29"/>
        <v>7</v>
      </c>
      <c r="D1781" s="60">
        <v>0</v>
      </c>
      <c r="E1781" s="11">
        <v>1669</v>
      </c>
      <c r="F1781" s="11">
        <v>1633</v>
      </c>
      <c r="G1781" s="13">
        <v>275</v>
      </c>
      <c r="H1781" s="13">
        <v>1101</v>
      </c>
      <c r="I1781" s="13">
        <v>293</v>
      </c>
      <c r="J1781" s="12"/>
      <c r="K1781" s="11">
        <v>2403.0500000000002</v>
      </c>
      <c r="L1781" s="11">
        <v>134138.65</v>
      </c>
      <c r="M1781" s="11">
        <v>364884.42</v>
      </c>
      <c r="N1781" s="11">
        <v>500</v>
      </c>
      <c r="O1781" s="11">
        <v>500</v>
      </c>
    </row>
    <row r="1782" spans="1:15" x14ac:dyDescent="0.2">
      <c r="A1782" s="66">
        <v>70323</v>
      </c>
      <c r="B1782" s="53" t="s">
        <v>1834</v>
      </c>
      <c r="C1782" s="66">
        <f t="shared" si="29"/>
        <v>7</v>
      </c>
      <c r="D1782" s="60">
        <v>0</v>
      </c>
      <c r="E1782" s="11">
        <v>863</v>
      </c>
      <c r="F1782" s="11">
        <v>818</v>
      </c>
      <c r="G1782" s="13">
        <v>149</v>
      </c>
      <c r="H1782" s="13">
        <v>578</v>
      </c>
      <c r="I1782" s="13">
        <v>136</v>
      </c>
      <c r="J1782" s="12"/>
      <c r="K1782" s="11">
        <v>4725.41</v>
      </c>
      <c r="L1782" s="11">
        <v>50261.98</v>
      </c>
      <c r="M1782" s="11">
        <v>39507.35</v>
      </c>
      <c r="N1782" s="11">
        <v>500</v>
      </c>
      <c r="O1782" s="11">
        <v>500</v>
      </c>
    </row>
    <row r="1783" spans="1:15" x14ac:dyDescent="0.2">
      <c r="A1783" s="66">
        <v>70325</v>
      </c>
      <c r="B1783" s="53" t="s">
        <v>1835</v>
      </c>
      <c r="C1783" s="66">
        <f t="shared" si="29"/>
        <v>7</v>
      </c>
      <c r="D1783" s="60">
        <v>0</v>
      </c>
      <c r="E1783" s="11">
        <v>1178</v>
      </c>
      <c r="F1783" s="11">
        <v>1091</v>
      </c>
      <c r="G1783" s="13">
        <v>195</v>
      </c>
      <c r="H1783" s="13">
        <v>775</v>
      </c>
      <c r="I1783" s="13">
        <v>208</v>
      </c>
      <c r="J1783" s="12"/>
      <c r="K1783" s="11">
        <v>3103.31</v>
      </c>
      <c r="L1783" s="11">
        <v>137093.97</v>
      </c>
      <c r="M1783" s="11">
        <v>510799.26</v>
      </c>
      <c r="N1783" s="11">
        <v>500</v>
      </c>
      <c r="O1783" s="11">
        <v>500</v>
      </c>
    </row>
    <row r="1784" spans="1:15" x14ac:dyDescent="0.2">
      <c r="A1784" s="66">
        <v>70326</v>
      </c>
      <c r="B1784" s="53" t="s">
        <v>1836</v>
      </c>
      <c r="C1784" s="66">
        <f t="shared" si="29"/>
        <v>7</v>
      </c>
      <c r="D1784" s="60">
        <v>0</v>
      </c>
      <c r="E1784" s="11">
        <v>2520</v>
      </c>
      <c r="F1784" s="11">
        <v>2396</v>
      </c>
      <c r="G1784" s="13">
        <v>307</v>
      </c>
      <c r="H1784" s="13">
        <v>1668</v>
      </c>
      <c r="I1784" s="13">
        <v>545</v>
      </c>
      <c r="J1784" s="12"/>
      <c r="K1784" s="11">
        <v>7990.78</v>
      </c>
      <c r="L1784" s="11">
        <v>393442.49</v>
      </c>
      <c r="M1784" s="11">
        <v>614008.48</v>
      </c>
      <c r="N1784" s="11">
        <v>500</v>
      </c>
      <c r="O1784" s="11">
        <v>500</v>
      </c>
    </row>
    <row r="1785" spans="1:15" x14ac:dyDescent="0.2">
      <c r="A1785" s="66">
        <v>70328</v>
      </c>
      <c r="B1785" s="53" t="s">
        <v>1837</v>
      </c>
      <c r="C1785" s="66">
        <f t="shared" si="29"/>
        <v>7</v>
      </c>
      <c r="D1785" s="60">
        <v>0</v>
      </c>
      <c r="E1785" s="11">
        <v>2005</v>
      </c>
      <c r="F1785" s="11">
        <v>1871</v>
      </c>
      <c r="G1785" s="13">
        <v>353</v>
      </c>
      <c r="H1785" s="13">
        <v>1301</v>
      </c>
      <c r="I1785" s="13">
        <v>351</v>
      </c>
      <c r="J1785" s="12"/>
      <c r="K1785" s="11">
        <v>4529.38</v>
      </c>
      <c r="L1785" s="11">
        <v>174814.49</v>
      </c>
      <c r="M1785" s="11">
        <v>706118.68</v>
      </c>
      <c r="N1785" s="11">
        <v>500</v>
      </c>
      <c r="O1785" s="11">
        <v>500</v>
      </c>
    </row>
    <row r="1786" spans="1:15" x14ac:dyDescent="0.2">
      <c r="A1786" s="66">
        <v>70329</v>
      </c>
      <c r="B1786" s="53" t="s">
        <v>1838</v>
      </c>
      <c r="C1786" s="66">
        <f t="shared" si="29"/>
        <v>7</v>
      </c>
      <c r="D1786" s="60">
        <v>0</v>
      </c>
      <c r="E1786" s="11">
        <v>4637</v>
      </c>
      <c r="F1786" s="11">
        <v>4495</v>
      </c>
      <c r="G1786" s="13">
        <v>751</v>
      </c>
      <c r="H1786" s="13">
        <v>2915</v>
      </c>
      <c r="I1786" s="13">
        <v>971</v>
      </c>
      <c r="J1786" s="12"/>
      <c r="K1786" s="11">
        <v>3897.66</v>
      </c>
      <c r="L1786" s="11">
        <v>449859.69</v>
      </c>
      <c r="M1786" s="11">
        <v>2042620.05</v>
      </c>
      <c r="N1786" s="11">
        <v>500</v>
      </c>
      <c r="O1786" s="11">
        <v>500</v>
      </c>
    </row>
    <row r="1787" spans="1:15" x14ac:dyDescent="0.2">
      <c r="A1787" s="66">
        <v>70331</v>
      </c>
      <c r="B1787" s="53" t="s">
        <v>1839</v>
      </c>
      <c r="C1787" s="66">
        <f t="shared" si="29"/>
        <v>7</v>
      </c>
      <c r="D1787" s="60">
        <v>0</v>
      </c>
      <c r="E1787" s="11">
        <v>2286</v>
      </c>
      <c r="F1787" s="11">
        <v>2230</v>
      </c>
      <c r="G1787" s="13">
        <v>366</v>
      </c>
      <c r="H1787" s="13">
        <v>1475</v>
      </c>
      <c r="I1787" s="13">
        <v>445</v>
      </c>
      <c r="J1787" s="12"/>
      <c r="K1787" s="11">
        <v>4963.6099999999997</v>
      </c>
      <c r="L1787" s="11">
        <v>216846.9</v>
      </c>
      <c r="M1787" s="11">
        <v>598332.18000000005</v>
      </c>
      <c r="N1787" s="11">
        <v>500</v>
      </c>
      <c r="O1787" s="11">
        <v>500</v>
      </c>
    </row>
    <row r="1788" spans="1:15" x14ac:dyDescent="0.2">
      <c r="A1788" s="66">
        <v>70332</v>
      </c>
      <c r="B1788" s="53" t="s">
        <v>1840</v>
      </c>
      <c r="C1788" s="66">
        <f t="shared" si="29"/>
        <v>7</v>
      </c>
      <c r="D1788" s="60">
        <v>0</v>
      </c>
      <c r="E1788" s="11">
        <v>2118</v>
      </c>
      <c r="F1788" s="11">
        <v>2076</v>
      </c>
      <c r="G1788" s="13">
        <v>311</v>
      </c>
      <c r="H1788" s="13">
        <v>1314</v>
      </c>
      <c r="I1788" s="13">
        <v>493</v>
      </c>
      <c r="J1788" s="12"/>
      <c r="K1788" s="11">
        <v>3421.65</v>
      </c>
      <c r="L1788" s="11">
        <v>185403.89</v>
      </c>
      <c r="M1788" s="11">
        <v>459407.62</v>
      </c>
      <c r="N1788" s="11">
        <v>500</v>
      </c>
      <c r="O1788" s="11">
        <v>500</v>
      </c>
    </row>
    <row r="1789" spans="1:15" x14ac:dyDescent="0.2">
      <c r="A1789" s="66">
        <v>70333</v>
      </c>
      <c r="B1789" s="53" t="s">
        <v>1841</v>
      </c>
      <c r="C1789" s="66">
        <f t="shared" si="29"/>
        <v>7</v>
      </c>
      <c r="D1789" s="60">
        <v>0</v>
      </c>
      <c r="E1789" s="11">
        <v>2057</v>
      </c>
      <c r="F1789" s="11">
        <v>2043</v>
      </c>
      <c r="G1789" s="13">
        <v>322</v>
      </c>
      <c r="H1789" s="13">
        <v>1364</v>
      </c>
      <c r="I1789" s="13">
        <v>371</v>
      </c>
      <c r="J1789" s="12"/>
      <c r="K1789" s="11">
        <v>6888.56</v>
      </c>
      <c r="L1789" s="11">
        <v>128785.16</v>
      </c>
      <c r="M1789" s="11">
        <v>699088.75</v>
      </c>
      <c r="N1789" s="11">
        <v>500</v>
      </c>
      <c r="O1789" s="11">
        <v>500</v>
      </c>
    </row>
    <row r="1790" spans="1:15" x14ac:dyDescent="0.2">
      <c r="A1790" s="66">
        <v>70334</v>
      </c>
      <c r="B1790" s="53" t="s">
        <v>1842</v>
      </c>
      <c r="C1790" s="66">
        <f t="shared" si="29"/>
        <v>7</v>
      </c>
      <c r="D1790" s="60">
        <v>0</v>
      </c>
      <c r="E1790" s="11">
        <v>4994</v>
      </c>
      <c r="F1790" s="11">
        <v>4807</v>
      </c>
      <c r="G1790" s="13">
        <v>783</v>
      </c>
      <c r="H1790" s="13">
        <v>3385</v>
      </c>
      <c r="I1790" s="13">
        <v>826</v>
      </c>
      <c r="J1790" s="12"/>
      <c r="K1790" s="11">
        <v>14292.74</v>
      </c>
      <c r="L1790" s="11">
        <v>593924.29</v>
      </c>
      <c r="M1790" s="11">
        <v>1502995.27</v>
      </c>
      <c r="N1790" s="11">
        <v>500</v>
      </c>
      <c r="O1790" s="11">
        <v>500</v>
      </c>
    </row>
    <row r="1791" spans="1:15" x14ac:dyDescent="0.2">
      <c r="A1791" s="66">
        <v>70335</v>
      </c>
      <c r="B1791" s="53" t="s">
        <v>1843</v>
      </c>
      <c r="C1791" s="66">
        <f t="shared" si="29"/>
        <v>7</v>
      </c>
      <c r="D1791" s="60">
        <v>0</v>
      </c>
      <c r="E1791" s="11">
        <v>1915</v>
      </c>
      <c r="F1791" s="11">
        <v>1860</v>
      </c>
      <c r="G1791" s="13">
        <v>357</v>
      </c>
      <c r="H1791" s="13">
        <v>1222</v>
      </c>
      <c r="I1791" s="13">
        <v>336</v>
      </c>
      <c r="J1791" s="12"/>
      <c r="K1791" s="11">
        <v>6003.1</v>
      </c>
      <c r="L1791" s="11">
        <v>118049.97</v>
      </c>
      <c r="M1791" s="11">
        <v>468858.85</v>
      </c>
      <c r="N1791" s="11">
        <v>500</v>
      </c>
      <c r="O1791" s="11">
        <v>500</v>
      </c>
    </row>
    <row r="1792" spans="1:15" x14ac:dyDescent="0.2">
      <c r="A1792" s="66">
        <v>70336</v>
      </c>
      <c r="B1792" s="53" t="s">
        <v>1844</v>
      </c>
      <c r="C1792" s="66">
        <f t="shared" si="29"/>
        <v>7</v>
      </c>
      <c r="D1792" s="60">
        <v>0</v>
      </c>
      <c r="E1792" s="11">
        <v>403</v>
      </c>
      <c r="F1792" s="11">
        <v>367</v>
      </c>
      <c r="G1792" s="13">
        <v>69</v>
      </c>
      <c r="H1792" s="13">
        <v>254</v>
      </c>
      <c r="I1792" s="13">
        <v>80</v>
      </c>
      <c r="J1792" s="12"/>
      <c r="K1792" s="11">
        <v>2633.3</v>
      </c>
      <c r="L1792" s="11">
        <v>25947.31</v>
      </c>
      <c r="M1792" s="11">
        <v>21567.439999999999</v>
      </c>
      <c r="N1792" s="11">
        <v>500</v>
      </c>
      <c r="O1792" s="11">
        <v>500</v>
      </c>
    </row>
    <row r="1793" spans="1:15" x14ac:dyDescent="0.2">
      <c r="A1793" s="66">
        <v>70337</v>
      </c>
      <c r="B1793" s="53" t="s">
        <v>1845</v>
      </c>
      <c r="C1793" s="66">
        <f t="shared" si="29"/>
        <v>7</v>
      </c>
      <c r="D1793" s="60">
        <v>0</v>
      </c>
      <c r="E1793" s="11">
        <v>3109</v>
      </c>
      <c r="F1793" s="11">
        <v>3105</v>
      </c>
      <c r="G1793" s="13">
        <v>558</v>
      </c>
      <c r="H1793" s="13">
        <v>1982</v>
      </c>
      <c r="I1793" s="13">
        <v>569</v>
      </c>
      <c r="J1793" s="12"/>
      <c r="K1793" s="11">
        <v>3175.59</v>
      </c>
      <c r="L1793" s="11">
        <v>202146.06</v>
      </c>
      <c r="M1793" s="11">
        <v>233020.7</v>
      </c>
      <c r="N1793" s="11">
        <v>500</v>
      </c>
      <c r="O1793" s="11">
        <v>500</v>
      </c>
    </row>
    <row r="1794" spans="1:15" x14ac:dyDescent="0.2">
      <c r="A1794" s="66">
        <v>70338</v>
      </c>
      <c r="B1794" s="53" t="s">
        <v>1846</v>
      </c>
      <c r="C1794" s="66">
        <f t="shared" si="29"/>
        <v>7</v>
      </c>
      <c r="D1794" s="60">
        <v>0</v>
      </c>
      <c r="E1794" s="11">
        <v>1150</v>
      </c>
      <c r="F1794" s="11">
        <v>1051</v>
      </c>
      <c r="G1794" s="13">
        <v>190</v>
      </c>
      <c r="H1794" s="13">
        <v>753</v>
      </c>
      <c r="I1794" s="13">
        <v>207</v>
      </c>
      <c r="J1794" s="12"/>
      <c r="K1794" s="11">
        <v>3198.72</v>
      </c>
      <c r="L1794" s="11">
        <v>81722.399999999994</v>
      </c>
      <c r="M1794" s="11">
        <v>140769.19</v>
      </c>
      <c r="N1794" s="11">
        <v>500</v>
      </c>
      <c r="O1794" s="11">
        <v>500</v>
      </c>
    </row>
    <row r="1795" spans="1:15" x14ac:dyDescent="0.2">
      <c r="A1795" s="66">
        <v>70339</v>
      </c>
      <c r="B1795" s="53" t="s">
        <v>1847</v>
      </c>
      <c r="C1795" s="66">
        <f t="shared" si="29"/>
        <v>7</v>
      </c>
      <c r="D1795" s="60">
        <v>0</v>
      </c>
      <c r="E1795" s="11">
        <v>1106</v>
      </c>
      <c r="F1795" s="11">
        <v>1057</v>
      </c>
      <c r="G1795" s="13">
        <v>176</v>
      </c>
      <c r="H1795" s="13">
        <v>747</v>
      </c>
      <c r="I1795" s="13">
        <v>183</v>
      </c>
      <c r="J1795" s="12"/>
      <c r="K1795" s="11">
        <v>2434.0300000000002</v>
      </c>
      <c r="L1795" s="11">
        <v>82789.84</v>
      </c>
      <c r="M1795" s="11">
        <v>106040.2</v>
      </c>
      <c r="N1795" s="11">
        <v>500</v>
      </c>
      <c r="O1795" s="11">
        <v>500</v>
      </c>
    </row>
    <row r="1796" spans="1:15" x14ac:dyDescent="0.2">
      <c r="A1796" s="66">
        <v>70340</v>
      </c>
      <c r="B1796" s="53" t="s">
        <v>1848</v>
      </c>
      <c r="C1796" s="66">
        <f t="shared" si="29"/>
        <v>7</v>
      </c>
      <c r="D1796" s="60">
        <v>0</v>
      </c>
      <c r="E1796" s="11">
        <v>1274</v>
      </c>
      <c r="F1796" s="11">
        <v>1140</v>
      </c>
      <c r="G1796" s="13">
        <v>225</v>
      </c>
      <c r="H1796" s="13">
        <v>845</v>
      </c>
      <c r="I1796" s="13">
        <v>204</v>
      </c>
      <c r="J1796" s="12"/>
      <c r="K1796" s="11">
        <v>1959.19</v>
      </c>
      <c r="L1796" s="11">
        <v>132993.10999999999</v>
      </c>
      <c r="M1796" s="11">
        <v>754083.51</v>
      </c>
      <c r="N1796" s="11">
        <v>500</v>
      </c>
      <c r="O1796" s="11">
        <v>500</v>
      </c>
    </row>
    <row r="1797" spans="1:15" x14ac:dyDescent="0.2">
      <c r="A1797" s="66">
        <v>70342</v>
      </c>
      <c r="B1797" s="53" t="s">
        <v>1849</v>
      </c>
      <c r="C1797" s="66">
        <f t="shared" si="29"/>
        <v>7</v>
      </c>
      <c r="D1797" s="60">
        <v>0</v>
      </c>
      <c r="E1797" s="11">
        <v>1372</v>
      </c>
      <c r="F1797" s="11">
        <v>1235</v>
      </c>
      <c r="G1797" s="13">
        <v>286</v>
      </c>
      <c r="H1797" s="13">
        <v>912</v>
      </c>
      <c r="I1797" s="13">
        <v>174</v>
      </c>
      <c r="J1797" s="12"/>
      <c r="K1797" s="11">
        <v>1771.29</v>
      </c>
      <c r="L1797" s="11">
        <v>80767.710000000006</v>
      </c>
      <c r="M1797" s="11">
        <v>560807.51</v>
      </c>
      <c r="N1797" s="11">
        <v>500</v>
      </c>
      <c r="O1797" s="11">
        <v>500</v>
      </c>
    </row>
    <row r="1798" spans="1:15" x14ac:dyDescent="0.2">
      <c r="A1798" s="66">
        <v>70343</v>
      </c>
      <c r="B1798" s="53" t="s">
        <v>1850</v>
      </c>
      <c r="C1798" s="66">
        <f t="shared" si="29"/>
        <v>7</v>
      </c>
      <c r="D1798" s="60">
        <v>0</v>
      </c>
      <c r="E1798" s="11">
        <v>1136</v>
      </c>
      <c r="F1798" s="11">
        <v>1105</v>
      </c>
      <c r="G1798" s="13">
        <v>225</v>
      </c>
      <c r="H1798" s="13">
        <v>730</v>
      </c>
      <c r="I1798" s="13">
        <v>181</v>
      </c>
      <c r="J1798" s="12"/>
      <c r="K1798" s="11">
        <v>1729.4</v>
      </c>
      <c r="L1798" s="11">
        <v>55653.24</v>
      </c>
      <c r="M1798" s="11">
        <v>93772.35</v>
      </c>
      <c r="N1798" s="11">
        <v>500</v>
      </c>
      <c r="O1798" s="11">
        <v>500</v>
      </c>
    </row>
    <row r="1799" spans="1:15" x14ac:dyDescent="0.2">
      <c r="A1799" s="66">
        <v>70344</v>
      </c>
      <c r="B1799" s="53" t="s">
        <v>1851</v>
      </c>
      <c r="C1799" s="66">
        <f t="shared" si="29"/>
        <v>7</v>
      </c>
      <c r="D1799" s="60">
        <v>0</v>
      </c>
      <c r="E1799" s="11">
        <v>1567</v>
      </c>
      <c r="F1799" s="11">
        <v>1384</v>
      </c>
      <c r="G1799" s="13">
        <v>218</v>
      </c>
      <c r="H1799" s="13">
        <v>1084</v>
      </c>
      <c r="I1799" s="13">
        <v>265</v>
      </c>
      <c r="J1799" s="12"/>
      <c r="K1799" s="11">
        <v>1502.12</v>
      </c>
      <c r="L1799" s="11">
        <v>237940.44</v>
      </c>
      <c r="M1799" s="11">
        <v>405872.92</v>
      </c>
      <c r="N1799" s="11">
        <v>500</v>
      </c>
      <c r="O1799" s="11">
        <v>500</v>
      </c>
    </row>
    <row r="1800" spans="1:15" x14ac:dyDescent="0.2">
      <c r="A1800" s="66">
        <v>70345</v>
      </c>
      <c r="B1800" s="53" t="s">
        <v>1852</v>
      </c>
      <c r="C1800" s="66">
        <f t="shared" si="29"/>
        <v>7</v>
      </c>
      <c r="D1800" s="60">
        <v>0</v>
      </c>
      <c r="E1800" s="11">
        <v>1945</v>
      </c>
      <c r="F1800" s="11">
        <v>1937</v>
      </c>
      <c r="G1800" s="13">
        <v>351</v>
      </c>
      <c r="H1800" s="13">
        <v>1267</v>
      </c>
      <c r="I1800" s="13">
        <v>327</v>
      </c>
      <c r="J1800" s="12"/>
      <c r="K1800" s="11">
        <v>4294.6099999999997</v>
      </c>
      <c r="L1800" s="11">
        <v>129947.76</v>
      </c>
      <c r="M1800" s="11">
        <v>170328.65</v>
      </c>
      <c r="N1800" s="11">
        <v>500</v>
      </c>
      <c r="O1800" s="11">
        <v>500</v>
      </c>
    </row>
    <row r="1801" spans="1:15" x14ac:dyDescent="0.2">
      <c r="A1801" s="66">
        <v>70346</v>
      </c>
      <c r="B1801" s="53" t="s">
        <v>1853</v>
      </c>
      <c r="C1801" s="66">
        <f t="shared" si="29"/>
        <v>7</v>
      </c>
      <c r="D1801" s="60">
        <v>0</v>
      </c>
      <c r="E1801" s="11">
        <v>9422</v>
      </c>
      <c r="F1801" s="11">
        <v>9265</v>
      </c>
      <c r="G1801" s="13">
        <v>1388</v>
      </c>
      <c r="H1801" s="13">
        <v>6019</v>
      </c>
      <c r="I1801" s="13">
        <v>2015</v>
      </c>
      <c r="J1801" s="12"/>
      <c r="K1801" s="11">
        <v>1579.74</v>
      </c>
      <c r="L1801" s="11">
        <v>933343.62</v>
      </c>
      <c r="M1801" s="11">
        <v>4932370.1500000004</v>
      </c>
      <c r="N1801" s="11">
        <v>500</v>
      </c>
      <c r="O1801" s="11">
        <v>500</v>
      </c>
    </row>
    <row r="1802" spans="1:15" x14ac:dyDescent="0.2">
      <c r="A1802" s="66">
        <v>70347</v>
      </c>
      <c r="B1802" s="53" t="s">
        <v>1854</v>
      </c>
      <c r="C1802" s="66">
        <f t="shared" si="29"/>
        <v>7</v>
      </c>
      <c r="D1802" s="60">
        <v>0</v>
      </c>
      <c r="E1802" s="11">
        <v>185</v>
      </c>
      <c r="F1802" s="11">
        <v>175</v>
      </c>
      <c r="G1802" s="13">
        <v>29</v>
      </c>
      <c r="H1802" s="13">
        <v>118</v>
      </c>
      <c r="I1802" s="13">
        <v>38</v>
      </c>
      <c r="J1802" s="12"/>
      <c r="K1802" s="11">
        <v>939.39</v>
      </c>
      <c r="L1802" s="11">
        <v>17639.63</v>
      </c>
      <c r="M1802" s="11">
        <v>21096.65</v>
      </c>
      <c r="N1802" s="11">
        <v>500</v>
      </c>
      <c r="O1802" s="11">
        <v>500</v>
      </c>
    </row>
    <row r="1803" spans="1:15" x14ac:dyDescent="0.2">
      <c r="A1803" s="66">
        <v>70348</v>
      </c>
      <c r="B1803" s="53" t="s">
        <v>1855</v>
      </c>
      <c r="C1803" s="66">
        <f t="shared" si="29"/>
        <v>7</v>
      </c>
      <c r="D1803" s="60">
        <v>0</v>
      </c>
      <c r="E1803" s="11">
        <v>1433</v>
      </c>
      <c r="F1803" s="11">
        <v>1352</v>
      </c>
      <c r="G1803" s="13">
        <v>198</v>
      </c>
      <c r="H1803" s="13">
        <v>931</v>
      </c>
      <c r="I1803" s="13">
        <v>304</v>
      </c>
      <c r="J1803" s="12"/>
      <c r="K1803" s="11">
        <v>3364.54</v>
      </c>
      <c r="L1803" s="11">
        <v>112437.66</v>
      </c>
      <c r="M1803" s="11">
        <v>98509.24</v>
      </c>
      <c r="N1803" s="11">
        <v>500</v>
      </c>
      <c r="O1803" s="11">
        <v>500</v>
      </c>
    </row>
    <row r="1804" spans="1:15" x14ac:dyDescent="0.2">
      <c r="A1804" s="66">
        <v>70349</v>
      </c>
      <c r="B1804" s="53" t="s">
        <v>1856</v>
      </c>
      <c r="C1804" s="66">
        <f t="shared" si="29"/>
        <v>7</v>
      </c>
      <c r="D1804" s="60">
        <v>0</v>
      </c>
      <c r="E1804" s="11">
        <v>870</v>
      </c>
      <c r="F1804" s="11">
        <v>870</v>
      </c>
      <c r="G1804" s="13">
        <v>136</v>
      </c>
      <c r="H1804" s="13">
        <v>556</v>
      </c>
      <c r="I1804" s="13">
        <v>178</v>
      </c>
      <c r="J1804" s="12"/>
      <c r="K1804" s="11">
        <v>2859.5</v>
      </c>
      <c r="L1804" s="11">
        <v>35735.199999999997</v>
      </c>
      <c r="M1804" s="11">
        <v>39697</v>
      </c>
      <c r="N1804" s="11">
        <v>500</v>
      </c>
      <c r="O1804" s="11">
        <v>500</v>
      </c>
    </row>
    <row r="1805" spans="1:15" x14ac:dyDescent="0.2">
      <c r="A1805" s="66">
        <v>70350</v>
      </c>
      <c r="B1805" s="53" t="s">
        <v>1857</v>
      </c>
      <c r="C1805" s="66">
        <f t="shared" si="29"/>
        <v>7</v>
      </c>
      <c r="D1805" s="60">
        <v>0</v>
      </c>
      <c r="E1805" s="11">
        <v>1070</v>
      </c>
      <c r="F1805" s="11">
        <v>1111</v>
      </c>
      <c r="G1805" s="13">
        <v>173</v>
      </c>
      <c r="H1805" s="13">
        <v>700</v>
      </c>
      <c r="I1805" s="13">
        <v>197</v>
      </c>
      <c r="J1805" s="12"/>
      <c r="K1805" s="11">
        <v>1609.14</v>
      </c>
      <c r="L1805" s="11">
        <v>97037.41</v>
      </c>
      <c r="M1805" s="11">
        <v>324179.25</v>
      </c>
      <c r="N1805" s="11">
        <v>500</v>
      </c>
      <c r="O1805" s="11">
        <v>500</v>
      </c>
    </row>
    <row r="1806" spans="1:15" x14ac:dyDescent="0.2">
      <c r="A1806" s="66">
        <v>70351</v>
      </c>
      <c r="B1806" s="53" t="s">
        <v>1858</v>
      </c>
      <c r="C1806" s="66">
        <f t="shared" si="29"/>
        <v>7</v>
      </c>
      <c r="D1806" s="60">
        <v>0</v>
      </c>
      <c r="E1806" s="11">
        <v>3608</v>
      </c>
      <c r="F1806" s="11">
        <v>3457</v>
      </c>
      <c r="G1806" s="13">
        <v>469</v>
      </c>
      <c r="H1806" s="13">
        <v>2294</v>
      </c>
      <c r="I1806" s="13">
        <v>845</v>
      </c>
      <c r="J1806" s="12"/>
      <c r="K1806" s="11">
        <v>1204.02</v>
      </c>
      <c r="L1806" s="11">
        <v>885332.05</v>
      </c>
      <c r="M1806" s="11">
        <v>2073918.91</v>
      </c>
      <c r="N1806" s="11">
        <v>500</v>
      </c>
      <c r="O1806" s="11">
        <v>500</v>
      </c>
    </row>
    <row r="1807" spans="1:15" x14ac:dyDescent="0.2">
      <c r="A1807" s="66">
        <v>70352</v>
      </c>
      <c r="B1807" s="53" t="s">
        <v>1859</v>
      </c>
      <c r="C1807" s="66">
        <f t="shared" si="29"/>
        <v>7</v>
      </c>
      <c r="D1807" s="60">
        <v>0</v>
      </c>
      <c r="E1807" s="11">
        <v>1335</v>
      </c>
      <c r="F1807" s="11">
        <v>1324</v>
      </c>
      <c r="G1807" s="13">
        <v>190</v>
      </c>
      <c r="H1807" s="13">
        <v>825</v>
      </c>
      <c r="I1807" s="13">
        <v>320</v>
      </c>
      <c r="J1807" s="12"/>
      <c r="K1807" s="11">
        <v>5604.02</v>
      </c>
      <c r="L1807" s="11">
        <v>82153.64</v>
      </c>
      <c r="M1807" s="11">
        <v>43453.8</v>
      </c>
      <c r="N1807" s="11">
        <v>500</v>
      </c>
      <c r="O1807" s="11">
        <v>500</v>
      </c>
    </row>
    <row r="1808" spans="1:15" x14ac:dyDescent="0.2">
      <c r="A1808" s="66">
        <v>70353</v>
      </c>
      <c r="B1808" s="53" t="s">
        <v>1860</v>
      </c>
      <c r="C1808" s="66">
        <f t="shared" si="29"/>
        <v>7</v>
      </c>
      <c r="D1808" s="60">
        <v>0</v>
      </c>
      <c r="E1808" s="11">
        <v>2289</v>
      </c>
      <c r="F1808" s="11">
        <v>2250</v>
      </c>
      <c r="G1808" s="13">
        <v>361</v>
      </c>
      <c r="H1808" s="13">
        <v>1453</v>
      </c>
      <c r="I1808" s="13">
        <v>475</v>
      </c>
      <c r="J1808" s="12"/>
      <c r="K1808" s="11">
        <v>2782.73</v>
      </c>
      <c r="L1808" s="11">
        <v>226693.82</v>
      </c>
      <c r="M1808" s="11">
        <v>281822.43</v>
      </c>
      <c r="N1808" s="11">
        <v>500</v>
      </c>
      <c r="O1808" s="11">
        <v>500</v>
      </c>
    </row>
    <row r="1809" spans="1:15" x14ac:dyDescent="0.2">
      <c r="A1809" s="66">
        <v>70354</v>
      </c>
      <c r="B1809" s="53" t="s">
        <v>1861</v>
      </c>
      <c r="C1809" s="66">
        <f t="shared" si="29"/>
        <v>7</v>
      </c>
      <c r="D1809" s="60">
        <v>0</v>
      </c>
      <c r="E1809" s="11">
        <v>14797</v>
      </c>
      <c r="F1809" s="11">
        <v>14106</v>
      </c>
      <c r="G1809" s="13">
        <v>2140</v>
      </c>
      <c r="H1809" s="13">
        <v>9792</v>
      </c>
      <c r="I1809" s="13">
        <v>2865</v>
      </c>
      <c r="J1809" s="12"/>
      <c r="K1809" s="11">
        <v>1460.48</v>
      </c>
      <c r="L1809" s="11">
        <v>1167429.01</v>
      </c>
      <c r="M1809" s="11">
        <v>9210353.0800000001</v>
      </c>
      <c r="N1809" s="11">
        <v>500</v>
      </c>
      <c r="O1809" s="11">
        <v>500</v>
      </c>
    </row>
    <row r="1810" spans="1:15" x14ac:dyDescent="0.2">
      <c r="A1810" s="66">
        <v>70355</v>
      </c>
      <c r="B1810" s="53" t="s">
        <v>1862</v>
      </c>
      <c r="C1810" s="66">
        <f t="shared" si="29"/>
        <v>7</v>
      </c>
      <c r="D1810" s="60">
        <v>0</v>
      </c>
      <c r="E1810" s="11">
        <v>3684</v>
      </c>
      <c r="F1810" s="11">
        <v>3634</v>
      </c>
      <c r="G1810" s="13">
        <v>575</v>
      </c>
      <c r="H1810" s="13">
        <v>2356</v>
      </c>
      <c r="I1810" s="13">
        <v>753</v>
      </c>
      <c r="J1810" s="12"/>
      <c r="K1810" s="11">
        <v>11690.4</v>
      </c>
      <c r="L1810" s="11">
        <v>297262.93</v>
      </c>
      <c r="M1810" s="11">
        <v>1148831.1100000001</v>
      </c>
      <c r="N1810" s="11">
        <v>500</v>
      </c>
      <c r="O1810" s="11">
        <v>500</v>
      </c>
    </row>
    <row r="1811" spans="1:15" x14ac:dyDescent="0.2">
      <c r="A1811" s="66">
        <v>70356</v>
      </c>
      <c r="B1811" s="53" t="s">
        <v>1863</v>
      </c>
      <c r="C1811" s="66">
        <f t="shared" ref="C1811:C1874" si="30">INT(A1811/10000)</f>
        <v>7</v>
      </c>
      <c r="D1811" s="60">
        <v>0</v>
      </c>
      <c r="E1811" s="11">
        <v>1612</v>
      </c>
      <c r="F1811" s="11">
        <v>1595</v>
      </c>
      <c r="G1811" s="13">
        <v>232</v>
      </c>
      <c r="H1811" s="13">
        <v>1064</v>
      </c>
      <c r="I1811" s="13">
        <v>316</v>
      </c>
      <c r="J1811" s="12"/>
      <c r="K1811" s="11">
        <v>2940.6</v>
      </c>
      <c r="L1811" s="11">
        <v>147825.87</v>
      </c>
      <c r="M1811" s="11">
        <v>219569.1</v>
      </c>
      <c r="N1811" s="11">
        <v>500</v>
      </c>
      <c r="O1811" s="11">
        <v>500</v>
      </c>
    </row>
    <row r="1812" spans="1:15" x14ac:dyDescent="0.2">
      <c r="A1812" s="66">
        <v>70357</v>
      </c>
      <c r="B1812" s="53" t="s">
        <v>1864</v>
      </c>
      <c r="C1812" s="66">
        <f t="shared" si="30"/>
        <v>7</v>
      </c>
      <c r="D1812" s="60">
        <v>0</v>
      </c>
      <c r="E1812" s="11">
        <v>16250</v>
      </c>
      <c r="F1812" s="11">
        <v>15985</v>
      </c>
      <c r="G1812" s="13">
        <v>2509</v>
      </c>
      <c r="H1812" s="13">
        <v>10926</v>
      </c>
      <c r="I1812" s="13">
        <v>2815</v>
      </c>
      <c r="J1812" s="12"/>
      <c r="K1812" s="11">
        <v>8170.73</v>
      </c>
      <c r="L1812" s="11">
        <v>1299121.6000000001</v>
      </c>
      <c r="M1812" s="11">
        <v>6415942.8300000001</v>
      </c>
      <c r="N1812" s="11">
        <v>500</v>
      </c>
      <c r="O1812" s="11">
        <v>500</v>
      </c>
    </row>
    <row r="1813" spans="1:15" x14ac:dyDescent="0.2">
      <c r="A1813" s="66">
        <v>70358</v>
      </c>
      <c r="B1813" s="53" t="s">
        <v>1865</v>
      </c>
      <c r="C1813" s="66">
        <f t="shared" si="30"/>
        <v>7</v>
      </c>
      <c r="D1813" s="60">
        <v>0</v>
      </c>
      <c r="E1813" s="11">
        <v>4395</v>
      </c>
      <c r="F1813" s="11">
        <v>4055</v>
      </c>
      <c r="G1813" s="13">
        <v>712</v>
      </c>
      <c r="H1813" s="13">
        <v>2947</v>
      </c>
      <c r="I1813" s="13">
        <v>736</v>
      </c>
      <c r="J1813" s="12"/>
      <c r="K1813" s="11">
        <v>11174.39</v>
      </c>
      <c r="L1813" s="11">
        <v>430748.61</v>
      </c>
      <c r="M1813" s="11">
        <v>2267640.5499999998</v>
      </c>
      <c r="N1813" s="11">
        <v>500</v>
      </c>
      <c r="O1813" s="11">
        <v>500</v>
      </c>
    </row>
    <row r="1814" spans="1:15" x14ac:dyDescent="0.2">
      <c r="A1814" s="66">
        <v>70359</v>
      </c>
      <c r="B1814" s="53" t="s">
        <v>1866</v>
      </c>
      <c r="C1814" s="66">
        <f t="shared" si="30"/>
        <v>7</v>
      </c>
      <c r="D1814" s="60">
        <v>0</v>
      </c>
      <c r="E1814" s="11">
        <v>1383</v>
      </c>
      <c r="F1814" s="11">
        <v>1319</v>
      </c>
      <c r="G1814" s="13">
        <v>215</v>
      </c>
      <c r="H1814" s="13">
        <v>901</v>
      </c>
      <c r="I1814" s="13">
        <v>267</v>
      </c>
      <c r="J1814" s="12"/>
      <c r="K1814" s="11">
        <v>4642.92</v>
      </c>
      <c r="L1814" s="11">
        <v>85842.08</v>
      </c>
      <c r="M1814" s="11">
        <v>64529.72</v>
      </c>
      <c r="N1814" s="11">
        <v>500</v>
      </c>
      <c r="O1814" s="11">
        <v>500</v>
      </c>
    </row>
    <row r="1815" spans="1:15" x14ac:dyDescent="0.2">
      <c r="A1815" s="66">
        <v>70360</v>
      </c>
      <c r="B1815" s="53" t="s">
        <v>1867</v>
      </c>
      <c r="C1815" s="66">
        <f t="shared" si="30"/>
        <v>7</v>
      </c>
      <c r="D1815" s="60">
        <v>0</v>
      </c>
      <c r="E1815" s="11">
        <v>1731</v>
      </c>
      <c r="F1815" s="11">
        <v>1644</v>
      </c>
      <c r="G1815" s="13">
        <v>274</v>
      </c>
      <c r="H1815" s="13">
        <v>1159</v>
      </c>
      <c r="I1815" s="13">
        <v>298</v>
      </c>
      <c r="J1815" s="12"/>
      <c r="K1815" s="11">
        <v>3860.04</v>
      </c>
      <c r="L1815" s="11">
        <v>130855.14</v>
      </c>
      <c r="M1815" s="11">
        <v>231223.18</v>
      </c>
      <c r="N1815" s="11">
        <v>500</v>
      </c>
      <c r="O1815" s="11">
        <v>500</v>
      </c>
    </row>
    <row r="1816" spans="1:15" x14ac:dyDescent="0.2">
      <c r="A1816" s="66">
        <v>70361</v>
      </c>
      <c r="B1816" s="53" t="s">
        <v>1868</v>
      </c>
      <c r="C1816" s="66">
        <f t="shared" si="30"/>
        <v>7</v>
      </c>
      <c r="D1816" s="60">
        <v>0</v>
      </c>
      <c r="E1816" s="11">
        <v>243</v>
      </c>
      <c r="F1816" s="11">
        <v>224</v>
      </c>
      <c r="G1816" s="13">
        <v>31</v>
      </c>
      <c r="H1816" s="13">
        <v>120</v>
      </c>
      <c r="I1816" s="13">
        <v>92</v>
      </c>
      <c r="J1816" s="12"/>
      <c r="K1816" s="11">
        <v>845.33</v>
      </c>
      <c r="L1816" s="11">
        <v>17373.53</v>
      </c>
      <c r="M1816" s="11">
        <v>123820.07</v>
      </c>
      <c r="N1816" s="11">
        <v>500</v>
      </c>
      <c r="O1816" s="11">
        <v>500</v>
      </c>
    </row>
    <row r="1817" spans="1:15" x14ac:dyDescent="0.2">
      <c r="A1817" s="66">
        <v>70362</v>
      </c>
      <c r="B1817" s="53" t="s">
        <v>1869</v>
      </c>
      <c r="C1817" s="66">
        <f t="shared" si="30"/>
        <v>7</v>
      </c>
      <c r="D1817" s="60">
        <v>0</v>
      </c>
      <c r="E1817" s="11">
        <v>525</v>
      </c>
      <c r="F1817" s="11">
        <v>529</v>
      </c>
      <c r="G1817" s="13">
        <v>71</v>
      </c>
      <c r="H1817" s="13">
        <v>359</v>
      </c>
      <c r="I1817" s="13">
        <v>95</v>
      </c>
      <c r="J1817" s="12"/>
      <c r="K1817" s="11">
        <v>2159.8000000000002</v>
      </c>
      <c r="L1817" s="11">
        <v>25653.759999999998</v>
      </c>
      <c r="M1817" s="11">
        <v>62314.559999999998</v>
      </c>
      <c r="N1817" s="11">
        <v>500</v>
      </c>
      <c r="O1817" s="11">
        <v>500</v>
      </c>
    </row>
    <row r="1818" spans="1:15" x14ac:dyDescent="0.2">
      <c r="A1818" s="66">
        <v>70364</v>
      </c>
      <c r="B1818" s="53" t="s">
        <v>1870</v>
      </c>
      <c r="C1818" s="66">
        <f t="shared" si="30"/>
        <v>7</v>
      </c>
      <c r="D1818" s="60">
        <v>0</v>
      </c>
      <c r="E1818" s="11">
        <v>7269</v>
      </c>
      <c r="F1818" s="11">
        <v>6950</v>
      </c>
      <c r="G1818" s="13">
        <v>1108</v>
      </c>
      <c r="H1818" s="13">
        <v>4411</v>
      </c>
      <c r="I1818" s="13">
        <v>1750</v>
      </c>
      <c r="J1818" s="12"/>
      <c r="K1818" s="11">
        <v>1934.76</v>
      </c>
      <c r="L1818" s="11">
        <v>769044.91</v>
      </c>
      <c r="M1818" s="11">
        <v>2850682.54</v>
      </c>
      <c r="N1818" s="11">
        <v>500</v>
      </c>
      <c r="O1818" s="11">
        <v>500</v>
      </c>
    </row>
    <row r="1819" spans="1:15" x14ac:dyDescent="0.2">
      <c r="A1819" s="66">
        <v>70365</v>
      </c>
      <c r="B1819" s="53" t="s">
        <v>1871</v>
      </c>
      <c r="C1819" s="66">
        <f t="shared" si="30"/>
        <v>7</v>
      </c>
      <c r="D1819" s="60">
        <v>0</v>
      </c>
      <c r="E1819" s="11">
        <v>4558</v>
      </c>
      <c r="F1819" s="11">
        <v>4457</v>
      </c>
      <c r="G1819" s="13">
        <v>669</v>
      </c>
      <c r="H1819" s="13">
        <v>3069</v>
      </c>
      <c r="I1819" s="13">
        <v>820</v>
      </c>
      <c r="J1819" s="12"/>
      <c r="K1819" s="11">
        <v>8659.44</v>
      </c>
      <c r="L1819" s="11">
        <v>332821.3</v>
      </c>
      <c r="M1819" s="11">
        <v>694550.18</v>
      </c>
      <c r="N1819" s="11">
        <v>500</v>
      </c>
      <c r="O1819" s="11">
        <v>500</v>
      </c>
    </row>
    <row r="1820" spans="1:15" x14ac:dyDescent="0.2">
      <c r="A1820" s="66">
        <v>70366</v>
      </c>
      <c r="B1820" s="53" t="s">
        <v>1872</v>
      </c>
      <c r="C1820" s="66">
        <f t="shared" si="30"/>
        <v>7</v>
      </c>
      <c r="D1820" s="60">
        <v>0</v>
      </c>
      <c r="E1820" s="11">
        <v>795</v>
      </c>
      <c r="F1820" s="11">
        <v>743</v>
      </c>
      <c r="G1820" s="13">
        <v>134</v>
      </c>
      <c r="H1820" s="13">
        <v>558</v>
      </c>
      <c r="I1820" s="13">
        <v>103</v>
      </c>
      <c r="J1820" s="12"/>
      <c r="K1820" s="11">
        <v>3296.84</v>
      </c>
      <c r="L1820" s="11">
        <v>47140.11</v>
      </c>
      <c r="M1820" s="11">
        <v>71943.23</v>
      </c>
      <c r="N1820" s="11">
        <v>500</v>
      </c>
      <c r="O1820" s="11">
        <v>500</v>
      </c>
    </row>
    <row r="1821" spans="1:15" x14ac:dyDescent="0.2">
      <c r="A1821" s="66">
        <v>70367</v>
      </c>
      <c r="B1821" s="53" t="s">
        <v>1873</v>
      </c>
      <c r="C1821" s="66">
        <f t="shared" si="30"/>
        <v>7</v>
      </c>
      <c r="D1821" s="60">
        <v>0</v>
      </c>
      <c r="E1821" s="11">
        <v>8109</v>
      </c>
      <c r="F1821" s="11">
        <v>8031</v>
      </c>
      <c r="G1821" s="13">
        <v>1178</v>
      </c>
      <c r="H1821" s="13">
        <v>5246</v>
      </c>
      <c r="I1821" s="13">
        <v>1685</v>
      </c>
      <c r="J1821" s="12"/>
      <c r="K1821" s="11">
        <v>2744.45</v>
      </c>
      <c r="L1821" s="11">
        <v>759800.87</v>
      </c>
      <c r="M1821" s="11">
        <v>8114219.79</v>
      </c>
      <c r="N1821" s="11">
        <v>500</v>
      </c>
      <c r="O1821" s="11">
        <v>500</v>
      </c>
    </row>
    <row r="1822" spans="1:15" x14ac:dyDescent="0.2">
      <c r="A1822" s="66">
        <v>70368</v>
      </c>
      <c r="B1822" s="53" t="s">
        <v>1874</v>
      </c>
      <c r="C1822" s="66">
        <f t="shared" si="30"/>
        <v>7</v>
      </c>
      <c r="D1822" s="60">
        <v>0</v>
      </c>
      <c r="E1822" s="11">
        <v>1016</v>
      </c>
      <c r="F1822" s="11">
        <v>965</v>
      </c>
      <c r="G1822" s="13">
        <v>166</v>
      </c>
      <c r="H1822" s="13">
        <v>677</v>
      </c>
      <c r="I1822" s="13">
        <v>173</v>
      </c>
      <c r="J1822" s="12"/>
      <c r="K1822" s="11">
        <v>2825.1</v>
      </c>
      <c r="L1822" s="11">
        <v>85425.41</v>
      </c>
      <c r="M1822" s="11">
        <v>238474.49</v>
      </c>
      <c r="N1822" s="11">
        <v>500</v>
      </c>
      <c r="O1822" s="11">
        <v>500</v>
      </c>
    </row>
    <row r="1823" spans="1:15" x14ac:dyDescent="0.2">
      <c r="A1823" s="66">
        <v>70369</v>
      </c>
      <c r="B1823" s="53" t="s">
        <v>1875</v>
      </c>
      <c r="C1823" s="66">
        <f t="shared" si="30"/>
        <v>7</v>
      </c>
      <c r="D1823" s="60">
        <v>0</v>
      </c>
      <c r="E1823" s="11">
        <v>8321</v>
      </c>
      <c r="F1823" s="11">
        <v>8130</v>
      </c>
      <c r="G1823" s="13">
        <v>1192</v>
      </c>
      <c r="H1823" s="13">
        <v>5722</v>
      </c>
      <c r="I1823" s="13">
        <v>1407</v>
      </c>
      <c r="J1823" s="12"/>
      <c r="K1823" s="11">
        <v>4231.95</v>
      </c>
      <c r="L1823" s="11">
        <v>619339.25</v>
      </c>
      <c r="M1823" s="11">
        <v>3016821.41</v>
      </c>
      <c r="N1823" s="11">
        <v>500</v>
      </c>
      <c r="O1823" s="11">
        <v>500</v>
      </c>
    </row>
    <row r="1824" spans="1:15" x14ac:dyDescent="0.2">
      <c r="A1824" s="66">
        <v>70370</v>
      </c>
      <c r="B1824" s="53" t="s">
        <v>1876</v>
      </c>
      <c r="C1824" s="66">
        <f t="shared" si="30"/>
        <v>7</v>
      </c>
      <c r="D1824" s="60">
        <v>0</v>
      </c>
      <c r="E1824" s="11">
        <v>3554</v>
      </c>
      <c r="F1824" s="11">
        <v>3600</v>
      </c>
      <c r="G1824" s="13">
        <v>500</v>
      </c>
      <c r="H1824" s="13">
        <v>2281</v>
      </c>
      <c r="I1824" s="13">
        <v>773</v>
      </c>
      <c r="J1824" s="12"/>
      <c r="K1824" s="11">
        <v>8613.01</v>
      </c>
      <c r="L1824" s="11">
        <v>236650.74</v>
      </c>
      <c r="M1824" s="11">
        <v>724625.21</v>
      </c>
      <c r="N1824" s="11">
        <v>500</v>
      </c>
      <c r="O1824" s="11">
        <v>500</v>
      </c>
    </row>
    <row r="1825" spans="1:15" x14ac:dyDescent="0.2">
      <c r="A1825" s="66">
        <v>70401</v>
      </c>
      <c r="B1825" s="53" t="s">
        <v>1877</v>
      </c>
      <c r="C1825" s="66">
        <f t="shared" si="30"/>
        <v>7</v>
      </c>
      <c r="D1825" s="60">
        <v>0</v>
      </c>
      <c r="E1825" s="11">
        <v>1145</v>
      </c>
      <c r="F1825" s="11">
        <v>1122</v>
      </c>
      <c r="G1825" s="13">
        <v>110</v>
      </c>
      <c r="H1825" s="13">
        <v>732</v>
      </c>
      <c r="I1825" s="13">
        <v>303</v>
      </c>
      <c r="J1825" s="12"/>
      <c r="K1825" s="11">
        <v>5430.65</v>
      </c>
      <c r="L1825" s="11">
        <v>224737.37</v>
      </c>
      <c r="M1825" s="11">
        <v>445818.76</v>
      </c>
      <c r="N1825" s="11">
        <v>500</v>
      </c>
      <c r="O1825" s="11">
        <v>500</v>
      </c>
    </row>
    <row r="1826" spans="1:15" x14ac:dyDescent="0.2">
      <c r="A1826" s="66">
        <v>70402</v>
      </c>
      <c r="B1826" s="53" t="s">
        <v>1878</v>
      </c>
      <c r="C1826" s="66">
        <f t="shared" si="30"/>
        <v>7</v>
      </c>
      <c r="D1826" s="60">
        <v>0</v>
      </c>
      <c r="E1826" s="11">
        <v>2696</v>
      </c>
      <c r="F1826" s="11">
        <v>2644</v>
      </c>
      <c r="G1826" s="13">
        <v>355</v>
      </c>
      <c r="H1826" s="13">
        <v>1729</v>
      </c>
      <c r="I1826" s="13">
        <v>612</v>
      </c>
      <c r="J1826" s="12"/>
      <c r="K1826" s="11">
        <v>7923.2</v>
      </c>
      <c r="L1826" s="11">
        <v>336820.85</v>
      </c>
      <c r="M1826" s="11">
        <v>724670.84</v>
      </c>
      <c r="N1826" s="11">
        <v>500</v>
      </c>
      <c r="O1826" s="11">
        <v>500</v>
      </c>
    </row>
    <row r="1827" spans="1:15" x14ac:dyDescent="0.2">
      <c r="A1827" s="66">
        <v>70403</v>
      </c>
      <c r="B1827" s="53" t="s">
        <v>1879</v>
      </c>
      <c r="C1827" s="66">
        <f t="shared" si="30"/>
        <v>7</v>
      </c>
      <c r="D1827" s="60">
        <v>0</v>
      </c>
      <c r="E1827" s="11">
        <v>4586</v>
      </c>
      <c r="F1827" s="11">
        <v>4319</v>
      </c>
      <c r="G1827" s="13">
        <v>634</v>
      </c>
      <c r="H1827" s="13">
        <v>2940</v>
      </c>
      <c r="I1827" s="13">
        <v>1012</v>
      </c>
      <c r="J1827" s="12"/>
      <c r="K1827" s="11">
        <v>10222.209999999999</v>
      </c>
      <c r="L1827" s="11">
        <v>620110.9</v>
      </c>
      <c r="M1827" s="11">
        <v>1870156.93</v>
      </c>
      <c r="N1827" s="11">
        <v>500</v>
      </c>
      <c r="O1827" s="11">
        <v>500</v>
      </c>
    </row>
    <row r="1828" spans="1:15" x14ac:dyDescent="0.2">
      <c r="A1828" s="66">
        <v>70404</v>
      </c>
      <c r="B1828" s="53" t="s">
        <v>1880</v>
      </c>
      <c r="C1828" s="66">
        <f t="shared" si="30"/>
        <v>7</v>
      </c>
      <c r="D1828" s="60">
        <v>0</v>
      </c>
      <c r="E1828" s="11">
        <v>1969</v>
      </c>
      <c r="F1828" s="11">
        <v>1868</v>
      </c>
      <c r="G1828" s="13">
        <v>238</v>
      </c>
      <c r="H1828" s="13">
        <v>1342</v>
      </c>
      <c r="I1828" s="13">
        <v>389</v>
      </c>
      <c r="J1828" s="12"/>
      <c r="K1828" s="11">
        <v>3916.94</v>
      </c>
      <c r="L1828" s="11">
        <v>330503.43</v>
      </c>
      <c r="M1828" s="11">
        <v>844576.8</v>
      </c>
      <c r="N1828" s="11">
        <v>500</v>
      </c>
      <c r="O1828" s="11">
        <v>470</v>
      </c>
    </row>
    <row r="1829" spans="1:15" x14ac:dyDescent="0.2">
      <c r="A1829" s="66">
        <v>70405</v>
      </c>
      <c r="B1829" s="53" t="s">
        <v>1881</v>
      </c>
      <c r="C1829" s="66">
        <f t="shared" si="30"/>
        <v>7</v>
      </c>
      <c r="D1829" s="60">
        <v>0</v>
      </c>
      <c r="E1829" s="11">
        <v>1318</v>
      </c>
      <c r="F1829" s="11">
        <v>1244</v>
      </c>
      <c r="G1829" s="13">
        <v>195</v>
      </c>
      <c r="H1829" s="13">
        <v>850</v>
      </c>
      <c r="I1829" s="13">
        <v>273</v>
      </c>
      <c r="J1829" s="12"/>
      <c r="K1829" s="11">
        <v>2739.42</v>
      </c>
      <c r="L1829" s="11">
        <v>126594.71</v>
      </c>
      <c r="M1829" s="11">
        <v>503015.49</v>
      </c>
      <c r="N1829" s="11">
        <v>500</v>
      </c>
      <c r="O1829" s="11">
        <v>500</v>
      </c>
    </row>
    <row r="1830" spans="1:15" x14ac:dyDescent="0.2">
      <c r="A1830" s="66">
        <v>70406</v>
      </c>
      <c r="B1830" s="53" t="s">
        <v>1882</v>
      </c>
      <c r="C1830" s="66">
        <f t="shared" si="30"/>
        <v>7</v>
      </c>
      <c r="D1830" s="60">
        <v>0</v>
      </c>
      <c r="E1830" s="11">
        <v>5777</v>
      </c>
      <c r="F1830" s="11">
        <v>5646</v>
      </c>
      <c r="G1830" s="13">
        <v>880</v>
      </c>
      <c r="H1830" s="13">
        <v>3718</v>
      </c>
      <c r="I1830" s="13">
        <v>1179</v>
      </c>
      <c r="J1830" s="12"/>
      <c r="K1830" s="11">
        <v>22713.98</v>
      </c>
      <c r="L1830" s="11">
        <v>598252.64</v>
      </c>
      <c r="M1830" s="11">
        <v>1761494.87</v>
      </c>
      <c r="N1830" s="11">
        <v>500</v>
      </c>
      <c r="O1830" s="11">
        <v>500</v>
      </c>
    </row>
    <row r="1831" spans="1:15" x14ac:dyDescent="0.2">
      <c r="A1831" s="66">
        <v>70407</v>
      </c>
      <c r="B1831" s="53" t="s">
        <v>1883</v>
      </c>
      <c r="C1831" s="66">
        <f t="shared" si="30"/>
        <v>7</v>
      </c>
      <c r="D1831" s="60">
        <v>0</v>
      </c>
      <c r="E1831" s="11">
        <v>1184</v>
      </c>
      <c r="F1831" s="11">
        <v>1176</v>
      </c>
      <c r="G1831" s="13">
        <v>160</v>
      </c>
      <c r="H1831" s="13">
        <v>793</v>
      </c>
      <c r="I1831" s="13">
        <v>231</v>
      </c>
      <c r="J1831" s="12"/>
      <c r="K1831" s="11">
        <v>3789.43</v>
      </c>
      <c r="L1831" s="11">
        <v>139944.43</v>
      </c>
      <c r="M1831" s="11">
        <v>383787.86</v>
      </c>
      <c r="N1831" s="11">
        <v>500</v>
      </c>
      <c r="O1831" s="11">
        <v>500</v>
      </c>
    </row>
    <row r="1832" spans="1:15" x14ac:dyDescent="0.2">
      <c r="A1832" s="66">
        <v>70408</v>
      </c>
      <c r="B1832" s="53" t="s">
        <v>1884</v>
      </c>
      <c r="C1832" s="66">
        <f t="shared" si="30"/>
        <v>7</v>
      </c>
      <c r="D1832" s="60">
        <v>0</v>
      </c>
      <c r="E1832" s="11">
        <v>1533</v>
      </c>
      <c r="F1832" s="11">
        <v>1521</v>
      </c>
      <c r="G1832" s="13">
        <v>175</v>
      </c>
      <c r="H1832" s="13">
        <v>967</v>
      </c>
      <c r="I1832" s="13">
        <v>391</v>
      </c>
      <c r="J1832" s="12"/>
      <c r="K1832" s="11">
        <v>7142.98</v>
      </c>
      <c r="L1832" s="11">
        <v>288975.28000000003</v>
      </c>
      <c r="M1832" s="11">
        <v>542584.37</v>
      </c>
      <c r="N1832" s="11">
        <v>500</v>
      </c>
      <c r="O1832" s="11">
        <v>500</v>
      </c>
    </row>
    <row r="1833" spans="1:15" x14ac:dyDescent="0.2">
      <c r="A1833" s="66">
        <v>70409</v>
      </c>
      <c r="B1833" s="53" t="s">
        <v>1885</v>
      </c>
      <c r="C1833" s="66">
        <f t="shared" si="30"/>
        <v>7</v>
      </c>
      <c r="D1833" s="60">
        <v>0</v>
      </c>
      <c r="E1833" s="11">
        <v>5304</v>
      </c>
      <c r="F1833" s="11">
        <v>5228</v>
      </c>
      <c r="G1833" s="13">
        <v>601</v>
      </c>
      <c r="H1833" s="13">
        <v>3470</v>
      </c>
      <c r="I1833" s="13">
        <v>1233</v>
      </c>
      <c r="J1833" s="12"/>
      <c r="K1833" s="11">
        <v>13887.62</v>
      </c>
      <c r="L1833" s="11">
        <v>1023326.9</v>
      </c>
      <c r="M1833" s="11">
        <v>1598253.17</v>
      </c>
      <c r="N1833" s="11">
        <v>500</v>
      </c>
      <c r="O1833" s="11">
        <v>500</v>
      </c>
    </row>
    <row r="1834" spans="1:15" x14ac:dyDescent="0.2">
      <c r="A1834" s="66">
        <v>70410</v>
      </c>
      <c r="B1834" s="53" t="s">
        <v>1886</v>
      </c>
      <c r="C1834" s="66">
        <f t="shared" si="30"/>
        <v>7</v>
      </c>
      <c r="D1834" s="60">
        <v>0</v>
      </c>
      <c r="E1834" s="11">
        <v>4155</v>
      </c>
      <c r="F1834" s="11">
        <v>3975</v>
      </c>
      <c r="G1834" s="13">
        <v>610</v>
      </c>
      <c r="H1834" s="13">
        <v>2749</v>
      </c>
      <c r="I1834" s="13">
        <v>796</v>
      </c>
      <c r="J1834" s="12"/>
      <c r="K1834" s="11">
        <v>14081.01</v>
      </c>
      <c r="L1834" s="11">
        <v>586337.4</v>
      </c>
      <c r="M1834" s="11">
        <v>1592159.39</v>
      </c>
      <c r="N1834" s="11">
        <v>500</v>
      </c>
      <c r="O1834" s="11">
        <v>500</v>
      </c>
    </row>
    <row r="1835" spans="1:15" x14ac:dyDescent="0.2">
      <c r="A1835" s="66">
        <v>70411</v>
      </c>
      <c r="B1835" s="53" t="s">
        <v>1887</v>
      </c>
      <c r="C1835" s="66">
        <f t="shared" si="30"/>
        <v>7</v>
      </c>
      <c r="D1835" s="60">
        <v>0</v>
      </c>
      <c r="E1835" s="11">
        <v>8272</v>
      </c>
      <c r="F1835" s="11">
        <v>8190</v>
      </c>
      <c r="G1835" s="13">
        <v>860</v>
      </c>
      <c r="H1835" s="13">
        <v>5136</v>
      </c>
      <c r="I1835" s="13">
        <v>2276</v>
      </c>
      <c r="J1835" s="12"/>
      <c r="K1835" s="11">
        <v>9700.4</v>
      </c>
      <c r="L1835" s="11">
        <v>2420284.7000000002</v>
      </c>
      <c r="M1835" s="11">
        <v>7248239.6299999999</v>
      </c>
      <c r="N1835" s="11">
        <v>500</v>
      </c>
      <c r="O1835" s="11">
        <v>500</v>
      </c>
    </row>
    <row r="1836" spans="1:15" x14ac:dyDescent="0.2">
      <c r="A1836" s="66">
        <v>70412</v>
      </c>
      <c r="B1836" s="53" t="s">
        <v>1888</v>
      </c>
      <c r="C1836" s="66">
        <f t="shared" si="30"/>
        <v>7</v>
      </c>
      <c r="D1836" s="60">
        <v>0</v>
      </c>
      <c r="E1836" s="11">
        <v>4598</v>
      </c>
      <c r="F1836" s="11">
        <v>4414</v>
      </c>
      <c r="G1836" s="13">
        <v>708</v>
      </c>
      <c r="H1836" s="13">
        <v>2879</v>
      </c>
      <c r="I1836" s="13">
        <v>1011</v>
      </c>
      <c r="J1836" s="12"/>
      <c r="K1836" s="11">
        <v>13719.16</v>
      </c>
      <c r="L1836" s="11">
        <v>607439.94999999995</v>
      </c>
      <c r="M1836" s="11">
        <v>1075181.58</v>
      </c>
      <c r="N1836" s="11">
        <v>500</v>
      </c>
      <c r="O1836" s="11">
        <v>500</v>
      </c>
    </row>
    <row r="1837" spans="1:15" x14ac:dyDescent="0.2">
      <c r="A1837" s="66">
        <v>70413</v>
      </c>
      <c r="B1837" s="53" t="s">
        <v>1889</v>
      </c>
      <c r="C1837" s="66">
        <f t="shared" si="30"/>
        <v>7</v>
      </c>
      <c r="D1837" s="60">
        <v>0</v>
      </c>
      <c r="E1837" s="11">
        <v>2405</v>
      </c>
      <c r="F1837" s="11">
        <v>2287</v>
      </c>
      <c r="G1837" s="13">
        <v>339</v>
      </c>
      <c r="H1837" s="13">
        <v>1479</v>
      </c>
      <c r="I1837" s="13">
        <v>587</v>
      </c>
      <c r="J1837" s="12"/>
      <c r="K1837" s="11">
        <v>5859.71</v>
      </c>
      <c r="L1837" s="11">
        <v>323120.38</v>
      </c>
      <c r="M1837" s="11">
        <v>1584088.45</v>
      </c>
      <c r="N1837" s="11">
        <v>500</v>
      </c>
      <c r="O1837" s="11">
        <v>500</v>
      </c>
    </row>
    <row r="1838" spans="1:15" x14ac:dyDescent="0.2">
      <c r="A1838" s="66">
        <v>70414</v>
      </c>
      <c r="B1838" s="53" t="s">
        <v>1890</v>
      </c>
      <c r="C1838" s="66">
        <f t="shared" si="30"/>
        <v>7</v>
      </c>
      <c r="D1838" s="60">
        <v>0</v>
      </c>
      <c r="E1838" s="11">
        <v>1716</v>
      </c>
      <c r="F1838" s="11">
        <v>1679</v>
      </c>
      <c r="G1838" s="13">
        <v>195</v>
      </c>
      <c r="H1838" s="13">
        <v>1046</v>
      </c>
      <c r="I1838" s="13">
        <v>475</v>
      </c>
      <c r="J1838" s="12"/>
      <c r="K1838" s="11">
        <v>4334.43</v>
      </c>
      <c r="L1838" s="11">
        <v>410767.84</v>
      </c>
      <c r="M1838" s="11">
        <v>567275.94999999995</v>
      </c>
      <c r="N1838" s="11">
        <v>500</v>
      </c>
      <c r="O1838" s="11">
        <v>500</v>
      </c>
    </row>
    <row r="1839" spans="1:15" x14ac:dyDescent="0.2">
      <c r="A1839" s="66">
        <v>70415</v>
      </c>
      <c r="B1839" s="53" t="s">
        <v>1891</v>
      </c>
      <c r="C1839" s="66">
        <f t="shared" si="30"/>
        <v>7</v>
      </c>
      <c r="D1839" s="60">
        <v>0</v>
      </c>
      <c r="E1839" s="11">
        <v>832</v>
      </c>
      <c r="F1839" s="11">
        <v>785</v>
      </c>
      <c r="G1839" s="13">
        <v>140</v>
      </c>
      <c r="H1839" s="13">
        <v>546</v>
      </c>
      <c r="I1839" s="13">
        <v>146</v>
      </c>
      <c r="J1839" s="12"/>
      <c r="K1839" s="11">
        <v>1525.1</v>
      </c>
      <c r="L1839" s="11">
        <v>85854.44</v>
      </c>
      <c r="M1839" s="11">
        <v>123999.43</v>
      </c>
      <c r="N1839" s="11">
        <v>500</v>
      </c>
      <c r="O1839" s="11">
        <v>500</v>
      </c>
    </row>
    <row r="1840" spans="1:15" x14ac:dyDescent="0.2">
      <c r="A1840" s="66">
        <v>70416</v>
      </c>
      <c r="B1840" s="53" t="s">
        <v>1892</v>
      </c>
      <c r="C1840" s="66">
        <f t="shared" si="30"/>
        <v>7</v>
      </c>
      <c r="D1840" s="60">
        <v>0</v>
      </c>
      <c r="E1840" s="11">
        <v>9870</v>
      </c>
      <c r="F1840" s="11">
        <v>9535</v>
      </c>
      <c r="G1840" s="13">
        <v>1331</v>
      </c>
      <c r="H1840" s="13">
        <v>6445</v>
      </c>
      <c r="I1840" s="13">
        <v>2094</v>
      </c>
      <c r="J1840" s="12"/>
      <c r="K1840" s="11">
        <v>16338.17</v>
      </c>
      <c r="L1840" s="11">
        <v>1386095.72</v>
      </c>
      <c r="M1840" s="11">
        <v>5481522.3700000001</v>
      </c>
      <c r="N1840" s="11">
        <v>500</v>
      </c>
      <c r="O1840" s="11">
        <v>500</v>
      </c>
    </row>
    <row r="1841" spans="1:15" x14ac:dyDescent="0.2">
      <c r="A1841" s="66">
        <v>70417</v>
      </c>
      <c r="B1841" s="53" t="s">
        <v>1893</v>
      </c>
      <c r="C1841" s="66">
        <f t="shared" si="30"/>
        <v>7</v>
      </c>
      <c r="D1841" s="60">
        <v>0</v>
      </c>
      <c r="E1841" s="11">
        <v>1930</v>
      </c>
      <c r="F1841" s="11">
        <v>1870</v>
      </c>
      <c r="G1841" s="13">
        <v>325</v>
      </c>
      <c r="H1841" s="13">
        <v>1239</v>
      </c>
      <c r="I1841" s="13">
        <v>366</v>
      </c>
      <c r="J1841" s="12"/>
      <c r="K1841" s="11">
        <v>6176.87</v>
      </c>
      <c r="L1841" s="11">
        <v>207880.29</v>
      </c>
      <c r="M1841" s="11">
        <v>528468.69999999995</v>
      </c>
      <c r="N1841" s="11">
        <v>500</v>
      </c>
      <c r="O1841" s="11">
        <v>500</v>
      </c>
    </row>
    <row r="1842" spans="1:15" x14ac:dyDescent="0.2">
      <c r="A1842" s="66">
        <v>70418</v>
      </c>
      <c r="B1842" s="53" t="s">
        <v>1894</v>
      </c>
      <c r="C1842" s="66">
        <f t="shared" si="30"/>
        <v>7</v>
      </c>
      <c r="D1842" s="60">
        <v>0</v>
      </c>
      <c r="E1842" s="11">
        <v>913</v>
      </c>
      <c r="F1842" s="11">
        <v>850</v>
      </c>
      <c r="G1842" s="13">
        <v>138</v>
      </c>
      <c r="H1842" s="13">
        <v>616</v>
      </c>
      <c r="I1842" s="13">
        <v>159</v>
      </c>
      <c r="J1842" s="12"/>
      <c r="K1842" s="11">
        <v>-682.05</v>
      </c>
      <c r="L1842" s="11">
        <v>86593.36</v>
      </c>
      <c r="M1842" s="11">
        <v>87872</v>
      </c>
      <c r="N1842" s="11">
        <v>500</v>
      </c>
      <c r="O1842" s="11">
        <v>500</v>
      </c>
    </row>
    <row r="1843" spans="1:15" x14ac:dyDescent="0.2">
      <c r="A1843" s="66">
        <v>70419</v>
      </c>
      <c r="B1843" s="53" t="s">
        <v>1895</v>
      </c>
      <c r="C1843" s="66">
        <f t="shared" si="30"/>
        <v>7</v>
      </c>
      <c r="D1843" s="60">
        <v>0</v>
      </c>
      <c r="E1843" s="11">
        <v>2079</v>
      </c>
      <c r="F1843" s="11">
        <v>2045</v>
      </c>
      <c r="G1843" s="13">
        <v>277</v>
      </c>
      <c r="H1843" s="13">
        <v>1371</v>
      </c>
      <c r="I1843" s="13">
        <v>431</v>
      </c>
      <c r="J1843" s="12"/>
      <c r="K1843" s="11">
        <v>-27678.240000000002</v>
      </c>
      <c r="L1843" s="11">
        <v>246008.28</v>
      </c>
      <c r="M1843" s="11">
        <v>547564.39</v>
      </c>
      <c r="N1843" s="11">
        <v>500</v>
      </c>
      <c r="O1843" s="11">
        <v>500</v>
      </c>
    </row>
    <row r="1844" spans="1:15" x14ac:dyDescent="0.2">
      <c r="A1844" s="66">
        <v>70420</v>
      </c>
      <c r="B1844" s="53" t="s">
        <v>1896</v>
      </c>
      <c r="C1844" s="66">
        <f t="shared" si="30"/>
        <v>7</v>
      </c>
      <c r="D1844" s="60">
        <v>0</v>
      </c>
      <c r="E1844" s="11">
        <v>3686</v>
      </c>
      <c r="F1844" s="11">
        <v>3663</v>
      </c>
      <c r="G1844" s="13">
        <v>499</v>
      </c>
      <c r="H1844" s="13">
        <v>2354</v>
      </c>
      <c r="I1844" s="13">
        <v>833</v>
      </c>
      <c r="J1844" s="12"/>
      <c r="K1844" s="11">
        <v>14246.73</v>
      </c>
      <c r="L1844" s="11">
        <v>492989.63</v>
      </c>
      <c r="M1844" s="11">
        <v>908362.93</v>
      </c>
      <c r="N1844" s="11">
        <v>500</v>
      </c>
      <c r="O1844" s="11">
        <v>500</v>
      </c>
    </row>
    <row r="1845" spans="1:15" x14ac:dyDescent="0.2">
      <c r="A1845" s="66">
        <v>70501</v>
      </c>
      <c r="B1845" s="53" t="s">
        <v>1897</v>
      </c>
      <c r="C1845" s="66">
        <f t="shared" si="30"/>
        <v>7</v>
      </c>
      <c r="D1845" s="60">
        <v>0</v>
      </c>
      <c r="E1845" s="11">
        <v>2573</v>
      </c>
      <c r="F1845" s="11">
        <v>2531</v>
      </c>
      <c r="G1845" s="13">
        <v>372</v>
      </c>
      <c r="H1845" s="13">
        <v>1665</v>
      </c>
      <c r="I1845" s="13">
        <v>536</v>
      </c>
      <c r="J1845" s="12"/>
      <c r="K1845" s="11">
        <v>5253.03</v>
      </c>
      <c r="L1845" s="11">
        <v>344238.72</v>
      </c>
      <c r="M1845" s="11">
        <v>616072.49</v>
      </c>
      <c r="N1845" s="11">
        <v>500</v>
      </c>
      <c r="O1845" s="11">
        <v>500</v>
      </c>
    </row>
    <row r="1846" spans="1:15" x14ac:dyDescent="0.2">
      <c r="A1846" s="66">
        <v>70502</v>
      </c>
      <c r="B1846" s="53" t="s">
        <v>1898</v>
      </c>
      <c r="C1846" s="66">
        <f t="shared" si="30"/>
        <v>7</v>
      </c>
      <c r="D1846" s="60">
        <v>0</v>
      </c>
      <c r="E1846" s="11">
        <v>1013</v>
      </c>
      <c r="F1846" s="11">
        <v>1017</v>
      </c>
      <c r="G1846" s="13">
        <v>178</v>
      </c>
      <c r="H1846" s="13">
        <v>676</v>
      </c>
      <c r="I1846" s="13">
        <v>159</v>
      </c>
      <c r="J1846" s="12"/>
      <c r="K1846" s="11">
        <v>2412.02</v>
      </c>
      <c r="L1846" s="11">
        <v>76998.89</v>
      </c>
      <c r="M1846" s="11">
        <v>164314.48000000001</v>
      </c>
      <c r="N1846" s="11">
        <v>500</v>
      </c>
      <c r="O1846" s="11">
        <v>500</v>
      </c>
    </row>
    <row r="1847" spans="1:15" x14ac:dyDescent="0.2">
      <c r="A1847" s="66">
        <v>70503</v>
      </c>
      <c r="B1847" s="53" t="s">
        <v>1899</v>
      </c>
      <c r="C1847" s="66">
        <f t="shared" si="30"/>
        <v>7</v>
      </c>
      <c r="D1847" s="60">
        <v>0</v>
      </c>
      <c r="E1847" s="11">
        <v>2986</v>
      </c>
      <c r="F1847" s="11">
        <v>2830</v>
      </c>
      <c r="G1847" s="13">
        <v>480</v>
      </c>
      <c r="H1847" s="13">
        <v>1949</v>
      </c>
      <c r="I1847" s="13">
        <v>557</v>
      </c>
      <c r="J1847" s="12"/>
      <c r="K1847" s="11">
        <v>3327</v>
      </c>
      <c r="L1847" s="11">
        <v>232500.16</v>
      </c>
      <c r="M1847" s="11">
        <v>542201.06000000006</v>
      </c>
      <c r="N1847" s="11">
        <v>500</v>
      </c>
      <c r="O1847" s="11">
        <v>500</v>
      </c>
    </row>
    <row r="1848" spans="1:15" x14ac:dyDescent="0.2">
      <c r="A1848" s="66">
        <v>70504</v>
      </c>
      <c r="B1848" s="53" t="s">
        <v>1900</v>
      </c>
      <c r="C1848" s="66">
        <f t="shared" si="30"/>
        <v>7</v>
      </c>
      <c r="D1848" s="60">
        <v>0</v>
      </c>
      <c r="E1848" s="11">
        <v>1524</v>
      </c>
      <c r="F1848" s="11">
        <v>1530</v>
      </c>
      <c r="G1848" s="13">
        <v>241</v>
      </c>
      <c r="H1848" s="13">
        <v>950</v>
      </c>
      <c r="I1848" s="13">
        <v>333</v>
      </c>
      <c r="J1848" s="12"/>
      <c r="K1848" s="11">
        <v>13398.35</v>
      </c>
      <c r="L1848" s="11">
        <v>88308.17</v>
      </c>
      <c r="M1848" s="11">
        <v>78496.460000000006</v>
      </c>
      <c r="N1848" s="11">
        <v>500</v>
      </c>
      <c r="O1848" s="11">
        <v>500</v>
      </c>
    </row>
    <row r="1849" spans="1:15" x14ac:dyDescent="0.2">
      <c r="A1849" s="66">
        <v>70505</v>
      </c>
      <c r="B1849" s="53" t="s">
        <v>1901</v>
      </c>
      <c r="C1849" s="66">
        <f t="shared" si="30"/>
        <v>7</v>
      </c>
      <c r="D1849" s="60">
        <v>0</v>
      </c>
      <c r="E1849" s="11">
        <v>3563</v>
      </c>
      <c r="F1849" s="11">
        <v>3476</v>
      </c>
      <c r="G1849" s="13">
        <v>589</v>
      </c>
      <c r="H1849" s="13">
        <v>2360</v>
      </c>
      <c r="I1849" s="13">
        <v>614</v>
      </c>
      <c r="J1849" s="12"/>
      <c r="K1849" s="11">
        <v>10405.799999999999</v>
      </c>
      <c r="L1849" s="11">
        <v>256573.04</v>
      </c>
      <c r="M1849" s="11">
        <v>315753.03999999998</v>
      </c>
      <c r="N1849" s="11">
        <v>500</v>
      </c>
      <c r="O1849" s="11">
        <v>500</v>
      </c>
    </row>
    <row r="1850" spans="1:15" x14ac:dyDescent="0.2">
      <c r="A1850" s="66">
        <v>70506</v>
      </c>
      <c r="B1850" s="53" t="s">
        <v>1902</v>
      </c>
      <c r="C1850" s="66">
        <f t="shared" si="30"/>
        <v>7</v>
      </c>
      <c r="D1850" s="60">
        <v>0</v>
      </c>
      <c r="E1850" s="11">
        <v>3106</v>
      </c>
      <c r="F1850" s="11">
        <v>3016</v>
      </c>
      <c r="G1850" s="13">
        <v>396</v>
      </c>
      <c r="H1850" s="13">
        <v>2096</v>
      </c>
      <c r="I1850" s="13">
        <v>614</v>
      </c>
      <c r="J1850" s="12"/>
      <c r="K1850" s="11">
        <v>2505.2199999999998</v>
      </c>
      <c r="L1850" s="11">
        <v>374277.84</v>
      </c>
      <c r="M1850" s="11">
        <v>2025908.94</v>
      </c>
      <c r="N1850" s="11">
        <v>500</v>
      </c>
      <c r="O1850" s="11">
        <v>500</v>
      </c>
    </row>
    <row r="1851" spans="1:15" x14ac:dyDescent="0.2">
      <c r="A1851" s="66">
        <v>70508</v>
      </c>
      <c r="B1851" s="53" t="s">
        <v>1903</v>
      </c>
      <c r="C1851" s="66">
        <f t="shared" si="30"/>
        <v>7</v>
      </c>
      <c r="D1851" s="60">
        <v>0</v>
      </c>
      <c r="E1851" s="11">
        <v>5916</v>
      </c>
      <c r="F1851" s="11">
        <v>5634</v>
      </c>
      <c r="G1851" s="13">
        <v>873</v>
      </c>
      <c r="H1851" s="13">
        <v>3890</v>
      </c>
      <c r="I1851" s="13">
        <v>1153</v>
      </c>
      <c r="J1851" s="12"/>
      <c r="K1851" s="11">
        <v>21333.51</v>
      </c>
      <c r="L1851" s="11">
        <v>507434.86</v>
      </c>
      <c r="M1851" s="11">
        <v>2762116.89</v>
      </c>
      <c r="N1851" s="11">
        <v>500</v>
      </c>
      <c r="O1851" s="11">
        <v>500</v>
      </c>
    </row>
    <row r="1852" spans="1:15" x14ac:dyDescent="0.2">
      <c r="A1852" s="66">
        <v>70509</v>
      </c>
      <c r="B1852" s="53" t="s">
        <v>1904</v>
      </c>
      <c r="C1852" s="66">
        <f t="shared" si="30"/>
        <v>7</v>
      </c>
      <c r="D1852" s="60">
        <v>0</v>
      </c>
      <c r="E1852" s="11">
        <v>2955</v>
      </c>
      <c r="F1852" s="11">
        <v>2830</v>
      </c>
      <c r="G1852" s="13">
        <v>433</v>
      </c>
      <c r="H1852" s="13">
        <v>1901</v>
      </c>
      <c r="I1852" s="13">
        <v>621</v>
      </c>
      <c r="J1852" s="12"/>
      <c r="K1852" s="11">
        <v>6868.03</v>
      </c>
      <c r="L1852" s="11">
        <v>611496.26</v>
      </c>
      <c r="M1852" s="11">
        <v>1495111.56</v>
      </c>
      <c r="N1852" s="11">
        <v>500</v>
      </c>
      <c r="O1852" s="11">
        <v>500</v>
      </c>
    </row>
    <row r="1853" spans="1:15" x14ac:dyDescent="0.2">
      <c r="A1853" s="66">
        <v>70510</v>
      </c>
      <c r="B1853" s="53" t="s">
        <v>1905</v>
      </c>
      <c r="C1853" s="66">
        <f t="shared" si="30"/>
        <v>7</v>
      </c>
      <c r="D1853" s="60">
        <v>0</v>
      </c>
      <c r="E1853" s="11">
        <v>1617</v>
      </c>
      <c r="F1853" s="11">
        <v>1564</v>
      </c>
      <c r="G1853" s="13">
        <v>265</v>
      </c>
      <c r="H1853" s="13">
        <v>1064</v>
      </c>
      <c r="I1853" s="13">
        <v>288</v>
      </c>
      <c r="J1853" s="12"/>
      <c r="K1853" s="11">
        <v>6484.28</v>
      </c>
      <c r="L1853" s="11">
        <v>124631.32</v>
      </c>
      <c r="M1853" s="11">
        <v>603613.43999999994</v>
      </c>
      <c r="N1853" s="11">
        <v>500</v>
      </c>
      <c r="O1853" s="11">
        <v>500</v>
      </c>
    </row>
    <row r="1854" spans="1:15" x14ac:dyDescent="0.2">
      <c r="A1854" s="66">
        <v>70511</v>
      </c>
      <c r="B1854" s="53" t="s">
        <v>1906</v>
      </c>
      <c r="C1854" s="66">
        <f t="shared" si="30"/>
        <v>7</v>
      </c>
      <c r="D1854" s="60">
        <v>0</v>
      </c>
      <c r="E1854" s="11">
        <v>6006</v>
      </c>
      <c r="F1854" s="11">
        <v>5829</v>
      </c>
      <c r="G1854" s="13">
        <v>942</v>
      </c>
      <c r="H1854" s="13">
        <v>3865</v>
      </c>
      <c r="I1854" s="13">
        <v>1199</v>
      </c>
      <c r="J1854" s="12"/>
      <c r="K1854" s="11">
        <v>5668.37</v>
      </c>
      <c r="L1854" s="11">
        <v>516878.5</v>
      </c>
      <c r="M1854" s="11">
        <v>3138806.99</v>
      </c>
      <c r="N1854" s="11">
        <v>500</v>
      </c>
      <c r="O1854" s="11">
        <v>500</v>
      </c>
    </row>
    <row r="1855" spans="1:15" x14ac:dyDescent="0.2">
      <c r="A1855" s="66">
        <v>70512</v>
      </c>
      <c r="B1855" s="53" t="s">
        <v>1907</v>
      </c>
      <c r="C1855" s="66">
        <f t="shared" si="30"/>
        <v>7</v>
      </c>
      <c r="D1855" s="60">
        <v>0</v>
      </c>
      <c r="E1855" s="11">
        <v>5018</v>
      </c>
      <c r="F1855" s="11">
        <v>4976</v>
      </c>
      <c r="G1855" s="13">
        <v>744</v>
      </c>
      <c r="H1855" s="13">
        <v>3292</v>
      </c>
      <c r="I1855" s="13">
        <v>982</v>
      </c>
      <c r="J1855" s="12"/>
      <c r="K1855" s="11">
        <v>6102.63</v>
      </c>
      <c r="L1855" s="11">
        <v>441706.3</v>
      </c>
      <c r="M1855" s="11">
        <v>1615251.47</v>
      </c>
      <c r="N1855" s="11">
        <v>500</v>
      </c>
      <c r="O1855" s="11">
        <v>500</v>
      </c>
    </row>
    <row r="1856" spans="1:15" x14ac:dyDescent="0.2">
      <c r="A1856" s="66">
        <v>70513</v>
      </c>
      <c r="B1856" s="53" t="s">
        <v>1908</v>
      </c>
      <c r="C1856" s="66">
        <f t="shared" si="30"/>
        <v>7</v>
      </c>
      <c r="D1856" s="60">
        <v>0</v>
      </c>
      <c r="E1856" s="11">
        <v>20162</v>
      </c>
      <c r="F1856" s="11">
        <v>19511</v>
      </c>
      <c r="G1856" s="13">
        <v>2857</v>
      </c>
      <c r="H1856" s="13">
        <v>13669</v>
      </c>
      <c r="I1856" s="13">
        <v>3636</v>
      </c>
      <c r="J1856" s="12"/>
      <c r="K1856" s="11">
        <v>5185.84</v>
      </c>
      <c r="L1856" s="11">
        <v>1601996.81</v>
      </c>
      <c r="M1856" s="11">
        <v>11690179.34</v>
      </c>
      <c r="N1856" s="11">
        <v>500</v>
      </c>
      <c r="O1856" s="11">
        <v>500</v>
      </c>
    </row>
    <row r="1857" spans="1:15" x14ac:dyDescent="0.2">
      <c r="A1857" s="66">
        <v>70514</v>
      </c>
      <c r="B1857" s="53" t="s">
        <v>1909</v>
      </c>
      <c r="C1857" s="66">
        <f t="shared" si="30"/>
        <v>7</v>
      </c>
      <c r="D1857" s="60">
        <v>0</v>
      </c>
      <c r="E1857" s="11">
        <v>4956</v>
      </c>
      <c r="F1857" s="11">
        <v>4707</v>
      </c>
      <c r="G1857" s="13">
        <v>860</v>
      </c>
      <c r="H1857" s="13">
        <v>3304</v>
      </c>
      <c r="I1857" s="13">
        <v>792</v>
      </c>
      <c r="J1857" s="12"/>
      <c r="K1857" s="11">
        <v>5988.83</v>
      </c>
      <c r="L1857" s="11">
        <v>497551.46</v>
      </c>
      <c r="M1857" s="11">
        <v>10895108.300000001</v>
      </c>
      <c r="N1857" s="11">
        <v>500</v>
      </c>
      <c r="O1857" s="11">
        <v>400</v>
      </c>
    </row>
    <row r="1858" spans="1:15" x14ac:dyDescent="0.2">
      <c r="A1858" s="66">
        <v>70515</v>
      </c>
      <c r="B1858" s="53" t="s">
        <v>1910</v>
      </c>
      <c r="C1858" s="66">
        <f t="shared" si="30"/>
        <v>7</v>
      </c>
      <c r="D1858" s="60">
        <v>0</v>
      </c>
      <c r="E1858" s="11">
        <v>4260</v>
      </c>
      <c r="F1858" s="11">
        <v>4180</v>
      </c>
      <c r="G1858" s="13">
        <v>717</v>
      </c>
      <c r="H1858" s="13">
        <v>2769</v>
      </c>
      <c r="I1858" s="13">
        <v>774</v>
      </c>
      <c r="J1858" s="12"/>
      <c r="K1858" s="11">
        <v>9560.98</v>
      </c>
      <c r="L1858" s="11">
        <v>533526.04</v>
      </c>
      <c r="M1858" s="11">
        <v>8283901.0999999996</v>
      </c>
      <c r="N1858" s="11">
        <v>500</v>
      </c>
      <c r="O1858" s="11">
        <v>500</v>
      </c>
    </row>
    <row r="1859" spans="1:15" x14ac:dyDescent="0.2">
      <c r="A1859" s="66">
        <v>70516</v>
      </c>
      <c r="B1859" s="53" t="s">
        <v>1911</v>
      </c>
      <c r="C1859" s="66">
        <f t="shared" si="30"/>
        <v>7</v>
      </c>
      <c r="D1859" s="60">
        <v>0</v>
      </c>
      <c r="E1859" s="11">
        <v>444</v>
      </c>
      <c r="F1859" s="11">
        <v>442</v>
      </c>
      <c r="G1859" s="13">
        <v>76</v>
      </c>
      <c r="H1859" s="13">
        <v>319</v>
      </c>
      <c r="I1859" s="13">
        <v>49</v>
      </c>
      <c r="J1859" s="12"/>
      <c r="K1859" s="11">
        <v>970.71</v>
      </c>
      <c r="L1859" s="11">
        <v>32811.93</v>
      </c>
      <c r="M1859" s="11">
        <v>79600.649999999994</v>
      </c>
      <c r="N1859" s="11">
        <v>500</v>
      </c>
      <c r="O1859" s="11">
        <v>500</v>
      </c>
    </row>
    <row r="1860" spans="1:15" x14ac:dyDescent="0.2">
      <c r="A1860" s="66">
        <v>70517</v>
      </c>
      <c r="B1860" s="53" t="s">
        <v>1912</v>
      </c>
      <c r="C1860" s="66">
        <f t="shared" si="30"/>
        <v>7</v>
      </c>
      <c r="D1860" s="60">
        <v>0</v>
      </c>
      <c r="E1860" s="11">
        <v>3587</v>
      </c>
      <c r="F1860" s="11">
        <v>3395</v>
      </c>
      <c r="G1860" s="13">
        <v>541</v>
      </c>
      <c r="H1860" s="13">
        <v>2431</v>
      </c>
      <c r="I1860" s="13">
        <v>615</v>
      </c>
      <c r="J1860" s="12"/>
      <c r="K1860" s="11">
        <v>6501.4</v>
      </c>
      <c r="L1860" s="11">
        <v>230636.42</v>
      </c>
      <c r="M1860" s="11">
        <v>693565.11</v>
      </c>
      <c r="N1860" s="11">
        <v>500</v>
      </c>
      <c r="O1860" s="11">
        <v>500</v>
      </c>
    </row>
    <row r="1861" spans="1:15" x14ac:dyDescent="0.2">
      <c r="A1861" s="66">
        <v>70518</v>
      </c>
      <c r="B1861" s="53" t="s">
        <v>1913</v>
      </c>
      <c r="C1861" s="66">
        <f t="shared" si="30"/>
        <v>7</v>
      </c>
      <c r="D1861" s="60">
        <v>0</v>
      </c>
      <c r="E1861" s="11">
        <v>2887</v>
      </c>
      <c r="F1861" s="11">
        <v>2825</v>
      </c>
      <c r="G1861" s="13">
        <v>458</v>
      </c>
      <c r="H1861" s="13">
        <v>1902</v>
      </c>
      <c r="I1861" s="13">
        <v>527</v>
      </c>
      <c r="J1861" s="12"/>
      <c r="K1861" s="11">
        <v>2812.38</v>
      </c>
      <c r="L1861" s="11">
        <v>187309.11</v>
      </c>
      <c r="M1861" s="11">
        <v>1351317.02</v>
      </c>
      <c r="N1861" s="11">
        <v>500</v>
      </c>
      <c r="O1861" s="11">
        <v>500</v>
      </c>
    </row>
    <row r="1862" spans="1:15" x14ac:dyDescent="0.2">
      <c r="A1862" s="66">
        <v>70519</v>
      </c>
      <c r="B1862" s="53" t="s">
        <v>1914</v>
      </c>
      <c r="C1862" s="66">
        <f t="shared" si="30"/>
        <v>7</v>
      </c>
      <c r="D1862" s="60">
        <v>0</v>
      </c>
      <c r="E1862" s="11">
        <v>735</v>
      </c>
      <c r="F1862" s="11">
        <v>729</v>
      </c>
      <c r="G1862" s="13">
        <v>142</v>
      </c>
      <c r="H1862" s="13">
        <v>483</v>
      </c>
      <c r="I1862" s="13">
        <v>110</v>
      </c>
      <c r="J1862" s="12"/>
      <c r="K1862" s="11">
        <v>4251.1400000000003</v>
      </c>
      <c r="L1862" s="11">
        <v>45736.67</v>
      </c>
      <c r="M1862" s="11">
        <v>39364.21</v>
      </c>
      <c r="N1862" s="11">
        <v>500</v>
      </c>
      <c r="O1862" s="11">
        <v>500</v>
      </c>
    </row>
    <row r="1863" spans="1:15" x14ac:dyDescent="0.2">
      <c r="A1863" s="66">
        <v>70520</v>
      </c>
      <c r="B1863" s="53" t="s">
        <v>1915</v>
      </c>
      <c r="C1863" s="66">
        <f t="shared" si="30"/>
        <v>7</v>
      </c>
      <c r="D1863" s="60">
        <v>0</v>
      </c>
      <c r="E1863" s="11">
        <v>2574</v>
      </c>
      <c r="F1863" s="11">
        <v>2555</v>
      </c>
      <c r="G1863" s="13">
        <v>397</v>
      </c>
      <c r="H1863" s="13">
        <v>1772</v>
      </c>
      <c r="I1863" s="13">
        <v>405</v>
      </c>
      <c r="J1863" s="12"/>
      <c r="K1863" s="11">
        <v>6157.57</v>
      </c>
      <c r="L1863" s="11">
        <v>234153.8</v>
      </c>
      <c r="M1863" s="11">
        <v>1888164.82</v>
      </c>
      <c r="N1863" s="11">
        <v>500</v>
      </c>
      <c r="O1863" s="11">
        <v>500</v>
      </c>
    </row>
    <row r="1864" spans="1:15" x14ac:dyDescent="0.2">
      <c r="A1864" s="66">
        <v>70521</v>
      </c>
      <c r="B1864" s="53" t="s">
        <v>1916</v>
      </c>
      <c r="C1864" s="66">
        <f t="shared" si="30"/>
        <v>7</v>
      </c>
      <c r="D1864" s="60">
        <v>0</v>
      </c>
      <c r="E1864" s="11">
        <v>460</v>
      </c>
      <c r="F1864" s="11">
        <v>444</v>
      </c>
      <c r="G1864" s="13">
        <v>60</v>
      </c>
      <c r="H1864" s="13">
        <v>327</v>
      </c>
      <c r="I1864" s="13">
        <v>73</v>
      </c>
      <c r="J1864" s="12"/>
      <c r="L1864" s="11">
        <v>22285.43</v>
      </c>
      <c r="M1864" s="11">
        <v>236876.51</v>
      </c>
      <c r="N1864" s="11">
        <v>500</v>
      </c>
      <c r="O1864" s="11">
        <v>500</v>
      </c>
    </row>
    <row r="1865" spans="1:15" x14ac:dyDescent="0.2">
      <c r="A1865" s="66">
        <v>70522</v>
      </c>
      <c r="B1865" s="53" t="s">
        <v>1917</v>
      </c>
      <c r="C1865" s="66">
        <f t="shared" si="30"/>
        <v>7</v>
      </c>
      <c r="D1865" s="60">
        <v>0</v>
      </c>
      <c r="E1865" s="11">
        <v>2817</v>
      </c>
      <c r="F1865" s="11">
        <v>2758</v>
      </c>
      <c r="G1865" s="13">
        <v>444</v>
      </c>
      <c r="H1865" s="13">
        <v>1838</v>
      </c>
      <c r="I1865" s="13">
        <v>535</v>
      </c>
      <c r="J1865" s="12"/>
      <c r="K1865" s="11">
        <v>5657.26</v>
      </c>
      <c r="L1865" s="11">
        <v>276389.24</v>
      </c>
      <c r="M1865" s="11">
        <v>800920.24</v>
      </c>
      <c r="N1865" s="11">
        <v>500</v>
      </c>
      <c r="O1865" s="11">
        <v>500</v>
      </c>
    </row>
    <row r="1866" spans="1:15" x14ac:dyDescent="0.2">
      <c r="A1866" s="66">
        <v>70523</v>
      </c>
      <c r="B1866" s="53" t="s">
        <v>1918</v>
      </c>
      <c r="C1866" s="66">
        <f t="shared" si="30"/>
        <v>7</v>
      </c>
      <c r="D1866" s="60">
        <v>0</v>
      </c>
      <c r="E1866" s="11">
        <v>580</v>
      </c>
      <c r="F1866" s="11">
        <v>543</v>
      </c>
      <c r="G1866" s="13">
        <v>113</v>
      </c>
      <c r="H1866" s="13">
        <v>371</v>
      </c>
      <c r="I1866" s="13">
        <v>96</v>
      </c>
      <c r="J1866" s="12"/>
      <c r="K1866" s="11">
        <v>-5904.85</v>
      </c>
      <c r="L1866" s="11">
        <v>41684.75</v>
      </c>
      <c r="M1866" s="11">
        <v>62893.52</v>
      </c>
      <c r="N1866" s="11">
        <v>500</v>
      </c>
      <c r="O1866" s="11">
        <v>500</v>
      </c>
    </row>
    <row r="1867" spans="1:15" x14ac:dyDescent="0.2">
      <c r="A1867" s="66">
        <v>70524</v>
      </c>
      <c r="B1867" s="53" t="s">
        <v>1919</v>
      </c>
      <c r="C1867" s="66">
        <f t="shared" si="30"/>
        <v>7</v>
      </c>
      <c r="D1867" s="60">
        <v>0</v>
      </c>
      <c r="E1867" s="11">
        <v>1567</v>
      </c>
      <c r="F1867" s="11">
        <v>1472</v>
      </c>
      <c r="G1867" s="13">
        <v>213</v>
      </c>
      <c r="H1867" s="13">
        <v>987</v>
      </c>
      <c r="I1867" s="13">
        <v>367</v>
      </c>
      <c r="J1867" s="12"/>
      <c r="K1867" s="11">
        <v>4467.84</v>
      </c>
      <c r="L1867" s="11">
        <v>214103.36</v>
      </c>
      <c r="M1867" s="11">
        <v>508458.34</v>
      </c>
      <c r="N1867" s="11">
        <v>500</v>
      </c>
      <c r="O1867" s="11">
        <v>500</v>
      </c>
    </row>
    <row r="1868" spans="1:15" x14ac:dyDescent="0.2">
      <c r="A1868" s="66">
        <v>70525</v>
      </c>
      <c r="B1868" s="53" t="s">
        <v>1920</v>
      </c>
      <c r="C1868" s="66">
        <f t="shared" si="30"/>
        <v>7</v>
      </c>
      <c r="D1868" s="60">
        <v>0</v>
      </c>
      <c r="E1868" s="11">
        <v>2639</v>
      </c>
      <c r="F1868" s="11">
        <v>2560</v>
      </c>
      <c r="G1868" s="13">
        <v>442</v>
      </c>
      <c r="H1868" s="13">
        <v>1697</v>
      </c>
      <c r="I1868" s="13">
        <v>500</v>
      </c>
      <c r="J1868" s="12"/>
      <c r="K1868" s="11">
        <v>6533.69</v>
      </c>
      <c r="L1868" s="11">
        <v>214937.99</v>
      </c>
      <c r="M1868" s="11">
        <v>1304980.01</v>
      </c>
      <c r="N1868" s="11">
        <v>500</v>
      </c>
      <c r="O1868" s="11">
        <v>500</v>
      </c>
    </row>
    <row r="1869" spans="1:15" x14ac:dyDescent="0.2">
      <c r="A1869" s="66">
        <v>70526</v>
      </c>
      <c r="B1869" s="53" t="s">
        <v>1921</v>
      </c>
      <c r="C1869" s="66">
        <f t="shared" si="30"/>
        <v>7</v>
      </c>
      <c r="D1869" s="60">
        <v>0</v>
      </c>
      <c r="E1869" s="11">
        <v>3756</v>
      </c>
      <c r="F1869" s="11">
        <v>3658</v>
      </c>
      <c r="G1869" s="13">
        <v>605</v>
      </c>
      <c r="H1869" s="13">
        <v>2439</v>
      </c>
      <c r="I1869" s="13">
        <v>712</v>
      </c>
      <c r="J1869" s="12"/>
      <c r="K1869" s="11">
        <v>16301.21</v>
      </c>
      <c r="L1869" s="11">
        <v>524367.81000000006</v>
      </c>
      <c r="M1869" s="11">
        <v>1547131.52</v>
      </c>
      <c r="N1869" s="11">
        <v>500</v>
      </c>
      <c r="O1869" s="11">
        <v>500</v>
      </c>
    </row>
    <row r="1870" spans="1:15" x14ac:dyDescent="0.2">
      <c r="A1870" s="66">
        <v>70527</v>
      </c>
      <c r="B1870" s="53" t="s">
        <v>1922</v>
      </c>
      <c r="C1870" s="66">
        <f t="shared" si="30"/>
        <v>7</v>
      </c>
      <c r="D1870" s="60">
        <v>0</v>
      </c>
      <c r="E1870" s="11">
        <v>3186</v>
      </c>
      <c r="F1870" s="11">
        <v>3017</v>
      </c>
      <c r="G1870" s="13">
        <v>527</v>
      </c>
      <c r="H1870" s="13">
        <v>2019</v>
      </c>
      <c r="I1870" s="13">
        <v>640</v>
      </c>
      <c r="J1870" s="12"/>
      <c r="K1870" s="11">
        <v>12922.34</v>
      </c>
      <c r="L1870" s="11">
        <v>336998.27</v>
      </c>
      <c r="M1870" s="11">
        <v>624221.42000000004</v>
      </c>
      <c r="N1870" s="11">
        <v>500</v>
      </c>
      <c r="O1870" s="11">
        <v>500</v>
      </c>
    </row>
    <row r="1871" spans="1:15" x14ac:dyDescent="0.2">
      <c r="A1871" s="66">
        <v>70528</v>
      </c>
      <c r="B1871" s="53" t="s">
        <v>1923</v>
      </c>
      <c r="C1871" s="66">
        <f t="shared" si="30"/>
        <v>7</v>
      </c>
      <c r="D1871" s="60">
        <v>0</v>
      </c>
      <c r="E1871" s="11">
        <v>1979</v>
      </c>
      <c r="F1871" s="11">
        <v>1901</v>
      </c>
      <c r="G1871" s="13">
        <v>312</v>
      </c>
      <c r="H1871" s="13">
        <v>1270</v>
      </c>
      <c r="I1871" s="13">
        <v>397</v>
      </c>
      <c r="J1871" s="12"/>
      <c r="K1871" s="11">
        <v>6002.86</v>
      </c>
      <c r="L1871" s="11">
        <v>175162.71</v>
      </c>
      <c r="M1871" s="11">
        <v>123911.01</v>
      </c>
      <c r="N1871" s="11">
        <v>500</v>
      </c>
      <c r="O1871" s="11">
        <v>500</v>
      </c>
    </row>
    <row r="1872" spans="1:15" x14ac:dyDescent="0.2">
      <c r="A1872" s="66">
        <v>70529</v>
      </c>
      <c r="B1872" s="53" t="s">
        <v>1924</v>
      </c>
      <c r="C1872" s="66">
        <f t="shared" si="30"/>
        <v>7</v>
      </c>
      <c r="D1872" s="60">
        <v>0</v>
      </c>
      <c r="E1872" s="11">
        <v>2191</v>
      </c>
      <c r="F1872" s="11">
        <v>1935</v>
      </c>
      <c r="G1872" s="13">
        <v>322</v>
      </c>
      <c r="H1872" s="13">
        <v>1447</v>
      </c>
      <c r="I1872" s="13">
        <v>422</v>
      </c>
      <c r="J1872" s="12"/>
      <c r="K1872" s="11">
        <v>6445.61</v>
      </c>
      <c r="L1872" s="11">
        <v>319651.18</v>
      </c>
      <c r="M1872" s="11">
        <v>647066.72</v>
      </c>
      <c r="N1872" s="11">
        <v>500</v>
      </c>
      <c r="O1872" s="11">
        <v>500</v>
      </c>
    </row>
    <row r="1873" spans="1:15" x14ac:dyDescent="0.2">
      <c r="A1873" s="66">
        <v>70530</v>
      </c>
      <c r="B1873" s="53" t="s">
        <v>1925</v>
      </c>
      <c r="C1873" s="66">
        <f t="shared" si="30"/>
        <v>7</v>
      </c>
      <c r="D1873" s="60">
        <v>0</v>
      </c>
      <c r="E1873" s="11">
        <v>4395</v>
      </c>
      <c r="F1873" s="11">
        <v>4272</v>
      </c>
      <c r="G1873" s="13">
        <v>643</v>
      </c>
      <c r="H1873" s="13">
        <v>2885</v>
      </c>
      <c r="I1873" s="13">
        <v>867</v>
      </c>
      <c r="J1873" s="12"/>
      <c r="K1873" s="11">
        <v>11362.75</v>
      </c>
      <c r="L1873" s="11">
        <v>572220.63</v>
      </c>
      <c r="M1873" s="11">
        <v>897415.39</v>
      </c>
      <c r="N1873" s="11">
        <v>500</v>
      </c>
      <c r="O1873" s="11">
        <v>500</v>
      </c>
    </row>
    <row r="1874" spans="1:15" x14ac:dyDescent="0.2">
      <c r="A1874" s="66">
        <v>70531</v>
      </c>
      <c r="B1874" s="53" t="s">
        <v>1926</v>
      </c>
      <c r="C1874" s="66">
        <f t="shared" si="30"/>
        <v>7</v>
      </c>
      <c r="D1874" s="60">
        <v>0</v>
      </c>
      <c r="E1874" s="11">
        <v>14457</v>
      </c>
      <c r="F1874" s="11">
        <v>14039</v>
      </c>
      <c r="G1874" s="13">
        <v>2246</v>
      </c>
      <c r="H1874" s="13">
        <v>9697</v>
      </c>
      <c r="I1874" s="13">
        <v>2514</v>
      </c>
      <c r="J1874" s="12"/>
      <c r="K1874" s="11">
        <v>7695.5</v>
      </c>
      <c r="L1874" s="11">
        <v>1447596.16</v>
      </c>
      <c r="M1874" s="11">
        <v>8736623.3900000006</v>
      </c>
      <c r="N1874" s="11">
        <v>500</v>
      </c>
      <c r="O1874" s="11">
        <v>500</v>
      </c>
    </row>
    <row r="1875" spans="1:15" x14ac:dyDescent="0.2">
      <c r="A1875" s="66">
        <v>70601</v>
      </c>
      <c r="B1875" s="53" t="s">
        <v>1927</v>
      </c>
      <c r="C1875" s="66">
        <f t="shared" ref="C1875:C1938" si="31">INT(A1875/10000)</f>
        <v>7</v>
      </c>
      <c r="D1875" s="60">
        <v>0</v>
      </c>
      <c r="E1875" s="11">
        <v>395</v>
      </c>
      <c r="F1875" s="11">
        <v>390</v>
      </c>
      <c r="G1875" s="13">
        <v>67</v>
      </c>
      <c r="H1875" s="13">
        <v>271</v>
      </c>
      <c r="I1875" s="13">
        <v>57</v>
      </c>
      <c r="J1875" s="12"/>
      <c r="K1875" s="11">
        <v>788.04</v>
      </c>
      <c r="L1875" s="11">
        <v>15422.02</v>
      </c>
      <c r="M1875" s="11">
        <v>24778.38</v>
      </c>
      <c r="N1875" s="11">
        <v>500</v>
      </c>
      <c r="O1875" s="11">
        <v>500</v>
      </c>
    </row>
    <row r="1876" spans="1:15" x14ac:dyDescent="0.2">
      <c r="A1876" s="66">
        <v>70602</v>
      </c>
      <c r="B1876" s="53" t="s">
        <v>1928</v>
      </c>
      <c r="C1876" s="66">
        <f t="shared" si="31"/>
        <v>7</v>
      </c>
      <c r="D1876" s="60">
        <v>0</v>
      </c>
      <c r="E1876" s="11">
        <v>282</v>
      </c>
      <c r="F1876" s="11">
        <v>259</v>
      </c>
      <c r="G1876" s="13">
        <v>47</v>
      </c>
      <c r="H1876" s="13">
        <v>201</v>
      </c>
      <c r="I1876" s="13">
        <v>34</v>
      </c>
      <c r="J1876" s="12"/>
      <c r="K1876" s="11">
        <v>1380.42</v>
      </c>
      <c r="L1876" s="11">
        <v>28837.439999999999</v>
      </c>
      <c r="M1876" s="11">
        <v>53384.17</v>
      </c>
      <c r="N1876" s="11">
        <v>500</v>
      </c>
      <c r="O1876" s="11">
        <v>500</v>
      </c>
    </row>
    <row r="1877" spans="1:15" x14ac:dyDescent="0.2">
      <c r="A1877" s="66">
        <v>70603</v>
      </c>
      <c r="B1877" s="53" t="s">
        <v>1929</v>
      </c>
      <c r="C1877" s="66">
        <f t="shared" si="31"/>
        <v>7</v>
      </c>
      <c r="D1877" s="60">
        <v>0</v>
      </c>
      <c r="E1877" s="11">
        <v>1041</v>
      </c>
      <c r="F1877" s="11">
        <v>963</v>
      </c>
      <c r="G1877" s="13">
        <v>161</v>
      </c>
      <c r="H1877" s="13">
        <v>729</v>
      </c>
      <c r="I1877" s="13">
        <v>151</v>
      </c>
      <c r="J1877" s="12"/>
      <c r="K1877" s="11">
        <v>1820.66</v>
      </c>
      <c r="L1877" s="11">
        <v>274888.81</v>
      </c>
      <c r="M1877" s="11">
        <v>1404497.87</v>
      </c>
      <c r="N1877" s="11">
        <v>500</v>
      </c>
      <c r="O1877" s="11">
        <v>500</v>
      </c>
    </row>
    <row r="1878" spans="1:15" x14ac:dyDescent="0.2">
      <c r="A1878" s="66">
        <v>70604</v>
      </c>
      <c r="B1878" s="53" t="s">
        <v>1930</v>
      </c>
      <c r="C1878" s="66">
        <f t="shared" si="31"/>
        <v>7</v>
      </c>
      <c r="D1878" s="60">
        <v>0</v>
      </c>
      <c r="E1878" s="11">
        <v>3133</v>
      </c>
      <c r="F1878" s="11">
        <v>3064</v>
      </c>
      <c r="G1878" s="13">
        <v>587</v>
      </c>
      <c r="H1878" s="13">
        <v>2035</v>
      </c>
      <c r="I1878" s="13">
        <v>511</v>
      </c>
      <c r="J1878" s="12"/>
      <c r="K1878" s="11">
        <v>6200.89</v>
      </c>
      <c r="L1878" s="11">
        <v>182427.68</v>
      </c>
      <c r="M1878" s="11">
        <v>519842.99</v>
      </c>
      <c r="N1878" s="11">
        <v>500</v>
      </c>
      <c r="O1878" s="11">
        <v>500</v>
      </c>
    </row>
    <row r="1879" spans="1:15" x14ac:dyDescent="0.2">
      <c r="A1879" s="66">
        <v>70605</v>
      </c>
      <c r="B1879" s="53" t="s">
        <v>1931</v>
      </c>
      <c r="C1879" s="66">
        <f t="shared" si="31"/>
        <v>7</v>
      </c>
      <c r="D1879" s="60">
        <v>0</v>
      </c>
      <c r="E1879" s="11">
        <v>1004</v>
      </c>
      <c r="F1879" s="11">
        <v>1002</v>
      </c>
      <c r="G1879" s="13">
        <v>153</v>
      </c>
      <c r="H1879" s="13">
        <v>651</v>
      </c>
      <c r="I1879" s="13">
        <v>200</v>
      </c>
      <c r="J1879" s="12"/>
      <c r="K1879" s="11">
        <v>1357.53</v>
      </c>
      <c r="L1879" s="11">
        <v>74121.87</v>
      </c>
      <c r="M1879" s="11">
        <v>70839.77</v>
      </c>
      <c r="N1879" s="11">
        <v>500</v>
      </c>
      <c r="O1879" s="11">
        <v>500</v>
      </c>
    </row>
    <row r="1880" spans="1:15" x14ac:dyDescent="0.2">
      <c r="A1880" s="66">
        <v>70606</v>
      </c>
      <c r="B1880" s="53" t="s">
        <v>1932</v>
      </c>
      <c r="C1880" s="66">
        <f t="shared" si="31"/>
        <v>7</v>
      </c>
      <c r="D1880" s="60">
        <v>0</v>
      </c>
      <c r="E1880" s="11">
        <v>775</v>
      </c>
      <c r="F1880" s="11">
        <v>765</v>
      </c>
      <c r="G1880" s="13">
        <v>106</v>
      </c>
      <c r="H1880" s="13">
        <v>548</v>
      </c>
      <c r="I1880" s="13">
        <v>121</v>
      </c>
      <c r="J1880" s="12"/>
      <c r="K1880" s="11">
        <v>1856.54</v>
      </c>
      <c r="L1880" s="11">
        <v>226517.72</v>
      </c>
      <c r="M1880" s="11">
        <v>474635.8</v>
      </c>
      <c r="N1880" s="11">
        <v>500</v>
      </c>
      <c r="O1880" s="11">
        <v>500</v>
      </c>
    </row>
    <row r="1881" spans="1:15" x14ac:dyDescent="0.2">
      <c r="A1881" s="66">
        <v>70607</v>
      </c>
      <c r="B1881" s="53" t="s">
        <v>1933</v>
      </c>
      <c r="C1881" s="66">
        <f t="shared" si="31"/>
        <v>7</v>
      </c>
      <c r="D1881" s="60">
        <v>0</v>
      </c>
      <c r="E1881" s="11">
        <v>1371</v>
      </c>
      <c r="F1881" s="11">
        <v>1363</v>
      </c>
      <c r="G1881" s="13">
        <v>198</v>
      </c>
      <c r="H1881" s="13">
        <v>850</v>
      </c>
      <c r="I1881" s="13">
        <v>323</v>
      </c>
      <c r="J1881" s="12"/>
      <c r="K1881" s="11">
        <v>1194.1300000000001</v>
      </c>
      <c r="L1881" s="11">
        <v>86384.42</v>
      </c>
      <c r="M1881" s="11">
        <v>345066.56</v>
      </c>
      <c r="N1881" s="11">
        <v>500</v>
      </c>
      <c r="O1881" s="11">
        <v>500</v>
      </c>
    </row>
    <row r="1882" spans="1:15" x14ac:dyDescent="0.2">
      <c r="A1882" s="66">
        <v>70608</v>
      </c>
      <c r="B1882" s="53" t="s">
        <v>1934</v>
      </c>
      <c r="C1882" s="66">
        <f t="shared" si="31"/>
        <v>7</v>
      </c>
      <c r="D1882" s="60">
        <v>0</v>
      </c>
      <c r="E1882" s="11">
        <v>1603</v>
      </c>
      <c r="F1882" s="11">
        <v>1573</v>
      </c>
      <c r="G1882" s="13">
        <v>235</v>
      </c>
      <c r="H1882" s="13">
        <v>1129</v>
      </c>
      <c r="I1882" s="13">
        <v>239</v>
      </c>
      <c r="J1882" s="12"/>
      <c r="K1882" s="11">
        <v>2834.92</v>
      </c>
      <c r="L1882" s="11">
        <v>722492.4</v>
      </c>
      <c r="M1882" s="11">
        <v>2727919.31</v>
      </c>
      <c r="N1882" s="11">
        <v>500</v>
      </c>
      <c r="O1882" s="11">
        <v>500</v>
      </c>
    </row>
    <row r="1883" spans="1:15" x14ac:dyDescent="0.2">
      <c r="A1883" s="66">
        <v>70609</v>
      </c>
      <c r="B1883" s="53" t="s">
        <v>1935</v>
      </c>
      <c r="C1883" s="66">
        <f t="shared" si="31"/>
        <v>7</v>
      </c>
      <c r="D1883" s="60">
        <v>0</v>
      </c>
      <c r="E1883" s="11">
        <v>2531</v>
      </c>
      <c r="F1883" s="11">
        <v>2562</v>
      </c>
      <c r="G1883" s="13">
        <v>344</v>
      </c>
      <c r="H1883" s="13">
        <v>1691</v>
      </c>
      <c r="I1883" s="13">
        <v>496</v>
      </c>
      <c r="J1883" s="12"/>
      <c r="K1883" s="11">
        <v>3530.31</v>
      </c>
      <c r="L1883" s="11">
        <v>262331.06</v>
      </c>
      <c r="M1883" s="11">
        <v>628781.17000000004</v>
      </c>
      <c r="N1883" s="11">
        <v>500</v>
      </c>
      <c r="O1883" s="11">
        <v>500</v>
      </c>
    </row>
    <row r="1884" spans="1:15" x14ac:dyDescent="0.2">
      <c r="A1884" s="66">
        <v>70610</v>
      </c>
      <c r="B1884" s="53" t="s">
        <v>1936</v>
      </c>
      <c r="C1884" s="66">
        <f t="shared" si="31"/>
        <v>7</v>
      </c>
      <c r="D1884" s="60">
        <v>0</v>
      </c>
      <c r="E1884" s="11">
        <v>452</v>
      </c>
      <c r="F1884" s="11">
        <v>432</v>
      </c>
      <c r="G1884" s="13">
        <v>91</v>
      </c>
      <c r="H1884" s="13">
        <v>280</v>
      </c>
      <c r="I1884" s="13">
        <v>81</v>
      </c>
      <c r="J1884" s="12"/>
      <c r="K1884" s="11">
        <v>1462.21</v>
      </c>
      <c r="L1884" s="11">
        <v>19695.78</v>
      </c>
      <c r="M1884" s="11">
        <v>16400.5</v>
      </c>
      <c r="N1884" s="11">
        <v>500</v>
      </c>
      <c r="O1884" s="11">
        <v>500</v>
      </c>
    </row>
    <row r="1885" spans="1:15" x14ac:dyDescent="0.2">
      <c r="A1885" s="66">
        <v>70611</v>
      </c>
      <c r="B1885" s="53" t="s">
        <v>1937</v>
      </c>
      <c r="C1885" s="66">
        <f t="shared" si="31"/>
        <v>7</v>
      </c>
      <c r="D1885" s="60">
        <v>0</v>
      </c>
      <c r="E1885" s="11">
        <v>636</v>
      </c>
      <c r="F1885" s="11">
        <v>597</v>
      </c>
      <c r="G1885" s="13">
        <v>112</v>
      </c>
      <c r="H1885" s="13">
        <v>416</v>
      </c>
      <c r="I1885" s="13">
        <v>108</v>
      </c>
      <c r="J1885" s="12"/>
      <c r="K1885" s="11">
        <v>3157.87</v>
      </c>
      <c r="L1885" s="11">
        <v>81908.25</v>
      </c>
      <c r="M1885" s="11">
        <v>249788.37</v>
      </c>
      <c r="N1885" s="11">
        <v>500</v>
      </c>
      <c r="O1885" s="11">
        <v>500</v>
      </c>
    </row>
    <row r="1886" spans="1:15" x14ac:dyDescent="0.2">
      <c r="A1886" s="66">
        <v>70612</v>
      </c>
      <c r="B1886" s="53" t="s">
        <v>1938</v>
      </c>
      <c r="C1886" s="66">
        <f t="shared" si="31"/>
        <v>7</v>
      </c>
      <c r="D1886" s="60">
        <v>0</v>
      </c>
      <c r="E1886" s="11">
        <v>541</v>
      </c>
      <c r="F1886" s="11">
        <v>505</v>
      </c>
      <c r="G1886" s="13">
        <v>88</v>
      </c>
      <c r="H1886" s="13">
        <v>365</v>
      </c>
      <c r="I1886" s="13">
        <v>88</v>
      </c>
      <c r="J1886" s="12"/>
      <c r="K1886" s="11">
        <v>1091.72</v>
      </c>
      <c r="L1886" s="11">
        <v>25365.99</v>
      </c>
      <c r="M1886" s="11">
        <v>7429.14</v>
      </c>
      <c r="N1886" s="11">
        <v>500</v>
      </c>
      <c r="O1886" s="11">
        <v>500</v>
      </c>
    </row>
    <row r="1887" spans="1:15" x14ac:dyDescent="0.2">
      <c r="A1887" s="66">
        <v>70613</v>
      </c>
      <c r="B1887" s="53" t="s">
        <v>1939</v>
      </c>
      <c r="C1887" s="66">
        <f t="shared" si="31"/>
        <v>7</v>
      </c>
      <c r="D1887" s="60">
        <v>0</v>
      </c>
      <c r="E1887" s="11">
        <v>551</v>
      </c>
      <c r="F1887" s="11">
        <v>545</v>
      </c>
      <c r="G1887" s="13">
        <v>91</v>
      </c>
      <c r="H1887" s="13">
        <v>365</v>
      </c>
      <c r="I1887" s="13">
        <v>95</v>
      </c>
      <c r="J1887" s="12"/>
      <c r="K1887" s="11">
        <v>1591.24</v>
      </c>
      <c r="L1887" s="11">
        <v>102448.33</v>
      </c>
      <c r="M1887" s="11">
        <v>247937.84</v>
      </c>
      <c r="N1887" s="11">
        <v>500</v>
      </c>
      <c r="O1887" s="11">
        <v>500</v>
      </c>
    </row>
    <row r="1888" spans="1:15" x14ac:dyDescent="0.2">
      <c r="A1888" s="66">
        <v>70614</v>
      </c>
      <c r="B1888" s="53" t="s">
        <v>1940</v>
      </c>
      <c r="C1888" s="66">
        <f t="shared" si="31"/>
        <v>7</v>
      </c>
      <c r="D1888" s="60">
        <v>0</v>
      </c>
      <c r="E1888" s="11">
        <v>7617</v>
      </c>
      <c r="F1888" s="11">
        <v>7605</v>
      </c>
      <c r="G1888" s="13">
        <v>1046</v>
      </c>
      <c r="H1888" s="13">
        <v>5030</v>
      </c>
      <c r="I1888" s="13">
        <v>1541</v>
      </c>
      <c r="J1888" s="12"/>
      <c r="K1888" s="11">
        <v>2265.88</v>
      </c>
      <c r="L1888" s="11">
        <v>674490.18</v>
      </c>
      <c r="M1888" s="11">
        <v>3042858.69</v>
      </c>
      <c r="N1888" s="11">
        <v>500</v>
      </c>
      <c r="O1888" s="11">
        <v>500</v>
      </c>
    </row>
    <row r="1889" spans="1:15" x14ac:dyDescent="0.2">
      <c r="A1889" s="66">
        <v>70615</v>
      </c>
      <c r="B1889" s="53" t="s">
        <v>1941</v>
      </c>
      <c r="C1889" s="66">
        <f t="shared" si="31"/>
        <v>7</v>
      </c>
      <c r="D1889" s="60">
        <v>0</v>
      </c>
      <c r="E1889" s="11">
        <v>1565</v>
      </c>
      <c r="F1889" s="11">
        <v>1534</v>
      </c>
      <c r="G1889" s="13">
        <v>260</v>
      </c>
      <c r="H1889" s="13">
        <v>1009</v>
      </c>
      <c r="I1889" s="13">
        <v>296</v>
      </c>
      <c r="J1889" s="12"/>
      <c r="K1889" s="11">
        <v>4388.45</v>
      </c>
      <c r="L1889" s="11">
        <v>266831.88</v>
      </c>
      <c r="M1889" s="11">
        <v>728573.92</v>
      </c>
      <c r="N1889" s="11">
        <v>500</v>
      </c>
      <c r="O1889" s="11">
        <v>500</v>
      </c>
    </row>
    <row r="1890" spans="1:15" x14ac:dyDescent="0.2">
      <c r="A1890" s="66">
        <v>70616</v>
      </c>
      <c r="B1890" s="53" t="s">
        <v>1942</v>
      </c>
      <c r="C1890" s="66">
        <f t="shared" si="31"/>
        <v>7</v>
      </c>
      <c r="D1890" s="60">
        <v>0</v>
      </c>
      <c r="E1890" s="11">
        <v>1445</v>
      </c>
      <c r="F1890" s="11">
        <v>1489</v>
      </c>
      <c r="G1890" s="13">
        <v>192</v>
      </c>
      <c r="H1890" s="13">
        <v>973</v>
      </c>
      <c r="I1890" s="13">
        <v>280</v>
      </c>
      <c r="J1890" s="12"/>
      <c r="K1890" s="11">
        <v>2678.55</v>
      </c>
      <c r="L1890" s="11">
        <v>155232.74</v>
      </c>
      <c r="M1890" s="11">
        <v>252885.14</v>
      </c>
      <c r="N1890" s="11">
        <v>500</v>
      </c>
      <c r="O1890" s="11">
        <v>500</v>
      </c>
    </row>
    <row r="1891" spans="1:15" x14ac:dyDescent="0.2">
      <c r="A1891" s="66">
        <v>70617</v>
      </c>
      <c r="B1891" s="53" t="s">
        <v>1943</v>
      </c>
      <c r="C1891" s="66">
        <f t="shared" si="31"/>
        <v>7</v>
      </c>
      <c r="D1891" s="60">
        <v>0</v>
      </c>
      <c r="E1891" s="11">
        <v>2603</v>
      </c>
      <c r="F1891" s="11">
        <v>2601</v>
      </c>
      <c r="G1891" s="13">
        <v>438</v>
      </c>
      <c r="H1891" s="13">
        <v>1673</v>
      </c>
      <c r="I1891" s="13">
        <v>492</v>
      </c>
      <c r="J1891" s="12"/>
      <c r="K1891" s="11">
        <v>9816.11</v>
      </c>
      <c r="L1891" s="11">
        <v>218950.12</v>
      </c>
      <c r="M1891" s="11">
        <v>475855.61</v>
      </c>
      <c r="N1891" s="11">
        <v>500</v>
      </c>
      <c r="O1891" s="11">
        <v>500</v>
      </c>
    </row>
    <row r="1892" spans="1:15" x14ac:dyDescent="0.2">
      <c r="A1892" s="66">
        <v>70618</v>
      </c>
      <c r="B1892" s="53" t="s">
        <v>1944</v>
      </c>
      <c r="C1892" s="66">
        <f t="shared" si="31"/>
        <v>7</v>
      </c>
      <c r="D1892" s="60">
        <v>0</v>
      </c>
      <c r="E1892" s="11">
        <v>794</v>
      </c>
      <c r="F1892" s="11">
        <v>806</v>
      </c>
      <c r="G1892" s="13">
        <v>124</v>
      </c>
      <c r="H1892" s="13">
        <v>499</v>
      </c>
      <c r="I1892" s="13">
        <v>171</v>
      </c>
      <c r="J1892" s="12"/>
      <c r="K1892" s="11">
        <v>364.11</v>
      </c>
      <c r="L1892" s="11">
        <v>72871.8</v>
      </c>
      <c r="M1892" s="11">
        <v>499935.22</v>
      </c>
      <c r="N1892" s="11">
        <v>500</v>
      </c>
      <c r="O1892" s="11">
        <v>500</v>
      </c>
    </row>
    <row r="1893" spans="1:15" x14ac:dyDescent="0.2">
      <c r="A1893" s="66">
        <v>70619</v>
      </c>
      <c r="B1893" s="53" t="s">
        <v>1945</v>
      </c>
      <c r="C1893" s="66">
        <f t="shared" si="31"/>
        <v>7</v>
      </c>
      <c r="D1893" s="60">
        <v>0</v>
      </c>
      <c r="E1893" s="11">
        <v>1892</v>
      </c>
      <c r="F1893" s="11">
        <v>1866</v>
      </c>
      <c r="G1893" s="13">
        <v>292</v>
      </c>
      <c r="H1893" s="13">
        <v>1233</v>
      </c>
      <c r="I1893" s="13">
        <v>367</v>
      </c>
      <c r="J1893" s="12"/>
      <c r="K1893" s="11">
        <v>1457.47</v>
      </c>
      <c r="L1893" s="11">
        <v>141095.44</v>
      </c>
      <c r="M1893" s="11">
        <v>631212.46</v>
      </c>
      <c r="N1893" s="11">
        <v>500</v>
      </c>
      <c r="O1893" s="11">
        <v>500</v>
      </c>
    </row>
    <row r="1894" spans="1:15" x14ac:dyDescent="0.2">
      <c r="A1894" s="66">
        <v>70620</v>
      </c>
      <c r="B1894" s="53" t="s">
        <v>1946</v>
      </c>
      <c r="C1894" s="66">
        <f t="shared" si="31"/>
        <v>7</v>
      </c>
      <c r="D1894" s="60">
        <v>0</v>
      </c>
      <c r="E1894" s="11">
        <v>1326</v>
      </c>
      <c r="F1894" s="11">
        <v>1250</v>
      </c>
      <c r="G1894" s="13">
        <v>200</v>
      </c>
      <c r="H1894" s="13">
        <v>898</v>
      </c>
      <c r="I1894" s="13">
        <v>228</v>
      </c>
      <c r="J1894" s="12"/>
      <c r="K1894" s="11">
        <v>3139.1</v>
      </c>
      <c r="L1894" s="11">
        <v>139582.42000000001</v>
      </c>
      <c r="M1894" s="11">
        <v>650547.17000000004</v>
      </c>
      <c r="N1894" s="11">
        <v>500</v>
      </c>
      <c r="O1894" s="11">
        <v>500</v>
      </c>
    </row>
    <row r="1895" spans="1:15" x14ac:dyDescent="0.2">
      <c r="A1895" s="66">
        <v>70621</v>
      </c>
      <c r="B1895" s="53" t="s">
        <v>1947</v>
      </c>
      <c r="C1895" s="66">
        <f t="shared" si="31"/>
        <v>7</v>
      </c>
      <c r="D1895" s="60">
        <v>0</v>
      </c>
      <c r="E1895" s="11">
        <v>2339</v>
      </c>
      <c r="F1895" s="11">
        <v>2342</v>
      </c>
      <c r="G1895" s="13">
        <v>277</v>
      </c>
      <c r="H1895" s="13">
        <v>1575</v>
      </c>
      <c r="I1895" s="13">
        <v>487</v>
      </c>
      <c r="J1895" s="12"/>
      <c r="K1895" s="11">
        <v>6549.06</v>
      </c>
      <c r="L1895" s="11">
        <v>868098.13</v>
      </c>
      <c r="M1895" s="11">
        <v>2569895.37</v>
      </c>
      <c r="N1895" s="11">
        <v>500</v>
      </c>
      <c r="O1895" s="11">
        <v>500</v>
      </c>
    </row>
    <row r="1896" spans="1:15" x14ac:dyDescent="0.2">
      <c r="A1896" s="66">
        <v>70622</v>
      </c>
      <c r="B1896" s="53" t="s">
        <v>1948</v>
      </c>
      <c r="C1896" s="66">
        <f t="shared" si="31"/>
        <v>7</v>
      </c>
      <c r="D1896" s="60">
        <v>0</v>
      </c>
      <c r="E1896" s="11">
        <v>1766</v>
      </c>
      <c r="F1896" s="11">
        <v>1683</v>
      </c>
      <c r="G1896" s="13">
        <v>271</v>
      </c>
      <c r="H1896" s="13">
        <v>1161</v>
      </c>
      <c r="I1896" s="13">
        <v>334</v>
      </c>
      <c r="J1896" s="12"/>
      <c r="K1896" s="11">
        <v>2584.13</v>
      </c>
      <c r="L1896" s="11">
        <v>92535.18</v>
      </c>
      <c r="M1896" s="11">
        <v>614582.89</v>
      </c>
      <c r="N1896" s="11">
        <v>500</v>
      </c>
      <c r="O1896" s="11">
        <v>500</v>
      </c>
    </row>
    <row r="1897" spans="1:15" x14ac:dyDescent="0.2">
      <c r="A1897" s="66">
        <v>70623</v>
      </c>
      <c r="B1897" s="53" t="s">
        <v>1949</v>
      </c>
      <c r="C1897" s="66">
        <f t="shared" si="31"/>
        <v>7</v>
      </c>
      <c r="D1897" s="60">
        <v>0</v>
      </c>
      <c r="E1897" s="11">
        <v>1231</v>
      </c>
      <c r="F1897" s="11">
        <v>1266</v>
      </c>
      <c r="G1897" s="13">
        <v>221</v>
      </c>
      <c r="H1897" s="13">
        <v>839</v>
      </c>
      <c r="I1897" s="13">
        <v>171</v>
      </c>
      <c r="J1897" s="12"/>
      <c r="K1897" s="11">
        <v>1403.02</v>
      </c>
      <c r="L1897" s="11">
        <v>106429.03</v>
      </c>
      <c r="M1897" s="11">
        <v>407242.02</v>
      </c>
      <c r="N1897" s="11">
        <v>500</v>
      </c>
      <c r="O1897" s="11">
        <v>500</v>
      </c>
    </row>
    <row r="1898" spans="1:15" x14ac:dyDescent="0.2">
      <c r="A1898" s="66">
        <v>70624</v>
      </c>
      <c r="B1898" s="53" t="s">
        <v>1950</v>
      </c>
      <c r="C1898" s="66">
        <f t="shared" si="31"/>
        <v>7</v>
      </c>
      <c r="D1898" s="60">
        <v>0</v>
      </c>
      <c r="E1898" s="11">
        <v>1180</v>
      </c>
      <c r="F1898" s="11">
        <v>1129</v>
      </c>
      <c r="G1898" s="13">
        <v>160</v>
      </c>
      <c r="H1898" s="13">
        <v>826</v>
      </c>
      <c r="I1898" s="13">
        <v>194</v>
      </c>
      <c r="J1898" s="12"/>
      <c r="K1898" s="11">
        <v>2578.34</v>
      </c>
      <c r="L1898" s="11">
        <v>455182.95</v>
      </c>
      <c r="M1898" s="11">
        <v>1706193.28</v>
      </c>
      <c r="N1898" s="11">
        <v>500</v>
      </c>
      <c r="O1898" s="11">
        <v>500</v>
      </c>
    </row>
    <row r="1899" spans="1:15" x14ac:dyDescent="0.2">
      <c r="A1899" s="66">
        <v>70625</v>
      </c>
      <c r="B1899" s="53" t="s">
        <v>1951</v>
      </c>
      <c r="C1899" s="66">
        <f t="shared" si="31"/>
        <v>7</v>
      </c>
      <c r="D1899" s="60">
        <v>0</v>
      </c>
      <c r="E1899" s="11">
        <v>96</v>
      </c>
      <c r="F1899" s="11">
        <v>106</v>
      </c>
      <c r="G1899" s="13">
        <v>9</v>
      </c>
      <c r="H1899" s="13">
        <v>75</v>
      </c>
      <c r="I1899" s="13">
        <v>12</v>
      </c>
      <c r="J1899" s="12"/>
      <c r="K1899" s="11">
        <v>436.16</v>
      </c>
      <c r="L1899" s="11">
        <v>9011.69</v>
      </c>
      <c r="M1899" s="11">
        <v>4505.99</v>
      </c>
      <c r="N1899" s="11">
        <v>500</v>
      </c>
      <c r="O1899" s="11">
        <v>500</v>
      </c>
    </row>
    <row r="1900" spans="1:15" x14ac:dyDescent="0.2">
      <c r="A1900" s="66">
        <v>70626</v>
      </c>
      <c r="B1900" s="53" t="s">
        <v>1952</v>
      </c>
      <c r="C1900" s="66">
        <f t="shared" si="31"/>
        <v>7</v>
      </c>
      <c r="D1900" s="60">
        <v>0</v>
      </c>
      <c r="E1900" s="11">
        <v>580</v>
      </c>
      <c r="F1900" s="11">
        <v>582</v>
      </c>
      <c r="G1900" s="13">
        <v>90</v>
      </c>
      <c r="H1900" s="13">
        <v>390</v>
      </c>
      <c r="I1900" s="13">
        <v>100</v>
      </c>
      <c r="J1900" s="12"/>
      <c r="K1900" s="11">
        <v>324.62</v>
      </c>
      <c r="L1900" s="11">
        <v>37930.589999999997</v>
      </c>
      <c r="M1900" s="11">
        <v>154807.54</v>
      </c>
      <c r="N1900" s="11">
        <v>500</v>
      </c>
      <c r="O1900" s="11">
        <v>500</v>
      </c>
    </row>
    <row r="1901" spans="1:15" x14ac:dyDescent="0.2">
      <c r="A1901" s="66">
        <v>70627</v>
      </c>
      <c r="B1901" s="53" t="s">
        <v>1953</v>
      </c>
      <c r="C1901" s="66">
        <f t="shared" si="31"/>
        <v>7</v>
      </c>
      <c r="D1901" s="60">
        <v>0</v>
      </c>
      <c r="E1901" s="11">
        <v>1220</v>
      </c>
      <c r="F1901" s="11">
        <v>1237</v>
      </c>
      <c r="G1901" s="13">
        <v>203</v>
      </c>
      <c r="H1901" s="13">
        <v>781</v>
      </c>
      <c r="I1901" s="13">
        <v>236</v>
      </c>
      <c r="J1901" s="12"/>
      <c r="K1901" s="11">
        <v>1899.02</v>
      </c>
      <c r="L1901" s="11">
        <v>56071.99</v>
      </c>
      <c r="M1901" s="11">
        <v>120494.97</v>
      </c>
      <c r="N1901" s="11">
        <v>500</v>
      </c>
      <c r="O1901" s="11">
        <v>500</v>
      </c>
    </row>
    <row r="1902" spans="1:15" x14ac:dyDescent="0.2">
      <c r="A1902" s="66">
        <v>70628</v>
      </c>
      <c r="B1902" s="53" t="s">
        <v>1954</v>
      </c>
      <c r="C1902" s="66">
        <f t="shared" si="31"/>
        <v>7</v>
      </c>
      <c r="D1902" s="60">
        <v>0</v>
      </c>
      <c r="E1902" s="11">
        <v>494</v>
      </c>
      <c r="F1902" s="11">
        <v>515</v>
      </c>
      <c r="G1902" s="13">
        <v>72</v>
      </c>
      <c r="H1902" s="13">
        <v>314</v>
      </c>
      <c r="I1902" s="13">
        <v>108</v>
      </c>
      <c r="J1902" s="12"/>
      <c r="K1902" s="11">
        <v>1541.33</v>
      </c>
      <c r="L1902" s="11">
        <v>25035.49</v>
      </c>
      <c r="M1902" s="11">
        <v>9952.33</v>
      </c>
      <c r="N1902" s="11">
        <v>500</v>
      </c>
      <c r="O1902" s="11">
        <v>500</v>
      </c>
    </row>
    <row r="1903" spans="1:15" x14ac:dyDescent="0.2">
      <c r="A1903" s="66">
        <v>70629</v>
      </c>
      <c r="B1903" s="53" t="s">
        <v>1955</v>
      </c>
      <c r="C1903" s="66">
        <f t="shared" si="31"/>
        <v>7</v>
      </c>
      <c r="D1903" s="60">
        <v>0</v>
      </c>
      <c r="E1903" s="11">
        <v>759</v>
      </c>
      <c r="F1903" s="11">
        <v>747</v>
      </c>
      <c r="G1903" s="13">
        <v>131</v>
      </c>
      <c r="H1903" s="13">
        <v>502</v>
      </c>
      <c r="I1903" s="13">
        <v>126</v>
      </c>
      <c r="J1903" s="12"/>
      <c r="K1903" s="11">
        <v>2550.5</v>
      </c>
      <c r="L1903" s="11">
        <v>36423.42</v>
      </c>
      <c r="M1903" s="11">
        <v>37726.519999999997</v>
      </c>
      <c r="N1903" s="11">
        <v>500</v>
      </c>
      <c r="O1903" s="11">
        <v>500</v>
      </c>
    </row>
    <row r="1904" spans="1:15" x14ac:dyDescent="0.2">
      <c r="A1904" s="66">
        <v>70630</v>
      </c>
      <c r="B1904" s="53" t="s">
        <v>1956</v>
      </c>
      <c r="C1904" s="66">
        <f t="shared" si="31"/>
        <v>7</v>
      </c>
      <c r="D1904" s="60">
        <v>0</v>
      </c>
      <c r="E1904" s="11">
        <v>3649</v>
      </c>
      <c r="F1904" s="11">
        <v>3390</v>
      </c>
      <c r="G1904" s="13">
        <v>527</v>
      </c>
      <c r="H1904" s="13">
        <v>2374</v>
      </c>
      <c r="I1904" s="13">
        <v>748</v>
      </c>
      <c r="J1904" s="12"/>
      <c r="K1904" s="11">
        <v>4087.31</v>
      </c>
      <c r="L1904" s="11">
        <v>477489.66</v>
      </c>
      <c r="M1904" s="11">
        <v>2188974.4500000002</v>
      </c>
      <c r="N1904" s="11">
        <v>500</v>
      </c>
      <c r="O1904" s="11">
        <v>500</v>
      </c>
    </row>
    <row r="1905" spans="1:15" x14ac:dyDescent="0.2">
      <c r="A1905" s="66">
        <v>70701</v>
      </c>
      <c r="B1905" s="53" t="s">
        <v>1957</v>
      </c>
      <c r="C1905" s="66">
        <f t="shared" si="31"/>
        <v>7</v>
      </c>
      <c r="D1905" s="60">
        <v>0</v>
      </c>
      <c r="E1905" s="11">
        <v>641</v>
      </c>
      <c r="F1905" s="11">
        <v>653</v>
      </c>
      <c r="G1905" s="13">
        <v>97</v>
      </c>
      <c r="H1905" s="13">
        <v>425</v>
      </c>
      <c r="I1905" s="13">
        <v>119</v>
      </c>
      <c r="J1905" s="12"/>
      <c r="K1905" s="11">
        <v>1300.8</v>
      </c>
      <c r="L1905" s="11">
        <v>39770.83</v>
      </c>
      <c r="M1905" s="11">
        <v>752872.5</v>
      </c>
      <c r="N1905" s="11">
        <v>500</v>
      </c>
      <c r="O1905" s="11">
        <v>500</v>
      </c>
    </row>
    <row r="1906" spans="1:15" x14ac:dyDescent="0.2">
      <c r="A1906" s="66">
        <v>70702</v>
      </c>
      <c r="B1906" s="53" t="s">
        <v>1958</v>
      </c>
      <c r="C1906" s="66">
        <f t="shared" si="31"/>
        <v>7</v>
      </c>
      <c r="D1906" s="60">
        <v>0</v>
      </c>
      <c r="E1906" s="11">
        <v>917</v>
      </c>
      <c r="F1906" s="11">
        <v>926</v>
      </c>
      <c r="G1906" s="13">
        <v>142</v>
      </c>
      <c r="H1906" s="13">
        <v>594</v>
      </c>
      <c r="I1906" s="13">
        <v>181</v>
      </c>
      <c r="J1906" s="12"/>
      <c r="K1906" s="11">
        <v>2581.96</v>
      </c>
      <c r="L1906" s="11">
        <v>52875.5</v>
      </c>
      <c r="M1906" s="11">
        <v>258093.98</v>
      </c>
      <c r="N1906" s="11">
        <v>500</v>
      </c>
      <c r="O1906" s="11">
        <v>500</v>
      </c>
    </row>
    <row r="1907" spans="1:15" x14ac:dyDescent="0.2">
      <c r="A1907" s="66">
        <v>70703</v>
      </c>
      <c r="B1907" s="53" t="s">
        <v>1959</v>
      </c>
      <c r="C1907" s="66">
        <f t="shared" si="31"/>
        <v>7</v>
      </c>
      <c r="D1907" s="60">
        <v>0</v>
      </c>
      <c r="E1907" s="11">
        <v>526</v>
      </c>
      <c r="F1907" s="11">
        <v>496</v>
      </c>
      <c r="G1907" s="13">
        <v>93</v>
      </c>
      <c r="H1907" s="13">
        <v>354</v>
      </c>
      <c r="I1907" s="13">
        <v>79</v>
      </c>
      <c r="J1907" s="12"/>
      <c r="K1907" s="11">
        <v>2048.65</v>
      </c>
      <c r="L1907" s="11">
        <v>35219.550000000003</v>
      </c>
      <c r="M1907" s="11">
        <v>107113.84</v>
      </c>
      <c r="N1907" s="11">
        <v>500</v>
      </c>
      <c r="O1907" s="11">
        <v>500</v>
      </c>
    </row>
    <row r="1908" spans="1:15" x14ac:dyDescent="0.2">
      <c r="A1908" s="66">
        <v>70704</v>
      </c>
      <c r="B1908" s="53" t="s">
        <v>1960</v>
      </c>
      <c r="C1908" s="66">
        <f t="shared" si="31"/>
        <v>7</v>
      </c>
      <c r="D1908" s="60">
        <v>0</v>
      </c>
      <c r="E1908" s="11">
        <v>1212</v>
      </c>
      <c r="F1908" s="11">
        <v>1234</v>
      </c>
      <c r="G1908" s="13">
        <v>212</v>
      </c>
      <c r="H1908" s="13">
        <v>772</v>
      </c>
      <c r="I1908" s="13">
        <v>228</v>
      </c>
      <c r="J1908" s="12"/>
      <c r="K1908" s="11">
        <v>3518.23</v>
      </c>
      <c r="L1908" s="11">
        <v>50775.34</v>
      </c>
      <c r="M1908" s="11">
        <v>190480.54</v>
      </c>
      <c r="N1908" s="11">
        <v>500</v>
      </c>
      <c r="O1908" s="11">
        <v>500</v>
      </c>
    </row>
    <row r="1909" spans="1:15" x14ac:dyDescent="0.2">
      <c r="A1909" s="66">
        <v>70705</v>
      </c>
      <c r="B1909" s="53" t="s">
        <v>1961</v>
      </c>
      <c r="C1909" s="66">
        <f t="shared" si="31"/>
        <v>7</v>
      </c>
      <c r="D1909" s="60">
        <v>0</v>
      </c>
      <c r="E1909" s="11">
        <v>1758</v>
      </c>
      <c r="F1909" s="11">
        <v>1791</v>
      </c>
      <c r="G1909" s="13">
        <v>282</v>
      </c>
      <c r="H1909" s="13">
        <v>1085</v>
      </c>
      <c r="I1909" s="13">
        <v>391</v>
      </c>
      <c r="J1909" s="12"/>
      <c r="K1909" s="11">
        <v>7006.1</v>
      </c>
      <c r="L1909" s="11">
        <v>105158.95</v>
      </c>
      <c r="M1909" s="11">
        <v>760086.01</v>
      </c>
      <c r="N1909" s="11">
        <v>500</v>
      </c>
      <c r="O1909" s="11">
        <v>500</v>
      </c>
    </row>
    <row r="1910" spans="1:15" x14ac:dyDescent="0.2">
      <c r="A1910" s="66">
        <v>70706</v>
      </c>
      <c r="B1910" s="53" t="s">
        <v>1962</v>
      </c>
      <c r="C1910" s="66">
        <f t="shared" si="31"/>
        <v>7</v>
      </c>
      <c r="D1910" s="60">
        <v>0</v>
      </c>
      <c r="E1910" s="11">
        <v>732</v>
      </c>
      <c r="F1910" s="11">
        <v>749</v>
      </c>
      <c r="G1910" s="13">
        <v>108</v>
      </c>
      <c r="H1910" s="13">
        <v>442</v>
      </c>
      <c r="I1910" s="13">
        <v>182</v>
      </c>
      <c r="J1910" s="12"/>
      <c r="K1910" s="11">
        <v>3146.35</v>
      </c>
      <c r="L1910" s="11">
        <v>28051.17</v>
      </c>
      <c r="M1910" s="11">
        <v>75076.570000000007</v>
      </c>
      <c r="N1910" s="11">
        <v>500</v>
      </c>
      <c r="O1910" s="11">
        <v>500</v>
      </c>
    </row>
    <row r="1911" spans="1:15" x14ac:dyDescent="0.2">
      <c r="A1911" s="66">
        <v>70707</v>
      </c>
      <c r="B1911" s="53" t="s">
        <v>1963</v>
      </c>
      <c r="C1911" s="66">
        <f t="shared" si="31"/>
        <v>7</v>
      </c>
      <c r="D1911" s="60">
        <v>0</v>
      </c>
      <c r="E1911" s="11">
        <v>2312</v>
      </c>
      <c r="F1911" s="11">
        <v>2320</v>
      </c>
      <c r="G1911" s="13">
        <v>328</v>
      </c>
      <c r="H1911" s="13">
        <v>1503</v>
      </c>
      <c r="I1911" s="13">
        <v>481</v>
      </c>
      <c r="J1911" s="12"/>
      <c r="K1911" s="11">
        <v>7163.85</v>
      </c>
      <c r="L1911" s="11">
        <v>145704.64000000001</v>
      </c>
      <c r="M1911" s="11">
        <v>468252.39</v>
      </c>
      <c r="N1911" s="11">
        <v>500</v>
      </c>
      <c r="O1911" s="11">
        <v>500</v>
      </c>
    </row>
    <row r="1912" spans="1:15" x14ac:dyDescent="0.2">
      <c r="A1912" s="66">
        <v>70708</v>
      </c>
      <c r="B1912" s="53" t="s">
        <v>1964</v>
      </c>
      <c r="C1912" s="66">
        <f t="shared" si="31"/>
        <v>7</v>
      </c>
      <c r="D1912" s="60">
        <v>0</v>
      </c>
      <c r="E1912" s="11">
        <v>876</v>
      </c>
      <c r="F1912" s="11">
        <v>847</v>
      </c>
      <c r="G1912" s="13">
        <v>127</v>
      </c>
      <c r="H1912" s="13">
        <v>564</v>
      </c>
      <c r="I1912" s="13">
        <v>185</v>
      </c>
      <c r="J1912" s="12"/>
      <c r="K1912" s="11">
        <v>1335.8</v>
      </c>
      <c r="L1912" s="11">
        <v>69668.990000000005</v>
      </c>
      <c r="M1912" s="11">
        <v>120913.73</v>
      </c>
      <c r="N1912" s="11">
        <v>500</v>
      </c>
      <c r="O1912" s="11">
        <v>500</v>
      </c>
    </row>
    <row r="1913" spans="1:15" x14ac:dyDescent="0.2">
      <c r="A1913" s="66">
        <v>70709</v>
      </c>
      <c r="B1913" s="53" t="s">
        <v>1965</v>
      </c>
      <c r="C1913" s="66">
        <f t="shared" si="31"/>
        <v>7</v>
      </c>
      <c r="D1913" s="60">
        <v>0</v>
      </c>
      <c r="E1913" s="11">
        <v>660</v>
      </c>
      <c r="F1913" s="11">
        <v>693</v>
      </c>
      <c r="G1913" s="13">
        <v>91</v>
      </c>
      <c r="H1913" s="13">
        <v>408</v>
      </c>
      <c r="I1913" s="13">
        <v>161</v>
      </c>
      <c r="J1913" s="12"/>
      <c r="K1913" s="11">
        <v>2110.4</v>
      </c>
      <c r="L1913" s="11">
        <v>25940.69</v>
      </c>
      <c r="M1913" s="11">
        <v>115482.96</v>
      </c>
      <c r="N1913" s="11">
        <v>500</v>
      </c>
      <c r="O1913" s="11">
        <v>500</v>
      </c>
    </row>
    <row r="1914" spans="1:15" x14ac:dyDescent="0.2">
      <c r="A1914" s="66">
        <v>70710</v>
      </c>
      <c r="B1914" s="53" t="s">
        <v>1966</v>
      </c>
      <c r="C1914" s="66">
        <f t="shared" si="31"/>
        <v>7</v>
      </c>
      <c r="D1914" s="60">
        <v>0</v>
      </c>
      <c r="E1914" s="11">
        <v>897</v>
      </c>
      <c r="F1914" s="11">
        <v>911</v>
      </c>
      <c r="G1914" s="13">
        <v>122</v>
      </c>
      <c r="H1914" s="13">
        <v>612</v>
      </c>
      <c r="I1914" s="13">
        <v>163</v>
      </c>
      <c r="J1914" s="12"/>
      <c r="K1914" s="11">
        <v>2973.65</v>
      </c>
      <c r="L1914" s="11">
        <v>30897.55</v>
      </c>
      <c r="M1914" s="11">
        <v>92809.37</v>
      </c>
      <c r="N1914" s="11">
        <v>500</v>
      </c>
      <c r="O1914" s="11">
        <v>500</v>
      </c>
    </row>
    <row r="1915" spans="1:15" x14ac:dyDescent="0.2">
      <c r="A1915" s="66">
        <v>70711</v>
      </c>
      <c r="B1915" s="53" t="s">
        <v>1967</v>
      </c>
      <c r="C1915" s="66">
        <f t="shared" si="31"/>
        <v>7</v>
      </c>
      <c r="D1915" s="60">
        <v>0</v>
      </c>
      <c r="E1915" s="11">
        <v>611</v>
      </c>
      <c r="F1915" s="11">
        <v>599</v>
      </c>
      <c r="G1915" s="13">
        <v>87</v>
      </c>
      <c r="H1915" s="13">
        <v>400</v>
      </c>
      <c r="I1915" s="13">
        <v>124</v>
      </c>
      <c r="J1915" s="12"/>
      <c r="K1915" s="11">
        <v>2755.25</v>
      </c>
      <c r="L1915" s="11">
        <v>51086.879999999997</v>
      </c>
      <c r="M1915" s="11">
        <v>17537.27</v>
      </c>
      <c r="N1915" s="11">
        <v>500</v>
      </c>
      <c r="O1915" s="11">
        <v>500</v>
      </c>
    </row>
    <row r="1916" spans="1:15" x14ac:dyDescent="0.2">
      <c r="A1916" s="66">
        <v>70712</v>
      </c>
      <c r="B1916" s="53" t="s">
        <v>1968</v>
      </c>
      <c r="C1916" s="66">
        <f t="shared" si="31"/>
        <v>7</v>
      </c>
      <c r="D1916" s="60">
        <v>0</v>
      </c>
      <c r="E1916" s="11">
        <v>1111</v>
      </c>
      <c r="F1916" s="11">
        <v>1130</v>
      </c>
      <c r="G1916" s="13">
        <v>143</v>
      </c>
      <c r="H1916" s="13">
        <v>755</v>
      </c>
      <c r="I1916" s="13">
        <v>213</v>
      </c>
      <c r="J1916" s="12"/>
      <c r="K1916" s="11">
        <v>5828.2</v>
      </c>
      <c r="L1916" s="11">
        <v>74630.3</v>
      </c>
      <c r="M1916" s="11">
        <v>295428.61</v>
      </c>
      <c r="N1916" s="11">
        <v>500</v>
      </c>
      <c r="O1916" s="11">
        <v>500</v>
      </c>
    </row>
    <row r="1917" spans="1:15" x14ac:dyDescent="0.2">
      <c r="A1917" s="66">
        <v>70713</v>
      </c>
      <c r="B1917" s="53" t="s">
        <v>1969</v>
      </c>
      <c r="C1917" s="66">
        <f t="shared" si="31"/>
        <v>7</v>
      </c>
      <c r="D1917" s="60">
        <v>0</v>
      </c>
      <c r="E1917" s="11">
        <v>762</v>
      </c>
      <c r="F1917" s="11">
        <v>770</v>
      </c>
      <c r="G1917" s="13">
        <v>102</v>
      </c>
      <c r="H1917" s="13">
        <v>455</v>
      </c>
      <c r="I1917" s="13">
        <v>205</v>
      </c>
      <c r="J1917" s="12"/>
      <c r="K1917" s="11">
        <v>3716.8</v>
      </c>
      <c r="L1917" s="11">
        <v>63012.44</v>
      </c>
      <c r="M1917" s="11">
        <v>75589.509999999995</v>
      </c>
      <c r="N1917" s="11">
        <v>500</v>
      </c>
      <c r="O1917" s="11">
        <v>500</v>
      </c>
    </row>
    <row r="1918" spans="1:15" x14ac:dyDescent="0.2">
      <c r="A1918" s="66">
        <v>70714</v>
      </c>
      <c r="B1918" s="53" t="s">
        <v>1970</v>
      </c>
      <c r="C1918" s="66">
        <f t="shared" si="31"/>
        <v>7</v>
      </c>
      <c r="D1918" s="60">
        <v>0</v>
      </c>
      <c r="E1918" s="11">
        <v>361</v>
      </c>
      <c r="F1918" s="11">
        <v>330</v>
      </c>
      <c r="G1918" s="13">
        <v>76</v>
      </c>
      <c r="H1918" s="13">
        <v>243</v>
      </c>
      <c r="I1918" s="13">
        <v>42</v>
      </c>
      <c r="J1918" s="12"/>
      <c r="K1918" s="11">
        <v>2192.5500000000002</v>
      </c>
      <c r="L1918" s="11">
        <v>46165.38</v>
      </c>
      <c r="M1918" s="11">
        <v>230320.49</v>
      </c>
      <c r="N1918" s="11">
        <v>500</v>
      </c>
      <c r="O1918" s="11">
        <v>500</v>
      </c>
    </row>
    <row r="1919" spans="1:15" x14ac:dyDescent="0.2">
      <c r="A1919" s="66">
        <v>70715</v>
      </c>
      <c r="B1919" s="53" t="s">
        <v>1971</v>
      </c>
      <c r="C1919" s="66">
        <f t="shared" si="31"/>
        <v>7</v>
      </c>
      <c r="D1919" s="60">
        <v>0</v>
      </c>
      <c r="E1919" s="11">
        <v>702</v>
      </c>
      <c r="F1919" s="11">
        <v>716</v>
      </c>
      <c r="G1919" s="13">
        <v>86</v>
      </c>
      <c r="H1919" s="13">
        <v>441</v>
      </c>
      <c r="I1919" s="13">
        <v>175</v>
      </c>
      <c r="J1919" s="12"/>
      <c r="K1919" s="11">
        <v>3937.84</v>
      </c>
      <c r="L1919" s="11">
        <v>58160.56</v>
      </c>
      <c r="M1919" s="11">
        <v>208501.52</v>
      </c>
      <c r="N1919" s="11">
        <v>500</v>
      </c>
      <c r="O1919" s="11">
        <v>500</v>
      </c>
    </row>
    <row r="1920" spans="1:15" x14ac:dyDescent="0.2">
      <c r="A1920" s="66">
        <v>70716</v>
      </c>
      <c r="B1920" s="53" t="s">
        <v>1972</v>
      </c>
      <c r="C1920" s="66">
        <f t="shared" si="31"/>
        <v>7</v>
      </c>
      <c r="D1920" s="60">
        <v>0</v>
      </c>
      <c r="E1920" s="11">
        <v>12039</v>
      </c>
      <c r="F1920" s="11">
        <v>11900</v>
      </c>
      <c r="G1920" s="13">
        <v>1505</v>
      </c>
      <c r="H1920" s="13">
        <v>7436</v>
      </c>
      <c r="I1920" s="13">
        <v>3098</v>
      </c>
      <c r="J1920" s="12"/>
      <c r="K1920" s="11">
        <v>4377.99</v>
      </c>
      <c r="L1920" s="11">
        <v>1164861.3500000001</v>
      </c>
      <c r="M1920" s="11">
        <v>7953567.96</v>
      </c>
      <c r="N1920" s="11">
        <v>500</v>
      </c>
      <c r="O1920" s="11">
        <v>500</v>
      </c>
    </row>
    <row r="1921" spans="1:15" x14ac:dyDescent="0.2">
      <c r="A1921" s="66">
        <v>70717</v>
      </c>
      <c r="B1921" s="53" t="s">
        <v>1973</v>
      </c>
      <c r="C1921" s="66">
        <f t="shared" si="31"/>
        <v>7</v>
      </c>
      <c r="D1921" s="60">
        <v>0</v>
      </c>
      <c r="E1921" s="11">
        <v>4629</v>
      </c>
      <c r="F1921" s="11">
        <v>4646</v>
      </c>
      <c r="G1921" s="13">
        <v>719</v>
      </c>
      <c r="H1921" s="13">
        <v>2968</v>
      </c>
      <c r="I1921" s="13">
        <v>942</v>
      </c>
      <c r="J1921" s="12"/>
      <c r="K1921" s="11">
        <v>9286.74</v>
      </c>
      <c r="L1921" s="11">
        <v>330440.58</v>
      </c>
      <c r="M1921" s="11">
        <v>2006726.37</v>
      </c>
      <c r="N1921" s="11">
        <v>500</v>
      </c>
      <c r="O1921" s="11">
        <v>500</v>
      </c>
    </row>
    <row r="1922" spans="1:15" x14ac:dyDescent="0.2">
      <c r="A1922" s="66">
        <v>70718</v>
      </c>
      <c r="B1922" s="53" t="s">
        <v>1974</v>
      </c>
      <c r="C1922" s="66">
        <f t="shared" si="31"/>
        <v>7</v>
      </c>
      <c r="D1922" s="60">
        <v>0</v>
      </c>
      <c r="E1922" s="11">
        <v>875</v>
      </c>
      <c r="F1922" s="11">
        <v>881</v>
      </c>
      <c r="G1922" s="13">
        <v>139</v>
      </c>
      <c r="H1922" s="13">
        <v>554</v>
      </c>
      <c r="I1922" s="13">
        <v>182</v>
      </c>
      <c r="J1922" s="12"/>
      <c r="K1922" s="11">
        <v>7493.5</v>
      </c>
      <c r="L1922" s="11">
        <v>40284.01</v>
      </c>
      <c r="M1922" s="11">
        <v>111245.08</v>
      </c>
      <c r="N1922" s="11">
        <v>500</v>
      </c>
      <c r="O1922" s="11">
        <v>500</v>
      </c>
    </row>
    <row r="1923" spans="1:15" x14ac:dyDescent="0.2">
      <c r="A1923" s="66">
        <v>70719</v>
      </c>
      <c r="B1923" s="53" t="s">
        <v>1975</v>
      </c>
      <c r="C1923" s="66">
        <f t="shared" si="31"/>
        <v>7</v>
      </c>
      <c r="D1923" s="60">
        <v>0</v>
      </c>
      <c r="E1923" s="11">
        <v>3399</v>
      </c>
      <c r="F1923" s="11">
        <v>3366</v>
      </c>
      <c r="G1923" s="13">
        <v>485</v>
      </c>
      <c r="H1923" s="13">
        <v>2180</v>
      </c>
      <c r="I1923" s="13">
        <v>734</v>
      </c>
      <c r="J1923" s="12"/>
      <c r="K1923" s="11">
        <v>3565.6</v>
      </c>
      <c r="L1923" s="11">
        <v>283801.83</v>
      </c>
      <c r="M1923" s="11">
        <v>1342885.77</v>
      </c>
      <c r="N1923" s="11">
        <v>500</v>
      </c>
      <c r="O1923" s="11">
        <v>500</v>
      </c>
    </row>
    <row r="1924" spans="1:15" x14ac:dyDescent="0.2">
      <c r="A1924" s="66">
        <v>70720</v>
      </c>
      <c r="B1924" s="53" t="s">
        <v>1976</v>
      </c>
      <c r="C1924" s="66">
        <f t="shared" si="31"/>
        <v>7</v>
      </c>
      <c r="D1924" s="60">
        <v>0</v>
      </c>
      <c r="E1924" s="11">
        <v>1479</v>
      </c>
      <c r="F1924" s="11">
        <v>1468</v>
      </c>
      <c r="G1924" s="13">
        <v>205</v>
      </c>
      <c r="H1924" s="13">
        <v>990</v>
      </c>
      <c r="I1924" s="13">
        <v>284</v>
      </c>
      <c r="J1924" s="12"/>
      <c r="K1924" s="11">
        <v>6195.8</v>
      </c>
      <c r="L1924" s="11">
        <v>72656.81</v>
      </c>
      <c r="M1924" s="11">
        <v>129756.65</v>
      </c>
      <c r="N1924" s="11">
        <v>500</v>
      </c>
      <c r="O1924" s="11">
        <v>500</v>
      </c>
    </row>
    <row r="1925" spans="1:15" x14ac:dyDescent="0.2">
      <c r="A1925" s="66">
        <v>70721</v>
      </c>
      <c r="B1925" s="53" t="s">
        <v>1977</v>
      </c>
      <c r="C1925" s="66">
        <f t="shared" si="31"/>
        <v>7</v>
      </c>
      <c r="D1925" s="60">
        <v>0</v>
      </c>
      <c r="E1925" s="11">
        <v>664</v>
      </c>
      <c r="F1925" s="11">
        <v>664</v>
      </c>
      <c r="G1925" s="13">
        <v>76</v>
      </c>
      <c r="H1925" s="13">
        <v>428</v>
      </c>
      <c r="I1925" s="13">
        <v>160</v>
      </c>
      <c r="J1925" s="12"/>
      <c r="K1925" s="11">
        <v>3983.45</v>
      </c>
      <c r="L1925" s="11">
        <v>42712.18</v>
      </c>
      <c r="M1925" s="11">
        <v>158629.76000000001</v>
      </c>
      <c r="N1925" s="11">
        <v>500</v>
      </c>
      <c r="O1925" s="11">
        <v>500</v>
      </c>
    </row>
    <row r="1926" spans="1:15" x14ac:dyDescent="0.2">
      <c r="A1926" s="66">
        <v>70723</v>
      </c>
      <c r="B1926" s="53" t="s">
        <v>1978</v>
      </c>
      <c r="C1926" s="66">
        <f t="shared" si="31"/>
        <v>7</v>
      </c>
      <c r="D1926" s="60">
        <v>0</v>
      </c>
      <c r="E1926" s="11">
        <v>1133</v>
      </c>
      <c r="F1926" s="11">
        <v>1141</v>
      </c>
      <c r="G1926" s="13">
        <v>160</v>
      </c>
      <c r="H1926" s="13">
        <v>763</v>
      </c>
      <c r="I1926" s="13">
        <v>210</v>
      </c>
      <c r="J1926" s="12"/>
      <c r="K1926" s="11">
        <v>3043.8</v>
      </c>
      <c r="L1926" s="11">
        <v>58375.05</v>
      </c>
      <c r="M1926" s="11">
        <v>66830.2</v>
      </c>
      <c r="N1926" s="11">
        <v>500</v>
      </c>
      <c r="O1926" s="11">
        <v>500</v>
      </c>
    </row>
    <row r="1927" spans="1:15" x14ac:dyDescent="0.2">
      <c r="A1927" s="66">
        <v>70724</v>
      </c>
      <c r="B1927" s="53" t="s">
        <v>1979</v>
      </c>
      <c r="C1927" s="66">
        <f t="shared" si="31"/>
        <v>7</v>
      </c>
      <c r="D1927" s="60">
        <v>0</v>
      </c>
      <c r="E1927" s="11">
        <v>815</v>
      </c>
      <c r="F1927" s="11">
        <v>840</v>
      </c>
      <c r="G1927" s="13">
        <v>109</v>
      </c>
      <c r="H1927" s="13">
        <v>500</v>
      </c>
      <c r="I1927" s="13">
        <v>206</v>
      </c>
      <c r="J1927" s="12"/>
      <c r="K1927" s="11">
        <v>4591.2299999999996</v>
      </c>
      <c r="L1927" s="11">
        <v>127559.69</v>
      </c>
      <c r="M1927" s="11">
        <v>252480.1</v>
      </c>
      <c r="N1927" s="11">
        <v>500</v>
      </c>
      <c r="O1927" s="11">
        <v>500</v>
      </c>
    </row>
    <row r="1928" spans="1:15" x14ac:dyDescent="0.2">
      <c r="A1928" s="66">
        <v>70725</v>
      </c>
      <c r="B1928" s="53" t="s">
        <v>1980</v>
      </c>
      <c r="C1928" s="66">
        <f t="shared" si="31"/>
        <v>7</v>
      </c>
      <c r="D1928" s="60">
        <v>0</v>
      </c>
      <c r="E1928" s="11">
        <v>299</v>
      </c>
      <c r="F1928" s="11">
        <v>298</v>
      </c>
      <c r="G1928" s="13">
        <v>57</v>
      </c>
      <c r="H1928" s="13">
        <v>181</v>
      </c>
      <c r="I1928" s="13">
        <v>61</v>
      </c>
      <c r="J1928" s="12"/>
      <c r="K1928" s="11">
        <v>4538.49</v>
      </c>
      <c r="L1928" s="11">
        <v>14273.27</v>
      </c>
      <c r="M1928" s="11">
        <v>56208.11</v>
      </c>
      <c r="N1928" s="11">
        <v>500</v>
      </c>
      <c r="O1928" s="11">
        <v>500</v>
      </c>
    </row>
    <row r="1929" spans="1:15" x14ac:dyDescent="0.2">
      <c r="A1929" s="66">
        <v>70726</v>
      </c>
      <c r="B1929" s="53" t="s">
        <v>1981</v>
      </c>
      <c r="C1929" s="66">
        <f t="shared" si="31"/>
        <v>7</v>
      </c>
      <c r="D1929" s="60">
        <v>0</v>
      </c>
      <c r="E1929" s="11">
        <v>627</v>
      </c>
      <c r="F1929" s="11">
        <v>645</v>
      </c>
      <c r="G1929" s="13">
        <v>75</v>
      </c>
      <c r="H1929" s="13">
        <v>432</v>
      </c>
      <c r="I1929" s="13">
        <v>120</v>
      </c>
      <c r="J1929" s="12"/>
      <c r="K1929" s="11">
        <v>2674.35</v>
      </c>
      <c r="L1929" s="11">
        <v>34835.199999999997</v>
      </c>
      <c r="M1929" s="11">
        <v>117926.63</v>
      </c>
      <c r="N1929" s="11">
        <v>500</v>
      </c>
      <c r="O1929" s="11">
        <v>500</v>
      </c>
    </row>
    <row r="1930" spans="1:15" x14ac:dyDescent="0.2">
      <c r="A1930" s="66">
        <v>70727</v>
      </c>
      <c r="B1930" s="53" t="s">
        <v>1982</v>
      </c>
      <c r="C1930" s="66">
        <f t="shared" si="31"/>
        <v>7</v>
      </c>
      <c r="D1930" s="60">
        <v>0</v>
      </c>
      <c r="E1930" s="11">
        <v>472</v>
      </c>
      <c r="F1930" s="11">
        <v>463</v>
      </c>
      <c r="G1930" s="13">
        <v>70</v>
      </c>
      <c r="H1930" s="13">
        <v>307</v>
      </c>
      <c r="I1930" s="13">
        <v>95</v>
      </c>
      <c r="J1930" s="12"/>
      <c r="K1930" s="11">
        <v>2745.61</v>
      </c>
      <c r="L1930" s="11">
        <v>16853.7</v>
      </c>
      <c r="M1930" s="11">
        <v>12271.77</v>
      </c>
      <c r="N1930" s="11">
        <v>500</v>
      </c>
      <c r="O1930" s="11">
        <v>500</v>
      </c>
    </row>
    <row r="1931" spans="1:15" x14ac:dyDescent="0.2">
      <c r="A1931" s="66">
        <v>70728</v>
      </c>
      <c r="B1931" s="53" t="s">
        <v>1983</v>
      </c>
      <c r="C1931" s="66">
        <f t="shared" si="31"/>
        <v>7</v>
      </c>
      <c r="D1931" s="60">
        <v>0</v>
      </c>
      <c r="E1931" s="11">
        <v>2020</v>
      </c>
      <c r="F1931" s="11">
        <v>2029</v>
      </c>
      <c r="G1931" s="13">
        <v>294</v>
      </c>
      <c r="H1931" s="13">
        <v>1301</v>
      </c>
      <c r="I1931" s="13">
        <v>425</v>
      </c>
      <c r="J1931" s="12"/>
      <c r="K1931" s="11">
        <v>2851.05</v>
      </c>
      <c r="L1931" s="11">
        <v>202691.9</v>
      </c>
      <c r="M1931" s="11">
        <v>740219.63</v>
      </c>
      <c r="N1931" s="11">
        <v>500</v>
      </c>
      <c r="O1931" s="11">
        <v>500</v>
      </c>
    </row>
    <row r="1932" spans="1:15" x14ac:dyDescent="0.2">
      <c r="A1932" s="66">
        <v>70729</v>
      </c>
      <c r="B1932" s="53" t="s">
        <v>1984</v>
      </c>
      <c r="C1932" s="66">
        <f t="shared" si="31"/>
        <v>7</v>
      </c>
      <c r="D1932" s="60">
        <v>0</v>
      </c>
      <c r="E1932" s="11">
        <v>804</v>
      </c>
      <c r="F1932" s="11">
        <v>795</v>
      </c>
      <c r="G1932" s="13">
        <v>130</v>
      </c>
      <c r="H1932" s="13">
        <v>509</v>
      </c>
      <c r="I1932" s="13">
        <v>165</v>
      </c>
      <c r="J1932" s="12"/>
      <c r="K1932" s="11">
        <v>2174.25</v>
      </c>
      <c r="L1932" s="11">
        <v>41906.9</v>
      </c>
      <c r="M1932" s="11">
        <v>142218.87</v>
      </c>
      <c r="N1932" s="11">
        <v>500</v>
      </c>
      <c r="O1932" s="11">
        <v>500</v>
      </c>
    </row>
    <row r="1933" spans="1:15" x14ac:dyDescent="0.2">
      <c r="A1933" s="66">
        <v>70731</v>
      </c>
      <c r="B1933" s="53" t="s">
        <v>1985</v>
      </c>
      <c r="C1933" s="66">
        <f t="shared" si="31"/>
        <v>7</v>
      </c>
      <c r="D1933" s="60">
        <v>0</v>
      </c>
      <c r="E1933" s="11">
        <v>638</v>
      </c>
      <c r="F1933" s="11">
        <v>615</v>
      </c>
      <c r="G1933" s="13">
        <v>103</v>
      </c>
      <c r="H1933" s="13">
        <v>402</v>
      </c>
      <c r="I1933" s="13">
        <v>133</v>
      </c>
      <c r="J1933" s="12"/>
      <c r="K1933" s="11">
        <v>1310.3900000000001</v>
      </c>
      <c r="L1933" s="11">
        <v>47567.61</v>
      </c>
      <c r="M1933" s="11">
        <v>39838.720000000001</v>
      </c>
      <c r="N1933" s="11">
        <v>500</v>
      </c>
      <c r="O1933" s="11">
        <v>500</v>
      </c>
    </row>
    <row r="1934" spans="1:15" x14ac:dyDescent="0.2">
      <c r="A1934" s="66">
        <v>70732</v>
      </c>
      <c r="B1934" s="53" t="s">
        <v>1986</v>
      </c>
      <c r="C1934" s="66">
        <f t="shared" si="31"/>
        <v>7</v>
      </c>
      <c r="D1934" s="60">
        <v>0</v>
      </c>
      <c r="E1934" s="11">
        <v>1514</v>
      </c>
      <c r="F1934" s="11">
        <v>1440</v>
      </c>
      <c r="G1934" s="13">
        <v>228</v>
      </c>
      <c r="H1934" s="13">
        <v>982</v>
      </c>
      <c r="I1934" s="13">
        <v>304</v>
      </c>
      <c r="J1934" s="12"/>
      <c r="K1934" s="11">
        <v>2798.85</v>
      </c>
      <c r="L1934" s="11">
        <v>73606.53</v>
      </c>
      <c r="M1934" s="11">
        <v>106035.41</v>
      </c>
      <c r="N1934" s="11">
        <v>500</v>
      </c>
      <c r="O1934" s="11">
        <v>500</v>
      </c>
    </row>
    <row r="1935" spans="1:15" x14ac:dyDescent="0.2">
      <c r="A1935" s="66">
        <v>70733</v>
      </c>
      <c r="B1935" s="53" t="s">
        <v>1987</v>
      </c>
      <c r="C1935" s="66">
        <f t="shared" si="31"/>
        <v>7</v>
      </c>
      <c r="D1935" s="60">
        <v>0</v>
      </c>
      <c r="E1935" s="11">
        <v>213</v>
      </c>
      <c r="F1935" s="11">
        <v>224</v>
      </c>
      <c r="G1935" s="13">
        <v>20</v>
      </c>
      <c r="H1935" s="13">
        <v>152</v>
      </c>
      <c r="I1935" s="13">
        <v>41</v>
      </c>
      <c r="J1935" s="12"/>
      <c r="K1935" s="11">
        <v>2378.66</v>
      </c>
      <c r="L1935" s="11">
        <v>6254.27</v>
      </c>
      <c r="M1935" s="11">
        <v>32731.64</v>
      </c>
      <c r="N1935" s="11">
        <v>500</v>
      </c>
      <c r="O1935" s="11">
        <v>500</v>
      </c>
    </row>
    <row r="1936" spans="1:15" x14ac:dyDescent="0.2">
      <c r="A1936" s="66">
        <v>70734</v>
      </c>
      <c r="B1936" s="53" t="s">
        <v>1988</v>
      </c>
      <c r="C1936" s="66">
        <f t="shared" si="31"/>
        <v>7</v>
      </c>
      <c r="D1936" s="60">
        <v>0</v>
      </c>
      <c r="E1936" s="11">
        <v>2202</v>
      </c>
      <c r="F1936" s="11">
        <v>2200</v>
      </c>
      <c r="G1936" s="13">
        <v>380</v>
      </c>
      <c r="H1936" s="13">
        <v>1426</v>
      </c>
      <c r="I1936" s="13">
        <v>396</v>
      </c>
      <c r="J1936" s="12"/>
      <c r="K1936" s="11">
        <v>4210.7</v>
      </c>
      <c r="L1936" s="11">
        <v>104529.3</v>
      </c>
      <c r="M1936" s="11">
        <v>126103.95</v>
      </c>
      <c r="N1936" s="11">
        <v>500</v>
      </c>
      <c r="O1936" s="11">
        <v>500</v>
      </c>
    </row>
    <row r="1937" spans="1:15" x14ac:dyDescent="0.2">
      <c r="A1937" s="66">
        <v>70735</v>
      </c>
      <c r="B1937" s="53" t="s">
        <v>1989</v>
      </c>
      <c r="C1937" s="66">
        <f t="shared" si="31"/>
        <v>7</v>
      </c>
      <c r="D1937" s="60">
        <v>0</v>
      </c>
      <c r="E1937" s="11">
        <v>999</v>
      </c>
      <c r="F1937" s="11">
        <v>988</v>
      </c>
      <c r="G1937" s="13">
        <v>164</v>
      </c>
      <c r="H1937" s="13">
        <v>655</v>
      </c>
      <c r="I1937" s="13">
        <v>180</v>
      </c>
      <c r="J1937" s="12"/>
      <c r="K1937" s="11">
        <v>2557.86</v>
      </c>
      <c r="L1937" s="11">
        <v>86009.93</v>
      </c>
      <c r="M1937" s="11">
        <v>990255.72</v>
      </c>
      <c r="N1937" s="11">
        <v>500</v>
      </c>
      <c r="O1937" s="11">
        <v>500</v>
      </c>
    </row>
    <row r="1938" spans="1:15" x14ac:dyDescent="0.2">
      <c r="A1938" s="66">
        <v>70801</v>
      </c>
      <c r="B1938" s="53" t="s">
        <v>1990</v>
      </c>
      <c r="C1938" s="66">
        <f t="shared" si="31"/>
        <v>7</v>
      </c>
      <c r="D1938" s="60">
        <v>0</v>
      </c>
      <c r="E1938" s="11">
        <v>642</v>
      </c>
      <c r="F1938" s="11">
        <v>632</v>
      </c>
      <c r="G1938" s="13">
        <v>90</v>
      </c>
      <c r="H1938" s="13">
        <v>435</v>
      </c>
      <c r="I1938" s="13">
        <v>117</v>
      </c>
      <c r="J1938" s="12"/>
      <c r="K1938" s="11">
        <v>2499.36</v>
      </c>
      <c r="L1938" s="11">
        <v>81295.289999999994</v>
      </c>
      <c r="M1938" s="11">
        <v>88179.02</v>
      </c>
      <c r="N1938" s="11">
        <v>500</v>
      </c>
      <c r="O1938" s="11">
        <v>500</v>
      </c>
    </row>
    <row r="1939" spans="1:15" x14ac:dyDescent="0.2">
      <c r="A1939" s="66">
        <v>70802</v>
      </c>
      <c r="B1939" s="53" t="s">
        <v>1991</v>
      </c>
      <c r="C1939" s="66">
        <f t="shared" ref="C1939:C2002" si="32">INT(A1939/10000)</f>
        <v>7</v>
      </c>
      <c r="D1939" s="60">
        <v>0</v>
      </c>
      <c r="E1939" s="11">
        <v>626</v>
      </c>
      <c r="F1939" s="11">
        <v>580</v>
      </c>
      <c r="G1939" s="13">
        <v>81</v>
      </c>
      <c r="H1939" s="13">
        <v>407</v>
      </c>
      <c r="I1939" s="13">
        <v>138</v>
      </c>
      <c r="J1939" s="12"/>
      <c r="K1939" s="11">
        <v>3475.45</v>
      </c>
      <c r="L1939" s="11">
        <v>152972.87</v>
      </c>
      <c r="M1939" s="11">
        <v>242510.39</v>
      </c>
      <c r="N1939" s="11">
        <v>500</v>
      </c>
      <c r="O1939" s="11">
        <v>500</v>
      </c>
    </row>
    <row r="1940" spans="1:15" x14ac:dyDescent="0.2">
      <c r="A1940" s="66">
        <v>70803</v>
      </c>
      <c r="B1940" s="53" t="s">
        <v>1992</v>
      </c>
      <c r="C1940" s="66">
        <f t="shared" si="32"/>
        <v>7</v>
      </c>
      <c r="D1940" s="60">
        <v>0</v>
      </c>
      <c r="E1940" s="11">
        <v>666</v>
      </c>
      <c r="F1940" s="11">
        <v>621</v>
      </c>
      <c r="G1940" s="13">
        <v>73</v>
      </c>
      <c r="H1940" s="13">
        <v>438</v>
      </c>
      <c r="I1940" s="13">
        <v>155</v>
      </c>
      <c r="J1940" s="12"/>
      <c r="K1940" s="11">
        <v>2321.1</v>
      </c>
      <c r="L1940" s="11">
        <v>88103.08</v>
      </c>
      <c r="M1940" s="11">
        <v>197432.11</v>
      </c>
      <c r="N1940" s="11">
        <v>500</v>
      </c>
      <c r="O1940" s="11">
        <v>500</v>
      </c>
    </row>
    <row r="1941" spans="1:15" x14ac:dyDescent="0.2">
      <c r="A1941" s="66">
        <v>70804</v>
      </c>
      <c r="B1941" s="53" t="s">
        <v>1993</v>
      </c>
      <c r="C1941" s="66">
        <f t="shared" si="32"/>
        <v>7</v>
      </c>
      <c r="D1941" s="60">
        <v>0</v>
      </c>
      <c r="E1941" s="11">
        <v>760</v>
      </c>
      <c r="F1941" s="11">
        <v>782</v>
      </c>
      <c r="G1941" s="13">
        <v>99</v>
      </c>
      <c r="H1941" s="13">
        <v>480</v>
      </c>
      <c r="I1941" s="13">
        <v>181</v>
      </c>
      <c r="J1941" s="12"/>
      <c r="K1941" s="11">
        <v>2888.58</v>
      </c>
      <c r="L1941" s="11">
        <v>66542.570000000007</v>
      </c>
      <c r="M1941" s="11">
        <v>68473.289999999994</v>
      </c>
      <c r="N1941" s="11">
        <v>500</v>
      </c>
      <c r="O1941" s="11">
        <v>500</v>
      </c>
    </row>
    <row r="1942" spans="1:15" x14ac:dyDescent="0.2">
      <c r="A1942" s="66">
        <v>70805</v>
      </c>
      <c r="B1942" s="53" t="s">
        <v>1994</v>
      </c>
      <c r="C1942" s="66">
        <f t="shared" si="32"/>
        <v>7</v>
      </c>
      <c r="D1942" s="60">
        <v>0</v>
      </c>
      <c r="E1942" s="11">
        <v>1454</v>
      </c>
      <c r="F1942" s="11">
        <v>1461</v>
      </c>
      <c r="G1942" s="13">
        <v>180</v>
      </c>
      <c r="H1942" s="13">
        <v>957</v>
      </c>
      <c r="I1942" s="13">
        <v>317</v>
      </c>
      <c r="J1942" s="12"/>
      <c r="K1942" s="11">
        <v>2132.2800000000002</v>
      </c>
      <c r="L1942" s="11">
        <v>182303.24</v>
      </c>
      <c r="M1942" s="11">
        <v>3991457.24</v>
      </c>
      <c r="N1942" s="11">
        <v>500</v>
      </c>
      <c r="O1942" s="11">
        <v>500</v>
      </c>
    </row>
    <row r="1943" spans="1:15" x14ac:dyDescent="0.2">
      <c r="A1943" s="66">
        <v>70806</v>
      </c>
      <c r="B1943" s="53" t="s">
        <v>1995</v>
      </c>
      <c r="C1943" s="66">
        <f t="shared" si="32"/>
        <v>7</v>
      </c>
      <c r="D1943" s="60">
        <v>0</v>
      </c>
      <c r="E1943" s="11">
        <v>827</v>
      </c>
      <c r="F1943" s="11">
        <v>823</v>
      </c>
      <c r="G1943" s="13">
        <v>125</v>
      </c>
      <c r="H1943" s="13">
        <v>490</v>
      </c>
      <c r="I1943" s="13">
        <v>212</v>
      </c>
      <c r="J1943" s="12"/>
      <c r="K1943" s="11">
        <v>1710.15</v>
      </c>
      <c r="L1943" s="11">
        <v>72064.100000000006</v>
      </c>
      <c r="M1943" s="11">
        <v>84931.5</v>
      </c>
      <c r="N1943" s="11">
        <v>500</v>
      </c>
      <c r="O1943" s="11">
        <v>500</v>
      </c>
    </row>
    <row r="1944" spans="1:15" x14ac:dyDescent="0.2">
      <c r="A1944" s="66">
        <v>70807</v>
      </c>
      <c r="B1944" s="53" t="s">
        <v>1996</v>
      </c>
      <c r="C1944" s="66">
        <f t="shared" si="32"/>
        <v>7</v>
      </c>
      <c r="D1944" s="60">
        <v>0</v>
      </c>
      <c r="E1944" s="11">
        <v>2604</v>
      </c>
      <c r="F1944" s="11">
        <v>2600</v>
      </c>
      <c r="G1944" s="13">
        <v>269</v>
      </c>
      <c r="H1944" s="13">
        <v>1625</v>
      </c>
      <c r="I1944" s="13">
        <v>710</v>
      </c>
      <c r="J1944" s="12"/>
      <c r="K1944" s="11">
        <v>5666.63</v>
      </c>
      <c r="L1944" s="11">
        <v>422168.66</v>
      </c>
      <c r="M1944" s="11">
        <v>1084699.8799999999</v>
      </c>
      <c r="N1944" s="11">
        <v>500</v>
      </c>
      <c r="O1944" s="11">
        <v>500</v>
      </c>
    </row>
    <row r="1945" spans="1:15" x14ac:dyDescent="0.2">
      <c r="A1945" s="66">
        <v>70808</v>
      </c>
      <c r="B1945" s="53" t="s">
        <v>1997</v>
      </c>
      <c r="C1945" s="66">
        <f t="shared" si="32"/>
        <v>7</v>
      </c>
      <c r="D1945" s="60">
        <v>0</v>
      </c>
      <c r="E1945" s="11">
        <v>901</v>
      </c>
      <c r="F1945" s="11">
        <v>874</v>
      </c>
      <c r="G1945" s="13">
        <v>148</v>
      </c>
      <c r="H1945" s="13">
        <v>570</v>
      </c>
      <c r="I1945" s="13">
        <v>183</v>
      </c>
      <c r="J1945" s="12"/>
      <c r="K1945" s="11">
        <v>2850.21</v>
      </c>
      <c r="L1945" s="11">
        <v>102384.24</v>
      </c>
      <c r="M1945" s="11">
        <v>203632.1</v>
      </c>
      <c r="N1945" s="11">
        <v>500</v>
      </c>
      <c r="O1945" s="11">
        <v>500</v>
      </c>
    </row>
    <row r="1946" spans="1:15" x14ac:dyDescent="0.2">
      <c r="A1946" s="66">
        <v>70809</v>
      </c>
      <c r="B1946" s="53" t="s">
        <v>1998</v>
      </c>
      <c r="C1946" s="66">
        <f t="shared" si="32"/>
        <v>7</v>
      </c>
      <c r="D1946" s="60">
        <v>0</v>
      </c>
      <c r="E1946" s="11">
        <v>399</v>
      </c>
      <c r="F1946" s="11">
        <v>384</v>
      </c>
      <c r="G1946" s="13">
        <v>62</v>
      </c>
      <c r="H1946" s="13">
        <v>233</v>
      </c>
      <c r="I1946" s="13">
        <v>104</v>
      </c>
      <c r="J1946" s="12"/>
      <c r="K1946" s="11">
        <v>1775.96</v>
      </c>
      <c r="L1946" s="11">
        <v>32701.59</v>
      </c>
      <c r="M1946" s="11">
        <v>25673.94</v>
      </c>
      <c r="N1946" s="11">
        <v>500</v>
      </c>
      <c r="O1946" s="11">
        <v>500</v>
      </c>
    </row>
    <row r="1947" spans="1:15" x14ac:dyDescent="0.2">
      <c r="A1947" s="66">
        <v>70810</v>
      </c>
      <c r="B1947" s="53" t="s">
        <v>1999</v>
      </c>
      <c r="C1947" s="66">
        <f t="shared" si="32"/>
        <v>7</v>
      </c>
      <c r="D1947" s="60">
        <v>0</v>
      </c>
      <c r="E1947" s="11">
        <v>249</v>
      </c>
      <c r="F1947" s="11">
        <v>265</v>
      </c>
      <c r="G1947" s="13">
        <v>32</v>
      </c>
      <c r="H1947" s="13">
        <v>152</v>
      </c>
      <c r="I1947" s="13">
        <v>65</v>
      </c>
      <c r="J1947" s="12"/>
      <c r="K1947" s="11">
        <v>1243.1099999999999</v>
      </c>
      <c r="L1947" s="11">
        <v>24158.05</v>
      </c>
      <c r="M1947" s="11">
        <v>134807.04000000001</v>
      </c>
      <c r="N1947" s="11">
        <v>500</v>
      </c>
      <c r="O1947" s="11">
        <v>500</v>
      </c>
    </row>
    <row r="1948" spans="1:15" x14ac:dyDescent="0.2">
      <c r="A1948" s="66">
        <v>70811</v>
      </c>
      <c r="B1948" s="53" t="s">
        <v>2000</v>
      </c>
      <c r="C1948" s="66">
        <f t="shared" si="32"/>
        <v>7</v>
      </c>
      <c r="D1948" s="60">
        <v>0</v>
      </c>
      <c r="E1948" s="11">
        <v>615</v>
      </c>
      <c r="F1948" s="11">
        <v>595</v>
      </c>
      <c r="G1948" s="13">
        <v>65</v>
      </c>
      <c r="H1948" s="13">
        <v>431</v>
      </c>
      <c r="I1948" s="13">
        <v>119</v>
      </c>
      <c r="J1948" s="12"/>
      <c r="K1948" s="11">
        <v>2865.93</v>
      </c>
      <c r="L1948" s="11">
        <v>139557.9</v>
      </c>
      <c r="M1948" s="11">
        <v>668739.24</v>
      </c>
      <c r="N1948" s="11">
        <v>500</v>
      </c>
      <c r="O1948" s="11">
        <v>420</v>
      </c>
    </row>
    <row r="1949" spans="1:15" x14ac:dyDescent="0.2">
      <c r="A1949" s="66">
        <v>70812</v>
      </c>
      <c r="B1949" s="53" t="s">
        <v>2001</v>
      </c>
      <c r="C1949" s="66">
        <f t="shared" si="32"/>
        <v>7</v>
      </c>
      <c r="D1949" s="60">
        <v>0</v>
      </c>
      <c r="E1949" s="11">
        <v>43</v>
      </c>
      <c r="F1949" s="11">
        <v>42</v>
      </c>
      <c r="G1949" s="13">
        <v>4</v>
      </c>
      <c r="H1949" s="13">
        <v>27</v>
      </c>
      <c r="I1949" s="13">
        <v>12</v>
      </c>
      <c r="J1949" s="12"/>
      <c r="K1949" s="11">
        <v>486.75</v>
      </c>
      <c r="L1949" s="11">
        <v>3994.3</v>
      </c>
      <c r="M1949" s="11">
        <v>8358.4699999999993</v>
      </c>
      <c r="N1949" s="11">
        <v>500</v>
      </c>
      <c r="O1949" s="11">
        <v>500</v>
      </c>
    </row>
    <row r="1950" spans="1:15" x14ac:dyDescent="0.2">
      <c r="A1950" s="66">
        <v>70813</v>
      </c>
      <c r="B1950" s="53" t="s">
        <v>2002</v>
      </c>
      <c r="C1950" s="66">
        <f t="shared" si="32"/>
        <v>7</v>
      </c>
      <c r="D1950" s="60">
        <v>0</v>
      </c>
      <c r="E1950" s="11">
        <v>680</v>
      </c>
      <c r="F1950" s="11">
        <v>677</v>
      </c>
      <c r="G1950" s="13">
        <v>101</v>
      </c>
      <c r="H1950" s="13">
        <v>447</v>
      </c>
      <c r="I1950" s="13">
        <v>132</v>
      </c>
      <c r="J1950" s="12"/>
      <c r="K1950" s="11">
        <v>3990.42</v>
      </c>
      <c r="L1950" s="11">
        <v>50138.66</v>
      </c>
      <c r="M1950" s="11">
        <v>45557.43</v>
      </c>
      <c r="N1950" s="11">
        <v>500</v>
      </c>
      <c r="O1950" s="11">
        <v>500</v>
      </c>
    </row>
    <row r="1951" spans="1:15" x14ac:dyDescent="0.2">
      <c r="A1951" s="66">
        <v>70814</v>
      </c>
      <c r="B1951" s="53" t="s">
        <v>2003</v>
      </c>
      <c r="C1951" s="66">
        <f t="shared" si="32"/>
        <v>7</v>
      </c>
      <c r="D1951" s="60">
        <v>0</v>
      </c>
      <c r="E1951" s="11">
        <v>546</v>
      </c>
      <c r="F1951" s="11">
        <v>522</v>
      </c>
      <c r="G1951" s="13">
        <v>81</v>
      </c>
      <c r="H1951" s="13">
        <v>348</v>
      </c>
      <c r="I1951" s="13">
        <v>117</v>
      </c>
      <c r="J1951" s="12"/>
      <c r="K1951" s="11">
        <v>1247.99</v>
      </c>
      <c r="L1951" s="11">
        <v>53275.59</v>
      </c>
      <c r="M1951" s="11">
        <v>62050.12</v>
      </c>
      <c r="N1951" s="11">
        <v>500</v>
      </c>
      <c r="O1951" s="11">
        <v>500</v>
      </c>
    </row>
    <row r="1952" spans="1:15" x14ac:dyDescent="0.2">
      <c r="A1952" s="66">
        <v>70815</v>
      </c>
      <c r="B1952" s="53" t="s">
        <v>2004</v>
      </c>
      <c r="C1952" s="66">
        <f t="shared" si="32"/>
        <v>7</v>
      </c>
      <c r="D1952" s="60">
        <v>0</v>
      </c>
      <c r="E1952" s="11">
        <v>91</v>
      </c>
      <c r="F1952" s="11">
        <v>90</v>
      </c>
      <c r="G1952" s="13">
        <v>17</v>
      </c>
      <c r="H1952" s="13">
        <v>52</v>
      </c>
      <c r="I1952" s="13">
        <v>22</v>
      </c>
      <c r="J1952" s="12"/>
      <c r="K1952" s="11">
        <v>1643.82</v>
      </c>
      <c r="L1952" s="11">
        <v>7779.28</v>
      </c>
      <c r="M1952" s="11">
        <v>9604.9</v>
      </c>
      <c r="N1952" s="11">
        <v>500</v>
      </c>
      <c r="O1952" s="11">
        <v>500</v>
      </c>
    </row>
    <row r="1953" spans="1:15" x14ac:dyDescent="0.2">
      <c r="A1953" s="66">
        <v>70816</v>
      </c>
      <c r="B1953" s="53" t="s">
        <v>2005</v>
      </c>
      <c r="C1953" s="66">
        <f t="shared" si="32"/>
        <v>7</v>
      </c>
      <c r="D1953" s="60">
        <v>0</v>
      </c>
      <c r="E1953" s="11">
        <v>1278</v>
      </c>
      <c r="F1953" s="11">
        <v>1212</v>
      </c>
      <c r="G1953" s="13">
        <v>177</v>
      </c>
      <c r="H1953" s="13">
        <v>805</v>
      </c>
      <c r="I1953" s="13">
        <v>296</v>
      </c>
      <c r="J1953" s="12"/>
      <c r="K1953" s="11">
        <v>1345.8</v>
      </c>
      <c r="L1953" s="11">
        <v>129468.61</v>
      </c>
      <c r="M1953" s="11">
        <v>755919.37</v>
      </c>
      <c r="N1953" s="11">
        <v>500</v>
      </c>
      <c r="O1953" s="11">
        <v>500</v>
      </c>
    </row>
    <row r="1954" spans="1:15" x14ac:dyDescent="0.2">
      <c r="A1954" s="66">
        <v>70817</v>
      </c>
      <c r="B1954" s="53" t="s">
        <v>2006</v>
      </c>
      <c r="C1954" s="66">
        <f t="shared" si="32"/>
        <v>7</v>
      </c>
      <c r="D1954" s="60">
        <v>0</v>
      </c>
      <c r="E1954" s="11">
        <v>390</v>
      </c>
      <c r="F1954" s="11">
        <v>403</v>
      </c>
      <c r="G1954" s="13">
        <v>51</v>
      </c>
      <c r="H1954" s="13">
        <v>257</v>
      </c>
      <c r="I1954" s="13">
        <v>82</v>
      </c>
      <c r="J1954" s="12"/>
      <c r="K1954" s="11">
        <v>1865.49</v>
      </c>
      <c r="L1954" s="11">
        <v>55674.71</v>
      </c>
      <c r="M1954" s="11">
        <v>102589.17</v>
      </c>
      <c r="N1954" s="11">
        <v>500</v>
      </c>
      <c r="O1954" s="11">
        <v>500</v>
      </c>
    </row>
    <row r="1955" spans="1:15" x14ac:dyDescent="0.2">
      <c r="A1955" s="66">
        <v>70818</v>
      </c>
      <c r="B1955" s="53" t="s">
        <v>2007</v>
      </c>
      <c r="C1955" s="66">
        <f t="shared" si="32"/>
        <v>7</v>
      </c>
      <c r="D1955" s="60">
        <v>0</v>
      </c>
      <c r="E1955" s="11">
        <v>305</v>
      </c>
      <c r="F1955" s="11">
        <v>303</v>
      </c>
      <c r="G1955" s="13">
        <v>40</v>
      </c>
      <c r="H1955" s="13">
        <v>195</v>
      </c>
      <c r="I1955" s="13">
        <v>70</v>
      </c>
      <c r="J1955" s="12"/>
      <c r="K1955" s="11">
        <v>1195.46</v>
      </c>
      <c r="L1955" s="11">
        <v>82006.34</v>
      </c>
      <c r="M1955" s="11">
        <v>55585.760000000002</v>
      </c>
      <c r="N1955" s="11">
        <v>500</v>
      </c>
      <c r="O1955" s="11">
        <v>500</v>
      </c>
    </row>
    <row r="1956" spans="1:15" x14ac:dyDescent="0.2">
      <c r="A1956" s="66">
        <v>70819</v>
      </c>
      <c r="B1956" s="53" t="s">
        <v>2008</v>
      </c>
      <c r="C1956" s="66">
        <f t="shared" si="32"/>
        <v>7</v>
      </c>
      <c r="D1956" s="60">
        <v>0</v>
      </c>
      <c r="E1956" s="11">
        <v>72</v>
      </c>
      <c r="F1956" s="11">
        <v>75</v>
      </c>
      <c r="G1956" s="13">
        <v>8</v>
      </c>
      <c r="H1956" s="13">
        <v>45</v>
      </c>
      <c r="I1956" s="13">
        <v>19</v>
      </c>
      <c r="J1956" s="12"/>
      <c r="K1956" s="11">
        <v>1547.9</v>
      </c>
      <c r="L1956" s="11">
        <v>3307.58</v>
      </c>
      <c r="M1956" s="11">
        <v>15371.54</v>
      </c>
      <c r="N1956" s="11">
        <v>500</v>
      </c>
      <c r="O1956" s="11">
        <v>500</v>
      </c>
    </row>
    <row r="1957" spans="1:15" x14ac:dyDescent="0.2">
      <c r="A1957" s="66">
        <v>70820</v>
      </c>
      <c r="B1957" s="53" t="s">
        <v>2009</v>
      </c>
      <c r="C1957" s="66">
        <f t="shared" si="32"/>
        <v>7</v>
      </c>
      <c r="D1957" s="60">
        <v>0</v>
      </c>
      <c r="E1957" s="11">
        <v>2097</v>
      </c>
      <c r="F1957" s="11">
        <v>2109</v>
      </c>
      <c r="G1957" s="13">
        <v>279</v>
      </c>
      <c r="H1957" s="13">
        <v>1381</v>
      </c>
      <c r="I1957" s="13">
        <v>437</v>
      </c>
      <c r="J1957" s="12"/>
      <c r="K1957" s="11">
        <v>785.76</v>
      </c>
      <c r="L1957" s="11">
        <v>168665.3</v>
      </c>
      <c r="M1957" s="11">
        <v>764212.3</v>
      </c>
      <c r="N1957" s="11">
        <v>500</v>
      </c>
      <c r="O1957" s="11">
        <v>500</v>
      </c>
    </row>
    <row r="1958" spans="1:15" x14ac:dyDescent="0.2">
      <c r="A1958" s="66">
        <v>70821</v>
      </c>
      <c r="B1958" s="53" t="s">
        <v>2010</v>
      </c>
      <c r="C1958" s="66">
        <f t="shared" si="32"/>
        <v>7</v>
      </c>
      <c r="D1958" s="60">
        <v>0</v>
      </c>
      <c r="E1958" s="11">
        <v>1167</v>
      </c>
      <c r="F1958" s="11">
        <v>1147</v>
      </c>
      <c r="G1958" s="13">
        <v>146</v>
      </c>
      <c r="H1958" s="13">
        <v>781</v>
      </c>
      <c r="I1958" s="13">
        <v>240</v>
      </c>
      <c r="J1958" s="12"/>
      <c r="K1958" s="11">
        <v>6054.4</v>
      </c>
      <c r="L1958" s="11">
        <v>308520.78999999998</v>
      </c>
      <c r="M1958" s="11">
        <v>826084.71</v>
      </c>
      <c r="N1958" s="11">
        <v>500</v>
      </c>
      <c r="O1958" s="11">
        <v>500</v>
      </c>
    </row>
    <row r="1959" spans="1:15" x14ac:dyDescent="0.2">
      <c r="A1959" s="66">
        <v>70822</v>
      </c>
      <c r="B1959" s="53" t="s">
        <v>2011</v>
      </c>
      <c r="C1959" s="66">
        <f t="shared" si="32"/>
        <v>7</v>
      </c>
      <c r="D1959" s="60">
        <v>0</v>
      </c>
      <c r="E1959" s="11">
        <v>388</v>
      </c>
      <c r="F1959" s="11">
        <v>389</v>
      </c>
      <c r="G1959" s="13">
        <v>44</v>
      </c>
      <c r="H1959" s="13">
        <v>248</v>
      </c>
      <c r="I1959" s="13">
        <v>96</v>
      </c>
      <c r="J1959" s="12"/>
      <c r="K1959" s="11">
        <v>2720.48</v>
      </c>
      <c r="L1959" s="11">
        <v>26828.73</v>
      </c>
      <c r="M1959" s="11">
        <v>28147.02</v>
      </c>
      <c r="N1959" s="11">
        <v>500</v>
      </c>
      <c r="O1959" s="11">
        <v>500</v>
      </c>
    </row>
    <row r="1960" spans="1:15" x14ac:dyDescent="0.2">
      <c r="A1960" s="66">
        <v>70823</v>
      </c>
      <c r="B1960" s="53" t="s">
        <v>2012</v>
      </c>
      <c r="C1960" s="66">
        <f t="shared" si="32"/>
        <v>7</v>
      </c>
      <c r="D1960" s="60">
        <v>0</v>
      </c>
      <c r="E1960" s="11">
        <v>58</v>
      </c>
      <c r="F1960" s="11">
        <v>73</v>
      </c>
      <c r="G1960" s="13">
        <v>3</v>
      </c>
      <c r="H1960" s="13">
        <v>41</v>
      </c>
      <c r="I1960" s="13">
        <v>14</v>
      </c>
      <c r="J1960" s="12"/>
      <c r="K1960" s="11">
        <v>752.95</v>
      </c>
      <c r="L1960" s="11">
        <v>4446.22</v>
      </c>
      <c r="M1960" s="11">
        <v>1550.01</v>
      </c>
      <c r="N1960" s="11">
        <v>500</v>
      </c>
      <c r="O1960" s="11">
        <v>500</v>
      </c>
    </row>
    <row r="1961" spans="1:15" x14ac:dyDescent="0.2">
      <c r="A1961" s="66">
        <v>70824</v>
      </c>
      <c r="B1961" s="53" t="s">
        <v>2013</v>
      </c>
      <c r="C1961" s="66">
        <f t="shared" si="32"/>
        <v>7</v>
      </c>
      <c r="D1961" s="60">
        <v>0</v>
      </c>
      <c r="E1961" s="11">
        <v>477</v>
      </c>
      <c r="F1961" s="11">
        <v>460</v>
      </c>
      <c r="G1961" s="13">
        <v>75</v>
      </c>
      <c r="H1961" s="13">
        <v>293</v>
      </c>
      <c r="I1961" s="13">
        <v>109</v>
      </c>
      <c r="J1961" s="12"/>
      <c r="K1961" s="11">
        <v>1589.3</v>
      </c>
      <c r="L1961" s="11">
        <v>96107.839999999997</v>
      </c>
      <c r="M1961" s="11">
        <v>173454.57</v>
      </c>
      <c r="N1961" s="11">
        <v>500</v>
      </c>
      <c r="O1961" s="11">
        <v>500</v>
      </c>
    </row>
    <row r="1962" spans="1:15" x14ac:dyDescent="0.2">
      <c r="A1962" s="66">
        <v>70825</v>
      </c>
      <c r="B1962" s="53" t="s">
        <v>2014</v>
      </c>
      <c r="C1962" s="66">
        <f t="shared" si="32"/>
        <v>7</v>
      </c>
      <c r="D1962" s="60">
        <v>0</v>
      </c>
      <c r="E1962" s="11">
        <v>91</v>
      </c>
      <c r="F1962" s="11">
        <v>107</v>
      </c>
      <c r="G1962" s="13">
        <v>7</v>
      </c>
      <c r="H1962" s="13">
        <v>62</v>
      </c>
      <c r="I1962" s="13">
        <v>22</v>
      </c>
      <c r="J1962" s="12"/>
      <c r="K1962" s="11">
        <v>655.65</v>
      </c>
      <c r="L1962" s="11">
        <v>12611.69</v>
      </c>
      <c r="M1962" s="11">
        <v>14614.48</v>
      </c>
      <c r="N1962" s="11">
        <v>500</v>
      </c>
      <c r="O1962" s="11">
        <v>500</v>
      </c>
    </row>
    <row r="1963" spans="1:15" x14ac:dyDescent="0.2">
      <c r="A1963" s="66">
        <v>70826</v>
      </c>
      <c r="B1963" s="53" t="s">
        <v>2015</v>
      </c>
      <c r="C1963" s="66">
        <f t="shared" si="32"/>
        <v>7</v>
      </c>
      <c r="D1963" s="60">
        <v>0</v>
      </c>
      <c r="E1963" s="11">
        <v>1613</v>
      </c>
      <c r="F1963" s="11">
        <v>1433</v>
      </c>
      <c r="G1963" s="13">
        <v>250</v>
      </c>
      <c r="H1963" s="13">
        <v>1081</v>
      </c>
      <c r="I1963" s="13">
        <v>282</v>
      </c>
      <c r="J1963" s="12"/>
      <c r="K1963" s="11">
        <v>1796.21</v>
      </c>
      <c r="L1963" s="11">
        <v>117499.2</v>
      </c>
      <c r="M1963" s="11">
        <v>223998.33</v>
      </c>
      <c r="N1963" s="11">
        <v>500</v>
      </c>
      <c r="O1963" s="11">
        <v>500</v>
      </c>
    </row>
    <row r="1964" spans="1:15" x14ac:dyDescent="0.2">
      <c r="A1964" s="66">
        <v>70827</v>
      </c>
      <c r="B1964" s="53" t="s">
        <v>2016</v>
      </c>
      <c r="C1964" s="66">
        <f t="shared" si="32"/>
        <v>7</v>
      </c>
      <c r="D1964" s="60">
        <v>0</v>
      </c>
      <c r="E1964" s="11">
        <v>423</v>
      </c>
      <c r="F1964" s="11">
        <v>417</v>
      </c>
      <c r="G1964" s="13">
        <v>91</v>
      </c>
      <c r="H1964" s="13">
        <v>228</v>
      </c>
      <c r="I1964" s="13">
        <v>104</v>
      </c>
      <c r="J1964" s="12"/>
      <c r="K1964" s="11">
        <v>1844.55</v>
      </c>
      <c r="L1964" s="11">
        <v>41286.129999999997</v>
      </c>
      <c r="M1964" s="11">
        <v>128975.93</v>
      </c>
      <c r="N1964" s="11">
        <v>500</v>
      </c>
      <c r="O1964" s="11">
        <v>500</v>
      </c>
    </row>
    <row r="1965" spans="1:15" x14ac:dyDescent="0.2">
      <c r="A1965" s="66">
        <v>70828</v>
      </c>
      <c r="B1965" s="53" t="s">
        <v>2017</v>
      </c>
      <c r="C1965" s="66">
        <f t="shared" si="32"/>
        <v>7</v>
      </c>
      <c r="D1965" s="60">
        <v>0</v>
      </c>
      <c r="E1965" s="11">
        <v>7284</v>
      </c>
      <c r="F1965" s="11">
        <v>6899</v>
      </c>
      <c r="G1965" s="13">
        <v>1108</v>
      </c>
      <c r="H1965" s="13">
        <v>4770</v>
      </c>
      <c r="I1965" s="13">
        <v>1406</v>
      </c>
      <c r="J1965" s="12"/>
      <c r="K1965" s="11">
        <v>7194.4</v>
      </c>
      <c r="L1965" s="11">
        <v>804259.68</v>
      </c>
      <c r="M1965" s="11">
        <v>4201683.3499999996</v>
      </c>
      <c r="N1965" s="11">
        <v>500</v>
      </c>
      <c r="O1965" s="11">
        <v>500</v>
      </c>
    </row>
    <row r="1966" spans="1:15" x14ac:dyDescent="0.2">
      <c r="A1966" s="66">
        <v>70829</v>
      </c>
      <c r="B1966" s="53" t="s">
        <v>2018</v>
      </c>
      <c r="C1966" s="66">
        <f t="shared" si="32"/>
        <v>7</v>
      </c>
      <c r="D1966" s="60">
        <v>0</v>
      </c>
      <c r="E1966" s="11">
        <v>457</v>
      </c>
      <c r="F1966" s="11">
        <v>448</v>
      </c>
      <c r="G1966" s="13">
        <v>87</v>
      </c>
      <c r="H1966" s="13">
        <v>288</v>
      </c>
      <c r="I1966" s="13">
        <v>82</v>
      </c>
      <c r="J1966" s="12"/>
      <c r="K1966" s="11">
        <v>3514.18</v>
      </c>
      <c r="L1966" s="11">
        <v>56683.72</v>
      </c>
      <c r="M1966" s="11">
        <v>100335.44</v>
      </c>
      <c r="N1966" s="11">
        <v>500</v>
      </c>
      <c r="O1966" s="11">
        <v>500</v>
      </c>
    </row>
    <row r="1967" spans="1:15" x14ac:dyDescent="0.2">
      <c r="A1967" s="66">
        <v>70830</v>
      </c>
      <c r="B1967" s="53" t="s">
        <v>2019</v>
      </c>
      <c r="C1967" s="66">
        <f t="shared" si="32"/>
        <v>7</v>
      </c>
      <c r="D1967" s="60">
        <v>0</v>
      </c>
      <c r="E1967" s="11">
        <v>517</v>
      </c>
      <c r="F1967" s="11">
        <v>459</v>
      </c>
      <c r="G1967" s="13">
        <v>57</v>
      </c>
      <c r="H1967" s="13">
        <v>346</v>
      </c>
      <c r="I1967" s="13">
        <v>114</v>
      </c>
      <c r="J1967" s="12"/>
      <c r="K1967" s="11">
        <v>1526.95</v>
      </c>
      <c r="L1967" s="11">
        <v>66183.210000000006</v>
      </c>
      <c r="M1967" s="11">
        <v>105847.05</v>
      </c>
      <c r="N1967" s="11">
        <v>500</v>
      </c>
      <c r="O1967" s="11">
        <v>500</v>
      </c>
    </row>
    <row r="1968" spans="1:15" x14ac:dyDescent="0.2">
      <c r="A1968" s="66">
        <v>70831</v>
      </c>
      <c r="B1968" s="53" t="s">
        <v>2020</v>
      </c>
      <c r="C1968" s="66">
        <f t="shared" si="32"/>
        <v>7</v>
      </c>
      <c r="D1968" s="60">
        <v>0</v>
      </c>
      <c r="E1968" s="11">
        <v>655</v>
      </c>
      <c r="F1968" s="11">
        <v>664</v>
      </c>
      <c r="G1968" s="13">
        <v>101</v>
      </c>
      <c r="H1968" s="13">
        <v>441</v>
      </c>
      <c r="I1968" s="13">
        <v>113</v>
      </c>
      <c r="J1968" s="12"/>
      <c r="K1968" s="11">
        <v>2516.58</v>
      </c>
      <c r="L1968" s="11">
        <v>71117.009999999995</v>
      </c>
      <c r="M1968" s="11">
        <v>166363.45000000001</v>
      </c>
      <c r="N1968" s="11">
        <v>500</v>
      </c>
      <c r="O1968" s="11">
        <v>500</v>
      </c>
    </row>
    <row r="1969" spans="1:15" x14ac:dyDescent="0.2">
      <c r="A1969" s="66">
        <v>70832</v>
      </c>
      <c r="B1969" s="53" t="s">
        <v>2021</v>
      </c>
      <c r="C1969" s="66">
        <f t="shared" si="32"/>
        <v>7</v>
      </c>
      <c r="D1969" s="60">
        <v>0</v>
      </c>
      <c r="E1969" s="11">
        <v>1155</v>
      </c>
      <c r="F1969" s="11">
        <v>1098</v>
      </c>
      <c r="G1969" s="13">
        <v>167</v>
      </c>
      <c r="H1969" s="13">
        <v>782</v>
      </c>
      <c r="I1969" s="13">
        <v>206</v>
      </c>
      <c r="J1969" s="12"/>
      <c r="K1969" s="11">
        <v>7702.99</v>
      </c>
      <c r="L1969" s="11">
        <v>211697.68</v>
      </c>
      <c r="M1969" s="11">
        <v>549188.23</v>
      </c>
      <c r="N1969" s="11">
        <v>500</v>
      </c>
      <c r="O1969" s="11">
        <v>500</v>
      </c>
    </row>
    <row r="1970" spans="1:15" x14ac:dyDescent="0.2">
      <c r="A1970" s="66">
        <v>70833</v>
      </c>
      <c r="B1970" s="53" t="s">
        <v>2022</v>
      </c>
      <c r="C1970" s="66">
        <f t="shared" si="32"/>
        <v>7</v>
      </c>
      <c r="D1970" s="60">
        <v>0</v>
      </c>
      <c r="E1970" s="11">
        <v>1513</v>
      </c>
      <c r="F1970" s="11">
        <v>1482</v>
      </c>
      <c r="G1970" s="13">
        <v>220</v>
      </c>
      <c r="H1970" s="13">
        <v>962</v>
      </c>
      <c r="I1970" s="13">
        <v>331</v>
      </c>
      <c r="J1970" s="12"/>
      <c r="K1970" s="11">
        <v>3312.99</v>
      </c>
      <c r="L1970" s="11">
        <v>132499.9</v>
      </c>
      <c r="M1970" s="11">
        <v>613235.56999999995</v>
      </c>
      <c r="N1970" s="11">
        <v>500</v>
      </c>
      <c r="O1970" s="11">
        <v>500</v>
      </c>
    </row>
    <row r="1971" spans="1:15" x14ac:dyDescent="0.2">
      <c r="A1971" s="66">
        <v>70834</v>
      </c>
      <c r="B1971" s="53" t="s">
        <v>2023</v>
      </c>
      <c r="C1971" s="66">
        <f t="shared" si="32"/>
        <v>7</v>
      </c>
      <c r="D1971" s="60">
        <v>0</v>
      </c>
      <c r="E1971" s="11">
        <v>276</v>
      </c>
      <c r="F1971" s="11">
        <v>250</v>
      </c>
      <c r="G1971" s="13">
        <v>35</v>
      </c>
      <c r="H1971" s="13">
        <v>177</v>
      </c>
      <c r="I1971" s="13">
        <v>64</v>
      </c>
      <c r="J1971" s="12"/>
      <c r="K1971" s="11">
        <v>1122</v>
      </c>
      <c r="L1971" s="11">
        <v>23815</v>
      </c>
      <c r="M1971" s="11">
        <v>15205.08</v>
      </c>
      <c r="N1971" s="11">
        <v>500</v>
      </c>
      <c r="O1971" s="11">
        <v>500</v>
      </c>
    </row>
    <row r="1972" spans="1:15" x14ac:dyDescent="0.2">
      <c r="A1972" s="66">
        <v>70835</v>
      </c>
      <c r="B1972" s="53" t="s">
        <v>2024</v>
      </c>
      <c r="C1972" s="66">
        <f t="shared" si="32"/>
        <v>7</v>
      </c>
      <c r="D1972" s="60">
        <v>0</v>
      </c>
      <c r="E1972" s="11">
        <v>986</v>
      </c>
      <c r="F1972" s="11">
        <v>934</v>
      </c>
      <c r="G1972" s="13">
        <v>157</v>
      </c>
      <c r="H1972" s="13">
        <v>629</v>
      </c>
      <c r="I1972" s="13">
        <v>200</v>
      </c>
      <c r="J1972" s="12"/>
      <c r="K1972" s="11">
        <v>2202.67</v>
      </c>
      <c r="L1972" s="11">
        <v>106262.22</v>
      </c>
      <c r="M1972" s="11">
        <v>35552.080000000002</v>
      </c>
      <c r="N1972" s="11">
        <v>500</v>
      </c>
      <c r="O1972" s="11">
        <v>500</v>
      </c>
    </row>
    <row r="1973" spans="1:15" x14ac:dyDescent="0.2">
      <c r="A1973" s="66">
        <v>70836</v>
      </c>
      <c r="B1973" s="53" t="s">
        <v>2025</v>
      </c>
      <c r="C1973" s="66">
        <f t="shared" si="32"/>
        <v>7</v>
      </c>
      <c r="D1973" s="60">
        <v>0</v>
      </c>
      <c r="E1973" s="11">
        <v>1265</v>
      </c>
      <c r="F1973" s="11">
        <v>1257</v>
      </c>
      <c r="G1973" s="13">
        <v>175</v>
      </c>
      <c r="H1973" s="13">
        <v>822</v>
      </c>
      <c r="I1973" s="13">
        <v>268</v>
      </c>
      <c r="J1973" s="12"/>
      <c r="K1973" s="11">
        <v>3855.13</v>
      </c>
      <c r="L1973" s="11">
        <v>99323.05</v>
      </c>
      <c r="M1973" s="11">
        <v>232251.87</v>
      </c>
      <c r="N1973" s="11">
        <v>500</v>
      </c>
      <c r="O1973" s="11">
        <v>500</v>
      </c>
    </row>
    <row r="1974" spans="1:15" x14ac:dyDescent="0.2">
      <c r="A1974" s="66">
        <v>70837</v>
      </c>
      <c r="B1974" s="53" t="s">
        <v>2026</v>
      </c>
      <c r="C1974" s="66">
        <f t="shared" si="32"/>
        <v>7</v>
      </c>
      <c r="D1974" s="60">
        <v>0</v>
      </c>
      <c r="E1974" s="11">
        <v>246</v>
      </c>
      <c r="F1974" s="11">
        <v>233</v>
      </c>
      <c r="G1974" s="13">
        <v>29</v>
      </c>
      <c r="H1974" s="13">
        <v>153</v>
      </c>
      <c r="I1974" s="13">
        <v>64</v>
      </c>
      <c r="J1974" s="12"/>
      <c r="K1974" s="11">
        <v>1574.54</v>
      </c>
      <c r="L1974" s="11">
        <v>29221.99</v>
      </c>
      <c r="M1974" s="11">
        <v>56364.51</v>
      </c>
      <c r="N1974" s="11">
        <v>500</v>
      </c>
      <c r="O1974" s="11">
        <v>500</v>
      </c>
    </row>
    <row r="1975" spans="1:15" x14ac:dyDescent="0.2">
      <c r="A1975" s="66">
        <v>70901</v>
      </c>
      <c r="B1975" s="53" t="s">
        <v>2027</v>
      </c>
      <c r="C1975" s="66">
        <f t="shared" si="32"/>
        <v>7</v>
      </c>
      <c r="D1975" s="60">
        <v>0</v>
      </c>
      <c r="E1975" s="11">
        <v>2289</v>
      </c>
      <c r="F1975" s="11">
        <v>2207</v>
      </c>
      <c r="G1975" s="13">
        <v>278</v>
      </c>
      <c r="H1975" s="13">
        <v>1477</v>
      </c>
      <c r="I1975" s="13">
        <v>534</v>
      </c>
      <c r="J1975" s="12"/>
      <c r="K1975" s="11">
        <v>14124.87</v>
      </c>
      <c r="L1975" s="11">
        <v>278825.76</v>
      </c>
      <c r="M1975" s="11">
        <v>867102.25</v>
      </c>
      <c r="N1975" s="11">
        <v>500</v>
      </c>
      <c r="O1975" s="11">
        <v>500</v>
      </c>
    </row>
    <row r="1976" spans="1:15" x14ac:dyDescent="0.2">
      <c r="A1976" s="66">
        <v>70902</v>
      </c>
      <c r="B1976" s="53" t="s">
        <v>2028</v>
      </c>
      <c r="C1976" s="66">
        <f t="shared" si="32"/>
        <v>7</v>
      </c>
      <c r="D1976" s="60">
        <v>0</v>
      </c>
      <c r="E1976" s="11">
        <v>1859</v>
      </c>
      <c r="F1976" s="11">
        <v>1846</v>
      </c>
      <c r="G1976" s="13">
        <v>325</v>
      </c>
      <c r="H1976" s="13">
        <v>1212</v>
      </c>
      <c r="I1976" s="13">
        <v>322</v>
      </c>
      <c r="J1976" s="12"/>
      <c r="K1976" s="11">
        <v>3981.7</v>
      </c>
      <c r="L1976" s="11">
        <v>179186.49</v>
      </c>
      <c r="M1976" s="11">
        <v>510200.98</v>
      </c>
      <c r="N1976" s="11">
        <v>500</v>
      </c>
      <c r="O1976" s="11">
        <v>500</v>
      </c>
    </row>
    <row r="1977" spans="1:15" x14ac:dyDescent="0.2">
      <c r="A1977" s="66">
        <v>70903</v>
      </c>
      <c r="B1977" s="53" t="s">
        <v>2029</v>
      </c>
      <c r="C1977" s="66">
        <f t="shared" si="32"/>
        <v>7</v>
      </c>
      <c r="D1977" s="60">
        <v>0</v>
      </c>
      <c r="E1977" s="11">
        <v>382</v>
      </c>
      <c r="F1977" s="11">
        <v>361</v>
      </c>
      <c r="G1977" s="13">
        <v>77</v>
      </c>
      <c r="H1977" s="13">
        <v>235</v>
      </c>
      <c r="I1977" s="13">
        <v>70</v>
      </c>
      <c r="J1977" s="12"/>
      <c r="K1977" s="11">
        <v>9568.94</v>
      </c>
      <c r="L1977" s="11">
        <v>40257.879999999997</v>
      </c>
      <c r="M1977" s="11">
        <v>186379.54</v>
      </c>
      <c r="N1977" s="11">
        <v>500</v>
      </c>
      <c r="O1977" s="11">
        <v>500</v>
      </c>
    </row>
    <row r="1978" spans="1:15" x14ac:dyDescent="0.2">
      <c r="A1978" s="66">
        <v>70904</v>
      </c>
      <c r="B1978" s="53" t="s">
        <v>2030</v>
      </c>
      <c r="C1978" s="66">
        <f t="shared" si="32"/>
        <v>7</v>
      </c>
      <c r="D1978" s="60">
        <v>0</v>
      </c>
      <c r="E1978" s="11">
        <v>1126</v>
      </c>
      <c r="F1978" s="11">
        <v>1121</v>
      </c>
      <c r="G1978" s="13">
        <v>179</v>
      </c>
      <c r="H1978" s="13">
        <v>732</v>
      </c>
      <c r="I1978" s="13">
        <v>215</v>
      </c>
      <c r="J1978" s="12"/>
      <c r="K1978" s="11">
        <v>1787.61</v>
      </c>
      <c r="L1978" s="11">
        <v>71488.539999999994</v>
      </c>
      <c r="M1978" s="11">
        <v>43159.57</v>
      </c>
      <c r="N1978" s="11">
        <v>500</v>
      </c>
      <c r="O1978" s="11">
        <v>500</v>
      </c>
    </row>
    <row r="1979" spans="1:15" x14ac:dyDescent="0.2">
      <c r="A1979" s="66">
        <v>70905</v>
      </c>
      <c r="B1979" s="53" t="s">
        <v>2031</v>
      </c>
      <c r="C1979" s="66">
        <f t="shared" si="32"/>
        <v>7</v>
      </c>
      <c r="D1979" s="60">
        <v>0</v>
      </c>
      <c r="E1979" s="11">
        <v>2610</v>
      </c>
      <c r="F1979" s="11">
        <v>2607</v>
      </c>
      <c r="G1979" s="13">
        <v>356</v>
      </c>
      <c r="H1979" s="13">
        <v>1753</v>
      </c>
      <c r="I1979" s="13">
        <v>501</v>
      </c>
      <c r="J1979" s="12"/>
      <c r="K1979" s="11">
        <v>2232.5300000000002</v>
      </c>
      <c r="L1979" s="11">
        <v>185811.71</v>
      </c>
      <c r="M1979" s="11">
        <v>443327.78</v>
      </c>
      <c r="N1979" s="11">
        <v>500</v>
      </c>
      <c r="O1979" s="11">
        <v>500</v>
      </c>
    </row>
    <row r="1980" spans="1:15" x14ac:dyDescent="0.2">
      <c r="A1980" s="66">
        <v>70907</v>
      </c>
      <c r="B1980" s="53" t="s">
        <v>2032</v>
      </c>
      <c r="C1980" s="66">
        <f t="shared" si="32"/>
        <v>7</v>
      </c>
      <c r="D1980" s="60">
        <v>0</v>
      </c>
      <c r="E1980" s="11">
        <v>3511</v>
      </c>
      <c r="F1980" s="11">
        <v>3265</v>
      </c>
      <c r="G1980" s="13">
        <v>508</v>
      </c>
      <c r="H1980" s="13">
        <v>2349</v>
      </c>
      <c r="I1980" s="13">
        <v>654</v>
      </c>
      <c r="J1980" s="12"/>
      <c r="K1980" s="11">
        <v>-71244.039999999994</v>
      </c>
      <c r="L1980" s="11">
        <v>608959.51</v>
      </c>
      <c r="M1980" s="11">
        <v>1776961.6</v>
      </c>
      <c r="N1980" s="11">
        <v>500</v>
      </c>
      <c r="O1980" s="11">
        <v>500</v>
      </c>
    </row>
    <row r="1981" spans="1:15" x14ac:dyDescent="0.2">
      <c r="A1981" s="66">
        <v>70908</v>
      </c>
      <c r="B1981" s="53" t="s">
        <v>2033</v>
      </c>
      <c r="C1981" s="66">
        <f t="shared" si="32"/>
        <v>7</v>
      </c>
      <c r="D1981" s="60">
        <v>0</v>
      </c>
      <c r="E1981" s="11">
        <v>1437</v>
      </c>
      <c r="F1981" s="11">
        <v>1419</v>
      </c>
      <c r="G1981" s="13">
        <v>170</v>
      </c>
      <c r="H1981" s="13">
        <v>944</v>
      </c>
      <c r="I1981" s="13">
        <v>323</v>
      </c>
      <c r="J1981" s="12"/>
      <c r="K1981" s="11">
        <v>11803.64</v>
      </c>
      <c r="L1981" s="11">
        <v>183935.47</v>
      </c>
      <c r="M1981" s="11">
        <v>713194.27</v>
      </c>
      <c r="N1981" s="11">
        <v>500</v>
      </c>
      <c r="O1981" s="11">
        <v>500</v>
      </c>
    </row>
    <row r="1982" spans="1:15" x14ac:dyDescent="0.2">
      <c r="A1982" s="66">
        <v>70909</v>
      </c>
      <c r="B1982" s="53" t="s">
        <v>2034</v>
      </c>
      <c r="C1982" s="66">
        <f t="shared" si="32"/>
        <v>7</v>
      </c>
      <c r="D1982" s="60">
        <v>0</v>
      </c>
      <c r="E1982" s="11">
        <v>4315</v>
      </c>
      <c r="F1982" s="11">
        <v>4230</v>
      </c>
      <c r="G1982" s="13">
        <v>676</v>
      </c>
      <c r="H1982" s="13">
        <v>2850</v>
      </c>
      <c r="I1982" s="13">
        <v>789</v>
      </c>
      <c r="J1982" s="12"/>
      <c r="K1982" s="11">
        <v>3282.45</v>
      </c>
      <c r="L1982" s="11">
        <v>488609.03</v>
      </c>
      <c r="M1982" s="11">
        <v>2638039.88</v>
      </c>
      <c r="N1982" s="11">
        <v>500</v>
      </c>
      <c r="O1982" s="11">
        <v>500</v>
      </c>
    </row>
    <row r="1983" spans="1:15" x14ac:dyDescent="0.2">
      <c r="A1983" s="66">
        <v>70910</v>
      </c>
      <c r="B1983" s="53" t="s">
        <v>2035</v>
      </c>
      <c r="C1983" s="66">
        <f t="shared" si="32"/>
        <v>7</v>
      </c>
      <c r="D1983" s="60">
        <v>0</v>
      </c>
      <c r="E1983" s="11">
        <v>1521</v>
      </c>
      <c r="F1983" s="11">
        <v>1403</v>
      </c>
      <c r="G1983" s="13">
        <v>266</v>
      </c>
      <c r="H1983" s="13">
        <v>1034</v>
      </c>
      <c r="I1983" s="13">
        <v>221</v>
      </c>
      <c r="J1983" s="12"/>
      <c r="K1983" s="11">
        <v>6766.08</v>
      </c>
      <c r="L1983" s="11">
        <v>151138.71</v>
      </c>
      <c r="M1983" s="11">
        <v>363146.73</v>
      </c>
      <c r="N1983" s="11">
        <v>500</v>
      </c>
      <c r="O1983" s="11">
        <v>500</v>
      </c>
    </row>
    <row r="1984" spans="1:15" x14ac:dyDescent="0.2">
      <c r="A1984" s="66">
        <v>70911</v>
      </c>
      <c r="B1984" s="53" t="s">
        <v>2036</v>
      </c>
      <c r="C1984" s="66">
        <f t="shared" si="32"/>
        <v>7</v>
      </c>
      <c r="D1984" s="60">
        <v>0</v>
      </c>
      <c r="E1984" s="11">
        <v>706</v>
      </c>
      <c r="F1984" s="11">
        <v>678</v>
      </c>
      <c r="G1984" s="13">
        <v>149</v>
      </c>
      <c r="H1984" s="13">
        <v>452</v>
      </c>
      <c r="I1984" s="13">
        <v>105</v>
      </c>
      <c r="J1984" s="12"/>
      <c r="K1984" s="11">
        <v>3035.19</v>
      </c>
      <c r="L1984" s="11">
        <v>35773.629999999997</v>
      </c>
      <c r="M1984" s="11">
        <v>94329.66</v>
      </c>
      <c r="N1984" s="11">
        <v>500</v>
      </c>
      <c r="O1984" s="11">
        <v>500</v>
      </c>
    </row>
    <row r="1985" spans="1:15" x14ac:dyDescent="0.2">
      <c r="A1985" s="66">
        <v>70912</v>
      </c>
      <c r="B1985" s="53" t="s">
        <v>2037</v>
      </c>
      <c r="C1985" s="66">
        <f t="shared" si="32"/>
        <v>7</v>
      </c>
      <c r="D1985" s="60">
        <v>0</v>
      </c>
      <c r="E1985" s="11">
        <v>785</v>
      </c>
      <c r="F1985" s="11">
        <v>807</v>
      </c>
      <c r="G1985" s="13">
        <v>122</v>
      </c>
      <c r="H1985" s="13">
        <v>495</v>
      </c>
      <c r="I1985" s="13">
        <v>168</v>
      </c>
      <c r="J1985" s="12"/>
      <c r="K1985" s="11">
        <v>9116.75</v>
      </c>
      <c r="L1985" s="11">
        <v>208639.8</v>
      </c>
      <c r="M1985" s="11">
        <v>877129.69</v>
      </c>
      <c r="N1985" s="11">
        <v>500</v>
      </c>
      <c r="O1985" s="11">
        <v>500</v>
      </c>
    </row>
    <row r="1986" spans="1:15" x14ac:dyDescent="0.2">
      <c r="A1986" s="66">
        <v>70913</v>
      </c>
      <c r="B1986" s="53" t="s">
        <v>2038</v>
      </c>
      <c r="C1986" s="66">
        <f t="shared" si="32"/>
        <v>7</v>
      </c>
      <c r="D1986" s="60">
        <v>0</v>
      </c>
      <c r="E1986" s="11">
        <v>481</v>
      </c>
      <c r="F1986" s="11">
        <v>476</v>
      </c>
      <c r="G1986" s="13">
        <v>88</v>
      </c>
      <c r="H1986" s="13">
        <v>323</v>
      </c>
      <c r="I1986" s="13">
        <v>70</v>
      </c>
      <c r="J1986" s="12"/>
      <c r="K1986" s="11">
        <v>1688.6</v>
      </c>
      <c r="L1986" s="11">
        <v>36660.01</v>
      </c>
      <c r="M1986" s="11">
        <v>43780.62</v>
      </c>
      <c r="N1986" s="11">
        <v>500</v>
      </c>
      <c r="O1986" s="11">
        <v>500</v>
      </c>
    </row>
    <row r="1987" spans="1:15" x14ac:dyDescent="0.2">
      <c r="A1987" s="66">
        <v>70914</v>
      </c>
      <c r="B1987" s="53" t="s">
        <v>2039</v>
      </c>
      <c r="C1987" s="66">
        <f t="shared" si="32"/>
        <v>7</v>
      </c>
      <c r="D1987" s="60">
        <v>0</v>
      </c>
      <c r="E1987" s="11">
        <v>738</v>
      </c>
      <c r="F1987" s="11">
        <v>716</v>
      </c>
      <c r="G1987" s="13">
        <v>121</v>
      </c>
      <c r="H1987" s="13">
        <v>477</v>
      </c>
      <c r="I1987" s="13">
        <v>140</v>
      </c>
      <c r="J1987" s="12"/>
      <c r="K1987" s="11">
        <v>2877.9</v>
      </c>
      <c r="L1987" s="11">
        <v>63261.3</v>
      </c>
      <c r="M1987" s="11">
        <v>88488.87</v>
      </c>
      <c r="N1987" s="11">
        <v>500</v>
      </c>
      <c r="O1987" s="11">
        <v>500</v>
      </c>
    </row>
    <row r="1988" spans="1:15" x14ac:dyDescent="0.2">
      <c r="A1988" s="66">
        <v>70915</v>
      </c>
      <c r="B1988" s="53" t="s">
        <v>2040</v>
      </c>
      <c r="C1988" s="66">
        <f t="shared" si="32"/>
        <v>7</v>
      </c>
      <c r="D1988" s="60">
        <v>0</v>
      </c>
      <c r="E1988" s="11">
        <v>1666</v>
      </c>
      <c r="F1988" s="11">
        <v>1585</v>
      </c>
      <c r="G1988" s="13">
        <v>276</v>
      </c>
      <c r="H1988" s="13">
        <v>1132</v>
      </c>
      <c r="I1988" s="13">
        <v>258</v>
      </c>
      <c r="J1988" s="12"/>
      <c r="K1988" s="11">
        <v>819.6</v>
      </c>
      <c r="L1988" s="11">
        <v>113493.82</v>
      </c>
      <c r="M1988" s="11">
        <v>166907.43</v>
      </c>
      <c r="N1988" s="11">
        <v>500</v>
      </c>
      <c r="O1988" s="11">
        <v>500</v>
      </c>
    </row>
    <row r="1989" spans="1:15" x14ac:dyDescent="0.2">
      <c r="A1989" s="66">
        <v>70916</v>
      </c>
      <c r="B1989" s="53" t="s">
        <v>2041</v>
      </c>
      <c r="C1989" s="66">
        <f t="shared" si="32"/>
        <v>7</v>
      </c>
      <c r="D1989" s="60">
        <v>0</v>
      </c>
      <c r="E1989" s="11">
        <v>1455</v>
      </c>
      <c r="F1989" s="11">
        <v>1445</v>
      </c>
      <c r="G1989" s="13">
        <v>232</v>
      </c>
      <c r="H1989" s="13">
        <v>961</v>
      </c>
      <c r="I1989" s="13">
        <v>262</v>
      </c>
      <c r="J1989" s="12"/>
      <c r="K1989" s="11">
        <v>3433.86</v>
      </c>
      <c r="L1989" s="11">
        <v>111800.72</v>
      </c>
      <c r="M1989" s="11">
        <v>231258.5</v>
      </c>
      <c r="N1989" s="11">
        <v>500</v>
      </c>
      <c r="O1989" s="11">
        <v>500</v>
      </c>
    </row>
    <row r="1990" spans="1:15" x14ac:dyDescent="0.2">
      <c r="A1990" s="66">
        <v>70917</v>
      </c>
      <c r="B1990" s="53" t="s">
        <v>2042</v>
      </c>
      <c r="C1990" s="66">
        <f t="shared" si="32"/>
        <v>7</v>
      </c>
      <c r="D1990" s="60">
        <v>0</v>
      </c>
      <c r="E1990" s="11">
        <v>7578</v>
      </c>
      <c r="F1990" s="11">
        <v>7211</v>
      </c>
      <c r="G1990" s="13">
        <v>1118</v>
      </c>
      <c r="H1990" s="13">
        <v>4980</v>
      </c>
      <c r="I1990" s="13">
        <v>1480</v>
      </c>
      <c r="J1990" s="12"/>
      <c r="K1990" s="11">
        <v>2801.14</v>
      </c>
      <c r="L1990" s="11">
        <v>564404.28</v>
      </c>
      <c r="M1990" s="11">
        <v>6636320.1799999997</v>
      </c>
      <c r="N1990" s="11">
        <v>500</v>
      </c>
      <c r="O1990" s="11">
        <v>500</v>
      </c>
    </row>
    <row r="1991" spans="1:15" x14ac:dyDescent="0.2">
      <c r="A1991" s="66">
        <v>70918</v>
      </c>
      <c r="B1991" s="53" t="s">
        <v>2043</v>
      </c>
      <c r="C1991" s="66">
        <f t="shared" si="32"/>
        <v>7</v>
      </c>
      <c r="D1991" s="60">
        <v>0</v>
      </c>
      <c r="E1991" s="11">
        <v>1315</v>
      </c>
      <c r="F1991" s="11">
        <v>1310</v>
      </c>
      <c r="G1991" s="13">
        <v>202</v>
      </c>
      <c r="H1991" s="13">
        <v>881</v>
      </c>
      <c r="I1991" s="13">
        <v>232</v>
      </c>
      <c r="J1991" s="12"/>
      <c r="K1991" s="11">
        <v>2918.57</v>
      </c>
      <c r="L1991" s="11">
        <v>186230.29</v>
      </c>
      <c r="M1991" s="11">
        <v>1190449.02</v>
      </c>
      <c r="N1991" s="11">
        <v>500</v>
      </c>
      <c r="O1991" s="11">
        <v>500</v>
      </c>
    </row>
    <row r="1992" spans="1:15" x14ac:dyDescent="0.2">
      <c r="A1992" s="66">
        <v>70920</v>
      </c>
      <c r="B1992" s="53" t="s">
        <v>2044</v>
      </c>
      <c r="C1992" s="66">
        <f t="shared" si="32"/>
        <v>7</v>
      </c>
      <c r="D1992" s="60">
        <v>0</v>
      </c>
      <c r="E1992" s="11">
        <v>3939</v>
      </c>
      <c r="F1992" s="11">
        <v>3885</v>
      </c>
      <c r="G1992" s="13">
        <v>559</v>
      </c>
      <c r="H1992" s="13">
        <v>2577</v>
      </c>
      <c r="I1992" s="13">
        <v>803</v>
      </c>
      <c r="J1992" s="12"/>
      <c r="K1992" s="11">
        <v>-22938.36</v>
      </c>
      <c r="L1992" s="11">
        <v>670573.89</v>
      </c>
      <c r="M1992" s="11">
        <v>2784318.98</v>
      </c>
      <c r="N1992" s="11">
        <v>500</v>
      </c>
      <c r="O1992" s="11">
        <v>500</v>
      </c>
    </row>
    <row r="1993" spans="1:15" x14ac:dyDescent="0.2">
      <c r="A1993" s="66">
        <v>70921</v>
      </c>
      <c r="B1993" s="53" t="s">
        <v>2045</v>
      </c>
      <c r="C1993" s="66">
        <f t="shared" si="32"/>
        <v>7</v>
      </c>
      <c r="D1993" s="60">
        <v>0</v>
      </c>
      <c r="E1993" s="11">
        <v>1264</v>
      </c>
      <c r="F1993" s="11">
        <v>1187</v>
      </c>
      <c r="G1993" s="13">
        <v>227</v>
      </c>
      <c r="H1993" s="13">
        <v>818</v>
      </c>
      <c r="I1993" s="13">
        <v>219</v>
      </c>
      <c r="J1993" s="12"/>
      <c r="K1993" s="11">
        <v>2735.5</v>
      </c>
      <c r="L1993" s="11">
        <v>110399.83</v>
      </c>
      <c r="M1993" s="11">
        <v>719282.08</v>
      </c>
      <c r="N1993" s="11">
        <v>500</v>
      </c>
      <c r="O1993" s="11">
        <v>500</v>
      </c>
    </row>
    <row r="1994" spans="1:15" x14ac:dyDescent="0.2">
      <c r="A1994" s="66">
        <v>70922</v>
      </c>
      <c r="B1994" s="53" t="s">
        <v>2046</v>
      </c>
      <c r="C1994" s="66">
        <f t="shared" si="32"/>
        <v>7</v>
      </c>
      <c r="D1994" s="60">
        <v>0</v>
      </c>
      <c r="E1994" s="11">
        <v>1739</v>
      </c>
      <c r="F1994" s="11">
        <v>1652</v>
      </c>
      <c r="G1994" s="13">
        <v>269</v>
      </c>
      <c r="H1994" s="13">
        <v>1209</v>
      </c>
      <c r="I1994" s="13">
        <v>261</v>
      </c>
      <c r="J1994" s="12"/>
      <c r="K1994" s="11">
        <v>1404.92</v>
      </c>
      <c r="L1994" s="11">
        <v>193424.62</v>
      </c>
      <c r="M1994" s="11">
        <v>815210.29</v>
      </c>
      <c r="N1994" s="11">
        <v>500</v>
      </c>
      <c r="O1994" s="11">
        <v>500</v>
      </c>
    </row>
    <row r="1995" spans="1:15" x14ac:dyDescent="0.2">
      <c r="A1995" s="66">
        <v>70923</v>
      </c>
      <c r="B1995" s="53" t="s">
        <v>2047</v>
      </c>
      <c r="C1995" s="66">
        <f t="shared" si="32"/>
        <v>7</v>
      </c>
      <c r="D1995" s="60">
        <v>0</v>
      </c>
      <c r="E1995" s="11">
        <v>1264</v>
      </c>
      <c r="F1995" s="11">
        <v>1274</v>
      </c>
      <c r="G1995" s="13">
        <v>186</v>
      </c>
      <c r="H1995" s="13">
        <v>860</v>
      </c>
      <c r="I1995" s="13">
        <v>218</v>
      </c>
      <c r="J1995" s="12"/>
      <c r="K1995" s="11">
        <v>2989.56</v>
      </c>
      <c r="L1995" s="11">
        <v>139531.07999999999</v>
      </c>
      <c r="M1995" s="11">
        <v>653310.84</v>
      </c>
      <c r="N1995" s="11">
        <v>500</v>
      </c>
      <c r="O1995" s="11">
        <v>500</v>
      </c>
    </row>
    <row r="1996" spans="1:15" x14ac:dyDescent="0.2">
      <c r="A1996" s="66">
        <v>70924</v>
      </c>
      <c r="B1996" s="53" t="s">
        <v>2048</v>
      </c>
      <c r="C1996" s="66">
        <f t="shared" si="32"/>
        <v>7</v>
      </c>
      <c r="D1996" s="60">
        <v>0</v>
      </c>
      <c r="E1996" s="11">
        <v>578</v>
      </c>
      <c r="F1996" s="11">
        <v>580</v>
      </c>
      <c r="G1996" s="13">
        <v>102</v>
      </c>
      <c r="H1996" s="13">
        <v>402</v>
      </c>
      <c r="I1996" s="13">
        <v>74</v>
      </c>
      <c r="J1996" s="12"/>
      <c r="K1996" s="11">
        <v>1978.66</v>
      </c>
      <c r="L1996" s="11">
        <v>58402.01</v>
      </c>
      <c r="M1996" s="11">
        <v>334425.82</v>
      </c>
      <c r="N1996" s="11">
        <v>500</v>
      </c>
      <c r="O1996" s="11">
        <v>500</v>
      </c>
    </row>
    <row r="1997" spans="1:15" x14ac:dyDescent="0.2">
      <c r="A1997" s="66">
        <v>70925</v>
      </c>
      <c r="B1997" s="53" t="s">
        <v>2049</v>
      </c>
      <c r="C1997" s="66">
        <f t="shared" si="32"/>
        <v>7</v>
      </c>
      <c r="D1997" s="60">
        <v>0</v>
      </c>
      <c r="E1997" s="11">
        <v>1569</v>
      </c>
      <c r="F1997" s="11">
        <v>1508</v>
      </c>
      <c r="G1997" s="13">
        <v>266</v>
      </c>
      <c r="H1997" s="13">
        <v>1064</v>
      </c>
      <c r="I1997" s="13">
        <v>239</v>
      </c>
      <c r="J1997" s="12"/>
      <c r="K1997" s="11">
        <v>7770.99</v>
      </c>
      <c r="L1997" s="11">
        <v>135092.75</v>
      </c>
      <c r="M1997" s="11">
        <v>426613.91</v>
      </c>
      <c r="N1997" s="11">
        <v>500</v>
      </c>
      <c r="O1997" s="11">
        <v>500</v>
      </c>
    </row>
    <row r="1998" spans="1:15" x14ac:dyDescent="0.2">
      <c r="A1998" s="66">
        <v>70926</v>
      </c>
      <c r="B1998" s="53" t="s">
        <v>2050</v>
      </c>
      <c r="C1998" s="66">
        <f t="shared" si="32"/>
        <v>7</v>
      </c>
      <c r="D1998" s="60">
        <v>0</v>
      </c>
      <c r="E1998" s="11">
        <v>14415</v>
      </c>
      <c r="F1998" s="11">
        <v>13763</v>
      </c>
      <c r="G1998" s="13">
        <v>2054</v>
      </c>
      <c r="H1998" s="13">
        <v>9496</v>
      </c>
      <c r="I1998" s="13">
        <v>2865</v>
      </c>
      <c r="J1998" s="12"/>
      <c r="K1998" s="11">
        <v>8761.74</v>
      </c>
      <c r="L1998" s="11">
        <v>1180412.48</v>
      </c>
      <c r="M1998" s="11">
        <v>7651676.5199999996</v>
      </c>
      <c r="N1998" s="11">
        <v>500</v>
      </c>
      <c r="O1998" s="11">
        <v>500</v>
      </c>
    </row>
    <row r="1999" spans="1:15" x14ac:dyDescent="0.2">
      <c r="A1999" s="66">
        <v>70927</v>
      </c>
      <c r="B1999" s="53" t="s">
        <v>2051</v>
      </c>
      <c r="C1999" s="66">
        <f t="shared" si="32"/>
        <v>7</v>
      </c>
      <c r="D1999" s="60">
        <v>0</v>
      </c>
      <c r="E1999" s="11">
        <v>1808</v>
      </c>
      <c r="F1999" s="11">
        <v>1748</v>
      </c>
      <c r="G1999" s="13">
        <v>321</v>
      </c>
      <c r="H1999" s="13">
        <v>1181</v>
      </c>
      <c r="I1999" s="13">
        <v>306</v>
      </c>
      <c r="J1999" s="12"/>
      <c r="K1999" s="11">
        <v>2847.23</v>
      </c>
      <c r="L1999" s="11">
        <v>159376.72</v>
      </c>
      <c r="M1999" s="11">
        <v>459057.1</v>
      </c>
      <c r="N1999" s="11">
        <v>500</v>
      </c>
      <c r="O1999" s="11">
        <v>500</v>
      </c>
    </row>
    <row r="2000" spans="1:15" x14ac:dyDescent="0.2">
      <c r="A2000" s="66">
        <v>70928</v>
      </c>
      <c r="B2000" s="53" t="s">
        <v>2052</v>
      </c>
      <c r="C2000" s="66">
        <f t="shared" si="32"/>
        <v>7</v>
      </c>
      <c r="D2000" s="60">
        <v>0</v>
      </c>
      <c r="E2000" s="11">
        <v>2235</v>
      </c>
      <c r="F2000" s="11">
        <v>2126</v>
      </c>
      <c r="G2000" s="13">
        <v>390</v>
      </c>
      <c r="H2000" s="13">
        <v>1491</v>
      </c>
      <c r="I2000" s="13">
        <v>354</v>
      </c>
      <c r="J2000" s="12"/>
      <c r="K2000" s="11">
        <v>3300.6</v>
      </c>
      <c r="L2000" s="11">
        <v>263825.94</v>
      </c>
      <c r="M2000" s="11">
        <v>1807859.77</v>
      </c>
      <c r="N2000" s="11">
        <v>500</v>
      </c>
      <c r="O2000" s="11">
        <v>500</v>
      </c>
    </row>
    <row r="2001" spans="1:15" x14ac:dyDescent="0.2">
      <c r="A2001" s="66">
        <v>70929</v>
      </c>
      <c r="B2001" s="53" t="s">
        <v>2053</v>
      </c>
      <c r="C2001" s="66">
        <f t="shared" si="32"/>
        <v>7</v>
      </c>
      <c r="D2001" s="60">
        <v>0</v>
      </c>
      <c r="E2001" s="11">
        <v>300</v>
      </c>
      <c r="F2001" s="11">
        <v>281</v>
      </c>
      <c r="G2001" s="13">
        <v>25</v>
      </c>
      <c r="H2001" s="13">
        <v>191</v>
      </c>
      <c r="I2001" s="13">
        <v>84</v>
      </c>
      <c r="J2001" s="12"/>
      <c r="K2001" s="11">
        <v>9911.8700000000008</v>
      </c>
      <c r="L2001" s="11">
        <v>29724.29</v>
      </c>
      <c r="M2001" s="11">
        <v>25083.599999999999</v>
      </c>
      <c r="N2001" s="11">
        <v>500</v>
      </c>
      <c r="O2001" s="11">
        <v>500</v>
      </c>
    </row>
    <row r="2002" spans="1:15" x14ac:dyDescent="0.2">
      <c r="A2002" s="66">
        <v>70930</v>
      </c>
      <c r="B2002" s="53" t="s">
        <v>2054</v>
      </c>
      <c r="C2002" s="66">
        <f t="shared" si="32"/>
        <v>7</v>
      </c>
      <c r="D2002" s="60">
        <v>0</v>
      </c>
      <c r="E2002" s="11">
        <v>845</v>
      </c>
      <c r="F2002" s="11">
        <v>843</v>
      </c>
      <c r="G2002" s="13">
        <v>122</v>
      </c>
      <c r="H2002" s="13">
        <v>582</v>
      </c>
      <c r="I2002" s="13">
        <v>141</v>
      </c>
      <c r="J2002" s="12"/>
      <c r="K2002" s="11">
        <v>3676.93</v>
      </c>
      <c r="L2002" s="11">
        <v>111786.38</v>
      </c>
      <c r="M2002" s="11">
        <v>732229.14</v>
      </c>
      <c r="N2002" s="11">
        <v>500</v>
      </c>
      <c r="O2002" s="11">
        <v>500</v>
      </c>
    </row>
    <row r="2003" spans="1:15" x14ac:dyDescent="0.2">
      <c r="A2003" s="66">
        <v>70931</v>
      </c>
      <c r="B2003" s="53" t="s">
        <v>2055</v>
      </c>
      <c r="C2003" s="66">
        <f t="shared" ref="C2003:C2066" si="33">INT(A2003/10000)</f>
        <v>7</v>
      </c>
      <c r="D2003" s="60">
        <v>0</v>
      </c>
      <c r="E2003" s="11">
        <v>1942</v>
      </c>
      <c r="F2003" s="11">
        <v>1916</v>
      </c>
      <c r="G2003" s="13">
        <v>320</v>
      </c>
      <c r="H2003" s="13">
        <v>1285</v>
      </c>
      <c r="I2003" s="13">
        <v>337</v>
      </c>
      <c r="J2003" s="12"/>
      <c r="K2003" s="11">
        <v>2799.66</v>
      </c>
      <c r="L2003" s="11">
        <v>212726.73</v>
      </c>
      <c r="M2003" s="11">
        <v>442065.8</v>
      </c>
      <c r="N2003" s="11">
        <v>500</v>
      </c>
      <c r="O2003" s="11">
        <v>500</v>
      </c>
    </row>
    <row r="2004" spans="1:15" x14ac:dyDescent="0.2">
      <c r="A2004" s="66">
        <v>70932</v>
      </c>
      <c r="B2004" s="53" t="s">
        <v>2056</v>
      </c>
      <c r="C2004" s="66">
        <f t="shared" si="33"/>
        <v>7</v>
      </c>
      <c r="D2004" s="60">
        <v>0</v>
      </c>
      <c r="E2004" s="11">
        <v>862</v>
      </c>
      <c r="F2004" s="11">
        <v>852</v>
      </c>
      <c r="G2004" s="13">
        <v>136</v>
      </c>
      <c r="H2004" s="13">
        <v>552</v>
      </c>
      <c r="I2004" s="13">
        <v>174</v>
      </c>
      <c r="J2004" s="12"/>
      <c r="K2004" s="11">
        <v>6646.17</v>
      </c>
      <c r="L2004" s="11">
        <v>49471.17</v>
      </c>
      <c r="M2004" s="11">
        <v>52415.66</v>
      </c>
      <c r="N2004" s="11">
        <v>500</v>
      </c>
      <c r="O2004" s="11">
        <v>500</v>
      </c>
    </row>
    <row r="2005" spans="1:15" x14ac:dyDescent="0.2">
      <c r="A2005" s="66">
        <v>70933</v>
      </c>
      <c r="B2005" s="53" t="s">
        <v>2057</v>
      </c>
      <c r="C2005" s="66">
        <f t="shared" si="33"/>
        <v>7</v>
      </c>
      <c r="D2005" s="60">
        <v>0</v>
      </c>
      <c r="E2005" s="11">
        <v>2317</v>
      </c>
      <c r="F2005" s="11">
        <v>2179</v>
      </c>
      <c r="G2005" s="13">
        <v>424</v>
      </c>
      <c r="H2005" s="13">
        <v>1517</v>
      </c>
      <c r="I2005" s="13">
        <v>376</v>
      </c>
      <c r="J2005" s="12"/>
      <c r="K2005" s="11">
        <v>5590.5</v>
      </c>
      <c r="L2005" s="11">
        <v>176518.6</v>
      </c>
      <c r="M2005" s="11">
        <v>1137326.51</v>
      </c>
      <c r="N2005" s="11">
        <v>500</v>
      </c>
      <c r="O2005" s="11">
        <v>500</v>
      </c>
    </row>
    <row r="2006" spans="1:15" x14ac:dyDescent="0.2">
      <c r="A2006" s="66">
        <v>70934</v>
      </c>
      <c r="B2006" s="53" t="s">
        <v>2058</v>
      </c>
      <c r="C2006" s="66">
        <f t="shared" si="33"/>
        <v>7</v>
      </c>
      <c r="D2006" s="60">
        <v>0</v>
      </c>
      <c r="E2006" s="11">
        <v>1925</v>
      </c>
      <c r="F2006" s="11">
        <v>1953</v>
      </c>
      <c r="G2006" s="13">
        <v>305</v>
      </c>
      <c r="H2006" s="13">
        <v>1272</v>
      </c>
      <c r="I2006" s="13">
        <v>348</v>
      </c>
      <c r="J2006" s="12"/>
      <c r="K2006" s="11">
        <v>5133.7</v>
      </c>
      <c r="L2006" s="11">
        <v>361912.15</v>
      </c>
      <c r="M2006" s="11">
        <v>1492395.35</v>
      </c>
      <c r="N2006" s="11">
        <v>500</v>
      </c>
      <c r="O2006" s="11">
        <v>500</v>
      </c>
    </row>
    <row r="2007" spans="1:15" x14ac:dyDescent="0.2">
      <c r="A2007" s="66">
        <v>70935</v>
      </c>
      <c r="B2007" s="53" t="s">
        <v>2059</v>
      </c>
      <c r="C2007" s="66">
        <f t="shared" si="33"/>
        <v>7</v>
      </c>
      <c r="D2007" s="60">
        <v>0</v>
      </c>
      <c r="E2007" s="11">
        <v>1926</v>
      </c>
      <c r="F2007" s="11">
        <v>1844</v>
      </c>
      <c r="G2007" s="13">
        <v>299</v>
      </c>
      <c r="H2007" s="13">
        <v>1309</v>
      </c>
      <c r="I2007" s="13">
        <v>318</v>
      </c>
      <c r="J2007" s="12"/>
      <c r="K2007" s="11">
        <v>2378.88</v>
      </c>
      <c r="L2007" s="11">
        <v>196005.21</v>
      </c>
      <c r="M2007" s="11">
        <v>590703.86</v>
      </c>
      <c r="N2007" s="11">
        <v>500</v>
      </c>
      <c r="O2007" s="11">
        <v>500</v>
      </c>
    </row>
    <row r="2008" spans="1:15" x14ac:dyDescent="0.2">
      <c r="A2008" s="66">
        <v>70936</v>
      </c>
      <c r="B2008" s="53" t="s">
        <v>2060</v>
      </c>
      <c r="C2008" s="66">
        <f t="shared" si="33"/>
        <v>7</v>
      </c>
      <c r="D2008" s="60">
        <v>0</v>
      </c>
      <c r="E2008" s="11">
        <v>5521</v>
      </c>
      <c r="F2008" s="11">
        <v>5226</v>
      </c>
      <c r="G2008" s="13">
        <v>873</v>
      </c>
      <c r="H2008" s="13">
        <v>3638</v>
      </c>
      <c r="I2008" s="13">
        <v>1010</v>
      </c>
      <c r="J2008" s="12"/>
      <c r="K2008" s="11">
        <v>14767.11</v>
      </c>
      <c r="L2008" s="11">
        <v>562898.9</v>
      </c>
      <c r="M2008" s="11">
        <v>3065320.89</v>
      </c>
      <c r="N2008" s="11">
        <v>500</v>
      </c>
      <c r="O2008" s="11">
        <v>500</v>
      </c>
    </row>
    <row r="2009" spans="1:15" x14ac:dyDescent="0.2">
      <c r="A2009" s="66">
        <v>70937</v>
      </c>
      <c r="B2009" s="53" t="s">
        <v>2061</v>
      </c>
      <c r="C2009" s="66">
        <f t="shared" si="33"/>
        <v>7</v>
      </c>
      <c r="D2009" s="60">
        <v>0</v>
      </c>
      <c r="E2009" s="11">
        <v>1797</v>
      </c>
      <c r="F2009" s="11">
        <v>1584</v>
      </c>
      <c r="G2009" s="13">
        <v>279</v>
      </c>
      <c r="H2009" s="13">
        <v>1232</v>
      </c>
      <c r="I2009" s="13">
        <v>286</v>
      </c>
      <c r="J2009" s="12"/>
      <c r="K2009" s="11">
        <v>2252.2800000000002</v>
      </c>
      <c r="L2009" s="11">
        <v>142872.09</v>
      </c>
      <c r="M2009" s="11">
        <v>509341.01</v>
      </c>
      <c r="N2009" s="11">
        <v>500</v>
      </c>
      <c r="O2009" s="11">
        <v>500</v>
      </c>
    </row>
    <row r="2010" spans="1:15" x14ac:dyDescent="0.2">
      <c r="A2010" s="66">
        <v>70938</v>
      </c>
      <c r="B2010" s="53" t="s">
        <v>2062</v>
      </c>
      <c r="C2010" s="66">
        <f t="shared" si="33"/>
        <v>7</v>
      </c>
      <c r="D2010" s="60">
        <v>0</v>
      </c>
      <c r="E2010" s="11">
        <v>2502</v>
      </c>
      <c r="F2010" s="11">
        <v>2499</v>
      </c>
      <c r="G2010" s="13">
        <v>465</v>
      </c>
      <c r="H2010" s="13">
        <v>1603</v>
      </c>
      <c r="I2010" s="13">
        <v>434</v>
      </c>
      <c r="J2010" s="12"/>
      <c r="K2010" s="11">
        <v>6408</v>
      </c>
      <c r="L2010" s="11">
        <v>155160.72</v>
      </c>
      <c r="M2010" s="11">
        <v>205007.3</v>
      </c>
      <c r="N2010" s="11">
        <v>500</v>
      </c>
      <c r="O2010" s="11">
        <v>500</v>
      </c>
    </row>
    <row r="2011" spans="1:15" x14ac:dyDescent="0.2">
      <c r="A2011" s="66">
        <v>70939</v>
      </c>
      <c r="B2011" s="53" t="s">
        <v>2063</v>
      </c>
      <c r="C2011" s="66">
        <f t="shared" si="33"/>
        <v>7</v>
      </c>
      <c r="D2011" s="60">
        <v>0</v>
      </c>
      <c r="E2011" s="11">
        <v>2198</v>
      </c>
      <c r="F2011" s="11">
        <v>2141</v>
      </c>
      <c r="G2011" s="13">
        <v>311</v>
      </c>
      <c r="H2011" s="13">
        <v>1469</v>
      </c>
      <c r="I2011" s="13">
        <v>418</v>
      </c>
      <c r="J2011" s="12"/>
      <c r="K2011" s="11">
        <v>2152.33</v>
      </c>
      <c r="L2011" s="11">
        <v>177823.1</v>
      </c>
      <c r="M2011" s="11">
        <v>819511.52</v>
      </c>
      <c r="N2011" s="11">
        <v>500</v>
      </c>
      <c r="O2011" s="11">
        <v>500</v>
      </c>
    </row>
    <row r="2012" spans="1:15" x14ac:dyDescent="0.2">
      <c r="A2012" s="66">
        <v>70940</v>
      </c>
      <c r="B2012" s="53" t="s">
        <v>2064</v>
      </c>
      <c r="C2012" s="66">
        <f t="shared" si="33"/>
        <v>7</v>
      </c>
      <c r="D2012" s="60">
        <v>0</v>
      </c>
      <c r="E2012" s="11">
        <v>1735</v>
      </c>
      <c r="F2012" s="11">
        <v>1719</v>
      </c>
      <c r="G2012" s="13">
        <v>233</v>
      </c>
      <c r="H2012" s="13">
        <v>1113</v>
      </c>
      <c r="I2012" s="13">
        <v>389</v>
      </c>
      <c r="J2012" s="12"/>
      <c r="K2012" s="11">
        <v>1890.43</v>
      </c>
      <c r="L2012" s="11">
        <v>268591.28999999998</v>
      </c>
      <c r="M2012" s="11">
        <v>1104937.8899999999</v>
      </c>
      <c r="N2012" s="11">
        <v>500</v>
      </c>
      <c r="O2012" s="11">
        <v>500</v>
      </c>
    </row>
    <row r="2013" spans="1:15" x14ac:dyDescent="0.2">
      <c r="A2013" s="66">
        <v>70941</v>
      </c>
      <c r="B2013" s="53" t="s">
        <v>2065</v>
      </c>
      <c r="C2013" s="66">
        <f t="shared" si="33"/>
        <v>7</v>
      </c>
      <c r="D2013" s="60">
        <v>0</v>
      </c>
      <c r="E2013" s="11">
        <v>660</v>
      </c>
      <c r="F2013" s="11">
        <v>661</v>
      </c>
      <c r="G2013" s="13">
        <v>108</v>
      </c>
      <c r="H2013" s="13">
        <v>424</v>
      </c>
      <c r="I2013" s="13">
        <v>128</v>
      </c>
      <c r="J2013" s="12"/>
      <c r="K2013" s="11">
        <v>1326.15</v>
      </c>
      <c r="L2013" s="11">
        <v>65512.87</v>
      </c>
      <c r="M2013" s="11">
        <v>246068.82</v>
      </c>
      <c r="N2013" s="11">
        <v>500</v>
      </c>
      <c r="O2013" s="11">
        <v>500</v>
      </c>
    </row>
    <row r="2014" spans="1:15" x14ac:dyDescent="0.2">
      <c r="A2014" s="66">
        <v>80101</v>
      </c>
      <c r="B2014" s="53" t="s">
        <v>2066</v>
      </c>
      <c r="C2014" s="66">
        <f t="shared" si="33"/>
        <v>8</v>
      </c>
      <c r="D2014" s="60">
        <v>0</v>
      </c>
      <c r="E2014" s="11">
        <v>2376</v>
      </c>
      <c r="F2014" s="11">
        <v>2365</v>
      </c>
      <c r="G2014" s="13">
        <v>376</v>
      </c>
      <c r="H2014" s="13">
        <v>1518</v>
      </c>
      <c r="I2014" s="13">
        <v>482</v>
      </c>
      <c r="J2014" s="12"/>
      <c r="K2014" s="11">
        <v>3016</v>
      </c>
      <c r="L2014" s="11">
        <v>159277.85999999999</v>
      </c>
      <c r="M2014" s="11">
        <v>416672.28</v>
      </c>
      <c r="N2014" s="11">
        <v>500</v>
      </c>
      <c r="O2014" s="11">
        <v>500</v>
      </c>
    </row>
    <row r="2015" spans="1:15" x14ac:dyDescent="0.2">
      <c r="A2015" s="66">
        <v>80102</v>
      </c>
      <c r="B2015" s="53" t="s">
        <v>2067</v>
      </c>
      <c r="C2015" s="66">
        <f t="shared" si="33"/>
        <v>8</v>
      </c>
      <c r="D2015" s="60">
        <v>0</v>
      </c>
      <c r="E2015" s="11">
        <v>362</v>
      </c>
      <c r="F2015" s="11">
        <v>328</v>
      </c>
      <c r="G2015" s="13">
        <v>71</v>
      </c>
      <c r="H2015" s="13">
        <v>238</v>
      </c>
      <c r="I2015" s="13">
        <v>53</v>
      </c>
      <c r="J2015" s="12"/>
      <c r="K2015" s="11">
        <v>1496.11</v>
      </c>
      <c r="L2015" s="11">
        <v>14423.79</v>
      </c>
      <c r="M2015" s="11">
        <v>45114.45</v>
      </c>
      <c r="N2015" s="11">
        <v>500</v>
      </c>
      <c r="O2015" s="11">
        <v>500</v>
      </c>
    </row>
    <row r="2016" spans="1:15" x14ac:dyDescent="0.2">
      <c r="A2016" s="66">
        <v>80103</v>
      </c>
      <c r="B2016" s="53" t="s">
        <v>2068</v>
      </c>
      <c r="C2016" s="66">
        <f t="shared" si="33"/>
        <v>8</v>
      </c>
      <c r="D2016" s="60">
        <v>0</v>
      </c>
      <c r="E2016" s="11">
        <v>15141</v>
      </c>
      <c r="F2016" s="11">
        <v>14832</v>
      </c>
      <c r="G2016" s="13">
        <v>2255</v>
      </c>
      <c r="H2016" s="13">
        <v>9936</v>
      </c>
      <c r="I2016" s="13">
        <v>2950</v>
      </c>
      <c r="J2016" s="12"/>
      <c r="K2016" s="11">
        <v>5478.85</v>
      </c>
      <c r="L2016" s="11">
        <v>1139104.5900000001</v>
      </c>
      <c r="M2016" s="11">
        <v>7473120.4800000004</v>
      </c>
      <c r="N2016" s="11">
        <v>500</v>
      </c>
      <c r="O2016" s="11">
        <v>500</v>
      </c>
    </row>
    <row r="2017" spans="1:15" x14ac:dyDescent="0.2">
      <c r="A2017" s="66">
        <v>80104</v>
      </c>
      <c r="B2017" s="53" t="s">
        <v>2069</v>
      </c>
      <c r="C2017" s="66">
        <f t="shared" si="33"/>
        <v>8</v>
      </c>
      <c r="D2017" s="60">
        <v>0</v>
      </c>
      <c r="E2017" s="11">
        <v>2650</v>
      </c>
      <c r="F2017" s="11">
        <v>2400</v>
      </c>
      <c r="G2017" s="13">
        <v>440</v>
      </c>
      <c r="H2017" s="13">
        <v>1825</v>
      </c>
      <c r="I2017" s="13">
        <v>385</v>
      </c>
      <c r="J2017" s="12"/>
      <c r="K2017" s="11">
        <v>4690.8599999999997</v>
      </c>
      <c r="L2017" s="11">
        <v>156957</v>
      </c>
      <c r="M2017" s="11">
        <v>825652.87</v>
      </c>
      <c r="N2017" s="11">
        <v>500</v>
      </c>
      <c r="O2017" s="11">
        <v>500</v>
      </c>
    </row>
    <row r="2018" spans="1:15" x14ac:dyDescent="0.2">
      <c r="A2018" s="66">
        <v>80105</v>
      </c>
      <c r="B2018" s="53" t="s">
        <v>2070</v>
      </c>
      <c r="C2018" s="66">
        <f t="shared" si="33"/>
        <v>8</v>
      </c>
      <c r="D2018" s="60">
        <v>0</v>
      </c>
      <c r="E2018" s="11">
        <v>774</v>
      </c>
      <c r="F2018" s="11">
        <v>726</v>
      </c>
      <c r="G2018" s="13">
        <v>124</v>
      </c>
      <c r="H2018" s="13">
        <v>507</v>
      </c>
      <c r="I2018" s="13">
        <v>143</v>
      </c>
      <c r="J2018" s="12"/>
      <c r="K2018" s="11">
        <v>1169.3</v>
      </c>
      <c r="L2018" s="11">
        <v>169191.19</v>
      </c>
      <c r="M2018" s="11">
        <v>404340.32</v>
      </c>
      <c r="N2018" s="11">
        <v>500</v>
      </c>
      <c r="O2018" s="11">
        <v>500</v>
      </c>
    </row>
    <row r="2019" spans="1:15" x14ac:dyDescent="0.2">
      <c r="A2019" s="66">
        <v>80106</v>
      </c>
      <c r="B2019" s="53" t="s">
        <v>2071</v>
      </c>
      <c r="C2019" s="66">
        <f t="shared" si="33"/>
        <v>8</v>
      </c>
      <c r="D2019" s="60">
        <v>0</v>
      </c>
      <c r="E2019" s="11">
        <v>3429</v>
      </c>
      <c r="F2019" s="11">
        <v>3368</v>
      </c>
      <c r="G2019" s="13">
        <v>553</v>
      </c>
      <c r="H2019" s="13">
        <v>2220</v>
      </c>
      <c r="I2019" s="13">
        <v>656</v>
      </c>
      <c r="J2019" s="12"/>
      <c r="K2019" s="11">
        <v>4611.3900000000003</v>
      </c>
      <c r="L2019" s="11">
        <v>303729.8</v>
      </c>
      <c r="M2019" s="11">
        <v>3042263.49</v>
      </c>
      <c r="N2019" s="11">
        <v>500</v>
      </c>
      <c r="O2019" s="11">
        <v>500</v>
      </c>
    </row>
    <row r="2020" spans="1:15" x14ac:dyDescent="0.2">
      <c r="A2020" s="66">
        <v>80107</v>
      </c>
      <c r="B2020" s="53" t="s">
        <v>2072</v>
      </c>
      <c r="C2020" s="66">
        <f t="shared" si="33"/>
        <v>8</v>
      </c>
      <c r="D2020" s="60">
        <v>0</v>
      </c>
      <c r="E2020" s="11">
        <v>577</v>
      </c>
      <c r="F2020" s="11">
        <v>547</v>
      </c>
      <c r="G2020" s="13">
        <v>82</v>
      </c>
      <c r="H2020" s="13">
        <v>371</v>
      </c>
      <c r="I2020" s="13">
        <v>124</v>
      </c>
      <c r="J2020" s="12"/>
      <c r="K2020" s="11">
        <v>1708.08</v>
      </c>
      <c r="L2020" s="11">
        <v>81811.23</v>
      </c>
      <c r="M2020" s="11">
        <v>206335.68</v>
      </c>
      <c r="N2020" s="11">
        <v>500</v>
      </c>
      <c r="O2020" s="11">
        <v>500</v>
      </c>
    </row>
    <row r="2021" spans="1:15" x14ac:dyDescent="0.2">
      <c r="A2021" s="66">
        <v>80108</v>
      </c>
      <c r="B2021" s="53" t="s">
        <v>2073</v>
      </c>
      <c r="C2021" s="66">
        <f t="shared" si="33"/>
        <v>8</v>
      </c>
      <c r="D2021" s="60">
        <v>0</v>
      </c>
      <c r="E2021" s="11">
        <v>1622</v>
      </c>
      <c r="F2021" s="11">
        <v>1603</v>
      </c>
      <c r="G2021" s="13">
        <v>269</v>
      </c>
      <c r="H2021" s="13">
        <v>1017</v>
      </c>
      <c r="I2021" s="13">
        <v>336</v>
      </c>
      <c r="J2021" s="12"/>
      <c r="K2021" s="11">
        <v>5866.15</v>
      </c>
      <c r="L2021" s="11">
        <v>95115.65</v>
      </c>
      <c r="M2021" s="11">
        <v>184207.8</v>
      </c>
      <c r="N2021" s="11">
        <v>500</v>
      </c>
      <c r="O2021" s="11">
        <v>500</v>
      </c>
    </row>
    <row r="2022" spans="1:15" x14ac:dyDescent="0.2">
      <c r="A2022" s="66">
        <v>80109</v>
      </c>
      <c r="B2022" s="53" t="s">
        <v>2074</v>
      </c>
      <c r="C2022" s="66">
        <f t="shared" si="33"/>
        <v>8</v>
      </c>
      <c r="D2022" s="60">
        <v>0</v>
      </c>
      <c r="E2022" s="11">
        <v>464</v>
      </c>
      <c r="F2022" s="11">
        <v>456</v>
      </c>
      <c r="G2022" s="13">
        <v>99</v>
      </c>
      <c r="H2022" s="13">
        <v>296</v>
      </c>
      <c r="I2022" s="13">
        <v>69</v>
      </c>
      <c r="J2022" s="12"/>
      <c r="K2022" s="11">
        <v>2607.98</v>
      </c>
      <c r="L2022" s="11">
        <v>58130.21</v>
      </c>
      <c r="M2022" s="11">
        <v>107043.3</v>
      </c>
      <c r="N2022" s="11">
        <v>500</v>
      </c>
      <c r="O2022" s="11">
        <v>500</v>
      </c>
    </row>
    <row r="2023" spans="1:15" x14ac:dyDescent="0.2">
      <c r="A2023" s="66">
        <v>80110</v>
      </c>
      <c r="B2023" s="53" t="s">
        <v>2075</v>
      </c>
      <c r="C2023" s="66">
        <f t="shared" si="33"/>
        <v>8</v>
      </c>
      <c r="D2023" s="60">
        <v>0</v>
      </c>
      <c r="E2023" s="11">
        <v>1578</v>
      </c>
      <c r="F2023" s="11">
        <v>1446</v>
      </c>
      <c r="G2023" s="13">
        <v>217</v>
      </c>
      <c r="H2023" s="13">
        <v>1003</v>
      </c>
      <c r="I2023" s="13">
        <v>358</v>
      </c>
      <c r="J2023" s="12"/>
      <c r="K2023" s="11">
        <v>1590.46</v>
      </c>
      <c r="L2023" s="11">
        <v>278959.69</v>
      </c>
      <c r="M2023" s="11">
        <v>904558.87</v>
      </c>
      <c r="N2023" s="11">
        <v>500</v>
      </c>
      <c r="O2023" s="11">
        <v>500</v>
      </c>
    </row>
    <row r="2024" spans="1:15" x14ac:dyDescent="0.2">
      <c r="A2024" s="66">
        <v>80111</v>
      </c>
      <c r="B2024" s="53" t="s">
        <v>2076</v>
      </c>
      <c r="C2024" s="66">
        <f t="shared" si="33"/>
        <v>8</v>
      </c>
      <c r="D2024" s="60">
        <v>0</v>
      </c>
      <c r="E2024" s="11">
        <v>1041</v>
      </c>
      <c r="F2024" s="11">
        <v>1000</v>
      </c>
      <c r="G2024" s="13">
        <v>169</v>
      </c>
      <c r="H2024" s="13">
        <v>657</v>
      </c>
      <c r="I2024" s="13">
        <v>215</v>
      </c>
      <c r="J2024" s="12"/>
      <c r="K2024" s="11">
        <v>1671.77</v>
      </c>
      <c r="L2024" s="11">
        <v>48052.61</v>
      </c>
      <c r="M2024" s="11">
        <v>96490.95</v>
      </c>
      <c r="N2024" s="11">
        <v>500</v>
      </c>
      <c r="O2024" s="11">
        <v>500</v>
      </c>
    </row>
    <row r="2025" spans="1:15" x14ac:dyDescent="0.2">
      <c r="A2025" s="66">
        <v>80112</v>
      </c>
      <c r="B2025" s="53" t="s">
        <v>2077</v>
      </c>
      <c r="C2025" s="66">
        <f t="shared" si="33"/>
        <v>8</v>
      </c>
      <c r="D2025" s="60">
        <v>0</v>
      </c>
      <c r="E2025" s="11">
        <v>692</v>
      </c>
      <c r="F2025" s="11">
        <v>682</v>
      </c>
      <c r="G2025" s="13">
        <v>103</v>
      </c>
      <c r="H2025" s="13">
        <v>437</v>
      </c>
      <c r="I2025" s="13">
        <v>152</v>
      </c>
      <c r="J2025" s="12"/>
      <c r="K2025" s="11">
        <v>3734.61</v>
      </c>
      <c r="L2025" s="11">
        <v>112120.47</v>
      </c>
      <c r="M2025" s="11">
        <v>407686.12</v>
      </c>
      <c r="N2025" s="11">
        <v>500</v>
      </c>
      <c r="O2025" s="11">
        <v>500</v>
      </c>
    </row>
    <row r="2026" spans="1:15" x14ac:dyDescent="0.2">
      <c r="A2026" s="66">
        <v>80113</v>
      </c>
      <c r="B2026" s="53" t="s">
        <v>2078</v>
      </c>
      <c r="C2026" s="66">
        <f t="shared" si="33"/>
        <v>8</v>
      </c>
      <c r="D2026" s="60">
        <v>0</v>
      </c>
      <c r="E2026" s="11">
        <v>1588</v>
      </c>
      <c r="F2026" s="11">
        <v>1585</v>
      </c>
      <c r="G2026" s="13">
        <v>177</v>
      </c>
      <c r="H2026" s="13">
        <v>1122</v>
      </c>
      <c r="I2026" s="13">
        <v>289</v>
      </c>
      <c r="J2026" s="12"/>
      <c r="K2026" s="11">
        <v>2557.02</v>
      </c>
      <c r="L2026" s="11">
        <v>1004002.75</v>
      </c>
      <c r="M2026" s="11">
        <v>3391613.6</v>
      </c>
      <c r="N2026" s="11">
        <v>500</v>
      </c>
      <c r="O2026" s="11">
        <v>500</v>
      </c>
    </row>
    <row r="2027" spans="1:15" x14ac:dyDescent="0.2">
      <c r="A2027" s="66">
        <v>80114</v>
      </c>
      <c r="B2027" s="53" t="s">
        <v>2079</v>
      </c>
      <c r="C2027" s="66">
        <f t="shared" si="33"/>
        <v>8</v>
      </c>
      <c r="D2027" s="60">
        <v>0</v>
      </c>
      <c r="E2027" s="11">
        <v>297</v>
      </c>
      <c r="F2027" s="11">
        <v>292</v>
      </c>
      <c r="G2027" s="13">
        <v>51</v>
      </c>
      <c r="H2027" s="13">
        <v>182</v>
      </c>
      <c r="I2027" s="13">
        <v>64</v>
      </c>
      <c r="J2027" s="12"/>
      <c r="K2027" s="11">
        <v>1586.9</v>
      </c>
      <c r="L2027" s="11">
        <v>20527.25</v>
      </c>
      <c r="M2027" s="11">
        <v>201068.97</v>
      </c>
      <c r="N2027" s="11">
        <v>500</v>
      </c>
      <c r="O2027" s="11">
        <v>500</v>
      </c>
    </row>
    <row r="2028" spans="1:15" x14ac:dyDescent="0.2">
      <c r="A2028" s="66">
        <v>80115</v>
      </c>
      <c r="B2028" s="53" t="s">
        <v>2080</v>
      </c>
      <c r="C2028" s="66">
        <f t="shared" si="33"/>
        <v>8</v>
      </c>
      <c r="D2028" s="60">
        <v>0</v>
      </c>
      <c r="E2028" s="11">
        <v>3748</v>
      </c>
      <c r="F2028" s="11">
        <v>3597</v>
      </c>
      <c r="G2028" s="13">
        <v>657</v>
      </c>
      <c r="H2028" s="13">
        <v>2527</v>
      </c>
      <c r="I2028" s="13">
        <v>564</v>
      </c>
      <c r="J2028" s="12"/>
      <c r="K2028" s="11">
        <v>6355.2</v>
      </c>
      <c r="L2028" s="11">
        <v>238375.3</v>
      </c>
      <c r="M2028" s="11">
        <v>1237906.71</v>
      </c>
      <c r="N2028" s="11">
        <v>500</v>
      </c>
      <c r="O2028" s="11">
        <v>500</v>
      </c>
    </row>
    <row r="2029" spans="1:15" x14ac:dyDescent="0.2">
      <c r="A2029" s="66">
        <v>80116</v>
      </c>
      <c r="B2029" s="53" t="s">
        <v>2081</v>
      </c>
      <c r="C2029" s="66">
        <f t="shared" si="33"/>
        <v>8</v>
      </c>
      <c r="D2029" s="60">
        <v>0</v>
      </c>
      <c r="E2029" s="11">
        <v>6459</v>
      </c>
      <c r="F2029" s="11">
        <v>6193</v>
      </c>
      <c r="G2029" s="13">
        <v>971</v>
      </c>
      <c r="H2029" s="13">
        <v>4302</v>
      </c>
      <c r="I2029" s="13">
        <v>1186</v>
      </c>
      <c r="J2029" s="12"/>
      <c r="K2029" s="11">
        <v>12218.83</v>
      </c>
      <c r="L2029" s="11">
        <v>576950.06999999995</v>
      </c>
      <c r="M2029" s="11">
        <v>6868300.46</v>
      </c>
      <c r="N2029" s="11">
        <v>500</v>
      </c>
      <c r="O2029" s="11">
        <v>500</v>
      </c>
    </row>
    <row r="2030" spans="1:15" x14ac:dyDescent="0.2">
      <c r="A2030" s="66">
        <v>80117</v>
      </c>
      <c r="B2030" s="53" t="s">
        <v>2082</v>
      </c>
      <c r="C2030" s="66">
        <f t="shared" si="33"/>
        <v>8</v>
      </c>
      <c r="D2030" s="60">
        <v>0</v>
      </c>
      <c r="E2030" s="11">
        <v>5013</v>
      </c>
      <c r="F2030" s="11">
        <v>4980</v>
      </c>
      <c r="G2030" s="13">
        <v>756</v>
      </c>
      <c r="H2030" s="13">
        <v>3171</v>
      </c>
      <c r="I2030" s="13">
        <v>1086</v>
      </c>
      <c r="J2030" s="12"/>
      <c r="K2030" s="11">
        <v>3809.89</v>
      </c>
      <c r="L2030" s="11">
        <v>403229.91</v>
      </c>
      <c r="M2030" s="11">
        <v>3149711.41</v>
      </c>
      <c r="N2030" s="11">
        <v>500</v>
      </c>
      <c r="O2030" s="11">
        <v>500</v>
      </c>
    </row>
    <row r="2031" spans="1:15" x14ac:dyDescent="0.2">
      <c r="A2031" s="66">
        <v>80118</v>
      </c>
      <c r="B2031" s="53" t="s">
        <v>2083</v>
      </c>
      <c r="C2031" s="66">
        <f t="shared" si="33"/>
        <v>8</v>
      </c>
      <c r="D2031" s="60">
        <v>0</v>
      </c>
      <c r="E2031" s="11">
        <v>910</v>
      </c>
      <c r="F2031" s="11">
        <v>862</v>
      </c>
      <c r="G2031" s="13">
        <v>165</v>
      </c>
      <c r="H2031" s="13">
        <v>581</v>
      </c>
      <c r="I2031" s="13">
        <v>164</v>
      </c>
      <c r="J2031" s="12"/>
      <c r="K2031" s="11">
        <v>3141.55</v>
      </c>
      <c r="L2031" s="11">
        <v>61850.78</v>
      </c>
      <c r="M2031" s="11">
        <v>107071.51</v>
      </c>
      <c r="N2031" s="11">
        <v>500</v>
      </c>
      <c r="O2031" s="11">
        <v>500</v>
      </c>
    </row>
    <row r="2032" spans="1:15" x14ac:dyDescent="0.2">
      <c r="A2032" s="66">
        <v>80119</v>
      </c>
      <c r="B2032" s="53" t="s">
        <v>2084</v>
      </c>
      <c r="C2032" s="66">
        <f t="shared" si="33"/>
        <v>8</v>
      </c>
      <c r="D2032" s="60">
        <v>0</v>
      </c>
      <c r="E2032" s="11">
        <v>717</v>
      </c>
      <c r="F2032" s="11">
        <v>693</v>
      </c>
      <c r="G2032" s="13">
        <v>110</v>
      </c>
      <c r="H2032" s="13">
        <v>475</v>
      </c>
      <c r="I2032" s="13">
        <v>132</v>
      </c>
      <c r="J2032" s="12"/>
      <c r="K2032" s="11">
        <v>426.32</v>
      </c>
      <c r="L2032" s="11">
        <v>51393.24</v>
      </c>
      <c r="M2032" s="11">
        <v>154397.12</v>
      </c>
      <c r="N2032" s="11">
        <v>500</v>
      </c>
      <c r="O2032" s="11">
        <v>500</v>
      </c>
    </row>
    <row r="2033" spans="1:15" x14ac:dyDescent="0.2">
      <c r="A2033" s="66">
        <v>80120</v>
      </c>
      <c r="B2033" s="53" t="s">
        <v>2085</v>
      </c>
      <c r="C2033" s="66">
        <f t="shared" si="33"/>
        <v>8</v>
      </c>
      <c r="D2033" s="60">
        <v>0</v>
      </c>
      <c r="E2033" s="11">
        <v>2218</v>
      </c>
      <c r="F2033" s="11">
        <v>2217</v>
      </c>
      <c r="G2033" s="13">
        <v>300</v>
      </c>
      <c r="H2033" s="13">
        <v>1384</v>
      </c>
      <c r="I2033" s="13">
        <v>534</v>
      </c>
      <c r="J2033" s="12"/>
      <c r="K2033" s="11">
        <v>5094.97</v>
      </c>
      <c r="L2033" s="11">
        <v>307370.25</v>
      </c>
      <c r="M2033" s="11">
        <v>861117.39</v>
      </c>
      <c r="N2033" s="11">
        <v>500</v>
      </c>
      <c r="O2033" s="11">
        <v>500</v>
      </c>
    </row>
    <row r="2034" spans="1:15" x14ac:dyDescent="0.2">
      <c r="A2034" s="66">
        <v>80121</v>
      </c>
      <c r="B2034" s="53" t="s">
        <v>2086</v>
      </c>
      <c r="C2034" s="66">
        <f t="shared" si="33"/>
        <v>8</v>
      </c>
      <c r="D2034" s="60">
        <v>0</v>
      </c>
      <c r="E2034" s="11">
        <v>379</v>
      </c>
      <c r="F2034" s="11">
        <v>408</v>
      </c>
      <c r="G2034" s="13">
        <v>60</v>
      </c>
      <c r="H2034" s="13">
        <v>251</v>
      </c>
      <c r="I2034" s="13">
        <v>68</v>
      </c>
      <c r="J2034" s="12"/>
      <c r="K2034" s="11">
        <v>2037.62</v>
      </c>
      <c r="L2034" s="11">
        <v>17311.16</v>
      </c>
      <c r="M2034" s="11">
        <v>69677.070000000007</v>
      </c>
      <c r="N2034" s="11">
        <v>500</v>
      </c>
      <c r="O2034" s="11">
        <v>500</v>
      </c>
    </row>
    <row r="2035" spans="1:15" x14ac:dyDescent="0.2">
      <c r="A2035" s="66">
        <v>80122</v>
      </c>
      <c r="B2035" s="53" t="s">
        <v>2087</v>
      </c>
      <c r="C2035" s="66">
        <f t="shared" si="33"/>
        <v>8</v>
      </c>
      <c r="D2035" s="60">
        <v>0</v>
      </c>
      <c r="E2035" s="11">
        <v>4035</v>
      </c>
      <c r="F2035" s="11">
        <v>3910</v>
      </c>
      <c r="G2035" s="13">
        <v>573</v>
      </c>
      <c r="H2035" s="13">
        <v>2519</v>
      </c>
      <c r="I2035" s="13">
        <v>943</v>
      </c>
      <c r="J2035" s="12"/>
      <c r="K2035" s="11">
        <v>2545.11</v>
      </c>
      <c r="L2035" s="11">
        <v>573498.07999999996</v>
      </c>
      <c r="M2035" s="11">
        <v>2421206.17</v>
      </c>
      <c r="N2035" s="11">
        <v>500</v>
      </c>
      <c r="O2035" s="11">
        <v>500</v>
      </c>
    </row>
    <row r="2036" spans="1:15" x14ac:dyDescent="0.2">
      <c r="A2036" s="66">
        <v>80123</v>
      </c>
      <c r="B2036" s="53" t="s">
        <v>2088</v>
      </c>
      <c r="C2036" s="66">
        <f t="shared" si="33"/>
        <v>8</v>
      </c>
      <c r="D2036" s="60">
        <v>0</v>
      </c>
      <c r="E2036" s="11">
        <v>852</v>
      </c>
      <c r="F2036" s="11">
        <v>843</v>
      </c>
      <c r="G2036" s="13">
        <v>153</v>
      </c>
      <c r="H2036" s="13">
        <v>556</v>
      </c>
      <c r="I2036" s="13">
        <v>143</v>
      </c>
      <c r="J2036" s="12"/>
      <c r="K2036" s="11">
        <v>3790.52</v>
      </c>
      <c r="L2036" s="11">
        <v>49066.95</v>
      </c>
      <c r="M2036" s="11">
        <v>153738.66</v>
      </c>
      <c r="N2036" s="11">
        <v>500</v>
      </c>
      <c r="O2036" s="11">
        <v>500</v>
      </c>
    </row>
    <row r="2037" spans="1:15" x14ac:dyDescent="0.2">
      <c r="A2037" s="66">
        <v>80124</v>
      </c>
      <c r="B2037" s="53" t="s">
        <v>2089</v>
      </c>
      <c r="C2037" s="66">
        <f t="shared" si="33"/>
        <v>8</v>
      </c>
      <c r="D2037" s="60">
        <v>0</v>
      </c>
      <c r="E2037" s="11">
        <v>638</v>
      </c>
      <c r="F2037" s="11">
        <v>647</v>
      </c>
      <c r="G2037" s="13">
        <v>114</v>
      </c>
      <c r="H2037" s="13">
        <v>409</v>
      </c>
      <c r="I2037" s="13">
        <v>115</v>
      </c>
      <c r="J2037" s="12"/>
      <c r="K2037" s="11">
        <v>4997.95</v>
      </c>
      <c r="L2037" s="11">
        <v>44525.440000000002</v>
      </c>
      <c r="M2037" s="11">
        <v>188369.7</v>
      </c>
      <c r="N2037" s="11">
        <v>500</v>
      </c>
      <c r="O2037" s="11">
        <v>500</v>
      </c>
    </row>
    <row r="2038" spans="1:15" x14ac:dyDescent="0.2">
      <c r="A2038" s="66">
        <v>80125</v>
      </c>
      <c r="B2038" s="53" t="s">
        <v>2090</v>
      </c>
      <c r="C2038" s="66">
        <f t="shared" si="33"/>
        <v>8</v>
      </c>
      <c r="D2038" s="60">
        <v>0</v>
      </c>
      <c r="E2038" s="11">
        <v>291</v>
      </c>
      <c r="F2038" s="11">
        <v>275</v>
      </c>
      <c r="G2038" s="13">
        <v>45</v>
      </c>
      <c r="H2038" s="13">
        <v>200</v>
      </c>
      <c r="I2038" s="13">
        <v>46</v>
      </c>
      <c r="J2038" s="12"/>
      <c r="K2038" s="11">
        <v>156.91999999999999</v>
      </c>
      <c r="L2038" s="11">
        <v>22131.86</v>
      </c>
      <c r="M2038" s="11">
        <v>62227.199999999997</v>
      </c>
      <c r="N2038" s="11">
        <v>500</v>
      </c>
      <c r="O2038" s="11">
        <v>500</v>
      </c>
    </row>
    <row r="2039" spans="1:15" x14ac:dyDescent="0.2">
      <c r="A2039" s="66">
        <v>80126</v>
      </c>
      <c r="B2039" s="53" t="s">
        <v>2091</v>
      </c>
      <c r="C2039" s="66">
        <f t="shared" si="33"/>
        <v>8</v>
      </c>
      <c r="D2039" s="60">
        <v>0</v>
      </c>
      <c r="E2039" s="11">
        <v>2350</v>
      </c>
      <c r="F2039" s="11">
        <v>2209</v>
      </c>
      <c r="G2039" s="13">
        <v>399</v>
      </c>
      <c r="H2039" s="13">
        <v>1495</v>
      </c>
      <c r="I2039" s="13">
        <v>456</v>
      </c>
      <c r="J2039" s="12"/>
      <c r="K2039" s="11">
        <v>3225.4</v>
      </c>
      <c r="L2039" s="11">
        <v>143934.24</v>
      </c>
      <c r="M2039" s="11">
        <v>1396741.94</v>
      </c>
      <c r="N2039" s="11">
        <v>500</v>
      </c>
      <c r="O2039" s="11">
        <v>500</v>
      </c>
    </row>
    <row r="2040" spans="1:15" x14ac:dyDescent="0.2">
      <c r="A2040" s="66">
        <v>80127</v>
      </c>
      <c r="B2040" s="53" t="s">
        <v>2092</v>
      </c>
      <c r="C2040" s="66">
        <f t="shared" si="33"/>
        <v>8</v>
      </c>
      <c r="D2040" s="60">
        <v>0</v>
      </c>
      <c r="E2040" s="11">
        <v>740</v>
      </c>
      <c r="F2040" s="11">
        <v>724</v>
      </c>
      <c r="G2040" s="13">
        <v>140</v>
      </c>
      <c r="H2040" s="13">
        <v>469</v>
      </c>
      <c r="I2040" s="13">
        <v>131</v>
      </c>
      <c r="J2040" s="12"/>
      <c r="K2040" s="11">
        <v>2275.4899999999998</v>
      </c>
      <c r="L2040" s="11">
        <v>37779.68</v>
      </c>
      <c r="M2040" s="11">
        <v>186546.44</v>
      </c>
      <c r="N2040" s="11">
        <v>500</v>
      </c>
      <c r="O2040" s="11">
        <v>500</v>
      </c>
    </row>
    <row r="2041" spans="1:15" x14ac:dyDescent="0.2">
      <c r="A2041" s="66">
        <v>80128</v>
      </c>
      <c r="B2041" s="53" t="s">
        <v>2093</v>
      </c>
      <c r="C2041" s="66">
        <f t="shared" si="33"/>
        <v>8</v>
      </c>
      <c r="D2041" s="60">
        <v>0</v>
      </c>
      <c r="E2041" s="11">
        <v>2198</v>
      </c>
      <c r="F2041" s="11">
        <v>2197</v>
      </c>
      <c r="G2041" s="13">
        <v>311</v>
      </c>
      <c r="H2041" s="13">
        <v>1404</v>
      </c>
      <c r="I2041" s="13">
        <v>483</v>
      </c>
      <c r="J2041" s="12"/>
      <c r="K2041" s="11">
        <v>3509.18</v>
      </c>
      <c r="L2041" s="11">
        <v>253629.08</v>
      </c>
      <c r="M2041" s="11">
        <v>650596.43000000005</v>
      </c>
      <c r="N2041" s="11">
        <v>500</v>
      </c>
      <c r="O2041" s="11">
        <v>500</v>
      </c>
    </row>
    <row r="2042" spans="1:15" x14ac:dyDescent="0.2">
      <c r="A2042" s="66">
        <v>80129</v>
      </c>
      <c r="B2042" s="53" t="s">
        <v>2094</v>
      </c>
      <c r="C2042" s="66">
        <f t="shared" si="33"/>
        <v>8</v>
      </c>
      <c r="D2042" s="60">
        <v>0</v>
      </c>
      <c r="E2042" s="11">
        <v>2797</v>
      </c>
      <c r="F2042" s="11">
        <v>2682</v>
      </c>
      <c r="G2042" s="13">
        <v>437</v>
      </c>
      <c r="H2042" s="13">
        <v>1765</v>
      </c>
      <c r="I2042" s="13">
        <v>595</v>
      </c>
      <c r="J2042" s="12"/>
      <c r="K2042" s="11">
        <v>3168.46</v>
      </c>
      <c r="L2042" s="11">
        <v>233874.95</v>
      </c>
      <c r="M2042" s="11">
        <v>987094.92</v>
      </c>
      <c r="N2042" s="11">
        <v>500</v>
      </c>
      <c r="O2042" s="11">
        <v>500</v>
      </c>
    </row>
    <row r="2043" spans="1:15" x14ac:dyDescent="0.2">
      <c r="A2043" s="66">
        <v>80201</v>
      </c>
      <c r="B2043" s="53" t="s">
        <v>2095</v>
      </c>
      <c r="C2043" s="66">
        <f t="shared" si="33"/>
        <v>8</v>
      </c>
      <c r="D2043" s="60">
        <v>0</v>
      </c>
      <c r="E2043" s="11">
        <v>3260</v>
      </c>
      <c r="F2043" s="11">
        <v>3240</v>
      </c>
      <c r="G2043" s="13">
        <v>585</v>
      </c>
      <c r="H2043" s="13">
        <v>2135</v>
      </c>
      <c r="I2043" s="13">
        <v>540</v>
      </c>
      <c r="J2043" s="12"/>
      <c r="K2043" s="11">
        <v>6445.53</v>
      </c>
      <c r="L2043" s="11">
        <v>240020.84</v>
      </c>
      <c r="M2043" s="11">
        <v>824133.41</v>
      </c>
      <c r="N2043" s="11">
        <v>500</v>
      </c>
      <c r="O2043" s="11">
        <v>500</v>
      </c>
    </row>
    <row r="2044" spans="1:15" x14ac:dyDescent="0.2">
      <c r="A2044" s="66">
        <v>80202</v>
      </c>
      <c r="B2044" s="53" t="s">
        <v>2096</v>
      </c>
      <c r="C2044" s="66">
        <f t="shared" si="33"/>
        <v>8</v>
      </c>
      <c r="D2044" s="60">
        <v>0</v>
      </c>
      <c r="E2044" s="11">
        <v>2676</v>
      </c>
      <c r="F2044" s="11">
        <v>2639</v>
      </c>
      <c r="G2044" s="13">
        <v>545</v>
      </c>
      <c r="H2044" s="13">
        <v>1727</v>
      </c>
      <c r="I2044" s="13">
        <v>404</v>
      </c>
      <c r="J2044" s="12"/>
      <c r="K2044" s="11">
        <v>5346.51</v>
      </c>
      <c r="L2044" s="11">
        <v>223841.27</v>
      </c>
      <c r="M2044" s="11">
        <v>1166398.46</v>
      </c>
      <c r="N2044" s="11">
        <v>500</v>
      </c>
      <c r="O2044" s="11">
        <v>500</v>
      </c>
    </row>
    <row r="2045" spans="1:15" x14ac:dyDescent="0.2">
      <c r="A2045" s="66">
        <v>80203</v>
      </c>
      <c r="B2045" s="53" t="s">
        <v>2097</v>
      </c>
      <c r="C2045" s="66">
        <f t="shared" si="33"/>
        <v>8</v>
      </c>
      <c r="D2045" s="60">
        <v>0</v>
      </c>
      <c r="E2045" s="11">
        <v>1865</v>
      </c>
      <c r="F2045" s="11">
        <v>1767</v>
      </c>
      <c r="G2045" s="13">
        <v>339</v>
      </c>
      <c r="H2045" s="13">
        <v>1181</v>
      </c>
      <c r="I2045" s="13">
        <v>345</v>
      </c>
      <c r="J2045" s="12"/>
      <c r="K2045" s="11">
        <v>5193.33</v>
      </c>
      <c r="L2045" s="11">
        <v>276281.37</v>
      </c>
      <c r="M2045" s="11">
        <v>811160.27</v>
      </c>
      <c r="N2045" s="11">
        <v>500</v>
      </c>
      <c r="O2045" s="11">
        <v>500</v>
      </c>
    </row>
    <row r="2046" spans="1:15" x14ac:dyDescent="0.2">
      <c r="A2046" s="66">
        <v>80204</v>
      </c>
      <c r="B2046" s="53" t="s">
        <v>2098</v>
      </c>
      <c r="C2046" s="66">
        <f t="shared" si="33"/>
        <v>8</v>
      </c>
      <c r="D2046" s="60">
        <v>0</v>
      </c>
      <c r="E2046" s="11">
        <v>2037</v>
      </c>
      <c r="F2046" s="11">
        <v>2003</v>
      </c>
      <c r="G2046" s="13">
        <v>330</v>
      </c>
      <c r="H2046" s="13">
        <v>1323</v>
      </c>
      <c r="I2046" s="13">
        <v>384</v>
      </c>
      <c r="J2046" s="12"/>
      <c r="K2046" s="11">
        <v>4899.18</v>
      </c>
      <c r="L2046" s="11">
        <v>219918.94</v>
      </c>
      <c r="M2046" s="11">
        <v>819395.39</v>
      </c>
      <c r="N2046" s="11">
        <v>500</v>
      </c>
      <c r="O2046" s="11">
        <v>500</v>
      </c>
    </row>
    <row r="2047" spans="1:15" x14ac:dyDescent="0.2">
      <c r="A2047" s="66">
        <v>80205</v>
      </c>
      <c r="B2047" s="53" t="s">
        <v>2099</v>
      </c>
      <c r="C2047" s="66">
        <f t="shared" si="33"/>
        <v>8</v>
      </c>
      <c r="D2047" s="60">
        <v>0</v>
      </c>
      <c r="E2047" s="11">
        <v>808</v>
      </c>
      <c r="F2047" s="11">
        <v>780</v>
      </c>
      <c r="G2047" s="13">
        <v>139</v>
      </c>
      <c r="H2047" s="13">
        <v>525</v>
      </c>
      <c r="I2047" s="13">
        <v>144</v>
      </c>
      <c r="J2047" s="12"/>
      <c r="K2047" s="11">
        <v>2511.61</v>
      </c>
      <c r="L2047" s="11">
        <v>46910.69</v>
      </c>
      <c r="M2047" s="11">
        <v>31349.62</v>
      </c>
      <c r="N2047" s="11">
        <v>500</v>
      </c>
      <c r="O2047" s="11">
        <v>500</v>
      </c>
    </row>
    <row r="2048" spans="1:15" x14ac:dyDescent="0.2">
      <c r="A2048" s="66">
        <v>80206</v>
      </c>
      <c r="B2048" s="53" t="s">
        <v>2100</v>
      </c>
      <c r="C2048" s="66">
        <f t="shared" si="33"/>
        <v>8</v>
      </c>
      <c r="D2048" s="60">
        <v>0</v>
      </c>
      <c r="E2048" s="11">
        <v>1113</v>
      </c>
      <c r="F2048" s="11">
        <v>1124</v>
      </c>
      <c r="G2048" s="13">
        <v>202</v>
      </c>
      <c r="H2048" s="13">
        <v>711</v>
      </c>
      <c r="I2048" s="13">
        <v>200</v>
      </c>
      <c r="J2048" s="12"/>
      <c r="K2048" s="11">
        <v>395.66</v>
      </c>
      <c r="L2048" s="11">
        <v>5417.12</v>
      </c>
      <c r="M2048" s="11">
        <v>283971.53000000003</v>
      </c>
      <c r="N2048" s="11">
        <v>500</v>
      </c>
      <c r="O2048" s="11">
        <v>500</v>
      </c>
    </row>
    <row r="2049" spans="1:15" x14ac:dyDescent="0.2">
      <c r="A2049" s="66">
        <v>80207</v>
      </c>
      <c r="B2049" s="53" t="s">
        <v>2101</v>
      </c>
      <c r="C2049" s="66">
        <f t="shared" si="33"/>
        <v>8</v>
      </c>
      <c r="D2049" s="60">
        <v>0</v>
      </c>
      <c r="E2049" s="11">
        <v>29606</v>
      </c>
      <c r="F2049" s="11">
        <v>29697</v>
      </c>
      <c r="G2049" s="13">
        <v>4398</v>
      </c>
      <c r="H2049" s="13">
        <v>19221</v>
      </c>
      <c r="I2049" s="13">
        <v>5986</v>
      </c>
      <c r="J2049" s="12">
        <v>1</v>
      </c>
      <c r="K2049" s="11">
        <v>3704.64</v>
      </c>
      <c r="L2049" s="11">
        <v>2649112.12</v>
      </c>
      <c r="M2049" s="11">
        <v>15982559.01</v>
      </c>
      <c r="N2049" s="11">
        <v>400</v>
      </c>
      <c r="O2049" s="11">
        <v>500</v>
      </c>
    </row>
    <row r="2050" spans="1:15" x14ac:dyDescent="0.2">
      <c r="A2050" s="66">
        <v>80208</v>
      </c>
      <c r="B2050" s="53" t="s">
        <v>2102</v>
      </c>
      <c r="C2050" s="66">
        <f t="shared" si="33"/>
        <v>8</v>
      </c>
      <c r="D2050" s="60">
        <v>0</v>
      </c>
      <c r="E2050" s="11">
        <v>588</v>
      </c>
      <c r="F2050" s="11">
        <v>600</v>
      </c>
      <c r="G2050" s="13">
        <v>101</v>
      </c>
      <c r="H2050" s="13">
        <v>386</v>
      </c>
      <c r="I2050" s="13">
        <v>101</v>
      </c>
      <c r="J2050" s="12"/>
      <c r="K2050" s="11">
        <v>51.2</v>
      </c>
      <c r="L2050" s="11">
        <v>2112.13</v>
      </c>
      <c r="M2050" s="11">
        <v>53212.42</v>
      </c>
      <c r="N2050" s="11">
        <v>500</v>
      </c>
      <c r="O2050" s="11">
        <v>500</v>
      </c>
    </row>
    <row r="2051" spans="1:15" x14ac:dyDescent="0.2">
      <c r="A2051" s="66">
        <v>80209</v>
      </c>
      <c r="B2051" s="53" t="s">
        <v>2103</v>
      </c>
      <c r="C2051" s="66">
        <f t="shared" si="33"/>
        <v>8</v>
      </c>
      <c r="D2051" s="60">
        <v>0</v>
      </c>
      <c r="E2051" s="11">
        <v>344</v>
      </c>
      <c r="F2051" s="11">
        <v>313</v>
      </c>
      <c r="G2051" s="13">
        <v>55</v>
      </c>
      <c r="H2051" s="13">
        <v>219</v>
      </c>
      <c r="I2051" s="13">
        <v>70</v>
      </c>
      <c r="J2051" s="12"/>
      <c r="K2051" s="11">
        <v>1117.96</v>
      </c>
      <c r="L2051" s="11">
        <v>119325.96</v>
      </c>
      <c r="M2051" s="11">
        <v>366997.66</v>
      </c>
      <c r="N2051" s="11">
        <v>500</v>
      </c>
      <c r="O2051" s="11">
        <v>500</v>
      </c>
    </row>
    <row r="2052" spans="1:15" x14ac:dyDescent="0.2">
      <c r="A2052" s="66">
        <v>80210</v>
      </c>
      <c r="B2052" s="53" t="s">
        <v>2104</v>
      </c>
      <c r="C2052" s="66">
        <f t="shared" si="33"/>
        <v>8</v>
      </c>
      <c r="D2052" s="60">
        <v>0</v>
      </c>
      <c r="E2052" s="11">
        <v>1056</v>
      </c>
      <c r="F2052" s="11">
        <v>1028</v>
      </c>
      <c r="G2052" s="13">
        <v>171</v>
      </c>
      <c r="H2052" s="13">
        <v>669</v>
      </c>
      <c r="I2052" s="13">
        <v>216</v>
      </c>
      <c r="J2052" s="12"/>
      <c r="K2052" s="11">
        <v>5702.66</v>
      </c>
      <c r="L2052" s="11">
        <v>80436.56</v>
      </c>
      <c r="M2052" s="11">
        <v>220053.32</v>
      </c>
      <c r="N2052" s="11">
        <v>500</v>
      </c>
      <c r="O2052" s="11">
        <v>500</v>
      </c>
    </row>
    <row r="2053" spans="1:15" x14ac:dyDescent="0.2">
      <c r="A2053" s="66">
        <v>80211</v>
      </c>
      <c r="B2053" s="53" t="s">
        <v>2105</v>
      </c>
      <c r="C2053" s="66">
        <f t="shared" si="33"/>
        <v>8</v>
      </c>
      <c r="D2053" s="60">
        <v>0</v>
      </c>
      <c r="E2053" s="11">
        <v>3759</v>
      </c>
      <c r="F2053" s="11">
        <v>3601</v>
      </c>
      <c r="G2053" s="13">
        <v>682</v>
      </c>
      <c r="H2053" s="13">
        <v>2406</v>
      </c>
      <c r="I2053" s="13">
        <v>671</v>
      </c>
      <c r="J2053" s="12"/>
      <c r="K2053" s="11">
        <v>10454.540000000001</v>
      </c>
      <c r="L2053" s="11">
        <v>335945.14</v>
      </c>
      <c r="M2053" s="11">
        <v>1478961.5</v>
      </c>
      <c r="N2053" s="11">
        <v>500</v>
      </c>
      <c r="O2053" s="11">
        <v>500</v>
      </c>
    </row>
    <row r="2054" spans="1:15" x14ac:dyDescent="0.2">
      <c r="A2054" s="66">
        <v>80212</v>
      </c>
      <c r="B2054" s="53" t="s">
        <v>2106</v>
      </c>
      <c r="C2054" s="66">
        <f t="shared" si="33"/>
        <v>8</v>
      </c>
      <c r="D2054" s="60">
        <v>0</v>
      </c>
      <c r="E2054" s="11">
        <v>416</v>
      </c>
      <c r="F2054" s="11">
        <v>417</v>
      </c>
      <c r="G2054" s="13">
        <v>84</v>
      </c>
      <c r="H2054" s="13">
        <v>264</v>
      </c>
      <c r="I2054" s="13">
        <v>68</v>
      </c>
      <c r="J2054" s="12"/>
      <c r="K2054" s="11">
        <v>4133.03</v>
      </c>
      <c r="L2054" s="11">
        <v>35582.86</v>
      </c>
      <c r="M2054" s="11">
        <v>41488.589999999997</v>
      </c>
      <c r="N2054" s="11">
        <v>500</v>
      </c>
      <c r="O2054" s="11">
        <v>500</v>
      </c>
    </row>
    <row r="2055" spans="1:15" x14ac:dyDescent="0.2">
      <c r="A2055" s="66">
        <v>80213</v>
      </c>
      <c r="B2055" s="53" t="s">
        <v>2107</v>
      </c>
      <c r="C2055" s="66">
        <f t="shared" si="33"/>
        <v>8</v>
      </c>
      <c r="D2055" s="60">
        <v>0</v>
      </c>
      <c r="E2055" s="11">
        <v>3951</v>
      </c>
      <c r="F2055" s="11">
        <v>3921</v>
      </c>
      <c r="G2055" s="13">
        <v>625</v>
      </c>
      <c r="H2055" s="13">
        <v>2628</v>
      </c>
      <c r="I2055" s="13">
        <v>698</v>
      </c>
      <c r="J2055" s="12"/>
      <c r="K2055" s="11">
        <v>3038.91</v>
      </c>
      <c r="L2055" s="11">
        <v>346419.91</v>
      </c>
      <c r="M2055" s="11">
        <v>2072623.41</v>
      </c>
      <c r="N2055" s="11">
        <v>500</v>
      </c>
      <c r="O2055" s="11">
        <v>500</v>
      </c>
    </row>
    <row r="2056" spans="1:15" x14ac:dyDescent="0.2">
      <c r="A2056" s="66">
        <v>80214</v>
      </c>
      <c r="B2056" s="53" t="s">
        <v>2108</v>
      </c>
      <c r="C2056" s="66">
        <f t="shared" si="33"/>
        <v>8</v>
      </c>
      <c r="D2056" s="60">
        <v>0</v>
      </c>
      <c r="E2056" s="11">
        <v>1923</v>
      </c>
      <c r="F2056" s="11">
        <v>1835</v>
      </c>
      <c r="G2056" s="13">
        <v>335</v>
      </c>
      <c r="H2056" s="13">
        <v>1265</v>
      </c>
      <c r="I2056" s="13">
        <v>323</v>
      </c>
      <c r="J2056" s="12"/>
      <c r="K2056" s="11">
        <v>1981.28</v>
      </c>
      <c r="L2056" s="11">
        <v>120851.65</v>
      </c>
      <c r="M2056" s="11">
        <v>995884.66</v>
      </c>
      <c r="N2056" s="11">
        <v>500</v>
      </c>
      <c r="O2056" s="11">
        <v>500</v>
      </c>
    </row>
    <row r="2057" spans="1:15" x14ac:dyDescent="0.2">
      <c r="A2057" s="66">
        <v>80215</v>
      </c>
      <c r="B2057" s="53" t="s">
        <v>2109</v>
      </c>
      <c r="C2057" s="66">
        <f t="shared" si="33"/>
        <v>8</v>
      </c>
      <c r="D2057" s="60">
        <v>0</v>
      </c>
      <c r="E2057" s="11">
        <v>13777</v>
      </c>
      <c r="F2057" s="11">
        <v>13648</v>
      </c>
      <c r="G2057" s="13">
        <v>2153</v>
      </c>
      <c r="H2057" s="13">
        <v>9022</v>
      </c>
      <c r="I2057" s="13">
        <v>2602</v>
      </c>
      <c r="J2057" s="12"/>
      <c r="K2057" s="11">
        <v>2400.67</v>
      </c>
      <c r="L2057" s="11">
        <v>1133338.6100000001</v>
      </c>
      <c r="M2057" s="11">
        <v>7195218.7400000002</v>
      </c>
      <c r="N2057" s="11">
        <v>500</v>
      </c>
      <c r="O2057" s="11">
        <v>500</v>
      </c>
    </row>
    <row r="2058" spans="1:15" x14ac:dyDescent="0.2">
      <c r="A2058" s="66">
        <v>80216</v>
      </c>
      <c r="B2058" s="53" t="s">
        <v>2110</v>
      </c>
      <c r="C2058" s="66">
        <f t="shared" si="33"/>
        <v>8</v>
      </c>
      <c r="D2058" s="60">
        <v>0</v>
      </c>
      <c r="E2058" s="11">
        <v>2108</v>
      </c>
      <c r="F2058" s="11">
        <v>2059</v>
      </c>
      <c r="G2058" s="13">
        <v>395</v>
      </c>
      <c r="H2058" s="13">
        <v>1386</v>
      </c>
      <c r="I2058" s="13">
        <v>327</v>
      </c>
      <c r="J2058" s="12"/>
      <c r="K2058" s="11">
        <v>9368.84</v>
      </c>
      <c r="L2058" s="11">
        <v>211095.74</v>
      </c>
      <c r="M2058" s="11">
        <v>654553.31000000006</v>
      </c>
      <c r="N2058" s="11">
        <v>500</v>
      </c>
      <c r="O2058" s="11">
        <v>500</v>
      </c>
    </row>
    <row r="2059" spans="1:15" x14ac:dyDescent="0.2">
      <c r="A2059" s="66">
        <v>80217</v>
      </c>
      <c r="B2059" s="53" t="s">
        <v>2111</v>
      </c>
      <c r="C2059" s="66">
        <f t="shared" si="33"/>
        <v>8</v>
      </c>
      <c r="D2059" s="60">
        <v>0</v>
      </c>
      <c r="E2059" s="11">
        <v>8365</v>
      </c>
      <c r="F2059" s="11">
        <v>8116</v>
      </c>
      <c r="G2059" s="13">
        <v>1351</v>
      </c>
      <c r="H2059" s="13">
        <v>5471</v>
      </c>
      <c r="I2059" s="13">
        <v>1543</v>
      </c>
      <c r="J2059" s="12"/>
      <c r="K2059" s="11">
        <v>8555.41</v>
      </c>
      <c r="L2059" s="11">
        <v>716405.57</v>
      </c>
      <c r="M2059" s="11">
        <v>7910776.5800000001</v>
      </c>
      <c r="N2059" s="11">
        <v>500</v>
      </c>
      <c r="O2059" s="11">
        <v>500</v>
      </c>
    </row>
    <row r="2060" spans="1:15" x14ac:dyDescent="0.2">
      <c r="A2060" s="66">
        <v>80218</v>
      </c>
      <c r="B2060" s="53" t="s">
        <v>2112</v>
      </c>
      <c r="C2060" s="66">
        <f t="shared" si="33"/>
        <v>8</v>
      </c>
      <c r="D2060" s="60">
        <v>0</v>
      </c>
      <c r="E2060" s="11">
        <v>6764</v>
      </c>
      <c r="F2060" s="11">
        <v>6508</v>
      </c>
      <c r="G2060" s="13">
        <v>1028</v>
      </c>
      <c r="H2060" s="13">
        <v>4418</v>
      </c>
      <c r="I2060" s="13">
        <v>1318</v>
      </c>
      <c r="J2060" s="12"/>
      <c r="K2060" s="11">
        <v>5440.74</v>
      </c>
      <c r="L2060" s="11">
        <v>456638.04</v>
      </c>
      <c r="M2060" s="11">
        <v>2326550.11</v>
      </c>
      <c r="N2060" s="11">
        <v>500</v>
      </c>
      <c r="O2060" s="11">
        <v>500</v>
      </c>
    </row>
    <row r="2061" spans="1:15" x14ac:dyDescent="0.2">
      <c r="A2061" s="66">
        <v>80219</v>
      </c>
      <c r="B2061" s="53" t="s">
        <v>2113</v>
      </c>
      <c r="C2061" s="66">
        <f t="shared" si="33"/>
        <v>8</v>
      </c>
      <c r="D2061" s="60">
        <v>0</v>
      </c>
      <c r="E2061" s="11">
        <v>1419</v>
      </c>
      <c r="F2061" s="11">
        <v>1320</v>
      </c>
      <c r="G2061" s="13">
        <v>220</v>
      </c>
      <c r="H2061" s="13">
        <v>954</v>
      </c>
      <c r="I2061" s="13">
        <v>245</v>
      </c>
      <c r="J2061" s="12"/>
      <c r="K2061" s="11">
        <v>5985.11</v>
      </c>
      <c r="L2061" s="11">
        <v>71550.12</v>
      </c>
      <c r="M2061" s="11">
        <v>35727.69</v>
      </c>
      <c r="N2061" s="11">
        <v>500</v>
      </c>
      <c r="O2061" s="11">
        <v>500</v>
      </c>
    </row>
    <row r="2062" spans="1:15" x14ac:dyDescent="0.2">
      <c r="A2062" s="66">
        <v>80220</v>
      </c>
      <c r="B2062" s="53" t="s">
        <v>2114</v>
      </c>
      <c r="C2062" s="66">
        <f t="shared" si="33"/>
        <v>8</v>
      </c>
      <c r="D2062" s="60">
        <v>0</v>
      </c>
      <c r="E2062" s="11">
        <v>1880</v>
      </c>
      <c r="F2062" s="11">
        <v>1942</v>
      </c>
      <c r="G2062" s="13">
        <v>300</v>
      </c>
      <c r="H2062" s="13">
        <v>1169</v>
      </c>
      <c r="I2062" s="13">
        <v>411</v>
      </c>
      <c r="J2062" s="12"/>
      <c r="K2062" s="11">
        <v>709</v>
      </c>
      <c r="L2062" s="11">
        <v>118755.56</v>
      </c>
      <c r="M2062" s="11">
        <v>1411608.42</v>
      </c>
      <c r="N2062" s="11">
        <v>500</v>
      </c>
      <c r="O2062" s="11">
        <v>500</v>
      </c>
    </row>
    <row r="2063" spans="1:15" x14ac:dyDescent="0.2">
      <c r="A2063" s="66">
        <v>80221</v>
      </c>
      <c r="B2063" s="53" t="s">
        <v>901</v>
      </c>
      <c r="C2063" s="66">
        <f t="shared" si="33"/>
        <v>8</v>
      </c>
      <c r="D2063" s="60">
        <v>0</v>
      </c>
      <c r="E2063" s="11">
        <v>1125</v>
      </c>
      <c r="F2063" s="11">
        <v>1041</v>
      </c>
      <c r="G2063" s="13">
        <v>179</v>
      </c>
      <c r="H2063" s="13">
        <v>710</v>
      </c>
      <c r="I2063" s="13">
        <v>236</v>
      </c>
      <c r="J2063" s="12"/>
      <c r="K2063" s="11">
        <v>4141.46</v>
      </c>
      <c r="L2063" s="11">
        <v>68876.009999999995</v>
      </c>
      <c r="M2063" s="11">
        <v>121756.58</v>
      </c>
      <c r="N2063" s="11">
        <v>500</v>
      </c>
      <c r="O2063" s="11">
        <v>500</v>
      </c>
    </row>
    <row r="2064" spans="1:15" x14ac:dyDescent="0.2">
      <c r="A2064" s="66">
        <v>80222</v>
      </c>
      <c r="B2064" s="53" t="s">
        <v>2115</v>
      </c>
      <c r="C2064" s="66">
        <f t="shared" si="33"/>
        <v>8</v>
      </c>
      <c r="D2064" s="60">
        <v>0</v>
      </c>
      <c r="E2064" s="11">
        <v>1525</v>
      </c>
      <c r="F2064" s="11">
        <v>1438</v>
      </c>
      <c r="G2064" s="13">
        <v>241</v>
      </c>
      <c r="H2064" s="13">
        <v>972</v>
      </c>
      <c r="I2064" s="13">
        <v>312</v>
      </c>
      <c r="J2064" s="12"/>
      <c r="K2064" s="11">
        <v>10515.9</v>
      </c>
      <c r="L2064" s="11">
        <v>93349.95</v>
      </c>
      <c r="M2064" s="11">
        <v>284657.59000000003</v>
      </c>
      <c r="N2064" s="11">
        <v>500</v>
      </c>
      <c r="O2064" s="11">
        <v>500</v>
      </c>
    </row>
    <row r="2065" spans="1:15" x14ac:dyDescent="0.2">
      <c r="A2065" s="66">
        <v>80223</v>
      </c>
      <c r="B2065" s="53" t="s">
        <v>2116</v>
      </c>
      <c r="C2065" s="66">
        <f t="shared" si="33"/>
        <v>8</v>
      </c>
      <c r="D2065" s="60">
        <v>0</v>
      </c>
      <c r="E2065" s="11">
        <v>1180</v>
      </c>
      <c r="F2065" s="11">
        <v>1131</v>
      </c>
      <c r="G2065" s="13">
        <v>211</v>
      </c>
      <c r="H2065" s="13">
        <v>774</v>
      </c>
      <c r="I2065" s="13">
        <v>195</v>
      </c>
      <c r="J2065" s="12"/>
      <c r="K2065" s="11">
        <v>4259.4399999999996</v>
      </c>
      <c r="L2065" s="11">
        <v>89699.34</v>
      </c>
      <c r="M2065" s="11">
        <v>472736.63</v>
      </c>
      <c r="N2065" s="11">
        <v>500</v>
      </c>
      <c r="O2065" s="11">
        <v>500</v>
      </c>
    </row>
    <row r="2066" spans="1:15" x14ac:dyDescent="0.2">
      <c r="A2066" s="66">
        <v>80224</v>
      </c>
      <c r="B2066" s="53" t="s">
        <v>2117</v>
      </c>
      <c r="C2066" s="66">
        <f t="shared" si="33"/>
        <v>8</v>
      </c>
      <c r="D2066" s="60">
        <v>0</v>
      </c>
      <c r="E2066" s="11">
        <v>10514</v>
      </c>
      <c r="F2066" s="11">
        <v>10271</v>
      </c>
      <c r="G2066" s="13">
        <v>1719</v>
      </c>
      <c r="H2066" s="13">
        <v>6964</v>
      </c>
      <c r="I2066" s="13">
        <v>1831</v>
      </c>
      <c r="J2066" s="12"/>
      <c r="K2066" s="11">
        <v>6320.3</v>
      </c>
      <c r="L2066" s="11">
        <v>956811.85</v>
      </c>
      <c r="M2066" s="11">
        <v>6714959.6600000001</v>
      </c>
      <c r="N2066" s="11">
        <v>500</v>
      </c>
      <c r="O2066" s="11">
        <v>500</v>
      </c>
    </row>
    <row r="2067" spans="1:15" x14ac:dyDescent="0.2">
      <c r="A2067" s="66">
        <v>80225</v>
      </c>
      <c r="B2067" s="53" t="s">
        <v>2118</v>
      </c>
      <c r="C2067" s="66">
        <f t="shared" ref="C2067:C2110" si="34">INT(A2067/10000)</f>
        <v>8</v>
      </c>
      <c r="D2067" s="60">
        <v>0</v>
      </c>
      <c r="E2067" s="11">
        <v>1595</v>
      </c>
      <c r="F2067" s="11">
        <v>1537</v>
      </c>
      <c r="G2067" s="13">
        <v>326</v>
      </c>
      <c r="H2067" s="13">
        <v>1002</v>
      </c>
      <c r="I2067" s="13">
        <v>267</v>
      </c>
      <c r="J2067" s="12"/>
      <c r="K2067" s="11">
        <v>3367.62</v>
      </c>
      <c r="L2067" s="11">
        <v>149622.32999999999</v>
      </c>
      <c r="M2067" s="11">
        <v>378492.89</v>
      </c>
      <c r="N2067" s="11">
        <v>500</v>
      </c>
      <c r="O2067" s="11">
        <v>500</v>
      </c>
    </row>
    <row r="2068" spans="1:15" x14ac:dyDescent="0.2">
      <c r="A2068" s="66">
        <v>80226</v>
      </c>
      <c r="B2068" s="53" t="s">
        <v>2119</v>
      </c>
      <c r="C2068" s="66">
        <f t="shared" si="34"/>
        <v>8</v>
      </c>
      <c r="D2068" s="60">
        <v>0</v>
      </c>
      <c r="E2068" s="11">
        <v>6660</v>
      </c>
      <c r="F2068" s="11">
        <v>6018</v>
      </c>
      <c r="G2068" s="13">
        <v>897</v>
      </c>
      <c r="H2068" s="13">
        <v>4217</v>
      </c>
      <c r="I2068" s="13">
        <v>1546</v>
      </c>
      <c r="J2068" s="12"/>
      <c r="K2068" s="11">
        <v>2806.55</v>
      </c>
      <c r="L2068" s="11">
        <v>571895.22</v>
      </c>
      <c r="M2068" s="11">
        <v>1028011.13</v>
      </c>
      <c r="N2068" s="11">
        <v>500</v>
      </c>
      <c r="O2068" s="11">
        <v>500</v>
      </c>
    </row>
    <row r="2069" spans="1:15" x14ac:dyDescent="0.2">
      <c r="A2069" s="66">
        <v>80227</v>
      </c>
      <c r="B2069" s="53" t="s">
        <v>2120</v>
      </c>
      <c r="C2069" s="66">
        <f t="shared" si="34"/>
        <v>8</v>
      </c>
      <c r="D2069" s="60">
        <v>0</v>
      </c>
      <c r="E2069" s="11">
        <v>1278</v>
      </c>
      <c r="F2069" s="11">
        <v>1290</v>
      </c>
      <c r="G2069" s="13">
        <v>212</v>
      </c>
      <c r="H2069" s="13">
        <v>815</v>
      </c>
      <c r="I2069" s="13">
        <v>251</v>
      </c>
      <c r="J2069" s="12"/>
      <c r="K2069" s="11">
        <v>3192.86</v>
      </c>
      <c r="L2069" s="11">
        <v>129148.38</v>
      </c>
      <c r="M2069" s="11">
        <v>538177.21</v>
      </c>
      <c r="N2069" s="11">
        <v>500</v>
      </c>
      <c r="O2069" s="11">
        <v>500</v>
      </c>
    </row>
    <row r="2070" spans="1:15" x14ac:dyDescent="0.2">
      <c r="A2070" s="66">
        <v>80228</v>
      </c>
      <c r="B2070" s="53" t="s">
        <v>2121</v>
      </c>
      <c r="C2070" s="66">
        <f t="shared" si="34"/>
        <v>8</v>
      </c>
      <c r="D2070" s="60">
        <v>0</v>
      </c>
      <c r="E2070" s="11">
        <v>5001</v>
      </c>
      <c r="F2070" s="11">
        <v>4989</v>
      </c>
      <c r="G2070" s="13">
        <v>575</v>
      </c>
      <c r="H2070" s="13">
        <v>3381</v>
      </c>
      <c r="I2070" s="13">
        <v>1045</v>
      </c>
      <c r="J2070" s="12"/>
      <c r="K2070" s="11">
        <v>6622.84</v>
      </c>
      <c r="L2070" s="11">
        <v>731834</v>
      </c>
      <c r="M2070" s="11">
        <v>2260884.58</v>
      </c>
      <c r="N2070" s="11">
        <v>500</v>
      </c>
      <c r="O2070" s="11">
        <v>500</v>
      </c>
    </row>
    <row r="2071" spans="1:15" x14ac:dyDescent="0.2">
      <c r="A2071" s="66">
        <v>80229</v>
      </c>
      <c r="B2071" s="53" t="s">
        <v>2122</v>
      </c>
      <c r="C2071" s="66">
        <f t="shared" si="34"/>
        <v>8</v>
      </c>
      <c r="D2071" s="60">
        <v>0</v>
      </c>
      <c r="E2071" s="11">
        <v>554</v>
      </c>
      <c r="F2071" s="11">
        <v>513</v>
      </c>
      <c r="G2071" s="13">
        <v>94</v>
      </c>
      <c r="H2071" s="13">
        <v>376</v>
      </c>
      <c r="I2071" s="13">
        <v>84</v>
      </c>
      <c r="J2071" s="12"/>
      <c r="K2071" s="11">
        <v>5332.83</v>
      </c>
      <c r="L2071" s="11">
        <v>21583.22</v>
      </c>
      <c r="M2071" s="11">
        <v>48319.18</v>
      </c>
      <c r="N2071" s="11">
        <v>500</v>
      </c>
      <c r="O2071" s="11">
        <v>500</v>
      </c>
    </row>
    <row r="2072" spans="1:15" x14ac:dyDescent="0.2">
      <c r="A2072" s="66">
        <v>80230</v>
      </c>
      <c r="B2072" s="53" t="s">
        <v>2123</v>
      </c>
      <c r="C2072" s="66">
        <f t="shared" si="34"/>
        <v>8</v>
      </c>
      <c r="D2072" s="60">
        <v>0</v>
      </c>
      <c r="E2072" s="11">
        <v>688</v>
      </c>
      <c r="F2072" s="11">
        <v>663</v>
      </c>
      <c r="G2072" s="13">
        <v>107</v>
      </c>
      <c r="H2072" s="13">
        <v>486</v>
      </c>
      <c r="I2072" s="13">
        <v>95</v>
      </c>
      <c r="J2072" s="12"/>
      <c r="K2072" s="11">
        <v>1187.48</v>
      </c>
      <c r="L2072" s="11">
        <v>90373.9</v>
      </c>
      <c r="M2072" s="11">
        <v>748506.39</v>
      </c>
      <c r="N2072" s="11">
        <v>500</v>
      </c>
      <c r="O2072" s="11">
        <v>500</v>
      </c>
    </row>
    <row r="2073" spans="1:15" x14ac:dyDescent="0.2">
      <c r="A2073" s="66">
        <v>80231</v>
      </c>
      <c r="B2073" s="53" t="s">
        <v>2124</v>
      </c>
      <c r="C2073" s="66">
        <f t="shared" si="34"/>
        <v>8</v>
      </c>
      <c r="D2073" s="60">
        <v>0</v>
      </c>
      <c r="E2073" s="11">
        <v>1068</v>
      </c>
      <c r="F2073" s="11">
        <v>1064</v>
      </c>
      <c r="G2073" s="13">
        <v>187</v>
      </c>
      <c r="H2073" s="13">
        <v>709</v>
      </c>
      <c r="I2073" s="13">
        <v>172</v>
      </c>
      <c r="J2073" s="12"/>
      <c r="K2073" s="11">
        <v>5595.34</v>
      </c>
      <c r="L2073" s="11">
        <v>105684.93</v>
      </c>
      <c r="M2073" s="11">
        <v>332986.23999999999</v>
      </c>
      <c r="N2073" s="11">
        <v>500</v>
      </c>
      <c r="O2073" s="11">
        <v>500</v>
      </c>
    </row>
    <row r="2074" spans="1:15" x14ac:dyDescent="0.2">
      <c r="A2074" s="66">
        <v>80232</v>
      </c>
      <c r="B2074" s="53" t="s">
        <v>2125</v>
      </c>
      <c r="C2074" s="66">
        <f t="shared" si="34"/>
        <v>8</v>
      </c>
      <c r="D2074" s="60">
        <v>0</v>
      </c>
      <c r="E2074" s="11">
        <v>496</v>
      </c>
      <c r="F2074" s="11">
        <v>459</v>
      </c>
      <c r="G2074" s="13">
        <v>81</v>
      </c>
      <c r="H2074" s="13">
        <v>327</v>
      </c>
      <c r="I2074" s="13">
        <v>88</v>
      </c>
      <c r="J2074" s="12"/>
      <c r="K2074" s="11">
        <v>2295.48</v>
      </c>
      <c r="L2074" s="11">
        <v>43487.01</v>
      </c>
      <c r="M2074" s="11">
        <v>162470.81</v>
      </c>
      <c r="N2074" s="11">
        <v>500</v>
      </c>
      <c r="O2074" s="11">
        <v>500</v>
      </c>
    </row>
    <row r="2075" spans="1:15" x14ac:dyDescent="0.2">
      <c r="A2075" s="66">
        <v>80233</v>
      </c>
      <c r="B2075" s="53" t="s">
        <v>2126</v>
      </c>
      <c r="C2075" s="66">
        <f t="shared" si="34"/>
        <v>8</v>
      </c>
      <c r="D2075" s="60">
        <v>0</v>
      </c>
      <c r="E2075" s="11">
        <v>944</v>
      </c>
      <c r="F2075" s="11">
        <v>947</v>
      </c>
      <c r="G2075" s="13">
        <v>159</v>
      </c>
      <c r="H2075" s="13">
        <v>612</v>
      </c>
      <c r="I2075" s="13">
        <v>173</v>
      </c>
      <c r="J2075" s="12"/>
      <c r="K2075" s="11">
        <v>3762.9</v>
      </c>
      <c r="L2075" s="11">
        <v>127035.05</v>
      </c>
      <c r="M2075" s="11">
        <v>282136.25</v>
      </c>
      <c r="N2075" s="11">
        <v>500</v>
      </c>
      <c r="O2075" s="11">
        <v>500</v>
      </c>
    </row>
    <row r="2076" spans="1:15" x14ac:dyDescent="0.2">
      <c r="A2076" s="66">
        <v>80234</v>
      </c>
      <c r="B2076" s="53" t="s">
        <v>2127</v>
      </c>
      <c r="C2076" s="66">
        <f t="shared" si="34"/>
        <v>8</v>
      </c>
      <c r="D2076" s="60">
        <v>0</v>
      </c>
      <c r="E2076" s="11">
        <v>213</v>
      </c>
      <c r="F2076" s="11">
        <v>208</v>
      </c>
      <c r="G2076" s="13">
        <v>27</v>
      </c>
      <c r="H2076" s="13">
        <v>144</v>
      </c>
      <c r="I2076" s="13">
        <v>42</v>
      </c>
      <c r="J2076" s="12"/>
      <c r="K2076" s="11">
        <v>745.35</v>
      </c>
      <c r="L2076" s="11">
        <v>54748.11</v>
      </c>
      <c r="M2076" s="11">
        <v>119993.87</v>
      </c>
      <c r="N2076" s="11">
        <v>500</v>
      </c>
      <c r="O2076" s="11">
        <v>500</v>
      </c>
    </row>
    <row r="2077" spans="1:15" x14ac:dyDescent="0.2">
      <c r="A2077" s="66">
        <v>80235</v>
      </c>
      <c r="B2077" s="53" t="s">
        <v>2128</v>
      </c>
      <c r="C2077" s="66">
        <f t="shared" si="34"/>
        <v>8</v>
      </c>
      <c r="D2077" s="60">
        <v>0</v>
      </c>
      <c r="E2077" s="11">
        <v>3856</v>
      </c>
      <c r="F2077" s="11">
        <v>3939</v>
      </c>
      <c r="G2077" s="13">
        <v>604</v>
      </c>
      <c r="H2077" s="13">
        <v>2478</v>
      </c>
      <c r="I2077" s="13">
        <v>774</v>
      </c>
      <c r="J2077" s="12"/>
      <c r="K2077" s="11">
        <v>1387.31</v>
      </c>
      <c r="L2077" s="11">
        <v>414256.07</v>
      </c>
      <c r="M2077" s="11">
        <v>3030759.37</v>
      </c>
      <c r="N2077" s="11">
        <v>500</v>
      </c>
      <c r="O2077" s="11">
        <v>500</v>
      </c>
    </row>
    <row r="2078" spans="1:15" x14ac:dyDescent="0.2">
      <c r="A2078" s="66">
        <v>80236</v>
      </c>
      <c r="B2078" s="53" t="s">
        <v>2129</v>
      </c>
      <c r="C2078" s="66">
        <f t="shared" si="34"/>
        <v>8</v>
      </c>
      <c r="D2078" s="60">
        <v>0</v>
      </c>
      <c r="E2078" s="11">
        <v>1880</v>
      </c>
      <c r="F2078" s="11">
        <v>1819</v>
      </c>
      <c r="G2078" s="13">
        <v>323</v>
      </c>
      <c r="H2078" s="13">
        <v>1246</v>
      </c>
      <c r="I2078" s="13">
        <v>311</v>
      </c>
      <c r="J2078" s="12"/>
      <c r="K2078" s="11">
        <v>5656.57</v>
      </c>
      <c r="L2078" s="11">
        <v>183982.95</v>
      </c>
      <c r="M2078" s="11">
        <v>458365.62</v>
      </c>
      <c r="N2078" s="11">
        <v>500</v>
      </c>
      <c r="O2078" s="11">
        <v>500</v>
      </c>
    </row>
    <row r="2079" spans="1:15" x14ac:dyDescent="0.2">
      <c r="A2079" s="66">
        <v>80237</v>
      </c>
      <c r="B2079" s="53" t="s">
        <v>2130</v>
      </c>
      <c r="C2079" s="66">
        <f t="shared" si="34"/>
        <v>8</v>
      </c>
      <c r="D2079" s="60">
        <v>0</v>
      </c>
      <c r="E2079" s="11">
        <v>458</v>
      </c>
      <c r="F2079" s="11">
        <v>422</v>
      </c>
      <c r="G2079" s="13">
        <v>92</v>
      </c>
      <c r="H2079" s="13">
        <v>268</v>
      </c>
      <c r="I2079" s="13">
        <v>98</v>
      </c>
      <c r="J2079" s="12"/>
      <c r="K2079" s="11">
        <v>3139.34</v>
      </c>
      <c r="L2079" s="11">
        <v>55850.05</v>
      </c>
      <c r="M2079" s="11">
        <v>31016.62</v>
      </c>
      <c r="N2079" s="11">
        <v>500</v>
      </c>
      <c r="O2079" s="11">
        <v>500</v>
      </c>
    </row>
    <row r="2080" spans="1:15" x14ac:dyDescent="0.2">
      <c r="A2080" s="66">
        <v>80238</v>
      </c>
      <c r="B2080" s="53" t="s">
        <v>2131</v>
      </c>
      <c r="C2080" s="66">
        <f t="shared" si="34"/>
        <v>8</v>
      </c>
      <c r="D2080" s="60">
        <v>0</v>
      </c>
      <c r="E2080" s="11">
        <v>1877</v>
      </c>
      <c r="F2080" s="11">
        <v>1832</v>
      </c>
      <c r="G2080" s="13">
        <v>330</v>
      </c>
      <c r="H2080" s="13">
        <v>1190</v>
      </c>
      <c r="I2080" s="13">
        <v>357</v>
      </c>
      <c r="J2080" s="12"/>
      <c r="K2080" s="11">
        <v>10393.16</v>
      </c>
      <c r="L2080" s="11">
        <v>133428.26</v>
      </c>
      <c r="M2080" s="11">
        <v>302557.75</v>
      </c>
      <c r="N2080" s="11">
        <v>500</v>
      </c>
      <c r="O2080" s="11">
        <v>500</v>
      </c>
    </row>
    <row r="2081" spans="1:15" x14ac:dyDescent="0.2">
      <c r="A2081" s="66">
        <v>80239</v>
      </c>
      <c r="B2081" s="53" t="s">
        <v>781</v>
      </c>
      <c r="C2081" s="66">
        <f t="shared" si="34"/>
        <v>8</v>
      </c>
      <c r="D2081" s="60">
        <v>0</v>
      </c>
      <c r="E2081" s="11">
        <v>175</v>
      </c>
      <c r="F2081" s="11">
        <v>167</v>
      </c>
      <c r="G2081" s="13">
        <v>28</v>
      </c>
      <c r="H2081" s="13">
        <v>115</v>
      </c>
      <c r="I2081" s="13">
        <v>32</v>
      </c>
      <c r="J2081" s="12"/>
      <c r="K2081" s="11">
        <v>946.66</v>
      </c>
      <c r="L2081" s="11">
        <v>96774.49</v>
      </c>
      <c r="M2081" s="11">
        <v>362599.31</v>
      </c>
      <c r="N2081" s="11">
        <v>500</v>
      </c>
      <c r="O2081" s="11">
        <v>500</v>
      </c>
    </row>
    <row r="2082" spans="1:15" x14ac:dyDescent="0.2">
      <c r="A2082" s="66">
        <v>80240</v>
      </c>
      <c r="B2082" s="53" t="s">
        <v>2132</v>
      </c>
      <c r="C2082" s="66">
        <f t="shared" si="34"/>
        <v>8</v>
      </c>
      <c r="D2082" s="60">
        <v>0</v>
      </c>
      <c r="E2082" s="11">
        <v>8885</v>
      </c>
      <c r="F2082" s="11">
        <v>8566</v>
      </c>
      <c r="G2082" s="13">
        <v>1490</v>
      </c>
      <c r="H2082" s="13">
        <v>5789</v>
      </c>
      <c r="I2082" s="13">
        <v>1606</v>
      </c>
      <c r="J2082" s="12"/>
      <c r="K2082" s="11">
        <v>2438.0500000000002</v>
      </c>
      <c r="L2082" s="11">
        <v>964365.76</v>
      </c>
      <c r="M2082" s="11">
        <v>9541880.5999999996</v>
      </c>
      <c r="N2082" s="11">
        <v>500</v>
      </c>
      <c r="O2082" s="11">
        <v>500</v>
      </c>
    </row>
    <row r="2083" spans="1:15" x14ac:dyDescent="0.2">
      <c r="A2083" s="66">
        <v>80301</v>
      </c>
      <c r="B2083" s="53" t="s">
        <v>2133</v>
      </c>
      <c r="C2083" s="66">
        <f t="shared" si="34"/>
        <v>8</v>
      </c>
      <c r="D2083" s="60">
        <v>0</v>
      </c>
      <c r="E2083" s="11">
        <v>51764</v>
      </c>
      <c r="F2083" s="11">
        <v>49865</v>
      </c>
      <c r="G2083" s="13">
        <v>8066</v>
      </c>
      <c r="H2083" s="13">
        <v>34320</v>
      </c>
      <c r="I2083" s="13">
        <v>9376</v>
      </c>
      <c r="J2083" s="12">
        <v>2</v>
      </c>
      <c r="K2083" s="11">
        <v>23869.41</v>
      </c>
      <c r="L2083" s="11">
        <v>4558703.51</v>
      </c>
      <c r="M2083" s="11">
        <v>29981834.260000002</v>
      </c>
      <c r="N2083" s="11">
        <v>500</v>
      </c>
      <c r="O2083" s="11">
        <v>500</v>
      </c>
    </row>
    <row r="2084" spans="1:15" x14ac:dyDescent="0.2">
      <c r="A2084" s="66">
        <v>80302</v>
      </c>
      <c r="B2084" s="53" t="s">
        <v>2134</v>
      </c>
      <c r="C2084" s="66">
        <f t="shared" si="34"/>
        <v>8</v>
      </c>
      <c r="D2084" s="60">
        <v>0</v>
      </c>
      <c r="E2084" s="11">
        <v>17360</v>
      </c>
      <c r="F2084" s="11">
        <v>16735</v>
      </c>
      <c r="G2084" s="13">
        <v>2794</v>
      </c>
      <c r="H2084" s="13">
        <v>11645</v>
      </c>
      <c r="I2084" s="13">
        <v>2921</v>
      </c>
      <c r="J2084" s="12"/>
      <c r="K2084" s="11">
        <v>8378.41</v>
      </c>
      <c r="L2084" s="11">
        <v>1244507.23</v>
      </c>
      <c r="M2084" s="11">
        <v>6323143.4199999999</v>
      </c>
      <c r="N2084" s="11">
        <v>500</v>
      </c>
      <c r="O2084" s="11">
        <v>500</v>
      </c>
    </row>
    <row r="2085" spans="1:15" x14ac:dyDescent="0.2">
      <c r="A2085" s="66">
        <v>80303</v>
      </c>
      <c r="B2085" s="53" t="s">
        <v>2135</v>
      </c>
      <c r="C2085" s="66">
        <f t="shared" si="34"/>
        <v>8</v>
      </c>
      <c r="D2085" s="60">
        <v>0</v>
      </c>
      <c r="E2085" s="11">
        <v>24165</v>
      </c>
      <c r="F2085" s="11">
        <v>23299</v>
      </c>
      <c r="G2085" s="13">
        <v>4040</v>
      </c>
      <c r="H2085" s="13">
        <v>15933</v>
      </c>
      <c r="I2085" s="13">
        <v>4191</v>
      </c>
      <c r="J2085" s="12">
        <v>1</v>
      </c>
      <c r="K2085" s="11">
        <v>8981.36</v>
      </c>
      <c r="L2085" s="11">
        <v>1751830.8</v>
      </c>
      <c r="M2085" s="11">
        <v>7987886.8600000003</v>
      </c>
      <c r="N2085" s="11">
        <v>500</v>
      </c>
      <c r="O2085" s="11">
        <v>500</v>
      </c>
    </row>
    <row r="2086" spans="1:15" x14ac:dyDescent="0.2">
      <c r="A2086" s="66">
        <v>80401</v>
      </c>
      <c r="B2086" s="53" t="s">
        <v>2136</v>
      </c>
      <c r="C2086" s="66">
        <f t="shared" si="34"/>
        <v>8</v>
      </c>
      <c r="D2086" s="60">
        <v>0</v>
      </c>
      <c r="E2086" s="11">
        <v>7019</v>
      </c>
      <c r="F2086" s="11">
        <v>6766</v>
      </c>
      <c r="G2086" s="13">
        <v>1132</v>
      </c>
      <c r="H2086" s="13">
        <v>4652</v>
      </c>
      <c r="I2086" s="13">
        <v>1235</v>
      </c>
      <c r="J2086" s="12"/>
      <c r="K2086" s="11">
        <v>2661.67</v>
      </c>
      <c r="L2086" s="11">
        <v>421824.03</v>
      </c>
      <c r="M2086" s="11">
        <v>1667914.08</v>
      </c>
      <c r="N2086" s="11">
        <v>500</v>
      </c>
      <c r="O2086" s="11">
        <v>500</v>
      </c>
    </row>
    <row r="2087" spans="1:15" x14ac:dyDescent="0.2">
      <c r="A2087" s="66">
        <v>80402</v>
      </c>
      <c r="B2087" s="53" t="s">
        <v>2137</v>
      </c>
      <c r="C2087" s="66">
        <f t="shared" si="34"/>
        <v>8</v>
      </c>
      <c r="D2087" s="60">
        <v>0</v>
      </c>
      <c r="E2087" s="11">
        <v>434</v>
      </c>
      <c r="F2087" s="11">
        <v>410</v>
      </c>
      <c r="G2087" s="13">
        <v>90</v>
      </c>
      <c r="H2087" s="13">
        <v>283</v>
      </c>
      <c r="I2087" s="13">
        <v>61</v>
      </c>
      <c r="J2087" s="12"/>
      <c r="K2087" s="11">
        <v>893.2</v>
      </c>
      <c r="L2087" s="11">
        <v>20175.03</v>
      </c>
      <c r="M2087" s="11">
        <v>20347.82</v>
      </c>
      <c r="N2087" s="11">
        <v>500</v>
      </c>
      <c r="O2087" s="11">
        <v>500</v>
      </c>
    </row>
    <row r="2088" spans="1:15" x14ac:dyDescent="0.2">
      <c r="A2088" s="66">
        <v>80403</v>
      </c>
      <c r="B2088" s="53" t="s">
        <v>2138</v>
      </c>
      <c r="C2088" s="66">
        <f t="shared" si="34"/>
        <v>8</v>
      </c>
      <c r="D2088" s="60">
        <v>0</v>
      </c>
      <c r="E2088" s="11">
        <v>147</v>
      </c>
      <c r="F2088" s="11">
        <v>141</v>
      </c>
      <c r="G2088" s="13">
        <v>23</v>
      </c>
      <c r="H2088" s="13">
        <v>101</v>
      </c>
      <c r="I2088" s="13">
        <v>23</v>
      </c>
      <c r="J2088" s="12"/>
      <c r="K2088" s="11">
        <v>712.89</v>
      </c>
      <c r="L2088" s="11">
        <v>5557.41</v>
      </c>
      <c r="M2088" s="11">
        <v>5566.82</v>
      </c>
      <c r="N2088" s="11">
        <v>500</v>
      </c>
      <c r="O2088" s="11">
        <v>500</v>
      </c>
    </row>
    <row r="2089" spans="1:15" x14ac:dyDescent="0.2">
      <c r="A2089" s="66">
        <v>80404</v>
      </c>
      <c r="B2089" s="53" t="s">
        <v>2139</v>
      </c>
      <c r="C2089" s="66">
        <f t="shared" si="34"/>
        <v>8</v>
      </c>
      <c r="D2089" s="60">
        <v>0</v>
      </c>
      <c r="E2089" s="11">
        <v>36311</v>
      </c>
      <c r="F2089" s="11">
        <v>34147</v>
      </c>
      <c r="G2089" s="13">
        <v>5474</v>
      </c>
      <c r="H2089" s="13">
        <v>24446</v>
      </c>
      <c r="I2089" s="13">
        <v>6391</v>
      </c>
      <c r="J2089" s="12"/>
      <c r="K2089" s="11">
        <v>11738.24</v>
      </c>
      <c r="L2089" s="11">
        <v>2970744.84</v>
      </c>
      <c r="M2089" s="11">
        <v>10475460.560000001</v>
      </c>
      <c r="N2089" s="11">
        <v>500</v>
      </c>
      <c r="O2089" s="11">
        <v>500</v>
      </c>
    </row>
    <row r="2090" spans="1:15" x14ac:dyDescent="0.2">
      <c r="A2090" s="66">
        <v>80405</v>
      </c>
      <c r="B2090" s="53" t="s">
        <v>2140</v>
      </c>
      <c r="C2090" s="66">
        <f t="shared" si="34"/>
        <v>8</v>
      </c>
      <c r="D2090" s="60">
        <v>0</v>
      </c>
      <c r="E2090" s="11">
        <v>6704</v>
      </c>
      <c r="F2090" s="11">
        <v>6495</v>
      </c>
      <c r="G2090" s="13">
        <v>1097</v>
      </c>
      <c r="H2090" s="13">
        <v>4397</v>
      </c>
      <c r="I2090" s="13">
        <v>1210</v>
      </c>
      <c r="J2090" s="12"/>
      <c r="K2090" s="11">
        <v>7778.47</v>
      </c>
      <c r="L2090" s="11">
        <v>468566.8</v>
      </c>
      <c r="M2090" s="11">
        <v>2596108.04</v>
      </c>
      <c r="N2090" s="11">
        <v>500</v>
      </c>
      <c r="O2090" s="11">
        <v>500</v>
      </c>
    </row>
    <row r="2091" spans="1:15" x14ac:dyDescent="0.2">
      <c r="A2091" s="66">
        <v>80406</v>
      </c>
      <c r="B2091" s="53" t="s">
        <v>2141</v>
      </c>
      <c r="C2091" s="66">
        <f t="shared" si="34"/>
        <v>8</v>
      </c>
      <c r="D2091" s="60">
        <v>0</v>
      </c>
      <c r="E2091" s="11">
        <v>752</v>
      </c>
      <c r="F2091" s="11">
        <v>712</v>
      </c>
      <c r="G2091" s="13">
        <v>142</v>
      </c>
      <c r="H2091" s="13">
        <v>501</v>
      </c>
      <c r="I2091" s="13">
        <v>109</v>
      </c>
      <c r="J2091" s="12"/>
      <c r="K2091" s="11">
        <v>1779.73</v>
      </c>
      <c r="L2091" s="11">
        <v>43471.41</v>
      </c>
      <c r="M2091" s="11">
        <v>13844.17</v>
      </c>
      <c r="N2091" s="11">
        <v>500</v>
      </c>
      <c r="O2091" s="11">
        <v>500</v>
      </c>
    </row>
    <row r="2092" spans="1:15" x14ac:dyDescent="0.2">
      <c r="A2092" s="66">
        <v>80407</v>
      </c>
      <c r="B2092" s="53" t="s">
        <v>2142</v>
      </c>
      <c r="C2092" s="66">
        <f t="shared" si="34"/>
        <v>8</v>
      </c>
      <c r="D2092" s="60">
        <v>0</v>
      </c>
      <c r="E2092" s="11">
        <v>3322</v>
      </c>
      <c r="F2092" s="11">
        <v>3333</v>
      </c>
      <c r="G2092" s="13">
        <v>507</v>
      </c>
      <c r="H2092" s="13">
        <v>2149</v>
      </c>
      <c r="I2092" s="13">
        <v>666</v>
      </c>
      <c r="J2092" s="12"/>
      <c r="K2092" s="11">
        <v>4972.01</v>
      </c>
      <c r="L2092" s="11">
        <v>215685.89</v>
      </c>
      <c r="M2092" s="11">
        <v>362909.95</v>
      </c>
      <c r="N2092" s="11">
        <v>500</v>
      </c>
      <c r="O2092" s="11">
        <v>500</v>
      </c>
    </row>
    <row r="2093" spans="1:15" x14ac:dyDescent="0.2">
      <c r="A2093" s="66">
        <v>80408</v>
      </c>
      <c r="B2093" s="53" t="s">
        <v>2143</v>
      </c>
      <c r="C2093" s="66">
        <f t="shared" si="34"/>
        <v>8</v>
      </c>
      <c r="D2093" s="60">
        <v>0</v>
      </c>
      <c r="E2093" s="11">
        <v>12212</v>
      </c>
      <c r="F2093" s="11">
        <v>11765</v>
      </c>
      <c r="G2093" s="13">
        <v>1906</v>
      </c>
      <c r="H2093" s="13">
        <v>8129</v>
      </c>
      <c r="I2093" s="13">
        <v>2174</v>
      </c>
      <c r="J2093" s="12">
        <v>3</v>
      </c>
      <c r="K2093" s="11">
        <v>6757.72</v>
      </c>
      <c r="L2093" s="11">
        <v>968173.3</v>
      </c>
      <c r="M2093" s="11">
        <v>6298640.3899999997</v>
      </c>
      <c r="N2093" s="11">
        <v>500</v>
      </c>
      <c r="O2093" s="11">
        <v>500</v>
      </c>
    </row>
    <row r="2094" spans="1:15" x14ac:dyDescent="0.2">
      <c r="A2094" s="66">
        <v>80409</v>
      </c>
      <c r="B2094" s="53" t="s">
        <v>2144</v>
      </c>
      <c r="C2094" s="66">
        <f t="shared" si="34"/>
        <v>8</v>
      </c>
      <c r="D2094" s="60">
        <v>0</v>
      </c>
      <c r="E2094" s="11">
        <v>3063</v>
      </c>
      <c r="F2094" s="11">
        <v>3089</v>
      </c>
      <c r="G2094" s="13">
        <v>451</v>
      </c>
      <c r="H2094" s="13">
        <v>2064</v>
      </c>
      <c r="I2094" s="13">
        <v>548</v>
      </c>
      <c r="J2094" s="12"/>
      <c r="K2094" s="11">
        <v>2504.1799999999998</v>
      </c>
      <c r="L2094" s="11">
        <v>324879.73</v>
      </c>
      <c r="M2094" s="11">
        <v>2902379.4</v>
      </c>
      <c r="N2094" s="11">
        <v>500</v>
      </c>
      <c r="O2094" s="11">
        <v>500</v>
      </c>
    </row>
    <row r="2095" spans="1:15" x14ac:dyDescent="0.2">
      <c r="A2095" s="66">
        <v>80410</v>
      </c>
      <c r="B2095" s="53" t="s">
        <v>2145</v>
      </c>
      <c r="C2095" s="66">
        <f t="shared" si="34"/>
        <v>8</v>
      </c>
      <c r="D2095" s="60">
        <v>0</v>
      </c>
      <c r="E2095" s="11">
        <v>4884</v>
      </c>
      <c r="F2095" s="11">
        <v>4696</v>
      </c>
      <c r="G2095" s="13">
        <v>808</v>
      </c>
      <c r="H2095" s="13">
        <v>3286</v>
      </c>
      <c r="I2095" s="13">
        <v>790</v>
      </c>
      <c r="J2095" s="12"/>
      <c r="K2095" s="11">
        <v>5202.3</v>
      </c>
      <c r="L2095" s="11">
        <v>331547.7</v>
      </c>
      <c r="M2095" s="11">
        <v>1985167.68</v>
      </c>
      <c r="N2095" s="11">
        <v>500</v>
      </c>
      <c r="O2095" s="11">
        <v>500</v>
      </c>
    </row>
    <row r="2096" spans="1:15" x14ac:dyDescent="0.2">
      <c r="A2096" s="66">
        <v>80411</v>
      </c>
      <c r="B2096" s="53" t="s">
        <v>2146</v>
      </c>
      <c r="C2096" s="66">
        <f t="shared" si="34"/>
        <v>8</v>
      </c>
      <c r="D2096" s="60">
        <v>0</v>
      </c>
      <c r="E2096" s="11">
        <v>696</v>
      </c>
      <c r="F2096" s="11">
        <v>669</v>
      </c>
      <c r="G2096" s="13">
        <v>126</v>
      </c>
      <c r="H2096" s="13">
        <v>439</v>
      </c>
      <c r="I2096" s="13">
        <v>131</v>
      </c>
      <c r="J2096" s="12"/>
      <c r="K2096" s="11">
        <v>7608.97</v>
      </c>
      <c r="L2096" s="11">
        <v>44726.48</v>
      </c>
      <c r="M2096" s="11">
        <v>83381.78</v>
      </c>
      <c r="N2096" s="11">
        <v>500</v>
      </c>
      <c r="O2096" s="11">
        <v>500</v>
      </c>
    </row>
    <row r="2097" spans="1:17" x14ac:dyDescent="0.2">
      <c r="A2097" s="66">
        <v>80412</v>
      </c>
      <c r="B2097" s="53" t="s">
        <v>2147</v>
      </c>
      <c r="C2097" s="66">
        <f t="shared" si="34"/>
        <v>8</v>
      </c>
      <c r="D2097" s="60">
        <v>0</v>
      </c>
      <c r="E2097" s="11">
        <v>4209</v>
      </c>
      <c r="F2097" s="11">
        <v>4084</v>
      </c>
      <c r="G2097" s="13">
        <v>745</v>
      </c>
      <c r="H2097" s="13">
        <v>2818</v>
      </c>
      <c r="I2097" s="13">
        <v>646</v>
      </c>
      <c r="J2097" s="12"/>
      <c r="K2097" s="11">
        <v>-3019.74</v>
      </c>
      <c r="L2097" s="11">
        <v>270378.34999999998</v>
      </c>
      <c r="M2097" s="11">
        <v>1233223.17</v>
      </c>
      <c r="N2097" s="11">
        <v>500</v>
      </c>
      <c r="O2097" s="11">
        <v>500</v>
      </c>
    </row>
    <row r="2098" spans="1:17" x14ac:dyDescent="0.2">
      <c r="A2098" s="66">
        <v>80413</v>
      </c>
      <c r="B2098" s="53" t="s">
        <v>2148</v>
      </c>
      <c r="C2098" s="66">
        <f t="shared" si="34"/>
        <v>8</v>
      </c>
      <c r="D2098" s="60">
        <v>0</v>
      </c>
      <c r="E2098" s="11">
        <v>2483</v>
      </c>
      <c r="F2098" s="11">
        <v>2305</v>
      </c>
      <c r="G2098" s="13">
        <v>461</v>
      </c>
      <c r="H2098" s="13">
        <v>1675</v>
      </c>
      <c r="I2098" s="13">
        <v>347</v>
      </c>
      <c r="J2098" s="12"/>
      <c r="K2098" s="11">
        <v>2761.72</v>
      </c>
      <c r="L2098" s="11">
        <v>160591.32999999999</v>
      </c>
      <c r="M2098" s="11">
        <v>619007.93000000005</v>
      </c>
      <c r="N2098" s="11">
        <v>500</v>
      </c>
      <c r="O2098" s="11">
        <v>500</v>
      </c>
    </row>
    <row r="2099" spans="1:17" x14ac:dyDescent="0.2">
      <c r="A2099" s="66">
        <v>80414</v>
      </c>
      <c r="B2099" s="53" t="s">
        <v>2149</v>
      </c>
      <c r="C2099" s="66">
        <f t="shared" si="34"/>
        <v>8</v>
      </c>
      <c r="D2099" s="60">
        <v>0</v>
      </c>
      <c r="E2099" s="11">
        <v>12177</v>
      </c>
      <c r="F2099" s="11">
        <v>11901</v>
      </c>
      <c r="G2099" s="13">
        <v>1788</v>
      </c>
      <c r="H2099" s="13">
        <v>7971</v>
      </c>
      <c r="I2099" s="13">
        <v>2418</v>
      </c>
      <c r="J2099" s="12"/>
      <c r="K2099" s="11">
        <v>16499.18</v>
      </c>
      <c r="L2099" s="11">
        <v>1051293.98</v>
      </c>
      <c r="M2099" s="11">
        <v>9517987.1600000001</v>
      </c>
      <c r="N2099" s="11">
        <v>500</v>
      </c>
      <c r="O2099" s="11">
        <v>500</v>
      </c>
    </row>
    <row r="2100" spans="1:17" x14ac:dyDescent="0.2">
      <c r="A2100" s="66">
        <v>80415</v>
      </c>
      <c r="B2100" s="53" t="s">
        <v>2150</v>
      </c>
      <c r="C2100" s="66">
        <f t="shared" si="34"/>
        <v>8</v>
      </c>
      <c r="D2100" s="60">
        <v>0</v>
      </c>
      <c r="E2100" s="11">
        <v>384</v>
      </c>
      <c r="F2100" s="11">
        <v>344</v>
      </c>
      <c r="G2100" s="13">
        <v>67</v>
      </c>
      <c r="H2100" s="13">
        <v>246</v>
      </c>
      <c r="I2100" s="13">
        <v>71</v>
      </c>
      <c r="J2100" s="12"/>
      <c r="K2100" s="11">
        <v>693.39</v>
      </c>
      <c r="L2100" s="11">
        <v>23677.84</v>
      </c>
      <c r="M2100" s="11">
        <v>40533.89</v>
      </c>
      <c r="N2100" s="11">
        <v>500</v>
      </c>
      <c r="O2100" s="11">
        <v>500</v>
      </c>
    </row>
    <row r="2101" spans="1:17" x14ac:dyDescent="0.2">
      <c r="A2101" s="66">
        <v>80416</v>
      </c>
      <c r="B2101" s="53" t="s">
        <v>2151</v>
      </c>
      <c r="C2101" s="66">
        <f t="shared" si="34"/>
        <v>8</v>
      </c>
      <c r="D2101" s="60">
        <v>0</v>
      </c>
      <c r="E2101" s="11">
        <v>2220</v>
      </c>
      <c r="F2101" s="11">
        <v>2093</v>
      </c>
      <c r="G2101" s="13">
        <v>332</v>
      </c>
      <c r="H2101" s="13">
        <v>1463</v>
      </c>
      <c r="I2101" s="13">
        <v>425</v>
      </c>
      <c r="J2101" s="12"/>
      <c r="K2101" s="11">
        <v>740.58</v>
      </c>
      <c r="L2101" s="11">
        <v>248402.81</v>
      </c>
      <c r="M2101" s="11">
        <v>1542339.6</v>
      </c>
      <c r="N2101" s="11">
        <v>500</v>
      </c>
      <c r="O2101" s="11">
        <v>500</v>
      </c>
    </row>
    <row r="2102" spans="1:17" x14ac:dyDescent="0.2">
      <c r="A2102" s="66">
        <v>80417</v>
      </c>
      <c r="B2102" s="53" t="s">
        <v>2152</v>
      </c>
      <c r="C2102" s="66">
        <f t="shared" si="34"/>
        <v>8</v>
      </c>
      <c r="D2102" s="60">
        <v>0</v>
      </c>
      <c r="E2102" s="11">
        <v>2773</v>
      </c>
      <c r="F2102" s="11">
        <v>2743</v>
      </c>
      <c r="G2102" s="13">
        <v>463</v>
      </c>
      <c r="H2102" s="13">
        <v>1762</v>
      </c>
      <c r="I2102" s="13">
        <v>548</v>
      </c>
      <c r="J2102" s="12"/>
      <c r="K2102" s="11">
        <v>5178</v>
      </c>
      <c r="L2102" s="11">
        <v>150656.62</v>
      </c>
      <c r="M2102" s="11">
        <v>578161.74</v>
      </c>
      <c r="N2102" s="11">
        <v>500</v>
      </c>
      <c r="O2102" s="11">
        <v>500</v>
      </c>
    </row>
    <row r="2103" spans="1:17" x14ac:dyDescent="0.2">
      <c r="A2103" s="66">
        <v>80418</v>
      </c>
      <c r="B2103" s="53" t="s">
        <v>2153</v>
      </c>
      <c r="C2103" s="66">
        <f t="shared" si="34"/>
        <v>8</v>
      </c>
      <c r="D2103" s="60">
        <v>0</v>
      </c>
      <c r="E2103" s="11">
        <v>2571</v>
      </c>
      <c r="F2103" s="11">
        <v>2458</v>
      </c>
      <c r="G2103" s="13">
        <v>445</v>
      </c>
      <c r="H2103" s="13">
        <v>1699</v>
      </c>
      <c r="I2103" s="13">
        <v>427</v>
      </c>
      <c r="J2103" s="12"/>
      <c r="K2103" s="11">
        <v>4145.5</v>
      </c>
      <c r="L2103" s="11">
        <v>166605.54</v>
      </c>
      <c r="M2103" s="11">
        <v>898663.4</v>
      </c>
      <c r="N2103" s="11">
        <v>500</v>
      </c>
      <c r="O2103" s="11">
        <v>500</v>
      </c>
    </row>
    <row r="2104" spans="1:17" x14ac:dyDescent="0.2">
      <c r="A2104" s="66">
        <v>80419</v>
      </c>
      <c r="B2104" s="53" t="s">
        <v>2154</v>
      </c>
      <c r="C2104" s="66">
        <f t="shared" si="34"/>
        <v>8</v>
      </c>
      <c r="D2104" s="60">
        <v>0</v>
      </c>
      <c r="E2104" s="11">
        <v>804</v>
      </c>
      <c r="F2104" s="11">
        <v>790</v>
      </c>
      <c r="G2104" s="13">
        <v>129</v>
      </c>
      <c r="H2104" s="13">
        <v>552</v>
      </c>
      <c r="I2104" s="13">
        <v>123</v>
      </c>
      <c r="J2104" s="12"/>
      <c r="K2104" s="11">
        <v>2813.39</v>
      </c>
      <c r="L2104" s="11">
        <v>45578.31</v>
      </c>
      <c r="M2104" s="11">
        <v>218845.1</v>
      </c>
      <c r="N2104" s="11">
        <v>500</v>
      </c>
      <c r="O2104" s="11">
        <v>500</v>
      </c>
    </row>
    <row r="2105" spans="1:17" x14ac:dyDescent="0.2">
      <c r="A2105" s="66">
        <v>80420</v>
      </c>
      <c r="B2105" s="53" t="s">
        <v>2155</v>
      </c>
      <c r="C2105" s="66">
        <f t="shared" si="34"/>
        <v>8</v>
      </c>
      <c r="D2105" s="60">
        <v>0</v>
      </c>
      <c r="E2105" s="11">
        <v>2701</v>
      </c>
      <c r="F2105" s="11">
        <v>2586</v>
      </c>
      <c r="G2105" s="13">
        <v>429</v>
      </c>
      <c r="H2105" s="13">
        <v>1810</v>
      </c>
      <c r="I2105" s="13">
        <v>462</v>
      </c>
      <c r="J2105" s="12"/>
      <c r="K2105" s="11">
        <v>1615.32</v>
      </c>
      <c r="L2105" s="11">
        <v>195251.76</v>
      </c>
      <c r="M2105" s="11">
        <v>1465701.41</v>
      </c>
      <c r="N2105" s="11">
        <v>500</v>
      </c>
      <c r="O2105" s="11">
        <v>500</v>
      </c>
    </row>
    <row r="2106" spans="1:17" x14ac:dyDescent="0.2">
      <c r="A2106" s="66">
        <v>80421</v>
      </c>
      <c r="B2106" s="53" t="s">
        <v>2156</v>
      </c>
      <c r="C2106" s="66">
        <f t="shared" si="34"/>
        <v>8</v>
      </c>
      <c r="D2106" s="60">
        <v>0</v>
      </c>
      <c r="E2106" s="11">
        <v>632</v>
      </c>
      <c r="F2106" s="11">
        <v>617</v>
      </c>
      <c r="G2106" s="13">
        <v>85</v>
      </c>
      <c r="H2106" s="13">
        <v>435</v>
      </c>
      <c r="I2106" s="13">
        <v>112</v>
      </c>
      <c r="J2106" s="12"/>
      <c r="K2106" s="11">
        <v>2132.79</v>
      </c>
      <c r="L2106" s="11">
        <v>41918.879999999997</v>
      </c>
      <c r="M2106" s="11">
        <v>11920.06</v>
      </c>
      <c r="N2106" s="11">
        <v>500</v>
      </c>
      <c r="O2106" s="11">
        <v>500</v>
      </c>
    </row>
    <row r="2107" spans="1:17" x14ac:dyDescent="0.2">
      <c r="A2107" s="66">
        <v>80422</v>
      </c>
      <c r="B2107" s="53" t="s">
        <v>2157</v>
      </c>
      <c r="C2107" s="66">
        <f t="shared" si="34"/>
        <v>8</v>
      </c>
      <c r="D2107" s="60">
        <v>0</v>
      </c>
      <c r="E2107" s="11">
        <v>440</v>
      </c>
      <c r="F2107" s="11">
        <v>412</v>
      </c>
      <c r="G2107" s="13">
        <v>89</v>
      </c>
      <c r="H2107" s="13">
        <v>268</v>
      </c>
      <c r="I2107" s="13">
        <v>83</v>
      </c>
      <c r="J2107" s="12"/>
      <c r="K2107" s="11">
        <v>4320.08</v>
      </c>
      <c r="L2107" s="11">
        <v>32729.51</v>
      </c>
      <c r="M2107" s="11">
        <v>13296.62</v>
      </c>
      <c r="N2107" s="11">
        <v>500</v>
      </c>
      <c r="O2107" s="11">
        <v>500</v>
      </c>
    </row>
    <row r="2108" spans="1:17" x14ac:dyDescent="0.2">
      <c r="A2108" s="66">
        <v>80423</v>
      </c>
      <c r="B2108" s="53" t="s">
        <v>2158</v>
      </c>
      <c r="C2108" s="66">
        <f t="shared" si="34"/>
        <v>8</v>
      </c>
      <c r="D2108" s="60">
        <v>0</v>
      </c>
      <c r="E2108" s="11">
        <v>2307</v>
      </c>
      <c r="F2108" s="11">
        <v>2117</v>
      </c>
      <c r="G2108" s="13">
        <v>378</v>
      </c>
      <c r="H2108" s="13">
        <v>1562</v>
      </c>
      <c r="I2108" s="13">
        <v>367</v>
      </c>
      <c r="J2108" s="12"/>
      <c r="K2108" s="11">
        <v>1452.13</v>
      </c>
      <c r="L2108" s="11">
        <v>170803.74</v>
      </c>
      <c r="M2108" s="11">
        <v>945682.8</v>
      </c>
      <c r="N2108" s="11">
        <v>500</v>
      </c>
      <c r="O2108" s="11">
        <v>500</v>
      </c>
    </row>
    <row r="2109" spans="1:17" x14ac:dyDescent="0.2">
      <c r="A2109" s="66">
        <v>80424</v>
      </c>
      <c r="B2109" s="53" t="s">
        <v>2159</v>
      </c>
      <c r="C2109" s="66">
        <f t="shared" si="34"/>
        <v>8</v>
      </c>
      <c r="D2109" s="60">
        <v>0</v>
      </c>
      <c r="E2109" s="11">
        <v>3423</v>
      </c>
      <c r="F2109" s="11">
        <v>3271</v>
      </c>
      <c r="G2109" s="13">
        <v>557</v>
      </c>
      <c r="H2109" s="13">
        <v>2212</v>
      </c>
      <c r="I2109" s="13">
        <v>654</v>
      </c>
      <c r="J2109" s="12"/>
      <c r="K2109" s="11">
        <v>5675.58</v>
      </c>
      <c r="L2109" s="11">
        <v>208346.95</v>
      </c>
      <c r="M2109" s="11">
        <v>293607.55</v>
      </c>
      <c r="N2109" s="11">
        <v>500</v>
      </c>
      <c r="O2109" s="11">
        <v>500</v>
      </c>
    </row>
    <row r="2110" spans="1:17" x14ac:dyDescent="0.2">
      <c r="A2110" s="66">
        <v>90001</v>
      </c>
      <c r="B2110" s="53" t="s">
        <v>1</v>
      </c>
      <c r="C2110" s="66">
        <f t="shared" si="34"/>
        <v>9</v>
      </c>
      <c r="D2110" s="60">
        <v>0</v>
      </c>
      <c r="E2110" s="11">
        <v>1997966</v>
      </c>
      <c r="F2110" s="11">
        <v>1908104</v>
      </c>
      <c r="G2110" s="13">
        <v>288899</v>
      </c>
      <c r="H2110" s="13">
        <v>1380425</v>
      </c>
      <c r="I2110" s="13">
        <v>328537</v>
      </c>
      <c r="J2110" s="12">
        <v>105</v>
      </c>
      <c r="K2110" s="11">
        <v>204843.44</v>
      </c>
      <c r="L2110" s="11">
        <v>124893114.28</v>
      </c>
      <c r="M2110" s="11">
        <v>1086559400.49</v>
      </c>
      <c r="N2110" s="11">
        <v>500</v>
      </c>
      <c r="O2110" s="11">
        <v>500</v>
      </c>
    </row>
    <row r="2111" spans="1:17" x14ac:dyDescent="0.2">
      <c r="A2111" s="66"/>
      <c r="C2111" s="66"/>
      <c r="G2111" s="13"/>
      <c r="H2111" s="13"/>
      <c r="I2111" s="13"/>
      <c r="J2111" s="12"/>
    </row>
    <row r="2112" spans="1:17" x14ac:dyDescent="0.2">
      <c r="B2112" s="53" t="s">
        <v>0</v>
      </c>
      <c r="E2112" s="11">
        <f t="shared" ref="E2112:M2112" si="35">SUM(E19:E2111)</f>
        <v>9147789</v>
      </c>
      <c r="F2112" s="11">
        <f t="shared" si="35"/>
        <v>8894380</v>
      </c>
      <c r="G2112" s="11">
        <f t="shared" si="35"/>
        <v>1316797</v>
      </c>
      <c r="H2112" s="11">
        <f t="shared" si="35"/>
        <v>6016588</v>
      </c>
      <c r="I2112" s="11">
        <f t="shared" si="35"/>
        <v>1814288</v>
      </c>
      <c r="J2112" s="65">
        <f t="shared" si="35"/>
        <v>116</v>
      </c>
      <c r="K2112" s="11">
        <f t="shared" si="35"/>
        <v>29162126.259999961</v>
      </c>
      <c r="L2112" s="11">
        <f t="shared" si="35"/>
        <v>764511910.77999985</v>
      </c>
      <c r="M2112" s="11">
        <f t="shared" si="35"/>
        <v>4209729909.9699936</v>
      </c>
      <c r="Q2112" s="11"/>
    </row>
  </sheetData>
  <pageMargins left="0.51181102362204722" right="0.31496062992125984" top="0.39370078740157483" bottom="0.39370078740157483" header="0.31496062992125984" footer="0.31496062992125984"/>
  <pageSetup paperSize="9" scale="4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2112"/>
  <sheetViews>
    <sheetView workbookViewId="0">
      <pane ySplit="6270" topLeftCell="A2096" activePane="bottomLeft"/>
      <selection activeCell="AP19" sqref="AP19:AP2110"/>
      <selection pane="bottomLeft"/>
    </sheetView>
  </sheetViews>
  <sheetFormatPr baseColWidth="10" defaultRowHeight="14.25" x14ac:dyDescent="0.2"/>
  <cols>
    <col min="1" max="1" width="6.875" style="10" customWidth="1"/>
    <col min="2" max="2" width="33.5" style="7" bestFit="1" customWidth="1"/>
    <col min="3" max="3" width="1.875" style="10" bestFit="1" customWidth="1"/>
    <col min="4" max="4" width="7.375" style="9" customWidth="1"/>
    <col min="5" max="6" width="11" style="8"/>
    <col min="7" max="7" width="12.75" style="23" customWidth="1"/>
    <col min="11" max="11" width="13.75" customWidth="1"/>
    <col min="12" max="12" width="11" style="8" customWidth="1"/>
    <col min="13" max="14" width="11" style="8"/>
    <col min="15" max="17" width="13.375" style="23" customWidth="1"/>
    <col min="18" max="18" width="14.375" style="23" bestFit="1" customWidth="1"/>
    <col min="19" max="20" width="11" style="8"/>
    <col min="21" max="21" width="12.75" style="8" bestFit="1" customWidth="1"/>
    <col min="22" max="23" width="11" style="8"/>
    <col min="24" max="24" width="16.625" style="22" customWidth="1"/>
    <col min="25" max="25" width="12.75" style="8" bestFit="1" customWidth="1"/>
    <col min="26" max="26" width="14.125" style="7" bestFit="1" customWidth="1"/>
    <col min="27" max="27" width="14.375" style="21" bestFit="1" customWidth="1"/>
    <col min="28" max="28" width="14.375" style="1" bestFit="1" customWidth="1"/>
    <col min="29" max="29" width="11.5" bestFit="1" customWidth="1"/>
    <col min="30" max="30" width="13.625" style="8" bestFit="1" customWidth="1"/>
    <col min="31" max="31" width="9.5" bestFit="1" customWidth="1"/>
    <col min="32" max="32" width="13.625" bestFit="1" customWidth="1"/>
    <col min="33" max="34" width="14.25" bestFit="1" customWidth="1"/>
    <col min="37" max="37" width="14.875" customWidth="1"/>
    <col min="38" max="38" width="13.5" bestFit="1" customWidth="1"/>
    <col min="39" max="40" width="13.5" hidden="1" customWidth="1"/>
    <col min="41" max="41" width="11" style="20"/>
    <col min="42" max="42" width="13.5" style="1" bestFit="1" customWidth="1"/>
    <col min="43" max="16384" width="11" style="7"/>
  </cols>
  <sheetData>
    <row r="1" spans="1:42" x14ac:dyDescent="0.2">
      <c r="A1" s="1" t="s">
        <v>69</v>
      </c>
      <c r="C1" s="19"/>
      <c r="Y1" s="7"/>
    </row>
    <row r="2" spans="1:42" x14ac:dyDescent="0.2">
      <c r="A2" s="51" t="s">
        <v>55</v>
      </c>
      <c r="C2" s="19"/>
      <c r="G2" s="21" t="s">
        <v>54</v>
      </c>
      <c r="Y2" s="7"/>
    </row>
    <row r="3" spans="1:42" x14ac:dyDescent="0.2">
      <c r="G3" s="23" t="s">
        <v>53</v>
      </c>
      <c r="L3" s="1" t="s">
        <v>52</v>
      </c>
      <c r="S3" s="1" t="s">
        <v>37</v>
      </c>
      <c r="AG3" s="1" t="s">
        <v>51</v>
      </c>
      <c r="AH3" s="1"/>
    </row>
    <row r="4" spans="1:42" ht="15" thickBot="1" x14ac:dyDescent="0.25">
      <c r="E4" s="18" t="str">
        <f>Daten!E4</f>
        <v>Einwohner</v>
      </c>
      <c r="I4" s="49" t="s">
        <v>48</v>
      </c>
      <c r="J4" s="50"/>
      <c r="K4" s="38" t="s">
        <v>50</v>
      </c>
      <c r="L4" s="18" t="str">
        <f>Daten!G4</f>
        <v>Altersgruppen (31.10.2023, vorl.)</v>
      </c>
      <c r="P4" s="49" t="s">
        <v>48</v>
      </c>
      <c r="R4" s="38" t="s">
        <v>49</v>
      </c>
      <c r="S4" s="18" t="str">
        <f>Daten!K4</f>
        <v>Gemeindegebarung 2023</v>
      </c>
      <c r="Y4" s="49" t="s">
        <v>48</v>
      </c>
      <c r="AA4" s="38" t="s">
        <v>47</v>
      </c>
      <c r="AB4" s="48" t="s">
        <v>0</v>
      </c>
      <c r="AD4" s="22">
        <f>Zsfg!C7</f>
        <v>120000000</v>
      </c>
      <c r="AG4" s="1"/>
      <c r="AH4" s="1"/>
      <c r="AI4" s="48"/>
      <c r="AJ4" s="48"/>
      <c r="AL4" s="25"/>
      <c r="AM4" s="25"/>
      <c r="AN4" s="25"/>
      <c r="AP4" s="24"/>
    </row>
    <row r="5" spans="1:42" ht="28.5" x14ac:dyDescent="0.2">
      <c r="C5" s="10" t="s">
        <v>30</v>
      </c>
      <c r="D5" s="17" t="s">
        <v>29</v>
      </c>
      <c r="E5" s="17" t="str">
        <f>Daten!E5</f>
        <v>Stichtag 31.10.2023</v>
      </c>
      <c r="F5" s="17" t="str">
        <f>Daten!F5</f>
        <v>Stichtag 31.10.2019</v>
      </c>
      <c r="G5" s="47" t="s">
        <v>46</v>
      </c>
      <c r="H5" s="17" t="s">
        <v>45</v>
      </c>
      <c r="I5" s="44">
        <v>0.5</v>
      </c>
      <c r="J5" s="41" t="s">
        <v>42</v>
      </c>
      <c r="K5" s="23">
        <v>500</v>
      </c>
      <c r="L5" s="17" t="s">
        <v>28</v>
      </c>
      <c r="M5" s="17" t="s">
        <v>27</v>
      </c>
      <c r="N5" s="16" t="s">
        <v>26</v>
      </c>
      <c r="O5" s="46" t="s">
        <v>44</v>
      </c>
      <c r="P5" s="44">
        <v>1.1000000000000001</v>
      </c>
      <c r="Q5" s="41" t="s">
        <v>42</v>
      </c>
      <c r="R5" s="23">
        <v>200</v>
      </c>
      <c r="S5" s="17" t="s">
        <v>24</v>
      </c>
      <c r="T5" s="17" t="s">
        <v>23</v>
      </c>
      <c r="U5" s="17" t="s">
        <v>22</v>
      </c>
      <c r="V5" s="17" t="s">
        <v>21</v>
      </c>
      <c r="W5" s="17" t="s">
        <v>20</v>
      </c>
      <c r="X5" s="45" t="s">
        <v>43</v>
      </c>
      <c r="Y5" s="44">
        <v>0.75</v>
      </c>
      <c r="Z5" s="41" t="s">
        <v>42</v>
      </c>
      <c r="AA5" s="43">
        <v>0.1</v>
      </c>
      <c r="AB5" s="42" t="s">
        <v>41</v>
      </c>
      <c r="AC5" s="17" t="s">
        <v>40</v>
      </c>
      <c r="AD5" s="17" t="s">
        <v>34</v>
      </c>
      <c r="AE5" s="41" t="s">
        <v>32</v>
      </c>
      <c r="AF5" s="40" t="s">
        <v>39</v>
      </c>
      <c r="AG5" s="17" t="s">
        <v>38</v>
      </c>
      <c r="AH5" s="17" t="s">
        <v>37</v>
      </c>
      <c r="AI5" s="17" t="s">
        <v>36</v>
      </c>
      <c r="AJ5" s="17" t="s">
        <v>35</v>
      </c>
      <c r="AK5" s="39">
        <v>3</v>
      </c>
      <c r="AL5" s="17" t="s">
        <v>34</v>
      </c>
      <c r="AM5" s="17" t="s">
        <v>33</v>
      </c>
      <c r="AN5" s="17" t="s">
        <v>33</v>
      </c>
      <c r="AO5" s="17" t="s">
        <v>59</v>
      </c>
      <c r="AP5" s="38" t="s">
        <v>31</v>
      </c>
    </row>
    <row r="6" spans="1:42" x14ac:dyDescent="0.2">
      <c r="H6" s="17"/>
      <c r="I6" s="37">
        <f>H17*I5</f>
        <v>1.424545611948219E-2</v>
      </c>
      <c r="L6" s="17"/>
      <c r="M6" s="17"/>
      <c r="N6" s="16"/>
      <c r="P6" s="37">
        <f>O17*P5</f>
        <v>0.57244961762380941</v>
      </c>
      <c r="Y6" s="36">
        <f>X17/E17*Y5</f>
        <v>410.22838465030406</v>
      </c>
      <c r="AF6" s="34"/>
      <c r="AL6" s="35"/>
      <c r="AM6" s="35"/>
      <c r="AN6" s="35"/>
      <c r="AP6" s="35"/>
    </row>
    <row r="7" spans="1:42" x14ac:dyDescent="0.2">
      <c r="A7" s="10">
        <v>1</v>
      </c>
      <c r="B7" s="7" t="s">
        <v>9</v>
      </c>
      <c r="D7" s="15">
        <f t="shared" ref="D7:G15" si="0">SUMIF($C$19:$C$2110,$A7,D$19:D$2110)</f>
        <v>2</v>
      </c>
      <c r="E7" s="8">
        <f t="shared" si="0"/>
        <v>302065</v>
      </c>
      <c r="F7" s="8">
        <f t="shared" si="0"/>
        <v>294389</v>
      </c>
      <c r="G7" s="26">
        <f t="shared" si="0"/>
        <v>7676</v>
      </c>
      <c r="H7" s="28">
        <f t="shared" ref="H7:H15" si="1">G7/F7</f>
        <v>2.6074343810400524E-2</v>
      </c>
      <c r="I7" s="20">
        <f t="shared" ref="I7:N15" si="2">SUMIF($C$19:$C$2110,$A7,I$19:I$2110)</f>
        <v>4193.7055815582435</v>
      </c>
      <c r="J7" s="20">
        <f t="shared" si="2"/>
        <v>3482.294418441757</v>
      </c>
      <c r="K7" s="26">
        <f t="shared" si="2"/>
        <v>-1741147.209220879</v>
      </c>
      <c r="L7" s="8">
        <f t="shared" si="2"/>
        <v>39695</v>
      </c>
      <c r="M7" s="8">
        <f t="shared" si="2"/>
        <v>190353</v>
      </c>
      <c r="N7" s="8">
        <f t="shared" si="2"/>
        <v>72017</v>
      </c>
      <c r="O7" s="27">
        <f t="shared" ref="O7:O15" si="3">(L7+N7)/M7</f>
        <v>0.586867556592226</v>
      </c>
      <c r="P7" s="8">
        <f t="shared" ref="P7:U15" si="4">SUMIF($C$19:$C$2110,$A7,P$19:P$2110)</f>
        <v>108967.50206354502</v>
      </c>
      <c r="Q7" s="20">
        <f t="shared" si="4"/>
        <v>2744.4979364550068</v>
      </c>
      <c r="R7" s="26">
        <f t="shared" si="4"/>
        <v>548899.58729100158</v>
      </c>
      <c r="S7" s="8">
        <f t="shared" si="4"/>
        <v>2434606.3199999994</v>
      </c>
      <c r="T7" s="8">
        <f t="shared" si="4"/>
        <v>24915120.309999999</v>
      </c>
      <c r="U7" s="8">
        <f t="shared" si="4"/>
        <v>87956652.729999989</v>
      </c>
      <c r="X7" s="22">
        <f t="shared" ref="X7:AA15" si="5">SUMIF($C$19:$C$2110,$A7,X$19:X$2110)</f>
        <v>115306379.35999998</v>
      </c>
      <c r="Y7" s="8">
        <f t="shared" si="5"/>
        <v>123915637.00939411</v>
      </c>
      <c r="Z7" s="20">
        <f t="shared" si="5"/>
        <v>-8609257.6493940987</v>
      </c>
      <c r="AA7" s="26">
        <f t="shared" si="5"/>
        <v>860925.76493940968</v>
      </c>
      <c r="AC7" s="20">
        <f t="shared" ref="AC7:AC15" si="6">SUMIF($C$19:$C$2110,$A7,AC$19:AC$2110)</f>
        <v>4495912.3975118035</v>
      </c>
      <c r="AD7" s="8">
        <f t="shared" ref="AD7:AD15" si="7">ROUND($AD$4/$AC$17*AC7,0)</f>
        <v>10546064</v>
      </c>
      <c r="AE7" s="20">
        <f>AD4-AD17</f>
        <v>-1</v>
      </c>
      <c r="AF7" s="32">
        <f t="shared" ref="AF7:AF15" si="8">AD7+AE7</f>
        <v>10546063</v>
      </c>
      <c r="AG7" s="8">
        <f t="shared" ref="AG7:AI15" si="9">SUMIF($C$19:$C$2110,$A7,AG$19:AG$2110)</f>
        <v>609970.53352791327</v>
      </c>
      <c r="AH7" s="8">
        <f t="shared" si="9"/>
        <v>3035836.2009735601</v>
      </c>
      <c r="AI7" s="8">
        <f t="shared" si="9"/>
        <v>3645806.7345014727</v>
      </c>
      <c r="AJ7" s="8"/>
      <c r="AK7" s="8">
        <f t="shared" ref="AK7:AL15" si="10">SUMIF($C$19:$C$2110,$A7,AK$19:AK$2110)</f>
        <v>3672925.1429421986</v>
      </c>
      <c r="AL7" s="8">
        <f t="shared" ca="1" si="10"/>
        <v>10546063</v>
      </c>
      <c r="AM7" s="8"/>
      <c r="AN7" s="8"/>
      <c r="AO7" s="20">
        <f t="shared" ref="AO7:AP15" ca="1" si="11">SUMIF($C$19:$C$2110,$A7,AO$19:AO$2110)</f>
        <v>0</v>
      </c>
      <c r="AP7" s="23">
        <f t="shared" ca="1" si="11"/>
        <v>10546063</v>
      </c>
    </row>
    <row r="8" spans="1:42" x14ac:dyDescent="0.2">
      <c r="A8" s="10">
        <v>2</v>
      </c>
      <c r="B8" s="7" t="s">
        <v>8</v>
      </c>
      <c r="D8" s="15">
        <f t="shared" si="0"/>
        <v>2</v>
      </c>
      <c r="E8" s="8">
        <f t="shared" si="0"/>
        <v>569779</v>
      </c>
      <c r="F8" s="8">
        <f t="shared" si="0"/>
        <v>561406</v>
      </c>
      <c r="G8" s="26">
        <f t="shared" si="0"/>
        <v>8373</v>
      </c>
      <c r="H8" s="28">
        <f t="shared" si="1"/>
        <v>1.4914340067615949E-2</v>
      </c>
      <c r="I8" s="20">
        <f t="shared" si="2"/>
        <v>7997.4845382140229</v>
      </c>
      <c r="J8" s="20">
        <f t="shared" si="2"/>
        <v>375.51546178598142</v>
      </c>
      <c r="K8" s="26">
        <f t="shared" si="2"/>
        <v>-187757.73089299179</v>
      </c>
      <c r="L8" s="8">
        <f t="shared" si="2"/>
        <v>74911</v>
      </c>
      <c r="M8" s="8">
        <f t="shared" si="2"/>
        <v>360966</v>
      </c>
      <c r="N8" s="8">
        <f t="shared" si="2"/>
        <v>133902</v>
      </c>
      <c r="O8" s="27">
        <f t="shared" si="3"/>
        <v>0.57848384612401171</v>
      </c>
      <c r="P8" s="8">
        <f t="shared" si="4"/>
        <v>206634.84867519603</v>
      </c>
      <c r="Q8" s="20">
        <f t="shared" si="4"/>
        <v>2178.1513248040096</v>
      </c>
      <c r="R8" s="26">
        <f t="shared" si="4"/>
        <v>435630.26496080158</v>
      </c>
      <c r="S8" s="8">
        <f t="shared" si="4"/>
        <v>2016204.9599999995</v>
      </c>
      <c r="T8" s="8">
        <f t="shared" si="4"/>
        <v>52153899.31000001</v>
      </c>
      <c r="U8" s="8">
        <f t="shared" si="4"/>
        <v>216895694.27000007</v>
      </c>
      <c r="X8" s="22">
        <f t="shared" si="5"/>
        <v>271065798.53999984</v>
      </c>
      <c r="Y8" s="8">
        <f t="shared" si="5"/>
        <v>233739518.77766559</v>
      </c>
      <c r="Z8" s="20">
        <f t="shared" si="5"/>
        <v>37326279.762334421</v>
      </c>
      <c r="AA8" s="26">
        <f t="shared" si="5"/>
        <v>-3732627.97623344</v>
      </c>
      <c r="AC8" s="20">
        <f t="shared" si="6"/>
        <v>5841645.1932090512</v>
      </c>
      <c r="AD8" s="8">
        <f t="shared" si="7"/>
        <v>13702750</v>
      </c>
      <c r="AF8" s="32">
        <f t="shared" si="8"/>
        <v>13702750</v>
      </c>
      <c r="AG8" s="8">
        <f t="shared" si="9"/>
        <v>1491579.4260533066</v>
      </c>
      <c r="AH8" s="8">
        <f t="shared" si="9"/>
        <v>3116045.6738736411</v>
      </c>
      <c r="AI8" s="8">
        <f t="shared" si="9"/>
        <v>4607625.0999269467</v>
      </c>
      <c r="AJ8" s="8"/>
      <c r="AK8" s="8">
        <f t="shared" si="10"/>
        <v>4721658.2816803558</v>
      </c>
      <c r="AL8" s="8">
        <f t="shared" ca="1" si="10"/>
        <v>13702749</v>
      </c>
      <c r="AM8" s="8"/>
      <c r="AN8" s="8"/>
      <c r="AO8" s="20">
        <f t="shared" ca="1" si="11"/>
        <v>1</v>
      </c>
      <c r="AP8" s="23">
        <f t="shared" ca="1" si="11"/>
        <v>13702750</v>
      </c>
    </row>
    <row r="9" spans="1:42" x14ac:dyDescent="0.2">
      <c r="A9" s="10">
        <v>3</v>
      </c>
      <c r="B9" s="7" t="s">
        <v>7</v>
      </c>
      <c r="D9" s="15">
        <f t="shared" si="0"/>
        <v>4</v>
      </c>
      <c r="E9" s="8">
        <f t="shared" si="0"/>
        <v>1723472</v>
      </c>
      <c r="F9" s="8">
        <f t="shared" si="0"/>
        <v>1683800</v>
      </c>
      <c r="G9" s="26">
        <f t="shared" si="0"/>
        <v>39672</v>
      </c>
      <c r="H9" s="28">
        <f t="shared" si="1"/>
        <v>2.3560992992041809E-2</v>
      </c>
      <c r="I9" s="20">
        <f t="shared" si="2"/>
        <v>23986.499013984136</v>
      </c>
      <c r="J9" s="20">
        <f t="shared" si="2"/>
        <v>15685.500986015897</v>
      </c>
      <c r="K9" s="26">
        <f t="shared" si="2"/>
        <v>-7842750.4930079542</v>
      </c>
      <c r="L9" s="8">
        <f t="shared" si="2"/>
        <v>249915</v>
      </c>
      <c r="M9" s="8">
        <f t="shared" si="2"/>
        <v>1107686</v>
      </c>
      <c r="N9" s="8">
        <f t="shared" si="2"/>
        <v>365870</v>
      </c>
      <c r="O9" s="27">
        <f t="shared" si="3"/>
        <v>0.55592017954546691</v>
      </c>
      <c r="P9" s="8">
        <f t="shared" si="4"/>
        <v>634094.42714724713</v>
      </c>
      <c r="Q9" s="20">
        <f t="shared" si="4"/>
        <v>-18309.427147246945</v>
      </c>
      <c r="R9" s="26">
        <f t="shared" si="4"/>
        <v>-3661885.4294493948</v>
      </c>
      <c r="S9" s="8">
        <f t="shared" si="4"/>
        <v>10858858.869999997</v>
      </c>
      <c r="T9" s="8">
        <f t="shared" si="4"/>
        <v>139639237.39000002</v>
      </c>
      <c r="U9" s="8">
        <f t="shared" si="4"/>
        <v>643418508.78000009</v>
      </c>
      <c r="X9" s="22">
        <f t="shared" si="5"/>
        <v>793916605.04000008</v>
      </c>
      <c r="Y9" s="8">
        <f t="shared" si="5"/>
        <v>707017134.55002892</v>
      </c>
      <c r="Z9" s="20">
        <f t="shared" si="5"/>
        <v>86899470.489971116</v>
      </c>
      <c r="AA9" s="26">
        <f t="shared" si="5"/>
        <v>-8689947.048997106</v>
      </c>
      <c r="AC9" s="20">
        <f t="shared" si="6"/>
        <v>17255573.703921232</v>
      </c>
      <c r="AD9" s="8">
        <f t="shared" si="7"/>
        <v>40476407</v>
      </c>
      <c r="AF9" s="32">
        <f t="shared" si="8"/>
        <v>40476407</v>
      </c>
      <c r="AG9" s="8">
        <f t="shared" si="9"/>
        <v>3878676.5658483212</v>
      </c>
      <c r="AH9" s="8">
        <f t="shared" si="9"/>
        <v>12127963.330256933</v>
      </c>
      <c r="AI9" s="8">
        <f t="shared" si="9"/>
        <v>16006639.896105234</v>
      </c>
      <c r="AJ9" s="8"/>
      <c r="AK9" s="8">
        <f t="shared" si="10"/>
        <v>16023621.506628145</v>
      </c>
      <c r="AL9" s="8">
        <f t="shared" ca="1" si="10"/>
        <v>40476407</v>
      </c>
      <c r="AM9" s="8"/>
      <c r="AN9" s="8"/>
      <c r="AO9" s="20">
        <f t="shared" ca="1" si="11"/>
        <v>0</v>
      </c>
      <c r="AP9" s="23">
        <f t="shared" ca="1" si="11"/>
        <v>40476407</v>
      </c>
    </row>
    <row r="10" spans="1:42" x14ac:dyDescent="0.2">
      <c r="A10" s="10">
        <v>4</v>
      </c>
      <c r="B10" s="7" t="s">
        <v>6</v>
      </c>
      <c r="D10" s="15">
        <f t="shared" si="0"/>
        <v>3</v>
      </c>
      <c r="E10" s="8">
        <f t="shared" si="0"/>
        <v>1529890</v>
      </c>
      <c r="F10" s="8">
        <f t="shared" si="0"/>
        <v>1489365</v>
      </c>
      <c r="G10" s="26">
        <f t="shared" si="0"/>
        <v>40525</v>
      </c>
      <c r="H10" s="28">
        <f t="shared" si="1"/>
        <v>2.72095826073528E-2</v>
      </c>
      <c r="I10" s="20">
        <f t="shared" si="2"/>
        <v>21216.683753392605</v>
      </c>
      <c r="J10" s="20">
        <f t="shared" si="2"/>
        <v>19308.316246607421</v>
      </c>
      <c r="K10" s="26">
        <f t="shared" si="2"/>
        <v>-9654158.1233036984</v>
      </c>
      <c r="L10" s="8">
        <f t="shared" si="2"/>
        <v>231745</v>
      </c>
      <c r="M10" s="8">
        <f t="shared" si="2"/>
        <v>997486</v>
      </c>
      <c r="N10" s="8">
        <f t="shared" si="2"/>
        <v>300658</v>
      </c>
      <c r="O10" s="27">
        <f t="shared" si="3"/>
        <v>0.53374483451396815</v>
      </c>
      <c r="P10" s="8">
        <f t="shared" si="4"/>
        <v>571010.47928510292</v>
      </c>
      <c r="Q10" s="20">
        <f t="shared" si="4"/>
        <v>-38607.479285103153</v>
      </c>
      <c r="R10" s="26">
        <f t="shared" si="4"/>
        <v>-7721495.8570206324</v>
      </c>
      <c r="S10" s="8">
        <f t="shared" si="4"/>
        <v>6359392.1299999952</v>
      </c>
      <c r="T10" s="8">
        <f t="shared" si="4"/>
        <v>142653409.30000019</v>
      </c>
      <c r="U10" s="8">
        <f t="shared" si="4"/>
        <v>766022532.94999969</v>
      </c>
      <c r="X10" s="22">
        <f t="shared" si="5"/>
        <v>915035334.38000047</v>
      </c>
      <c r="Y10" s="8">
        <f t="shared" si="5"/>
        <v>627604303.39265335</v>
      </c>
      <c r="Z10" s="20">
        <f t="shared" si="5"/>
        <v>287431030.98734629</v>
      </c>
      <c r="AA10" s="26">
        <f t="shared" si="5"/>
        <v>-28743103.098734628</v>
      </c>
      <c r="AC10" s="20">
        <f t="shared" si="6"/>
        <v>6889038.5124353692</v>
      </c>
      <c r="AD10" s="8">
        <f t="shared" si="7"/>
        <v>16159621</v>
      </c>
      <c r="AF10" s="32">
        <f t="shared" si="8"/>
        <v>16159621</v>
      </c>
      <c r="AG10" s="8">
        <f t="shared" si="9"/>
        <v>671839.29037212266</v>
      </c>
      <c r="AH10" s="8">
        <f t="shared" si="9"/>
        <v>6695969.1225450421</v>
      </c>
      <c r="AI10" s="8">
        <f t="shared" si="9"/>
        <v>7367808.4129171688</v>
      </c>
      <c r="AJ10" s="8"/>
      <c r="AK10" s="8">
        <f t="shared" si="10"/>
        <v>7369135.7411088236</v>
      </c>
      <c r="AL10" s="8">
        <f t="shared" ca="1" si="10"/>
        <v>16159632</v>
      </c>
      <c r="AM10" s="8"/>
      <c r="AN10" s="8"/>
      <c r="AO10" s="20">
        <f t="shared" ca="1" si="11"/>
        <v>-11</v>
      </c>
      <c r="AP10" s="23">
        <f t="shared" ca="1" si="11"/>
        <v>16159621</v>
      </c>
    </row>
    <row r="11" spans="1:42" x14ac:dyDescent="0.2">
      <c r="A11" s="10">
        <v>5</v>
      </c>
      <c r="B11" s="7" t="s">
        <v>5</v>
      </c>
      <c r="D11" s="15">
        <f t="shared" si="0"/>
        <v>1</v>
      </c>
      <c r="E11" s="8">
        <f t="shared" si="0"/>
        <v>570871</v>
      </c>
      <c r="F11" s="8">
        <f t="shared" si="0"/>
        <v>557780</v>
      </c>
      <c r="G11" s="26">
        <f t="shared" si="0"/>
        <v>13091</v>
      </c>
      <c r="H11" s="28">
        <f t="shared" si="1"/>
        <v>2.3469826813438989E-2</v>
      </c>
      <c r="I11" s="20">
        <f t="shared" si="2"/>
        <v>7945.8305143247753</v>
      </c>
      <c r="J11" s="20">
        <f t="shared" si="2"/>
        <v>5145.1694856752256</v>
      </c>
      <c r="K11" s="26">
        <f t="shared" si="2"/>
        <v>-2572584.7428376121</v>
      </c>
      <c r="L11" s="8">
        <f t="shared" si="2"/>
        <v>83221</v>
      </c>
      <c r="M11" s="8">
        <f t="shared" si="2"/>
        <v>373190</v>
      </c>
      <c r="N11" s="8">
        <f t="shared" si="2"/>
        <v>114460</v>
      </c>
      <c r="O11" s="27">
        <f t="shared" si="3"/>
        <v>0.52970604785765962</v>
      </c>
      <c r="P11" s="8">
        <f t="shared" si="4"/>
        <v>213632.47280102942</v>
      </c>
      <c r="Q11" s="20">
        <f t="shared" si="4"/>
        <v>-15951.472801029428</v>
      </c>
      <c r="R11" s="26">
        <f t="shared" si="4"/>
        <v>-3190294.5602058885</v>
      </c>
      <c r="S11" s="8">
        <f t="shared" si="4"/>
        <v>1305288.17</v>
      </c>
      <c r="T11" s="8">
        <f t="shared" si="4"/>
        <v>58737101.209999993</v>
      </c>
      <c r="U11" s="8">
        <f t="shared" si="4"/>
        <v>298798983.93999994</v>
      </c>
      <c r="X11" s="22">
        <f t="shared" si="5"/>
        <v>358841373.31999987</v>
      </c>
      <c r="Y11" s="8">
        <f t="shared" si="5"/>
        <v>234187488.17370382</v>
      </c>
      <c r="Z11" s="20">
        <f t="shared" si="5"/>
        <v>124653885.14629632</v>
      </c>
      <c r="AA11" s="26">
        <f t="shared" si="5"/>
        <v>-12465388.514629621</v>
      </c>
      <c r="AC11" s="20">
        <f t="shared" si="6"/>
        <v>903747.60159230046</v>
      </c>
      <c r="AD11" s="8">
        <f t="shared" si="7"/>
        <v>2119921</v>
      </c>
      <c r="AF11" s="32">
        <f t="shared" si="8"/>
        <v>2119921</v>
      </c>
      <c r="AG11" s="8">
        <f t="shared" si="9"/>
        <v>175853.49698348841</v>
      </c>
      <c r="AH11" s="8">
        <f t="shared" si="9"/>
        <v>728930.28180758341</v>
      </c>
      <c r="AI11" s="8">
        <f t="shared" si="9"/>
        <v>904783.77879107185</v>
      </c>
      <c r="AJ11" s="8"/>
      <c r="AK11" s="8">
        <f t="shared" si="10"/>
        <v>948269.2741920636</v>
      </c>
      <c r="AL11" s="8">
        <f t="shared" ca="1" si="10"/>
        <v>2119921</v>
      </c>
      <c r="AM11" s="8"/>
      <c r="AN11" s="8"/>
      <c r="AO11" s="20">
        <f t="shared" ca="1" si="11"/>
        <v>0</v>
      </c>
      <c r="AP11" s="23">
        <f t="shared" ca="1" si="11"/>
        <v>2119921</v>
      </c>
    </row>
    <row r="12" spans="1:42" x14ac:dyDescent="0.2">
      <c r="A12" s="10">
        <v>6</v>
      </c>
      <c r="B12" s="7" t="s">
        <v>4</v>
      </c>
      <c r="D12" s="15">
        <f t="shared" si="0"/>
        <v>1</v>
      </c>
      <c r="E12" s="8">
        <f t="shared" si="0"/>
        <v>1269180</v>
      </c>
      <c r="F12" s="8">
        <f t="shared" si="0"/>
        <v>1246034</v>
      </c>
      <c r="G12" s="26">
        <f t="shared" si="0"/>
        <v>23146</v>
      </c>
      <c r="H12" s="28">
        <f t="shared" si="1"/>
        <v>1.857573709866665E-2</v>
      </c>
      <c r="I12" s="20">
        <f t="shared" si="2"/>
        <v>17750.322670382884</v>
      </c>
      <c r="J12" s="20">
        <f t="shared" si="2"/>
        <v>5395.677329617125</v>
      </c>
      <c r="K12" s="26">
        <f t="shared" si="2"/>
        <v>-2697838.6648085676</v>
      </c>
      <c r="L12" s="8">
        <f t="shared" si="2"/>
        <v>171566</v>
      </c>
      <c r="M12" s="8">
        <f t="shared" si="2"/>
        <v>823853</v>
      </c>
      <c r="N12" s="8">
        <f t="shared" si="2"/>
        <v>273760</v>
      </c>
      <c r="O12" s="27">
        <f t="shared" si="3"/>
        <v>0.54054060615182564</v>
      </c>
      <c r="P12" s="8">
        <f t="shared" si="4"/>
        <v>471614.33482822822</v>
      </c>
      <c r="Q12" s="20">
        <f t="shared" si="4"/>
        <v>-26288.334828228246</v>
      </c>
      <c r="R12" s="26">
        <f t="shared" si="4"/>
        <v>-5257666.9656456541</v>
      </c>
      <c r="S12" s="8">
        <f t="shared" si="4"/>
        <v>4507883.2300000004</v>
      </c>
      <c r="T12" s="8">
        <f t="shared" si="4"/>
        <v>106639767.17999998</v>
      </c>
      <c r="U12" s="8">
        <f t="shared" si="4"/>
        <v>556471379.05999947</v>
      </c>
      <c r="X12" s="22">
        <f t="shared" si="5"/>
        <v>667619029.47000051</v>
      </c>
      <c r="Y12" s="8">
        <f t="shared" si="5"/>
        <v>520653661.23047316</v>
      </c>
      <c r="Z12" s="20">
        <f t="shared" si="5"/>
        <v>146965368.23952729</v>
      </c>
      <c r="AA12" s="26">
        <f t="shared" si="5"/>
        <v>-14696536.823952708</v>
      </c>
      <c r="AC12" s="20">
        <f t="shared" si="6"/>
        <v>12974367.942059865</v>
      </c>
      <c r="AD12" s="8">
        <f t="shared" si="7"/>
        <v>30433980</v>
      </c>
      <c r="AF12" s="32">
        <f t="shared" si="8"/>
        <v>30433980</v>
      </c>
      <c r="AG12" s="8">
        <f t="shared" si="9"/>
        <v>5187449.8640433606</v>
      </c>
      <c r="AH12" s="8">
        <f t="shared" si="9"/>
        <v>5810547.1521861227</v>
      </c>
      <c r="AI12" s="8">
        <f t="shared" si="9"/>
        <v>10997997.016229482</v>
      </c>
      <c r="AJ12" s="8"/>
      <c r="AK12" s="8">
        <f t="shared" si="10"/>
        <v>11057394.993803566</v>
      </c>
      <c r="AL12" s="8">
        <f t="shared" ca="1" si="10"/>
        <v>30433971</v>
      </c>
      <c r="AM12" s="8"/>
      <c r="AN12" s="8"/>
      <c r="AO12" s="20">
        <f t="shared" ca="1" si="11"/>
        <v>9</v>
      </c>
      <c r="AP12" s="23">
        <f t="shared" ca="1" si="11"/>
        <v>30433980</v>
      </c>
    </row>
    <row r="13" spans="1:42" x14ac:dyDescent="0.2">
      <c r="A13" s="10">
        <v>7</v>
      </c>
      <c r="B13" s="7" t="s">
        <v>3</v>
      </c>
      <c r="D13" s="15">
        <f t="shared" si="0"/>
        <v>1</v>
      </c>
      <c r="E13" s="8">
        <f t="shared" si="0"/>
        <v>774986</v>
      </c>
      <c r="F13" s="8">
        <f t="shared" si="0"/>
        <v>756720</v>
      </c>
      <c r="G13" s="26">
        <f t="shared" si="0"/>
        <v>18266</v>
      </c>
      <c r="H13" s="28">
        <f t="shared" si="1"/>
        <v>2.4138386721640766E-2</v>
      </c>
      <c r="I13" s="20">
        <f t="shared" si="2"/>
        <v>10779.821554734561</v>
      </c>
      <c r="J13" s="20">
        <f t="shared" si="2"/>
        <v>7486.178445265441</v>
      </c>
      <c r="K13" s="26">
        <f t="shared" si="2"/>
        <v>-3743089.2226327211</v>
      </c>
      <c r="L13" s="8">
        <f t="shared" si="2"/>
        <v>112124</v>
      </c>
      <c r="M13" s="8">
        <f t="shared" si="2"/>
        <v>513319</v>
      </c>
      <c r="N13" s="8">
        <f t="shared" si="2"/>
        <v>149542</v>
      </c>
      <c r="O13" s="27">
        <f t="shared" si="3"/>
        <v>0.50975319440737632</v>
      </c>
      <c r="P13" s="8">
        <f t="shared" si="4"/>
        <v>293849.26526903617</v>
      </c>
      <c r="Q13" s="20">
        <f t="shared" si="4"/>
        <v>-32183.265269036245</v>
      </c>
      <c r="R13" s="26">
        <f t="shared" si="4"/>
        <v>-6436653.0538072418</v>
      </c>
      <c r="S13" s="8">
        <f t="shared" si="4"/>
        <v>1066120.5199999998</v>
      </c>
      <c r="T13" s="8">
        <f t="shared" si="4"/>
        <v>79594539.860000044</v>
      </c>
      <c r="U13" s="8">
        <f t="shared" si="4"/>
        <v>357418437.40000021</v>
      </c>
      <c r="X13" s="22">
        <f t="shared" si="5"/>
        <v>438251164.06575972</v>
      </c>
      <c r="Y13" s="8">
        <f t="shared" si="5"/>
        <v>317921254.90660065</v>
      </c>
      <c r="Z13" s="20">
        <f t="shared" si="5"/>
        <v>120329909.15915933</v>
      </c>
      <c r="AA13" s="26">
        <f t="shared" si="5"/>
        <v>-12032990.915915942</v>
      </c>
      <c r="AC13" s="20">
        <f t="shared" si="6"/>
        <v>2296322.0014578337</v>
      </c>
      <c r="AD13" s="8">
        <f t="shared" si="7"/>
        <v>5386484</v>
      </c>
      <c r="AF13" s="32">
        <f t="shared" si="8"/>
        <v>5386484</v>
      </c>
      <c r="AG13" s="8">
        <f t="shared" si="9"/>
        <v>305968.63426680682</v>
      </c>
      <c r="AH13" s="8">
        <f t="shared" si="9"/>
        <v>2577865.8331767321</v>
      </c>
      <c r="AI13" s="8">
        <f t="shared" si="9"/>
        <v>2883834.4674435402</v>
      </c>
      <c r="AJ13" s="8"/>
      <c r="AK13" s="8">
        <f t="shared" si="10"/>
        <v>2872472.7856459976</v>
      </c>
      <c r="AL13" s="8">
        <f t="shared" ca="1" si="10"/>
        <v>5386482</v>
      </c>
      <c r="AM13" s="8"/>
      <c r="AN13" s="8"/>
      <c r="AO13" s="20">
        <f t="shared" ca="1" si="11"/>
        <v>2</v>
      </c>
      <c r="AP13" s="23">
        <f t="shared" ca="1" si="11"/>
        <v>5386484</v>
      </c>
    </row>
    <row r="14" spans="1:42" x14ac:dyDescent="0.2">
      <c r="A14" s="10">
        <v>8</v>
      </c>
      <c r="B14" s="7" t="s">
        <v>2</v>
      </c>
      <c r="D14" s="15">
        <f t="shared" si="0"/>
        <v>0</v>
      </c>
      <c r="E14" s="8">
        <f t="shared" si="0"/>
        <v>409580</v>
      </c>
      <c r="F14" s="8">
        <f t="shared" si="0"/>
        <v>396782</v>
      </c>
      <c r="G14" s="26">
        <f t="shared" si="0"/>
        <v>12798</v>
      </c>
      <c r="H14" s="28">
        <f t="shared" si="1"/>
        <v>3.2254487350736674E-2</v>
      </c>
      <c r="I14" s="20">
        <f t="shared" si="2"/>
        <v>5652.3405700003832</v>
      </c>
      <c r="J14" s="20">
        <f t="shared" si="2"/>
        <v>7145.6594299996159</v>
      </c>
      <c r="K14" s="26">
        <f t="shared" si="2"/>
        <v>-3572829.7149998089</v>
      </c>
      <c r="L14" s="8">
        <f t="shared" si="2"/>
        <v>64721</v>
      </c>
      <c r="M14" s="8">
        <f t="shared" si="2"/>
        <v>269310</v>
      </c>
      <c r="N14" s="8">
        <f t="shared" si="2"/>
        <v>75542</v>
      </c>
      <c r="O14" s="27">
        <f t="shared" si="3"/>
        <v>0.52082358620177494</v>
      </c>
      <c r="P14" s="8">
        <f t="shared" si="4"/>
        <v>154166.40652226808</v>
      </c>
      <c r="Q14" s="20">
        <f t="shared" si="4"/>
        <v>-13903.406522268115</v>
      </c>
      <c r="R14" s="26">
        <f t="shared" si="4"/>
        <v>-2780681.3044536235</v>
      </c>
      <c r="S14" s="8">
        <f t="shared" si="4"/>
        <v>408928.61999999976</v>
      </c>
      <c r="T14" s="8">
        <f t="shared" si="4"/>
        <v>35285721.94000002</v>
      </c>
      <c r="U14" s="8">
        <f t="shared" si="4"/>
        <v>196188320.34999996</v>
      </c>
      <c r="X14" s="22">
        <f t="shared" si="5"/>
        <v>231883897.07000008</v>
      </c>
      <c r="Y14" s="8">
        <f t="shared" si="5"/>
        <v>168021341.78507152</v>
      </c>
      <c r="Z14" s="20">
        <f t="shared" si="5"/>
        <v>63862555.284928463</v>
      </c>
      <c r="AA14" s="26">
        <f t="shared" si="5"/>
        <v>-6386255.5284928465</v>
      </c>
      <c r="AC14" s="20">
        <f t="shared" si="6"/>
        <v>500820.26407896279</v>
      </c>
      <c r="AD14" s="8">
        <f t="shared" si="7"/>
        <v>1174774</v>
      </c>
      <c r="AF14" s="32">
        <f t="shared" si="8"/>
        <v>1174774</v>
      </c>
      <c r="AG14" s="8">
        <f t="shared" si="9"/>
        <v>-37230.423396571765</v>
      </c>
      <c r="AH14" s="8">
        <f t="shared" si="9"/>
        <v>606414.31981997984</v>
      </c>
      <c r="AI14" s="8">
        <f t="shared" si="9"/>
        <v>569183.89642340795</v>
      </c>
      <c r="AJ14" s="8"/>
      <c r="AK14" s="8">
        <f t="shared" si="10"/>
        <v>572126.05557453877</v>
      </c>
      <c r="AL14" s="8">
        <f t="shared" ca="1" si="10"/>
        <v>1174773</v>
      </c>
      <c r="AM14" s="8"/>
      <c r="AN14" s="8"/>
      <c r="AO14" s="20">
        <f t="shared" ca="1" si="11"/>
        <v>1</v>
      </c>
      <c r="AP14" s="23">
        <f t="shared" ca="1" si="11"/>
        <v>1174774</v>
      </c>
    </row>
    <row r="15" spans="1:42" x14ac:dyDescent="0.2">
      <c r="A15" s="10">
        <v>9</v>
      </c>
      <c r="B15" s="7" t="s">
        <v>1</v>
      </c>
      <c r="D15" s="15">
        <f t="shared" si="0"/>
        <v>0</v>
      </c>
      <c r="E15" s="8">
        <f t="shared" si="0"/>
        <v>1997966</v>
      </c>
      <c r="F15" s="8">
        <f t="shared" si="0"/>
        <v>1908104</v>
      </c>
      <c r="G15" s="26">
        <f t="shared" si="0"/>
        <v>89862</v>
      </c>
      <c r="H15" s="28">
        <f t="shared" si="1"/>
        <v>4.7094917258178798E-2</v>
      </c>
      <c r="I15" s="20">
        <f t="shared" si="2"/>
        <v>27181.811803408444</v>
      </c>
      <c r="J15" s="20">
        <f t="shared" si="2"/>
        <v>62680.188196591553</v>
      </c>
      <c r="K15" s="26">
        <f t="shared" si="2"/>
        <v>-31340094.098295778</v>
      </c>
      <c r="L15" s="8">
        <f t="shared" si="2"/>
        <v>288899</v>
      </c>
      <c r="M15" s="8">
        <f t="shared" si="2"/>
        <v>1380425</v>
      </c>
      <c r="N15" s="8">
        <f t="shared" si="2"/>
        <v>328537</v>
      </c>
      <c r="O15" s="27">
        <f t="shared" si="3"/>
        <v>0.44727964213919624</v>
      </c>
      <c r="P15" s="8">
        <f t="shared" si="4"/>
        <v>790223.76340834715</v>
      </c>
      <c r="Q15" s="20">
        <f t="shared" si="4"/>
        <v>-172787.76340834715</v>
      </c>
      <c r="R15" s="26">
        <f t="shared" si="4"/>
        <v>-34557552.681669429</v>
      </c>
      <c r="S15" s="8">
        <f t="shared" si="4"/>
        <v>204843.44</v>
      </c>
      <c r="T15" s="8">
        <f t="shared" si="4"/>
        <v>124893114.28</v>
      </c>
      <c r="U15" s="8">
        <f t="shared" si="4"/>
        <v>1086559400.49</v>
      </c>
      <c r="X15" s="22">
        <f t="shared" si="5"/>
        <v>1211657358.21</v>
      </c>
      <c r="Y15" s="8">
        <f t="shared" si="5"/>
        <v>819622364.76622939</v>
      </c>
      <c r="Z15" s="20">
        <f t="shared" si="5"/>
        <v>392034993.44377065</v>
      </c>
      <c r="AA15" s="26">
        <f t="shared" si="5"/>
        <v>-39203499.344377063</v>
      </c>
      <c r="AC15" s="20">
        <f t="shared" si="6"/>
        <v>0</v>
      </c>
      <c r="AD15" s="8">
        <f t="shared" si="7"/>
        <v>0</v>
      </c>
      <c r="AF15" s="32">
        <f t="shared" si="8"/>
        <v>0</v>
      </c>
      <c r="AG15" s="8">
        <f t="shared" si="9"/>
        <v>0</v>
      </c>
      <c r="AH15" s="8">
        <f t="shared" si="9"/>
        <v>0</v>
      </c>
      <c r="AI15" s="8">
        <f t="shared" si="9"/>
        <v>0</v>
      </c>
      <c r="AJ15" s="8"/>
      <c r="AK15" s="8">
        <f t="shared" si="10"/>
        <v>0</v>
      </c>
      <c r="AL15" s="8">
        <f t="shared" ca="1" si="10"/>
        <v>0</v>
      </c>
      <c r="AM15" s="8"/>
      <c r="AN15" s="8"/>
      <c r="AO15" s="20">
        <f t="shared" ca="1" si="11"/>
        <v>0</v>
      </c>
      <c r="AP15" s="23">
        <f t="shared" ca="1" si="11"/>
        <v>0</v>
      </c>
    </row>
    <row r="16" spans="1:42" x14ac:dyDescent="0.2">
      <c r="D16" s="15"/>
      <c r="G16" s="26"/>
      <c r="H16" s="28"/>
      <c r="I16" s="20"/>
      <c r="J16" s="20"/>
      <c r="K16" s="26"/>
      <c r="O16" s="27"/>
      <c r="P16" s="8"/>
      <c r="Q16" s="20"/>
      <c r="R16" s="26"/>
      <c r="Z16" s="20"/>
      <c r="AA16" s="26"/>
      <c r="AC16" s="20"/>
      <c r="AF16" s="34"/>
      <c r="AG16" s="8"/>
      <c r="AH16" s="8"/>
      <c r="AI16" s="8"/>
      <c r="AJ16" s="8"/>
    </row>
    <row r="17" spans="1:42" ht="15" thickBot="1" x14ac:dyDescent="0.25">
      <c r="B17" s="7" t="s">
        <v>0</v>
      </c>
      <c r="D17" s="15">
        <f>SUM(D7:D15)</f>
        <v>14</v>
      </c>
      <c r="E17" s="8">
        <f>SUM(E7:E15)</f>
        <v>9147789</v>
      </c>
      <c r="F17" s="8">
        <f>SUM(F7:F15)</f>
        <v>8894380</v>
      </c>
      <c r="G17" s="26">
        <f>SUM(G7:G15)</f>
        <v>253409</v>
      </c>
      <c r="H17" s="28">
        <f>G17/F17</f>
        <v>2.849091223896438E-2</v>
      </c>
      <c r="I17" s="20">
        <f t="shared" ref="I17:N17" si="12">SUM(I7:I15)</f>
        <v>126704.50000000006</v>
      </c>
      <c r="J17" s="20">
        <f t="shared" si="12"/>
        <v>126704.50000000001</v>
      </c>
      <c r="K17" s="26">
        <f t="shared" si="12"/>
        <v>-63352250.000000015</v>
      </c>
      <c r="L17" s="8">
        <f t="shared" si="12"/>
        <v>1316797</v>
      </c>
      <c r="M17" s="8">
        <f t="shared" si="12"/>
        <v>6016588</v>
      </c>
      <c r="N17" s="8">
        <f t="shared" si="12"/>
        <v>1814288</v>
      </c>
      <c r="O17" s="27">
        <f>(L17+N17)/M17</f>
        <v>0.52040874329437214</v>
      </c>
      <c r="P17" s="8">
        <f t="shared" ref="P17:U17" si="13">SUM(P7:P15)</f>
        <v>3444193.5000000005</v>
      </c>
      <c r="Q17" s="20">
        <f t="shared" si="13"/>
        <v>-313108.50000000029</v>
      </c>
      <c r="R17" s="26">
        <f t="shared" si="13"/>
        <v>-62621700.00000006</v>
      </c>
      <c r="S17" s="8">
        <f t="shared" si="13"/>
        <v>29162126.259999998</v>
      </c>
      <c r="T17" s="8">
        <f t="shared" si="13"/>
        <v>764511910.78000021</v>
      </c>
      <c r="U17" s="8">
        <f t="shared" si="13"/>
        <v>4209729909.9699993</v>
      </c>
      <c r="X17" s="22">
        <f>SUM(X7:X15)</f>
        <v>5003576939.455761</v>
      </c>
      <c r="Y17" s="8">
        <f>SUM(Y7:Y15)</f>
        <v>3752682704.5918207</v>
      </c>
      <c r="Z17" s="20">
        <f>SUM(Z7:Z15)</f>
        <v>1250894234.8639398</v>
      </c>
      <c r="AA17" s="26">
        <f>SUM(AA7:AA15)</f>
        <v>-125089423.48639393</v>
      </c>
      <c r="AC17" s="20">
        <f t="shared" ref="AC17:AI17" si="14">SUM(AC7:AC15)</f>
        <v>51157427.616266415</v>
      </c>
      <c r="AD17" s="8">
        <f t="shared" si="14"/>
        <v>120000001</v>
      </c>
      <c r="AE17" s="8">
        <f t="shared" si="14"/>
        <v>-1</v>
      </c>
      <c r="AF17" s="29">
        <f t="shared" si="14"/>
        <v>120000000</v>
      </c>
      <c r="AG17" s="8">
        <f t="shared" si="14"/>
        <v>12284107.387698747</v>
      </c>
      <c r="AH17" s="8">
        <f t="shared" si="14"/>
        <v>34699571.914639592</v>
      </c>
      <c r="AI17" s="8">
        <f t="shared" si="14"/>
        <v>46983679.302338317</v>
      </c>
      <c r="AJ17" s="8"/>
      <c r="AK17" s="8">
        <f>SUM(AK7:AK15)</f>
        <v>47237603.781575687</v>
      </c>
      <c r="AL17" s="8">
        <f ca="1">SUM(AL7:AL15)</f>
        <v>119999998</v>
      </c>
      <c r="AM17" s="8"/>
      <c r="AN17" s="8"/>
      <c r="AO17" s="20">
        <f ca="1">SUM(AO7:AO15)</f>
        <v>2</v>
      </c>
      <c r="AP17" s="23">
        <f ca="1">SUM(AP7:AP15)</f>
        <v>120000000</v>
      </c>
    </row>
    <row r="18" spans="1:42" ht="15" thickBot="1" x14ac:dyDescent="0.25">
      <c r="G18" s="26"/>
      <c r="H18" s="28"/>
      <c r="I18" s="28"/>
      <c r="K18" s="20"/>
      <c r="O18" s="27"/>
      <c r="P18" s="27"/>
      <c r="Q18" s="27"/>
      <c r="R18" s="27"/>
      <c r="Y18" s="7"/>
    </row>
    <row r="19" spans="1:42" x14ac:dyDescent="0.2">
      <c r="A19" s="14">
        <f>Daten!A19</f>
        <v>10101</v>
      </c>
      <c r="B19" s="7" t="str">
        <f>Daten!B19</f>
        <v>Eisenstadt</v>
      </c>
      <c r="C19" s="14">
        <f t="shared" ref="C19:C82" si="15">INT(A19/10000)</f>
        <v>1</v>
      </c>
      <c r="D19" s="9">
        <f>Daten!D19</f>
        <v>1</v>
      </c>
      <c r="E19" s="8">
        <f>Daten!E19</f>
        <v>15992</v>
      </c>
      <c r="F19" s="8">
        <f>Daten!F19</f>
        <v>14800</v>
      </c>
      <c r="G19" s="26">
        <f t="shared" ref="G19:G82" si="16">E19-F19</f>
        <v>1192</v>
      </c>
      <c r="H19" s="28">
        <f t="shared" ref="H19:H82" si="17">G19/F19</f>
        <v>8.0540540540540537E-2</v>
      </c>
      <c r="I19" s="20">
        <f t="shared" ref="I19:I82" si="18">F19*$I$6</f>
        <v>210.83275056833642</v>
      </c>
      <c r="J19" s="20">
        <f t="shared" ref="J19:J82" si="19">G19-I19</f>
        <v>981.16724943166355</v>
      </c>
      <c r="K19" s="26">
        <f t="shared" ref="K19:K82" si="20">-J19*$K$5</f>
        <v>-490583.62471583177</v>
      </c>
      <c r="L19" s="15">
        <f>Daten!G19</f>
        <v>2276</v>
      </c>
      <c r="M19" s="15">
        <f>Daten!H19</f>
        <v>10449</v>
      </c>
      <c r="N19" s="15">
        <f>Daten!I19</f>
        <v>3267</v>
      </c>
      <c r="O19" s="27">
        <f t="shared" ref="O19:O82" si="21">(L19+N19)/M19</f>
        <v>0.53048138577854342</v>
      </c>
      <c r="P19" s="15">
        <f t="shared" ref="P19:P82" si="22">M19*$P$6</f>
        <v>5981.5260545511846</v>
      </c>
      <c r="Q19" s="20">
        <f t="shared" ref="Q19:Q82" si="23">L19+N19-P19</f>
        <v>-438.52605455118464</v>
      </c>
      <c r="R19" s="26">
        <f t="shared" ref="R19:R82" si="24">Q19*$R$5</f>
        <v>-87705.210910236929</v>
      </c>
      <c r="S19" s="8">
        <f>Daten!K19</f>
        <v>28255.88</v>
      </c>
      <c r="T19" s="8">
        <f>Daten!L19</f>
        <v>2009319.32</v>
      </c>
      <c r="U19" s="8">
        <f>Daten!M19</f>
        <v>12468171.609999999</v>
      </c>
      <c r="V19" s="8">
        <f>Daten!N19</f>
        <v>500</v>
      </c>
      <c r="W19" s="8">
        <f>Daten!O19</f>
        <v>500</v>
      </c>
      <c r="X19" s="22">
        <f t="shared" ref="X19:X82" si="25">S19/V19*500+T19/W19*500+U19</f>
        <v>14505746.809999999</v>
      </c>
      <c r="Y19" s="8">
        <f t="shared" ref="Y19:Y82" si="26">E19*$Y$6</f>
        <v>6560372.3273276621</v>
      </c>
      <c r="Z19" s="20">
        <f t="shared" ref="Z19:Z82" si="27">X19-Y19</f>
        <v>7945374.4826723365</v>
      </c>
      <c r="AA19" s="26">
        <f t="shared" ref="AA19:AA82" si="28">-Z19*$AA$5</f>
        <v>-794537.44826723367</v>
      </c>
      <c r="AB19" s="31">
        <f t="shared" ref="AB19:AB82" si="29">K19+R19+AA19</f>
        <v>-1372826.2838933025</v>
      </c>
      <c r="AC19" s="30">
        <f t="shared" ref="AC19:AC82" si="30">MAX(0,AB19)</f>
        <v>0</v>
      </c>
      <c r="AG19" s="25">
        <f t="shared" ref="AG19:AG82" si="31">IF(AB19&gt;0,K19,0)</f>
        <v>0</v>
      </c>
      <c r="AH19" s="25">
        <f t="shared" ref="AH19:AH82" si="32">IF(AB19&gt;0,AA19,0)</f>
        <v>0</v>
      </c>
      <c r="AI19" s="25">
        <f t="shared" ref="AI19:AI82" si="33">AG19+AH19</f>
        <v>0</v>
      </c>
      <c r="AJ19" s="25">
        <f t="shared" ref="AJ19:AJ82" si="34">IF(AND(V19=500,W19=500),1,0)</f>
        <v>1</v>
      </c>
      <c r="AK19" s="25">
        <f t="shared" ref="AK19:AK82" si="35">IF(AND(AJ19=1,AI19&gt;=E19*$AK$5),AI19,0)</f>
        <v>0</v>
      </c>
      <c r="AL19" s="25">
        <f t="shared" ref="AL19:AL82" ca="1" si="36">IF(OFFSET($AK$6,C19,0)=0,0,ROUND(AK19*OFFSET($AF$6,C19,0)/OFFSET($AK$6,C19,0),0))</f>
        <v>0</v>
      </c>
      <c r="AM19" s="25">
        <f t="shared" ref="AM19:AM82" ca="1" si="37">IF(AL19&gt;0,C19*10+1,0)</f>
        <v>0</v>
      </c>
      <c r="AN19" s="25">
        <f ca="1">IF(AM19=0,0,COUNTIF($AM$19:AM19,C19*10+1))</f>
        <v>0</v>
      </c>
      <c r="AO19" s="20">
        <f t="shared" ref="AO19:AO82" ca="1" si="38">IF(AN19=1,OFFSET($AF$6,C19,0)-OFFSET($AL$6,C19,0),0)</f>
        <v>0</v>
      </c>
      <c r="AP19" s="33">
        <f t="shared" ref="AP19:AP82" ca="1" si="39">AL19+AO19</f>
        <v>0</v>
      </c>
    </row>
    <row r="20" spans="1:42" x14ac:dyDescent="0.2">
      <c r="A20" s="14">
        <f>Daten!A20</f>
        <v>10201</v>
      </c>
      <c r="B20" s="7" t="str">
        <f>Daten!B20</f>
        <v xml:space="preserve">Rust                                              </v>
      </c>
      <c r="C20" s="14">
        <f t="shared" si="15"/>
        <v>1</v>
      </c>
      <c r="D20" s="9">
        <f>Daten!D20</f>
        <v>1</v>
      </c>
      <c r="E20" s="8">
        <f>Daten!E20</f>
        <v>1983</v>
      </c>
      <c r="F20" s="8">
        <f>Daten!F20</f>
        <v>1982</v>
      </c>
      <c r="G20" s="26">
        <f t="shared" si="16"/>
        <v>1</v>
      </c>
      <c r="H20" s="28">
        <f t="shared" si="17"/>
        <v>5.0454086781029264E-4</v>
      </c>
      <c r="I20" s="20">
        <f t="shared" si="18"/>
        <v>28.2344940288137</v>
      </c>
      <c r="J20" s="20">
        <f t="shared" si="19"/>
        <v>-27.2344940288137</v>
      </c>
      <c r="K20" s="26">
        <f t="shared" si="20"/>
        <v>13617.24701440685</v>
      </c>
      <c r="L20" s="15">
        <f>Daten!G20</f>
        <v>230</v>
      </c>
      <c r="M20" s="15">
        <f>Daten!H20</f>
        <v>1206</v>
      </c>
      <c r="N20" s="15">
        <f>Daten!I20</f>
        <v>547</v>
      </c>
      <c r="O20" s="27">
        <f t="shared" si="21"/>
        <v>0.64427860696517414</v>
      </c>
      <c r="P20" s="15">
        <f t="shared" si="22"/>
        <v>690.37423885431417</v>
      </c>
      <c r="Q20" s="20">
        <f t="shared" si="23"/>
        <v>86.625761145685829</v>
      </c>
      <c r="R20" s="26">
        <f t="shared" si="24"/>
        <v>17325.152229137166</v>
      </c>
      <c r="S20" s="8">
        <f>Daten!K20</f>
        <v>18659.25</v>
      </c>
      <c r="T20" s="8">
        <f>Daten!L20</f>
        <v>204116.6</v>
      </c>
      <c r="U20" s="8">
        <f>Daten!M20</f>
        <v>514540.37</v>
      </c>
      <c r="V20" s="8">
        <f>Daten!N20</f>
        <v>500</v>
      </c>
      <c r="W20" s="8">
        <f>Daten!O20</f>
        <v>500</v>
      </c>
      <c r="X20" s="22">
        <f t="shared" si="25"/>
        <v>737316.22</v>
      </c>
      <c r="Y20" s="8">
        <f t="shared" si="26"/>
        <v>813482.886761553</v>
      </c>
      <c r="Z20" s="20">
        <f t="shared" si="27"/>
        <v>-76166.666761553031</v>
      </c>
      <c r="AA20" s="26">
        <f t="shared" si="28"/>
        <v>7616.6666761553033</v>
      </c>
      <c r="AB20" s="31">
        <f t="shared" si="29"/>
        <v>38559.065919699322</v>
      </c>
      <c r="AC20" s="30">
        <f t="shared" si="30"/>
        <v>38559.065919699322</v>
      </c>
      <c r="AG20" s="25">
        <f t="shared" si="31"/>
        <v>13617.24701440685</v>
      </c>
      <c r="AH20" s="25">
        <f t="shared" si="32"/>
        <v>7616.6666761553033</v>
      </c>
      <c r="AI20" s="25">
        <f t="shared" si="33"/>
        <v>21233.913690562153</v>
      </c>
      <c r="AJ20" s="25">
        <f t="shared" si="34"/>
        <v>1</v>
      </c>
      <c r="AK20" s="25">
        <f t="shared" si="35"/>
        <v>21233.913690562153</v>
      </c>
      <c r="AL20" s="25">
        <f t="shared" ca="1" si="36"/>
        <v>60969</v>
      </c>
      <c r="AM20" s="25">
        <f t="shared" ca="1" si="37"/>
        <v>11</v>
      </c>
      <c r="AN20" s="25">
        <f ca="1">IF(AM20=0,0,COUNTIF($AM$19:AM20,C20*10+1))</f>
        <v>1</v>
      </c>
      <c r="AO20" s="20">
        <f t="shared" ca="1" si="38"/>
        <v>0</v>
      </c>
      <c r="AP20" s="32">
        <f t="shared" ca="1" si="39"/>
        <v>60969</v>
      </c>
    </row>
    <row r="21" spans="1:42" x14ac:dyDescent="0.2">
      <c r="A21" s="14">
        <f>Daten!A21</f>
        <v>10301</v>
      </c>
      <c r="B21" s="7" t="str">
        <f>Daten!B21</f>
        <v xml:space="preserve">Breitenbrunn am Neusiedler See                    </v>
      </c>
      <c r="C21" s="14">
        <f t="shared" si="15"/>
        <v>1</v>
      </c>
      <c r="D21" s="9">
        <f>Daten!D21</f>
        <v>0</v>
      </c>
      <c r="E21" s="8">
        <f>Daten!E21</f>
        <v>1921</v>
      </c>
      <c r="F21" s="8">
        <f>Daten!F21</f>
        <v>1884</v>
      </c>
      <c r="G21" s="26">
        <f t="shared" si="16"/>
        <v>37</v>
      </c>
      <c r="H21" s="28">
        <f t="shared" si="17"/>
        <v>1.9639065817409766E-2</v>
      </c>
      <c r="I21" s="20">
        <f t="shared" si="18"/>
        <v>26.838439329104446</v>
      </c>
      <c r="J21" s="20">
        <f t="shared" si="19"/>
        <v>10.161560670895554</v>
      </c>
      <c r="K21" s="26">
        <f t="shared" si="20"/>
        <v>-5080.7803354477774</v>
      </c>
      <c r="L21" s="15">
        <f>Daten!G21</f>
        <v>235</v>
      </c>
      <c r="M21" s="15">
        <f>Daten!H21</f>
        <v>1109</v>
      </c>
      <c r="N21" s="15">
        <f>Daten!I21</f>
        <v>577</v>
      </c>
      <c r="O21" s="27">
        <f t="shared" si="21"/>
        <v>0.73219116321009914</v>
      </c>
      <c r="P21" s="15">
        <f t="shared" si="22"/>
        <v>634.8466259448046</v>
      </c>
      <c r="Q21" s="20">
        <f t="shared" si="23"/>
        <v>177.1533740551954</v>
      </c>
      <c r="R21" s="26">
        <f t="shared" si="24"/>
        <v>35430.674811039076</v>
      </c>
      <c r="S21" s="8">
        <f>Daten!K21</f>
        <v>7722.51</v>
      </c>
      <c r="T21" s="8">
        <f>Daten!L21</f>
        <v>182025.71</v>
      </c>
      <c r="U21" s="8">
        <f>Daten!M21</f>
        <v>327090.36</v>
      </c>
      <c r="V21" s="8">
        <f>Daten!N21</f>
        <v>500</v>
      </c>
      <c r="W21" s="8">
        <f>Daten!O21</f>
        <v>500</v>
      </c>
      <c r="X21" s="22">
        <f t="shared" si="25"/>
        <v>516838.57999999996</v>
      </c>
      <c r="Y21" s="8">
        <f t="shared" si="26"/>
        <v>788048.7269132341</v>
      </c>
      <c r="Z21" s="20">
        <f t="shared" si="27"/>
        <v>-271210.14691323414</v>
      </c>
      <c r="AA21" s="26">
        <f t="shared" si="28"/>
        <v>27121.014691323417</v>
      </c>
      <c r="AB21" s="31">
        <f t="shared" si="29"/>
        <v>57470.909166914716</v>
      </c>
      <c r="AC21" s="30">
        <f t="shared" si="30"/>
        <v>57470.909166914716</v>
      </c>
      <c r="AG21" s="25">
        <f t="shared" si="31"/>
        <v>-5080.7803354477774</v>
      </c>
      <c r="AH21" s="25">
        <f t="shared" si="32"/>
        <v>27121.014691323417</v>
      </c>
      <c r="AI21" s="25">
        <f t="shared" si="33"/>
        <v>22040.23435587564</v>
      </c>
      <c r="AJ21" s="25">
        <f t="shared" si="34"/>
        <v>1</v>
      </c>
      <c r="AK21" s="25">
        <f t="shared" si="35"/>
        <v>22040.23435587564</v>
      </c>
      <c r="AL21" s="25">
        <f t="shared" ca="1" si="36"/>
        <v>63284</v>
      </c>
      <c r="AM21" s="25">
        <f t="shared" ca="1" si="37"/>
        <v>11</v>
      </c>
      <c r="AN21" s="25">
        <f ca="1">IF(AM21=0,0,COUNTIF($AM$19:AM21,C21*10+1))</f>
        <v>2</v>
      </c>
      <c r="AO21" s="20">
        <f t="shared" ca="1" si="38"/>
        <v>0</v>
      </c>
      <c r="AP21" s="32">
        <f t="shared" ca="1" si="39"/>
        <v>63284</v>
      </c>
    </row>
    <row r="22" spans="1:42" x14ac:dyDescent="0.2">
      <c r="A22" s="14">
        <f>Daten!A22</f>
        <v>10302</v>
      </c>
      <c r="B22" s="7" t="str">
        <f>Daten!B22</f>
        <v xml:space="preserve">Donnerskirchen                                    </v>
      </c>
      <c r="C22" s="14">
        <f t="shared" si="15"/>
        <v>1</v>
      </c>
      <c r="D22" s="9">
        <f>Daten!D22</f>
        <v>0</v>
      </c>
      <c r="E22" s="8">
        <f>Daten!E22</f>
        <v>1861</v>
      </c>
      <c r="F22" s="8">
        <f>Daten!F22</f>
        <v>1838</v>
      </c>
      <c r="G22" s="26">
        <f t="shared" si="16"/>
        <v>23</v>
      </c>
      <c r="H22" s="28">
        <f t="shared" si="17"/>
        <v>1.2513601741022852E-2</v>
      </c>
      <c r="I22" s="20">
        <f t="shared" si="18"/>
        <v>26.183148347608267</v>
      </c>
      <c r="J22" s="20">
        <f t="shared" si="19"/>
        <v>-3.1831483476082667</v>
      </c>
      <c r="K22" s="26">
        <f t="shared" si="20"/>
        <v>1591.5741738041334</v>
      </c>
      <c r="L22" s="15">
        <f>Daten!G22</f>
        <v>222</v>
      </c>
      <c r="M22" s="15">
        <f>Daten!H22</f>
        <v>1176</v>
      </c>
      <c r="N22" s="15">
        <f>Daten!I22</f>
        <v>463</v>
      </c>
      <c r="O22" s="27">
        <f t="shared" si="21"/>
        <v>0.58248299319727892</v>
      </c>
      <c r="P22" s="15">
        <f t="shared" si="22"/>
        <v>673.20075032559987</v>
      </c>
      <c r="Q22" s="20">
        <f t="shared" si="23"/>
        <v>11.79924967440013</v>
      </c>
      <c r="R22" s="26">
        <f t="shared" si="24"/>
        <v>2359.849934880026</v>
      </c>
      <c r="S22" s="8">
        <f>Daten!K22</f>
        <v>16042.62</v>
      </c>
      <c r="T22" s="8">
        <f>Daten!L22</f>
        <v>129836.69</v>
      </c>
      <c r="U22" s="8">
        <f>Daten!M22</f>
        <v>308273</v>
      </c>
      <c r="V22" s="8">
        <f>Daten!N22</f>
        <v>500</v>
      </c>
      <c r="W22" s="8">
        <f>Daten!O22</f>
        <v>500</v>
      </c>
      <c r="X22" s="22">
        <f t="shared" si="25"/>
        <v>454152.31</v>
      </c>
      <c r="Y22" s="8">
        <f t="shared" si="26"/>
        <v>763435.02383421583</v>
      </c>
      <c r="Z22" s="20">
        <f t="shared" si="27"/>
        <v>-309282.71383421583</v>
      </c>
      <c r="AA22" s="26">
        <f t="shared" si="28"/>
        <v>30928.271383421583</v>
      </c>
      <c r="AB22" s="31">
        <f t="shared" si="29"/>
        <v>34879.69549210574</v>
      </c>
      <c r="AC22" s="30">
        <f t="shared" si="30"/>
        <v>34879.69549210574</v>
      </c>
      <c r="AG22" s="25">
        <f t="shared" si="31"/>
        <v>1591.5741738041334</v>
      </c>
      <c r="AH22" s="25">
        <f t="shared" si="32"/>
        <v>30928.271383421583</v>
      </c>
      <c r="AI22" s="25">
        <f t="shared" si="33"/>
        <v>32519.845557225715</v>
      </c>
      <c r="AJ22" s="25">
        <f t="shared" si="34"/>
        <v>1</v>
      </c>
      <c r="AK22" s="25">
        <f t="shared" si="35"/>
        <v>32519.845557225715</v>
      </c>
      <c r="AL22" s="25">
        <f t="shared" ca="1" si="36"/>
        <v>93374</v>
      </c>
      <c r="AM22" s="25">
        <f t="shared" ca="1" si="37"/>
        <v>11</v>
      </c>
      <c r="AN22" s="25">
        <f ca="1">IF(AM22=0,0,COUNTIF($AM$19:AM22,C22*10+1))</f>
        <v>3</v>
      </c>
      <c r="AO22" s="20">
        <f t="shared" ca="1" si="38"/>
        <v>0</v>
      </c>
      <c r="AP22" s="32">
        <f t="shared" ca="1" si="39"/>
        <v>93374</v>
      </c>
    </row>
    <row r="23" spans="1:42" x14ac:dyDescent="0.2">
      <c r="A23" s="14">
        <f>Daten!A23</f>
        <v>10303</v>
      </c>
      <c r="B23" s="7" t="str">
        <f>Daten!B23</f>
        <v xml:space="preserve">Großhöflein                                     </v>
      </c>
      <c r="C23" s="14">
        <f t="shared" si="15"/>
        <v>1</v>
      </c>
      <c r="D23" s="9">
        <f>Daten!D23</f>
        <v>0</v>
      </c>
      <c r="E23" s="8">
        <f>Daten!E23</f>
        <v>2088</v>
      </c>
      <c r="F23" s="8">
        <f>Daten!F23</f>
        <v>2106</v>
      </c>
      <c r="G23" s="26">
        <f t="shared" si="16"/>
        <v>-18</v>
      </c>
      <c r="H23" s="28">
        <f t="shared" si="17"/>
        <v>-8.5470085470085479E-3</v>
      </c>
      <c r="I23" s="20">
        <f t="shared" si="18"/>
        <v>30.00093058762949</v>
      </c>
      <c r="J23" s="20">
        <f t="shared" si="19"/>
        <v>-48.00093058762949</v>
      </c>
      <c r="K23" s="26">
        <f t="shared" si="20"/>
        <v>24000.465293814745</v>
      </c>
      <c r="L23" s="15">
        <f>Daten!G23</f>
        <v>290</v>
      </c>
      <c r="M23" s="15">
        <f>Daten!H23</f>
        <v>1375</v>
      </c>
      <c r="N23" s="15">
        <f>Daten!I23</f>
        <v>423</v>
      </c>
      <c r="O23" s="27">
        <f t="shared" si="21"/>
        <v>0.51854545454545453</v>
      </c>
      <c r="P23" s="15">
        <f t="shared" si="22"/>
        <v>787.11822423273793</v>
      </c>
      <c r="Q23" s="20">
        <f t="shared" si="23"/>
        <v>-74.11822423273793</v>
      </c>
      <c r="R23" s="26">
        <f t="shared" si="24"/>
        <v>-14823.644846547586</v>
      </c>
      <c r="S23" s="8">
        <f>Daten!K23</f>
        <v>11534.2</v>
      </c>
      <c r="T23" s="8">
        <f>Daten!L23</f>
        <v>142254.5</v>
      </c>
      <c r="U23" s="8">
        <f>Daten!M23</f>
        <v>580400.61</v>
      </c>
      <c r="V23" s="8">
        <f>Daten!N23</f>
        <v>500</v>
      </c>
      <c r="W23" s="8">
        <f>Daten!O23</f>
        <v>500</v>
      </c>
      <c r="X23" s="22">
        <f t="shared" si="25"/>
        <v>734189.31</v>
      </c>
      <c r="Y23" s="8">
        <f t="shared" si="26"/>
        <v>856556.86714983487</v>
      </c>
      <c r="Z23" s="20">
        <f t="shared" si="27"/>
        <v>-122367.55714983481</v>
      </c>
      <c r="AA23" s="26">
        <f t="shared" si="28"/>
        <v>12236.755714983483</v>
      </c>
      <c r="AB23" s="31">
        <f t="shared" si="29"/>
        <v>21413.57616225064</v>
      </c>
      <c r="AC23" s="30">
        <f t="shared" si="30"/>
        <v>21413.57616225064</v>
      </c>
      <c r="AG23" s="25">
        <f t="shared" si="31"/>
        <v>24000.465293814745</v>
      </c>
      <c r="AH23" s="25">
        <f t="shared" si="32"/>
        <v>12236.755714983483</v>
      </c>
      <c r="AI23" s="25">
        <f t="shared" si="33"/>
        <v>36237.221008798224</v>
      </c>
      <c r="AJ23" s="25">
        <f t="shared" si="34"/>
        <v>1</v>
      </c>
      <c r="AK23" s="25">
        <f t="shared" si="35"/>
        <v>36237.221008798224</v>
      </c>
      <c r="AL23" s="25">
        <f t="shared" ca="1" si="36"/>
        <v>104048</v>
      </c>
      <c r="AM23" s="25">
        <f t="shared" ca="1" si="37"/>
        <v>11</v>
      </c>
      <c r="AN23" s="25">
        <f ca="1">IF(AM23=0,0,COUNTIF($AM$19:AM23,C23*10+1))</f>
        <v>4</v>
      </c>
      <c r="AO23" s="20">
        <f t="shared" ca="1" si="38"/>
        <v>0</v>
      </c>
      <c r="AP23" s="32">
        <f t="shared" ca="1" si="39"/>
        <v>104048</v>
      </c>
    </row>
    <row r="24" spans="1:42" x14ac:dyDescent="0.2">
      <c r="A24" s="14">
        <f>Daten!A24</f>
        <v>10304</v>
      </c>
      <c r="B24" s="7" t="str">
        <f>Daten!B24</f>
        <v xml:space="preserve">Hornstein                                         </v>
      </c>
      <c r="C24" s="14">
        <f t="shared" si="15"/>
        <v>1</v>
      </c>
      <c r="D24" s="9">
        <f>Daten!D24</f>
        <v>0</v>
      </c>
      <c r="E24" s="8">
        <f>Daten!E24</f>
        <v>3306</v>
      </c>
      <c r="F24" s="8">
        <f>Daten!F24</f>
        <v>3111</v>
      </c>
      <c r="G24" s="26">
        <f t="shared" si="16"/>
        <v>195</v>
      </c>
      <c r="H24" s="28">
        <f t="shared" si="17"/>
        <v>6.2680810028929598E-2</v>
      </c>
      <c r="I24" s="20">
        <f t="shared" si="18"/>
        <v>44.317613987709095</v>
      </c>
      <c r="J24" s="20">
        <f t="shared" si="19"/>
        <v>150.68238601229092</v>
      </c>
      <c r="K24" s="26">
        <f t="shared" si="20"/>
        <v>-75341.193006145462</v>
      </c>
      <c r="L24" s="15">
        <f>Daten!G24</f>
        <v>480</v>
      </c>
      <c r="M24" s="15">
        <f>Daten!H24</f>
        <v>2063</v>
      </c>
      <c r="N24" s="15">
        <f>Daten!I24</f>
        <v>763</v>
      </c>
      <c r="O24" s="27">
        <f t="shared" si="21"/>
        <v>0.60252060106640815</v>
      </c>
      <c r="P24" s="15">
        <f t="shared" si="22"/>
        <v>1180.9635611579188</v>
      </c>
      <c r="Q24" s="20">
        <f t="shared" si="23"/>
        <v>62.036438842081225</v>
      </c>
      <c r="R24" s="26">
        <f t="shared" si="24"/>
        <v>12407.287768416245</v>
      </c>
      <c r="S24" s="8">
        <f>Daten!K24</f>
        <v>11944.29</v>
      </c>
      <c r="T24" s="8">
        <f>Daten!L24</f>
        <v>287550.26</v>
      </c>
      <c r="U24" s="8">
        <f>Daten!M24</f>
        <v>1239628.1499999999</v>
      </c>
      <c r="V24" s="8">
        <f>Daten!N24</f>
        <v>500</v>
      </c>
      <c r="W24" s="8">
        <f>Daten!O24</f>
        <v>500</v>
      </c>
      <c r="X24" s="22">
        <f t="shared" si="25"/>
        <v>1539122.7</v>
      </c>
      <c r="Y24" s="8">
        <f t="shared" si="26"/>
        <v>1356215.0396539052</v>
      </c>
      <c r="Z24" s="20">
        <f t="shared" si="27"/>
        <v>182907.66034609475</v>
      </c>
      <c r="AA24" s="26">
        <f t="shared" si="28"/>
        <v>-18290.766034609474</v>
      </c>
      <c r="AB24" s="31">
        <f t="shared" si="29"/>
        <v>-81224.671272338688</v>
      </c>
      <c r="AC24" s="30">
        <f t="shared" si="30"/>
        <v>0</v>
      </c>
      <c r="AG24" s="25">
        <f t="shared" si="31"/>
        <v>0</v>
      </c>
      <c r="AH24" s="25">
        <f t="shared" si="32"/>
        <v>0</v>
      </c>
      <c r="AI24" s="25">
        <f t="shared" si="33"/>
        <v>0</v>
      </c>
      <c r="AJ24" s="25">
        <f t="shared" si="34"/>
        <v>1</v>
      </c>
      <c r="AK24" s="25">
        <f t="shared" si="35"/>
        <v>0</v>
      </c>
      <c r="AL24" s="25">
        <f t="shared" ca="1" si="36"/>
        <v>0</v>
      </c>
      <c r="AM24" s="25">
        <f t="shared" ca="1" si="37"/>
        <v>0</v>
      </c>
      <c r="AN24" s="25">
        <f ca="1">IF(AM24=0,0,COUNTIF($AM$19:AM24,C24*10+1))</f>
        <v>0</v>
      </c>
      <c r="AO24" s="20">
        <f t="shared" ca="1" si="38"/>
        <v>0</v>
      </c>
      <c r="AP24" s="32">
        <f t="shared" ca="1" si="39"/>
        <v>0</v>
      </c>
    </row>
    <row r="25" spans="1:42" x14ac:dyDescent="0.2">
      <c r="A25" s="14">
        <f>Daten!A25</f>
        <v>10305</v>
      </c>
      <c r="B25" s="7" t="str">
        <f>Daten!B25</f>
        <v xml:space="preserve">Klingenbach                                       </v>
      </c>
      <c r="C25" s="14">
        <f t="shared" si="15"/>
        <v>1</v>
      </c>
      <c r="D25" s="9">
        <f>Daten!D25</f>
        <v>0</v>
      </c>
      <c r="E25" s="8">
        <f>Daten!E25</f>
        <v>1282</v>
      </c>
      <c r="F25" s="8">
        <f>Daten!F25</f>
        <v>1156</v>
      </c>
      <c r="G25" s="26">
        <f t="shared" si="16"/>
        <v>126</v>
      </c>
      <c r="H25" s="28">
        <f t="shared" si="17"/>
        <v>0.10899653979238755</v>
      </c>
      <c r="I25" s="20">
        <f t="shared" si="18"/>
        <v>16.467747274121411</v>
      </c>
      <c r="J25" s="20">
        <f t="shared" si="19"/>
        <v>109.53225272587859</v>
      </c>
      <c r="K25" s="26">
        <f t="shared" si="20"/>
        <v>-54766.1263629393</v>
      </c>
      <c r="L25" s="15">
        <f>Daten!G25</f>
        <v>160</v>
      </c>
      <c r="M25" s="15">
        <f>Daten!H25</f>
        <v>844</v>
      </c>
      <c r="N25" s="15">
        <f>Daten!I25</f>
        <v>278</v>
      </c>
      <c r="O25" s="27">
        <f t="shared" si="21"/>
        <v>0.51895734597156395</v>
      </c>
      <c r="P25" s="15">
        <f t="shared" si="22"/>
        <v>483.14747727449515</v>
      </c>
      <c r="Q25" s="20">
        <f t="shared" si="23"/>
        <v>-45.147477274495145</v>
      </c>
      <c r="R25" s="26">
        <f t="shared" si="24"/>
        <v>-9029.4954548990281</v>
      </c>
      <c r="S25" s="8">
        <f>Daten!K25</f>
        <v>3484.85</v>
      </c>
      <c r="T25" s="8">
        <f>Daten!L25</f>
        <v>65464.639999999999</v>
      </c>
      <c r="U25" s="8">
        <f>Daten!M25</f>
        <v>121037.71</v>
      </c>
      <c r="V25" s="8">
        <f>Daten!N25</f>
        <v>500</v>
      </c>
      <c r="W25" s="8">
        <f>Daten!O25</f>
        <v>500</v>
      </c>
      <c r="X25" s="22">
        <f t="shared" si="25"/>
        <v>189987.20000000001</v>
      </c>
      <c r="Y25" s="8">
        <f t="shared" si="26"/>
        <v>525912.78912168986</v>
      </c>
      <c r="Z25" s="20">
        <f t="shared" si="27"/>
        <v>-335925.58912168985</v>
      </c>
      <c r="AA25" s="26">
        <f t="shared" si="28"/>
        <v>33592.558912168985</v>
      </c>
      <c r="AB25" s="31">
        <f t="shared" si="29"/>
        <v>-30203.062905669343</v>
      </c>
      <c r="AC25" s="30">
        <f t="shared" si="30"/>
        <v>0</v>
      </c>
      <c r="AG25" s="25">
        <f t="shared" si="31"/>
        <v>0</v>
      </c>
      <c r="AH25" s="25">
        <f t="shared" si="32"/>
        <v>0</v>
      </c>
      <c r="AI25" s="25">
        <f t="shared" si="33"/>
        <v>0</v>
      </c>
      <c r="AJ25" s="25">
        <f t="shared" si="34"/>
        <v>1</v>
      </c>
      <c r="AK25" s="25">
        <f t="shared" si="35"/>
        <v>0</v>
      </c>
      <c r="AL25" s="25">
        <f t="shared" ca="1" si="36"/>
        <v>0</v>
      </c>
      <c r="AM25" s="25">
        <f t="shared" ca="1" si="37"/>
        <v>0</v>
      </c>
      <c r="AN25" s="25">
        <f ca="1">IF(AM25=0,0,COUNTIF($AM$19:AM25,C25*10+1))</f>
        <v>0</v>
      </c>
      <c r="AO25" s="20">
        <f t="shared" ca="1" si="38"/>
        <v>0</v>
      </c>
      <c r="AP25" s="32">
        <f t="shared" ca="1" si="39"/>
        <v>0</v>
      </c>
    </row>
    <row r="26" spans="1:42" x14ac:dyDescent="0.2">
      <c r="A26" s="14">
        <f>Daten!A26</f>
        <v>10306</v>
      </c>
      <c r="B26" s="7" t="str">
        <f>Daten!B26</f>
        <v xml:space="preserve">Leithaprodersdorf                                 </v>
      </c>
      <c r="C26" s="14">
        <f t="shared" si="15"/>
        <v>1</v>
      </c>
      <c r="D26" s="9">
        <f>Daten!D26</f>
        <v>0</v>
      </c>
      <c r="E26" s="8">
        <f>Daten!E26</f>
        <v>1228</v>
      </c>
      <c r="F26" s="8">
        <f>Daten!F26</f>
        <v>1205</v>
      </c>
      <c r="G26" s="26">
        <f t="shared" si="16"/>
        <v>23</v>
      </c>
      <c r="H26" s="28">
        <f t="shared" si="17"/>
        <v>1.9087136929460582E-2</v>
      </c>
      <c r="I26" s="20">
        <f t="shared" si="18"/>
        <v>17.165774623976038</v>
      </c>
      <c r="J26" s="20">
        <f t="shared" si="19"/>
        <v>5.8342253760239622</v>
      </c>
      <c r="K26" s="26">
        <f t="shared" si="20"/>
        <v>-2917.1126880119809</v>
      </c>
      <c r="L26" s="15">
        <f>Daten!G26</f>
        <v>181</v>
      </c>
      <c r="M26" s="15">
        <f>Daten!H26</f>
        <v>801</v>
      </c>
      <c r="N26" s="15">
        <f>Daten!I26</f>
        <v>246</v>
      </c>
      <c r="O26" s="27">
        <f t="shared" si="21"/>
        <v>0.53308364544319597</v>
      </c>
      <c r="P26" s="15">
        <f t="shared" si="22"/>
        <v>458.53214371667133</v>
      </c>
      <c r="Q26" s="20">
        <f t="shared" si="23"/>
        <v>-31.532143716671328</v>
      </c>
      <c r="R26" s="26">
        <f t="shared" si="24"/>
        <v>-6306.4287433342652</v>
      </c>
      <c r="S26" s="8">
        <f>Daten!K26</f>
        <v>16966.88</v>
      </c>
      <c r="T26" s="8">
        <f>Daten!L26</f>
        <v>114041.36</v>
      </c>
      <c r="U26" s="8">
        <f>Daten!M26</f>
        <v>156138.93</v>
      </c>
      <c r="V26" s="8">
        <f>Daten!N26</f>
        <v>500</v>
      </c>
      <c r="W26" s="8">
        <f>Daten!O26</f>
        <v>500</v>
      </c>
      <c r="X26" s="22">
        <f t="shared" si="25"/>
        <v>287147.17</v>
      </c>
      <c r="Y26" s="8">
        <f t="shared" si="26"/>
        <v>503760.4563505734</v>
      </c>
      <c r="Z26" s="20">
        <f t="shared" si="27"/>
        <v>-216613.28635057341</v>
      </c>
      <c r="AA26" s="26">
        <f t="shared" si="28"/>
        <v>21661.328635057343</v>
      </c>
      <c r="AB26" s="31">
        <f t="shared" si="29"/>
        <v>12437.787203711097</v>
      </c>
      <c r="AC26" s="30">
        <f t="shared" si="30"/>
        <v>12437.787203711097</v>
      </c>
      <c r="AG26" s="25">
        <f t="shared" si="31"/>
        <v>-2917.1126880119809</v>
      </c>
      <c r="AH26" s="25">
        <f t="shared" si="32"/>
        <v>21661.328635057343</v>
      </c>
      <c r="AI26" s="25">
        <f t="shared" si="33"/>
        <v>18744.215947045363</v>
      </c>
      <c r="AJ26" s="25">
        <f t="shared" si="34"/>
        <v>1</v>
      </c>
      <c r="AK26" s="25">
        <f t="shared" si="35"/>
        <v>18744.215947045363</v>
      </c>
      <c r="AL26" s="25">
        <f t="shared" ca="1" si="36"/>
        <v>53820</v>
      </c>
      <c r="AM26" s="25">
        <f t="shared" ca="1" si="37"/>
        <v>11</v>
      </c>
      <c r="AN26" s="25">
        <f ca="1">IF(AM26=0,0,COUNTIF($AM$19:AM26,C26*10+1))</f>
        <v>5</v>
      </c>
      <c r="AO26" s="20">
        <f t="shared" ca="1" si="38"/>
        <v>0</v>
      </c>
      <c r="AP26" s="32">
        <f t="shared" ca="1" si="39"/>
        <v>53820</v>
      </c>
    </row>
    <row r="27" spans="1:42" x14ac:dyDescent="0.2">
      <c r="A27" s="14">
        <f>Daten!A27</f>
        <v>10307</v>
      </c>
      <c r="B27" s="7" t="str">
        <f>Daten!B27</f>
        <v xml:space="preserve">Mörbisch am See                                  </v>
      </c>
      <c r="C27" s="14">
        <f t="shared" si="15"/>
        <v>1</v>
      </c>
      <c r="D27" s="9">
        <f>Daten!D27</f>
        <v>0</v>
      </c>
      <c r="E27" s="8">
        <f>Daten!E27</f>
        <v>2210</v>
      </c>
      <c r="F27" s="8">
        <f>Daten!F27</f>
        <v>2203</v>
      </c>
      <c r="G27" s="26">
        <f t="shared" si="16"/>
        <v>7</v>
      </c>
      <c r="H27" s="28">
        <f t="shared" si="17"/>
        <v>3.1774852473899226E-3</v>
      </c>
      <c r="I27" s="20">
        <f t="shared" si="18"/>
        <v>31.382739831219265</v>
      </c>
      <c r="J27" s="20">
        <f t="shared" si="19"/>
        <v>-24.382739831219265</v>
      </c>
      <c r="K27" s="26">
        <f t="shared" si="20"/>
        <v>12191.369915609632</v>
      </c>
      <c r="L27" s="15">
        <f>Daten!G27</f>
        <v>236</v>
      </c>
      <c r="M27" s="15">
        <f>Daten!H27</f>
        <v>1343</v>
      </c>
      <c r="N27" s="15">
        <f>Daten!I27</f>
        <v>631</v>
      </c>
      <c r="O27" s="27">
        <f t="shared" si="21"/>
        <v>0.64556962025316456</v>
      </c>
      <c r="P27" s="15">
        <f t="shared" si="22"/>
        <v>768.79983646877599</v>
      </c>
      <c r="Q27" s="20">
        <f t="shared" si="23"/>
        <v>98.200163531224007</v>
      </c>
      <c r="R27" s="26">
        <f t="shared" si="24"/>
        <v>19640.032706244801</v>
      </c>
      <c r="S27" s="8">
        <f>Daten!K27</f>
        <v>11078.35</v>
      </c>
      <c r="T27" s="8">
        <f>Daten!L27</f>
        <v>197368.47</v>
      </c>
      <c r="U27" s="8">
        <f>Daten!M27</f>
        <v>313107.08</v>
      </c>
      <c r="V27" s="8">
        <f>Daten!N27</f>
        <v>500</v>
      </c>
      <c r="W27" s="8">
        <f>Daten!O27</f>
        <v>500</v>
      </c>
      <c r="X27" s="22">
        <f t="shared" si="25"/>
        <v>521553.9</v>
      </c>
      <c r="Y27" s="8">
        <f t="shared" si="26"/>
        <v>906604.73007717193</v>
      </c>
      <c r="Z27" s="20">
        <f t="shared" si="27"/>
        <v>-385050.83007717191</v>
      </c>
      <c r="AA27" s="26">
        <f t="shared" si="28"/>
        <v>38505.083007717192</v>
      </c>
      <c r="AB27" s="31">
        <f t="shared" si="29"/>
        <v>70336.485629571631</v>
      </c>
      <c r="AC27" s="30">
        <f t="shared" si="30"/>
        <v>70336.485629571631</v>
      </c>
      <c r="AG27" s="25">
        <f t="shared" si="31"/>
        <v>12191.369915609632</v>
      </c>
      <c r="AH27" s="25">
        <f t="shared" si="32"/>
        <v>38505.083007717192</v>
      </c>
      <c r="AI27" s="25">
        <f t="shared" si="33"/>
        <v>50696.452923326826</v>
      </c>
      <c r="AJ27" s="25">
        <f t="shared" si="34"/>
        <v>1</v>
      </c>
      <c r="AK27" s="25">
        <f t="shared" si="35"/>
        <v>50696.452923326826</v>
      </c>
      <c r="AL27" s="25">
        <f t="shared" ca="1" si="36"/>
        <v>145565</v>
      </c>
      <c r="AM27" s="25">
        <f t="shared" ca="1" si="37"/>
        <v>11</v>
      </c>
      <c r="AN27" s="25">
        <f ca="1">IF(AM27=0,0,COUNTIF($AM$19:AM27,C27*10+1))</f>
        <v>6</v>
      </c>
      <c r="AO27" s="20">
        <f t="shared" ca="1" si="38"/>
        <v>0</v>
      </c>
      <c r="AP27" s="32">
        <f t="shared" ca="1" si="39"/>
        <v>145565</v>
      </c>
    </row>
    <row r="28" spans="1:42" x14ac:dyDescent="0.2">
      <c r="A28" s="14">
        <f>Daten!A28</f>
        <v>10308</v>
      </c>
      <c r="B28" s="7" t="str">
        <f>Daten!B28</f>
        <v xml:space="preserve">Müllendorf                                       </v>
      </c>
      <c r="C28" s="14">
        <f t="shared" si="15"/>
        <v>1</v>
      </c>
      <c r="D28" s="9">
        <f>Daten!D28</f>
        <v>0</v>
      </c>
      <c r="E28" s="8">
        <f>Daten!E28</f>
        <v>1470</v>
      </c>
      <c r="F28" s="8">
        <f>Daten!F28</f>
        <v>1393</v>
      </c>
      <c r="G28" s="26">
        <f t="shared" si="16"/>
        <v>77</v>
      </c>
      <c r="H28" s="28">
        <f t="shared" si="17"/>
        <v>5.5276381909547742E-2</v>
      </c>
      <c r="I28" s="20">
        <f t="shared" si="18"/>
        <v>19.843920374438689</v>
      </c>
      <c r="J28" s="20">
        <f t="shared" si="19"/>
        <v>57.156079625561311</v>
      </c>
      <c r="K28" s="26">
        <f t="shared" si="20"/>
        <v>-28578.039812780655</v>
      </c>
      <c r="L28" s="15">
        <f>Daten!G28</f>
        <v>206</v>
      </c>
      <c r="M28" s="15">
        <f>Daten!H28</f>
        <v>962</v>
      </c>
      <c r="N28" s="15">
        <f>Daten!I28</f>
        <v>302</v>
      </c>
      <c r="O28" s="27">
        <f t="shared" si="21"/>
        <v>0.5280665280665281</v>
      </c>
      <c r="P28" s="15">
        <f t="shared" si="22"/>
        <v>550.6965321541046</v>
      </c>
      <c r="Q28" s="20">
        <f t="shared" si="23"/>
        <v>-42.696532154104602</v>
      </c>
      <c r="R28" s="26">
        <f t="shared" si="24"/>
        <v>-8539.3064308209214</v>
      </c>
      <c r="S28" s="8">
        <f>Daten!K28</f>
        <v>7468.92</v>
      </c>
      <c r="T28" s="8">
        <f>Daten!L28</f>
        <v>202434.22</v>
      </c>
      <c r="U28" s="8">
        <f>Daten!M28</f>
        <v>758670.25</v>
      </c>
      <c r="V28" s="8">
        <f>Daten!N28</f>
        <v>500</v>
      </c>
      <c r="W28" s="8">
        <f>Daten!O28</f>
        <v>500</v>
      </c>
      <c r="X28" s="22">
        <f t="shared" si="25"/>
        <v>968573.39</v>
      </c>
      <c r="Y28" s="8">
        <f t="shared" si="26"/>
        <v>603035.72543594695</v>
      </c>
      <c r="Z28" s="20">
        <f t="shared" si="27"/>
        <v>365537.66456405306</v>
      </c>
      <c r="AA28" s="26">
        <f t="shared" si="28"/>
        <v>-36553.766456405305</v>
      </c>
      <c r="AB28" s="31">
        <f t="shared" si="29"/>
        <v>-73671.112700006881</v>
      </c>
      <c r="AC28" s="30">
        <f t="shared" si="30"/>
        <v>0</v>
      </c>
      <c r="AG28" s="25">
        <f t="shared" si="31"/>
        <v>0</v>
      </c>
      <c r="AH28" s="25">
        <f t="shared" si="32"/>
        <v>0</v>
      </c>
      <c r="AI28" s="25">
        <f t="shared" si="33"/>
        <v>0</v>
      </c>
      <c r="AJ28" s="25">
        <f t="shared" si="34"/>
        <v>1</v>
      </c>
      <c r="AK28" s="25">
        <f t="shared" si="35"/>
        <v>0</v>
      </c>
      <c r="AL28" s="25">
        <f t="shared" ca="1" si="36"/>
        <v>0</v>
      </c>
      <c r="AM28" s="25">
        <f t="shared" ca="1" si="37"/>
        <v>0</v>
      </c>
      <c r="AN28" s="25">
        <f ca="1">IF(AM28=0,0,COUNTIF($AM$19:AM28,C28*10+1))</f>
        <v>0</v>
      </c>
      <c r="AO28" s="20">
        <f t="shared" ca="1" si="38"/>
        <v>0</v>
      </c>
      <c r="AP28" s="32">
        <f t="shared" ca="1" si="39"/>
        <v>0</v>
      </c>
    </row>
    <row r="29" spans="1:42" x14ac:dyDescent="0.2">
      <c r="A29" s="14">
        <f>Daten!A29</f>
        <v>10309</v>
      </c>
      <c r="B29" s="7" t="str">
        <f>Daten!B29</f>
        <v xml:space="preserve">Neufeld an der Leitha                             </v>
      </c>
      <c r="C29" s="14">
        <f t="shared" si="15"/>
        <v>1</v>
      </c>
      <c r="D29" s="9">
        <f>Daten!D29</f>
        <v>0</v>
      </c>
      <c r="E29" s="8">
        <f>Daten!E29</f>
        <v>3644</v>
      </c>
      <c r="F29" s="8">
        <f>Daten!F29</f>
        <v>3475</v>
      </c>
      <c r="G29" s="26">
        <f t="shared" si="16"/>
        <v>169</v>
      </c>
      <c r="H29" s="28">
        <f t="shared" si="17"/>
        <v>4.8633093525179853E-2</v>
      </c>
      <c r="I29" s="20">
        <f t="shared" si="18"/>
        <v>49.502960015200607</v>
      </c>
      <c r="J29" s="20">
        <f t="shared" si="19"/>
        <v>119.49703998479939</v>
      </c>
      <c r="K29" s="26">
        <f t="shared" si="20"/>
        <v>-59748.519992399692</v>
      </c>
      <c r="L29" s="15">
        <f>Daten!G29</f>
        <v>522</v>
      </c>
      <c r="M29" s="15">
        <f>Daten!H29</f>
        <v>2337</v>
      </c>
      <c r="N29" s="15">
        <f>Daten!I29</f>
        <v>785</v>
      </c>
      <c r="O29" s="27">
        <f t="shared" si="21"/>
        <v>0.55926401369276846</v>
      </c>
      <c r="P29" s="15">
        <f t="shared" si="22"/>
        <v>1337.8147563868426</v>
      </c>
      <c r="Q29" s="20">
        <f t="shared" si="23"/>
        <v>-30.814756386842646</v>
      </c>
      <c r="R29" s="26">
        <f t="shared" si="24"/>
        <v>-6162.9512773685292</v>
      </c>
      <c r="S29" s="8">
        <f>Daten!K29</f>
        <v>3340.57</v>
      </c>
      <c r="T29" s="8">
        <f>Daten!L29</f>
        <v>215601.76</v>
      </c>
      <c r="U29" s="8">
        <f>Daten!M29</f>
        <v>584021.01</v>
      </c>
      <c r="V29" s="8">
        <f>Daten!N29</f>
        <v>500</v>
      </c>
      <c r="W29" s="8">
        <f>Daten!O29</f>
        <v>500</v>
      </c>
      <c r="X29" s="22">
        <f t="shared" si="25"/>
        <v>802963.34000000008</v>
      </c>
      <c r="Y29" s="8">
        <f t="shared" si="26"/>
        <v>1494872.233665708</v>
      </c>
      <c r="Z29" s="20">
        <f t="shared" si="27"/>
        <v>-691908.8936657079</v>
      </c>
      <c r="AA29" s="26">
        <f t="shared" si="28"/>
        <v>69190.889366570787</v>
      </c>
      <c r="AB29" s="31">
        <f t="shared" si="29"/>
        <v>3279.4180968025612</v>
      </c>
      <c r="AC29" s="30">
        <f t="shared" si="30"/>
        <v>3279.4180968025612</v>
      </c>
      <c r="AG29" s="25">
        <f t="shared" si="31"/>
        <v>-59748.519992399692</v>
      </c>
      <c r="AH29" s="25">
        <f t="shared" si="32"/>
        <v>69190.889366570787</v>
      </c>
      <c r="AI29" s="25">
        <f t="shared" si="33"/>
        <v>9442.3693741710958</v>
      </c>
      <c r="AJ29" s="25">
        <f t="shared" si="34"/>
        <v>1</v>
      </c>
      <c r="AK29" s="25">
        <f t="shared" si="35"/>
        <v>0</v>
      </c>
      <c r="AL29" s="25">
        <f t="shared" ca="1" si="36"/>
        <v>0</v>
      </c>
      <c r="AM29" s="25">
        <f t="shared" ca="1" si="37"/>
        <v>0</v>
      </c>
      <c r="AN29" s="25">
        <f ca="1">IF(AM29=0,0,COUNTIF($AM$19:AM29,C29*10+1))</f>
        <v>0</v>
      </c>
      <c r="AO29" s="20">
        <f t="shared" ca="1" si="38"/>
        <v>0</v>
      </c>
      <c r="AP29" s="32">
        <f t="shared" ca="1" si="39"/>
        <v>0</v>
      </c>
    </row>
    <row r="30" spans="1:42" x14ac:dyDescent="0.2">
      <c r="A30" s="14">
        <f>Daten!A30</f>
        <v>10310</v>
      </c>
      <c r="B30" s="7" t="str">
        <f>Daten!B30</f>
        <v xml:space="preserve">Oggau am Neusiedler See                           </v>
      </c>
      <c r="C30" s="14">
        <f t="shared" si="15"/>
        <v>1</v>
      </c>
      <c r="D30" s="9">
        <f>Daten!D30</f>
        <v>0</v>
      </c>
      <c r="E30" s="8">
        <f>Daten!E30</f>
        <v>1704</v>
      </c>
      <c r="F30" s="8">
        <f>Daten!F30</f>
        <v>1751</v>
      </c>
      <c r="G30" s="26">
        <f t="shared" si="16"/>
        <v>-47</v>
      </c>
      <c r="H30" s="28">
        <f t="shared" si="17"/>
        <v>-2.6841804683038265E-2</v>
      </c>
      <c r="I30" s="20">
        <f t="shared" si="18"/>
        <v>24.943793665213313</v>
      </c>
      <c r="J30" s="20">
        <f t="shared" si="19"/>
        <v>-71.94379366521332</v>
      </c>
      <c r="K30" s="26">
        <f t="shared" si="20"/>
        <v>35971.896832606661</v>
      </c>
      <c r="L30" s="15">
        <f>Daten!G30</f>
        <v>206</v>
      </c>
      <c r="M30" s="15">
        <f>Daten!H30</f>
        <v>1025</v>
      </c>
      <c r="N30" s="15">
        <f>Daten!I30</f>
        <v>473</v>
      </c>
      <c r="O30" s="27">
        <f t="shared" si="21"/>
        <v>0.66243902439024394</v>
      </c>
      <c r="P30" s="15">
        <f t="shared" si="22"/>
        <v>586.7608580644046</v>
      </c>
      <c r="Q30" s="20">
        <f t="shared" si="23"/>
        <v>92.239141935595399</v>
      </c>
      <c r="R30" s="26">
        <f t="shared" si="24"/>
        <v>18447.82838711908</v>
      </c>
      <c r="S30" s="8">
        <f>Daten!K30</f>
        <v>12204.49</v>
      </c>
      <c r="T30" s="8">
        <f>Daten!L30</f>
        <v>109154.27</v>
      </c>
      <c r="U30" s="8">
        <f>Daten!M30</f>
        <v>104502.85</v>
      </c>
      <c r="V30" s="8">
        <f>Daten!N30</f>
        <v>500</v>
      </c>
      <c r="W30" s="8">
        <f>Daten!O30</f>
        <v>500</v>
      </c>
      <c r="X30" s="22">
        <f t="shared" si="25"/>
        <v>225861.61000000002</v>
      </c>
      <c r="Y30" s="8">
        <f t="shared" si="26"/>
        <v>699029.16744411818</v>
      </c>
      <c r="Z30" s="20">
        <f t="shared" si="27"/>
        <v>-473167.5574441182</v>
      </c>
      <c r="AA30" s="26">
        <f t="shared" si="28"/>
        <v>47316.755744411821</v>
      </c>
      <c r="AB30" s="31">
        <f t="shared" si="29"/>
        <v>101736.48096413756</v>
      </c>
      <c r="AC30" s="30">
        <f t="shared" si="30"/>
        <v>101736.48096413756</v>
      </c>
      <c r="AG30" s="25">
        <f t="shared" si="31"/>
        <v>35971.896832606661</v>
      </c>
      <c r="AH30" s="25">
        <f t="shared" si="32"/>
        <v>47316.755744411821</v>
      </c>
      <c r="AI30" s="25">
        <f t="shared" si="33"/>
        <v>83288.652577018482</v>
      </c>
      <c r="AJ30" s="25">
        <f t="shared" si="34"/>
        <v>1</v>
      </c>
      <c r="AK30" s="25">
        <f t="shared" si="35"/>
        <v>83288.652577018482</v>
      </c>
      <c r="AL30" s="25">
        <f t="shared" ca="1" si="36"/>
        <v>239147</v>
      </c>
      <c r="AM30" s="25">
        <f t="shared" ca="1" si="37"/>
        <v>11</v>
      </c>
      <c r="AN30" s="25">
        <f ca="1">IF(AM30=0,0,COUNTIF($AM$19:AM30,C30*10+1))</f>
        <v>7</v>
      </c>
      <c r="AO30" s="20">
        <f t="shared" ca="1" si="38"/>
        <v>0</v>
      </c>
      <c r="AP30" s="32">
        <f t="shared" ca="1" si="39"/>
        <v>239147</v>
      </c>
    </row>
    <row r="31" spans="1:42" x14ac:dyDescent="0.2">
      <c r="A31" s="14">
        <f>Daten!A31</f>
        <v>10311</v>
      </c>
      <c r="B31" s="7" t="str">
        <f>Daten!B31</f>
        <v xml:space="preserve">Oslip                                             </v>
      </c>
      <c r="C31" s="14">
        <f t="shared" si="15"/>
        <v>1</v>
      </c>
      <c r="D31" s="9">
        <f>Daten!D31</f>
        <v>0</v>
      </c>
      <c r="E31" s="8">
        <f>Daten!E31</f>
        <v>1292</v>
      </c>
      <c r="F31" s="8">
        <f>Daten!F31</f>
        <v>1254</v>
      </c>
      <c r="G31" s="26">
        <f t="shared" si="16"/>
        <v>38</v>
      </c>
      <c r="H31" s="28">
        <f t="shared" si="17"/>
        <v>3.0303030303030304E-2</v>
      </c>
      <c r="I31" s="20">
        <f t="shared" si="18"/>
        <v>17.863801973830665</v>
      </c>
      <c r="J31" s="20">
        <f t="shared" si="19"/>
        <v>20.136198026169335</v>
      </c>
      <c r="K31" s="26">
        <f t="shared" si="20"/>
        <v>-10068.099013084668</v>
      </c>
      <c r="L31" s="15">
        <f>Daten!G31</f>
        <v>144</v>
      </c>
      <c r="M31" s="15">
        <f>Daten!H31</f>
        <v>820</v>
      </c>
      <c r="N31" s="15">
        <f>Daten!I31</f>
        <v>328</v>
      </c>
      <c r="O31" s="27">
        <f t="shared" si="21"/>
        <v>0.57560975609756093</v>
      </c>
      <c r="P31" s="15">
        <f t="shared" si="22"/>
        <v>469.40868645152369</v>
      </c>
      <c r="Q31" s="20">
        <f t="shared" si="23"/>
        <v>2.5913135484763075</v>
      </c>
      <c r="R31" s="26">
        <f t="shared" si="24"/>
        <v>518.26270969526149</v>
      </c>
      <c r="S31" s="8">
        <f>Daten!K31</f>
        <v>10534.48</v>
      </c>
      <c r="T31" s="8">
        <f>Daten!L31</f>
        <v>77695.899999999994</v>
      </c>
      <c r="U31" s="8">
        <f>Daten!M31</f>
        <v>183689.59</v>
      </c>
      <c r="V31" s="8">
        <f>Daten!N31</f>
        <v>500</v>
      </c>
      <c r="W31" s="8">
        <f>Daten!O31</f>
        <v>500</v>
      </c>
      <c r="X31" s="22">
        <f t="shared" si="25"/>
        <v>271919.96999999997</v>
      </c>
      <c r="Y31" s="8">
        <f t="shared" si="26"/>
        <v>530015.07296819286</v>
      </c>
      <c r="Z31" s="20">
        <f t="shared" si="27"/>
        <v>-258095.10296819289</v>
      </c>
      <c r="AA31" s="26">
        <f t="shared" si="28"/>
        <v>25809.510296819291</v>
      </c>
      <c r="AB31" s="31">
        <f t="shared" si="29"/>
        <v>16259.673993429886</v>
      </c>
      <c r="AC31" s="30">
        <f t="shared" si="30"/>
        <v>16259.673993429886</v>
      </c>
      <c r="AG31" s="25">
        <f t="shared" si="31"/>
        <v>-10068.099013084668</v>
      </c>
      <c r="AH31" s="25">
        <f t="shared" si="32"/>
        <v>25809.510296819291</v>
      </c>
      <c r="AI31" s="25">
        <f t="shared" si="33"/>
        <v>15741.411283734624</v>
      </c>
      <c r="AJ31" s="25">
        <f t="shared" si="34"/>
        <v>1</v>
      </c>
      <c r="AK31" s="25">
        <f t="shared" si="35"/>
        <v>15741.411283734624</v>
      </c>
      <c r="AL31" s="25">
        <f t="shared" ca="1" si="36"/>
        <v>45198</v>
      </c>
      <c r="AM31" s="25">
        <f t="shared" ca="1" si="37"/>
        <v>11</v>
      </c>
      <c r="AN31" s="25">
        <f ca="1">IF(AM31=0,0,COUNTIF($AM$19:AM31,C31*10+1))</f>
        <v>8</v>
      </c>
      <c r="AO31" s="20">
        <f t="shared" ca="1" si="38"/>
        <v>0</v>
      </c>
      <c r="AP31" s="32">
        <f t="shared" ca="1" si="39"/>
        <v>45198</v>
      </c>
    </row>
    <row r="32" spans="1:42" x14ac:dyDescent="0.2">
      <c r="A32" s="14">
        <f>Daten!A32</f>
        <v>10312</v>
      </c>
      <c r="B32" s="7" t="str">
        <f>Daten!B32</f>
        <v xml:space="preserve">Purbach am Neusiedler See                         </v>
      </c>
      <c r="C32" s="14">
        <f t="shared" si="15"/>
        <v>1</v>
      </c>
      <c r="D32" s="9">
        <f>Daten!D32</f>
        <v>0</v>
      </c>
      <c r="E32" s="8">
        <f>Daten!E32</f>
        <v>3002</v>
      </c>
      <c r="F32" s="8">
        <f>Daten!F32</f>
        <v>2880</v>
      </c>
      <c r="G32" s="26">
        <f t="shared" si="16"/>
        <v>122</v>
      </c>
      <c r="H32" s="28">
        <f t="shared" si="17"/>
        <v>4.2361111111111113E-2</v>
      </c>
      <c r="I32" s="20">
        <f t="shared" si="18"/>
        <v>41.026913624108708</v>
      </c>
      <c r="J32" s="20">
        <f t="shared" si="19"/>
        <v>80.973086375891285</v>
      </c>
      <c r="K32" s="26">
        <f t="shared" si="20"/>
        <v>-40486.543187945645</v>
      </c>
      <c r="L32" s="15">
        <f>Daten!G32</f>
        <v>396</v>
      </c>
      <c r="M32" s="15">
        <f>Daten!H32</f>
        <v>1891</v>
      </c>
      <c r="N32" s="15">
        <f>Daten!I32</f>
        <v>715</v>
      </c>
      <c r="O32" s="27">
        <f t="shared" si="21"/>
        <v>0.58751983077736647</v>
      </c>
      <c r="P32" s="15">
        <f t="shared" si="22"/>
        <v>1082.5022269266235</v>
      </c>
      <c r="Q32" s="20">
        <f t="shared" si="23"/>
        <v>28.497773073376493</v>
      </c>
      <c r="R32" s="26">
        <f t="shared" si="24"/>
        <v>5699.5546146752986</v>
      </c>
      <c r="S32" s="8">
        <f>Daten!K32</f>
        <v>14548.04</v>
      </c>
      <c r="T32" s="8">
        <f>Daten!L32</f>
        <v>218643.62</v>
      </c>
      <c r="U32" s="8">
        <f>Daten!M32</f>
        <v>565075.39</v>
      </c>
      <c r="V32" s="8">
        <f>Daten!N32</f>
        <v>500</v>
      </c>
      <c r="W32" s="8">
        <f>Daten!O32</f>
        <v>500</v>
      </c>
      <c r="X32" s="22">
        <f t="shared" si="25"/>
        <v>798267.05</v>
      </c>
      <c r="Y32" s="8">
        <f t="shared" si="26"/>
        <v>1231505.6107202128</v>
      </c>
      <c r="Z32" s="20">
        <f t="shared" si="27"/>
        <v>-433238.56072021276</v>
      </c>
      <c r="AA32" s="26">
        <f t="shared" si="28"/>
        <v>43323.856072021277</v>
      </c>
      <c r="AB32" s="31">
        <f t="shared" si="29"/>
        <v>8536.8674987509294</v>
      </c>
      <c r="AC32" s="30">
        <f t="shared" si="30"/>
        <v>8536.8674987509294</v>
      </c>
      <c r="AG32" s="25">
        <f t="shared" si="31"/>
        <v>-40486.543187945645</v>
      </c>
      <c r="AH32" s="25">
        <f t="shared" si="32"/>
        <v>43323.856072021277</v>
      </c>
      <c r="AI32" s="25">
        <f t="shared" si="33"/>
        <v>2837.3128840756326</v>
      </c>
      <c r="AJ32" s="25">
        <f t="shared" si="34"/>
        <v>1</v>
      </c>
      <c r="AK32" s="25">
        <f t="shared" si="35"/>
        <v>0</v>
      </c>
      <c r="AL32" s="25">
        <f t="shared" ca="1" si="36"/>
        <v>0</v>
      </c>
      <c r="AM32" s="25">
        <f t="shared" ca="1" si="37"/>
        <v>0</v>
      </c>
      <c r="AN32" s="25">
        <f ca="1">IF(AM32=0,0,COUNTIF($AM$19:AM32,C32*10+1))</f>
        <v>0</v>
      </c>
      <c r="AO32" s="20">
        <f t="shared" ca="1" si="38"/>
        <v>0</v>
      </c>
      <c r="AP32" s="32">
        <f t="shared" ca="1" si="39"/>
        <v>0</v>
      </c>
    </row>
    <row r="33" spans="1:42" x14ac:dyDescent="0.2">
      <c r="A33" s="14">
        <f>Daten!A33</f>
        <v>10313</v>
      </c>
      <c r="B33" s="7" t="str">
        <f>Daten!B33</f>
        <v xml:space="preserve">Sankt Margarethen im Burgenland                   </v>
      </c>
      <c r="C33" s="14">
        <f t="shared" si="15"/>
        <v>1</v>
      </c>
      <c r="D33" s="9">
        <f>Daten!D33</f>
        <v>0</v>
      </c>
      <c r="E33" s="8">
        <f>Daten!E33</f>
        <v>2708</v>
      </c>
      <c r="F33" s="8">
        <f>Daten!F33</f>
        <v>2664</v>
      </c>
      <c r="G33" s="26">
        <f t="shared" si="16"/>
        <v>44</v>
      </c>
      <c r="H33" s="28">
        <f t="shared" si="17"/>
        <v>1.6516516516516516E-2</v>
      </c>
      <c r="I33" s="20">
        <f t="shared" si="18"/>
        <v>37.949895102300552</v>
      </c>
      <c r="J33" s="20">
        <f t="shared" si="19"/>
        <v>6.0501048976994483</v>
      </c>
      <c r="K33" s="26">
        <f t="shared" si="20"/>
        <v>-3025.052448849724</v>
      </c>
      <c r="L33" s="15">
        <f>Daten!G33</f>
        <v>294</v>
      </c>
      <c r="M33" s="15">
        <f>Daten!H33</f>
        <v>1727</v>
      </c>
      <c r="N33" s="15">
        <f>Daten!I33</f>
        <v>687</v>
      </c>
      <c r="O33" s="27">
        <f t="shared" si="21"/>
        <v>0.5680370584829183</v>
      </c>
      <c r="P33" s="15">
        <f t="shared" si="22"/>
        <v>988.62048963631889</v>
      </c>
      <c r="Q33" s="20">
        <f t="shared" si="23"/>
        <v>-7.6204896363188936</v>
      </c>
      <c r="R33" s="26">
        <f t="shared" si="24"/>
        <v>-1524.0979272637787</v>
      </c>
      <c r="S33" s="8">
        <f>Daten!K33</f>
        <v>17668.38</v>
      </c>
      <c r="T33" s="8">
        <f>Daten!L33</f>
        <v>196122.43</v>
      </c>
      <c r="U33" s="8">
        <f>Daten!M33</f>
        <v>545732</v>
      </c>
      <c r="V33" s="8">
        <f>Daten!N33</f>
        <v>500</v>
      </c>
      <c r="W33" s="8">
        <f>Daten!O33</f>
        <v>500</v>
      </c>
      <c r="X33" s="22">
        <f t="shared" si="25"/>
        <v>759522.81</v>
      </c>
      <c r="Y33" s="8">
        <f t="shared" si="26"/>
        <v>1110898.4656330233</v>
      </c>
      <c r="Z33" s="20">
        <f t="shared" si="27"/>
        <v>-351375.65563302324</v>
      </c>
      <c r="AA33" s="26">
        <f t="shared" si="28"/>
        <v>35137.565563302327</v>
      </c>
      <c r="AB33" s="31">
        <f t="shared" si="29"/>
        <v>30588.415187188824</v>
      </c>
      <c r="AC33" s="30">
        <f t="shared" si="30"/>
        <v>30588.415187188824</v>
      </c>
      <c r="AG33" s="25">
        <f t="shared" si="31"/>
        <v>-3025.052448849724</v>
      </c>
      <c r="AH33" s="25">
        <f t="shared" si="32"/>
        <v>35137.565563302327</v>
      </c>
      <c r="AI33" s="25">
        <f t="shared" si="33"/>
        <v>32112.513114452602</v>
      </c>
      <c r="AJ33" s="25">
        <f t="shared" si="34"/>
        <v>1</v>
      </c>
      <c r="AK33" s="25">
        <f t="shared" si="35"/>
        <v>32112.513114452602</v>
      </c>
      <c r="AL33" s="25">
        <f t="shared" ca="1" si="36"/>
        <v>92205</v>
      </c>
      <c r="AM33" s="25">
        <f t="shared" ca="1" si="37"/>
        <v>11</v>
      </c>
      <c r="AN33" s="25">
        <f ca="1">IF(AM33=0,0,COUNTIF($AM$19:AM33,C33*10+1))</f>
        <v>9</v>
      </c>
      <c r="AO33" s="20">
        <f t="shared" ca="1" si="38"/>
        <v>0</v>
      </c>
      <c r="AP33" s="32">
        <f t="shared" ca="1" si="39"/>
        <v>92205</v>
      </c>
    </row>
    <row r="34" spans="1:42" x14ac:dyDescent="0.2">
      <c r="A34" s="14">
        <f>Daten!A34</f>
        <v>10314</v>
      </c>
      <c r="B34" s="7" t="str">
        <f>Daten!B34</f>
        <v xml:space="preserve">Schützen am Gebirge                              </v>
      </c>
      <c r="C34" s="14">
        <f t="shared" si="15"/>
        <v>1</v>
      </c>
      <c r="D34" s="9">
        <f>Daten!D34</f>
        <v>0</v>
      </c>
      <c r="E34" s="8">
        <f>Daten!E34</f>
        <v>1449</v>
      </c>
      <c r="F34" s="8">
        <f>Daten!F34</f>
        <v>1411</v>
      </c>
      <c r="G34" s="26">
        <f t="shared" si="16"/>
        <v>38</v>
      </c>
      <c r="H34" s="28">
        <f t="shared" si="17"/>
        <v>2.6931254429482635E-2</v>
      </c>
      <c r="I34" s="20">
        <f t="shared" si="18"/>
        <v>20.10033858458937</v>
      </c>
      <c r="J34" s="20">
        <f t="shared" si="19"/>
        <v>17.89966141541063</v>
      </c>
      <c r="K34" s="26">
        <f t="shared" si="20"/>
        <v>-8949.8307077053159</v>
      </c>
      <c r="L34" s="15">
        <f>Daten!G34</f>
        <v>191</v>
      </c>
      <c r="M34" s="15">
        <f>Daten!H34</f>
        <v>903</v>
      </c>
      <c r="N34" s="15">
        <f>Daten!I34</f>
        <v>355</v>
      </c>
      <c r="O34" s="27">
        <f t="shared" si="21"/>
        <v>0.60465116279069764</v>
      </c>
      <c r="P34" s="15">
        <f t="shared" si="22"/>
        <v>516.92200471429987</v>
      </c>
      <c r="Q34" s="20">
        <f t="shared" si="23"/>
        <v>29.077995285700126</v>
      </c>
      <c r="R34" s="26">
        <f t="shared" si="24"/>
        <v>5815.5990571400253</v>
      </c>
      <c r="S34" s="8">
        <f>Daten!K34</f>
        <v>8891.2999999999993</v>
      </c>
      <c r="T34" s="8">
        <f>Daten!L34</f>
        <v>85212.95</v>
      </c>
      <c r="U34" s="8">
        <f>Daten!M34</f>
        <v>174741.79</v>
      </c>
      <c r="V34" s="8">
        <f>Daten!N34</f>
        <v>500</v>
      </c>
      <c r="W34" s="8">
        <f>Daten!O34</f>
        <v>500</v>
      </c>
      <c r="X34" s="22">
        <f t="shared" si="25"/>
        <v>268846.04000000004</v>
      </c>
      <c r="Y34" s="8">
        <f t="shared" si="26"/>
        <v>594420.92935829062</v>
      </c>
      <c r="Z34" s="20">
        <f t="shared" si="27"/>
        <v>-325574.88935829059</v>
      </c>
      <c r="AA34" s="26">
        <f t="shared" si="28"/>
        <v>32557.48893582906</v>
      </c>
      <c r="AB34" s="31">
        <f t="shared" si="29"/>
        <v>29423.257285263768</v>
      </c>
      <c r="AC34" s="30">
        <f t="shared" si="30"/>
        <v>29423.257285263768</v>
      </c>
      <c r="AG34" s="25">
        <f t="shared" si="31"/>
        <v>-8949.8307077053159</v>
      </c>
      <c r="AH34" s="25">
        <f t="shared" si="32"/>
        <v>32557.48893582906</v>
      </c>
      <c r="AI34" s="25">
        <f t="shared" si="33"/>
        <v>23607.658228123742</v>
      </c>
      <c r="AJ34" s="25">
        <f t="shared" si="34"/>
        <v>1</v>
      </c>
      <c r="AK34" s="25">
        <f t="shared" si="35"/>
        <v>23607.658228123742</v>
      </c>
      <c r="AL34" s="25">
        <f t="shared" ca="1" si="36"/>
        <v>67785</v>
      </c>
      <c r="AM34" s="25">
        <f t="shared" ca="1" si="37"/>
        <v>11</v>
      </c>
      <c r="AN34" s="25">
        <f ca="1">IF(AM34=0,0,COUNTIF($AM$19:AM34,C34*10+1))</f>
        <v>10</v>
      </c>
      <c r="AO34" s="20">
        <f t="shared" ca="1" si="38"/>
        <v>0</v>
      </c>
      <c r="AP34" s="32">
        <f t="shared" ca="1" si="39"/>
        <v>67785</v>
      </c>
    </row>
    <row r="35" spans="1:42" x14ac:dyDescent="0.2">
      <c r="A35" s="14">
        <f>Daten!A35</f>
        <v>10315</v>
      </c>
      <c r="B35" s="7" t="str">
        <f>Daten!B35</f>
        <v xml:space="preserve">Siegendorf                                        </v>
      </c>
      <c r="C35" s="14">
        <f t="shared" si="15"/>
        <v>1</v>
      </c>
      <c r="D35" s="9">
        <f>Daten!D35</f>
        <v>0</v>
      </c>
      <c r="E35" s="8">
        <f>Daten!E35</f>
        <v>3262</v>
      </c>
      <c r="F35" s="8">
        <f>Daten!F35</f>
        <v>3078</v>
      </c>
      <c r="G35" s="26">
        <f t="shared" si="16"/>
        <v>184</v>
      </c>
      <c r="H35" s="28">
        <f t="shared" si="17"/>
        <v>5.9779077322936969E-2</v>
      </c>
      <c r="I35" s="20">
        <f t="shared" si="18"/>
        <v>43.84751393576618</v>
      </c>
      <c r="J35" s="20">
        <f t="shared" si="19"/>
        <v>140.15248606423381</v>
      </c>
      <c r="K35" s="26">
        <f t="shared" si="20"/>
        <v>-70076.243032116909</v>
      </c>
      <c r="L35" s="15">
        <f>Daten!G35</f>
        <v>442</v>
      </c>
      <c r="M35" s="15">
        <f>Daten!H35</f>
        <v>2070</v>
      </c>
      <c r="N35" s="15">
        <f>Daten!I35</f>
        <v>750</v>
      </c>
      <c r="O35" s="27">
        <f t="shared" si="21"/>
        <v>0.57584541062801931</v>
      </c>
      <c r="P35" s="15">
        <f t="shared" si="22"/>
        <v>1184.9707084812856</v>
      </c>
      <c r="Q35" s="20">
        <f t="shared" si="23"/>
        <v>7.0292915187144445</v>
      </c>
      <c r="R35" s="26">
        <f t="shared" si="24"/>
        <v>1405.8583037428889</v>
      </c>
      <c r="S35" s="8">
        <f>Daten!K35</f>
        <v>16520.62</v>
      </c>
      <c r="T35" s="8">
        <f>Daten!L35</f>
        <v>318990.65000000002</v>
      </c>
      <c r="U35" s="8">
        <f>Daten!M35</f>
        <v>1537801.82</v>
      </c>
      <c r="V35" s="8">
        <f>Daten!N35</f>
        <v>500</v>
      </c>
      <c r="W35" s="8">
        <f>Daten!O35</f>
        <v>500</v>
      </c>
      <c r="X35" s="22">
        <f t="shared" si="25"/>
        <v>1873313.09</v>
      </c>
      <c r="Y35" s="8">
        <f t="shared" si="26"/>
        <v>1338164.9907292919</v>
      </c>
      <c r="Z35" s="20">
        <f t="shared" si="27"/>
        <v>535148.09927070816</v>
      </c>
      <c r="AA35" s="26">
        <f t="shared" si="28"/>
        <v>-53514.809927070819</v>
      </c>
      <c r="AB35" s="31">
        <f t="shared" si="29"/>
        <v>-122185.19465544484</v>
      </c>
      <c r="AC35" s="30">
        <f t="shared" si="30"/>
        <v>0</v>
      </c>
      <c r="AG35" s="25">
        <f t="shared" si="31"/>
        <v>0</v>
      </c>
      <c r="AH35" s="25">
        <f t="shared" si="32"/>
        <v>0</v>
      </c>
      <c r="AI35" s="25">
        <f t="shared" si="33"/>
        <v>0</v>
      </c>
      <c r="AJ35" s="25">
        <f t="shared" si="34"/>
        <v>1</v>
      </c>
      <c r="AK35" s="25">
        <f t="shared" si="35"/>
        <v>0</v>
      </c>
      <c r="AL35" s="25">
        <f t="shared" ca="1" si="36"/>
        <v>0</v>
      </c>
      <c r="AM35" s="25">
        <f t="shared" ca="1" si="37"/>
        <v>0</v>
      </c>
      <c r="AN35" s="25">
        <f ca="1">IF(AM35=0,0,COUNTIF($AM$19:AM35,C35*10+1))</f>
        <v>0</v>
      </c>
      <c r="AO35" s="20">
        <f t="shared" ca="1" si="38"/>
        <v>0</v>
      </c>
      <c r="AP35" s="32">
        <f t="shared" ca="1" si="39"/>
        <v>0</v>
      </c>
    </row>
    <row r="36" spans="1:42" x14ac:dyDescent="0.2">
      <c r="A36" s="14">
        <f>Daten!A36</f>
        <v>10316</v>
      </c>
      <c r="B36" s="7" t="str">
        <f>Daten!B36</f>
        <v xml:space="preserve">Steinbrunn                                        </v>
      </c>
      <c r="C36" s="14">
        <f t="shared" si="15"/>
        <v>1</v>
      </c>
      <c r="D36" s="9">
        <f>Daten!D36</f>
        <v>0</v>
      </c>
      <c r="E36" s="8">
        <f>Daten!E36</f>
        <v>3045</v>
      </c>
      <c r="F36" s="8">
        <f>Daten!F36</f>
        <v>2738</v>
      </c>
      <c r="G36" s="26">
        <f t="shared" si="16"/>
        <v>307</v>
      </c>
      <c r="H36" s="28">
        <f t="shared" si="17"/>
        <v>0.11212563915266618</v>
      </c>
      <c r="I36" s="20">
        <f t="shared" si="18"/>
        <v>39.004058855142233</v>
      </c>
      <c r="J36" s="20">
        <f t="shared" si="19"/>
        <v>267.99594114485774</v>
      </c>
      <c r="K36" s="26">
        <f t="shared" si="20"/>
        <v>-133997.97057242887</v>
      </c>
      <c r="L36" s="15">
        <f>Daten!G36</f>
        <v>476</v>
      </c>
      <c r="M36" s="15">
        <f>Daten!H36</f>
        <v>1968</v>
      </c>
      <c r="N36" s="15">
        <f>Daten!I36</f>
        <v>601</v>
      </c>
      <c r="O36" s="27">
        <f t="shared" si="21"/>
        <v>0.5472560975609756</v>
      </c>
      <c r="P36" s="15">
        <f t="shared" si="22"/>
        <v>1126.580847483657</v>
      </c>
      <c r="Q36" s="20">
        <f t="shared" si="23"/>
        <v>-49.580847483656953</v>
      </c>
      <c r="R36" s="26">
        <f t="shared" si="24"/>
        <v>-9916.1694967313906</v>
      </c>
      <c r="S36" s="8">
        <f>Daten!K36</f>
        <v>11366.56</v>
      </c>
      <c r="T36" s="8">
        <f>Daten!L36</f>
        <v>176989.76</v>
      </c>
      <c r="U36" s="8">
        <f>Daten!M36</f>
        <v>268100.93</v>
      </c>
      <c r="V36" s="8">
        <f>Daten!N36</f>
        <v>500</v>
      </c>
      <c r="W36" s="8">
        <f>Daten!O36</f>
        <v>500</v>
      </c>
      <c r="X36" s="22">
        <f t="shared" si="25"/>
        <v>456457.25</v>
      </c>
      <c r="Y36" s="8">
        <f t="shared" si="26"/>
        <v>1249145.4312601758</v>
      </c>
      <c r="Z36" s="20">
        <f t="shared" si="27"/>
        <v>-792688.18126017577</v>
      </c>
      <c r="AA36" s="26">
        <f t="shared" si="28"/>
        <v>79268.818126017577</v>
      </c>
      <c r="AB36" s="31">
        <f t="shared" si="29"/>
        <v>-64645.321943142684</v>
      </c>
      <c r="AC36" s="30">
        <f t="shared" si="30"/>
        <v>0</v>
      </c>
      <c r="AG36" s="25">
        <f t="shared" si="31"/>
        <v>0</v>
      </c>
      <c r="AH36" s="25">
        <f t="shared" si="32"/>
        <v>0</v>
      </c>
      <c r="AI36" s="25">
        <f t="shared" si="33"/>
        <v>0</v>
      </c>
      <c r="AJ36" s="25">
        <f t="shared" si="34"/>
        <v>1</v>
      </c>
      <c r="AK36" s="25">
        <f t="shared" si="35"/>
        <v>0</v>
      </c>
      <c r="AL36" s="25">
        <f t="shared" ca="1" si="36"/>
        <v>0</v>
      </c>
      <c r="AM36" s="25">
        <f t="shared" ca="1" si="37"/>
        <v>0</v>
      </c>
      <c r="AN36" s="25">
        <f ca="1">IF(AM36=0,0,COUNTIF($AM$19:AM36,C36*10+1))</f>
        <v>0</v>
      </c>
      <c r="AO36" s="20">
        <f t="shared" ca="1" si="38"/>
        <v>0</v>
      </c>
      <c r="AP36" s="32">
        <f t="shared" ca="1" si="39"/>
        <v>0</v>
      </c>
    </row>
    <row r="37" spans="1:42" x14ac:dyDescent="0.2">
      <c r="A37" s="14">
        <f>Daten!A37</f>
        <v>10317</v>
      </c>
      <c r="B37" s="7" t="str">
        <f>Daten!B37</f>
        <v xml:space="preserve">Trausdorf an der Wulka                            </v>
      </c>
      <c r="C37" s="14">
        <f t="shared" si="15"/>
        <v>1</v>
      </c>
      <c r="D37" s="9">
        <f>Daten!D37</f>
        <v>0</v>
      </c>
      <c r="E37" s="8">
        <f>Daten!E37</f>
        <v>2158</v>
      </c>
      <c r="F37" s="8">
        <f>Daten!F37</f>
        <v>2063</v>
      </c>
      <c r="G37" s="26">
        <f t="shared" si="16"/>
        <v>95</v>
      </c>
      <c r="H37" s="28">
        <f t="shared" si="17"/>
        <v>4.6049442559379546E-2</v>
      </c>
      <c r="I37" s="20">
        <f t="shared" si="18"/>
        <v>29.388375974491758</v>
      </c>
      <c r="J37" s="20">
        <f t="shared" si="19"/>
        <v>65.611624025508235</v>
      </c>
      <c r="K37" s="26">
        <f t="shared" si="20"/>
        <v>-32805.812012754119</v>
      </c>
      <c r="L37" s="15">
        <f>Daten!G37</f>
        <v>286</v>
      </c>
      <c r="M37" s="15">
        <f>Daten!H37</f>
        <v>1333</v>
      </c>
      <c r="N37" s="15">
        <f>Daten!I37</f>
        <v>539</v>
      </c>
      <c r="O37" s="27">
        <f t="shared" si="21"/>
        <v>0.61890472618154535</v>
      </c>
      <c r="P37" s="15">
        <f t="shared" si="22"/>
        <v>763.07534029253793</v>
      </c>
      <c r="Q37" s="20">
        <f t="shared" si="23"/>
        <v>61.924659707462069</v>
      </c>
      <c r="R37" s="26">
        <f t="shared" si="24"/>
        <v>12384.931941492414</v>
      </c>
      <c r="S37" s="8">
        <f>Daten!K37</f>
        <v>10523.25</v>
      </c>
      <c r="T37" s="8">
        <f>Daten!L37</f>
        <v>159484.10999999999</v>
      </c>
      <c r="U37" s="8">
        <f>Daten!M37</f>
        <v>182175.47</v>
      </c>
      <c r="V37" s="8">
        <f>Daten!N37</f>
        <v>500</v>
      </c>
      <c r="W37" s="8">
        <f>Daten!O37</f>
        <v>500</v>
      </c>
      <c r="X37" s="22">
        <f t="shared" si="25"/>
        <v>352182.82999999996</v>
      </c>
      <c r="Y37" s="8">
        <f t="shared" si="26"/>
        <v>885272.85407535615</v>
      </c>
      <c r="Z37" s="20">
        <f t="shared" si="27"/>
        <v>-533090.0240753562</v>
      </c>
      <c r="AA37" s="26">
        <f t="shared" si="28"/>
        <v>53309.00240753562</v>
      </c>
      <c r="AB37" s="31">
        <f t="shared" si="29"/>
        <v>32888.122336273911</v>
      </c>
      <c r="AC37" s="30">
        <f t="shared" si="30"/>
        <v>32888.122336273911</v>
      </c>
      <c r="AG37" s="25">
        <f t="shared" si="31"/>
        <v>-32805.812012754119</v>
      </c>
      <c r="AH37" s="25">
        <f t="shared" si="32"/>
        <v>53309.00240753562</v>
      </c>
      <c r="AI37" s="25">
        <f t="shared" si="33"/>
        <v>20503.190394781501</v>
      </c>
      <c r="AJ37" s="25">
        <f t="shared" si="34"/>
        <v>1</v>
      </c>
      <c r="AK37" s="25">
        <f t="shared" si="35"/>
        <v>20503.190394781501</v>
      </c>
      <c r="AL37" s="25">
        <f t="shared" ca="1" si="36"/>
        <v>58871</v>
      </c>
      <c r="AM37" s="25">
        <f t="shared" ca="1" si="37"/>
        <v>11</v>
      </c>
      <c r="AN37" s="25">
        <f ca="1">IF(AM37=0,0,COUNTIF($AM$19:AM37,C37*10+1))</f>
        <v>11</v>
      </c>
      <c r="AO37" s="20">
        <f t="shared" ca="1" si="38"/>
        <v>0</v>
      </c>
      <c r="AP37" s="32">
        <f t="shared" ca="1" si="39"/>
        <v>58871</v>
      </c>
    </row>
    <row r="38" spans="1:42" x14ac:dyDescent="0.2">
      <c r="A38" s="14">
        <f>Daten!A38</f>
        <v>10318</v>
      </c>
      <c r="B38" s="7" t="str">
        <f>Daten!B38</f>
        <v xml:space="preserve">Wimpassing an der Leitha                          </v>
      </c>
      <c r="C38" s="14">
        <f t="shared" si="15"/>
        <v>1</v>
      </c>
      <c r="D38" s="9">
        <f>Daten!D38</f>
        <v>0</v>
      </c>
      <c r="E38" s="8">
        <f>Daten!E38</f>
        <v>1740</v>
      </c>
      <c r="F38" s="8">
        <f>Daten!F38</f>
        <v>1675</v>
      </c>
      <c r="G38" s="26">
        <f t="shared" si="16"/>
        <v>65</v>
      </c>
      <c r="H38" s="28">
        <f t="shared" si="17"/>
        <v>3.880597014925373E-2</v>
      </c>
      <c r="I38" s="20">
        <f t="shared" si="18"/>
        <v>23.861139000132667</v>
      </c>
      <c r="J38" s="20">
        <f t="shared" si="19"/>
        <v>41.138860999867333</v>
      </c>
      <c r="K38" s="26">
        <f t="shared" si="20"/>
        <v>-20569.430499933667</v>
      </c>
      <c r="L38" s="15">
        <f>Daten!G38</f>
        <v>316</v>
      </c>
      <c r="M38" s="15">
        <f>Daten!H38</f>
        <v>1131</v>
      </c>
      <c r="N38" s="15">
        <f>Daten!I38</f>
        <v>293</v>
      </c>
      <c r="O38" s="27">
        <f t="shared" si="21"/>
        <v>0.53846153846153844</v>
      </c>
      <c r="P38" s="15">
        <f t="shared" si="22"/>
        <v>647.44051753252847</v>
      </c>
      <c r="Q38" s="20">
        <f t="shared" si="23"/>
        <v>-38.440517532528474</v>
      </c>
      <c r="R38" s="26">
        <f t="shared" si="24"/>
        <v>-7688.1035065056949</v>
      </c>
      <c r="S38" s="8">
        <f>Daten!K38</f>
        <v>5282.78</v>
      </c>
      <c r="T38" s="8">
        <f>Daten!L38</f>
        <v>103976.77</v>
      </c>
      <c r="U38" s="8">
        <f>Daten!M38</f>
        <v>227434.95</v>
      </c>
      <c r="V38" s="8">
        <f>Daten!N38</f>
        <v>500</v>
      </c>
      <c r="W38" s="8">
        <f>Daten!O38</f>
        <v>500</v>
      </c>
      <c r="X38" s="22">
        <f t="shared" si="25"/>
        <v>336694.5</v>
      </c>
      <c r="Y38" s="8">
        <f t="shared" si="26"/>
        <v>713797.38929152908</v>
      </c>
      <c r="Z38" s="20">
        <f t="shared" si="27"/>
        <v>-377102.88929152908</v>
      </c>
      <c r="AA38" s="26">
        <f t="shared" si="28"/>
        <v>37710.288929152906</v>
      </c>
      <c r="AB38" s="31">
        <f t="shared" si="29"/>
        <v>9452.754922713546</v>
      </c>
      <c r="AC38" s="30">
        <f t="shared" si="30"/>
        <v>9452.754922713546</v>
      </c>
      <c r="AG38" s="25">
        <f t="shared" si="31"/>
        <v>-20569.430499933667</v>
      </c>
      <c r="AH38" s="25">
        <f t="shared" si="32"/>
        <v>37710.288929152906</v>
      </c>
      <c r="AI38" s="25">
        <f t="shared" si="33"/>
        <v>17140.858429219239</v>
      </c>
      <c r="AJ38" s="25">
        <f t="shared" si="34"/>
        <v>1</v>
      </c>
      <c r="AK38" s="25">
        <f t="shared" si="35"/>
        <v>17140.858429219239</v>
      </c>
      <c r="AL38" s="25">
        <f t="shared" ca="1" si="36"/>
        <v>49217</v>
      </c>
      <c r="AM38" s="25">
        <f t="shared" ca="1" si="37"/>
        <v>11</v>
      </c>
      <c r="AN38" s="25">
        <f ca="1">IF(AM38=0,0,COUNTIF($AM$19:AM38,C38*10+1))</f>
        <v>12</v>
      </c>
      <c r="AO38" s="20">
        <f t="shared" ca="1" si="38"/>
        <v>0</v>
      </c>
      <c r="AP38" s="32">
        <f t="shared" ca="1" si="39"/>
        <v>49217</v>
      </c>
    </row>
    <row r="39" spans="1:42" x14ac:dyDescent="0.2">
      <c r="A39" s="14">
        <f>Daten!A39</f>
        <v>10319</v>
      </c>
      <c r="B39" s="7" t="str">
        <f>Daten!B39</f>
        <v xml:space="preserve">Wulkaprodersdorf                                  </v>
      </c>
      <c r="C39" s="14">
        <f t="shared" si="15"/>
        <v>1</v>
      </c>
      <c r="D39" s="9">
        <f>Daten!D39</f>
        <v>0</v>
      </c>
      <c r="E39" s="8">
        <f>Daten!E39</f>
        <v>1946</v>
      </c>
      <c r="F39" s="8">
        <f>Daten!F39</f>
        <v>1978</v>
      </c>
      <c r="G39" s="26">
        <f t="shared" si="16"/>
        <v>-32</v>
      </c>
      <c r="H39" s="28">
        <f t="shared" si="17"/>
        <v>-1.6177957532861477E-2</v>
      </c>
      <c r="I39" s="20">
        <f t="shared" si="18"/>
        <v>28.177512204335773</v>
      </c>
      <c r="J39" s="20">
        <f t="shared" si="19"/>
        <v>-60.17751220433577</v>
      </c>
      <c r="K39" s="26">
        <f t="shared" si="20"/>
        <v>30088.756102167885</v>
      </c>
      <c r="L39" s="15">
        <f>Daten!G39</f>
        <v>299</v>
      </c>
      <c r="M39" s="15">
        <f>Daten!H39</f>
        <v>1205</v>
      </c>
      <c r="N39" s="15">
        <f>Daten!I39</f>
        <v>442</v>
      </c>
      <c r="O39" s="27">
        <f t="shared" si="21"/>
        <v>0.61493775933609962</v>
      </c>
      <c r="P39" s="15">
        <f t="shared" si="22"/>
        <v>689.8017892366903</v>
      </c>
      <c r="Q39" s="20">
        <f t="shared" si="23"/>
        <v>51.198210763309703</v>
      </c>
      <c r="R39" s="26">
        <f t="shared" si="24"/>
        <v>10239.642152661942</v>
      </c>
      <c r="S39" s="8">
        <f>Daten!K39</f>
        <v>10282.84</v>
      </c>
      <c r="T39" s="8">
        <f>Daten!L39</f>
        <v>135255.92000000001</v>
      </c>
      <c r="U39" s="8">
        <f>Daten!M39</f>
        <v>537965.76</v>
      </c>
      <c r="V39" s="8">
        <f>Daten!N39</f>
        <v>500</v>
      </c>
      <c r="W39" s="8">
        <f>Daten!O39</f>
        <v>500</v>
      </c>
      <c r="X39" s="22">
        <f t="shared" si="25"/>
        <v>683504.52</v>
      </c>
      <c r="Y39" s="8">
        <f t="shared" si="26"/>
        <v>798304.43652949168</v>
      </c>
      <c r="Z39" s="20">
        <f t="shared" si="27"/>
        <v>-114799.91652949166</v>
      </c>
      <c r="AA39" s="26">
        <f t="shared" si="28"/>
        <v>11479.991652949167</v>
      </c>
      <c r="AB39" s="31">
        <f t="shared" si="29"/>
        <v>51808.38990777899</v>
      </c>
      <c r="AC39" s="30">
        <f t="shared" si="30"/>
        <v>51808.38990777899</v>
      </c>
      <c r="AG39" s="25">
        <f t="shared" si="31"/>
        <v>30088.756102167885</v>
      </c>
      <c r="AH39" s="25">
        <f t="shared" si="32"/>
        <v>11479.991652949167</v>
      </c>
      <c r="AI39" s="25">
        <f t="shared" si="33"/>
        <v>41568.747755117052</v>
      </c>
      <c r="AJ39" s="25">
        <f t="shared" si="34"/>
        <v>1</v>
      </c>
      <c r="AK39" s="25">
        <f t="shared" si="35"/>
        <v>41568.747755117052</v>
      </c>
      <c r="AL39" s="25">
        <f t="shared" ca="1" si="36"/>
        <v>119356</v>
      </c>
      <c r="AM39" s="25">
        <f t="shared" ca="1" si="37"/>
        <v>11</v>
      </c>
      <c r="AN39" s="25">
        <f ca="1">IF(AM39=0,0,COUNTIF($AM$19:AM39,C39*10+1))</f>
        <v>13</v>
      </c>
      <c r="AO39" s="20">
        <f t="shared" ca="1" si="38"/>
        <v>0</v>
      </c>
      <c r="AP39" s="32">
        <f t="shared" ca="1" si="39"/>
        <v>119356</v>
      </c>
    </row>
    <row r="40" spans="1:42" x14ac:dyDescent="0.2">
      <c r="A40" s="14">
        <f>Daten!A40</f>
        <v>10320</v>
      </c>
      <c r="B40" s="7" t="str">
        <f>Daten!B40</f>
        <v xml:space="preserve">Loretto                                           </v>
      </c>
      <c r="C40" s="14">
        <f t="shared" si="15"/>
        <v>1</v>
      </c>
      <c r="D40" s="9">
        <f>Daten!D40</f>
        <v>0</v>
      </c>
      <c r="E40" s="8">
        <f>Daten!E40</f>
        <v>520</v>
      </c>
      <c r="F40" s="8">
        <f>Daten!F40</f>
        <v>486</v>
      </c>
      <c r="G40" s="26">
        <f t="shared" si="16"/>
        <v>34</v>
      </c>
      <c r="H40" s="28">
        <f t="shared" si="17"/>
        <v>6.9958847736625515E-2</v>
      </c>
      <c r="I40" s="20">
        <f t="shared" si="18"/>
        <v>6.9232916740683441</v>
      </c>
      <c r="J40" s="20">
        <f t="shared" si="19"/>
        <v>27.076708325931655</v>
      </c>
      <c r="K40" s="26">
        <f t="shared" si="20"/>
        <v>-13538.354162965827</v>
      </c>
      <c r="L40" s="15">
        <f>Daten!G40</f>
        <v>56</v>
      </c>
      <c r="M40" s="15">
        <f>Daten!H40</f>
        <v>343</v>
      </c>
      <c r="N40" s="15">
        <f>Daten!I40</f>
        <v>121</v>
      </c>
      <c r="O40" s="27">
        <f t="shared" si="21"/>
        <v>0.51603498542274051</v>
      </c>
      <c r="P40" s="15">
        <f t="shared" si="22"/>
        <v>196.35021884496663</v>
      </c>
      <c r="Q40" s="20">
        <f t="shared" si="23"/>
        <v>-19.350218844966633</v>
      </c>
      <c r="R40" s="26">
        <f t="shared" si="24"/>
        <v>-3870.0437689933269</v>
      </c>
      <c r="S40" s="8">
        <f>Daten!K40</f>
        <v>236.12</v>
      </c>
      <c r="T40" s="8">
        <f>Daten!L40</f>
        <v>27934.76</v>
      </c>
      <c r="U40" s="8">
        <f>Daten!M40</f>
        <v>31580.63</v>
      </c>
      <c r="V40" s="8">
        <f>Daten!N40</f>
        <v>500</v>
      </c>
      <c r="W40" s="8">
        <f>Daten!O40</f>
        <v>500</v>
      </c>
      <c r="X40" s="22">
        <f t="shared" si="25"/>
        <v>59751.509999999995</v>
      </c>
      <c r="Y40" s="8">
        <f t="shared" si="26"/>
        <v>213318.76001815812</v>
      </c>
      <c r="Z40" s="20">
        <f t="shared" si="27"/>
        <v>-153567.25001815811</v>
      </c>
      <c r="AA40" s="26">
        <f t="shared" si="28"/>
        <v>15356.725001815812</v>
      </c>
      <c r="AB40" s="31">
        <f t="shared" si="29"/>
        <v>-2051.6729301433406</v>
      </c>
      <c r="AC40" s="30">
        <f t="shared" si="30"/>
        <v>0</v>
      </c>
      <c r="AG40" s="25">
        <f t="shared" si="31"/>
        <v>0</v>
      </c>
      <c r="AH40" s="25">
        <f t="shared" si="32"/>
        <v>0</v>
      </c>
      <c r="AI40" s="25">
        <f t="shared" si="33"/>
        <v>0</v>
      </c>
      <c r="AJ40" s="25">
        <f t="shared" si="34"/>
        <v>1</v>
      </c>
      <c r="AK40" s="25">
        <f t="shared" si="35"/>
        <v>0</v>
      </c>
      <c r="AL40" s="25">
        <f t="shared" ca="1" si="36"/>
        <v>0</v>
      </c>
      <c r="AM40" s="25">
        <f t="shared" ca="1" si="37"/>
        <v>0</v>
      </c>
      <c r="AN40" s="25">
        <f ca="1">IF(AM40=0,0,COUNTIF($AM$19:AM40,C40*10+1))</f>
        <v>0</v>
      </c>
      <c r="AO40" s="20">
        <f t="shared" ca="1" si="38"/>
        <v>0</v>
      </c>
      <c r="AP40" s="32">
        <f t="shared" ca="1" si="39"/>
        <v>0</v>
      </c>
    </row>
    <row r="41" spans="1:42" x14ac:dyDescent="0.2">
      <c r="A41" s="14">
        <f>Daten!A41</f>
        <v>10321</v>
      </c>
      <c r="B41" s="7" t="str">
        <f>Daten!B41</f>
        <v xml:space="preserve">Stotzing                                          </v>
      </c>
      <c r="C41" s="14">
        <f t="shared" si="15"/>
        <v>1</v>
      </c>
      <c r="D41" s="9">
        <f>Daten!D41</f>
        <v>0</v>
      </c>
      <c r="E41" s="8">
        <f>Daten!E41</f>
        <v>828</v>
      </c>
      <c r="F41" s="8">
        <f>Daten!F41</f>
        <v>814</v>
      </c>
      <c r="G41" s="26">
        <f t="shared" si="16"/>
        <v>14</v>
      </c>
      <c r="H41" s="28">
        <f t="shared" si="17"/>
        <v>1.7199017199017199E-2</v>
      </c>
      <c r="I41" s="20">
        <f t="shared" si="18"/>
        <v>11.595801281258503</v>
      </c>
      <c r="J41" s="20">
        <f t="shared" si="19"/>
        <v>2.4041987187414975</v>
      </c>
      <c r="K41" s="26">
        <f t="shared" si="20"/>
        <v>-1202.0993593707487</v>
      </c>
      <c r="L41" s="15">
        <f>Daten!G41</f>
        <v>140</v>
      </c>
      <c r="M41" s="15">
        <f>Daten!H41</f>
        <v>525</v>
      </c>
      <c r="N41" s="15">
        <f>Daten!I41</f>
        <v>163</v>
      </c>
      <c r="O41" s="27">
        <f t="shared" si="21"/>
        <v>0.57714285714285718</v>
      </c>
      <c r="P41" s="15">
        <f t="shared" si="22"/>
        <v>300.53604925249994</v>
      </c>
      <c r="Q41" s="20">
        <f t="shared" si="23"/>
        <v>2.4639507475000642</v>
      </c>
      <c r="R41" s="26">
        <f t="shared" si="24"/>
        <v>492.79014950001283</v>
      </c>
      <c r="S41" s="8">
        <f>Daten!K41</f>
        <v>3428.27</v>
      </c>
      <c r="T41" s="8">
        <f>Daten!L41</f>
        <v>47765.29</v>
      </c>
      <c r="U41" s="8">
        <f>Daten!M41</f>
        <v>14977.41</v>
      </c>
      <c r="V41" s="8">
        <f>Daten!N41</f>
        <v>500</v>
      </c>
      <c r="W41" s="8">
        <f>Daten!O41</f>
        <v>500</v>
      </c>
      <c r="X41" s="22">
        <f t="shared" si="25"/>
        <v>66170.97</v>
      </c>
      <c r="Y41" s="8">
        <f t="shared" si="26"/>
        <v>339669.10249045177</v>
      </c>
      <c r="Z41" s="20">
        <f t="shared" si="27"/>
        <v>-273498.1324904518</v>
      </c>
      <c r="AA41" s="26">
        <f t="shared" si="28"/>
        <v>27349.813249045183</v>
      </c>
      <c r="AB41" s="31">
        <f t="shared" si="29"/>
        <v>26640.504039174448</v>
      </c>
      <c r="AC41" s="30">
        <f t="shared" si="30"/>
        <v>26640.504039174448</v>
      </c>
      <c r="AG41" s="25">
        <f t="shared" si="31"/>
        <v>-1202.0993593707487</v>
      </c>
      <c r="AH41" s="25">
        <f t="shared" si="32"/>
        <v>27349.813249045183</v>
      </c>
      <c r="AI41" s="25">
        <f t="shared" si="33"/>
        <v>26147.713889674433</v>
      </c>
      <c r="AJ41" s="25">
        <f t="shared" si="34"/>
        <v>1</v>
      </c>
      <c r="AK41" s="25">
        <f t="shared" si="35"/>
        <v>26147.713889674433</v>
      </c>
      <c r="AL41" s="25">
        <f t="shared" ca="1" si="36"/>
        <v>75078</v>
      </c>
      <c r="AM41" s="25">
        <f t="shared" ca="1" si="37"/>
        <v>11</v>
      </c>
      <c r="AN41" s="25">
        <f ca="1">IF(AM41=0,0,COUNTIF($AM$19:AM41,C41*10+1))</f>
        <v>14</v>
      </c>
      <c r="AO41" s="20">
        <f t="shared" ca="1" si="38"/>
        <v>0</v>
      </c>
      <c r="AP41" s="32">
        <f t="shared" ca="1" si="39"/>
        <v>75078</v>
      </c>
    </row>
    <row r="42" spans="1:42" x14ac:dyDescent="0.2">
      <c r="A42" s="14">
        <f>Daten!A42</f>
        <v>10322</v>
      </c>
      <c r="B42" s="7" t="str">
        <f>Daten!B42</f>
        <v xml:space="preserve">Zillingtal                                        </v>
      </c>
      <c r="C42" s="14">
        <f t="shared" si="15"/>
        <v>1</v>
      </c>
      <c r="D42" s="9">
        <f>Daten!D42</f>
        <v>0</v>
      </c>
      <c r="E42" s="8">
        <f>Daten!E42</f>
        <v>1022</v>
      </c>
      <c r="F42" s="8">
        <f>Daten!F42</f>
        <v>960</v>
      </c>
      <c r="G42" s="26">
        <f t="shared" si="16"/>
        <v>62</v>
      </c>
      <c r="H42" s="28">
        <f t="shared" si="17"/>
        <v>6.458333333333334E-2</v>
      </c>
      <c r="I42" s="20">
        <f t="shared" si="18"/>
        <v>13.675637874702902</v>
      </c>
      <c r="J42" s="20">
        <f t="shared" si="19"/>
        <v>48.3243621252971</v>
      </c>
      <c r="K42" s="26">
        <f t="shared" si="20"/>
        <v>-24162.181062648549</v>
      </c>
      <c r="L42" s="15">
        <f>Daten!G42</f>
        <v>131</v>
      </c>
      <c r="M42" s="15">
        <f>Daten!H42</f>
        <v>682</v>
      </c>
      <c r="N42" s="15">
        <f>Daten!I42</f>
        <v>209</v>
      </c>
      <c r="O42" s="27">
        <f t="shared" si="21"/>
        <v>0.49853372434017595</v>
      </c>
      <c r="P42" s="15">
        <f t="shared" si="22"/>
        <v>390.410639219438</v>
      </c>
      <c r="Q42" s="20">
        <f t="shared" si="23"/>
        <v>-50.410639219437996</v>
      </c>
      <c r="R42" s="26">
        <f t="shared" si="24"/>
        <v>-10082.1278438876</v>
      </c>
      <c r="S42" s="8">
        <f>Daten!K42</f>
        <v>15788.94</v>
      </c>
      <c r="T42" s="8">
        <f>Daten!L42</f>
        <v>55109.62</v>
      </c>
      <c r="U42" s="8">
        <f>Daten!M42</f>
        <v>31254.560000000001</v>
      </c>
      <c r="V42" s="8">
        <f>Daten!N42</f>
        <v>500</v>
      </c>
      <c r="W42" s="8">
        <f>Daten!O42</f>
        <v>500</v>
      </c>
      <c r="X42" s="22">
        <f t="shared" si="25"/>
        <v>102153.12</v>
      </c>
      <c r="Y42" s="8">
        <f t="shared" si="26"/>
        <v>419253.40911261074</v>
      </c>
      <c r="Z42" s="20">
        <f t="shared" si="27"/>
        <v>-317100.28911261074</v>
      </c>
      <c r="AA42" s="26">
        <f t="shared" si="28"/>
        <v>31710.028911261077</v>
      </c>
      <c r="AB42" s="31">
        <f t="shared" si="29"/>
        <v>-2534.279995275072</v>
      </c>
      <c r="AC42" s="30">
        <f t="shared" si="30"/>
        <v>0</v>
      </c>
      <c r="AG42" s="25">
        <f t="shared" si="31"/>
        <v>0</v>
      </c>
      <c r="AH42" s="25">
        <f t="shared" si="32"/>
        <v>0</v>
      </c>
      <c r="AI42" s="25">
        <f t="shared" si="33"/>
        <v>0</v>
      </c>
      <c r="AJ42" s="25">
        <f t="shared" si="34"/>
        <v>1</v>
      </c>
      <c r="AK42" s="25">
        <f t="shared" si="35"/>
        <v>0</v>
      </c>
      <c r="AL42" s="25">
        <f t="shared" ca="1" si="36"/>
        <v>0</v>
      </c>
      <c r="AM42" s="25">
        <f t="shared" ca="1" si="37"/>
        <v>0</v>
      </c>
      <c r="AN42" s="25">
        <f ca="1">IF(AM42=0,0,COUNTIF($AM$19:AM42,C42*10+1))</f>
        <v>0</v>
      </c>
      <c r="AO42" s="20">
        <f t="shared" ca="1" si="38"/>
        <v>0</v>
      </c>
      <c r="AP42" s="32">
        <f t="shared" ca="1" si="39"/>
        <v>0</v>
      </c>
    </row>
    <row r="43" spans="1:42" x14ac:dyDescent="0.2">
      <c r="A43" s="14">
        <f>Daten!A43</f>
        <v>10323</v>
      </c>
      <c r="B43" s="7" t="str">
        <f>Daten!B43</f>
        <v xml:space="preserve">Zagersdorf                                        </v>
      </c>
      <c r="C43" s="14">
        <f t="shared" si="15"/>
        <v>1</v>
      </c>
      <c r="D43" s="9">
        <f>Daten!D43</f>
        <v>0</v>
      </c>
      <c r="E43" s="8">
        <f>Daten!E43</f>
        <v>1138</v>
      </c>
      <c r="F43" s="8">
        <f>Daten!F43</f>
        <v>1078</v>
      </c>
      <c r="G43" s="26">
        <f t="shared" si="16"/>
        <v>60</v>
      </c>
      <c r="H43" s="28">
        <f t="shared" si="17"/>
        <v>5.5658627087198514E-2</v>
      </c>
      <c r="I43" s="20">
        <f t="shared" si="18"/>
        <v>15.356601696801802</v>
      </c>
      <c r="J43" s="20">
        <f t="shared" si="19"/>
        <v>44.643398303198197</v>
      </c>
      <c r="K43" s="26">
        <f t="shared" si="20"/>
        <v>-22321.699151599099</v>
      </c>
      <c r="L43" s="15">
        <f>Daten!G43</f>
        <v>155</v>
      </c>
      <c r="M43" s="15">
        <f>Daten!H43</f>
        <v>699</v>
      </c>
      <c r="N43" s="15">
        <f>Daten!I43</f>
        <v>284</v>
      </c>
      <c r="O43" s="27">
        <f t="shared" si="21"/>
        <v>0.62804005722460654</v>
      </c>
      <c r="P43" s="15">
        <f t="shared" si="22"/>
        <v>400.14228271904278</v>
      </c>
      <c r="Q43" s="20">
        <f t="shared" si="23"/>
        <v>38.857717280957218</v>
      </c>
      <c r="R43" s="26">
        <f t="shared" si="24"/>
        <v>7771.5434561914435</v>
      </c>
      <c r="S43" s="8">
        <f>Daten!K43</f>
        <v>5234.0200000000004</v>
      </c>
      <c r="T43" s="8">
        <f>Daten!L43</f>
        <v>95143.73</v>
      </c>
      <c r="U43" s="8">
        <f>Daten!M43</f>
        <v>215298.08</v>
      </c>
      <c r="V43" s="8">
        <f>Daten!N43</f>
        <v>500</v>
      </c>
      <c r="W43" s="8">
        <f>Daten!O43</f>
        <v>500</v>
      </c>
      <c r="X43" s="22">
        <f t="shared" si="25"/>
        <v>315675.82999999996</v>
      </c>
      <c r="Y43" s="8">
        <f t="shared" si="26"/>
        <v>466839.90173204604</v>
      </c>
      <c r="Z43" s="20">
        <f t="shared" si="27"/>
        <v>-151164.07173204608</v>
      </c>
      <c r="AA43" s="26">
        <f t="shared" si="28"/>
        <v>15116.407173204609</v>
      </c>
      <c r="AB43" s="31">
        <f t="shared" si="29"/>
        <v>566.25147779695362</v>
      </c>
      <c r="AC43" s="30">
        <f t="shared" si="30"/>
        <v>566.25147779695362</v>
      </c>
      <c r="AG43" s="25">
        <f t="shared" si="31"/>
        <v>-22321.699151599099</v>
      </c>
      <c r="AH43" s="25">
        <f t="shared" si="32"/>
        <v>15116.407173204609</v>
      </c>
      <c r="AI43" s="25">
        <f t="shared" si="33"/>
        <v>-7205.2919783944908</v>
      </c>
      <c r="AJ43" s="25">
        <f t="shared" si="34"/>
        <v>1</v>
      </c>
      <c r="AK43" s="25">
        <f t="shared" si="35"/>
        <v>0</v>
      </c>
      <c r="AL43" s="25">
        <f t="shared" ca="1" si="36"/>
        <v>0</v>
      </c>
      <c r="AM43" s="25">
        <f t="shared" ca="1" si="37"/>
        <v>0</v>
      </c>
      <c r="AN43" s="25">
        <f ca="1">IF(AM43=0,0,COUNTIF($AM$19:AM43,C43*10+1))</f>
        <v>0</v>
      </c>
      <c r="AO43" s="20">
        <f t="shared" ca="1" si="38"/>
        <v>0</v>
      </c>
      <c r="AP43" s="32">
        <f t="shared" ca="1" si="39"/>
        <v>0</v>
      </c>
    </row>
    <row r="44" spans="1:42" x14ac:dyDescent="0.2">
      <c r="A44" s="14">
        <f>Daten!A44</f>
        <v>10401</v>
      </c>
      <c r="B44" s="7" t="str">
        <f>Daten!B44</f>
        <v xml:space="preserve">Bocksdorf                                         </v>
      </c>
      <c r="C44" s="14">
        <f t="shared" si="15"/>
        <v>1</v>
      </c>
      <c r="D44" s="9">
        <f>Daten!D44</f>
        <v>0</v>
      </c>
      <c r="E44" s="8">
        <f>Daten!E44</f>
        <v>808</v>
      </c>
      <c r="F44" s="8">
        <f>Daten!F44</f>
        <v>805</v>
      </c>
      <c r="G44" s="26">
        <f t="shared" si="16"/>
        <v>3</v>
      </c>
      <c r="H44" s="28">
        <f t="shared" si="17"/>
        <v>3.7267080745341614E-3</v>
      </c>
      <c r="I44" s="20">
        <f t="shared" si="18"/>
        <v>11.467592176183162</v>
      </c>
      <c r="J44" s="20">
        <f t="shared" si="19"/>
        <v>-8.4675921761831621</v>
      </c>
      <c r="K44" s="26">
        <f t="shared" si="20"/>
        <v>4233.7960880915807</v>
      </c>
      <c r="L44" s="15">
        <f>Daten!G44</f>
        <v>96</v>
      </c>
      <c r="M44" s="15">
        <f>Daten!H44</f>
        <v>491</v>
      </c>
      <c r="N44" s="15">
        <f>Daten!I44</f>
        <v>221</v>
      </c>
      <c r="O44" s="27">
        <f t="shared" si="21"/>
        <v>0.64562118126272916</v>
      </c>
      <c r="P44" s="15">
        <f t="shared" si="22"/>
        <v>281.07276225329042</v>
      </c>
      <c r="Q44" s="20">
        <f t="shared" si="23"/>
        <v>35.927237746709579</v>
      </c>
      <c r="R44" s="26">
        <f t="shared" si="24"/>
        <v>7185.4475493419159</v>
      </c>
      <c r="S44" s="8">
        <f>Daten!K44</f>
        <v>6202.85</v>
      </c>
      <c r="T44" s="8">
        <f>Daten!L44</f>
        <v>54939.65</v>
      </c>
      <c r="U44" s="8">
        <f>Daten!M44</f>
        <v>57195.75</v>
      </c>
      <c r="V44" s="8">
        <f>Daten!N44</f>
        <v>500</v>
      </c>
      <c r="W44" s="8">
        <f>Daten!O44</f>
        <v>500</v>
      </c>
      <c r="X44" s="22">
        <f t="shared" si="25"/>
        <v>118338.25</v>
      </c>
      <c r="Y44" s="8">
        <f t="shared" si="26"/>
        <v>331464.5347974457</v>
      </c>
      <c r="Z44" s="20">
        <f t="shared" si="27"/>
        <v>-213126.2847974457</v>
      </c>
      <c r="AA44" s="26">
        <f t="shared" si="28"/>
        <v>21312.62847974457</v>
      </c>
      <c r="AB44" s="31">
        <f t="shared" si="29"/>
        <v>32731.872117178067</v>
      </c>
      <c r="AC44" s="30">
        <f t="shared" si="30"/>
        <v>32731.872117178067</v>
      </c>
      <c r="AG44" s="25">
        <f t="shared" si="31"/>
        <v>4233.7960880915807</v>
      </c>
      <c r="AH44" s="25">
        <f t="shared" si="32"/>
        <v>21312.62847974457</v>
      </c>
      <c r="AI44" s="25">
        <f t="shared" si="33"/>
        <v>25546.424567836151</v>
      </c>
      <c r="AJ44" s="25">
        <f t="shared" si="34"/>
        <v>1</v>
      </c>
      <c r="AK44" s="25">
        <f t="shared" si="35"/>
        <v>25546.424567836151</v>
      </c>
      <c r="AL44" s="25">
        <f t="shared" ca="1" si="36"/>
        <v>73351</v>
      </c>
      <c r="AM44" s="25">
        <f t="shared" ca="1" si="37"/>
        <v>11</v>
      </c>
      <c r="AN44" s="25">
        <f ca="1">IF(AM44=0,0,COUNTIF($AM$19:AM44,C44*10+1))</f>
        <v>15</v>
      </c>
      <c r="AO44" s="20">
        <f t="shared" ca="1" si="38"/>
        <v>0</v>
      </c>
      <c r="AP44" s="32">
        <f t="shared" ca="1" si="39"/>
        <v>73351</v>
      </c>
    </row>
    <row r="45" spans="1:42" x14ac:dyDescent="0.2">
      <c r="A45" s="14">
        <f>Daten!A45</f>
        <v>10402</v>
      </c>
      <c r="B45" s="7" t="str">
        <f>Daten!B45</f>
        <v xml:space="preserve">Burgauberg-Neudauberg                             </v>
      </c>
      <c r="C45" s="14">
        <f t="shared" si="15"/>
        <v>1</v>
      </c>
      <c r="D45" s="9">
        <f>Daten!D45</f>
        <v>0</v>
      </c>
      <c r="E45" s="8">
        <f>Daten!E45</f>
        <v>1450</v>
      </c>
      <c r="F45" s="8">
        <f>Daten!F45</f>
        <v>1326</v>
      </c>
      <c r="G45" s="26">
        <f t="shared" si="16"/>
        <v>124</v>
      </c>
      <c r="H45" s="28">
        <f t="shared" si="17"/>
        <v>9.3514328808446456E-2</v>
      </c>
      <c r="I45" s="20">
        <f t="shared" si="18"/>
        <v>18.889474814433385</v>
      </c>
      <c r="J45" s="20">
        <f t="shared" si="19"/>
        <v>105.11052518556662</v>
      </c>
      <c r="K45" s="26">
        <f t="shared" si="20"/>
        <v>-52555.262592783307</v>
      </c>
      <c r="L45" s="15">
        <f>Daten!G45</f>
        <v>230</v>
      </c>
      <c r="M45" s="15">
        <f>Daten!H45</f>
        <v>913</v>
      </c>
      <c r="N45" s="15">
        <f>Daten!I45</f>
        <v>307</v>
      </c>
      <c r="O45" s="27">
        <f t="shared" si="21"/>
        <v>0.58817086527929896</v>
      </c>
      <c r="P45" s="15">
        <f t="shared" si="22"/>
        <v>522.64650089053805</v>
      </c>
      <c r="Q45" s="20">
        <f t="shared" si="23"/>
        <v>14.35349910946195</v>
      </c>
      <c r="R45" s="26">
        <f t="shared" si="24"/>
        <v>2870.69982189239</v>
      </c>
      <c r="S45" s="8">
        <f>Daten!K45</f>
        <v>7176.68</v>
      </c>
      <c r="T45" s="8">
        <f>Daten!L45</f>
        <v>101028.64</v>
      </c>
      <c r="U45" s="8">
        <f>Daten!M45</f>
        <v>171659.9</v>
      </c>
      <c r="V45" s="8">
        <f>Daten!N45</f>
        <v>500</v>
      </c>
      <c r="W45" s="8">
        <f>Daten!O45</f>
        <v>500</v>
      </c>
      <c r="X45" s="22">
        <f t="shared" si="25"/>
        <v>279865.21999999997</v>
      </c>
      <c r="Y45" s="8">
        <f t="shared" si="26"/>
        <v>594831.15774294094</v>
      </c>
      <c r="Z45" s="20">
        <f t="shared" si="27"/>
        <v>-314965.93774294097</v>
      </c>
      <c r="AA45" s="26">
        <f t="shared" si="28"/>
        <v>31496.593774294099</v>
      </c>
      <c r="AB45" s="31">
        <f t="shared" si="29"/>
        <v>-18187.968996596817</v>
      </c>
      <c r="AC45" s="30">
        <f t="shared" si="30"/>
        <v>0</v>
      </c>
      <c r="AG45" s="25">
        <f t="shared" si="31"/>
        <v>0</v>
      </c>
      <c r="AH45" s="25">
        <f t="shared" si="32"/>
        <v>0</v>
      </c>
      <c r="AI45" s="25">
        <f t="shared" si="33"/>
        <v>0</v>
      </c>
      <c r="AJ45" s="25">
        <f t="shared" si="34"/>
        <v>1</v>
      </c>
      <c r="AK45" s="25">
        <f t="shared" si="35"/>
        <v>0</v>
      </c>
      <c r="AL45" s="25">
        <f t="shared" ca="1" si="36"/>
        <v>0</v>
      </c>
      <c r="AM45" s="25">
        <f t="shared" ca="1" si="37"/>
        <v>0</v>
      </c>
      <c r="AN45" s="25">
        <f ca="1">IF(AM45=0,0,COUNTIF($AM$19:AM45,C45*10+1))</f>
        <v>0</v>
      </c>
      <c r="AO45" s="20">
        <f t="shared" ca="1" si="38"/>
        <v>0</v>
      </c>
      <c r="AP45" s="32">
        <f t="shared" ca="1" si="39"/>
        <v>0</v>
      </c>
    </row>
    <row r="46" spans="1:42" x14ac:dyDescent="0.2">
      <c r="A46" s="14">
        <f>Daten!A46</f>
        <v>10403</v>
      </c>
      <c r="B46" s="7" t="str">
        <f>Daten!B46</f>
        <v xml:space="preserve">Eberau                                            </v>
      </c>
      <c r="C46" s="14">
        <f t="shared" si="15"/>
        <v>1</v>
      </c>
      <c r="D46" s="9">
        <f>Daten!D46</f>
        <v>0</v>
      </c>
      <c r="E46" s="8">
        <f>Daten!E46</f>
        <v>918</v>
      </c>
      <c r="F46" s="8">
        <f>Daten!F46</f>
        <v>943</v>
      </c>
      <c r="G46" s="26">
        <f t="shared" si="16"/>
        <v>-25</v>
      </c>
      <c r="H46" s="28">
        <f t="shared" si="17"/>
        <v>-2.6511134676564158E-2</v>
      </c>
      <c r="I46" s="20">
        <f t="shared" si="18"/>
        <v>13.433465120671706</v>
      </c>
      <c r="J46" s="20">
        <f t="shared" si="19"/>
        <v>-38.433465120671706</v>
      </c>
      <c r="K46" s="26">
        <f t="shared" si="20"/>
        <v>19216.732560335851</v>
      </c>
      <c r="L46" s="15">
        <f>Daten!G46</f>
        <v>103</v>
      </c>
      <c r="M46" s="15">
        <f>Daten!H46</f>
        <v>516</v>
      </c>
      <c r="N46" s="15">
        <f>Daten!I46</f>
        <v>299</v>
      </c>
      <c r="O46" s="27">
        <f t="shared" si="21"/>
        <v>0.77906976744186052</v>
      </c>
      <c r="P46" s="15">
        <f t="shared" si="22"/>
        <v>295.38400269388563</v>
      </c>
      <c r="Q46" s="20">
        <f t="shared" si="23"/>
        <v>106.61599730611437</v>
      </c>
      <c r="R46" s="26">
        <f t="shared" si="24"/>
        <v>21323.199461222874</v>
      </c>
      <c r="S46" s="8">
        <f>Daten!K46</f>
        <v>17624.330000000002</v>
      </c>
      <c r="T46" s="8">
        <f>Daten!L46</f>
        <v>75140.02</v>
      </c>
      <c r="U46" s="8">
        <f>Daten!M46</f>
        <v>104206.92</v>
      </c>
      <c r="V46" s="8">
        <f>Daten!N46</f>
        <v>500</v>
      </c>
      <c r="W46" s="8">
        <f>Daten!O46</f>
        <v>500</v>
      </c>
      <c r="X46" s="22">
        <f t="shared" si="25"/>
        <v>196971.27000000002</v>
      </c>
      <c r="Y46" s="8">
        <f t="shared" si="26"/>
        <v>376589.65710897913</v>
      </c>
      <c r="Z46" s="20">
        <f t="shared" si="27"/>
        <v>-179618.38710897911</v>
      </c>
      <c r="AA46" s="26">
        <f t="shared" si="28"/>
        <v>17961.838710897911</v>
      </c>
      <c r="AB46" s="31">
        <f t="shared" si="29"/>
        <v>58501.770732456629</v>
      </c>
      <c r="AC46" s="30">
        <f t="shared" si="30"/>
        <v>58501.770732456629</v>
      </c>
      <c r="AG46" s="25">
        <f t="shared" si="31"/>
        <v>19216.732560335851</v>
      </c>
      <c r="AH46" s="25">
        <f t="shared" si="32"/>
        <v>17961.838710897911</v>
      </c>
      <c r="AI46" s="25">
        <f t="shared" si="33"/>
        <v>37178.571271233763</v>
      </c>
      <c r="AJ46" s="25">
        <f t="shared" si="34"/>
        <v>1</v>
      </c>
      <c r="AK46" s="25">
        <f t="shared" si="35"/>
        <v>37178.571271233763</v>
      </c>
      <c r="AL46" s="25">
        <f t="shared" ca="1" si="36"/>
        <v>106751</v>
      </c>
      <c r="AM46" s="25">
        <f t="shared" ca="1" si="37"/>
        <v>11</v>
      </c>
      <c r="AN46" s="25">
        <f ca="1">IF(AM46=0,0,COUNTIF($AM$19:AM46,C46*10+1))</f>
        <v>16</v>
      </c>
      <c r="AO46" s="20">
        <f t="shared" ca="1" si="38"/>
        <v>0</v>
      </c>
      <c r="AP46" s="32">
        <f t="shared" ca="1" si="39"/>
        <v>106751</v>
      </c>
    </row>
    <row r="47" spans="1:42" x14ac:dyDescent="0.2">
      <c r="A47" s="14">
        <f>Daten!A47</f>
        <v>10404</v>
      </c>
      <c r="B47" s="7" t="str">
        <f>Daten!B47</f>
        <v xml:space="preserve">Gerersdorf-Sulz                                   </v>
      </c>
      <c r="C47" s="14">
        <f t="shared" si="15"/>
        <v>1</v>
      </c>
      <c r="D47" s="9">
        <f>Daten!D47</f>
        <v>0</v>
      </c>
      <c r="E47" s="8">
        <f>Daten!E47</f>
        <v>1021</v>
      </c>
      <c r="F47" s="8">
        <f>Daten!F47</f>
        <v>994</v>
      </c>
      <c r="G47" s="26">
        <f t="shared" si="16"/>
        <v>27</v>
      </c>
      <c r="H47" s="28">
        <f t="shared" si="17"/>
        <v>2.716297786720322E-2</v>
      </c>
      <c r="I47" s="20">
        <f t="shared" si="18"/>
        <v>14.159983382765297</v>
      </c>
      <c r="J47" s="20">
        <f t="shared" si="19"/>
        <v>12.840016617234703</v>
      </c>
      <c r="K47" s="26">
        <f t="shared" si="20"/>
        <v>-6420.0083086173518</v>
      </c>
      <c r="L47" s="15">
        <f>Daten!G47</f>
        <v>113</v>
      </c>
      <c r="M47" s="15">
        <f>Daten!H47</f>
        <v>612</v>
      </c>
      <c r="N47" s="15">
        <f>Daten!I47</f>
        <v>296</v>
      </c>
      <c r="O47" s="27">
        <f t="shared" si="21"/>
        <v>0.6683006535947712</v>
      </c>
      <c r="P47" s="15">
        <f t="shared" si="22"/>
        <v>350.33916598577139</v>
      </c>
      <c r="Q47" s="20">
        <f t="shared" si="23"/>
        <v>58.660834014228612</v>
      </c>
      <c r="R47" s="26">
        <f t="shared" si="24"/>
        <v>11732.166802845722</v>
      </c>
      <c r="S47" s="8">
        <f>Daten!K47</f>
        <v>9467.69</v>
      </c>
      <c r="T47" s="8">
        <f>Daten!L47</f>
        <v>64013.4</v>
      </c>
      <c r="U47" s="8">
        <f>Daten!M47</f>
        <v>45345.15</v>
      </c>
      <c r="V47" s="8">
        <f>Daten!N47</f>
        <v>500</v>
      </c>
      <c r="W47" s="8">
        <f>Daten!O47</f>
        <v>500</v>
      </c>
      <c r="X47" s="22">
        <f t="shared" si="25"/>
        <v>118826.23999999999</v>
      </c>
      <c r="Y47" s="8">
        <f t="shared" si="26"/>
        <v>418843.18072796043</v>
      </c>
      <c r="Z47" s="20">
        <f t="shared" si="27"/>
        <v>-300016.94072796043</v>
      </c>
      <c r="AA47" s="26">
        <f t="shared" si="28"/>
        <v>30001.694072796046</v>
      </c>
      <c r="AB47" s="31">
        <f t="shared" si="29"/>
        <v>35313.85256702442</v>
      </c>
      <c r="AC47" s="30">
        <f t="shared" si="30"/>
        <v>35313.85256702442</v>
      </c>
      <c r="AG47" s="25">
        <f t="shared" si="31"/>
        <v>-6420.0083086173518</v>
      </c>
      <c r="AH47" s="25">
        <f t="shared" si="32"/>
        <v>30001.694072796046</v>
      </c>
      <c r="AI47" s="25">
        <f t="shared" si="33"/>
        <v>23581.685764178696</v>
      </c>
      <c r="AJ47" s="25">
        <f t="shared" si="34"/>
        <v>1</v>
      </c>
      <c r="AK47" s="25">
        <f t="shared" si="35"/>
        <v>23581.685764178696</v>
      </c>
      <c r="AL47" s="25">
        <f t="shared" ca="1" si="36"/>
        <v>67710</v>
      </c>
      <c r="AM47" s="25">
        <f t="shared" ca="1" si="37"/>
        <v>11</v>
      </c>
      <c r="AN47" s="25">
        <f ca="1">IF(AM47=0,0,COUNTIF($AM$19:AM47,C47*10+1))</f>
        <v>17</v>
      </c>
      <c r="AO47" s="20">
        <f t="shared" ca="1" si="38"/>
        <v>0</v>
      </c>
      <c r="AP47" s="32">
        <f t="shared" ca="1" si="39"/>
        <v>67710</v>
      </c>
    </row>
    <row r="48" spans="1:42" x14ac:dyDescent="0.2">
      <c r="A48" s="14">
        <f>Daten!A48</f>
        <v>10405</v>
      </c>
      <c r="B48" s="7" t="str">
        <f>Daten!B48</f>
        <v xml:space="preserve">Güssing                                          </v>
      </c>
      <c r="C48" s="14">
        <f t="shared" si="15"/>
        <v>1</v>
      </c>
      <c r="D48" s="9">
        <f>Daten!D48</f>
        <v>0</v>
      </c>
      <c r="E48" s="8">
        <f>Daten!E48</f>
        <v>3596</v>
      </c>
      <c r="F48" s="8">
        <f>Daten!F48</f>
        <v>3675</v>
      </c>
      <c r="G48" s="26">
        <f t="shared" si="16"/>
        <v>-79</v>
      </c>
      <c r="H48" s="28">
        <f t="shared" si="17"/>
        <v>-2.1496598639455782E-2</v>
      </c>
      <c r="I48" s="20">
        <f t="shared" si="18"/>
        <v>52.352051239097051</v>
      </c>
      <c r="J48" s="20">
        <f t="shared" si="19"/>
        <v>-131.35205123909705</v>
      </c>
      <c r="K48" s="26">
        <f t="shared" si="20"/>
        <v>65676.025619548527</v>
      </c>
      <c r="L48" s="15">
        <f>Daten!G48</f>
        <v>385</v>
      </c>
      <c r="M48" s="15">
        <f>Daten!H48</f>
        <v>2152</v>
      </c>
      <c r="N48" s="15">
        <f>Daten!I48</f>
        <v>1059</v>
      </c>
      <c r="O48" s="27">
        <f t="shared" si="21"/>
        <v>0.67100371747211895</v>
      </c>
      <c r="P48" s="15">
        <f t="shared" si="22"/>
        <v>1231.9115771264378</v>
      </c>
      <c r="Q48" s="20">
        <f t="shared" si="23"/>
        <v>212.08842287356219</v>
      </c>
      <c r="R48" s="26">
        <f t="shared" si="24"/>
        <v>42417.684574712439</v>
      </c>
      <c r="S48" s="8">
        <f>Daten!K48</f>
        <v>22868.61</v>
      </c>
      <c r="T48" s="8">
        <f>Daten!L48</f>
        <v>434570.8</v>
      </c>
      <c r="U48" s="8">
        <f>Daten!M48</f>
        <v>2045446.61</v>
      </c>
      <c r="V48" s="8">
        <f>Daten!N48</f>
        <v>500</v>
      </c>
      <c r="W48" s="8">
        <f>Daten!O48</f>
        <v>500</v>
      </c>
      <c r="X48" s="22">
        <f t="shared" si="25"/>
        <v>2502886.02</v>
      </c>
      <c r="Y48" s="8">
        <f t="shared" si="26"/>
        <v>1475181.2712024935</v>
      </c>
      <c r="Z48" s="20">
        <f t="shared" si="27"/>
        <v>1027704.7487975066</v>
      </c>
      <c r="AA48" s="26">
        <f t="shared" si="28"/>
        <v>-102770.47487975066</v>
      </c>
      <c r="AB48" s="31">
        <f t="shared" si="29"/>
        <v>5323.235314510297</v>
      </c>
      <c r="AC48" s="30">
        <f t="shared" si="30"/>
        <v>5323.235314510297</v>
      </c>
      <c r="AG48" s="25">
        <f t="shared" si="31"/>
        <v>65676.025619548527</v>
      </c>
      <c r="AH48" s="25">
        <f t="shared" si="32"/>
        <v>-102770.47487975066</v>
      </c>
      <c r="AI48" s="25">
        <f t="shared" si="33"/>
        <v>-37094.449260202135</v>
      </c>
      <c r="AJ48" s="25">
        <f t="shared" si="34"/>
        <v>1</v>
      </c>
      <c r="AK48" s="25">
        <f t="shared" si="35"/>
        <v>0</v>
      </c>
      <c r="AL48" s="25">
        <f t="shared" ca="1" si="36"/>
        <v>0</v>
      </c>
      <c r="AM48" s="25">
        <f t="shared" ca="1" si="37"/>
        <v>0</v>
      </c>
      <c r="AN48" s="25">
        <f ca="1">IF(AM48=0,0,COUNTIF($AM$19:AM48,C48*10+1))</f>
        <v>0</v>
      </c>
      <c r="AO48" s="20">
        <f t="shared" ca="1" si="38"/>
        <v>0</v>
      </c>
      <c r="AP48" s="32">
        <f t="shared" ca="1" si="39"/>
        <v>0</v>
      </c>
    </row>
    <row r="49" spans="1:42" x14ac:dyDescent="0.2">
      <c r="A49" s="14">
        <f>Daten!A49</f>
        <v>10406</v>
      </c>
      <c r="B49" s="7" t="str">
        <f>Daten!B49</f>
        <v xml:space="preserve">Güttenbach                                       </v>
      </c>
      <c r="C49" s="14">
        <f t="shared" si="15"/>
        <v>1</v>
      </c>
      <c r="D49" s="9">
        <f>Daten!D49</f>
        <v>0</v>
      </c>
      <c r="E49" s="8">
        <f>Daten!E49</f>
        <v>863</v>
      </c>
      <c r="F49" s="8">
        <f>Daten!F49</f>
        <v>888</v>
      </c>
      <c r="G49" s="26">
        <f t="shared" si="16"/>
        <v>-25</v>
      </c>
      <c r="H49" s="28">
        <f t="shared" si="17"/>
        <v>-2.8153153153153154E-2</v>
      </c>
      <c r="I49" s="20">
        <f t="shared" si="18"/>
        <v>12.649965034100184</v>
      </c>
      <c r="J49" s="20">
        <f t="shared" si="19"/>
        <v>-37.649965034100184</v>
      </c>
      <c r="K49" s="26">
        <f t="shared" si="20"/>
        <v>18824.982517050092</v>
      </c>
      <c r="L49" s="15">
        <f>Daten!G49</f>
        <v>84</v>
      </c>
      <c r="M49" s="15">
        <f>Daten!H49</f>
        <v>515</v>
      </c>
      <c r="N49" s="15">
        <f>Daten!I49</f>
        <v>264</v>
      </c>
      <c r="O49" s="27">
        <f t="shared" si="21"/>
        <v>0.67572815533980579</v>
      </c>
      <c r="P49" s="15">
        <f t="shared" si="22"/>
        <v>294.81155307626187</v>
      </c>
      <c r="Q49" s="20">
        <f t="shared" si="23"/>
        <v>53.188446923738127</v>
      </c>
      <c r="R49" s="26">
        <f t="shared" si="24"/>
        <v>10637.689384747626</v>
      </c>
      <c r="S49" s="8">
        <f>Daten!K49</f>
        <v>5855.22</v>
      </c>
      <c r="T49" s="8">
        <f>Daten!L49</f>
        <v>37882.74</v>
      </c>
      <c r="U49" s="8">
        <f>Daten!M49</f>
        <v>234761.41</v>
      </c>
      <c r="V49" s="8">
        <f>Daten!N49</f>
        <v>500</v>
      </c>
      <c r="W49" s="8">
        <f>Daten!O49</f>
        <v>500</v>
      </c>
      <c r="X49" s="22">
        <f t="shared" si="25"/>
        <v>278499.37</v>
      </c>
      <c r="Y49" s="8">
        <f t="shared" si="26"/>
        <v>354027.09595321241</v>
      </c>
      <c r="Z49" s="20">
        <f t="shared" si="27"/>
        <v>-75527.725953212415</v>
      </c>
      <c r="AA49" s="26">
        <f t="shared" si="28"/>
        <v>7552.7725953212421</v>
      </c>
      <c r="AB49" s="31">
        <f t="shared" si="29"/>
        <v>37015.444497118959</v>
      </c>
      <c r="AC49" s="30">
        <f t="shared" si="30"/>
        <v>37015.444497118959</v>
      </c>
      <c r="AG49" s="25">
        <f t="shared" si="31"/>
        <v>18824.982517050092</v>
      </c>
      <c r="AH49" s="25">
        <f t="shared" si="32"/>
        <v>7552.7725953212421</v>
      </c>
      <c r="AI49" s="25">
        <f t="shared" si="33"/>
        <v>26377.755112371335</v>
      </c>
      <c r="AJ49" s="25">
        <f t="shared" si="34"/>
        <v>1</v>
      </c>
      <c r="AK49" s="25">
        <f t="shared" si="35"/>
        <v>26377.755112371335</v>
      </c>
      <c r="AL49" s="25">
        <f t="shared" ca="1" si="36"/>
        <v>75738</v>
      </c>
      <c r="AM49" s="25">
        <f t="shared" ca="1" si="37"/>
        <v>11</v>
      </c>
      <c r="AN49" s="25">
        <f ca="1">IF(AM49=0,0,COUNTIF($AM$19:AM49,C49*10+1))</f>
        <v>18</v>
      </c>
      <c r="AO49" s="20">
        <f t="shared" ca="1" si="38"/>
        <v>0</v>
      </c>
      <c r="AP49" s="32">
        <f t="shared" ca="1" si="39"/>
        <v>75738</v>
      </c>
    </row>
    <row r="50" spans="1:42" x14ac:dyDescent="0.2">
      <c r="A50" s="14">
        <f>Daten!A50</f>
        <v>10407</v>
      </c>
      <c r="B50" s="7" t="str">
        <f>Daten!B50</f>
        <v xml:space="preserve">Heiligenbrunn                                     </v>
      </c>
      <c r="C50" s="14">
        <f t="shared" si="15"/>
        <v>1</v>
      </c>
      <c r="D50" s="9">
        <f>Daten!D50</f>
        <v>0</v>
      </c>
      <c r="E50" s="8">
        <f>Daten!E50</f>
        <v>735</v>
      </c>
      <c r="F50" s="8">
        <f>Daten!F50</f>
        <v>758</v>
      </c>
      <c r="G50" s="26">
        <f t="shared" si="16"/>
        <v>-23</v>
      </c>
      <c r="H50" s="28">
        <f t="shared" si="17"/>
        <v>-3.0343007915567283E-2</v>
      </c>
      <c r="I50" s="20">
        <f t="shared" si="18"/>
        <v>10.7980557385675</v>
      </c>
      <c r="J50" s="20">
        <f t="shared" si="19"/>
        <v>-33.798055738567498</v>
      </c>
      <c r="K50" s="26">
        <f t="shared" si="20"/>
        <v>16899.027869283749</v>
      </c>
      <c r="L50" s="15">
        <f>Daten!G50</f>
        <v>72</v>
      </c>
      <c r="M50" s="15">
        <f>Daten!H50</f>
        <v>426</v>
      </c>
      <c r="N50" s="15">
        <f>Daten!I50</f>
        <v>237</v>
      </c>
      <c r="O50" s="27">
        <f t="shared" si="21"/>
        <v>0.72535211267605637</v>
      </c>
      <c r="P50" s="15">
        <f t="shared" si="22"/>
        <v>243.86353710774281</v>
      </c>
      <c r="Q50" s="20">
        <f t="shared" si="23"/>
        <v>65.136462892257185</v>
      </c>
      <c r="R50" s="26">
        <f t="shared" si="24"/>
        <v>13027.292578451437</v>
      </c>
      <c r="S50" s="8">
        <f>Daten!K50</f>
        <v>16781.03</v>
      </c>
      <c r="T50" s="8">
        <f>Daten!L50</f>
        <v>47252.95</v>
      </c>
      <c r="U50" s="8">
        <f>Daten!M50</f>
        <v>35992.050000000003</v>
      </c>
      <c r="V50" s="8">
        <f>Daten!N50</f>
        <v>500</v>
      </c>
      <c r="W50" s="8">
        <f>Daten!O50</f>
        <v>500</v>
      </c>
      <c r="X50" s="22">
        <f t="shared" si="25"/>
        <v>100026.03</v>
      </c>
      <c r="Y50" s="8">
        <f t="shared" si="26"/>
        <v>301517.86271797348</v>
      </c>
      <c r="Z50" s="20">
        <f t="shared" si="27"/>
        <v>-201491.83271797348</v>
      </c>
      <c r="AA50" s="26">
        <f t="shared" si="28"/>
        <v>20149.183271797348</v>
      </c>
      <c r="AB50" s="31">
        <f t="shared" si="29"/>
        <v>50075.503719532535</v>
      </c>
      <c r="AC50" s="30">
        <f t="shared" si="30"/>
        <v>50075.503719532535</v>
      </c>
      <c r="AG50" s="25">
        <f t="shared" si="31"/>
        <v>16899.027869283749</v>
      </c>
      <c r="AH50" s="25">
        <f t="shared" si="32"/>
        <v>20149.183271797348</v>
      </c>
      <c r="AI50" s="25">
        <f t="shared" si="33"/>
        <v>37048.211141081098</v>
      </c>
      <c r="AJ50" s="25">
        <f t="shared" si="34"/>
        <v>1</v>
      </c>
      <c r="AK50" s="25">
        <f t="shared" si="35"/>
        <v>37048.211141081098</v>
      </c>
      <c r="AL50" s="25">
        <f t="shared" ca="1" si="36"/>
        <v>106376</v>
      </c>
      <c r="AM50" s="25">
        <f t="shared" ca="1" si="37"/>
        <v>11</v>
      </c>
      <c r="AN50" s="25">
        <f ca="1">IF(AM50=0,0,COUNTIF($AM$19:AM50,C50*10+1))</f>
        <v>19</v>
      </c>
      <c r="AO50" s="20">
        <f t="shared" ca="1" si="38"/>
        <v>0</v>
      </c>
      <c r="AP50" s="32">
        <f t="shared" ca="1" si="39"/>
        <v>106376</v>
      </c>
    </row>
    <row r="51" spans="1:42" x14ac:dyDescent="0.2">
      <c r="A51" s="14">
        <f>Daten!A51</f>
        <v>10408</v>
      </c>
      <c r="B51" s="7" t="str">
        <f>Daten!B51</f>
        <v xml:space="preserve">Kukmirn                                           </v>
      </c>
      <c r="C51" s="14">
        <f t="shared" si="15"/>
        <v>1</v>
      </c>
      <c r="D51" s="9">
        <f>Daten!D51</f>
        <v>0</v>
      </c>
      <c r="E51" s="8">
        <f>Daten!E51</f>
        <v>2011</v>
      </c>
      <c r="F51" s="8">
        <f>Daten!F51</f>
        <v>1992</v>
      </c>
      <c r="G51" s="26">
        <f t="shared" si="16"/>
        <v>19</v>
      </c>
      <c r="H51" s="28">
        <f t="shared" si="17"/>
        <v>9.5381526104417677E-3</v>
      </c>
      <c r="I51" s="20">
        <f t="shared" si="18"/>
        <v>28.376948590008521</v>
      </c>
      <c r="J51" s="20">
        <f t="shared" si="19"/>
        <v>-9.3769485900085208</v>
      </c>
      <c r="K51" s="26">
        <f t="shared" si="20"/>
        <v>4688.4742950042601</v>
      </c>
      <c r="L51" s="15">
        <f>Daten!G51</f>
        <v>248</v>
      </c>
      <c r="M51" s="15">
        <f>Daten!H51</f>
        <v>1187</v>
      </c>
      <c r="N51" s="15">
        <f>Daten!I51</f>
        <v>576</v>
      </c>
      <c r="O51" s="27">
        <f t="shared" si="21"/>
        <v>0.69418702611625949</v>
      </c>
      <c r="P51" s="15">
        <f t="shared" si="22"/>
        <v>679.49769611946181</v>
      </c>
      <c r="Q51" s="20">
        <f t="shared" si="23"/>
        <v>144.50230388053819</v>
      </c>
      <c r="R51" s="26">
        <f t="shared" si="24"/>
        <v>28900.46077610764</v>
      </c>
      <c r="S51" s="8">
        <f>Daten!K51</f>
        <v>19705.64</v>
      </c>
      <c r="T51" s="8">
        <f>Daten!L51</f>
        <v>107254.57</v>
      </c>
      <c r="U51" s="8">
        <f>Daten!M51</f>
        <v>146585.96</v>
      </c>
      <c r="V51" s="8">
        <f>Daten!N51</f>
        <v>500</v>
      </c>
      <c r="W51" s="8">
        <f>Daten!O51</f>
        <v>500</v>
      </c>
      <c r="X51" s="22">
        <f t="shared" si="25"/>
        <v>273546.17</v>
      </c>
      <c r="Y51" s="8">
        <f t="shared" si="26"/>
        <v>824969.28153176152</v>
      </c>
      <c r="Z51" s="20">
        <f t="shared" si="27"/>
        <v>-551423.11153176147</v>
      </c>
      <c r="AA51" s="26">
        <f t="shared" si="28"/>
        <v>55142.311153176153</v>
      </c>
      <c r="AB51" s="31">
        <f t="shared" si="29"/>
        <v>88731.246224288057</v>
      </c>
      <c r="AC51" s="30">
        <f t="shared" si="30"/>
        <v>88731.246224288057</v>
      </c>
      <c r="AG51" s="25">
        <f t="shared" si="31"/>
        <v>4688.4742950042601</v>
      </c>
      <c r="AH51" s="25">
        <f t="shared" si="32"/>
        <v>55142.311153176153</v>
      </c>
      <c r="AI51" s="25">
        <f t="shared" si="33"/>
        <v>59830.78544818041</v>
      </c>
      <c r="AJ51" s="25">
        <f t="shared" si="34"/>
        <v>1</v>
      </c>
      <c r="AK51" s="25">
        <f t="shared" si="35"/>
        <v>59830.78544818041</v>
      </c>
      <c r="AL51" s="25">
        <f t="shared" ca="1" si="36"/>
        <v>171792</v>
      </c>
      <c r="AM51" s="25">
        <f t="shared" ca="1" si="37"/>
        <v>11</v>
      </c>
      <c r="AN51" s="25">
        <f ca="1">IF(AM51=0,0,COUNTIF($AM$19:AM51,C51*10+1))</f>
        <v>20</v>
      </c>
      <c r="AO51" s="20">
        <f t="shared" ca="1" si="38"/>
        <v>0</v>
      </c>
      <c r="AP51" s="32">
        <f t="shared" ca="1" si="39"/>
        <v>171792</v>
      </c>
    </row>
    <row r="52" spans="1:42" x14ac:dyDescent="0.2">
      <c r="A52" s="14">
        <f>Daten!A52</f>
        <v>10409</v>
      </c>
      <c r="B52" s="7" t="str">
        <f>Daten!B52</f>
        <v xml:space="preserve">Neuberg im Burgenland                             </v>
      </c>
      <c r="C52" s="14">
        <f t="shared" si="15"/>
        <v>1</v>
      </c>
      <c r="D52" s="9">
        <f>Daten!D52</f>
        <v>0</v>
      </c>
      <c r="E52" s="8">
        <f>Daten!E52</f>
        <v>945</v>
      </c>
      <c r="F52" s="8">
        <f>Daten!F52</f>
        <v>972</v>
      </c>
      <c r="G52" s="26">
        <f t="shared" si="16"/>
        <v>-27</v>
      </c>
      <c r="H52" s="28">
        <f t="shared" si="17"/>
        <v>-2.7777777777777776E-2</v>
      </c>
      <c r="I52" s="20">
        <f t="shared" si="18"/>
        <v>13.846583348136688</v>
      </c>
      <c r="J52" s="20">
        <f t="shared" si="19"/>
        <v>-40.84658334813669</v>
      </c>
      <c r="K52" s="26">
        <f t="shared" si="20"/>
        <v>20423.291674068347</v>
      </c>
      <c r="L52" s="15">
        <f>Daten!G52</f>
        <v>106</v>
      </c>
      <c r="M52" s="15">
        <f>Daten!H52</f>
        <v>598</v>
      </c>
      <c r="N52" s="15">
        <f>Daten!I52</f>
        <v>241</v>
      </c>
      <c r="O52" s="27">
        <f t="shared" si="21"/>
        <v>0.58026755852842804</v>
      </c>
      <c r="P52" s="15">
        <f t="shared" si="22"/>
        <v>342.32487133903805</v>
      </c>
      <c r="Q52" s="20">
        <f t="shared" si="23"/>
        <v>4.6751286609619456</v>
      </c>
      <c r="R52" s="26">
        <f t="shared" si="24"/>
        <v>935.02573219238911</v>
      </c>
      <c r="S52" s="8">
        <f>Daten!K52</f>
        <v>5741.74</v>
      </c>
      <c r="T52" s="8">
        <f>Daten!L52</f>
        <v>53933.599999999999</v>
      </c>
      <c r="U52" s="8">
        <f>Daten!M52</f>
        <v>16014.22</v>
      </c>
      <c r="V52" s="8">
        <f>Daten!N52</f>
        <v>500</v>
      </c>
      <c r="W52" s="8">
        <f>Daten!O52</f>
        <v>500</v>
      </c>
      <c r="X52" s="22">
        <f t="shared" si="25"/>
        <v>75689.56</v>
      </c>
      <c r="Y52" s="8">
        <f t="shared" si="26"/>
        <v>387665.82349453733</v>
      </c>
      <c r="Z52" s="20">
        <f t="shared" si="27"/>
        <v>-311976.26349453733</v>
      </c>
      <c r="AA52" s="26">
        <f t="shared" si="28"/>
        <v>31197.626349453734</v>
      </c>
      <c r="AB52" s="31">
        <f t="shared" si="29"/>
        <v>52555.94375571447</v>
      </c>
      <c r="AC52" s="30">
        <f t="shared" si="30"/>
        <v>52555.94375571447</v>
      </c>
      <c r="AG52" s="25">
        <f t="shared" si="31"/>
        <v>20423.291674068347</v>
      </c>
      <c r="AH52" s="25">
        <f t="shared" si="32"/>
        <v>31197.626349453734</v>
      </c>
      <c r="AI52" s="25">
        <f t="shared" si="33"/>
        <v>51620.918023522085</v>
      </c>
      <c r="AJ52" s="25">
        <f t="shared" si="34"/>
        <v>1</v>
      </c>
      <c r="AK52" s="25">
        <f t="shared" si="35"/>
        <v>51620.918023522085</v>
      </c>
      <c r="AL52" s="25">
        <f t="shared" ca="1" si="36"/>
        <v>148219</v>
      </c>
      <c r="AM52" s="25">
        <f t="shared" ca="1" si="37"/>
        <v>11</v>
      </c>
      <c r="AN52" s="25">
        <f ca="1">IF(AM52=0,0,COUNTIF($AM$19:AM52,C52*10+1))</f>
        <v>21</v>
      </c>
      <c r="AO52" s="20">
        <f t="shared" ca="1" si="38"/>
        <v>0</v>
      </c>
      <c r="AP52" s="32">
        <f t="shared" ca="1" si="39"/>
        <v>148219</v>
      </c>
    </row>
    <row r="53" spans="1:42" x14ac:dyDescent="0.2">
      <c r="A53" s="14">
        <f>Daten!A53</f>
        <v>10410</v>
      </c>
      <c r="B53" s="7" t="str">
        <f>Daten!B53</f>
        <v xml:space="preserve">Neustift bei Güssing                             </v>
      </c>
      <c r="C53" s="14">
        <f t="shared" si="15"/>
        <v>1</v>
      </c>
      <c r="D53" s="9">
        <f>Daten!D53</f>
        <v>0</v>
      </c>
      <c r="E53" s="8">
        <f>Daten!E53</f>
        <v>435</v>
      </c>
      <c r="F53" s="8">
        <f>Daten!F53</f>
        <v>462</v>
      </c>
      <c r="G53" s="26">
        <f t="shared" si="16"/>
        <v>-27</v>
      </c>
      <c r="H53" s="28">
        <f t="shared" si="17"/>
        <v>-5.844155844155844E-2</v>
      </c>
      <c r="I53" s="20">
        <f t="shared" si="18"/>
        <v>6.581400727200772</v>
      </c>
      <c r="J53" s="20">
        <f t="shared" si="19"/>
        <v>-33.581400727200773</v>
      </c>
      <c r="K53" s="26">
        <f t="shared" si="20"/>
        <v>16790.700363600386</v>
      </c>
      <c r="L53" s="15">
        <f>Daten!G53</f>
        <v>25</v>
      </c>
      <c r="M53" s="15">
        <f>Daten!H53</f>
        <v>253</v>
      </c>
      <c r="N53" s="15">
        <f>Daten!I53</f>
        <v>157</v>
      </c>
      <c r="O53" s="27">
        <f t="shared" si="21"/>
        <v>0.71936758893280628</v>
      </c>
      <c r="P53" s="15">
        <f t="shared" si="22"/>
        <v>144.82975325882379</v>
      </c>
      <c r="Q53" s="20">
        <f t="shared" si="23"/>
        <v>37.170246741176214</v>
      </c>
      <c r="R53" s="26">
        <f t="shared" si="24"/>
        <v>7434.0493482352431</v>
      </c>
      <c r="S53" s="8">
        <f>Daten!K53</f>
        <v>4136.8</v>
      </c>
      <c r="T53" s="8">
        <f>Daten!L53</f>
        <v>24443.360000000001</v>
      </c>
      <c r="U53" s="8">
        <f>Daten!M53</f>
        <v>10890.81</v>
      </c>
      <c r="V53" s="8">
        <f>Daten!N53</f>
        <v>500</v>
      </c>
      <c r="W53" s="8">
        <f>Daten!O53</f>
        <v>500</v>
      </c>
      <c r="X53" s="22">
        <f t="shared" si="25"/>
        <v>39470.97</v>
      </c>
      <c r="Y53" s="8">
        <f t="shared" si="26"/>
        <v>178449.34732288227</v>
      </c>
      <c r="Z53" s="20">
        <f t="shared" si="27"/>
        <v>-138978.37732288227</v>
      </c>
      <c r="AA53" s="26">
        <f t="shared" si="28"/>
        <v>13897.837732288228</v>
      </c>
      <c r="AB53" s="31">
        <f t="shared" si="29"/>
        <v>38122.587444123856</v>
      </c>
      <c r="AC53" s="30">
        <f t="shared" si="30"/>
        <v>38122.587444123856</v>
      </c>
      <c r="AG53" s="25">
        <f t="shared" si="31"/>
        <v>16790.700363600386</v>
      </c>
      <c r="AH53" s="25">
        <f t="shared" si="32"/>
        <v>13897.837732288228</v>
      </c>
      <c r="AI53" s="25">
        <f t="shared" si="33"/>
        <v>30688.538095888616</v>
      </c>
      <c r="AJ53" s="25">
        <f t="shared" si="34"/>
        <v>1</v>
      </c>
      <c r="AK53" s="25">
        <f t="shared" si="35"/>
        <v>30688.538095888616</v>
      </c>
      <c r="AL53" s="25">
        <f t="shared" ca="1" si="36"/>
        <v>88116</v>
      </c>
      <c r="AM53" s="25">
        <f t="shared" ca="1" si="37"/>
        <v>11</v>
      </c>
      <c r="AN53" s="25">
        <f ca="1">IF(AM53=0,0,COUNTIF($AM$19:AM53,C53*10+1))</f>
        <v>22</v>
      </c>
      <c r="AO53" s="20">
        <f t="shared" ca="1" si="38"/>
        <v>0</v>
      </c>
      <c r="AP53" s="32">
        <f t="shared" ca="1" si="39"/>
        <v>88116</v>
      </c>
    </row>
    <row r="54" spans="1:42" x14ac:dyDescent="0.2">
      <c r="A54" s="14">
        <f>Daten!A54</f>
        <v>10411</v>
      </c>
      <c r="B54" s="7" t="str">
        <f>Daten!B54</f>
        <v xml:space="preserve">Olbendorf                                         </v>
      </c>
      <c r="C54" s="14">
        <f t="shared" si="15"/>
        <v>1</v>
      </c>
      <c r="D54" s="9">
        <f>Daten!D54</f>
        <v>0</v>
      </c>
      <c r="E54" s="8">
        <f>Daten!E54</f>
        <v>1487</v>
      </c>
      <c r="F54" s="8">
        <f>Daten!F54</f>
        <v>1442</v>
      </c>
      <c r="G54" s="26">
        <f t="shared" si="16"/>
        <v>45</v>
      </c>
      <c r="H54" s="28">
        <f t="shared" si="17"/>
        <v>3.1206657420249653E-2</v>
      </c>
      <c r="I54" s="20">
        <f t="shared" si="18"/>
        <v>20.541947724293319</v>
      </c>
      <c r="J54" s="20">
        <f t="shared" si="19"/>
        <v>24.458052275706681</v>
      </c>
      <c r="K54" s="26">
        <f t="shared" si="20"/>
        <v>-12229.02613785334</v>
      </c>
      <c r="L54" s="15">
        <f>Daten!G54</f>
        <v>198</v>
      </c>
      <c r="M54" s="15">
        <f>Daten!H54</f>
        <v>882</v>
      </c>
      <c r="N54" s="15">
        <f>Daten!I54</f>
        <v>407</v>
      </c>
      <c r="O54" s="27">
        <f t="shared" si="21"/>
        <v>0.68594104308390025</v>
      </c>
      <c r="P54" s="15">
        <f t="shared" si="22"/>
        <v>504.90056274419993</v>
      </c>
      <c r="Q54" s="20">
        <f t="shared" si="23"/>
        <v>100.09943725580007</v>
      </c>
      <c r="R54" s="26">
        <f t="shared" si="24"/>
        <v>20019.887451160015</v>
      </c>
      <c r="S54" s="8">
        <f>Daten!K54</f>
        <v>5398.08</v>
      </c>
      <c r="T54" s="8">
        <f>Daten!L54</f>
        <v>82803.64</v>
      </c>
      <c r="U54" s="8">
        <f>Daten!M54</f>
        <v>148127.99</v>
      </c>
      <c r="V54" s="8">
        <f>Daten!N54</f>
        <v>500</v>
      </c>
      <c r="W54" s="8">
        <f>Daten!O54</f>
        <v>500</v>
      </c>
      <c r="X54" s="22">
        <f t="shared" si="25"/>
        <v>236329.71</v>
      </c>
      <c r="Y54" s="8">
        <f t="shared" si="26"/>
        <v>610009.60797500215</v>
      </c>
      <c r="Z54" s="20">
        <f t="shared" si="27"/>
        <v>-373679.89797500218</v>
      </c>
      <c r="AA54" s="26">
        <f t="shared" si="28"/>
        <v>37367.989797500217</v>
      </c>
      <c r="AB54" s="31">
        <f t="shared" si="29"/>
        <v>45158.851110806892</v>
      </c>
      <c r="AC54" s="30">
        <f t="shared" si="30"/>
        <v>45158.851110806892</v>
      </c>
      <c r="AG54" s="25">
        <f t="shared" si="31"/>
        <v>-12229.02613785334</v>
      </c>
      <c r="AH54" s="25">
        <f t="shared" si="32"/>
        <v>37367.989797500217</v>
      </c>
      <c r="AI54" s="25">
        <f t="shared" si="33"/>
        <v>25138.963659646877</v>
      </c>
      <c r="AJ54" s="25">
        <f t="shared" si="34"/>
        <v>1</v>
      </c>
      <c r="AK54" s="25">
        <f t="shared" si="35"/>
        <v>25138.963659646877</v>
      </c>
      <c r="AL54" s="25">
        <f t="shared" ca="1" si="36"/>
        <v>72181</v>
      </c>
      <c r="AM54" s="25">
        <f t="shared" ca="1" si="37"/>
        <v>11</v>
      </c>
      <c r="AN54" s="25">
        <f ca="1">IF(AM54=0,0,COUNTIF($AM$19:AM54,C54*10+1))</f>
        <v>23</v>
      </c>
      <c r="AO54" s="20">
        <f t="shared" ca="1" si="38"/>
        <v>0</v>
      </c>
      <c r="AP54" s="32">
        <f t="shared" ca="1" si="39"/>
        <v>72181</v>
      </c>
    </row>
    <row r="55" spans="1:42" x14ac:dyDescent="0.2">
      <c r="A55" s="14">
        <f>Daten!A55</f>
        <v>10412</v>
      </c>
      <c r="B55" s="7" t="str">
        <f>Daten!B55</f>
        <v xml:space="preserve">Ollersdorf im Burgenland                          </v>
      </c>
      <c r="C55" s="14">
        <f t="shared" si="15"/>
        <v>1</v>
      </c>
      <c r="D55" s="9">
        <f>Daten!D55</f>
        <v>0</v>
      </c>
      <c r="E55" s="8">
        <f>Daten!E55</f>
        <v>958</v>
      </c>
      <c r="F55" s="8">
        <f>Daten!F55</f>
        <v>935</v>
      </c>
      <c r="G55" s="26">
        <f t="shared" si="16"/>
        <v>23</v>
      </c>
      <c r="H55" s="28">
        <f t="shared" si="17"/>
        <v>2.4598930481283421E-2</v>
      </c>
      <c r="I55" s="20">
        <f t="shared" si="18"/>
        <v>13.319501471715848</v>
      </c>
      <c r="J55" s="20">
        <f t="shared" si="19"/>
        <v>9.6804985282841525</v>
      </c>
      <c r="K55" s="26">
        <f t="shared" si="20"/>
        <v>-4840.2492641420758</v>
      </c>
      <c r="L55" s="15">
        <f>Daten!G55</f>
        <v>109</v>
      </c>
      <c r="M55" s="15">
        <f>Daten!H55</f>
        <v>617</v>
      </c>
      <c r="N55" s="15">
        <f>Daten!I55</f>
        <v>232</v>
      </c>
      <c r="O55" s="27">
        <f t="shared" si="21"/>
        <v>0.55267423014586714</v>
      </c>
      <c r="P55" s="15">
        <f t="shared" si="22"/>
        <v>353.20141407389042</v>
      </c>
      <c r="Q55" s="20">
        <f t="shared" si="23"/>
        <v>-12.201414073890419</v>
      </c>
      <c r="R55" s="26">
        <f t="shared" si="24"/>
        <v>-2440.2828147780838</v>
      </c>
      <c r="S55" s="8">
        <f>Daten!K55</f>
        <v>2026.15</v>
      </c>
      <c r="T55" s="8">
        <f>Daten!L55</f>
        <v>69361.990000000005</v>
      </c>
      <c r="U55" s="8">
        <f>Daten!M55</f>
        <v>65395.15</v>
      </c>
      <c r="V55" s="8">
        <f>Daten!N55</f>
        <v>500</v>
      </c>
      <c r="W55" s="8">
        <f>Daten!O55</f>
        <v>500</v>
      </c>
      <c r="X55" s="22">
        <f t="shared" si="25"/>
        <v>136783.29</v>
      </c>
      <c r="Y55" s="8">
        <f t="shared" si="26"/>
        <v>392998.79249499127</v>
      </c>
      <c r="Z55" s="20">
        <f t="shared" si="27"/>
        <v>-256215.50249499126</v>
      </c>
      <c r="AA55" s="26">
        <f t="shared" si="28"/>
        <v>25621.550249499127</v>
      </c>
      <c r="AB55" s="31">
        <f t="shared" si="29"/>
        <v>18341.018170578966</v>
      </c>
      <c r="AC55" s="30">
        <f t="shared" si="30"/>
        <v>18341.018170578966</v>
      </c>
      <c r="AG55" s="25">
        <f t="shared" si="31"/>
        <v>-4840.2492641420758</v>
      </c>
      <c r="AH55" s="25">
        <f t="shared" si="32"/>
        <v>25621.550249499127</v>
      </c>
      <c r="AI55" s="25">
        <f t="shared" si="33"/>
        <v>20781.300985357051</v>
      </c>
      <c r="AJ55" s="25">
        <f t="shared" si="34"/>
        <v>1</v>
      </c>
      <c r="AK55" s="25">
        <f t="shared" si="35"/>
        <v>20781.300985357051</v>
      </c>
      <c r="AL55" s="25">
        <f t="shared" ca="1" si="36"/>
        <v>59669</v>
      </c>
      <c r="AM55" s="25">
        <f t="shared" ca="1" si="37"/>
        <v>11</v>
      </c>
      <c r="AN55" s="25">
        <f ca="1">IF(AM55=0,0,COUNTIF($AM$19:AM55,C55*10+1))</f>
        <v>24</v>
      </c>
      <c r="AO55" s="20">
        <f t="shared" ca="1" si="38"/>
        <v>0</v>
      </c>
      <c r="AP55" s="32">
        <f t="shared" ca="1" si="39"/>
        <v>59669</v>
      </c>
    </row>
    <row r="56" spans="1:42" x14ac:dyDescent="0.2">
      <c r="A56" s="14">
        <f>Daten!A56</f>
        <v>10413</v>
      </c>
      <c r="B56" s="7" t="str">
        <f>Daten!B56</f>
        <v xml:space="preserve">Sankt Michael im Burgenland                       </v>
      </c>
      <c r="C56" s="14">
        <f t="shared" si="15"/>
        <v>1</v>
      </c>
      <c r="D56" s="9">
        <f>Daten!D56</f>
        <v>0</v>
      </c>
      <c r="E56" s="8">
        <f>Daten!E56</f>
        <v>1023</v>
      </c>
      <c r="F56" s="8">
        <f>Daten!F56</f>
        <v>979</v>
      </c>
      <c r="G56" s="26">
        <f t="shared" si="16"/>
        <v>44</v>
      </c>
      <c r="H56" s="28">
        <f t="shared" si="17"/>
        <v>4.49438202247191E-2</v>
      </c>
      <c r="I56" s="20">
        <f t="shared" si="18"/>
        <v>13.946301540973064</v>
      </c>
      <c r="J56" s="20">
        <f t="shared" si="19"/>
        <v>30.053698459026936</v>
      </c>
      <c r="K56" s="26">
        <f t="shared" si="20"/>
        <v>-15026.849229513467</v>
      </c>
      <c r="L56" s="15">
        <f>Daten!G56</f>
        <v>108</v>
      </c>
      <c r="M56" s="15">
        <f>Daten!H56</f>
        <v>619</v>
      </c>
      <c r="N56" s="15">
        <f>Daten!I56</f>
        <v>296</v>
      </c>
      <c r="O56" s="27">
        <f t="shared" si="21"/>
        <v>0.65266558966074317</v>
      </c>
      <c r="P56" s="15">
        <f t="shared" si="22"/>
        <v>354.34631330913805</v>
      </c>
      <c r="Q56" s="20">
        <f t="shared" si="23"/>
        <v>49.653686690861946</v>
      </c>
      <c r="R56" s="26">
        <f t="shared" si="24"/>
        <v>9930.7373381723883</v>
      </c>
      <c r="S56" s="8">
        <f>Daten!K56</f>
        <v>8487.07</v>
      </c>
      <c r="T56" s="8">
        <f>Daten!L56</f>
        <v>74364.37</v>
      </c>
      <c r="U56" s="8">
        <f>Daten!M56</f>
        <v>217451.62</v>
      </c>
      <c r="V56" s="8">
        <f>Daten!N56</f>
        <v>500</v>
      </c>
      <c r="W56" s="8">
        <f>Daten!O56</f>
        <v>500</v>
      </c>
      <c r="X56" s="22">
        <f t="shared" si="25"/>
        <v>300303.06</v>
      </c>
      <c r="Y56" s="8">
        <f t="shared" si="26"/>
        <v>419663.63749726105</v>
      </c>
      <c r="Z56" s="20">
        <f t="shared" si="27"/>
        <v>-119360.57749726105</v>
      </c>
      <c r="AA56" s="26">
        <f t="shared" si="28"/>
        <v>11936.057749726106</v>
      </c>
      <c r="AB56" s="31">
        <f t="shared" si="29"/>
        <v>6839.9458583850264</v>
      </c>
      <c r="AC56" s="30">
        <f t="shared" si="30"/>
        <v>6839.9458583850264</v>
      </c>
      <c r="AG56" s="25">
        <f t="shared" si="31"/>
        <v>-15026.849229513467</v>
      </c>
      <c r="AH56" s="25">
        <f t="shared" si="32"/>
        <v>11936.057749726106</v>
      </c>
      <c r="AI56" s="25">
        <f t="shared" si="33"/>
        <v>-3090.7914797873618</v>
      </c>
      <c r="AJ56" s="25">
        <f t="shared" si="34"/>
        <v>1</v>
      </c>
      <c r="AK56" s="25">
        <f t="shared" si="35"/>
        <v>0</v>
      </c>
      <c r="AL56" s="25">
        <f t="shared" ca="1" si="36"/>
        <v>0</v>
      </c>
      <c r="AM56" s="25">
        <f t="shared" ca="1" si="37"/>
        <v>0</v>
      </c>
      <c r="AN56" s="25">
        <f ca="1">IF(AM56=0,0,COUNTIF($AM$19:AM56,C56*10+1))</f>
        <v>0</v>
      </c>
      <c r="AO56" s="20">
        <f t="shared" ca="1" si="38"/>
        <v>0</v>
      </c>
      <c r="AP56" s="32">
        <f t="shared" ca="1" si="39"/>
        <v>0</v>
      </c>
    </row>
    <row r="57" spans="1:42" x14ac:dyDescent="0.2">
      <c r="A57" s="14">
        <f>Daten!A57</f>
        <v>10414</v>
      </c>
      <c r="B57" s="7" t="str">
        <f>Daten!B57</f>
        <v xml:space="preserve">Stegersbach                                       </v>
      </c>
      <c r="C57" s="14">
        <f t="shared" si="15"/>
        <v>1</v>
      </c>
      <c r="D57" s="9">
        <f>Daten!D57</f>
        <v>0</v>
      </c>
      <c r="E57" s="8">
        <f>Daten!E57</f>
        <v>2749</v>
      </c>
      <c r="F57" s="8">
        <f>Daten!F57</f>
        <v>2672</v>
      </c>
      <c r="G57" s="26">
        <f t="shared" si="16"/>
        <v>77</v>
      </c>
      <c r="H57" s="28">
        <f t="shared" si="17"/>
        <v>2.8817365269461079E-2</v>
      </c>
      <c r="I57" s="20">
        <f t="shared" si="18"/>
        <v>38.063858751256411</v>
      </c>
      <c r="J57" s="20">
        <f t="shared" si="19"/>
        <v>38.936141248743589</v>
      </c>
      <c r="K57" s="26">
        <f t="shared" si="20"/>
        <v>-19468.070624371794</v>
      </c>
      <c r="L57" s="15">
        <f>Daten!G57</f>
        <v>322</v>
      </c>
      <c r="M57" s="15">
        <f>Daten!H57</f>
        <v>1764</v>
      </c>
      <c r="N57" s="15">
        <f>Daten!I57</f>
        <v>663</v>
      </c>
      <c r="O57" s="27">
        <f t="shared" si="21"/>
        <v>0.55839002267573701</v>
      </c>
      <c r="P57" s="15">
        <f t="shared" si="22"/>
        <v>1009.8011254883999</v>
      </c>
      <c r="Q57" s="20">
        <f t="shared" si="23"/>
        <v>-24.801125488399862</v>
      </c>
      <c r="R57" s="26">
        <f t="shared" si="24"/>
        <v>-4960.2250976799724</v>
      </c>
      <c r="S57" s="8">
        <f>Daten!K57</f>
        <v>7404.95</v>
      </c>
      <c r="T57" s="8">
        <f>Daten!L57</f>
        <v>329077.03000000003</v>
      </c>
      <c r="U57" s="8">
        <f>Daten!M57</f>
        <v>1572076.03</v>
      </c>
      <c r="V57" s="8">
        <f>Daten!N57</f>
        <v>500</v>
      </c>
      <c r="W57" s="8">
        <f>Daten!O57</f>
        <v>500</v>
      </c>
      <c r="X57" s="22">
        <f t="shared" si="25"/>
        <v>1908558.01</v>
      </c>
      <c r="Y57" s="8">
        <f t="shared" si="26"/>
        <v>1127717.8294036859</v>
      </c>
      <c r="Z57" s="20">
        <f t="shared" si="27"/>
        <v>780840.18059631414</v>
      </c>
      <c r="AA57" s="26">
        <f t="shared" si="28"/>
        <v>-78084.018059631417</v>
      </c>
      <c r="AB57" s="31">
        <f t="shared" si="29"/>
        <v>-102512.31378168319</v>
      </c>
      <c r="AC57" s="30">
        <f t="shared" si="30"/>
        <v>0</v>
      </c>
      <c r="AG57" s="25">
        <f t="shared" si="31"/>
        <v>0</v>
      </c>
      <c r="AH57" s="25">
        <f t="shared" si="32"/>
        <v>0</v>
      </c>
      <c r="AI57" s="25">
        <f t="shared" si="33"/>
        <v>0</v>
      </c>
      <c r="AJ57" s="25">
        <f t="shared" si="34"/>
        <v>1</v>
      </c>
      <c r="AK57" s="25">
        <f t="shared" si="35"/>
        <v>0</v>
      </c>
      <c r="AL57" s="25">
        <f t="shared" ca="1" si="36"/>
        <v>0</v>
      </c>
      <c r="AM57" s="25">
        <f t="shared" ca="1" si="37"/>
        <v>0</v>
      </c>
      <c r="AN57" s="25">
        <f ca="1">IF(AM57=0,0,COUNTIF($AM$19:AM57,C57*10+1))</f>
        <v>0</v>
      </c>
      <c r="AO57" s="20">
        <f t="shared" ca="1" si="38"/>
        <v>0</v>
      </c>
      <c r="AP57" s="32">
        <f t="shared" ca="1" si="39"/>
        <v>0</v>
      </c>
    </row>
    <row r="58" spans="1:42" x14ac:dyDescent="0.2">
      <c r="A58" s="14">
        <f>Daten!A58</f>
        <v>10415</v>
      </c>
      <c r="B58" s="7" t="str">
        <f>Daten!B58</f>
        <v xml:space="preserve">Stinatz                                           </v>
      </c>
      <c r="C58" s="14">
        <f t="shared" si="15"/>
        <v>1</v>
      </c>
      <c r="D58" s="9">
        <f>Daten!D58</f>
        <v>0</v>
      </c>
      <c r="E58" s="8">
        <f>Daten!E58</f>
        <v>1259</v>
      </c>
      <c r="F58" s="8">
        <f>Daten!F58</f>
        <v>1187</v>
      </c>
      <c r="G58" s="26">
        <f t="shared" si="16"/>
        <v>72</v>
      </c>
      <c r="H58" s="28">
        <f t="shared" si="17"/>
        <v>6.0657118786857624E-2</v>
      </c>
      <c r="I58" s="20">
        <f t="shared" si="18"/>
        <v>16.90935641382536</v>
      </c>
      <c r="J58" s="20">
        <f t="shared" si="19"/>
        <v>55.090643586174636</v>
      </c>
      <c r="K58" s="26">
        <f t="shared" si="20"/>
        <v>-27545.321793087318</v>
      </c>
      <c r="L58" s="15">
        <f>Daten!G58</f>
        <v>162</v>
      </c>
      <c r="M58" s="15">
        <f>Daten!H58</f>
        <v>811</v>
      </c>
      <c r="N58" s="15">
        <f>Daten!I58</f>
        <v>286</v>
      </c>
      <c r="O58" s="27">
        <f t="shared" si="21"/>
        <v>0.55240443896424163</v>
      </c>
      <c r="P58" s="15">
        <f t="shared" si="22"/>
        <v>464.25663989290945</v>
      </c>
      <c r="Q58" s="20">
        <f t="shared" si="23"/>
        <v>-16.256639892909448</v>
      </c>
      <c r="R58" s="26">
        <f t="shared" si="24"/>
        <v>-3251.3279785818895</v>
      </c>
      <c r="S58" s="8">
        <f>Daten!K58</f>
        <v>2154.3200000000002</v>
      </c>
      <c r="T58" s="8">
        <f>Daten!L58</f>
        <v>71819.929999999993</v>
      </c>
      <c r="U58" s="8">
        <f>Daten!M58</f>
        <v>39444.57</v>
      </c>
      <c r="V58" s="8">
        <f>Daten!N58</f>
        <v>500</v>
      </c>
      <c r="W58" s="8">
        <f>Daten!O58</f>
        <v>500</v>
      </c>
      <c r="X58" s="22">
        <f t="shared" si="25"/>
        <v>113418.82</v>
      </c>
      <c r="Y58" s="8">
        <f t="shared" si="26"/>
        <v>516477.53627473279</v>
      </c>
      <c r="Z58" s="20">
        <f t="shared" si="27"/>
        <v>-403058.71627473278</v>
      </c>
      <c r="AA58" s="26">
        <f t="shared" si="28"/>
        <v>40305.87162747328</v>
      </c>
      <c r="AB58" s="31">
        <f t="shared" si="29"/>
        <v>9509.2218558040731</v>
      </c>
      <c r="AC58" s="30">
        <f t="shared" si="30"/>
        <v>9509.2218558040731</v>
      </c>
      <c r="AG58" s="25">
        <f t="shared" si="31"/>
        <v>-27545.321793087318</v>
      </c>
      <c r="AH58" s="25">
        <f t="shared" si="32"/>
        <v>40305.87162747328</v>
      </c>
      <c r="AI58" s="25">
        <f t="shared" si="33"/>
        <v>12760.549834385962</v>
      </c>
      <c r="AJ58" s="25">
        <f t="shared" si="34"/>
        <v>1</v>
      </c>
      <c r="AK58" s="25">
        <f t="shared" si="35"/>
        <v>12760.549834385962</v>
      </c>
      <c r="AL58" s="25">
        <f t="shared" ca="1" si="36"/>
        <v>36639</v>
      </c>
      <c r="AM58" s="25">
        <f t="shared" ca="1" si="37"/>
        <v>11</v>
      </c>
      <c r="AN58" s="25">
        <f ca="1">IF(AM58=0,0,COUNTIF($AM$19:AM58,C58*10+1))</f>
        <v>25</v>
      </c>
      <c r="AO58" s="20">
        <f t="shared" ca="1" si="38"/>
        <v>0</v>
      </c>
      <c r="AP58" s="32">
        <f t="shared" ca="1" si="39"/>
        <v>36639</v>
      </c>
    </row>
    <row r="59" spans="1:42" x14ac:dyDescent="0.2">
      <c r="A59" s="14">
        <f>Daten!A59</f>
        <v>10416</v>
      </c>
      <c r="B59" s="7" t="str">
        <f>Daten!B59</f>
        <v xml:space="preserve">Strem                                             </v>
      </c>
      <c r="C59" s="14">
        <f t="shared" si="15"/>
        <v>1</v>
      </c>
      <c r="D59" s="9">
        <f>Daten!D59</f>
        <v>0</v>
      </c>
      <c r="E59" s="8">
        <f>Daten!E59</f>
        <v>914</v>
      </c>
      <c r="F59" s="8">
        <f>Daten!F59</f>
        <v>879</v>
      </c>
      <c r="G59" s="26">
        <f t="shared" si="16"/>
        <v>35</v>
      </c>
      <c r="H59" s="28">
        <f t="shared" si="17"/>
        <v>3.981797497155859E-2</v>
      </c>
      <c r="I59" s="20">
        <f t="shared" si="18"/>
        <v>12.521755929024845</v>
      </c>
      <c r="J59" s="20">
        <f t="shared" si="19"/>
        <v>22.478244070975155</v>
      </c>
      <c r="K59" s="26">
        <f t="shared" si="20"/>
        <v>-11239.122035487577</v>
      </c>
      <c r="L59" s="15">
        <f>Daten!G59</f>
        <v>88</v>
      </c>
      <c r="M59" s="15">
        <f>Daten!H59</f>
        <v>500</v>
      </c>
      <c r="N59" s="15">
        <f>Daten!I59</f>
        <v>326</v>
      </c>
      <c r="O59" s="27">
        <f t="shared" si="21"/>
        <v>0.82799999999999996</v>
      </c>
      <c r="P59" s="15">
        <f t="shared" si="22"/>
        <v>286.22480881190472</v>
      </c>
      <c r="Q59" s="20">
        <f t="shared" si="23"/>
        <v>127.77519118809528</v>
      </c>
      <c r="R59" s="26">
        <f t="shared" si="24"/>
        <v>25555.038237619054</v>
      </c>
      <c r="S59" s="8">
        <f>Daten!K59</f>
        <v>22760.61</v>
      </c>
      <c r="T59" s="8">
        <f>Daten!L59</f>
        <v>61008.11</v>
      </c>
      <c r="U59" s="8">
        <f>Daten!M59</f>
        <v>72268.66</v>
      </c>
      <c r="V59" s="8">
        <f>Daten!N59</f>
        <v>500</v>
      </c>
      <c r="W59" s="8">
        <f>Daten!O59</f>
        <v>500</v>
      </c>
      <c r="X59" s="22">
        <f t="shared" si="25"/>
        <v>156037.38</v>
      </c>
      <c r="Y59" s="8">
        <f t="shared" si="26"/>
        <v>374948.74357037793</v>
      </c>
      <c r="Z59" s="20">
        <f t="shared" si="27"/>
        <v>-218911.36357037793</v>
      </c>
      <c r="AA59" s="26">
        <f t="shared" si="28"/>
        <v>21891.136357037794</v>
      </c>
      <c r="AB59" s="31">
        <f t="shared" si="29"/>
        <v>36207.052559169271</v>
      </c>
      <c r="AC59" s="30">
        <f t="shared" si="30"/>
        <v>36207.052559169271</v>
      </c>
      <c r="AG59" s="25">
        <f t="shared" si="31"/>
        <v>-11239.122035487577</v>
      </c>
      <c r="AH59" s="25">
        <f t="shared" si="32"/>
        <v>21891.136357037794</v>
      </c>
      <c r="AI59" s="25">
        <f t="shared" si="33"/>
        <v>10652.014321550218</v>
      </c>
      <c r="AJ59" s="25">
        <f t="shared" si="34"/>
        <v>1</v>
      </c>
      <c r="AK59" s="25">
        <f t="shared" si="35"/>
        <v>10652.014321550218</v>
      </c>
      <c r="AL59" s="25">
        <f t="shared" ca="1" si="36"/>
        <v>30585</v>
      </c>
      <c r="AM59" s="25">
        <f t="shared" ca="1" si="37"/>
        <v>11</v>
      </c>
      <c r="AN59" s="25">
        <f ca="1">IF(AM59=0,0,COUNTIF($AM$19:AM59,C59*10+1))</f>
        <v>26</v>
      </c>
      <c r="AO59" s="20">
        <f t="shared" ca="1" si="38"/>
        <v>0</v>
      </c>
      <c r="AP59" s="32">
        <f t="shared" ca="1" si="39"/>
        <v>30585</v>
      </c>
    </row>
    <row r="60" spans="1:42" x14ac:dyDescent="0.2">
      <c r="A60" s="14">
        <f>Daten!A60</f>
        <v>10417</v>
      </c>
      <c r="B60" s="7" t="str">
        <f>Daten!B60</f>
        <v xml:space="preserve">Tobaj                                             </v>
      </c>
      <c r="C60" s="14">
        <f t="shared" si="15"/>
        <v>1</v>
      </c>
      <c r="D60" s="9">
        <f>Daten!D60</f>
        <v>0</v>
      </c>
      <c r="E60" s="8">
        <f>Daten!E60</f>
        <v>1399</v>
      </c>
      <c r="F60" s="8">
        <f>Daten!F60</f>
        <v>1367</v>
      </c>
      <c r="G60" s="26">
        <f t="shared" si="16"/>
        <v>32</v>
      </c>
      <c r="H60" s="28">
        <f t="shared" si="17"/>
        <v>2.3408924652523776E-2</v>
      </c>
      <c r="I60" s="20">
        <f t="shared" si="18"/>
        <v>19.473538515332155</v>
      </c>
      <c r="J60" s="20">
        <f t="shared" si="19"/>
        <v>12.526461484667845</v>
      </c>
      <c r="K60" s="26">
        <f t="shared" si="20"/>
        <v>-6263.2307423339225</v>
      </c>
      <c r="L60" s="15">
        <f>Daten!G60</f>
        <v>193</v>
      </c>
      <c r="M60" s="15">
        <f>Daten!H60</f>
        <v>885</v>
      </c>
      <c r="N60" s="15">
        <f>Daten!I60</f>
        <v>321</v>
      </c>
      <c r="O60" s="27">
        <f t="shared" si="21"/>
        <v>0.58079096045197742</v>
      </c>
      <c r="P60" s="15">
        <f t="shared" si="22"/>
        <v>506.61791159707133</v>
      </c>
      <c r="Q60" s="20">
        <f t="shared" si="23"/>
        <v>7.3820884029286731</v>
      </c>
      <c r="R60" s="26">
        <f t="shared" si="24"/>
        <v>1476.4176805857346</v>
      </c>
      <c r="S60" s="8">
        <f>Daten!K60</f>
        <v>30978.66</v>
      </c>
      <c r="T60" s="8">
        <f>Daten!L60</f>
        <v>116011.6</v>
      </c>
      <c r="U60" s="8">
        <f>Daten!M60</f>
        <v>294473.43</v>
      </c>
      <c r="V60" s="8">
        <f>Daten!N60</f>
        <v>500</v>
      </c>
      <c r="W60" s="8">
        <f>Daten!O60</f>
        <v>500</v>
      </c>
      <c r="X60" s="22">
        <f t="shared" si="25"/>
        <v>441463.69</v>
      </c>
      <c r="Y60" s="8">
        <f t="shared" si="26"/>
        <v>573909.51012577536</v>
      </c>
      <c r="Z60" s="20">
        <f t="shared" si="27"/>
        <v>-132445.82012577535</v>
      </c>
      <c r="AA60" s="26">
        <f t="shared" si="28"/>
        <v>13244.582012577535</v>
      </c>
      <c r="AB60" s="31">
        <f t="shared" si="29"/>
        <v>8457.7689508293479</v>
      </c>
      <c r="AC60" s="30">
        <f t="shared" si="30"/>
        <v>8457.7689508293479</v>
      </c>
      <c r="AG60" s="25">
        <f t="shared" si="31"/>
        <v>-6263.2307423339225</v>
      </c>
      <c r="AH60" s="25">
        <f t="shared" si="32"/>
        <v>13244.582012577535</v>
      </c>
      <c r="AI60" s="25">
        <f t="shared" si="33"/>
        <v>6981.3512702436128</v>
      </c>
      <c r="AJ60" s="25">
        <f t="shared" si="34"/>
        <v>1</v>
      </c>
      <c r="AK60" s="25">
        <f t="shared" si="35"/>
        <v>6981.3512702436128</v>
      </c>
      <c r="AL60" s="25">
        <f t="shared" ca="1" si="36"/>
        <v>20046</v>
      </c>
      <c r="AM60" s="25">
        <f t="shared" ca="1" si="37"/>
        <v>11</v>
      </c>
      <c r="AN60" s="25">
        <f ca="1">IF(AM60=0,0,COUNTIF($AM$19:AM60,C60*10+1))</f>
        <v>27</v>
      </c>
      <c r="AO60" s="20">
        <f t="shared" ca="1" si="38"/>
        <v>0</v>
      </c>
      <c r="AP60" s="32">
        <f t="shared" ca="1" si="39"/>
        <v>20046</v>
      </c>
    </row>
    <row r="61" spans="1:42" x14ac:dyDescent="0.2">
      <c r="A61" s="14">
        <f>Daten!A61</f>
        <v>10418</v>
      </c>
      <c r="B61" s="7" t="str">
        <f>Daten!B61</f>
        <v xml:space="preserve">Hackerberg                                        </v>
      </c>
      <c r="C61" s="14">
        <f t="shared" si="15"/>
        <v>1</v>
      </c>
      <c r="D61" s="9">
        <f>Daten!D61</f>
        <v>0</v>
      </c>
      <c r="E61" s="8">
        <f>Daten!E61</f>
        <v>378</v>
      </c>
      <c r="F61" s="8">
        <f>Daten!F61</f>
        <v>367</v>
      </c>
      <c r="G61" s="26">
        <f t="shared" si="16"/>
        <v>11</v>
      </c>
      <c r="H61" s="28">
        <f t="shared" si="17"/>
        <v>2.9972752043596729E-2</v>
      </c>
      <c r="I61" s="20">
        <f t="shared" si="18"/>
        <v>5.228082395849964</v>
      </c>
      <c r="J61" s="20">
        <f t="shared" si="19"/>
        <v>5.771917604150036</v>
      </c>
      <c r="K61" s="26">
        <f t="shared" si="20"/>
        <v>-2885.958802075018</v>
      </c>
      <c r="L61" s="15">
        <f>Daten!G61</f>
        <v>51</v>
      </c>
      <c r="M61" s="15">
        <f>Daten!H61</f>
        <v>246</v>
      </c>
      <c r="N61" s="15">
        <f>Daten!I61</f>
        <v>81</v>
      </c>
      <c r="O61" s="27">
        <f t="shared" si="21"/>
        <v>0.53658536585365857</v>
      </c>
      <c r="P61" s="15">
        <f t="shared" si="22"/>
        <v>140.82260593545712</v>
      </c>
      <c r="Q61" s="20">
        <f t="shared" si="23"/>
        <v>-8.8226059354571191</v>
      </c>
      <c r="R61" s="26">
        <f t="shared" si="24"/>
        <v>-1764.5211870914238</v>
      </c>
      <c r="S61" s="8">
        <f>Daten!K61</f>
        <v>1039.99</v>
      </c>
      <c r="T61" s="8">
        <f>Daten!L61</f>
        <v>16625.02</v>
      </c>
      <c r="U61" s="8">
        <f>Daten!M61</f>
        <v>14775.54</v>
      </c>
      <c r="V61" s="8">
        <f>Daten!N61</f>
        <v>500</v>
      </c>
      <c r="W61" s="8">
        <f>Daten!O61</f>
        <v>500</v>
      </c>
      <c r="X61" s="22">
        <f t="shared" si="25"/>
        <v>32440.550000000003</v>
      </c>
      <c r="Y61" s="8">
        <f t="shared" si="26"/>
        <v>155066.32939781493</v>
      </c>
      <c r="Z61" s="20">
        <f t="shared" si="27"/>
        <v>-122625.77939781493</v>
      </c>
      <c r="AA61" s="26">
        <f t="shared" si="28"/>
        <v>12262.577939781493</v>
      </c>
      <c r="AB61" s="31">
        <f t="shared" si="29"/>
        <v>7612.0979506150516</v>
      </c>
      <c r="AC61" s="30">
        <f t="shared" si="30"/>
        <v>7612.0979506150516</v>
      </c>
      <c r="AG61" s="25">
        <f t="shared" si="31"/>
        <v>-2885.958802075018</v>
      </c>
      <c r="AH61" s="25">
        <f t="shared" si="32"/>
        <v>12262.577939781493</v>
      </c>
      <c r="AI61" s="25">
        <f t="shared" si="33"/>
        <v>9376.6191377064752</v>
      </c>
      <c r="AJ61" s="25">
        <f t="shared" si="34"/>
        <v>1</v>
      </c>
      <c r="AK61" s="25">
        <f t="shared" si="35"/>
        <v>9376.6191377064752</v>
      </c>
      <c r="AL61" s="25">
        <f t="shared" ca="1" si="36"/>
        <v>26923</v>
      </c>
      <c r="AM61" s="25">
        <f t="shared" ca="1" si="37"/>
        <v>11</v>
      </c>
      <c r="AN61" s="25">
        <f ca="1">IF(AM61=0,0,COUNTIF($AM$19:AM61,C61*10+1))</f>
        <v>28</v>
      </c>
      <c r="AO61" s="20">
        <f t="shared" ca="1" si="38"/>
        <v>0</v>
      </c>
      <c r="AP61" s="32">
        <f t="shared" ca="1" si="39"/>
        <v>26923</v>
      </c>
    </row>
    <row r="62" spans="1:42" x14ac:dyDescent="0.2">
      <c r="A62" s="14">
        <f>Daten!A62</f>
        <v>10419</v>
      </c>
      <c r="B62" s="7" t="str">
        <f>Daten!B62</f>
        <v xml:space="preserve">Wörterberg                                       </v>
      </c>
      <c r="C62" s="14">
        <f t="shared" si="15"/>
        <v>1</v>
      </c>
      <c r="D62" s="9">
        <f>Daten!D62</f>
        <v>0</v>
      </c>
      <c r="E62" s="8">
        <f>Daten!E62</f>
        <v>529</v>
      </c>
      <c r="F62" s="8">
        <f>Daten!F62</f>
        <v>486</v>
      </c>
      <c r="G62" s="26">
        <f t="shared" si="16"/>
        <v>43</v>
      </c>
      <c r="H62" s="28">
        <f t="shared" si="17"/>
        <v>8.8477366255144033E-2</v>
      </c>
      <c r="I62" s="20">
        <f t="shared" si="18"/>
        <v>6.9232916740683441</v>
      </c>
      <c r="J62" s="20">
        <f t="shared" si="19"/>
        <v>36.076708325931655</v>
      </c>
      <c r="K62" s="26">
        <f t="shared" si="20"/>
        <v>-18038.354162965828</v>
      </c>
      <c r="L62" s="15">
        <f>Daten!G62</f>
        <v>76</v>
      </c>
      <c r="M62" s="15">
        <f>Daten!H62</f>
        <v>339</v>
      </c>
      <c r="N62" s="15">
        <f>Daten!I62</f>
        <v>114</v>
      </c>
      <c r="O62" s="27">
        <f t="shared" si="21"/>
        <v>0.56047197640117996</v>
      </c>
      <c r="P62" s="15">
        <f t="shared" si="22"/>
        <v>194.06042037447139</v>
      </c>
      <c r="Q62" s="20">
        <f t="shared" si="23"/>
        <v>-4.0604203744713914</v>
      </c>
      <c r="R62" s="26">
        <f t="shared" si="24"/>
        <v>-812.08407489427827</v>
      </c>
      <c r="S62" s="8">
        <f>Daten!K62</f>
        <v>1379.63</v>
      </c>
      <c r="T62" s="8">
        <f>Daten!L62</f>
        <v>32010.37</v>
      </c>
      <c r="U62" s="8">
        <f>Daten!M62</f>
        <v>7866.81</v>
      </c>
      <c r="V62" s="8">
        <f>Daten!N62</f>
        <v>500</v>
      </c>
      <c r="W62" s="8">
        <f>Daten!O62</f>
        <v>500</v>
      </c>
      <c r="X62" s="22">
        <f t="shared" si="25"/>
        <v>41256.81</v>
      </c>
      <c r="Y62" s="8">
        <f t="shared" si="26"/>
        <v>217010.81548001085</v>
      </c>
      <c r="Z62" s="20">
        <f t="shared" si="27"/>
        <v>-175754.00548001085</v>
      </c>
      <c r="AA62" s="26">
        <f t="shared" si="28"/>
        <v>17575.400548001086</v>
      </c>
      <c r="AB62" s="31">
        <f t="shared" si="29"/>
        <v>-1275.0376898590221</v>
      </c>
      <c r="AC62" s="30">
        <f t="shared" si="30"/>
        <v>0</v>
      </c>
      <c r="AG62" s="25">
        <f t="shared" si="31"/>
        <v>0</v>
      </c>
      <c r="AH62" s="25">
        <f t="shared" si="32"/>
        <v>0</v>
      </c>
      <c r="AI62" s="25">
        <f t="shared" si="33"/>
        <v>0</v>
      </c>
      <c r="AJ62" s="25">
        <f t="shared" si="34"/>
        <v>1</v>
      </c>
      <c r="AK62" s="25">
        <f t="shared" si="35"/>
        <v>0</v>
      </c>
      <c r="AL62" s="25">
        <f t="shared" ca="1" si="36"/>
        <v>0</v>
      </c>
      <c r="AM62" s="25">
        <f t="shared" ca="1" si="37"/>
        <v>0</v>
      </c>
      <c r="AN62" s="25">
        <f ca="1">IF(AM62=0,0,COUNTIF($AM$19:AM62,C62*10+1))</f>
        <v>0</v>
      </c>
      <c r="AO62" s="20">
        <f t="shared" ca="1" si="38"/>
        <v>0</v>
      </c>
      <c r="AP62" s="32">
        <f t="shared" ca="1" si="39"/>
        <v>0</v>
      </c>
    </row>
    <row r="63" spans="1:42" x14ac:dyDescent="0.2">
      <c r="A63" s="14">
        <f>Daten!A63</f>
        <v>10420</v>
      </c>
      <c r="B63" s="7" t="str">
        <f>Daten!B63</f>
        <v xml:space="preserve">Großmürbisch                                    </v>
      </c>
      <c r="C63" s="14">
        <f t="shared" si="15"/>
        <v>1</v>
      </c>
      <c r="D63" s="9">
        <f>Daten!D63</f>
        <v>0</v>
      </c>
      <c r="E63" s="8">
        <f>Daten!E63</f>
        <v>235</v>
      </c>
      <c r="F63" s="8">
        <f>Daten!F63</f>
        <v>239</v>
      </c>
      <c r="G63" s="26">
        <f t="shared" si="16"/>
        <v>-4</v>
      </c>
      <c r="H63" s="28">
        <f t="shared" si="17"/>
        <v>-1.6736401673640166E-2</v>
      </c>
      <c r="I63" s="20">
        <f t="shared" si="18"/>
        <v>3.4046640125562435</v>
      </c>
      <c r="J63" s="20">
        <f t="shared" si="19"/>
        <v>-7.4046640125562435</v>
      </c>
      <c r="K63" s="26">
        <f t="shared" si="20"/>
        <v>3702.3320062781218</v>
      </c>
      <c r="L63" s="15">
        <f>Daten!G63</f>
        <v>16</v>
      </c>
      <c r="M63" s="15">
        <f>Daten!H63</f>
        <v>140</v>
      </c>
      <c r="N63" s="15">
        <f>Daten!I63</f>
        <v>79</v>
      </c>
      <c r="O63" s="27">
        <f t="shared" si="21"/>
        <v>0.6785714285714286</v>
      </c>
      <c r="P63" s="15">
        <f t="shared" si="22"/>
        <v>80.142946467333317</v>
      </c>
      <c r="Q63" s="20">
        <f t="shared" si="23"/>
        <v>14.857053532666683</v>
      </c>
      <c r="R63" s="26">
        <f t="shared" si="24"/>
        <v>2971.4107065333365</v>
      </c>
      <c r="S63" s="8">
        <f>Daten!K63</f>
        <v>2327.7600000000002</v>
      </c>
      <c r="T63" s="8">
        <f>Daten!L63</f>
        <v>15973.36</v>
      </c>
      <c r="U63" s="8">
        <f>Daten!M63</f>
        <v>8380.1200000000008</v>
      </c>
      <c r="V63" s="8">
        <f>Daten!N63</f>
        <v>500</v>
      </c>
      <c r="W63" s="8">
        <f>Daten!O63</f>
        <v>500</v>
      </c>
      <c r="X63" s="22">
        <f t="shared" si="25"/>
        <v>26681.240000000005</v>
      </c>
      <c r="Y63" s="8">
        <f t="shared" si="26"/>
        <v>96403.670392821456</v>
      </c>
      <c r="Z63" s="20">
        <f t="shared" si="27"/>
        <v>-69722.43039282145</v>
      </c>
      <c r="AA63" s="26">
        <f t="shared" si="28"/>
        <v>6972.2430392821452</v>
      </c>
      <c r="AB63" s="31">
        <f t="shared" si="29"/>
        <v>13645.985752093602</v>
      </c>
      <c r="AC63" s="30">
        <f t="shared" si="30"/>
        <v>13645.985752093602</v>
      </c>
      <c r="AG63" s="25">
        <f t="shared" si="31"/>
        <v>3702.3320062781218</v>
      </c>
      <c r="AH63" s="25">
        <f t="shared" si="32"/>
        <v>6972.2430392821452</v>
      </c>
      <c r="AI63" s="25">
        <f t="shared" si="33"/>
        <v>10674.575045560267</v>
      </c>
      <c r="AJ63" s="25">
        <f t="shared" si="34"/>
        <v>1</v>
      </c>
      <c r="AK63" s="25">
        <f t="shared" si="35"/>
        <v>10674.575045560267</v>
      </c>
      <c r="AL63" s="25">
        <f t="shared" ca="1" si="36"/>
        <v>30650</v>
      </c>
      <c r="AM63" s="25">
        <f t="shared" ca="1" si="37"/>
        <v>11</v>
      </c>
      <c r="AN63" s="25">
        <f ca="1">IF(AM63=0,0,COUNTIF($AM$19:AM63,C63*10+1))</f>
        <v>29</v>
      </c>
      <c r="AO63" s="20">
        <f t="shared" ca="1" si="38"/>
        <v>0</v>
      </c>
      <c r="AP63" s="32">
        <f t="shared" ca="1" si="39"/>
        <v>30650</v>
      </c>
    </row>
    <row r="64" spans="1:42" x14ac:dyDescent="0.2">
      <c r="A64" s="14">
        <f>Daten!A64</f>
        <v>10421</v>
      </c>
      <c r="B64" s="7" t="str">
        <f>Daten!B64</f>
        <v xml:space="preserve">Inzenhof                                          </v>
      </c>
      <c r="C64" s="14">
        <f t="shared" si="15"/>
        <v>1</v>
      </c>
      <c r="D64" s="9">
        <f>Daten!D64</f>
        <v>0</v>
      </c>
      <c r="E64" s="8">
        <f>Daten!E64</f>
        <v>329</v>
      </c>
      <c r="F64" s="8">
        <f>Daten!F64</f>
        <v>317</v>
      </c>
      <c r="G64" s="26">
        <f t="shared" si="16"/>
        <v>12</v>
      </c>
      <c r="H64" s="28">
        <f t="shared" si="17"/>
        <v>3.7854889589905363E-2</v>
      </c>
      <c r="I64" s="20">
        <f t="shared" si="18"/>
        <v>4.5158095898758539</v>
      </c>
      <c r="J64" s="20">
        <f t="shared" si="19"/>
        <v>7.4841904101241461</v>
      </c>
      <c r="K64" s="26">
        <f t="shared" si="20"/>
        <v>-3742.0952050620731</v>
      </c>
      <c r="L64" s="15">
        <f>Daten!G64</f>
        <v>42</v>
      </c>
      <c r="M64" s="15">
        <f>Daten!H64</f>
        <v>199</v>
      </c>
      <c r="N64" s="15">
        <f>Daten!I64</f>
        <v>88</v>
      </c>
      <c r="O64" s="27">
        <f t="shared" si="21"/>
        <v>0.65326633165829151</v>
      </c>
      <c r="P64" s="15">
        <f t="shared" si="22"/>
        <v>113.91747390713807</v>
      </c>
      <c r="Q64" s="20">
        <f t="shared" si="23"/>
        <v>16.082526092861926</v>
      </c>
      <c r="R64" s="26">
        <f t="shared" si="24"/>
        <v>3216.5052185723853</v>
      </c>
      <c r="S64" s="8">
        <f>Daten!K64</f>
        <v>1806.17</v>
      </c>
      <c r="T64" s="8">
        <f>Daten!L64</f>
        <v>16242.98</v>
      </c>
      <c r="U64" s="8">
        <f>Daten!M64</f>
        <v>8370.33</v>
      </c>
      <c r="V64" s="8">
        <f>Daten!N64</f>
        <v>500</v>
      </c>
      <c r="W64" s="8">
        <f>Daten!O64</f>
        <v>500</v>
      </c>
      <c r="X64" s="22">
        <f t="shared" si="25"/>
        <v>26419.480000000003</v>
      </c>
      <c r="Y64" s="8">
        <f t="shared" si="26"/>
        <v>134965.13854995003</v>
      </c>
      <c r="Z64" s="20">
        <f t="shared" si="27"/>
        <v>-108545.65854995002</v>
      </c>
      <c r="AA64" s="26">
        <f t="shared" si="28"/>
        <v>10854.565854995002</v>
      </c>
      <c r="AB64" s="31">
        <f t="shared" si="29"/>
        <v>10328.975868505315</v>
      </c>
      <c r="AC64" s="30">
        <f t="shared" si="30"/>
        <v>10328.975868505315</v>
      </c>
      <c r="AG64" s="25">
        <f t="shared" si="31"/>
        <v>-3742.0952050620731</v>
      </c>
      <c r="AH64" s="25">
        <f t="shared" si="32"/>
        <v>10854.565854995002</v>
      </c>
      <c r="AI64" s="25">
        <f t="shared" si="33"/>
        <v>7112.4706499329295</v>
      </c>
      <c r="AJ64" s="25">
        <f t="shared" si="34"/>
        <v>1</v>
      </c>
      <c r="AK64" s="25">
        <f t="shared" si="35"/>
        <v>7112.4706499329295</v>
      </c>
      <c r="AL64" s="25">
        <f t="shared" ca="1" si="36"/>
        <v>20422</v>
      </c>
      <c r="AM64" s="25">
        <f t="shared" ca="1" si="37"/>
        <v>11</v>
      </c>
      <c r="AN64" s="25">
        <f ca="1">IF(AM64=0,0,COUNTIF($AM$19:AM64,C64*10+1))</f>
        <v>30</v>
      </c>
      <c r="AO64" s="20">
        <f t="shared" ca="1" si="38"/>
        <v>0</v>
      </c>
      <c r="AP64" s="32">
        <f t="shared" ca="1" si="39"/>
        <v>20422</v>
      </c>
    </row>
    <row r="65" spans="1:42" x14ac:dyDescent="0.2">
      <c r="A65" s="14">
        <f>Daten!A65</f>
        <v>10422</v>
      </c>
      <c r="B65" s="7" t="str">
        <f>Daten!B65</f>
        <v xml:space="preserve">Kleinmürbisch                                    </v>
      </c>
      <c r="C65" s="14">
        <f t="shared" si="15"/>
        <v>1</v>
      </c>
      <c r="D65" s="9">
        <f>Daten!D65</f>
        <v>0</v>
      </c>
      <c r="E65" s="8">
        <f>Daten!E65</f>
        <v>229</v>
      </c>
      <c r="F65" s="8">
        <f>Daten!F65</f>
        <v>231</v>
      </c>
      <c r="G65" s="26">
        <f t="shared" si="16"/>
        <v>-2</v>
      </c>
      <c r="H65" s="28">
        <f t="shared" si="17"/>
        <v>-8.658008658008658E-3</v>
      </c>
      <c r="I65" s="20">
        <f t="shared" si="18"/>
        <v>3.290700363600386</v>
      </c>
      <c r="J65" s="20">
        <f t="shared" si="19"/>
        <v>-5.2907003636003864</v>
      </c>
      <c r="K65" s="26">
        <f t="shared" si="20"/>
        <v>2645.3501818001932</v>
      </c>
      <c r="L65" s="15">
        <f>Daten!G65</f>
        <v>12</v>
      </c>
      <c r="M65" s="15">
        <f>Daten!H65</f>
        <v>155</v>
      </c>
      <c r="N65" s="15">
        <f>Daten!I65</f>
        <v>62</v>
      </c>
      <c r="O65" s="27">
        <f t="shared" si="21"/>
        <v>0.47741935483870968</v>
      </c>
      <c r="P65" s="15">
        <f t="shared" si="22"/>
        <v>88.729690731690454</v>
      </c>
      <c r="Q65" s="20">
        <f t="shared" si="23"/>
        <v>-14.729690731690454</v>
      </c>
      <c r="R65" s="26">
        <f t="shared" si="24"/>
        <v>-2945.9381463380905</v>
      </c>
      <c r="S65" s="8">
        <f>Daten!K65</f>
        <v>1151.3499999999999</v>
      </c>
      <c r="T65" s="8">
        <f>Daten!L65</f>
        <v>13424.15</v>
      </c>
      <c r="U65" s="8">
        <f>Daten!M65</f>
        <v>10.11</v>
      </c>
      <c r="V65" s="8">
        <f>Daten!N65</f>
        <v>500</v>
      </c>
      <c r="W65" s="8">
        <f>Daten!O65</f>
        <v>500</v>
      </c>
      <c r="X65" s="22">
        <f t="shared" si="25"/>
        <v>14585.61</v>
      </c>
      <c r="Y65" s="8">
        <f t="shared" si="26"/>
        <v>93942.300084919625</v>
      </c>
      <c r="Z65" s="20">
        <f t="shared" si="27"/>
        <v>-79356.690084919624</v>
      </c>
      <c r="AA65" s="26">
        <f t="shared" si="28"/>
        <v>7935.6690084919628</v>
      </c>
      <c r="AB65" s="31">
        <f t="shared" si="29"/>
        <v>7635.0810439540655</v>
      </c>
      <c r="AC65" s="30">
        <f t="shared" si="30"/>
        <v>7635.0810439540655</v>
      </c>
      <c r="AG65" s="25">
        <f t="shared" si="31"/>
        <v>2645.3501818001932</v>
      </c>
      <c r="AH65" s="25">
        <f t="shared" si="32"/>
        <v>7935.6690084919628</v>
      </c>
      <c r="AI65" s="25">
        <f t="shared" si="33"/>
        <v>10581.019190292156</v>
      </c>
      <c r="AJ65" s="25">
        <f t="shared" si="34"/>
        <v>1</v>
      </c>
      <c r="AK65" s="25">
        <f t="shared" si="35"/>
        <v>10581.019190292156</v>
      </c>
      <c r="AL65" s="25">
        <f t="shared" ca="1" si="36"/>
        <v>30381</v>
      </c>
      <c r="AM65" s="25">
        <f t="shared" ca="1" si="37"/>
        <v>11</v>
      </c>
      <c r="AN65" s="25">
        <f ca="1">IF(AM65=0,0,COUNTIF($AM$19:AM65,C65*10+1))</f>
        <v>31</v>
      </c>
      <c r="AO65" s="20">
        <f t="shared" ca="1" si="38"/>
        <v>0</v>
      </c>
      <c r="AP65" s="32">
        <f t="shared" ca="1" si="39"/>
        <v>30381</v>
      </c>
    </row>
    <row r="66" spans="1:42" x14ac:dyDescent="0.2">
      <c r="A66" s="14">
        <f>Daten!A66</f>
        <v>10423</v>
      </c>
      <c r="B66" s="7" t="str">
        <f>Daten!B66</f>
        <v xml:space="preserve">Tschanigraben                                     </v>
      </c>
      <c r="C66" s="14">
        <f t="shared" si="15"/>
        <v>1</v>
      </c>
      <c r="D66" s="9">
        <f>Daten!D66</f>
        <v>0</v>
      </c>
      <c r="E66" s="8">
        <f>Daten!E66</f>
        <v>66</v>
      </c>
      <c r="F66" s="8">
        <f>Daten!F66</f>
        <v>63</v>
      </c>
      <c r="G66" s="26">
        <f t="shared" si="16"/>
        <v>3</v>
      </c>
      <c r="H66" s="28">
        <f t="shared" si="17"/>
        <v>4.7619047619047616E-2</v>
      </c>
      <c r="I66" s="20">
        <f t="shared" si="18"/>
        <v>0.89746373552737801</v>
      </c>
      <c r="J66" s="20">
        <f t="shared" si="19"/>
        <v>2.1025362644726222</v>
      </c>
      <c r="K66" s="26">
        <f t="shared" si="20"/>
        <v>-1051.2681322363112</v>
      </c>
      <c r="L66" s="15">
        <f>Daten!G66</f>
        <v>6</v>
      </c>
      <c r="M66" s="15">
        <f>Daten!H66</f>
        <v>38</v>
      </c>
      <c r="N66" s="15">
        <f>Daten!I66</f>
        <v>22</v>
      </c>
      <c r="O66" s="27">
        <f t="shared" si="21"/>
        <v>0.73684210526315785</v>
      </c>
      <c r="P66" s="15">
        <f t="shared" si="22"/>
        <v>21.753085469704757</v>
      </c>
      <c r="Q66" s="20">
        <f t="shared" si="23"/>
        <v>6.2469145302952427</v>
      </c>
      <c r="R66" s="26">
        <f t="shared" si="24"/>
        <v>1249.3829060590485</v>
      </c>
      <c r="S66" s="8">
        <f>Daten!K66</f>
        <v>436.65</v>
      </c>
      <c r="T66" s="8">
        <f>Daten!L66</f>
        <v>3533.57</v>
      </c>
      <c r="U66" s="8">
        <f>Daten!M66</f>
        <v>0</v>
      </c>
      <c r="V66" s="8">
        <f>Daten!N66</f>
        <v>500</v>
      </c>
      <c r="W66" s="8">
        <f>Daten!O66</f>
        <v>500</v>
      </c>
      <c r="X66" s="22">
        <f t="shared" si="25"/>
        <v>3970.2200000000003</v>
      </c>
      <c r="Y66" s="8">
        <f t="shared" si="26"/>
        <v>27075.073386920067</v>
      </c>
      <c r="Z66" s="20">
        <f t="shared" si="27"/>
        <v>-23104.853386920066</v>
      </c>
      <c r="AA66" s="26">
        <f t="shared" si="28"/>
        <v>2310.4853386920067</v>
      </c>
      <c r="AB66" s="31">
        <f t="shared" si="29"/>
        <v>2508.6001125147441</v>
      </c>
      <c r="AC66" s="30">
        <f t="shared" si="30"/>
        <v>2508.6001125147441</v>
      </c>
      <c r="AG66" s="25">
        <f t="shared" si="31"/>
        <v>-1051.2681322363112</v>
      </c>
      <c r="AH66" s="25">
        <f t="shared" si="32"/>
        <v>2310.4853386920067</v>
      </c>
      <c r="AI66" s="25">
        <f t="shared" si="33"/>
        <v>1259.2172064556955</v>
      </c>
      <c r="AJ66" s="25">
        <f t="shared" si="34"/>
        <v>1</v>
      </c>
      <c r="AK66" s="25">
        <f t="shared" si="35"/>
        <v>1259.2172064556955</v>
      </c>
      <c r="AL66" s="25">
        <f t="shared" ca="1" si="36"/>
        <v>3616</v>
      </c>
      <c r="AM66" s="25">
        <f t="shared" ca="1" si="37"/>
        <v>11</v>
      </c>
      <c r="AN66" s="25">
        <f ca="1">IF(AM66=0,0,COUNTIF($AM$19:AM66,C66*10+1))</f>
        <v>32</v>
      </c>
      <c r="AO66" s="20">
        <f t="shared" ca="1" si="38"/>
        <v>0</v>
      </c>
      <c r="AP66" s="32">
        <f t="shared" ca="1" si="39"/>
        <v>3616</v>
      </c>
    </row>
    <row r="67" spans="1:42" x14ac:dyDescent="0.2">
      <c r="A67" s="14">
        <f>Daten!A67</f>
        <v>10424</v>
      </c>
      <c r="B67" s="7" t="str">
        <f>Daten!B67</f>
        <v xml:space="preserve">Heugraben                                         </v>
      </c>
      <c r="C67" s="14">
        <f t="shared" si="15"/>
        <v>1</v>
      </c>
      <c r="D67" s="9">
        <f>Daten!D67</f>
        <v>0</v>
      </c>
      <c r="E67" s="8">
        <f>Daten!E67</f>
        <v>226</v>
      </c>
      <c r="F67" s="8">
        <f>Daten!F67</f>
        <v>231</v>
      </c>
      <c r="G67" s="26">
        <f t="shared" si="16"/>
        <v>-5</v>
      </c>
      <c r="H67" s="28">
        <f t="shared" si="17"/>
        <v>-2.1645021645021644E-2</v>
      </c>
      <c r="I67" s="20">
        <f t="shared" si="18"/>
        <v>3.290700363600386</v>
      </c>
      <c r="J67" s="20">
        <f t="shared" si="19"/>
        <v>-8.2907003636003864</v>
      </c>
      <c r="K67" s="26">
        <f t="shared" si="20"/>
        <v>4145.3501818001932</v>
      </c>
      <c r="L67" s="15">
        <f>Daten!G67</f>
        <v>23</v>
      </c>
      <c r="M67" s="15">
        <f>Daten!H67</f>
        <v>140</v>
      </c>
      <c r="N67" s="15">
        <f>Daten!I67</f>
        <v>63</v>
      </c>
      <c r="O67" s="27">
        <f t="shared" si="21"/>
        <v>0.61428571428571432</v>
      </c>
      <c r="P67" s="15">
        <f t="shared" si="22"/>
        <v>80.142946467333317</v>
      </c>
      <c r="Q67" s="20">
        <f t="shared" si="23"/>
        <v>5.8570535326666828</v>
      </c>
      <c r="R67" s="26">
        <f t="shared" si="24"/>
        <v>1171.4107065333365</v>
      </c>
      <c r="S67" s="8">
        <f>Daten!K67</f>
        <v>2786.75</v>
      </c>
      <c r="T67" s="8">
        <f>Daten!L67</f>
        <v>15943.44</v>
      </c>
      <c r="U67" s="8">
        <f>Daten!M67</f>
        <v>18889.95</v>
      </c>
      <c r="V67" s="8">
        <f>Daten!N67</f>
        <v>500</v>
      </c>
      <c r="W67" s="8">
        <f>Daten!O67</f>
        <v>500</v>
      </c>
      <c r="X67" s="22">
        <f t="shared" si="25"/>
        <v>37620.14</v>
      </c>
      <c r="Y67" s="8">
        <f t="shared" si="26"/>
        <v>92711.614930968717</v>
      </c>
      <c r="Z67" s="20">
        <f t="shared" si="27"/>
        <v>-55091.474930968718</v>
      </c>
      <c r="AA67" s="26">
        <f t="shared" si="28"/>
        <v>5509.1474930968725</v>
      </c>
      <c r="AB67" s="31">
        <f t="shared" si="29"/>
        <v>10825.908381430403</v>
      </c>
      <c r="AC67" s="30">
        <f t="shared" si="30"/>
        <v>10825.908381430403</v>
      </c>
      <c r="AG67" s="25">
        <f t="shared" si="31"/>
        <v>4145.3501818001932</v>
      </c>
      <c r="AH67" s="25">
        <f t="shared" si="32"/>
        <v>5509.1474930968725</v>
      </c>
      <c r="AI67" s="25">
        <f t="shared" si="33"/>
        <v>9654.4976748970657</v>
      </c>
      <c r="AJ67" s="25">
        <f t="shared" si="34"/>
        <v>1</v>
      </c>
      <c r="AK67" s="25">
        <f t="shared" si="35"/>
        <v>9654.4976748970657</v>
      </c>
      <c r="AL67" s="25">
        <f t="shared" ca="1" si="36"/>
        <v>27721</v>
      </c>
      <c r="AM67" s="25">
        <f t="shared" ca="1" si="37"/>
        <v>11</v>
      </c>
      <c r="AN67" s="25">
        <f ca="1">IF(AM67=0,0,COUNTIF($AM$19:AM67,C67*10+1))</f>
        <v>33</v>
      </c>
      <c r="AO67" s="20">
        <f t="shared" ca="1" si="38"/>
        <v>0</v>
      </c>
      <c r="AP67" s="32">
        <f t="shared" ca="1" si="39"/>
        <v>27721</v>
      </c>
    </row>
    <row r="68" spans="1:42" x14ac:dyDescent="0.2">
      <c r="A68" s="14">
        <f>Daten!A68</f>
        <v>10425</v>
      </c>
      <c r="B68" s="7" t="str">
        <f>Daten!B68</f>
        <v xml:space="preserve">Rohr im Burgenland                                </v>
      </c>
      <c r="C68" s="14">
        <f t="shared" si="15"/>
        <v>1</v>
      </c>
      <c r="D68" s="9">
        <f>Daten!D68</f>
        <v>0</v>
      </c>
      <c r="E68" s="8">
        <f>Daten!E68</f>
        <v>364</v>
      </c>
      <c r="F68" s="8">
        <f>Daten!F68</f>
        <v>373</v>
      </c>
      <c r="G68" s="26">
        <f t="shared" si="16"/>
        <v>-9</v>
      </c>
      <c r="H68" s="28">
        <f t="shared" si="17"/>
        <v>-2.4128686327077747E-2</v>
      </c>
      <c r="I68" s="20">
        <f t="shared" si="18"/>
        <v>5.3135551325668571</v>
      </c>
      <c r="J68" s="20">
        <f t="shared" si="19"/>
        <v>-14.313555132566858</v>
      </c>
      <c r="K68" s="26">
        <f t="shared" si="20"/>
        <v>7156.7775662834292</v>
      </c>
      <c r="L68" s="15">
        <f>Daten!G68</f>
        <v>33</v>
      </c>
      <c r="M68" s="15">
        <f>Daten!H68</f>
        <v>233</v>
      </c>
      <c r="N68" s="15">
        <f>Daten!I68</f>
        <v>98</v>
      </c>
      <c r="O68" s="27">
        <f t="shared" si="21"/>
        <v>0.5622317596566524</v>
      </c>
      <c r="P68" s="15">
        <f t="shared" si="22"/>
        <v>133.3807609063476</v>
      </c>
      <c r="Q68" s="20">
        <f t="shared" si="23"/>
        <v>-2.3807609063476036</v>
      </c>
      <c r="R68" s="26">
        <f t="shared" si="24"/>
        <v>-476.15218126952072</v>
      </c>
      <c r="S68" s="8">
        <f>Daten!K68</f>
        <v>2900.4</v>
      </c>
      <c r="T68" s="8">
        <f>Daten!L68</f>
        <v>24920.15</v>
      </c>
      <c r="U68" s="8">
        <f>Daten!M68</f>
        <v>25261.82</v>
      </c>
      <c r="V68" s="8">
        <f>Daten!N68</f>
        <v>500</v>
      </c>
      <c r="W68" s="8">
        <f>Daten!O68</f>
        <v>500</v>
      </c>
      <c r="X68" s="22">
        <f t="shared" si="25"/>
        <v>53082.37</v>
      </c>
      <c r="Y68" s="8">
        <f t="shared" si="26"/>
        <v>149323.13201271067</v>
      </c>
      <c r="Z68" s="20">
        <f t="shared" si="27"/>
        <v>-96240.762012710678</v>
      </c>
      <c r="AA68" s="26">
        <f t="shared" si="28"/>
        <v>9624.0762012710675</v>
      </c>
      <c r="AB68" s="31">
        <f t="shared" si="29"/>
        <v>16304.701586284977</v>
      </c>
      <c r="AC68" s="30">
        <f t="shared" si="30"/>
        <v>16304.701586284977</v>
      </c>
      <c r="AG68" s="25">
        <f t="shared" si="31"/>
        <v>7156.7775662834292</v>
      </c>
      <c r="AH68" s="25">
        <f t="shared" si="32"/>
        <v>9624.0762012710675</v>
      </c>
      <c r="AI68" s="25">
        <f t="shared" si="33"/>
        <v>16780.853767554498</v>
      </c>
      <c r="AJ68" s="25">
        <f t="shared" si="34"/>
        <v>1</v>
      </c>
      <c r="AK68" s="25">
        <f t="shared" si="35"/>
        <v>16780.853767554498</v>
      </c>
      <c r="AL68" s="25">
        <f t="shared" ca="1" si="36"/>
        <v>48183</v>
      </c>
      <c r="AM68" s="25">
        <f t="shared" ca="1" si="37"/>
        <v>11</v>
      </c>
      <c r="AN68" s="25">
        <f ca="1">IF(AM68=0,0,COUNTIF($AM$19:AM68,C68*10+1))</f>
        <v>34</v>
      </c>
      <c r="AO68" s="20">
        <f t="shared" ca="1" si="38"/>
        <v>0</v>
      </c>
      <c r="AP68" s="32">
        <f t="shared" ca="1" si="39"/>
        <v>48183</v>
      </c>
    </row>
    <row r="69" spans="1:42" x14ac:dyDescent="0.2">
      <c r="A69" s="14">
        <f>Daten!A69</f>
        <v>10426</v>
      </c>
      <c r="B69" s="7" t="str">
        <f>Daten!B69</f>
        <v xml:space="preserve">Bildein                                           </v>
      </c>
      <c r="C69" s="14">
        <f t="shared" si="15"/>
        <v>1</v>
      </c>
      <c r="D69" s="9">
        <f>Daten!D69</f>
        <v>0</v>
      </c>
      <c r="E69" s="8">
        <f>Daten!E69</f>
        <v>345</v>
      </c>
      <c r="F69" s="8">
        <f>Daten!F69</f>
        <v>349</v>
      </c>
      <c r="G69" s="26">
        <f t="shared" si="16"/>
        <v>-4</v>
      </c>
      <c r="H69" s="28">
        <f t="shared" si="17"/>
        <v>-1.1461318051575931E-2</v>
      </c>
      <c r="I69" s="20">
        <f t="shared" si="18"/>
        <v>4.971664185699284</v>
      </c>
      <c r="J69" s="20">
        <f t="shared" si="19"/>
        <v>-8.971664185699284</v>
      </c>
      <c r="K69" s="26">
        <f t="shared" si="20"/>
        <v>4485.8320928496423</v>
      </c>
      <c r="L69" s="15">
        <f>Daten!G69</f>
        <v>49</v>
      </c>
      <c r="M69" s="15">
        <f>Daten!H69</f>
        <v>208</v>
      </c>
      <c r="N69" s="15">
        <f>Daten!I69</f>
        <v>88</v>
      </c>
      <c r="O69" s="27">
        <f t="shared" si="21"/>
        <v>0.65865384615384615</v>
      </c>
      <c r="P69" s="15">
        <f t="shared" si="22"/>
        <v>119.06952046575236</v>
      </c>
      <c r="Q69" s="20">
        <f t="shared" si="23"/>
        <v>17.930479534247638</v>
      </c>
      <c r="R69" s="26">
        <f t="shared" si="24"/>
        <v>3586.0959068495276</v>
      </c>
      <c r="S69" s="8">
        <f>Daten!K69</f>
        <v>15390.4</v>
      </c>
      <c r="T69" s="8">
        <f>Daten!L69</f>
        <v>11629.26</v>
      </c>
      <c r="U69" s="8">
        <f>Daten!M69</f>
        <v>20400.14</v>
      </c>
      <c r="V69" s="8">
        <f>Daten!N69</f>
        <v>500</v>
      </c>
      <c r="W69" s="8">
        <f>Daten!O69</f>
        <v>500</v>
      </c>
      <c r="X69" s="22">
        <f t="shared" si="25"/>
        <v>47419.8</v>
      </c>
      <c r="Y69" s="8">
        <f t="shared" si="26"/>
        <v>141528.79270435491</v>
      </c>
      <c r="Z69" s="20">
        <f t="shared" si="27"/>
        <v>-94108.992704354911</v>
      </c>
      <c r="AA69" s="26">
        <f t="shared" si="28"/>
        <v>9410.8992704354914</v>
      </c>
      <c r="AB69" s="31">
        <f t="shared" si="29"/>
        <v>17482.827270134661</v>
      </c>
      <c r="AC69" s="30">
        <f t="shared" si="30"/>
        <v>17482.827270134661</v>
      </c>
      <c r="AG69" s="25">
        <f t="shared" si="31"/>
        <v>4485.8320928496423</v>
      </c>
      <c r="AH69" s="25">
        <f t="shared" si="32"/>
        <v>9410.8992704354914</v>
      </c>
      <c r="AI69" s="25">
        <f t="shared" si="33"/>
        <v>13896.731363285133</v>
      </c>
      <c r="AJ69" s="25">
        <f t="shared" si="34"/>
        <v>1</v>
      </c>
      <c r="AK69" s="25">
        <f t="shared" si="35"/>
        <v>13896.731363285133</v>
      </c>
      <c r="AL69" s="25">
        <f t="shared" ca="1" si="36"/>
        <v>39902</v>
      </c>
      <c r="AM69" s="25">
        <f t="shared" ca="1" si="37"/>
        <v>11</v>
      </c>
      <c r="AN69" s="25">
        <f ca="1">IF(AM69=0,0,COUNTIF($AM$19:AM69,C69*10+1))</f>
        <v>35</v>
      </c>
      <c r="AO69" s="20">
        <f t="shared" ca="1" si="38"/>
        <v>0</v>
      </c>
      <c r="AP69" s="32">
        <f t="shared" ca="1" si="39"/>
        <v>39902</v>
      </c>
    </row>
    <row r="70" spans="1:42" x14ac:dyDescent="0.2">
      <c r="A70" s="14">
        <f>Daten!A70</f>
        <v>10427</v>
      </c>
      <c r="B70" s="7" t="str">
        <f>Daten!B70</f>
        <v xml:space="preserve">Rauchwart                                         </v>
      </c>
      <c r="C70" s="14">
        <f t="shared" si="15"/>
        <v>1</v>
      </c>
      <c r="D70" s="9">
        <f>Daten!D70</f>
        <v>0</v>
      </c>
      <c r="E70" s="8">
        <f>Daten!E70</f>
        <v>478</v>
      </c>
      <c r="F70" s="8">
        <f>Daten!F70</f>
        <v>441</v>
      </c>
      <c r="G70" s="26">
        <f t="shared" si="16"/>
        <v>37</v>
      </c>
      <c r="H70" s="28">
        <f t="shared" si="17"/>
        <v>8.390022675736962E-2</v>
      </c>
      <c r="I70" s="20">
        <f t="shared" si="18"/>
        <v>6.2822461486916454</v>
      </c>
      <c r="J70" s="20">
        <f t="shared" si="19"/>
        <v>30.717753851308355</v>
      </c>
      <c r="K70" s="26">
        <f t="shared" si="20"/>
        <v>-15358.876925654178</v>
      </c>
      <c r="L70" s="15">
        <f>Daten!G70</f>
        <v>55</v>
      </c>
      <c r="M70" s="15">
        <f>Daten!H70</f>
        <v>295</v>
      </c>
      <c r="N70" s="15">
        <f>Daten!I70</f>
        <v>128</v>
      </c>
      <c r="O70" s="27">
        <f t="shared" si="21"/>
        <v>0.62033898305084745</v>
      </c>
      <c r="P70" s="15">
        <f t="shared" si="22"/>
        <v>168.87263719902379</v>
      </c>
      <c r="Q70" s="20">
        <f t="shared" si="23"/>
        <v>14.127362800976215</v>
      </c>
      <c r="R70" s="26">
        <f t="shared" si="24"/>
        <v>2825.4725601952432</v>
      </c>
      <c r="S70" s="8">
        <f>Daten!K70</f>
        <v>10846.49</v>
      </c>
      <c r="T70" s="8">
        <f>Daten!L70</f>
        <v>22252.37</v>
      </c>
      <c r="U70" s="8">
        <f>Daten!M70</f>
        <v>6612.69</v>
      </c>
      <c r="V70" s="8">
        <f>Daten!N70</f>
        <v>500</v>
      </c>
      <c r="W70" s="8">
        <f>Daten!O70</f>
        <v>500</v>
      </c>
      <c r="X70" s="22">
        <f t="shared" si="25"/>
        <v>39711.550000000003</v>
      </c>
      <c r="Y70" s="8">
        <f t="shared" si="26"/>
        <v>196089.16786284535</v>
      </c>
      <c r="Z70" s="20">
        <f t="shared" si="27"/>
        <v>-156377.61786284536</v>
      </c>
      <c r="AA70" s="26">
        <f t="shared" si="28"/>
        <v>15637.761786284536</v>
      </c>
      <c r="AB70" s="31">
        <f t="shared" si="29"/>
        <v>3104.3574208256014</v>
      </c>
      <c r="AC70" s="30">
        <f t="shared" si="30"/>
        <v>3104.3574208256014</v>
      </c>
      <c r="AG70" s="25">
        <f t="shared" si="31"/>
        <v>-15358.876925654178</v>
      </c>
      <c r="AH70" s="25">
        <f t="shared" si="32"/>
        <v>15637.761786284536</v>
      </c>
      <c r="AI70" s="25">
        <f t="shared" si="33"/>
        <v>278.88486063035816</v>
      </c>
      <c r="AJ70" s="25">
        <f t="shared" si="34"/>
        <v>1</v>
      </c>
      <c r="AK70" s="25">
        <f t="shared" si="35"/>
        <v>0</v>
      </c>
      <c r="AL70" s="25">
        <f t="shared" ca="1" si="36"/>
        <v>0</v>
      </c>
      <c r="AM70" s="25">
        <f t="shared" ca="1" si="37"/>
        <v>0</v>
      </c>
      <c r="AN70" s="25">
        <f ca="1">IF(AM70=0,0,COUNTIF($AM$19:AM70,C70*10+1))</f>
        <v>0</v>
      </c>
      <c r="AO70" s="20">
        <f t="shared" ca="1" si="38"/>
        <v>0</v>
      </c>
      <c r="AP70" s="32">
        <f t="shared" ca="1" si="39"/>
        <v>0</v>
      </c>
    </row>
    <row r="71" spans="1:42" x14ac:dyDescent="0.2">
      <c r="A71" s="14">
        <f>Daten!A71</f>
        <v>10428</v>
      </c>
      <c r="B71" s="7" t="str">
        <f>Daten!B71</f>
        <v xml:space="preserve">Moschendorf                                       </v>
      </c>
      <c r="C71" s="14">
        <f t="shared" si="15"/>
        <v>1</v>
      </c>
      <c r="D71" s="9">
        <f>Daten!D71</f>
        <v>0</v>
      </c>
      <c r="E71" s="8">
        <f>Daten!E71</f>
        <v>379</v>
      </c>
      <c r="F71" s="8">
        <f>Daten!F71</f>
        <v>394</v>
      </c>
      <c r="G71" s="26">
        <f t="shared" si="16"/>
        <v>-15</v>
      </c>
      <c r="H71" s="28">
        <f t="shared" si="17"/>
        <v>-3.8071065989847719E-2</v>
      </c>
      <c r="I71" s="20">
        <f t="shared" si="18"/>
        <v>5.6127097110759827</v>
      </c>
      <c r="J71" s="20">
        <f t="shared" si="19"/>
        <v>-20.612709711075983</v>
      </c>
      <c r="K71" s="26">
        <f t="shared" si="20"/>
        <v>10306.354855537991</v>
      </c>
      <c r="L71" s="15">
        <f>Daten!G71</f>
        <v>35</v>
      </c>
      <c r="M71" s="15">
        <f>Daten!H71</f>
        <v>212</v>
      </c>
      <c r="N71" s="15">
        <f>Daten!I71</f>
        <v>132</v>
      </c>
      <c r="O71" s="27">
        <f t="shared" si="21"/>
        <v>0.78773584905660377</v>
      </c>
      <c r="P71" s="15">
        <f t="shared" si="22"/>
        <v>121.35931893624759</v>
      </c>
      <c r="Q71" s="20">
        <f t="shared" si="23"/>
        <v>45.64068106375241</v>
      </c>
      <c r="R71" s="26">
        <f t="shared" si="24"/>
        <v>9128.1362127504817</v>
      </c>
      <c r="S71" s="8">
        <f>Daten!K71</f>
        <v>8055.52</v>
      </c>
      <c r="T71" s="8">
        <f>Daten!L71</f>
        <v>19364.62</v>
      </c>
      <c r="U71" s="8">
        <f>Daten!M71</f>
        <v>36723.99</v>
      </c>
      <c r="V71" s="8">
        <f>Daten!N71</f>
        <v>500</v>
      </c>
      <c r="W71" s="8">
        <f>Daten!O71</f>
        <v>500</v>
      </c>
      <c r="X71" s="22">
        <f t="shared" si="25"/>
        <v>64144.13</v>
      </c>
      <c r="Y71" s="8">
        <f t="shared" si="26"/>
        <v>155476.55778246524</v>
      </c>
      <c r="Z71" s="20">
        <f t="shared" si="27"/>
        <v>-91332.427782465238</v>
      </c>
      <c r="AA71" s="26">
        <f t="shared" si="28"/>
        <v>9133.2427782465238</v>
      </c>
      <c r="AB71" s="31">
        <f t="shared" si="29"/>
        <v>28567.733846534997</v>
      </c>
      <c r="AC71" s="30">
        <f t="shared" si="30"/>
        <v>28567.733846534997</v>
      </c>
      <c r="AG71" s="25">
        <f t="shared" si="31"/>
        <v>10306.354855537991</v>
      </c>
      <c r="AH71" s="25">
        <f t="shared" si="32"/>
        <v>9133.2427782465238</v>
      </c>
      <c r="AI71" s="25">
        <f t="shared" si="33"/>
        <v>19439.597633784513</v>
      </c>
      <c r="AJ71" s="25">
        <f t="shared" si="34"/>
        <v>1</v>
      </c>
      <c r="AK71" s="25">
        <f t="shared" si="35"/>
        <v>19439.597633784513</v>
      </c>
      <c r="AL71" s="25">
        <f t="shared" ca="1" si="36"/>
        <v>55817</v>
      </c>
      <c r="AM71" s="25">
        <f t="shared" ca="1" si="37"/>
        <v>11</v>
      </c>
      <c r="AN71" s="25">
        <f ca="1">IF(AM71=0,0,COUNTIF($AM$19:AM71,C71*10+1))</f>
        <v>36</v>
      </c>
      <c r="AO71" s="20">
        <f t="shared" ca="1" si="38"/>
        <v>0</v>
      </c>
      <c r="AP71" s="32">
        <f t="shared" ca="1" si="39"/>
        <v>55817</v>
      </c>
    </row>
    <row r="72" spans="1:42" x14ac:dyDescent="0.2">
      <c r="A72" s="14">
        <f>Daten!A72</f>
        <v>10501</v>
      </c>
      <c r="B72" s="7" t="str">
        <f>Daten!B72</f>
        <v xml:space="preserve">Deutsch Kaltenbrunn                               </v>
      </c>
      <c r="C72" s="14">
        <f t="shared" si="15"/>
        <v>1</v>
      </c>
      <c r="D72" s="9">
        <f>Daten!D72</f>
        <v>0</v>
      </c>
      <c r="E72" s="8">
        <f>Daten!E72</f>
        <v>1725</v>
      </c>
      <c r="F72" s="8">
        <f>Daten!F72</f>
        <v>1740</v>
      </c>
      <c r="G72" s="26">
        <f t="shared" si="16"/>
        <v>-15</v>
      </c>
      <c r="H72" s="28">
        <f t="shared" si="17"/>
        <v>-8.6206896551724137E-3</v>
      </c>
      <c r="I72" s="20">
        <f t="shared" si="18"/>
        <v>24.78709364789901</v>
      </c>
      <c r="J72" s="20">
        <f t="shared" si="19"/>
        <v>-39.787093647899013</v>
      </c>
      <c r="K72" s="26">
        <f t="shared" si="20"/>
        <v>19893.546823949506</v>
      </c>
      <c r="L72" s="15">
        <f>Daten!G72</f>
        <v>209</v>
      </c>
      <c r="M72" s="15">
        <f>Daten!H72</f>
        <v>1099</v>
      </c>
      <c r="N72" s="15">
        <f>Daten!I72</f>
        <v>417</v>
      </c>
      <c r="O72" s="27">
        <f t="shared" si="21"/>
        <v>0.56960873521383071</v>
      </c>
      <c r="P72" s="15">
        <f t="shared" si="22"/>
        <v>629.12212976856654</v>
      </c>
      <c r="Q72" s="20">
        <f t="shared" si="23"/>
        <v>-3.1221297685665377</v>
      </c>
      <c r="R72" s="26">
        <f t="shared" si="24"/>
        <v>-624.42595371330754</v>
      </c>
      <c r="S72" s="8">
        <f>Daten!K72</f>
        <v>12761.53</v>
      </c>
      <c r="T72" s="8">
        <f>Daten!L72</f>
        <v>112445.99</v>
      </c>
      <c r="U72" s="8">
        <f>Daten!M72</f>
        <v>294852.46999999997</v>
      </c>
      <c r="V72" s="8">
        <f>Daten!N72</f>
        <v>500</v>
      </c>
      <c r="W72" s="8">
        <f>Daten!O72</f>
        <v>500</v>
      </c>
      <c r="X72" s="22">
        <f t="shared" si="25"/>
        <v>420059.99</v>
      </c>
      <c r="Y72" s="8">
        <f t="shared" si="26"/>
        <v>707643.96352177451</v>
      </c>
      <c r="Z72" s="20">
        <f t="shared" si="27"/>
        <v>-287583.97352177452</v>
      </c>
      <c r="AA72" s="26">
        <f t="shared" si="28"/>
        <v>28758.397352177453</v>
      </c>
      <c r="AB72" s="31">
        <f t="shared" si="29"/>
        <v>48027.518222413652</v>
      </c>
      <c r="AC72" s="30">
        <f t="shared" si="30"/>
        <v>48027.518222413652</v>
      </c>
      <c r="AG72" s="25">
        <f t="shared" si="31"/>
        <v>19893.546823949506</v>
      </c>
      <c r="AH72" s="25">
        <f t="shared" si="32"/>
        <v>28758.397352177453</v>
      </c>
      <c r="AI72" s="25">
        <f t="shared" si="33"/>
        <v>48651.944176126955</v>
      </c>
      <c r="AJ72" s="25">
        <f t="shared" si="34"/>
        <v>1</v>
      </c>
      <c r="AK72" s="25">
        <f t="shared" si="35"/>
        <v>48651.944176126955</v>
      </c>
      <c r="AL72" s="25">
        <f t="shared" ca="1" si="36"/>
        <v>139694</v>
      </c>
      <c r="AM72" s="25">
        <f t="shared" ca="1" si="37"/>
        <v>11</v>
      </c>
      <c r="AN72" s="25">
        <f ca="1">IF(AM72=0,0,COUNTIF($AM$19:AM72,C72*10+1))</f>
        <v>37</v>
      </c>
      <c r="AO72" s="20">
        <f t="shared" ca="1" si="38"/>
        <v>0</v>
      </c>
      <c r="AP72" s="32">
        <f t="shared" ca="1" si="39"/>
        <v>139694</v>
      </c>
    </row>
    <row r="73" spans="1:42" x14ac:dyDescent="0.2">
      <c r="A73" s="14">
        <f>Daten!A73</f>
        <v>10502</v>
      </c>
      <c r="B73" s="7" t="str">
        <f>Daten!B73</f>
        <v xml:space="preserve">Eltendorf                                         </v>
      </c>
      <c r="C73" s="14">
        <f t="shared" si="15"/>
        <v>1</v>
      </c>
      <c r="D73" s="9">
        <f>Daten!D73</f>
        <v>0</v>
      </c>
      <c r="E73" s="8">
        <f>Daten!E73</f>
        <v>908</v>
      </c>
      <c r="F73" s="8">
        <f>Daten!F73</f>
        <v>922</v>
      </c>
      <c r="G73" s="26">
        <f t="shared" si="16"/>
        <v>-14</v>
      </c>
      <c r="H73" s="28">
        <f t="shared" si="17"/>
        <v>-1.5184381778741865E-2</v>
      </c>
      <c r="I73" s="20">
        <f t="shared" si="18"/>
        <v>13.134310542162579</v>
      </c>
      <c r="J73" s="20">
        <f t="shared" si="19"/>
        <v>-27.134310542162581</v>
      </c>
      <c r="K73" s="26">
        <f t="shared" si="20"/>
        <v>13567.15527108129</v>
      </c>
      <c r="L73" s="15">
        <f>Daten!G73</f>
        <v>84</v>
      </c>
      <c r="M73" s="15">
        <f>Daten!H73</f>
        <v>566</v>
      </c>
      <c r="N73" s="15">
        <f>Daten!I73</f>
        <v>258</v>
      </c>
      <c r="O73" s="27">
        <f t="shared" si="21"/>
        <v>0.60424028268551233</v>
      </c>
      <c r="P73" s="15">
        <f t="shared" si="22"/>
        <v>324.00648357507612</v>
      </c>
      <c r="Q73" s="20">
        <f t="shared" si="23"/>
        <v>17.993516424923882</v>
      </c>
      <c r="R73" s="26">
        <f t="shared" si="24"/>
        <v>3598.7032849847765</v>
      </c>
      <c r="S73" s="8">
        <f>Daten!K73</f>
        <v>11875.5</v>
      </c>
      <c r="T73" s="8">
        <f>Daten!L73</f>
        <v>63907.01</v>
      </c>
      <c r="U73" s="8">
        <f>Daten!M73</f>
        <v>101449.82</v>
      </c>
      <c r="V73" s="8">
        <f>Daten!N73</f>
        <v>500</v>
      </c>
      <c r="W73" s="8">
        <f>Daten!O73</f>
        <v>500</v>
      </c>
      <c r="X73" s="22">
        <f t="shared" si="25"/>
        <v>177232.33000000002</v>
      </c>
      <c r="Y73" s="8">
        <f t="shared" si="26"/>
        <v>372487.37326247612</v>
      </c>
      <c r="Z73" s="20">
        <f t="shared" si="27"/>
        <v>-195255.0432624761</v>
      </c>
      <c r="AA73" s="26">
        <f t="shared" si="28"/>
        <v>19525.50432624761</v>
      </c>
      <c r="AB73" s="31">
        <f t="shared" si="29"/>
        <v>36691.362882313675</v>
      </c>
      <c r="AC73" s="30">
        <f t="shared" si="30"/>
        <v>36691.362882313675</v>
      </c>
      <c r="AG73" s="25">
        <f t="shared" si="31"/>
        <v>13567.15527108129</v>
      </c>
      <c r="AH73" s="25">
        <f t="shared" si="32"/>
        <v>19525.50432624761</v>
      </c>
      <c r="AI73" s="25">
        <f t="shared" si="33"/>
        <v>33092.6595973289</v>
      </c>
      <c r="AJ73" s="25">
        <f t="shared" si="34"/>
        <v>1</v>
      </c>
      <c r="AK73" s="25">
        <f t="shared" si="35"/>
        <v>33092.6595973289</v>
      </c>
      <c r="AL73" s="25">
        <f t="shared" ca="1" si="36"/>
        <v>95019</v>
      </c>
      <c r="AM73" s="25">
        <f t="shared" ca="1" si="37"/>
        <v>11</v>
      </c>
      <c r="AN73" s="25">
        <f ca="1">IF(AM73=0,0,COUNTIF($AM$19:AM73,C73*10+1))</f>
        <v>38</v>
      </c>
      <c r="AO73" s="20">
        <f t="shared" ca="1" si="38"/>
        <v>0</v>
      </c>
      <c r="AP73" s="32">
        <f t="shared" ca="1" si="39"/>
        <v>95019</v>
      </c>
    </row>
    <row r="74" spans="1:42" x14ac:dyDescent="0.2">
      <c r="A74" s="14">
        <f>Daten!A74</f>
        <v>10503</v>
      </c>
      <c r="B74" s="7" t="str">
        <f>Daten!B74</f>
        <v xml:space="preserve">Heiligenkreuz im Lafnitztal                       </v>
      </c>
      <c r="C74" s="14">
        <f t="shared" si="15"/>
        <v>1</v>
      </c>
      <c r="D74" s="9">
        <f>Daten!D74</f>
        <v>0</v>
      </c>
      <c r="E74" s="8">
        <f>Daten!E74</f>
        <v>1278</v>
      </c>
      <c r="F74" s="8">
        <f>Daten!F74</f>
        <v>1236</v>
      </c>
      <c r="G74" s="26">
        <f t="shared" si="16"/>
        <v>42</v>
      </c>
      <c r="H74" s="28">
        <f t="shared" si="17"/>
        <v>3.3980582524271843E-2</v>
      </c>
      <c r="I74" s="20">
        <f t="shared" si="18"/>
        <v>17.607383763679987</v>
      </c>
      <c r="J74" s="20">
        <f t="shared" si="19"/>
        <v>24.392616236320013</v>
      </c>
      <c r="K74" s="26">
        <f t="shared" si="20"/>
        <v>-12196.308118160006</v>
      </c>
      <c r="L74" s="15">
        <f>Daten!G74</f>
        <v>153</v>
      </c>
      <c r="M74" s="15">
        <f>Daten!H74</f>
        <v>799</v>
      </c>
      <c r="N74" s="15">
        <f>Daten!I74</f>
        <v>326</v>
      </c>
      <c r="O74" s="27">
        <f t="shared" si="21"/>
        <v>0.59949937421777222</v>
      </c>
      <c r="P74" s="15">
        <f t="shared" si="22"/>
        <v>457.38724448142375</v>
      </c>
      <c r="Q74" s="20">
        <f t="shared" si="23"/>
        <v>21.61275551857625</v>
      </c>
      <c r="R74" s="26">
        <f t="shared" si="24"/>
        <v>4322.5511037152501</v>
      </c>
      <c r="S74" s="8">
        <f>Daten!K74</f>
        <v>13570.99</v>
      </c>
      <c r="T74" s="8">
        <f>Daten!L74</f>
        <v>183394.11</v>
      </c>
      <c r="U74" s="8">
        <f>Daten!M74</f>
        <v>1003109.64</v>
      </c>
      <c r="V74" s="8">
        <f>Daten!N74</f>
        <v>500</v>
      </c>
      <c r="W74" s="8">
        <f>Daten!O74</f>
        <v>500</v>
      </c>
      <c r="X74" s="22">
        <f t="shared" si="25"/>
        <v>1200074.74</v>
      </c>
      <c r="Y74" s="8">
        <f t="shared" si="26"/>
        <v>524271.87558308861</v>
      </c>
      <c r="Z74" s="20">
        <f t="shared" si="27"/>
        <v>675802.86441691138</v>
      </c>
      <c r="AA74" s="26">
        <f t="shared" si="28"/>
        <v>-67580.286441691147</v>
      </c>
      <c r="AB74" s="31">
        <f t="shared" si="29"/>
        <v>-75454.0434561359</v>
      </c>
      <c r="AC74" s="30">
        <f t="shared" si="30"/>
        <v>0</v>
      </c>
      <c r="AG74" s="25">
        <f t="shared" si="31"/>
        <v>0</v>
      </c>
      <c r="AH74" s="25">
        <f t="shared" si="32"/>
        <v>0</v>
      </c>
      <c r="AI74" s="25">
        <f t="shared" si="33"/>
        <v>0</v>
      </c>
      <c r="AJ74" s="25">
        <f t="shared" si="34"/>
        <v>1</v>
      </c>
      <c r="AK74" s="25">
        <f t="shared" si="35"/>
        <v>0</v>
      </c>
      <c r="AL74" s="25">
        <f t="shared" ca="1" si="36"/>
        <v>0</v>
      </c>
      <c r="AM74" s="25">
        <f t="shared" ca="1" si="37"/>
        <v>0</v>
      </c>
      <c r="AN74" s="25">
        <f ca="1">IF(AM74=0,0,COUNTIF($AM$19:AM74,C74*10+1))</f>
        <v>0</v>
      </c>
      <c r="AO74" s="20">
        <f t="shared" ca="1" si="38"/>
        <v>0</v>
      </c>
      <c r="AP74" s="32">
        <f t="shared" ca="1" si="39"/>
        <v>0</v>
      </c>
    </row>
    <row r="75" spans="1:42" x14ac:dyDescent="0.2">
      <c r="A75" s="14">
        <f>Daten!A75</f>
        <v>10504</v>
      </c>
      <c r="B75" s="7" t="str">
        <f>Daten!B75</f>
        <v xml:space="preserve">Jennersdorf                                       </v>
      </c>
      <c r="C75" s="14">
        <f t="shared" si="15"/>
        <v>1</v>
      </c>
      <c r="D75" s="9">
        <f>Daten!D75</f>
        <v>0</v>
      </c>
      <c r="E75" s="8">
        <f>Daten!E75</f>
        <v>4166</v>
      </c>
      <c r="F75" s="8">
        <f>Daten!F75</f>
        <v>4114</v>
      </c>
      <c r="G75" s="26">
        <f t="shared" si="16"/>
        <v>52</v>
      </c>
      <c r="H75" s="28">
        <f t="shared" si="17"/>
        <v>1.2639766650461837E-2</v>
      </c>
      <c r="I75" s="20">
        <f t="shared" si="18"/>
        <v>58.605806475549727</v>
      </c>
      <c r="J75" s="20">
        <f t="shared" si="19"/>
        <v>-6.605806475549727</v>
      </c>
      <c r="K75" s="26">
        <f t="shared" si="20"/>
        <v>3302.9032377748636</v>
      </c>
      <c r="L75" s="15">
        <f>Daten!G75</f>
        <v>460</v>
      </c>
      <c r="M75" s="15">
        <f>Daten!H75</f>
        <v>2645</v>
      </c>
      <c r="N75" s="15">
        <f>Daten!I75</f>
        <v>1061</v>
      </c>
      <c r="O75" s="27">
        <f t="shared" si="21"/>
        <v>0.57504725897920606</v>
      </c>
      <c r="P75" s="15">
        <f t="shared" si="22"/>
        <v>1514.129238614976</v>
      </c>
      <c r="Q75" s="20">
        <f t="shared" si="23"/>
        <v>6.870761385024025</v>
      </c>
      <c r="R75" s="26">
        <f t="shared" si="24"/>
        <v>1374.152277004805</v>
      </c>
      <c r="S75" s="8">
        <f>Daten!K75</f>
        <v>15545.89</v>
      </c>
      <c r="T75" s="8">
        <f>Daten!L75</f>
        <v>447913.74</v>
      </c>
      <c r="U75" s="8">
        <f>Daten!M75</f>
        <v>1525379.23</v>
      </c>
      <c r="V75" s="8">
        <f>Daten!N75</f>
        <v>500</v>
      </c>
      <c r="W75" s="8">
        <f>Daten!O75</f>
        <v>500</v>
      </c>
      <c r="X75" s="22">
        <f t="shared" si="25"/>
        <v>1988838.8599999999</v>
      </c>
      <c r="Y75" s="8">
        <f t="shared" si="26"/>
        <v>1709011.4504531668</v>
      </c>
      <c r="Z75" s="20">
        <f t="shared" si="27"/>
        <v>279827.40954683302</v>
      </c>
      <c r="AA75" s="26">
        <f t="shared" si="28"/>
        <v>-27982.740954683304</v>
      </c>
      <c r="AB75" s="31">
        <f t="shared" si="29"/>
        <v>-23305.685439903635</v>
      </c>
      <c r="AC75" s="30">
        <f t="shared" si="30"/>
        <v>0</v>
      </c>
      <c r="AG75" s="25">
        <f t="shared" si="31"/>
        <v>0</v>
      </c>
      <c r="AH75" s="25">
        <f t="shared" si="32"/>
        <v>0</v>
      </c>
      <c r="AI75" s="25">
        <f t="shared" si="33"/>
        <v>0</v>
      </c>
      <c r="AJ75" s="25">
        <f t="shared" si="34"/>
        <v>1</v>
      </c>
      <c r="AK75" s="25">
        <f t="shared" si="35"/>
        <v>0</v>
      </c>
      <c r="AL75" s="25">
        <f t="shared" ca="1" si="36"/>
        <v>0</v>
      </c>
      <c r="AM75" s="25">
        <f t="shared" ca="1" si="37"/>
        <v>0</v>
      </c>
      <c r="AN75" s="25">
        <f ca="1">IF(AM75=0,0,COUNTIF($AM$19:AM75,C75*10+1))</f>
        <v>0</v>
      </c>
      <c r="AO75" s="20">
        <f t="shared" ca="1" si="38"/>
        <v>0</v>
      </c>
      <c r="AP75" s="32">
        <f t="shared" ca="1" si="39"/>
        <v>0</v>
      </c>
    </row>
    <row r="76" spans="1:42" x14ac:dyDescent="0.2">
      <c r="A76" s="14">
        <f>Daten!A76</f>
        <v>10505</v>
      </c>
      <c r="B76" s="7" t="str">
        <f>Daten!B76</f>
        <v xml:space="preserve">Minihof-Liebau                                    </v>
      </c>
      <c r="C76" s="14">
        <f t="shared" si="15"/>
        <v>1</v>
      </c>
      <c r="D76" s="9">
        <f>Daten!D76</f>
        <v>0</v>
      </c>
      <c r="E76" s="8">
        <f>Daten!E76</f>
        <v>1048</v>
      </c>
      <c r="F76" s="8">
        <f>Daten!F76</f>
        <v>1055</v>
      </c>
      <c r="G76" s="26">
        <f t="shared" si="16"/>
        <v>-7</v>
      </c>
      <c r="H76" s="28">
        <f t="shared" si="17"/>
        <v>-6.6350710900473934E-3</v>
      </c>
      <c r="I76" s="20">
        <f t="shared" si="18"/>
        <v>15.02895620605371</v>
      </c>
      <c r="J76" s="20">
        <f t="shared" si="19"/>
        <v>-22.02895620605371</v>
      </c>
      <c r="K76" s="26">
        <f t="shared" si="20"/>
        <v>11014.478103026855</v>
      </c>
      <c r="L76" s="15">
        <f>Daten!G76</f>
        <v>120</v>
      </c>
      <c r="M76" s="15">
        <f>Daten!H76</f>
        <v>694</v>
      </c>
      <c r="N76" s="15">
        <f>Daten!I76</f>
        <v>234</v>
      </c>
      <c r="O76" s="27">
        <f t="shared" si="21"/>
        <v>0.51008645533141206</v>
      </c>
      <c r="P76" s="15">
        <f t="shared" si="22"/>
        <v>397.28003463092375</v>
      </c>
      <c r="Q76" s="20">
        <f t="shared" si="23"/>
        <v>-43.280034630923751</v>
      </c>
      <c r="R76" s="26">
        <f t="shared" si="24"/>
        <v>-8656.0069261847493</v>
      </c>
      <c r="S76" s="8">
        <f>Daten!K76</f>
        <v>3632.31</v>
      </c>
      <c r="T76" s="8">
        <f>Daten!L76</f>
        <v>55344.51</v>
      </c>
      <c r="U76" s="8">
        <f>Daten!M76</f>
        <v>98665.59</v>
      </c>
      <c r="V76" s="8">
        <f>Daten!N76</f>
        <v>500</v>
      </c>
      <c r="W76" s="8">
        <f>Daten!O76</f>
        <v>500</v>
      </c>
      <c r="X76" s="22">
        <f t="shared" si="25"/>
        <v>157642.41</v>
      </c>
      <c r="Y76" s="8">
        <f t="shared" si="26"/>
        <v>429919.34711351868</v>
      </c>
      <c r="Z76" s="20">
        <f t="shared" si="27"/>
        <v>-272276.93711351871</v>
      </c>
      <c r="AA76" s="26">
        <f t="shared" si="28"/>
        <v>27227.693711351872</v>
      </c>
      <c r="AB76" s="31">
        <f t="shared" si="29"/>
        <v>29586.164888193976</v>
      </c>
      <c r="AC76" s="30">
        <f t="shared" si="30"/>
        <v>29586.164888193976</v>
      </c>
      <c r="AG76" s="25">
        <f t="shared" si="31"/>
        <v>11014.478103026855</v>
      </c>
      <c r="AH76" s="25">
        <f t="shared" si="32"/>
        <v>27227.693711351872</v>
      </c>
      <c r="AI76" s="25">
        <f t="shared" si="33"/>
        <v>38242.171814378729</v>
      </c>
      <c r="AJ76" s="25">
        <f t="shared" si="34"/>
        <v>1</v>
      </c>
      <c r="AK76" s="25">
        <f t="shared" si="35"/>
        <v>38242.171814378729</v>
      </c>
      <c r="AL76" s="25">
        <f t="shared" ca="1" si="36"/>
        <v>109805</v>
      </c>
      <c r="AM76" s="25">
        <f t="shared" ca="1" si="37"/>
        <v>11</v>
      </c>
      <c r="AN76" s="25">
        <f ca="1">IF(AM76=0,0,COUNTIF($AM$19:AM76,C76*10+1))</f>
        <v>39</v>
      </c>
      <c r="AO76" s="20">
        <f t="shared" ca="1" si="38"/>
        <v>0</v>
      </c>
      <c r="AP76" s="32">
        <f t="shared" ca="1" si="39"/>
        <v>109805</v>
      </c>
    </row>
    <row r="77" spans="1:42" x14ac:dyDescent="0.2">
      <c r="A77" s="14">
        <f>Daten!A77</f>
        <v>10506</v>
      </c>
      <c r="B77" s="7" t="str">
        <f>Daten!B77</f>
        <v xml:space="preserve">Mogersdorf                                        </v>
      </c>
      <c r="C77" s="14">
        <f t="shared" si="15"/>
        <v>1</v>
      </c>
      <c r="D77" s="9">
        <f>Daten!D77</f>
        <v>0</v>
      </c>
      <c r="E77" s="8">
        <f>Daten!E77</f>
        <v>1172</v>
      </c>
      <c r="F77" s="8">
        <f>Daten!F77</f>
        <v>1144</v>
      </c>
      <c r="G77" s="26">
        <f t="shared" si="16"/>
        <v>28</v>
      </c>
      <c r="H77" s="28">
        <f t="shared" si="17"/>
        <v>2.4475524475524476E-2</v>
      </c>
      <c r="I77" s="20">
        <f t="shared" si="18"/>
        <v>16.296801800687625</v>
      </c>
      <c r="J77" s="20">
        <f t="shared" si="19"/>
        <v>11.703198199312375</v>
      </c>
      <c r="K77" s="26">
        <f t="shared" si="20"/>
        <v>-5851.5990996561877</v>
      </c>
      <c r="L77" s="15">
        <f>Daten!G77</f>
        <v>138</v>
      </c>
      <c r="M77" s="15">
        <f>Daten!H77</f>
        <v>733</v>
      </c>
      <c r="N77" s="15">
        <f>Daten!I77</f>
        <v>301</v>
      </c>
      <c r="O77" s="27">
        <f t="shared" si="21"/>
        <v>0.59890859481582537</v>
      </c>
      <c r="P77" s="15">
        <f t="shared" si="22"/>
        <v>419.6055697182523</v>
      </c>
      <c r="Q77" s="20">
        <f t="shared" si="23"/>
        <v>19.394430281747702</v>
      </c>
      <c r="R77" s="26">
        <f t="shared" si="24"/>
        <v>3878.8860563495405</v>
      </c>
      <c r="S77" s="8">
        <f>Daten!K77</f>
        <v>5966.5</v>
      </c>
      <c r="T77" s="8">
        <f>Daten!L77</f>
        <v>55979.16</v>
      </c>
      <c r="U77" s="8">
        <f>Daten!M77</f>
        <v>86880.31</v>
      </c>
      <c r="V77" s="8">
        <f>Daten!N77</f>
        <v>500</v>
      </c>
      <c r="W77" s="8">
        <f>Daten!O77</f>
        <v>500</v>
      </c>
      <c r="X77" s="22">
        <f t="shared" si="25"/>
        <v>148825.97</v>
      </c>
      <c r="Y77" s="8">
        <f t="shared" si="26"/>
        <v>480787.66681015637</v>
      </c>
      <c r="Z77" s="20">
        <f t="shared" si="27"/>
        <v>-331961.69681015634</v>
      </c>
      <c r="AA77" s="26">
        <f t="shared" si="28"/>
        <v>33196.169681015635</v>
      </c>
      <c r="AB77" s="31">
        <f t="shared" si="29"/>
        <v>31223.456637708987</v>
      </c>
      <c r="AC77" s="30">
        <f t="shared" si="30"/>
        <v>31223.456637708987</v>
      </c>
      <c r="AG77" s="25">
        <f t="shared" si="31"/>
        <v>-5851.5990996561877</v>
      </c>
      <c r="AH77" s="25">
        <f t="shared" si="32"/>
        <v>33196.169681015635</v>
      </c>
      <c r="AI77" s="25">
        <f t="shared" si="33"/>
        <v>27344.570581359447</v>
      </c>
      <c r="AJ77" s="25">
        <f t="shared" si="34"/>
        <v>1</v>
      </c>
      <c r="AK77" s="25">
        <f t="shared" si="35"/>
        <v>27344.570581359447</v>
      </c>
      <c r="AL77" s="25">
        <f t="shared" ca="1" si="36"/>
        <v>78514</v>
      </c>
      <c r="AM77" s="25">
        <f t="shared" ca="1" si="37"/>
        <v>11</v>
      </c>
      <c r="AN77" s="25">
        <f ca="1">IF(AM77=0,0,COUNTIF($AM$19:AM77,C77*10+1))</f>
        <v>40</v>
      </c>
      <c r="AO77" s="20">
        <f t="shared" ca="1" si="38"/>
        <v>0</v>
      </c>
      <c r="AP77" s="32">
        <f t="shared" ca="1" si="39"/>
        <v>78514</v>
      </c>
    </row>
    <row r="78" spans="1:42" x14ac:dyDescent="0.2">
      <c r="A78" s="14">
        <f>Daten!A78</f>
        <v>10507</v>
      </c>
      <c r="B78" s="7" t="str">
        <f>Daten!B78</f>
        <v xml:space="preserve">Neuhaus am Klausenbach                            </v>
      </c>
      <c r="C78" s="14">
        <f t="shared" si="15"/>
        <v>1</v>
      </c>
      <c r="D78" s="9">
        <f>Daten!D78</f>
        <v>0</v>
      </c>
      <c r="E78" s="8">
        <f>Daten!E78</f>
        <v>905</v>
      </c>
      <c r="F78" s="8">
        <f>Daten!F78</f>
        <v>897</v>
      </c>
      <c r="G78" s="26">
        <f t="shared" si="16"/>
        <v>8</v>
      </c>
      <c r="H78" s="28">
        <f t="shared" si="17"/>
        <v>8.918617614269788E-3</v>
      </c>
      <c r="I78" s="20">
        <f t="shared" si="18"/>
        <v>12.778174139175524</v>
      </c>
      <c r="J78" s="20">
        <f t="shared" si="19"/>
        <v>-4.7781741391755244</v>
      </c>
      <c r="K78" s="26">
        <f t="shared" si="20"/>
        <v>2389.087069587762</v>
      </c>
      <c r="L78" s="15">
        <f>Daten!G78</f>
        <v>122</v>
      </c>
      <c r="M78" s="15">
        <f>Daten!H78</f>
        <v>553</v>
      </c>
      <c r="N78" s="15">
        <f>Daten!I78</f>
        <v>230</v>
      </c>
      <c r="O78" s="27">
        <f t="shared" si="21"/>
        <v>0.63652802893309224</v>
      </c>
      <c r="P78" s="15">
        <f t="shared" si="22"/>
        <v>316.5646385459666</v>
      </c>
      <c r="Q78" s="20">
        <f t="shared" si="23"/>
        <v>35.435361454033398</v>
      </c>
      <c r="R78" s="26">
        <f t="shared" si="24"/>
        <v>7087.07229080668</v>
      </c>
      <c r="S78" s="8">
        <f>Daten!K78</f>
        <v>5828.97</v>
      </c>
      <c r="T78" s="8">
        <f>Daten!L78</f>
        <v>51033.88</v>
      </c>
      <c r="U78" s="8">
        <f>Daten!M78</f>
        <v>73289.64</v>
      </c>
      <c r="V78" s="8">
        <f>Daten!N78</f>
        <v>500</v>
      </c>
      <c r="W78" s="8">
        <f>Daten!O78</f>
        <v>500</v>
      </c>
      <c r="X78" s="22">
        <f t="shared" si="25"/>
        <v>130152.48999999999</v>
      </c>
      <c r="Y78" s="8">
        <f t="shared" si="26"/>
        <v>371256.68810852518</v>
      </c>
      <c r="Z78" s="20">
        <f t="shared" si="27"/>
        <v>-241104.19810852519</v>
      </c>
      <c r="AA78" s="26">
        <f t="shared" si="28"/>
        <v>24110.41981085252</v>
      </c>
      <c r="AB78" s="31">
        <f t="shared" si="29"/>
        <v>33586.579171246965</v>
      </c>
      <c r="AC78" s="30">
        <f t="shared" si="30"/>
        <v>33586.579171246965</v>
      </c>
      <c r="AG78" s="25">
        <f t="shared" si="31"/>
        <v>2389.087069587762</v>
      </c>
      <c r="AH78" s="25">
        <f t="shared" si="32"/>
        <v>24110.41981085252</v>
      </c>
      <c r="AI78" s="25">
        <f t="shared" si="33"/>
        <v>26499.506880440284</v>
      </c>
      <c r="AJ78" s="25">
        <f t="shared" si="34"/>
        <v>1</v>
      </c>
      <c r="AK78" s="25">
        <f t="shared" si="35"/>
        <v>26499.506880440284</v>
      </c>
      <c r="AL78" s="25">
        <f t="shared" ca="1" si="36"/>
        <v>76088</v>
      </c>
      <c r="AM78" s="25">
        <f t="shared" ca="1" si="37"/>
        <v>11</v>
      </c>
      <c r="AN78" s="25">
        <f ca="1">IF(AM78=0,0,COUNTIF($AM$19:AM78,C78*10+1))</f>
        <v>41</v>
      </c>
      <c r="AO78" s="20">
        <f t="shared" ca="1" si="38"/>
        <v>0</v>
      </c>
      <c r="AP78" s="32">
        <f t="shared" ca="1" si="39"/>
        <v>76088</v>
      </c>
    </row>
    <row r="79" spans="1:42" x14ac:dyDescent="0.2">
      <c r="A79" s="14">
        <f>Daten!A79</f>
        <v>10508</v>
      </c>
      <c r="B79" s="7" t="str">
        <f>Daten!B79</f>
        <v xml:space="preserve">Rudersdorf                                        </v>
      </c>
      <c r="C79" s="14">
        <f t="shared" si="15"/>
        <v>1</v>
      </c>
      <c r="D79" s="9">
        <f>Daten!D79</f>
        <v>0</v>
      </c>
      <c r="E79" s="8">
        <f>Daten!E79</f>
        <v>2209</v>
      </c>
      <c r="F79" s="8">
        <f>Daten!F79</f>
        <v>2172</v>
      </c>
      <c r="G79" s="26">
        <f t="shared" si="16"/>
        <v>37</v>
      </c>
      <c r="H79" s="28">
        <f t="shared" si="17"/>
        <v>1.7034990791896871E-2</v>
      </c>
      <c r="I79" s="20">
        <f t="shared" si="18"/>
        <v>30.941130691515315</v>
      </c>
      <c r="J79" s="20">
        <f t="shared" si="19"/>
        <v>6.0588693084846845</v>
      </c>
      <c r="K79" s="26">
        <f t="shared" si="20"/>
        <v>-3029.4346542423423</v>
      </c>
      <c r="L79" s="15">
        <f>Daten!G79</f>
        <v>255</v>
      </c>
      <c r="M79" s="15">
        <f>Daten!H79</f>
        <v>1432</v>
      </c>
      <c r="N79" s="15">
        <f>Daten!I79</f>
        <v>522</v>
      </c>
      <c r="O79" s="27">
        <f t="shared" si="21"/>
        <v>0.54259776536312854</v>
      </c>
      <c r="P79" s="15">
        <f t="shared" si="22"/>
        <v>819.74785243729514</v>
      </c>
      <c r="Q79" s="20">
        <f t="shared" si="23"/>
        <v>-42.747852437295137</v>
      </c>
      <c r="R79" s="26">
        <f t="shared" si="24"/>
        <v>-8549.5704874590265</v>
      </c>
      <c r="S79" s="8">
        <f>Daten!K79</f>
        <v>12700.17</v>
      </c>
      <c r="T79" s="8">
        <f>Daten!L79</f>
        <v>179866.61</v>
      </c>
      <c r="U79" s="8">
        <f>Daten!M79</f>
        <v>815409.13</v>
      </c>
      <c r="V79" s="8">
        <f>Daten!N79</f>
        <v>500</v>
      </c>
      <c r="W79" s="8">
        <f>Daten!O79</f>
        <v>500</v>
      </c>
      <c r="X79" s="22">
        <f t="shared" si="25"/>
        <v>1007975.91</v>
      </c>
      <c r="Y79" s="8">
        <f t="shared" si="26"/>
        <v>906194.50169252174</v>
      </c>
      <c r="Z79" s="20">
        <f t="shared" si="27"/>
        <v>101781.4083074783</v>
      </c>
      <c r="AA79" s="26">
        <f t="shared" si="28"/>
        <v>-10178.14083074783</v>
      </c>
      <c r="AB79" s="31">
        <f t="shared" si="29"/>
        <v>-21757.145972449202</v>
      </c>
      <c r="AC79" s="30">
        <f t="shared" si="30"/>
        <v>0</v>
      </c>
      <c r="AG79" s="25">
        <f t="shared" si="31"/>
        <v>0</v>
      </c>
      <c r="AH79" s="25">
        <f t="shared" si="32"/>
        <v>0</v>
      </c>
      <c r="AI79" s="25">
        <f t="shared" si="33"/>
        <v>0</v>
      </c>
      <c r="AJ79" s="25">
        <f t="shared" si="34"/>
        <v>1</v>
      </c>
      <c r="AK79" s="25">
        <f t="shared" si="35"/>
        <v>0</v>
      </c>
      <c r="AL79" s="25">
        <f t="shared" ca="1" si="36"/>
        <v>0</v>
      </c>
      <c r="AM79" s="25">
        <f t="shared" ca="1" si="37"/>
        <v>0</v>
      </c>
      <c r="AN79" s="25">
        <f ca="1">IF(AM79=0,0,COUNTIF($AM$19:AM79,C79*10+1))</f>
        <v>0</v>
      </c>
      <c r="AO79" s="20">
        <f t="shared" ca="1" si="38"/>
        <v>0</v>
      </c>
      <c r="AP79" s="32">
        <f t="shared" ca="1" si="39"/>
        <v>0</v>
      </c>
    </row>
    <row r="80" spans="1:42" x14ac:dyDescent="0.2">
      <c r="A80" s="14">
        <f>Daten!A80</f>
        <v>10509</v>
      </c>
      <c r="B80" s="7" t="str">
        <f>Daten!B80</f>
        <v xml:space="preserve">Sankt Martin an der Raab                          </v>
      </c>
      <c r="C80" s="14">
        <f t="shared" si="15"/>
        <v>1</v>
      </c>
      <c r="D80" s="9">
        <f>Daten!D80</f>
        <v>0</v>
      </c>
      <c r="E80" s="8">
        <f>Daten!E80</f>
        <v>1967</v>
      </c>
      <c r="F80" s="8">
        <f>Daten!F80</f>
        <v>2000</v>
      </c>
      <c r="G80" s="26">
        <f t="shared" si="16"/>
        <v>-33</v>
      </c>
      <c r="H80" s="28">
        <f t="shared" si="17"/>
        <v>-1.6500000000000001E-2</v>
      </c>
      <c r="I80" s="20">
        <f t="shared" si="18"/>
        <v>28.490912238964381</v>
      </c>
      <c r="J80" s="20">
        <f t="shared" si="19"/>
        <v>-61.490912238964384</v>
      </c>
      <c r="K80" s="26">
        <f t="shared" si="20"/>
        <v>30745.456119482191</v>
      </c>
      <c r="L80" s="15">
        <f>Daten!G80</f>
        <v>212</v>
      </c>
      <c r="M80" s="15">
        <f>Daten!H80</f>
        <v>1238</v>
      </c>
      <c r="N80" s="15">
        <f>Daten!I80</f>
        <v>517</v>
      </c>
      <c r="O80" s="27">
        <f t="shared" si="21"/>
        <v>0.58885298869143776</v>
      </c>
      <c r="P80" s="15">
        <f t="shared" si="22"/>
        <v>708.69262661827611</v>
      </c>
      <c r="Q80" s="20">
        <f t="shared" si="23"/>
        <v>20.307373381723892</v>
      </c>
      <c r="R80" s="26">
        <f t="shared" si="24"/>
        <v>4061.4746763447783</v>
      </c>
      <c r="S80" s="8">
        <f>Daten!K80</f>
        <v>18531.28</v>
      </c>
      <c r="T80" s="8">
        <f>Daten!L80</f>
        <v>112779.5</v>
      </c>
      <c r="U80" s="8">
        <f>Daten!M80</f>
        <v>171342.7</v>
      </c>
      <c r="V80" s="8">
        <f>Daten!N80</f>
        <v>500</v>
      </c>
      <c r="W80" s="8">
        <f>Daten!O80</f>
        <v>500</v>
      </c>
      <c r="X80" s="22">
        <f t="shared" si="25"/>
        <v>302653.48</v>
      </c>
      <c r="Y80" s="8">
        <f t="shared" si="26"/>
        <v>806919.23260714812</v>
      </c>
      <c r="Z80" s="20">
        <f t="shared" si="27"/>
        <v>-504265.75260714814</v>
      </c>
      <c r="AA80" s="26">
        <f t="shared" si="28"/>
        <v>50426.575260714817</v>
      </c>
      <c r="AB80" s="31">
        <f t="shared" si="29"/>
        <v>85233.506056541781</v>
      </c>
      <c r="AC80" s="30">
        <f t="shared" si="30"/>
        <v>85233.506056541781</v>
      </c>
      <c r="AG80" s="25">
        <f t="shared" si="31"/>
        <v>30745.456119482191</v>
      </c>
      <c r="AH80" s="25">
        <f t="shared" si="32"/>
        <v>50426.575260714817</v>
      </c>
      <c r="AI80" s="25">
        <f t="shared" si="33"/>
        <v>81172.031380197004</v>
      </c>
      <c r="AJ80" s="25">
        <f t="shared" si="34"/>
        <v>1</v>
      </c>
      <c r="AK80" s="25">
        <f t="shared" si="35"/>
        <v>81172.031380197004</v>
      </c>
      <c r="AL80" s="25">
        <f t="shared" ca="1" si="36"/>
        <v>233069</v>
      </c>
      <c r="AM80" s="25">
        <f t="shared" ca="1" si="37"/>
        <v>11</v>
      </c>
      <c r="AN80" s="25">
        <f ca="1">IF(AM80=0,0,COUNTIF($AM$19:AM80,C80*10+1))</f>
        <v>42</v>
      </c>
      <c r="AO80" s="20">
        <f t="shared" ca="1" si="38"/>
        <v>0</v>
      </c>
      <c r="AP80" s="32">
        <f t="shared" ca="1" si="39"/>
        <v>233069</v>
      </c>
    </row>
    <row r="81" spans="1:42" x14ac:dyDescent="0.2">
      <c r="A81" s="14">
        <f>Daten!A81</f>
        <v>10510</v>
      </c>
      <c r="B81" s="7" t="str">
        <f>Daten!B81</f>
        <v xml:space="preserve">Weichselbaum                                      </v>
      </c>
      <c r="C81" s="14">
        <f t="shared" si="15"/>
        <v>1</v>
      </c>
      <c r="D81" s="9">
        <f>Daten!D81</f>
        <v>0</v>
      </c>
      <c r="E81" s="8">
        <f>Daten!E81</f>
        <v>708</v>
      </c>
      <c r="F81" s="8">
        <f>Daten!F81</f>
        <v>713</v>
      </c>
      <c r="G81" s="26">
        <f t="shared" si="16"/>
        <v>-5</v>
      </c>
      <c r="H81" s="28">
        <f t="shared" si="17"/>
        <v>-7.0126227208976155E-3</v>
      </c>
      <c r="I81" s="20">
        <f t="shared" si="18"/>
        <v>10.157010213190802</v>
      </c>
      <c r="J81" s="20">
        <f t="shared" si="19"/>
        <v>-15.157010213190802</v>
      </c>
      <c r="K81" s="26">
        <f t="shared" si="20"/>
        <v>7578.5051065954012</v>
      </c>
      <c r="L81" s="15">
        <f>Daten!G81</f>
        <v>76</v>
      </c>
      <c r="M81" s="15">
        <f>Daten!H81</f>
        <v>430</v>
      </c>
      <c r="N81" s="15">
        <f>Daten!I81</f>
        <v>202</v>
      </c>
      <c r="O81" s="27">
        <f t="shared" si="21"/>
        <v>0.64651162790697669</v>
      </c>
      <c r="P81" s="15">
        <f t="shared" si="22"/>
        <v>246.15333557823806</v>
      </c>
      <c r="Q81" s="20">
        <f t="shared" si="23"/>
        <v>31.846664421761943</v>
      </c>
      <c r="R81" s="26">
        <f t="shared" si="24"/>
        <v>6369.3328843523886</v>
      </c>
      <c r="S81" s="8">
        <f>Daten!K81</f>
        <v>4451.8</v>
      </c>
      <c r="T81" s="8">
        <f>Daten!L81</f>
        <v>35540.339999999997</v>
      </c>
      <c r="U81" s="8">
        <f>Daten!M81</f>
        <v>54904.38</v>
      </c>
      <c r="V81" s="8">
        <f>Daten!N81</f>
        <v>500</v>
      </c>
      <c r="W81" s="8">
        <f>Daten!O81</f>
        <v>500</v>
      </c>
      <c r="X81" s="22">
        <f t="shared" si="25"/>
        <v>94896.51999999999</v>
      </c>
      <c r="Y81" s="8">
        <f t="shared" si="26"/>
        <v>290441.69633241527</v>
      </c>
      <c r="Z81" s="20">
        <f t="shared" si="27"/>
        <v>-195545.17633241529</v>
      </c>
      <c r="AA81" s="26">
        <f t="shared" si="28"/>
        <v>19554.517633241529</v>
      </c>
      <c r="AB81" s="31">
        <f t="shared" si="29"/>
        <v>33502.355624189317</v>
      </c>
      <c r="AC81" s="30">
        <f t="shared" si="30"/>
        <v>33502.355624189317</v>
      </c>
      <c r="AG81" s="25">
        <f t="shared" si="31"/>
        <v>7578.5051065954012</v>
      </c>
      <c r="AH81" s="25">
        <f t="shared" si="32"/>
        <v>19554.517633241529</v>
      </c>
      <c r="AI81" s="25">
        <f t="shared" si="33"/>
        <v>27133.022739836932</v>
      </c>
      <c r="AJ81" s="25">
        <f t="shared" si="34"/>
        <v>1</v>
      </c>
      <c r="AK81" s="25">
        <f t="shared" si="35"/>
        <v>27133.022739836932</v>
      </c>
      <c r="AL81" s="25">
        <f t="shared" ca="1" si="36"/>
        <v>77907</v>
      </c>
      <c r="AM81" s="25">
        <f t="shared" ca="1" si="37"/>
        <v>11</v>
      </c>
      <c r="AN81" s="25">
        <f ca="1">IF(AM81=0,0,COUNTIF($AM$19:AM81,C81*10+1))</f>
        <v>43</v>
      </c>
      <c r="AO81" s="20">
        <f t="shared" ca="1" si="38"/>
        <v>0</v>
      </c>
      <c r="AP81" s="32">
        <f t="shared" ca="1" si="39"/>
        <v>77907</v>
      </c>
    </row>
    <row r="82" spans="1:42" x14ac:dyDescent="0.2">
      <c r="A82" s="14">
        <f>Daten!A82</f>
        <v>10511</v>
      </c>
      <c r="B82" s="7" t="str">
        <f>Daten!B82</f>
        <v xml:space="preserve">Königsdorf                                       </v>
      </c>
      <c r="C82" s="14">
        <f t="shared" si="15"/>
        <v>1</v>
      </c>
      <c r="D82" s="9">
        <f>Daten!D82</f>
        <v>0</v>
      </c>
      <c r="E82" s="8">
        <f>Daten!E82</f>
        <v>782</v>
      </c>
      <c r="F82" s="8">
        <f>Daten!F82</f>
        <v>734</v>
      </c>
      <c r="G82" s="26">
        <f t="shared" si="16"/>
        <v>48</v>
      </c>
      <c r="H82" s="28">
        <f t="shared" si="17"/>
        <v>6.5395095367847406E-2</v>
      </c>
      <c r="I82" s="20">
        <f t="shared" si="18"/>
        <v>10.456164791699928</v>
      </c>
      <c r="J82" s="20">
        <f t="shared" si="19"/>
        <v>37.543835208300074</v>
      </c>
      <c r="K82" s="26">
        <f t="shared" si="20"/>
        <v>-18771.917604150036</v>
      </c>
      <c r="L82" s="15">
        <f>Daten!G82</f>
        <v>101</v>
      </c>
      <c r="M82" s="15">
        <f>Daten!H82</f>
        <v>477</v>
      </c>
      <c r="N82" s="15">
        <f>Daten!I82</f>
        <v>204</v>
      </c>
      <c r="O82" s="27">
        <f t="shared" si="21"/>
        <v>0.63941299790356398</v>
      </c>
      <c r="P82" s="15">
        <f t="shared" si="22"/>
        <v>273.05846760655709</v>
      </c>
      <c r="Q82" s="20">
        <f t="shared" si="23"/>
        <v>31.941532393442913</v>
      </c>
      <c r="R82" s="26">
        <f t="shared" si="24"/>
        <v>6388.3064786885825</v>
      </c>
      <c r="S82" s="8">
        <f>Daten!K82</f>
        <v>9130.4500000000007</v>
      </c>
      <c r="T82" s="8">
        <f>Daten!L82</f>
        <v>43351.31</v>
      </c>
      <c r="U82" s="8">
        <f>Daten!M82</f>
        <v>166605.4</v>
      </c>
      <c r="V82" s="8">
        <f>Daten!N82</f>
        <v>500</v>
      </c>
      <c r="W82" s="8">
        <f>Daten!O82</f>
        <v>500</v>
      </c>
      <c r="X82" s="22">
        <f t="shared" si="25"/>
        <v>219087.15999999997</v>
      </c>
      <c r="Y82" s="8">
        <f t="shared" si="26"/>
        <v>320798.59679653781</v>
      </c>
      <c r="Z82" s="20">
        <f t="shared" si="27"/>
        <v>-101711.43679653783</v>
      </c>
      <c r="AA82" s="26">
        <f t="shared" si="28"/>
        <v>10171.143679653784</v>
      </c>
      <c r="AB82" s="31">
        <f t="shared" si="29"/>
        <v>-2212.4674458076697</v>
      </c>
      <c r="AC82" s="30">
        <f t="shared" si="30"/>
        <v>0</v>
      </c>
      <c r="AG82" s="25">
        <f t="shared" si="31"/>
        <v>0</v>
      </c>
      <c r="AH82" s="25">
        <f t="shared" si="32"/>
        <v>0</v>
      </c>
      <c r="AI82" s="25">
        <f t="shared" si="33"/>
        <v>0</v>
      </c>
      <c r="AJ82" s="25">
        <f t="shared" si="34"/>
        <v>1</v>
      </c>
      <c r="AK82" s="25">
        <f t="shared" si="35"/>
        <v>0</v>
      </c>
      <c r="AL82" s="25">
        <f t="shared" ca="1" si="36"/>
        <v>0</v>
      </c>
      <c r="AM82" s="25">
        <f t="shared" ca="1" si="37"/>
        <v>0</v>
      </c>
      <c r="AN82" s="25">
        <f ca="1">IF(AM82=0,0,COUNTIF($AM$19:AM82,C82*10+1))</f>
        <v>0</v>
      </c>
      <c r="AO82" s="20">
        <f t="shared" ca="1" si="38"/>
        <v>0</v>
      </c>
      <c r="AP82" s="32">
        <f t="shared" ca="1" si="39"/>
        <v>0</v>
      </c>
    </row>
    <row r="83" spans="1:42" x14ac:dyDescent="0.2">
      <c r="A83" s="14">
        <f>Daten!A83</f>
        <v>10512</v>
      </c>
      <c r="B83" s="7" t="str">
        <f>Daten!B83</f>
        <v xml:space="preserve">Mühlgraben                                       </v>
      </c>
      <c r="C83" s="14">
        <f t="shared" ref="C83:C146" si="40">INT(A83/10000)</f>
        <v>1</v>
      </c>
      <c r="D83" s="9">
        <f>Daten!D83</f>
        <v>0</v>
      </c>
      <c r="E83" s="8">
        <f>Daten!E83</f>
        <v>385</v>
      </c>
      <c r="F83" s="8">
        <f>Daten!F83</f>
        <v>384</v>
      </c>
      <c r="G83" s="26">
        <f t="shared" ref="G83:G146" si="41">E83-F83</f>
        <v>1</v>
      </c>
      <c r="H83" s="28">
        <f t="shared" ref="H83:H146" si="42">G83/F83</f>
        <v>2.6041666666666665E-3</v>
      </c>
      <c r="I83" s="20">
        <f t="shared" ref="I83:I146" si="43">F83*$I$6</f>
        <v>5.4702551498811607</v>
      </c>
      <c r="J83" s="20">
        <f t="shared" ref="J83:J146" si="44">G83-I83</f>
        <v>-4.4702551498811607</v>
      </c>
      <c r="K83" s="26">
        <f t="shared" ref="K83:K146" si="45">-J83*$K$5</f>
        <v>2235.1275749405804</v>
      </c>
      <c r="L83" s="15">
        <f>Daten!G83</f>
        <v>40</v>
      </c>
      <c r="M83" s="15">
        <f>Daten!H83</f>
        <v>262</v>
      </c>
      <c r="N83" s="15">
        <f>Daten!I83</f>
        <v>83</v>
      </c>
      <c r="O83" s="27">
        <f t="shared" ref="O83:O146" si="46">(L83+N83)/M83</f>
        <v>0.46946564885496184</v>
      </c>
      <c r="P83" s="15">
        <f t="shared" ref="P83:P146" si="47">M83*$P$6</f>
        <v>149.98179981743806</v>
      </c>
      <c r="Q83" s="20">
        <f t="shared" ref="Q83:Q146" si="48">L83+N83-P83</f>
        <v>-26.981799817438059</v>
      </c>
      <c r="R83" s="26">
        <f t="shared" ref="R83:R146" si="49">Q83*$R$5</f>
        <v>-5396.3599634876118</v>
      </c>
      <c r="S83" s="8">
        <f>Daten!K83</f>
        <v>1667.67</v>
      </c>
      <c r="T83" s="8">
        <f>Daten!L83</f>
        <v>21120.29</v>
      </c>
      <c r="U83" s="8">
        <f>Daten!M83</f>
        <v>28919.200000000001</v>
      </c>
      <c r="V83" s="8">
        <f>Daten!N83</f>
        <v>500</v>
      </c>
      <c r="W83" s="8">
        <f>Daten!O83</f>
        <v>500</v>
      </c>
      <c r="X83" s="22">
        <f t="shared" ref="X83:X146" si="50">S83/V83*500+T83/W83*500+U83</f>
        <v>51707.16</v>
      </c>
      <c r="Y83" s="8">
        <f t="shared" ref="Y83:Y146" si="51">E83*$Y$6</f>
        <v>157937.92809036706</v>
      </c>
      <c r="Z83" s="20">
        <f t="shared" ref="Z83:Z146" si="52">X83-Y83</f>
        <v>-106230.76809036706</v>
      </c>
      <c r="AA83" s="26">
        <f t="shared" ref="AA83:AA146" si="53">-Z83*$AA$5</f>
        <v>10623.076809036706</v>
      </c>
      <c r="AB83" s="31">
        <f t="shared" ref="AB83:AB146" si="54">K83+R83+AA83</f>
        <v>7461.8444204896741</v>
      </c>
      <c r="AC83" s="30">
        <f t="shared" ref="AC83:AC146" si="55">MAX(0,AB83)</f>
        <v>7461.8444204896741</v>
      </c>
      <c r="AG83" s="25">
        <f t="shared" ref="AG83:AG146" si="56">IF(AB83&gt;0,K83,0)</f>
        <v>2235.1275749405804</v>
      </c>
      <c r="AH83" s="25">
        <f t="shared" ref="AH83:AH146" si="57">IF(AB83&gt;0,AA83,0)</f>
        <v>10623.076809036706</v>
      </c>
      <c r="AI83" s="25">
        <f t="shared" ref="AI83:AI146" si="58">AG83+AH83</f>
        <v>12858.204383977285</v>
      </c>
      <c r="AJ83" s="25">
        <f t="shared" ref="AJ83:AJ146" si="59">IF(AND(V83=500,W83=500),1,0)</f>
        <v>1</v>
      </c>
      <c r="AK83" s="25">
        <f t="shared" ref="AK83:AK146" si="60">IF(AND(AJ83=1,AI83&gt;=E83*$AK$5),AI83,0)</f>
        <v>12858.204383977285</v>
      </c>
      <c r="AL83" s="25">
        <f t="shared" ref="AL83:AL146" ca="1" si="61">IF(OFFSET($AK$6,C83,0)=0,0,ROUND(AK83*OFFSET($AF$6,C83,0)/OFFSET($AK$6,C83,0),0))</f>
        <v>36920</v>
      </c>
      <c r="AM83" s="25">
        <f t="shared" ref="AM83:AM146" ca="1" si="62">IF(AL83&gt;0,C83*10+1,0)</f>
        <v>11</v>
      </c>
      <c r="AN83" s="25">
        <f ca="1">IF(AM83=0,0,COUNTIF($AM$19:AM83,C83*10+1))</f>
        <v>44</v>
      </c>
      <c r="AO83" s="20">
        <f t="shared" ref="AO83:AO146" ca="1" si="63">IF(AN83=1,OFFSET($AF$6,C83,0)-OFFSET($AL$6,C83,0),0)</f>
        <v>0</v>
      </c>
      <c r="AP83" s="32">
        <f t="shared" ref="AP83:AP146" ca="1" si="64">AL83+AO83</f>
        <v>36920</v>
      </c>
    </row>
    <row r="84" spans="1:42" x14ac:dyDescent="0.2">
      <c r="A84" s="14">
        <f>Daten!A84</f>
        <v>10601</v>
      </c>
      <c r="B84" s="7" t="str">
        <f>Daten!B84</f>
        <v xml:space="preserve">Draßburg                                         </v>
      </c>
      <c r="C84" s="14">
        <f t="shared" si="40"/>
        <v>1</v>
      </c>
      <c r="D84" s="9">
        <f>Daten!D84</f>
        <v>0</v>
      </c>
      <c r="E84" s="8">
        <f>Daten!E84</f>
        <v>1229</v>
      </c>
      <c r="F84" s="8">
        <f>Daten!F84</f>
        <v>1232</v>
      </c>
      <c r="G84" s="26">
        <f t="shared" si="41"/>
        <v>-3</v>
      </c>
      <c r="H84" s="28">
        <f t="shared" si="42"/>
        <v>-2.435064935064935E-3</v>
      </c>
      <c r="I84" s="20">
        <f t="shared" si="43"/>
        <v>17.550401939202057</v>
      </c>
      <c r="J84" s="20">
        <f t="shared" si="44"/>
        <v>-20.550401939202057</v>
      </c>
      <c r="K84" s="26">
        <f t="shared" si="45"/>
        <v>10275.200969601028</v>
      </c>
      <c r="L84" s="15">
        <f>Daten!G84</f>
        <v>182</v>
      </c>
      <c r="M84" s="15">
        <f>Daten!H84</f>
        <v>726</v>
      </c>
      <c r="N84" s="15">
        <f>Daten!I84</f>
        <v>321</v>
      </c>
      <c r="O84" s="27">
        <f t="shared" si="46"/>
        <v>0.69283746556473824</v>
      </c>
      <c r="P84" s="15">
        <f t="shared" si="47"/>
        <v>415.59842239488563</v>
      </c>
      <c r="Q84" s="20">
        <f t="shared" si="48"/>
        <v>87.401577605114369</v>
      </c>
      <c r="R84" s="26">
        <f t="shared" si="49"/>
        <v>17480.315521022872</v>
      </c>
      <c r="S84" s="8">
        <f>Daten!K84</f>
        <v>6428.53</v>
      </c>
      <c r="T84" s="8">
        <f>Daten!L84</f>
        <v>65745.38</v>
      </c>
      <c r="U84" s="8">
        <f>Daten!M84</f>
        <v>152829.57</v>
      </c>
      <c r="V84" s="8">
        <f>Daten!N84</f>
        <v>500</v>
      </c>
      <c r="W84" s="8">
        <f>Daten!O84</f>
        <v>500</v>
      </c>
      <c r="X84" s="22">
        <f t="shared" si="50"/>
        <v>225003.48</v>
      </c>
      <c r="Y84" s="8">
        <f t="shared" si="51"/>
        <v>504170.68473522371</v>
      </c>
      <c r="Z84" s="20">
        <f t="shared" si="52"/>
        <v>-279167.20473522367</v>
      </c>
      <c r="AA84" s="26">
        <f t="shared" si="53"/>
        <v>27916.720473522368</v>
      </c>
      <c r="AB84" s="31">
        <f t="shared" si="54"/>
        <v>55672.236964146272</v>
      </c>
      <c r="AC84" s="30">
        <f t="shared" si="55"/>
        <v>55672.236964146272</v>
      </c>
      <c r="AG84" s="25">
        <f t="shared" si="56"/>
        <v>10275.200969601028</v>
      </c>
      <c r="AH84" s="25">
        <f t="shared" si="57"/>
        <v>27916.720473522368</v>
      </c>
      <c r="AI84" s="25">
        <f t="shared" si="58"/>
        <v>38191.9214431234</v>
      </c>
      <c r="AJ84" s="25">
        <f t="shared" si="59"/>
        <v>1</v>
      </c>
      <c r="AK84" s="25">
        <f t="shared" si="60"/>
        <v>38191.9214431234</v>
      </c>
      <c r="AL84" s="25">
        <f t="shared" ca="1" si="61"/>
        <v>109660</v>
      </c>
      <c r="AM84" s="25">
        <f t="shared" ca="1" si="62"/>
        <v>11</v>
      </c>
      <c r="AN84" s="25">
        <f ca="1">IF(AM84=0,0,COUNTIF($AM$19:AM84,C84*10+1))</f>
        <v>45</v>
      </c>
      <c r="AO84" s="20">
        <f t="shared" ca="1" si="63"/>
        <v>0</v>
      </c>
      <c r="AP84" s="32">
        <f t="shared" ca="1" si="64"/>
        <v>109660</v>
      </c>
    </row>
    <row r="85" spans="1:42" x14ac:dyDescent="0.2">
      <c r="A85" s="14">
        <f>Daten!A85</f>
        <v>10602</v>
      </c>
      <c r="B85" s="7" t="str">
        <f>Daten!B85</f>
        <v xml:space="preserve">Forchtenstein                                     </v>
      </c>
      <c r="C85" s="14">
        <f t="shared" si="40"/>
        <v>1</v>
      </c>
      <c r="D85" s="9">
        <f>Daten!D85</f>
        <v>0</v>
      </c>
      <c r="E85" s="8">
        <f>Daten!E85</f>
        <v>2784</v>
      </c>
      <c r="F85" s="8">
        <f>Daten!F85</f>
        <v>2766</v>
      </c>
      <c r="G85" s="26">
        <f t="shared" si="41"/>
        <v>18</v>
      </c>
      <c r="H85" s="28">
        <f t="shared" si="42"/>
        <v>6.5075921908893707E-3</v>
      </c>
      <c r="I85" s="20">
        <f t="shared" si="43"/>
        <v>39.402931626487735</v>
      </c>
      <c r="J85" s="20">
        <f t="shared" si="44"/>
        <v>-21.402931626487735</v>
      </c>
      <c r="K85" s="26">
        <f t="shared" si="45"/>
        <v>10701.465813243867</v>
      </c>
      <c r="L85" s="15">
        <f>Daten!G85</f>
        <v>384</v>
      </c>
      <c r="M85" s="15">
        <f>Daten!H85</f>
        <v>1722</v>
      </c>
      <c r="N85" s="15">
        <f>Daten!I85</f>
        <v>678</v>
      </c>
      <c r="O85" s="27">
        <f t="shared" si="46"/>
        <v>0.61672473867595823</v>
      </c>
      <c r="P85" s="15">
        <f t="shared" si="47"/>
        <v>985.75824154819986</v>
      </c>
      <c r="Q85" s="20">
        <f t="shared" si="48"/>
        <v>76.241758451800138</v>
      </c>
      <c r="R85" s="26">
        <f t="shared" si="49"/>
        <v>15248.351690360028</v>
      </c>
      <c r="S85" s="8">
        <f>Daten!K85</f>
        <v>4546.17</v>
      </c>
      <c r="T85" s="8">
        <f>Daten!L85</f>
        <v>199930.08</v>
      </c>
      <c r="U85" s="8">
        <f>Daten!M85</f>
        <v>367975.78</v>
      </c>
      <c r="V85" s="8">
        <f>Daten!N85</f>
        <v>500</v>
      </c>
      <c r="W85" s="8">
        <f>Daten!O85</f>
        <v>500</v>
      </c>
      <c r="X85" s="22">
        <f t="shared" si="50"/>
        <v>572452.03</v>
      </c>
      <c r="Y85" s="8">
        <f t="shared" si="51"/>
        <v>1142075.8228664466</v>
      </c>
      <c r="Z85" s="20">
        <f t="shared" si="52"/>
        <v>-569623.79286644654</v>
      </c>
      <c r="AA85" s="26">
        <f t="shared" si="53"/>
        <v>56962.37928664466</v>
      </c>
      <c r="AB85" s="31">
        <f t="shared" si="54"/>
        <v>82912.196790248563</v>
      </c>
      <c r="AC85" s="30">
        <f t="shared" si="55"/>
        <v>82912.196790248563</v>
      </c>
      <c r="AG85" s="25">
        <f t="shared" si="56"/>
        <v>10701.465813243867</v>
      </c>
      <c r="AH85" s="25">
        <f t="shared" si="57"/>
        <v>56962.37928664466</v>
      </c>
      <c r="AI85" s="25">
        <f t="shared" si="58"/>
        <v>67663.845099888524</v>
      </c>
      <c r="AJ85" s="25">
        <f t="shared" si="59"/>
        <v>1</v>
      </c>
      <c r="AK85" s="25">
        <f t="shared" si="60"/>
        <v>67663.845099888524</v>
      </c>
      <c r="AL85" s="25">
        <f t="shared" ca="1" si="61"/>
        <v>194283</v>
      </c>
      <c r="AM85" s="25">
        <f t="shared" ca="1" si="62"/>
        <v>11</v>
      </c>
      <c r="AN85" s="25">
        <f ca="1">IF(AM85=0,0,COUNTIF($AM$19:AM85,C85*10+1))</f>
        <v>46</v>
      </c>
      <c r="AO85" s="20">
        <f t="shared" ca="1" si="63"/>
        <v>0</v>
      </c>
      <c r="AP85" s="32">
        <f t="shared" ca="1" si="64"/>
        <v>194283</v>
      </c>
    </row>
    <row r="86" spans="1:42" x14ac:dyDescent="0.2">
      <c r="A86" s="14">
        <f>Daten!A86</f>
        <v>10603</v>
      </c>
      <c r="B86" s="7" t="str">
        <f>Daten!B86</f>
        <v xml:space="preserve">Hirm                                              </v>
      </c>
      <c r="C86" s="14">
        <f t="shared" si="40"/>
        <v>1</v>
      </c>
      <c r="D86" s="9">
        <f>Daten!D86</f>
        <v>0</v>
      </c>
      <c r="E86" s="8">
        <f>Daten!E86</f>
        <v>1088</v>
      </c>
      <c r="F86" s="8">
        <f>Daten!F86</f>
        <v>1022</v>
      </c>
      <c r="G86" s="26">
        <f t="shared" si="41"/>
        <v>66</v>
      </c>
      <c r="H86" s="28">
        <f t="shared" si="42"/>
        <v>6.4579256360078274E-2</v>
      </c>
      <c r="I86" s="20">
        <f t="shared" si="43"/>
        <v>14.558856154110797</v>
      </c>
      <c r="J86" s="20">
        <f t="shared" si="44"/>
        <v>51.441143845889201</v>
      </c>
      <c r="K86" s="26">
        <f t="shared" si="45"/>
        <v>-25720.5719229446</v>
      </c>
      <c r="L86" s="15">
        <f>Daten!G86</f>
        <v>164</v>
      </c>
      <c r="M86" s="15">
        <f>Daten!H86</f>
        <v>714</v>
      </c>
      <c r="N86" s="15">
        <f>Daten!I86</f>
        <v>210</v>
      </c>
      <c r="O86" s="27">
        <f t="shared" si="46"/>
        <v>0.52380952380952384</v>
      </c>
      <c r="P86" s="15">
        <f t="shared" si="47"/>
        <v>408.72902698339993</v>
      </c>
      <c r="Q86" s="20">
        <f t="shared" si="48"/>
        <v>-34.729026983399933</v>
      </c>
      <c r="R86" s="26">
        <f t="shared" si="49"/>
        <v>-6945.8053966799871</v>
      </c>
      <c r="S86" s="8">
        <f>Daten!K86</f>
        <v>3657.69</v>
      </c>
      <c r="T86" s="8">
        <f>Daten!L86</f>
        <v>77505.960000000006</v>
      </c>
      <c r="U86" s="8">
        <f>Daten!M86</f>
        <v>382335.09</v>
      </c>
      <c r="V86" s="8">
        <f>Daten!N86</f>
        <v>500</v>
      </c>
      <c r="W86" s="8">
        <f>Daten!O86</f>
        <v>500</v>
      </c>
      <c r="X86" s="22">
        <f t="shared" si="50"/>
        <v>463498.74000000005</v>
      </c>
      <c r="Y86" s="8">
        <f t="shared" si="51"/>
        <v>446328.48249953083</v>
      </c>
      <c r="Z86" s="20">
        <f t="shared" si="52"/>
        <v>17170.257500469219</v>
      </c>
      <c r="AA86" s="26">
        <f t="shared" si="53"/>
        <v>-1717.025750046922</v>
      </c>
      <c r="AB86" s="31">
        <f t="shared" si="54"/>
        <v>-34383.403069671513</v>
      </c>
      <c r="AC86" s="30">
        <f t="shared" si="55"/>
        <v>0</v>
      </c>
      <c r="AG86" s="25">
        <f t="shared" si="56"/>
        <v>0</v>
      </c>
      <c r="AH86" s="25">
        <f t="shared" si="57"/>
        <v>0</v>
      </c>
      <c r="AI86" s="25">
        <f t="shared" si="58"/>
        <v>0</v>
      </c>
      <c r="AJ86" s="25">
        <f t="shared" si="59"/>
        <v>1</v>
      </c>
      <c r="AK86" s="25">
        <f t="shared" si="60"/>
        <v>0</v>
      </c>
      <c r="AL86" s="25">
        <f t="shared" ca="1" si="61"/>
        <v>0</v>
      </c>
      <c r="AM86" s="25">
        <f t="shared" ca="1" si="62"/>
        <v>0</v>
      </c>
      <c r="AN86" s="25">
        <f ca="1">IF(AM86=0,0,COUNTIF($AM$19:AM86,C86*10+1))</f>
        <v>0</v>
      </c>
      <c r="AO86" s="20">
        <f t="shared" ca="1" si="63"/>
        <v>0</v>
      </c>
      <c r="AP86" s="32">
        <f t="shared" ca="1" si="64"/>
        <v>0</v>
      </c>
    </row>
    <row r="87" spans="1:42" x14ac:dyDescent="0.2">
      <c r="A87" s="14">
        <f>Daten!A87</f>
        <v>10604</v>
      </c>
      <c r="B87" s="7" t="str">
        <f>Daten!B87</f>
        <v xml:space="preserve">Loipersbach im Burgenland                         </v>
      </c>
      <c r="C87" s="14">
        <f t="shared" si="40"/>
        <v>1</v>
      </c>
      <c r="D87" s="9">
        <f>Daten!D87</f>
        <v>0</v>
      </c>
      <c r="E87" s="8">
        <f>Daten!E87</f>
        <v>1228</v>
      </c>
      <c r="F87" s="8">
        <f>Daten!F87</f>
        <v>1209</v>
      </c>
      <c r="G87" s="26">
        <f t="shared" si="41"/>
        <v>19</v>
      </c>
      <c r="H87" s="28">
        <f t="shared" si="42"/>
        <v>1.5715467328370553E-2</v>
      </c>
      <c r="I87" s="20">
        <f t="shared" si="43"/>
        <v>17.222756448453968</v>
      </c>
      <c r="J87" s="20">
        <f t="shared" si="44"/>
        <v>1.7772435515460323</v>
      </c>
      <c r="K87" s="26">
        <f t="shared" si="45"/>
        <v>-888.62177577301611</v>
      </c>
      <c r="L87" s="15">
        <f>Daten!G87</f>
        <v>150</v>
      </c>
      <c r="M87" s="15">
        <f>Daten!H87</f>
        <v>795</v>
      </c>
      <c r="N87" s="15">
        <f>Daten!I87</f>
        <v>283</v>
      </c>
      <c r="O87" s="27">
        <f t="shared" si="46"/>
        <v>0.54465408805031446</v>
      </c>
      <c r="P87" s="15">
        <f t="shared" si="47"/>
        <v>455.09744601092848</v>
      </c>
      <c r="Q87" s="20">
        <f t="shared" si="48"/>
        <v>-22.097446010928479</v>
      </c>
      <c r="R87" s="26">
        <f t="shared" si="49"/>
        <v>-4419.4892021856958</v>
      </c>
      <c r="S87" s="8">
        <f>Daten!K87</f>
        <v>4607.8500000000004</v>
      </c>
      <c r="T87" s="8">
        <f>Daten!L87</f>
        <v>79662.240000000005</v>
      </c>
      <c r="U87" s="8">
        <f>Daten!M87</f>
        <v>134865.13</v>
      </c>
      <c r="V87" s="8">
        <f>Daten!N87</f>
        <v>500</v>
      </c>
      <c r="W87" s="8">
        <f>Daten!O87</f>
        <v>500</v>
      </c>
      <c r="X87" s="22">
        <f t="shared" si="50"/>
        <v>219135.22000000003</v>
      </c>
      <c r="Y87" s="8">
        <f t="shared" si="51"/>
        <v>503760.4563505734</v>
      </c>
      <c r="Z87" s="20">
        <f t="shared" si="52"/>
        <v>-284625.23635057337</v>
      </c>
      <c r="AA87" s="26">
        <f t="shared" si="53"/>
        <v>28462.52363505734</v>
      </c>
      <c r="AB87" s="31">
        <f t="shared" si="54"/>
        <v>23154.412657098626</v>
      </c>
      <c r="AC87" s="30">
        <f t="shared" si="55"/>
        <v>23154.412657098626</v>
      </c>
      <c r="AG87" s="25">
        <f t="shared" si="56"/>
        <v>-888.62177577301611</v>
      </c>
      <c r="AH87" s="25">
        <f t="shared" si="57"/>
        <v>28462.52363505734</v>
      </c>
      <c r="AI87" s="25">
        <f t="shared" si="58"/>
        <v>27573.901859284324</v>
      </c>
      <c r="AJ87" s="25">
        <f t="shared" si="59"/>
        <v>1</v>
      </c>
      <c r="AK87" s="25">
        <f t="shared" si="60"/>
        <v>27573.901859284324</v>
      </c>
      <c r="AL87" s="25">
        <f t="shared" ca="1" si="61"/>
        <v>79173</v>
      </c>
      <c r="AM87" s="25">
        <f t="shared" ca="1" si="62"/>
        <v>11</v>
      </c>
      <c r="AN87" s="25">
        <f ca="1">IF(AM87=0,0,COUNTIF($AM$19:AM87,C87*10+1))</f>
        <v>47</v>
      </c>
      <c r="AO87" s="20">
        <f t="shared" ca="1" si="63"/>
        <v>0</v>
      </c>
      <c r="AP87" s="32">
        <f t="shared" ca="1" si="64"/>
        <v>79173</v>
      </c>
    </row>
    <row r="88" spans="1:42" x14ac:dyDescent="0.2">
      <c r="A88" s="14">
        <f>Daten!A88</f>
        <v>10605</v>
      </c>
      <c r="B88" s="7" t="str">
        <f>Daten!B88</f>
        <v xml:space="preserve">Marz                                              </v>
      </c>
      <c r="C88" s="14">
        <f t="shared" si="40"/>
        <v>1</v>
      </c>
      <c r="D88" s="9">
        <f>Daten!D88</f>
        <v>0</v>
      </c>
      <c r="E88" s="8">
        <f>Daten!E88</f>
        <v>2096</v>
      </c>
      <c r="F88" s="8">
        <f>Daten!F88</f>
        <v>2074</v>
      </c>
      <c r="G88" s="26">
        <f t="shared" si="41"/>
        <v>22</v>
      </c>
      <c r="H88" s="28">
        <f t="shared" si="42"/>
        <v>1.0607521697203472E-2</v>
      </c>
      <c r="I88" s="20">
        <f t="shared" si="43"/>
        <v>29.545075991806062</v>
      </c>
      <c r="J88" s="20">
        <f t="shared" si="44"/>
        <v>-7.5450759918060619</v>
      </c>
      <c r="K88" s="26">
        <f t="shared" si="45"/>
        <v>3772.5379959030311</v>
      </c>
      <c r="L88" s="15">
        <f>Daten!G88</f>
        <v>299</v>
      </c>
      <c r="M88" s="15">
        <f>Daten!H88</f>
        <v>1322</v>
      </c>
      <c r="N88" s="15">
        <f>Daten!I88</f>
        <v>475</v>
      </c>
      <c r="O88" s="27">
        <f t="shared" si="46"/>
        <v>0.58547655068078663</v>
      </c>
      <c r="P88" s="15">
        <f t="shared" si="47"/>
        <v>756.77839449867599</v>
      </c>
      <c r="Q88" s="20">
        <f t="shared" si="48"/>
        <v>17.221605501324007</v>
      </c>
      <c r="R88" s="26">
        <f t="shared" si="49"/>
        <v>3444.3211002648013</v>
      </c>
      <c r="S88" s="8">
        <f>Daten!K88</f>
        <v>7114.66</v>
      </c>
      <c r="T88" s="8">
        <f>Daten!L88</f>
        <v>178043.61</v>
      </c>
      <c r="U88" s="8">
        <f>Daten!M88</f>
        <v>701677.11</v>
      </c>
      <c r="V88" s="8">
        <f>Daten!N88</f>
        <v>500</v>
      </c>
      <c r="W88" s="8">
        <f>Daten!O88</f>
        <v>500</v>
      </c>
      <c r="X88" s="22">
        <f t="shared" si="50"/>
        <v>886835.38</v>
      </c>
      <c r="Y88" s="8">
        <f t="shared" si="51"/>
        <v>859838.69422703737</v>
      </c>
      <c r="Z88" s="20">
        <f t="shared" si="52"/>
        <v>26996.685772962635</v>
      </c>
      <c r="AA88" s="26">
        <f t="shared" si="53"/>
        <v>-2699.6685772962637</v>
      </c>
      <c r="AB88" s="31">
        <f t="shared" si="54"/>
        <v>4517.1905188715691</v>
      </c>
      <c r="AC88" s="30">
        <f t="shared" si="55"/>
        <v>4517.1905188715691</v>
      </c>
      <c r="AG88" s="25">
        <f t="shared" si="56"/>
        <v>3772.5379959030311</v>
      </c>
      <c r="AH88" s="25">
        <f t="shared" si="57"/>
        <v>-2699.6685772962637</v>
      </c>
      <c r="AI88" s="25">
        <f t="shared" si="58"/>
        <v>1072.8694186067673</v>
      </c>
      <c r="AJ88" s="25">
        <f t="shared" si="59"/>
        <v>1</v>
      </c>
      <c r="AK88" s="25">
        <f t="shared" si="60"/>
        <v>0</v>
      </c>
      <c r="AL88" s="25">
        <f t="shared" ca="1" si="61"/>
        <v>0</v>
      </c>
      <c r="AM88" s="25">
        <f t="shared" ca="1" si="62"/>
        <v>0</v>
      </c>
      <c r="AN88" s="25">
        <f ca="1">IF(AM88=0,0,COUNTIF($AM$19:AM88,C88*10+1))</f>
        <v>0</v>
      </c>
      <c r="AO88" s="20">
        <f t="shared" ca="1" si="63"/>
        <v>0</v>
      </c>
      <c r="AP88" s="32">
        <f t="shared" ca="1" si="64"/>
        <v>0</v>
      </c>
    </row>
    <row r="89" spans="1:42" x14ac:dyDescent="0.2">
      <c r="A89" s="14">
        <f>Daten!A89</f>
        <v>10606</v>
      </c>
      <c r="B89" s="7" t="str">
        <f>Daten!B89</f>
        <v xml:space="preserve">Mattersburg                                       </v>
      </c>
      <c r="C89" s="14">
        <f t="shared" si="40"/>
        <v>1</v>
      </c>
      <c r="D89" s="9">
        <f>Daten!D89</f>
        <v>0</v>
      </c>
      <c r="E89" s="8">
        <f>Daten!E89</f>
        <v>7542</v>
      </c>
      <c r="F89" s="8">
        <f>Daten!F89</f>
        <v>7440</v>
      </c>
      <c r="G89" s="26">
        <f t="shared" si="41"/>
        <v>102</v>
      </c>
      <c r="H89" s="28">
        <f t="shared" si="42"/>
        <v>1.3709677419354839E-2</v>
      </c>
      <c r="I89" s="20">
        <f t="shared" si="43"/>
        <v>105.9861935289475</v>
      </c>
      <c r="J89" s="20">
        <f t="shared" si="44"/>
        <v>-3.9861935289474957</v>
      </c>
      <c r="K89" s="26">
        <f t="shared" si="45"/>
        <v>1993.096764473748</v>
      </c>
      <c r="L89" s="15">
        <f>Daten!G89</f>
        <v>1023</v>
      </c>
      <c r="M89" s="15">
        <f>Daten!H89</f>
        <v>4948</v>
      </c>
      <c r="N89" s="15">
        <f>Daten!I89</f>
        <v>1571</v>
      </c>
      <c r="O89" s="27">
        <f t="shared" si="46"/>
        <v>0.52425222312045272</v>
      </c>
      <c r="P89" s="15">
        <f t="shared" si="47"/>
        <v>2832.4807080026089</v>
      </c>
      <c r="Q89" s="20">
        <f t="shared" si="48"/>
        <v>-238.48070800260894</v>
      </c>
      <c r="R89" s="26">
        <f t="shared" si="49"/>
        <v>-47696.141600521791</v>
      </c>
      <c r="S89" s="8">
        <f>Daten!K89</f>
        <v>15627.62</v>
      </c>
      <c r="T89" s="8">
        <f>Daten!L89</f>
        <v>675195.79</v>
      </c>
      <c r="U89" s="8">
        <f>Daten!M89</f>
        <v>2648066.52</v>
      </c>
      <c r="V89" s="8">
        <f>Daten!N89</f>
        <v>500</v>
      </c>
      <c r="W89" s="8">
        <f>Daten!O89</f>
        <v>500</v>
      </c>
      <c r="X89" s="22">
        <f t="shared" si="50"/>
        <v>3338889.93</v>
      </c>
      <c r="Y89" s="8">
        <f t="shared" si="51"/>
        <v>3093942.4770325935</v>
      </c>
      <c r="Z89" s="20">
        <f t="shared" si="52"/>
        <v>244947.45296740672</v>
      </c>
      <c r="AA89" s="26">
        <f t="shared" si="53"/>
        <v>-24494.745296740672</v>
      </c>
      <c r="AB89" s="31">
        <f t="shared" si="54"/>
        <v>-70197.790132788708</v>
      </c>
      <c r="AC89" s="30">
        <f t="shared" si="55"/>
        <v>0</v>
      </c>
      <c r="AG89" s="25">
        <f t="shared" si="56"/>
        <v>0</v>
      </c>
      <c r="AH89" s="25">
        <f t="shared" si="57"/>
        <v>0</v>
      </c>
      <c r="AI89" s="25">
        <f t="shared" si="58"/>
        <v>0</v>
      </c>
      <c r="AJ89" s="25">
        <f t="shared" si="59"/>
        <v>1</v>
      </c>
      <c r="AK89" s="25">
        <f t="shared" si="60"/>
        <v>0</v>
      </c>
      <c r="AL89" s="25">
        <f t="shared" ca="1" si="61"/>
        <v>0</v>
      </c>
      <c r="AM89" s="25">
        <f t="shared" ca="1" si="62"/>
        <v>0</v>
      </c>
      <c r="AN89" s="25">
        <f ca="1">IF(AM89=0,0,COUNTIF($AM$19:AM89,C89*10+1))</f>
        <v>0</v>
      </c>
      <c r="AO89" s="20">
        <f t="shared" ca="1" si="63"/>
        <v>0</v>
      </c>
      <c r="AP89" s="32">
        <f t="shared" ca="1" si="64"/>
        <v>0</v>
      </c>
    </row>
    <row r="90" spans="1:42" x14ac:dyDescent="0.2">
      <c r="A90" s="14">
        <f>Daten!A90</f>
        <v>10607</v>
      </c>
      <c r="B90" s="7" t="str">
        <f>Daten!B90</f>
        <v xml:space="preserve">Neudörfl                                         </v>
      </c>
      <c r="C90" s="14">
        <f t="shared" si="40"/>
        <v>1</v>
      </c>
      <c r="D90" s="9">
        <f>Daten!D90</f>
        <v>0</v>
      </c>
      <c r="E90" s="8">
        <f>Daten!E90</f>
        <v>4952</v>
      </c>
      <c r="F90" s="8">
        <f>Daten!F90</f>
        <v>4622</v>
      </c>
      <c r="G90" s="26">
        <f t="shared" si="41"/>
        <v>330</v>
      </c>
      <c r="H90" s="28">
        <f t="shared" si="42"/>
        <v>7.1397663349199475E-2</v>
      </c>
      <c r="I90" s="20">
        <f t="shared" si="43"/>
        <v>65.842498184246679</v>
      </c>
      <c r="J90" s="20">
        <f t="shared" si="44"/>
        <v>264.15750181575333</v>
      </c>
      <c r="K90" s="26">
        <f t="shared" si="45"/>
        <v>-132078.75090787667</v>
      </c>
      <c r="L90" s="15">
        <f>Daten!G90</f>
        <v>684</v>
      </c>
      <c r="M90" s="15">
        <f>Daten!H90</f>
        <v>3272</v>
      </c>
      <c r="N90" s="15">
        <f>Daten!I90</f>
        <v>996</v>
      </c>
      <c r="O90" s="27">
        <f t="shared" si="46"/>
        <v>0.51344743276283622</v>
      </c>
      <c r="P90" s="15">
        <f t="shared" si="47"/>
        <v>1873.0551488651045</v>
      </c>
      <c r="Q90" s="20">
        <f t="shared" si="48"/>
        <v>-193.05514886510446</v>
      </c>
      <c r="R90" s="26">
        <f t="shared" si="49"/>
        <v>-38611.029773020891</v>
      </c>
      <c r="S90" s="8">
        <f>Daten!K90</f>
        <v>4380.33</v>
      </c>
      <c r="T90" s="8">
        <f>Daten!L90</f>
        <v>352469.68</v>
      </c>
      <c r="U90" s="8">
        <f>Daten!M90</f>
        <v>2277126.87</v>
      </c>
      <c r="V90" s="8">
        <f>Daten!N90</f>
        <v>500</v>
      </c>
      <c r="W90" s="8">
        <f>Daten!O90</f>
        <v>500</v>
      </c>
      <c r="X90" s="22">
        <f t="shared" si="50"/>
        <v>2633976.88</v>
      </c>
      <c r="Y90" s="8">
        <f t="shared" si="51"/>
        <v>2031450.9607883056</v>
      </c>
      <c r="Z90" s="20">
        <f t="shared" si="52"/>
        <v>602525.91921169427</v>
      </c>
      <c r="AA90" s="26">
        <f t="shared" si="53"/>
        <v>-60252.591921169427</v>
      </c>
      <c r="AB90" s="31">
        <f t="shared" si="54"/>
        <v>-230942.37260206699</v>
      </c>
      <c r="AC90" s="30">
        <f t="shared" si="55"/>
        <v>0</v>
      </c>
      <c r="AG90" s="25">
        <f t="shared" si="56"/>
        <v>0</v>
      </c>
      <c r="AH90" s="25">
        <f t="shared" si="57"/>
        <v>0</v>
      </c>
      <c r="AI90" s="25">
        <f t="shared" si="58"/>
        <v>0</v>
      </c>
      <c r="AJ90" s="25">
        <f t="shared" si="59"/>
        <v>1</v>
      </c>
      <c r="AK90" s="25">
        <f t="shared" si="60"/>
        <v>0</v>
      </c>
      <c r="AL90" s="25">
        <f t="shared" ca="1" si="61"/>
        <v>0</v>
      </c>
      <c r="AM90" s="25">
        <f t="shared" ca="1" si="62"/>
        <v>0</v>
      </c>
      <c r="AN90" s="25">
        <f ca="1">IF(AM90=0,0,COUNTIF($AM$19:AM90,C90*10+1))</f>
        <v>0</v>
      </c>
      <c r="AO90" s="20">
        <f t="shared" ca="1" si="63"/>
        <v>0</v>
      </c>
      <c r="AP90" s="32">
        <f t="shared" ca="1" si="64"/>
        <v>0</v>
      </c>
    </row>
    <row r="91" spans="1:42" x14ac:dyDescent="0.2">
      <c r="A91" s="14">
        <f>Daten!A91</f>
        <v>10608</v>
      </c>
      <c r="B91" s="7" t="str">
        <f>Daten!B91</f>
        <v xml:space="preserve">Pöttelsdorf                                      </v>
      </c>
      <c r="C91" s="14">
        <f t="shared" si="40"/>
        <v>1</v>
      </c>
      <c r="D91" s="9">
        <f>Daten!D91</f>
        <v>0</v>
      </c>
      <c r="E91" s="8">
        <f>Daten!E91</f>
        <v>763</v>
      </c>
      <c r="F91" s="8">
        <f>Daten!F91</f>
        <v>749</v>
      </c>
      <c r="G91" s="26">
        <f t="shared" si="41"/>
        <v>14</v>
      </c>
      <c r="H91" s="28">
        <f t="shared" si="42"/>
        <v>1.8691588785046728E-2</v>
      </c>
      <c r="I91" s="20">
        <f t="shared" si="43"/>
        <v>10.66984663349216</v>
      </c>
      <c r="J91" s="20">
        <f t="shared" si="44"/>
        <v>3.3301533665078402</v>
      </c>
      <c r="K91" s="26">
        <f t="shared" si="45"/>
        <v>-1665.07668325392</v>
      </c>
      <c r="L91" s="15">
        <f>Daten!G91</f>
        <v>103</v>
      </c>
      <c r="M91" s="15">
        <f>Daten!H91</f>
        <v>486</v>
      </c>
      <c r="N91" s="15">
        <f>Daten!I91</f>
        <v>174</v>
      </c>
      <c r="O91" s="27">
        <f t="shared" si="46"/>
        <v>0.56995884773662553</v>
      </c>
      <c r="P91" s="15">
        <f t="shared" si="47"/>
        <v>278.21051416517139</v>
      </c>
      <c r="Q91" s="20">
        <f t="shared" si="48"/>
        <v>-1.2105141651713893</v>
      </c>
      <c r="R91" s="26">
        <f t="shared" si="49"/>
        <v>-242.10283303427786</v>
      </c>
      <c r="S91" s="8">
        <f>Daten!K91</f>
        <v>6942.79</v>
      </c>
      <c r="T91" s="8">
        <f>Daten!L91</f>
        <v>97784.7</v>
      </c>
      <c r="U91" s="8">
        <f>Daten!M91</f>
        <v>797412.87</v>
      </c>
      <c r="V91" s="8">
        <f>Daten!N91</f>
        <v>500</v>
      </c>
      <c r="W91" s="8">
        <f>Daten!O91</f>
        <v>500</v>
      </c>
      <c r="X91" s="22">
        <f t="shared" si="50"/>
        <v>902140.36</v>
      </c>
      <c r="Y91" s="8">
        <f t="shared" si="51"/>
        <v>313004.25748818199</v>
      </c>
      <c r="Z91" s="20">
        <f t="shared" si="52"/>
        <v>589136.10251181806</v>
      </c>
      <c r="AA91" s="26">
        <f t="shared" si="53"/>
        <v>-58913.61025118181</v>
      </c>
      <c r="AB91" s="31">
        <f t="shared" si="54"/>
        <v>-60820.789767470007</v>
      </c>
      <c r="AC91" s="30">
        <f t="shared" si="55"/>
        <v>0</v>
      </c>
      <c r="AG91" s="25">
        <f t="shared" si="56"/>
        <v>0</v>
      </c>
      <c r="AH91" s="25">
        <f t="shared" si="57"/>
        <v>0</v>
      </c>
      <c r="AI91" s="25">
        <f t="shared" si="58"/>
        <v>0</v>
      </c>
      <c r="AJ91" s="25">
        <f t="shared" si="59"/>
        <v>1</v>
      </c>
      <c r="AK91" s="25">
        <f t="shared" si="60"/>
        <v>0</v>
      </c>
      <c r="AL91" s="25">
        <f t="shared" ca="1" si="61"/>
        <v>0</v>
      </c>
      <c r="AM91" s="25">
        <f t="shared" ca="1" si="62"/>
        <v>0</v>
      </c>
      <c r="AN91" s="25">
        <f ca="1">IF(AM91=0,0,COUNTIF($AM$19:AM91,C91*10+1))</f>
        <v>0</v>
      </c>
      <c r="AO91" s="20">
        <f t="shared" ca="1" si="63"/>
        <v>0</v>
      </c>
      <c r="AP91" s="32">
        <f t="shared" ca="1" si="64"/>
        <v>0</v>
      </c>
    </row>
    <row r="92" spans="1:42" x14ac:dyDescent="0.2">
      <c r="A92" s="14">
        <f>Daten!A92</f>
        <v>10609</v>
      </c>
      <c r="B92" s="7" t="str">
        <f>Daten!B92</f>
        <v xml:space="preserve">Pöttsching                                       </v>
      </c>
      <c r="C92" s="14">
        <f t="shared" si="40"/>
        <v>1</v>
      </c>
      <c r="D92" s="9">
        <f>Daten!D92</f>
        <v>0</v>
      </c>
      <c r="E92" s="8">
        <f>Daten!E92</f>
        <v>3068</v>
      </c>
      <c r="F92" s="8">
        <f>Daten!F92</f>
        <v>2974</v>
      </c>
      <c r="G92" s="26">
        <f t="shared" si="41"/>
        <v>94</v>
      </c>
      <c r="H92" s="28">
        <f t="shared" si="42"/>
        <v>3.160726294552791E-2</v>
      </c>
      <c r="I92" s="20">
        <f t="shared" si="43"/>
        <v>42.365986499340032</v>
      </c>
      <c r="J92" s="20">
        <f t="shared" si="44"/>
        <v>51.634013500659968</v>
      </c>
      <c r="K92" s="26">
        <f t="shared" si="45"/>
        <v>-25817.006750329983</v>
      </c>
      <c r="L92" s="15">
        <f>Daten!G92</f>
        <v>392</v>
      </c>
      <c r="M92" s="15">
        <f>Daten!H92</f>
        <v>1953</v>
      </c>
      <c r="N92" s="15">
        <f>Daten!I92</f>
        <v>723</v>
      </c>
      <c r="O92" s="27">
        <f t="shared" si="46"/>
        <v>0.57091653865847414</v>
      </c>
      <c r="P92" s="15">
        <f t="shared" si="47"/>
        <v>1117.9941032192999</v>
      </c>
      <c r="Q92" s="20">
        <f t="shared" si="48"/>
        <v>-2.9941032192998591</v>
      </c>
      <c r="R92" s="26">
        <f t="shared" si="49"/>
        <v>-598.82064385997182</v>
      </c>
      <c r="S92" s="8">
        <f>Daten!K92</f>
        <v>13098.26</v>
      </c>
      <c r="T92" s="8">
        <f>Daten!L92</f>
        <v>236420.28</v>
      </c>
      <c r="U92" s="8">
        <f>Daten!M92</f>
        <v>536069.36</v>
      </c>
      <c r="V92" s="8">
        <f>Daten!N92</f>
        <v>500</v>
      </c>
      <c r="W92" s="8">
        <f>Daten!O92</f>
        <v>500</v>
      </c>
      <c r="X92" s="22">
        <f t="shared" si="50"/>
        <v>785587.9</v>
      </c>
      <c r="Y92" s="8">
        <f t="shared" si="51"/>
        <v>1258580.684107133</v>
      </c>
      <c r="Z92" s="20">
        <f t="shared" si="52"/>
        <v>-472992.78410713293</v>
      </c>
      <c r="AA92" s="26">
        <f t="shared" si="53"/>
        <v>47299.278410713297</v>
      </c>
      <c r="AB92" s="31">
        <f t="shared" si="54"/>
        <v>20883.451016523344</v>
      </c>
      <c r="AC92" s="30">
        <f t="shared" si="55"/>
        <v>20883.451016523344</v>
      </c>
      <c r="AG92" s="25">
        <f t="shared" si="56"/>
        <v>-25817.006750329983</v>
      </c>
      <c r="AH92" s="25">
        <f t="shared" si="57"/>
        <v>47299.278410713297</v>
      </c>
      <c r="AI92" s="25">
        <f t="shared" si="58"/>
        <v>21482.271660383314</v>
      </c>
      <c r="AJ92" s="25">
        <f t="shared" si="59"/>
        <v>1</v>
      </c>
      <c r="AK92" s="25">
        <f t="shared" si="60"/>
        <v>21482.271660383314</v>
      </c>
      <c r="AL92" s="25">
        <f t="shared" ca="1" si="61"/>
        <v>61682</v>
      </c>
      <c r="AM92" s="25">
        <f t="shared" ca="1" si="62"/>
        <v>11</v>
      </c>
      <c r="AN92" s="25">
        <f ca="1">IF(AM92=0,0,COUNTIF($AM$19:AM92,C92*10+1))</f>
        <v>48</v>
      </c>
      <c r="AO92" s="20">
        <f t="shared" ca="1" si="63"/>
        <v>0</v>
      </c>
      <c r="AP92" s="32">
        <f t="shared" ca="1" si="64"/>
        <v>61682</v>
      </c>
    </row>
    <row r="93" spans="1:42" x14ac:dyDescent="0.2">
      <c r="A93" s="14">
        <f>Daten!A93</f>
        <v>10610</v>
      </c>
      <c r="B93" s="7" t="str">
        <f>Daten!B93</f>
        <v xml:space="preserve">Rohrbach bei Mattersburg                          </v>
      </c>
      <c r="C93" s="14">
        <f t="shared" si="40"/>
        <v>1</v>
      </c>
      <c r="D93" s="9">
        <f>Daten!D93</f>
        <v>0</v>
      </c>
      <c r="E93" s="8">
        <f>Daten!E93</f>
        <v>2624</v>
      </c>
      <c r="F93" s="8">
        <f>Daten!F93</f>
        <v>2641</v>
      </c>
      <c r="G93" s="26">
        <f t="shared" si="41"/>
        <v>-17</v>
      </c>
      <c r="H93" s="28">
        <f t="shared" si="42"/>
        <v>-6.4369556985990157E-3</v>
      </c>
      <c r="I93" s="20">
        <f t="shared" si="43"/>
        <v>37.622249611552462</v>
      </c>
      <c r="J93" s="20">
        <f t="shared" si="44"/>
        <v>-54.622249611552462</v>
      </c>
      <c r="K93" s="26">
        <f t="shared" si="45"/>
        <v>27311.124805776231</v>
      </c>
      <c r="L93" s="15">
        <f>Daten!G93</f>
        <v>334</v>
      </c>
      <c r="M93" s="15">
        <f>Daten!H93</f>
        <v>1675</v>
      </c>
      <c r="N93" s="15">
        <f>Daten!I93</f>
        <v>615</v>
      </c>
      <c r="O93" s="27">
        <f t="shared" si="46"/>
        <v>0.56656716417910447</v>
      </c>
      <c r="P93" s="15">
        <f t="shared" si="47"/>
        <v>958.85310951988072</v>
      </c>
      <c r="Q93" s="20">
        <f t="shared" si="48"/>
        <v>-9.8531095198807179</v>
      </c>
      <c r="R93" s="26">
        <f t="shared" si="49"/>
        <v>-1970.6219039761436</v>
      </c>
      <c r="S93" s="8">
        <f>Daten!K93</f>
        <v>5961.29</v>
      </c>
      <c r="T93" s="8">
        <f>Daten!L93</f>
        <v>157744.31</v>
      </c>
      <c r="U93" s="8">
        <f>Daten!M93</f>
        <v>374491.95</v>
      </c>
      <c r="V93" s="8">
        <f>Daten!N93</f>
        <v>500</v>
      </c>
      <c r="W93" s="8">
        <f>Daten!O93</f>
        <v>500</v>
      </c>
      <c r="X93" s="22">
        <f t="shared" si="50"/>
        <v>538197.55000000005</v>
      </c>
      <c r="Y93" s="8">
        <f t="shared" si="51"/>
        <v>1076439.2813223978</v>
      </c>
      <c r="Z93" s="20">
        <f t="shared" si="52"/>
        <v>-538241.73132239771</v>
      </c>
      <c r="AA93" s="26">
        <f t="shared" si="53"/>
        <v>53824.173132239775</v>
      </c>
      <c r="AB93" s="31">
        <f t="shared" si="54"/>
        <v>79164.676034039861</v>
      </c>
      <c r="AC93" s="30">
        <f t="shared" si="55"/>
        <v>79164.676034039861</v>
      </c>
      <c r="AG93" s="25">
        <f t="shared" si="56"/>
        <v>27311.124805776231</v>
      </c>
      <c r="AH93" s="25">
        <f t="shared" si="57"/>
        <v>53824.173132239775</v>
      </c>
      <c r="AI93" s="25">
        <f t="shared" si="58"/>
        <v>81135.29793801601</v>
      </c>
      <c r="AJ93" s="25">
        <f t="shared" si="59"/>
        <v>1</v>
      </c>
      <c r="AK93" s="25">
        <f t="shared" si="60"/>
        <v>81135.29793801601</v>
      </c>
      <c r="AL93" s="25">
        <f t="shared" ca="1" si="61"/>
        <v>232964</v>
      </c>
      <c r="AM93" s="25">
        <f t="shared" ca="1" si="62"/>
        <v>11</v>
      </c>
      <c r="AN93" s="25">
        <f ca="1">IF(AM93=0,0,COUNTIF($AM$19:AM93,C93*10+1))</f>
        <v>49</v>
      </c>
      <c r="AO93" s="20">
        <f t="shared" ca="1" si="63"/>
        <v>0</v>
      </c>
      <c r="AP93" s="32">
        <f t="shared" ca="1" si="64"/>
        <v>232964</v>
      </c>
    </row>
    <row r="94" spans="1:42" x14ac:dyDescent="0.2">
      <c r="A94" s="14">
        <f>Daten!A94</f>
        <v>10611</v>
      </c>
      <c r="B94" s="7" t="str">
        <f>Daten!B94</f>
        <v xml:space="preserve">Bad Sauerbrunn                                    </v>
      </c>
      <c r="C94" s="14">
        <f t="shared" si="40"/>
        <v>1</v>
      </c>
      <c r="D94" s="9">
        <f>Daten!D94</f>
        <v>0</v>
      </c>
      <c r="E94" s="8">
        <f>Daten!E94</f>
        <v>2345</v>
      </c>
      <c r="F94" s="8">
        <f>Daten!F94</f>
        <v>2235</v>
      </c>
      <c r="G94" s="26">
        <f t="shared" si="41"/>
        <v>110</v>
      </c>
      <c r="H94" s="28">
        <f t="shared" si="42"/>
        <v>4.9217002237136466E-2</v>
      </c>
      <c r="I94" s="20">
        <f t="shared" si="43"/>
        <v>31.838594427042693</v>
      </c>
      <c r="J94" s="20">
        <f t="shared" si="44"/>
        <v>78.161405572957307</v>
      </c>
      <c r="K94" s="26">
        <f t="shared" si="45"/>
        <v>-39080.702786478651</v>
      </c>
      <c r="L94" s="15">
        <f>Daten!G94</f>
        <v>333</v>
      </c>
      <c r="M94" s="15">
        <f>Daten!H94</f>
        <v>1440</v>
      </c>
      <c r="N94" s="15">
        <f>Daten!I94</f>
        <v>572</v>
      </c>
      <c r="O94" s="27">
        <f t="shared" si="46"/>
        <v>0.62847222222222221</v>
      </c>
      <c r="P94" s="15">
        <f t="shared" si="47"/>
        <v>824.32744937828556</v>
      </c>
      <c r="Q94" s="20">
        <f t="shared" si="48"/>
        <v>80.672550621714436</v>
      </c>
      <c r="R94" s="26">
        <f t="shared" si="49"/>
        <v>16134.510124342887</v>
      </c>
      <c r="S94" s="8">
        <f>Daten!K94</f>
        <v>338.55</v>
      </c>
      <c r="T94" s="8">
        <f>Daten!L94</f>
        <v>196580.16</v>
      </c>
      <c r="U94" s="8">
        <f>Daten!M94</f>
        <v>633091.79</v>
      </c>
      <c r="V94" s="8">
        <f>Daten!N94</f>
        <v>500</v>
      </c>
      <c r="W94" s="8">
        <f>Daten!O94</f>
        <v>500</v>
      </c>
      <c r="X94" s="22">
        <f t="shared" si="50"/>
        <v>830010.5</v>
      </c>
      <c r="Y94" s="8">
        <f t="shared" si="51"/>
        <v>961985.56200496305</v>
      </c>
      <c r="Z94" s="20">
        <f t="shared" si="52"/>
        <v>-131975.06200496305</v>
      </c>
      <c r="AA94" s="26">
        <f t="shared" si="53"/>
        <v>13197.506200496306</v>
      </c>
      <c r="AB94" s="31">
        <f t="shared" si="54"/>
        <v>-9748.6864616394578</v>
      </c>
      <c r="AC94" s="30">
        <f t="shared" si="55"/>
        <v>0</v>
      </c>
      <c r="AG94" s="25">
        <f t="shared" si="56"/>
        <v>0</v>
      </c>
      <c r="AH94" s="25">
        <f t="shared" si="57"/>
        <v>0</v>
      </c>
      <c r="AI94" s="25">
        <f t="shared" si="58"/>
        <v>0</v>
      </c>
      <c r="AJ94" s="25">
        <f t="shared" si="59"/>
        <v>1</v>
      </c>
      <c r="AK94" s="25">
        <f t="shared" si="60"/>
        <v>0</v>
      </c>
      <c r="AL94" s="25">
        <f t="shared" ca="1" si="61"/>
        <v>0</v>
      </c>
      <c r="AM94" s="25">
        <f t="shared" ca="1" si="62"/>
        <v>0</v>
      </c>
      <c r="AN94" s="25">
        <f ca="1">IF(AM94=0,0,COUNTIF($AM$19:AM94,C94*10+1))</f>
        <v>0</v>
      </c>
      <c r="AO94" s="20">
        <f t="shared" ca="1" si="63"/>
        <v>0</v>
      </c>
      <c r="AP94" s="32">
        <f t="shared" ca="1" si="64"/>
        <v>0</v>
      </c>
    </row>
    <row r="95" spans="1:42" x14ac:dyDescent="0.2">
      <c r="A95" s="14">
        <f>Daten!A95</f>
        <v>10612</v>
      </c>
      <c r="B95" s="7" t="str">
        <f>Daten!B95</f>
        <v xml:space="preserve">Schattendorf                                      </v>
      </c>
      <c r="C95" s="14">
        <f t="shared" si="40"/>
        <v>1</v>
      </c>
      <c r="D95" s="9">
        <f>Daten!D95</f>
        <v>0</v>
      </c>
      <c r="E95" s="8">
        <f>Daten!E95</f>
        <v>2403</v>
      </c>
      <c r="F95" s="8">
        <f>Daten!F95</f>
        <v>2354</v>
      </c>
      <c r="G95" s="26">
        <f t="shared" si="41"/>
        <v>49</v>
      </c>
      <c r="H95" s="28">
        <f t="shared" si="42"/>
        <v>2.0815632965165677E-2</v>
      </c>
      <c r="I95" s="20">
        <f t="shared" si="43"/>
        <v>33.533803705261072</v>
      </c>
      <c r="J95" s="20">
        <f t="shared" si="44"/>
        <v>15.466196294738928</v>
      </c>
      <c r="K95" s="26">
        <f t="shared" si="45"/>
        <v>-7733.0981473694646</v>
      </c>
      <c r="L95" s="15">
        <f>Daten!G95</f>
        <v>326</v>
      </c>
      <c r="M95" s="15">
        <f>Daten!H95</f>
        <v>1536</v>
      </c>
      <c r="N95" s="15">
        <f>Daten!I95</f>
        <v>541</v>
      </c>
      <c r="O95" s="27">
        <f t="shared" si="46"/>
        <v>0.564453125</v>
      </c>
      <c r="P95" s="15">
        <f t="shared" si="47"/>
        <v>879.28261267017126</v>
      </c>
      <c r="Q95" s="20">
        <f t="shared" si="48"/>
        <v>-12.282612670171261</v>
      </c>
      <c r="R95" s="26">
        <f t="shared" si="49"/>
        <v>-2456.5225340342522</v>
      </c>
      <c r="S95" s="8">
        <f>Daten!K95</f>
        <v>7875.43</v>
      </c>
      <c r="T95" s="8">
        <f>Daten!L95</f>
        <v>156358.94</v>
      </c>
      <c r="U95" s="8">
        <f>Daten!M95</f>
        <v>183416.57</v>
      </c>
      <c r="V95" s="8">
        <f>Daten!N95</f>
        <v>500</v>
      </c>
      <c r="W95" s="8">
        <f>Daten!O95</f>
        <v>500</v>
      </c>
      <c r="X95" s="22">
        <f t="shared" si="50"/>
        <v>347650.94</v>
      </c>
      <c r="Y95" s="8">
        <f t="shared" si="51"/>
        <v>985778.8083146807</v>
      </c>
      <c r="Z95" s="20">
        <f t="shared" si="52"/>
        <v>-638127.86831468064</v>
      </c>
      <c r="AA95" s="26">
        <f t="shared" si="53"/>
        <v>63812.786831468067</v>
      </c>
      <c r="AB95" s="31">
        <f t="shared" si="54"/>
        <v>53623.166150064353</v>
      </c>
      <c r="AC95" s="30">
        <f t="shared" si="55"/>
        <v>53623.166150064353</v>
      </c>
      <c r="AG95" s="25">
        <f t="shared" si="56"/>
        <v>-7733.0981473694646</v>
      </c>
      <c r="AH95" s="25">
        <f t="shared" si="57"/>
        <v>63812.786831468067</v>
      </c>
      <c r="AI95" s="25">
        <f t="shared" si="58"/>
        <v>56079.688684098604</v>
      </c>
      <c r="AJ95" s="25">
        <f t="shared" si="59"/>
        <v>1</v>
      </c>
      <c r="AK95" s="25">
        <f t="shared" si="60"/>
        <v>56079.688684098604</v>
      </c>
      <c r="AL95" s="25">
        <f t="shared" ca="1" si="61"/>
        <v>161022</v>
      </c>
      <c r="AM95" s="25">
        <f t="shared" ca="1" si="62"/>
        <v>11</v>
      </c>
      <c r="AN95" s="25">
        <f ca="1">IF(AM95=0,0,COUNTIF($AM$19:AM95,C95*10+1))</f>
        <v>50</v>
      </c>
      <c r="AO95" s="20">
        <f t="shared" ca="1" si="63"/>
        <v>0</v>
      </c>
      <c r="AP95" s="32">
        <f t="shared" ca="1" si="64"/>
        <v>161022</v>
      </c>
    </row>
    <row r="96" spans="1:42" x14ac:dyDescent="0.2">
      <c r="A96" s="14">
        <f>Daten!A96</f>
        <v>10613</v>
      </c>
      <c r="B96" s="7" t="str">
        <f>Daten!B96</f>
        <v xml:space="preserve">Sieggraben                                        </v>
      </c>
      <c r="C96" s="14">
        <f t="shared" si="40"/>
        <v>1</v>
      </c>
      <c r="D96" s="9">
        <f>Daten!D96</f>
        <v>0</v>
      </c>
      <c r="E96" s="8">
        <f>Daten!E96</f>
        <v>1260</v>
      </c>
      <c r="F96" s="8">
        <f>Daten!F96</f>
        <v>1236</v>
      </c>
      <c r="G96" s="26">
        <f t="shared" si="41"/>
        <v>24</v>
      </c>
      <c r="H96" s="28">
        <f t="shared" si="42"/>
        <v>1.9417475728155338E-2</v>
      </c>
      <c r="I96" s="20">
        <f t="shared" si="43"/>
        <v>17.607383763679987</v>
      </c>
      <c r="J96" s="20">
        <f t="shared" si="44"/>
        <v>6.3926162363200127</v>
      </c>
      <c r="K96" s="26">
        <f t="shared" si="45"/>
        <v>-3196.3081181600064</v>
      </c>
      <c r="L96" s="15">
        <f>Daten!G96</f>
        <v>182</v>
      </c>
      <c r="M96" s="15">
        <f>Daten!H96</f>
        <v>780</v>
      </c>
      <c r="N96" s="15">
        <f>Daten!I96</f>
        <v>298</v>
      </c>
      <c r="O96" s="27">
        <f t="shared" si="46"/>
        <v>0.61538461538461542</v>
      </c>
      <c r="P96" s="15">
        <f t="shared" si="47"/>
        <v>446.51070174657133</v>
      </c>
      <c r="Q96" s="20">
        <f t="shared" si="48"/>
        <v>33.489298253428672</v>
      </c>
      <c r="R96" s="26">
        <f t="shared" si="49"/>
        <v>6697.8596506857339</v>
      </c>
      <c r="S96" s="8">
        <f>Daten!K96</f>
        <v>5383.25</v>
      </c>
      <c r="T96" s="8">
        <f>Daten!L96</f>
        <v>82840.05</v>
      </c>
      <c r="U96" s="8">
        <f>Daten!M96</f>
        <v>253636.65</v>
      </c>
      <c r="V96" s="8">
        <f>Daten!N96</f>
        <v>500</v>
      </c>
      <c r="W96" s="8">
        <f>Daten!O96</f>
        <v>500</v>
      </c>
      <c r="X96" s="22">
        <f t="shared" si="50"/>
        <v>341859.95</v>
      </c>
      <c r="Y96" s="8">
        <f t="shared" si="51"/>
        <v>516887.7646593831</v>
      </c>
      <c r="Z96" s="20">
        <f t="shared" si="52"/>
        <v>-175027.81465938309</v>
      </c>
      <c r="AA96" s="26">
        <f t="shared" si="53"/>
        <v>17502.781465938311</v>
      </c>
      <c r="AB96" s="31">
        <f t="shared" si="54"/>
        <v>21004.332998464037</v>
      </c>
      <c r="AC96" s="30">
        <f t="shared" si="55"/>
        <v>21004.332998464037</v>
      </c>
      <c r="AG96" s="25">
        <f t="shared" si="56"/>
        <v>-3196.3081181600064</v>
      </c>
      <c r="AH96" s="25">
        <f t="shared" si="57"/>
        <v>17502.781465938311</v>
      </c>
      <c r="AI96" s="25">
        <f t="shared" si="58"/>
        <v>14306.473347778305</v>
      </c>
      <c r="AJ96" s="25">
        <f t="shared" si="59"/>
        <v>1</v>
      </c>
      <c r="AK96" s="25">
        <f t="shared" si="60"/>
        <v>14306.473347778305</v>
      </c>
      <c r="AL96" s="25">
        <f t="shared" ca="1" si="61"/>
        <v>41078</v>
      </c>
      <c r="AM96" s="25">
        <f t="shared" ca="1" si="62"/>
        <v>11</v>
      </c>
      <c r="AN96" s="25">
        <f ca="1">IF(AM96=0,0,COUNTIF($AM$19:AM96,C96*10+1))</f>
        <v>51</v>
      </c>
      <c r="AO96" s="20">
        <f t="shared" ca="1" si="63"/>
        <v>0</v>
      </c>
      <c r="AP96" s="32">
        <f t="shared" ca="1" si="64"/>
        <v>41078</v>
      </c>
    </row>
    <row r="97" spans="1:42" x14ac:dyDescent="0.2">
      <c r="A97" s="14">
        <f>Daten!A97</f>
        <v>10614</v>
      </c>
      <c r="B97" s="7" t="str">
        <f>Daten!B97</f>
        <v xml:space="preserve">Sigleß                                           </v>
      </c>
      <c r="C97" s="14">
        <f t="shared" si="40"/>
        <v>1</v>
      </c>
      <c r="D97" s="9">
        <f>Daten!D97</f>
        <v>0</v>
      </c>
      <c r="E97" s="8">
        <f>Daten!E97</f>
        <v>1189</v>
      </c>
      <c r="F97" s="8">
        <f>Daten!F97</f>
        <v>1164</v>
      </c>
      <c r="G97" s="26">
        <f t="shared" si="41"/>
        <v>25</v>
      </c>
      <c r="H97" s="28">
        <f t="shared" si="42"/>
        <v>2.147766323024055E-2</v>
      </c>
      <c r="I97" s="20">
        <f t="shared" si="43"/>
        <v>16.581710923077267</v>
      </c>
      <c r="J97" s="20">
        <f t="shared" si="44"/>
        <v>8.4182890769227328</v>
      </c>
      <c r="K97" s="26">
        <f t="shared" si="45"/>
        <v>-4209.1445384613662</v>
      </c>
      <c r="L97" s="15">
        <f>Daten!G97</f>
        <v>151</v>
      </c>
      <c r="M97" s="15">
        <f>Daten!H97</f>
        <v>768</v>
      </c>
      <c r="N97" s="15">
        <f>Daten!I97</f>
        <v>270</v>
      </c>
      <c r="O97" s="27">
        <f t="shared" si="46"/>
        <v>0.54817708333333337</v>
      </c>
      <c r="P97" s="15">
        <f t="shared" si="47"/>
        <v>439.64130633508563</v>
      </c>
      <c r="Q97" s="20">
        <f t="shared" si="48"/>
        <v>-18.641306335085631</v>
      </c>
      <c r="R97" s="26">
        <f t="shared" si="49"/>
        <v>-3728.2612670171261</v>
      </c>
      <c r="S97" s="8">
        <f>Daten!K97</f>
        <v>9834.69</v>
      </c>
      <c r="T97" s="8">
        <f>Daten!L97</f>
        <v>57728.34</v>
      </c>
      <c r="U97" s="8">
        <f>Daten!M97</f>
        <v>167353.87</v>
      </c>
      <c r="V97" s="8">
        <f>Daten!N97</f>
        <v>500</v>
      </c>
      <c r="W97" s="8">
        <f>Daten!O97</f>
        <v>500</v>
      </c>
      <c r="X97" s="22">
        <f t="shared" si="50"/>
        <v>234916.9</v>
      </c>
      <c r="Y97" s="8">
        <f t="shared" si="51"/>
        <v>487761.54934921151</v>
      </c>
      <c r="Z97" s="20">
        <f t="shared" si="52"/>
        <v>-252844.64934921151</v>
      </c>
      <c r="AA97" s="26">
        <f t="shared" si="53"/>
        <v>25284.464934921154</v>
      </c>
      <c r="AB97" s="31">
        <f t="shared" si="54"/>
        <v>17347.059129442663</v>
      </c>
      <c r="AC97" s="30">
        <f t="shared" si="55"/>
        <v>17347.059129442663</v>
      </c>
      <c r="AG97" s="25">
        <f t="shared" si="56"/>
        <v>-4209.1445384613662</v>
      </c>
      <c r="AH97" s="25">
        <f t="shared" si="57"/>
        <v>25284.464934921154</v>
      </c>
      <c r="AI97" s="25">
        <f t="shared" si="58"/>
        <v>21075.320396459789</v>
      </c>
      <c r="AJ97" s="25">
        <f t="shared" si="59"/>
        <v>1</v>
      </c>
      <c r="AK97" s="25">
        <f t="shared" si="60"/>
        <v>21075.320396459789</v>
      </c>
      <c r="AL97" s="25">
        <f t="shared" ca="1" si="61"/>
        <v>60514</v>
      </c>
      <c r="AM97" s="25">
        <f t="shared" ca="1" si="62"/>
        <v>11</v>
      </c>
      <c r="AN97" s="25">
        <f ca="1">IF(AM97=0,0,COUNTIF($AM$19:AM97,C97*10+1))</f>
        <v>52</v>
      </c>
      <c r="AO97" s="20">
        <f t="shared" ca="1" si="63"/>
        <v>0</v>
      </c>
      <c r="AP97" s="32">
        <f t="shared" ca="1" si="64"/>
        <v>60514</v>
      </c>
    </row>
    <row r="98" spans="1:42" x14ac:dyDescent="0.2">
      <c r="A98" s="14">
        <f>Daten!A98</f>
        <v>10615</v>
      </c>
      <c r="B98" s="7" t="str">
        <f>Daten!B98</f>
        <v xml:space="preserve">Wiesen                                            </v>
      </c>
      <c r="C98" s="14">
        <f t="shared" si="40"/>
        <v>1</v>
      </c>
      <c r="D98" s="9">
        <f>Daten!D98</f>
        <v>0</v>
      </c>
      <c r="E98" s="8">
        <f>Daten!E98</f>
        <v>2766</v>
      </c>
      <c r="F98" s="8">
        <f>Daten!F98</f>
        <v>2705</v>
      </c>
      <c r="G98" s="26">
        <f t="shared" si="41"/>
        <v>61</v>
      </c>
      <c r="H98" s="28">
        <f t="shared" si="42"/>
        <v>2.255083179297597E-2</v>
      </c>
      <c r="I98" s="20">
        <f t="shared" si="43"/>
        <v>38.533958803199326</v>
      </c>
      <c r="J98" s="20">
        <f t="shared" si="44"/>
        <v>22.466041196800674</v>
      </c>
      <c r="K98" s="26">
        <f t="shared" si="45"/>
        <v>-11233.020598400337</v>
      </c>
      <c r="L98" s="15">
        <f>Daten!G98</f>
        <v>376</v>
      </c>
      <c r="M98" s="15">
        <f>Daten!H98</f>
        <v>1712</v>
      </c>
      <c r="N98" s="15">
        <f>Daten!I98</f>
        <v>678</v>
      </c>
      <c r="O98" s="27">
        <f t="shared" si="46"/>
        <v>0.61565420560747663</v>
      </c>
      <c r="P98" s="15">
        <f t="shared" si="47"/>
        <v>980.03374537196169</v>
      </c>
      <c r="Q98" s="20">
        <f t="shared" si="48"/>
        <v>73.966254628038314</v>
      </c>
      <c r="R98" s="26">
        <f t="shared" si="49"/>
        <v>14793.250925607663</v>
      </c>
      <c r="S98" s="8">
        <f>Daten!K98</f>
        <v>7080.69</v>
      </c>
      <c r="T98" s="8">
        <f>Daten!L98</f>
        <v>172713.86</v>
      </c>
      <c r="U98" s="8">
        <f>Daten!M98</f>
        <v>184629.55</v>
      </c>
      <c r="V98" s="8">
        <f>Daten!N98</f>
        <v>500</v>
      </c>
      <c r="W98" s="8">
        <f>Daten!O98</f>
        <v>500</v>
      </c>
      <c r="X98" s="22">
        <f t="shared" si="50"/>
        <v>364424.1</v>
      </c>
      <c r="Y98" s="8">
        <f t="shared" si="51"/>
        <v>1134691.7119427409</v>
      </c>
      <c r="Z98" s="20">
        <f t="shared" si="52"/>
        <v>-770267.61194274097</v>
      </c>
      <c r="AA98" s="26">
        <f t="shared" si="53"/>
        <v>77026.761194274106</v>
      </c>
      <c r="AB98" s="31">
        <f t="shared" si="54"/>
        <v>80586.991521481425</v>
      </c>
      <c r="AC98" s="30">
        <f t="shared" si="55"/>
        <v>80586.991521481425</v>
      </c>
      <c r="AG98" s="25">
        <f t="shared" si="56"/>
        <v>-11233.020598400337</v>
      </c>
      <c r="AH98" s="25">
        <f t="shared" si="57"/>
        <v>77026.761194274106</v>
      </c>
      <c r="AI98" s="25">
        <f t="shared" si="58"/>
        <v>65793.740595873765</v>
      </c>
      <c r="AJ98" s="25">
        <f t="shared" si="59"/>
        <v>1</v>
      </c>
      <c r="AK98" s="25">
        <f t="shared" si="60"/>
        <v>65793.740595873765</v>
      </c>
      <c r="AL98" s="25">
        <f t="shared" ca="1" si="61"/>
        <v>188913</v>
      </c>
      <c r="AM98" s="25">
        <f t="shared" ca="1" si="62"/>
        <v>11</v>
      </c>
      <c r="AN98" s="25">
        <f ca="1">IF(AM98=0,0,COUNTIF($AM$19:AM98,C98*10+1))</f>
        <v>53</v>
      </c>
      <c r="AO98" s="20">
        <f t="shared" ca="1" si="63"/>
        <v>0</v>
      </c>
      <c r="AP98" s="32">
        <f t="shared" ca="1" si="64"/>
        <v>188913</v>
      </c>
    </row>
    <row r="99" spans="1:42" x14ac:dyDescent="0.2">
      <c r="A99" s="14">
        <f>Daten!A99</f>
        <v>10616</v>
      </c>
      <c r="B99" s="7" t="str">
        <f>Daten!B99</f>
        <v xml:space="preserve">Antau                                             </v>
      </c>
      <c r="C99" s="14">
        <f t="shared" si="40"/>
        <v>1</v>
      </c>
      <c r="D99" s="9">
        <f>Daten!D99</f>
        <v>0</v>
      </c>
      <c r="E99" s="8">
        <f>Daten!E99</f>
        <v>831</v>
      </c>
      <c r="F99" s="8">
        <f>Daten!F99</f>
        <v>773</v>
      </c>
      <c r="G99" s="26">
        <f t="shared" si="41"/>
        <v>58</v>
      </c>
      <c r="H99" s="28">
        <f t="shared" si="42"/>
        <v>7.5032341526520052E-2</v>
      </c>
      <c r="I99" s="20">
        <f t="shared" si="43"/>
        <v>11.011737580359732</v>
      </c>
      <c r="J99" s="20">
        <f t="shared" si="44"/>
        <v>46.988262419640265</v>
      </c>
      <c r="K99" s="26">
        <f t="shared" si="45"/>
        <v>-23494.131209820131</v>
      </c>
      <c r="L99" s="15">
        <f>Daten!G99</f>
        <v>123</v>
      </c>
      <c r="M99" s="15">
        <f>Daten!H99</f>
        <v>529</v>
      </c>
      <c r="N99" s="15">
        <f>Daten!I99</f>
        <v>179</v>
      </c>
      <c r="O99" s="27">
        <f t="shared" si="46"/>
        <v>0.57088846880907373</v>
      </c>
      <c r="P99" s="15">
        <f t="shared" si="47"/>
        <v>302.82584772299521</v>
      </c>
      <c r="Q99" s="20">
        <f t="shared" si="48"/>
        <v>-0.82584772299520637</v>
      </c>
      <c r="R99" s="26">
        <f t="shared" si="49"/>
        <v>-165.16954459904127</v>
      </c>
      <c r="S99" s="8">
        <f>Daten!K99</f>
        <v>7775.42</v>
      </c>
      <c r="T99" s="8">
        <f>Daten!L99</f>
        <v>75583.45</v>
      </c>
      <c r="U99" s="8">
        <f>Daten!M99</f>
        <v>277648.21000000002</v>
      </c>
      <c r="V99" s="8">
        <f>Daten!N99</f>
        <v>500</v>
      </c>
      <c r="W99" s="8">
        <f>Daten!O99</f>
        <v>500</v>
      </c>
      <c r="X99" s="22">
        <f t="shared" si="50"/>
        <v>361007.08</v>
      </c>
      <c r="Y99" s="8">
        <f t="shared" si="51"/>
        <v>340899.78764440271</v>
      </c>
      <c r="Z99" s="20">
        <f t="shared" si="52"/>
        <v>20107.29235559731</v>
      </c>
      <c r="AA99" s="26">
        <f t="shared" si="53"/>
        <v>-2010.729235559731</v>
      </c>
      <c r="AB99" s="31">
        <f t="shared" si="54"/>
        <v>-25670.029989978902</v>
      </c>
      <c r="AC99" s="30">
        <f t="shared" si="55"/>
        <v>0</v>
      </c>
      <c r="AG99" s="25">
        <f t="shared" si="56"/>
        <v>0</v>
      </c>
      <c r="AH99" s="25">
        <f t="shared" si="57"/>
        <v>0</v>
      </c>
      <c r="AI99" s="25">
        <f t="shared" si="58"/>
        <v>0</v>
      </c>
      <c r="AJ99" s="25">
        <f t="shared" si="59"/>
        <v>1</v>
      </c>
      <c r="AK99" s="25">
        <f t="shared" si="60"/>
        <v>0</v>
      </c>
      <c r="AL99" s="25">
        <f t="shared" ca="1" si="61"/>
        <v>0</v>
      </c>
      <c r="AM99" s="25">
        <f t="shared" ca="1" si="62"/>
        <v>0</v>
      </c>
      <c r="AN99" s="25">
        <f ca="1">IF(AM99=0,0,COUNTIF($AM$19:AM99,C99*10+1))</f>
        <v>0</v>
      </c>
      <c r="AO99" s="20">
        <f t="shared" ca="1" si="63"/>
        <v>0</v>
      </c>
      <c r="AP99" s="32">
        <f t="shared" ca="1" si="64"/>
        <v>0</v>
      </c>
    </row>
    <row r="100" spans="1:42" x14ac:dyDescent="0.2">
      <c r="A100" s="14">
        <f>Daten!A100</f>
        <v>10617</v>
      </c>
      <c r="B100" s="7" t="str">
        <f>Daten!B100</f>
        <v xml:space="preserve">Baumgarten                                        </v>
      </c>
      <c r="C100" s="14">
        <f t="shared" si="40"/>
        <v>1</v>
      </c>
      <c r="D100" s="9">
        <f>Daten!D100</f>
        <v>0</v>
      </c>
      <c r="E100" s="8">
        <f>Daten!E100</f>
        <v>920</v>
      </c>
      <c r="F100" s="8">
        <f>Daten!F100</f>
        <v>885</v>
      </c>
      <c r="G100" s="26">
        <f t="shared" si="41"/>
        <v>35</v>
      </c>
      <c r="H100" s="28">
        <f t="shared" si="42"/>
        <v>3.954802259887006E-2</v>
      </c>
      <c r="I100" s="20">
        <f t="shared" si="43"/>
        <v>12.607228665741738</v>
      </c>
      <c r="J100" s="20">
        <f t="shared" si="44"/>
        <v>22.392771334258263</v>
      </c>
      <c r="K100" s="26">
        <f t="shared" si="45"/>
        <v>-11196.385667129132</v>
      </c>
      <c r="L100" s="15">
        <f>Daten!G100</f>
        <v>123</v>
      </c>
      <c r="M100" s="15">
        <f>Daten!H100</f>
        <v>556</v>
      </c>
      <c r="N100" s="15">
        <f>Daten!I100</f>
        <v>241</v>
      </c>
      <c r="O100" s="27">
        <f t="shared" si="46"/>
        <v>0.65467625899280579</v>
      </c>
      <c r="P100" s="15">
        <f t="shared" si="47"/>
        <v>318.28198739883806</v>
      </c>
      <c r="Q100" s="20">
        <f t="shared" si="48"/>
        <v>45.718012601161945</v>
      </c>
      <c r="R100" s="26">
        <f t="shared" si="49"/>
        <v>9143.602520232389</v>
      </c>
      <c r="S100" s="8">
        <f>Daten!K100</f>
        <v>5442.9</v>
      </c>
      <c r="T100" s="8">
        <f>Daten!L100</f>
        <v>62981.23</v>
      </c>
      <c r="U100" s="8">
        <f>Daten!M100</f>
        <v>94058.98</v>
      </c>
      <c r="V100" s="8">
        <f>Daten!N100</f>
        <v>500</v>
      </c>
      <c r="W100" s="8">
        <f>Daten!O100</f>
        <v>500</v>
      </c>
      <c r="X100" s="22">
        <f t="shared" si="50"/>
        <v>162483.10999999999</v>
      </c>
      <c r="Y100" s="8">
        <f t="shared" si="51"/>
        <v>377410.11387827975</v>
      </c>
      <c r="Z100" s="20">
        <f t="shared" si="52"/>
        <v>-214927.00387827976</v>
      </c>
      <c r="AA100" s="26">
        <f t="shared" si="53"/>
        <v>21492.700387827979</v>
      </c>
      <c r="AB100" s="31">
        <f t="shared" si="54"/>
        <v>19439.917240931238</v>
      </c>
      <c r="AC100" s="30">
        <f t="shared" si="55"/>
        <v>19439.917240931238</v>
      </c>
      <c r="AG100" s="25">
        <f t="shared" si="56"/>
        <v>-11196.385667129132</v>
      </c>
      <c r="AH100" s="25">
        <f t="shared" si="57"/>
        <v>21492.700387827979</v>
      </c>
      <c r="AI100" s="25">
        <f t="shared" si="58"/>
        <v>10296.314720698847</v>
      </c>
      <c r="AJ100" s="25">
        <f t="shared" si="59"/>
        <v>1</v>
      </c>
      <c r="AK100" s="25">
        <f t="shared" si="60"/>
        <v>10296.314720698847</v>
      </c>
      <c r="AL100" s="25">
        <f t="shared" ca="1" si="61"/>
        <v>29564</v>
      </c>
      <c r="AM100" s="25">
        <f t="shared" ca="1" si="62"/>
        <v>11</v>
      </c>
      <c r="AN100" s="25">
        <f ca="1">IF(AM100=0,0,COUNTIF($AM$19:AM100,C100*10+1))</f>
        <v>54</v>
      </c>
      <c r="AO100" s="20">
        <f t="shared" ca="1" si="63"/>
        <v>0</v>
      </c>
      <c r="AP100" s="32">
        <f t="shared" ca="1" si="64"/>
        <v>29564</v>
      </c>
    </row>
    <row r="101" spans="1:42" x14ac:dyDescent="0.2">
      <c r="A101" s="14">
        <f>Daten!A101</f>
        <v>10618</v>
      </c>
      <c r="B101" s="7" t="str">
        <f>Daten!B101</f>
        <v xml:space="preserve">Zemendorf-Stöttera                               </v>
      </c>
      <c r="C101" s="14">
        <f t="shared" si="40"/>
        <v>1</v>
      </c>
      <c r="D101" s="9">
        <f>Daten!D101</f>
        <v>0</v>
      </c>
      <c r="E101" s="8">
        <f>Daten!E101</f>
        <v>1283</v>
      </c>
      <c r="F101" s="8">
        <f>Daten!F101</f>
        <v>1276</v>
      </c>
      <c r="G101" s="26">
        <f t="shared" si="41"/>
        <v>7</v>
      </c>
      <c r="H101" s="28">
        <f t="shared" si="42"/>
        <v>5.4858934169278997E-3</v>
      </c>
      <c r="I101" s="20">
        <f t="shared" si="43"/>
        <v>18.177202008459275</v>
      </c>
      <c r="J101" s="20">
        <f t="shared" si="44"/>
        <v>-11.177202008459275</v>
      </c>
      <c r="K101" s="26">
        <f t="shared" si="45"/>
        <v>5588.6010042296375</v>
      </c>
      <c r="L101" s="15">
        <f>Daten!G101</f>
        <v>150</v>
      </c>
      <c r="M101" s="15">
        <f>Daten!H101</f>
        <v>871</v>
      </c>
      <c r="N101" s="15">
        <f>Daten!I101</f>
        <v>262</v>
      </c>
      <c r="O101" s="27">
        <f t="shared" si="46"/>
        <v>0.47301951779563722</v>
      </c>
      <c r="P101" s="15">
        <f t="shared" si="47"/>
        <v>498.60361695033799</v>
      </c>
      <c r="Q101" s="20">
        <f t="shared" si="48"/>
        <v>-86.603616950337994</v>
      </c>
      <c r="R101" s="26">
        <f t="shared" si="49"/>
        <v>-17320.7233900676</v>
      </c>
      <c r="S101" s="8">
        <f>Daten!K101</f>
        <v>11488.05</v>
      </c>
      <c r="T101" s="8">
        <f>Daten!L101</f>
        <v>99432.54</v>
      </c>
      <c r="U101" s="8">
        <f>Daten!M101</f>
        <v>192448.98</v>
      </c>
      <c r="V101" s="8">
        <f>Daten!N101</f>
        <v>500</v>
      </c>
      <c r="W101" s="8">
        <f>Daten!O101</f>
        <v>500</v>
      </c>
      <c r="X101" s="22">
        <f t="shared" si="50"/>
        <v>303369.57</v>
      </c>
      <c r="Y101" s="8">
        <f t="shared" si="51"/>
        <v>526323.01750634017</v>
      </c>
      <c r="Z101" s="20">
        <f t="shared" si="52"/>
        <v>-222953.44750634016</v>
      </c>
      <c r="AA101" s="26">
        <f t="shared" si="53"/>
        <v>22295.344750634016</v>
      </c>
      <c r="AB101" s="31">
        <f t="shared" si="54"/>
        <v>10563.222364796053</v>
      </c>
      <c r="AC101" s="30">
        <f t="shared" si="55"/>
        <v>10563.222364796053</v>
      </c>
      <c r="AG101" s="25">
        <f t="shared" si="56"/>
        <v>5588.6010042296375</v>
      </c>
      <c r="AH101" s="25">
        <f t="shared" si="57"/>
        <v>22295.344750634016</v>
      </c>
      <c r="AI101" s="25">
        <f t="shared" si="58"/>
        <v>27883.945754863653</v>
      </c>
      <c r="AJ101" s="25">
        <f t="shared" si="59"/>
        <v>1</v>
      </c>
      <c r="AK101" s="25">
        <f t="shared" si="60"/>
        <v>27883.945754863653</v>
      </c>
      <c r="AL101" s="25">
        <f t="shared" ca="1" si="61"/>
        <v>80063</v>
      </c>
      <c r="AM101" s="25">
        <f t="shared" ca="1" si="62"/>
        <v>11</v>
      </c>
      <c r="AN101" s="25">
        <f ca="1">IF(AM101=0,0,COUNTIF($AM$19:AM101,C101*10+1))</f>
        <v>55</v>
      </c>
      <c r="AO101" s="20">
        <f t="shared" ca="1" si="63"/>
        <v>0</v>
      </c>
      <c r="AP101" s="32">
        <f t="shared" ca="1" si="64"/>
        <v>80063</v>
      </c>
    </row>
    <row r="102" spans="1:42" x14ac:dyDescent="0.2">
      <c r="A102" s="14">
        <f>Daten!A102</f>
        <v>10619</v>
      </c>
      <c r="B102" s="7" t="str">
        <f>Daten!B102</f>
        <v xml:space="preserve">Krensdorf                                         </v>
      </c>
      <c r="C102" s="14">
        <f t="shared" si="40"/>
        <v>1</v>
      </c>
      <c r="D102" s="9">
        <f>Daten!D102</f>
        <v>0</v>
      </c>
      <c r="E102" s="8">
        <f>Daten!E102</f>
        <v>624</v>
      </c>
      <c r="F102" s="8">
        <f>Daten!F102</f>
        <v>632</v>
      </c>
      <c r="G102" s="26">
        <f t="shared" si="41"/>
        <v>-8</v>
      </c>
      <c r="H102" s="28">
        <f t="shared" si="42"/>
        <v>-1.2658227848101266E-2</v>
      </c>
      <c r="I102" s="20">
        <f t="shared" si="43"/>
        <v>9.0031282675127446</v>
      </c>
      <c r="J102" s="20">
        <f t="shared" si="44"/>
        <v>-17.003128267512743</v>
      </c>
      <c r="K102" s="26">
        <f t="shared" si="45"/>
        <v>8501.564133756372</v>
      </c>
      <c r="L102" s="15">
        <f>Daten!G102</f>
        <v>103</v>
      </c>
      <c r="M102" s="15">
        <f>Daten!H102</f>
        <v>380</v>
      </c>
      <c r="N102" s="15">
        <f>Daten!I102</f>
        <v>141</v>
      </c>
      <c r="O102" s="27">
        <f t="shared" si="46"/>
        <v>0.64210526315789473</v>
      </c>
      <c r="P102" s="15">
        <f t="shared" si="47"/>
        <v>217.53085469704757</v>
      </c>
      <c r="Q102" s="20">
        <f t="shared" si="48"/>
        <v>26.469145302952427</v>
      </c>
      <c r="R102" s="26">
        <f t="shared" si="49"/>
        <v>5293.8290605904858</v>
      </c>
      <c r="S102" s="8">
        <f>Daten!K102</f>
        <v>8242.83</v>
      </c>
      <c r="T102" s="8">
        <f>Daten!L102</f>
        <v>33577.01</v>
      </c>
      <c r="U102" s="8">
        <f>Daten!M102</f>
        <v>9114.89</v>
      </c>
      <c r="V102" s="8">
        <f>Daten!N102</f>
        <v>500</v>
      </c>
      <c r="W102" s="8">
        <f>Daten!O102</f>
        <v>500</v>
      </c>
      <c r="X102" s="22">
        <f t="shared" si="50"/>
        <v>50934.73</v>
      </c>
      <c r="Y102" s="8">
        <f t="shared" si="51"/>
        <v>255982.51202178973</v>
      </c>
      <c r="Z102" s="20">
        <f t="shared" si="52"/>
        <v>-205047.78202178972</v>
      </c>
      <c r="AA102" s="26">
        <f t="shared" si="53"/>
        <v>20504.778202178975</v>
      </c>
      <c r="AB102" s="31">
        <f t="shared" si="54"/>
        <v>34300.171396525831</v>
      </c>
      <c r="AC102" s="30">
        <f t="shared" si="55"/>
        <v>34300.171396525831</v>
      </c>
      <c r="AG102" s="25">
        <f t="shared" si="56"/>
        <v>8501.564133756372</v>
      </c>
      <c r="AH102" s="25">
        <f t="shared" si="57"/>
        <v>20504.778202178975</v>
      </c>
      <c r="AI102" s="25">
        <f t="shared" si="58"/>
        <v>29006.342335935347</v>
      </c>
      <c r="AJ102" s="25">
        <f t="shared" si="59"/>
        <v>1</v>
      </c>
      <c r="AK102" s="25">
        <f t="shared" si="60"/>
        <v>29006.342335935347</v>
      </c>
      <c r="AL102" s="25">
        <f t="shared" ca="1" si="61"/>
        <v>83286</v>
      </c>
      <c r="AM102" s="25">
        <f t="shared" ca="1" si="62"/>
        <v>11</v>
      </c>
      <c r="AN102" s="25">
        <f ca="1">IF(AM102=0,0,COUNTIF($AM$19:AM102,C102*10+1))</f>
        <v>56</v>
      </c>
      <c r="AO102" s="20">
        <f t="shared" ca="1" si="63"/>
        <v>0</v>
      </c>
      <c r="AP102" s="32">
        <f t="shared" ca="1" si="64"/>
        <v>83286</v>
      </c>
    </row>
    <row r="103" spans="1:42" x14ac:dyDescent="0.2">
      <c r="A103" s="14">
        <f>Daten!A103</f>
        <v>10701</v>
      </c>
      <c r="B103" s="7" t="str">
        <f>Daten!B103</f>
        <v xml:space="preserve">Andau                                             </v>
      </c>
      <c r="C103" s="14">
        <f t="shared" si="40"/>
        <v>1</v>
      </c>
      <c r="D103" s="9">
        <f>Daten!D103</f>
        <v>0</v>
      </c>
      <c r="E103" s="8">
        <f>Daten!E103</f>
        <v>2291</v>
      </c>
      <c r="F103" s="8">
        <f>Daten!F103</f>
        <v>2283</v>
      </c>
      <c r="G103" s="26">
        <f t="shared" si="41"/>
        <v>8</v>
      </c>
      <c r="H103" s="28">
        <f t="shared" si="42"/>
        <v>3.504161191414805E-3</v>
      </c>
      <c r="I103" s="20">
        <f t="shared" si="43"/>
        <v>32.522376320777838</v>
      </c>
      <c r="J103" s="20">
        <f t="shared" si="44"/>
        <v>-24.522376320777838</v>
      </c>
      <c r="K103" s="26">
        <f t="shared" si="45"/>
        <v>12261.18816038892</v>
      </c>
      <c r="L103" s="15">
        <f>Daten!G103</f>
        <v>249</v>
      </c>
      <c r="M103" s="15">
        <f>Daten!H103</f>
        <v>1379</v>
      </c>
      <c r="N103" s="15">
        <f>Daten!I103</f>
        <v>663</v>
      </c>
      <c r="O103" s="27">
        <f t="shared" si="46"/>
        <v>0.66134880348078318</v>
      </c>
      <c r="P103" s="15">
        <f t="shared" si="47"/>
        <v>789.4080227032332</v>
      </c>
      <c r="Q103" s="20">
        <f t="shared" si="48"/>
        <v>122.5919772967668</v>
      </c>
      <c r="R103" s="26">
        <f t="shared" si="49"/>
        <v>24518.39545935336</v>
      </c>
      <c r="S103" s="8">
        <f>Daten!K103</f>
        <v>50984.61</v>
      </c>
      <c r="T103" s="8">
        <f>Daten!L103</f>
        <v>227010.7</v>
      </c>
      <c r="U103" s="8">
        <f>Daten!M103</f>
        <v>638745.36</v>
      </c>
      <c r="V103" s="8">
        <f>Daten!N103</f>
        <v>500</v>
      </c>
      <c r="W103" s="8">
        <f>Daten!O103</f>
        <v>500</v>
      </c>
      <c r="X103" s="22">
        <f t="shared" si="50"/>
        <v>916740.66999999993</v>
      </c>
      <c r="Y103" s="8">
        <f t="shared" si="51"/>
        <v>939833.22923384665</v>
      </c>
      <c r="Z103" s="20">
        <f t="shared" si="52"/>
        <v>-23092.559233846725</v>
      </c>
      <c r="AA103" s="26">
        <f t="shared" si="53"/>
        <v>2309.2559233846728</v>
      </c>
      <c r="AB103" s="31">
        <f t="shared" si="54"/>
        <v>39088.839543126946</v>
      </c>
      <c r="AC103" s="30">
        <f t="shared" si="55"/>
        <v>39088.839543126946</v>
      </c>
      <c r="AG103" s="25">
        <f t="shared" si="56"/>
        <v>12261.18816038892</v>
      </c>
      <c r="AH103" s="25">
        <f t="shared" si="57"/>
        <v>2309.2559233846728</v>
      </c>
      <c r="AI103" s="25">
        <f t="shared" si="58"/>
        <v>14570.444083773593</v>
      </c>
      <c r="AJ103" s="25">
        <f t="shared" si="59"/>
        <v>1</v>
      </c>
      <c r="AK103" s="25">
        <f t="shared" si="60"/>
        <v>14570.444083773593</v>
      </c>
      <c r="AL103" s="25">
        <f t="shared" ca="1" si="61"/>
        <v>41836</v>
      </c>
      <c r="AM103" s="25">
        <f t="shared" ca="1" si="62"/>
        <v>11</v>
      </c>
      <c r="AN103" s="25">
        <f ca="1">IF(AM103=0,0,COUNTIF($AM$19:AM103,C103*10+1))</f>
        <v>57</v>
      </c>
      <c r="AO103" s="20">
        <f t="shared" ca="1" si="63"/>
        <v>0</v>
      </c>
      <c r="AP103" s="32">
        <f t="shared" ca="1" si="64"/>
        <v>41836</v>
      </c>
    </row>
    <row r="104" spans="1:42" x14ac:dyDescent="0.2">
      <c r="A104" s="14">
        <f>Daten!A104</f>
        <v>10702</v>
      </c>
      <c r="B104" s="7" t="str">
        <f>Daten!B104</f>
        <v xml:space="preserve">Apetlon                                           </v>
      </c>
      <c r="C104" s="14">
        <f t="shared" si="40"/>
        <v>1</v>
      </c>
      <c r="D104" s="9">
        <f>Daten!D104</f>
        <v>0</v>
      </c>
      <c r="E104" s="8">
        <f>Daten!E104</f>
        <v>1735</v>
      </c>
      <c r="F104" s="8">
        <f>Daten!F104</f>
        <v>1762</v>
      </c>
      <c r="G104" s="26">
        <f t="shared" si="41"/>
        <v>-27</v>
      </c>
      <c r="H104" s="28">
        <f t="shared" si="42"/>
        <v>-1.532349602724177E-2</v>
      </c>
      <c r="I104" s="20">
        <f t="shared" si="43"/>
        <v>25.100493682527617</v>
      </c>
      <c r="J104" s="20">
        <f t="shared" si="44"/>
        <v>-52.100493682527613</v>
      </c>
      <c r="K104" s="26">
        <f t="shared" si="45"/>
        <v>26050.246841263808</v>
      </c>
      <c r="L104" s="15">
        <f>Daten!G104</f>
        <v>186</v>
      </c>
      <c r="M104" s="15">
        <f>Daten!H104</f>
        <v>1021</v>
      </c>
      <c r="N104" s="15">
        <f>Daten!I104</f>
        <v>528</v>
      </c>
      <c r="O104" s="27">
        <f t="shared" si="46"/>
        <v>0.69931439764936332</v>
      </c>
      <c r="P104" s="15">
        <f t="shared" si="47"/>
        <v>584.47105959390944</v>
      </c>
      <c r="Q104" s="20">
        <f t="shared" si="48"/>
        <v>129.52894040609056</v>
      </c>
      <c r="R104" s="26">
        <f t="shared" si="49"/>
        <v>25905.78808121811</v>
      </c>
      <c r="S104" s="8">
        <f>Daten!K104</f>
        <v>43038.99</v>
      </c>
      <c r="T104" s="8">
        <f>Daten!L104</f>
        <v>133344.45000000001</v>
      </c>
      <c r="U104" s="8">
        <f>Daten!M104</f>
        <v>195771.12</v>
      </c>
      <c r="V104" s="8">
        <f>Daten!N104</f>
        <v>500</v>
      </c>
      <c r="W104" s="8">
        <f>Daten!O104</f>
        <v>500</v>
      </c>
      <c r="X104" s="22">
        <f t="shared" si="50"/>
        <v>372154.56</v>
      </c>
      <c r="Y104" s="8">
        <f t="shared" si="51"/>
        <v>711746.24736827752</v>
      </c>
      <c r="Z104" s="20">
        <f t="shared" si="52"/>
        <v>-339591.68736827752</v>
      </c>
      <c r="AA104" s="26">
        <f t="shared" si="53"/>
        <v>33959.168736827756</v>
      </c>
      <c r="AB104" s="31">
        <f t="shared" si="54"/>
        <v>85915.203659309685</v>
      </c>
      <c r="AC104" s="30">
        <f t="shared" si="55"/>
        <v>85915.203659309685</v>
      </c>
      <c r="AG104" s="25">
        <f t="shared" si="56"/>
        <v>26050.246841263808</v>
      </c>
      <c r="AH104" s="25">
        <f t="shared" si="57"/>
        <v>33959.168736827756</v>
      </c>
      <c r="AI104" s="25">
        <f t="shared" si="58"/>
        <v>60009.415578091561</v>
      </c>
      <c r="AJ104" s="25">
        <f t="shared" si="59"/>
        <v>1</v>
      </c>
      <c r="AK104" s="25">
        <f t="shared" si="60"/>
        <v>60009.415578091561</v>
      </c>
      <c r="AL104" s="25">
        <f t="shared" ca="1" si="61"/>
        <v>172305</v>
      </c>
      <c r="AM104" s="25">
        <f t="shared" ca="1" si="62"/>
        <v>11</v>
      </c>
      <c r="AN104" s="25">
        <f ca="1">IF(AM104=0,0,COUNTIF($AM$19:AM104,C104*10+1))</f>
        <v>58</v>
      </c>
      <c r="AO104" s="20">
        <f t="shared" ca="1" si="63"/>
        <v>0</v>
      </c>
      <c r="AP104" s="32">
        <f t="shared" ca="1" si="64"/>
        <v>172305</v>
      </c>
    </row>
    <row r="105" spans="1:42" x14ac:dyDescent="0.2">
      <c r="A105" s="14">
        <f>Daten!A105</f>
        <v>10703</v>
      </c>
      <c r="B105" s="7" t="str">
        <f>Daten!B105</f>
        <v xml:space="preserve">Bruckneudorf                                      </v>
      </c>
      <c r="C105" s="14">
        <f t="shared" si="40"/>
        <v>1</v>
      </c>
      <c r="D105" s="9">
        <f>Daten!D105</f>
        <v>0</v>
      </c>
      <c r="E105" s="8">
        <f>Daten!E105</f>
        <v>3070</v>
      </c>
      <c r="F105" s="8">
        <f>Daten!F105</f>
        <v>3099</v>
      </c>
      <c r="G105" s="26">
        <f t="shared" si="41"/>
        <v>-29</v>
      </c>
      <c r="H105" s="28">
        <f t="shared" si="42"/>
        <v>-9.35785737334624E-3</v>
      </c>
      <c r="I105" s="20">
        <f t="shared" si="43"/>
        <v>44.146668514275305</v>
      </c>
      <c r="J105" s="20">
        <f t="shared" si="44"/>
        <v>-73.146668514275305</v>
      </c>
      <c r="K105" s="26">
        <f t="shared" si="45"/>
        <v>36573.334257137656</v>
      </c>
      <c r="L105" s="15">
        <f>Daten!G105</f>
        <v>405</v>
      </c>
      <c r="M105" s="15">
        <f>Daten!H105</f>
        <v>2178</v>
      </c>
      <c r="N105" s="15">
        <f>Daten!I105</f>
        <v>487</v>
      </c>
      <c r="O105" s="27">
        <f t="shared" si="46"/>
        <v>0.40955004591368227</v>
      </c>
      <c r="P105" s="15">
        <f t="shared" si="47"/>
        <v>1246.795267184657</v>
      </c>
      <c r="Q105" s="20">
        <f t="shared" si="48"/>
        <v>-354.79526718465695</v>
      </c>
      <c r="R105" s="26">
        <f t="shared" si="49"/>
        <v>-70959.053436931397</v>
      </c>
      <c r="S105" s="8">
        <f>Daten!K105</f>
        <v>21173.38</v>
      </c>
      <c r="T105" s="8">
        <f>Daten!L105</f>
        <v>204789.13</v>
      </c>
      <c r="U105" s="8">
        <f>Daten!M105</f>
        <v>349617.27</v>
      </c>
      <c r="V105" s="8">
        <f>Daten!N105</f>
        <v>500</v>
      </c>
      <c r="W105" s="8">
        <f>Daten!O105</f>
        <v>500</v>
      </c>
      <c r="X105" s="22">
        <f t="shared" si="50"/>
        <v>575579.78</v>
      </c>
      <c r="Y105" s="8">
        <f t="shared" si="51"/>
        <v>1259401.1408764336</v>
      </c>
      <c r="Z105" s="20">
        <f t="shared" si="52"/>
        <v>-683821.36087643355</v>
      </c>
      <c r="AA105" s="26">
        <f t="shared" si="53"/>
        <v>68382.136087643361</v>
      </c>
      <c r="AB105" s="31">
        <f t="shared" si="54"/>
        <v>33996.41690784962</v>
      </c>
      <c r="AC105" s="30">
        <f t="shared" si="55"/>
        <v>33996.41690784962</v>
      </c>
      <c r="AG105" s="25">
        <f t="shared" si="56"/>
        <v>36573.334257137656</v>
      </c>
      <c r="AH105" s="25">
        <f t="shared" si="57"/>
        <v>68382.136087643361</v>
      </c>
      <c r="AI105" s="25">
        <f t="shared" si="58"/>
        <v>104955.47034478102</v>
      </c>
      <c r="AJ105" s="25">
        <f t="shared" si="59"/>
        <v>1</v>
      </c>
      <c r="AK105" s="25">
        <f t="shared" si="60"/>
        <v>104955.47034478102</v>
      </c>
      <c r="AL105" s="25">
        <f t="shared" ca="1" si="61"/>
        <v>301358</v>
      </c>
      <c r="AM105" s="25">
        <f t="shared" ca="1" si="62"/>
        <v>11</v>
      </c>
      <c r="AN105" s="25">
        <f ca="1">IF(AM105=0,0,COUNTIF($AM$19:AM105,C105*10+1))</f>
        <v>59</v>
      </c>
      <c r="AO105" s="20">
        <f t="shared" ca="1" si="63"/>
        <v>0</v>
      </c>
      <c r="AP105" s="32">
        <f t="shared" ca="1" si="64"/>
        <v>301358</v>
      </c>
    </row>
    <row r="106" spans="1:42" x14ac:dyDescent="0.2">
      <c r="A106" s="14">
        <f>Daten!A106</f>
        <v>10704</v>
      </c>
      <c r="B106" s="7" t="str">
        <f>Daten!B106</f>
        <v xml:space="preserve">Deutsch Jahrndorf                                 </v>
      </c>
      <c r="C106" s="14">
        <f t="shared" si="40"/>
        <v>1</v>
      </c>
      <c r="D106" s="9">
        <f>Daten!D106</f>
        <v>0</v>
      </c>
      <c r="E106" s="8">
        <f>Daten!E106</f>
        <v>651</v>
      </c>
      <c r="F106" s="8">
        <f>Daten!F106</f>
        <v>615</v>
      </c>
      <c r="G106" s="26">
        <f t="shared" si="41"/>
        <v>36</v>
      </c>
      <c r="H106" s="28">
        <f t="shared" si="42"/>
        <v>5.8536585365853662E-2</v>
      </c>
      <c r="I106" s="20">
        <f t="shared" si="43"/>
        <v>8.7609555134815462</v>
      </c>
      <c r="J106" s="20">
        <f t="shared" si="44"/>
        <v>27.239044486518452</v>
      </c>
      <c r="K106" s="26">
        <f t="shared" si="45"/>
        <v>-13619.522243259225</v>
      </c>
      <c r="L106" s="15">
        <f>Daten!G106</f>
        <v>93</v>
      </c>
      <c r="M106" s="15">
        <f>Daten!H106</f>
        <v>382</v>
      </c>
      <c r="N106" s="15">
        <f>Daten!I106</f>
        <v>176</v>
      </c>
      <c r="O106" s="27">
        <f t="shared" si="46"/>
        <v>0.70418848167539272</v>
      </c>
      <c r="P106" s="15">
        <f t="shared" si="47"/>
        <v>218.67575393229521</v>
      </c>
      <c r="Q106" s="20">
        <f t="shared" si="48"/>
        <v>50.324246067704792</v>
      </c>
      <c r="R106" s="26">
        <f t="shared" si="49"/>
        <v>10064.849213540958</v>
      </c>
      <c r="S106" s="8">
        <f>Daten!K106</f>
        <v>21445.97</v>
      </c>
      <c r="T106" s="8">
        <f>Daten!L106</f>
        <v>35924.980000000003</v>
      </c>
      <c r="U106" s="8">
        <f>Daten!M106</f>
        <v>18203.939999999999</v>
      </c>
      <c r="V106" s="8">
        <f>Daten!N106</f>
        <v>500</v>
      </c>
      <c r="W106" s="8">
        <f>Daten!O106</f>
        <v>500</v>
      </c>
      <c r="X106" s="22">
        <f t="shared" si="50"/>
        <v>75574.89</v>
      </c>
      <c r="Y106" s="8">
        <f t="shared" si="51"/>
        <v>267058.67840734794</v>
      </c>
      <c r="Z106" s="20">
        <f t="shared" si="52"/>
        <v>-191483.78840734792</v>
      </c>
      <c r="AA106" s="26">
        <f t="shared" si="53"/>
        <v>19148.378840734793</v>
      </c>
      <c r="AB106" s="31">
        <f t="shared" si="54"/>
        <v>15593.705811016525</v>
      </c>
      <c r="AC106" s="30">
        <f t="shared" si="55"/>
        <v>15593.705811016525</v>
      </c>
      <c r="AG106" s="25">
        <f t="shared" si="56"/>
        <v>-13619.522243259225</v>
      </c>
      <c r="AH106" s="25">
        <f t="shared" si="57"/>
        <v>19148.378840734793</v>
      </c>
      <c r="AI106" s="25">
        <f t="shared" si="58"/>
        <v>5528.8565974755675</v>
      </c>
      <c r="AJ106" s="25">
        <f t="shared" si="59"/>
        <v>1</v>
      </c>
      <c r="AK106" s="25">
        <f t="shared" si="60"/>
        <v>5528.8565974755675</v>
      </c>
      <c r="AL106" s="25">
        <f t="shared" ca="1" si="61"/>
        <v>15875</v>
      </c>
      <c r="AM106" s="25">
        <f t="shared" ca="1" si="62"/>
        <v>11</v>
      </c>
      <c r="AN106" s="25">
        <f ca="1">IF(AM106=0,0,COUNTIF($AM$19:AM106,C106*10+1))</f>
        <v>60</v>
      </c>
      <c r="AO106" s="20">
        <f t="shared" ca="1" si="63"/>
        <v>0</v>
      </c>
      <c r="AP106" s="32">
        <f t="shared" ca="1" si="64"/>
        <v>15875</v>
      </c>
    </row>
    <row r="107" spans="1:42" x14ac:dyDescent="0.2">
      <c r="A107" s="14">
        <f>Daten!A107</f>
        <v>10705</v>
      </c>
      <c r="B107" s="7" t="str">
        <f>Daten!B107</f>
        <v xml:space="preserve">Frauenkirchen                                     </v>
      </c>
      <c r="C107" s="14">
        <f t="shared" si="40"/>
        <v>1</v>
      </c>
      <c r="D107" s="9">
        <f>Daten!D107</f>
        <v>0</v>
      </c>
      <c r="E107" s="8">
        <f>Daten!E107</f>
        <v>2974</v>
      </c>
      <c r="F107" s="8">
        <f>Daten!F107</f>
        <v>2875</v>
      </c>
      <c r="G107" s="26">
        <f t="shared" si="41"/>
        <v>99</v>
      </c>
      <c r="H107" s="28">
        <f t="shared" si="42"/>
        <v>3.4434782608695653E-2</v>
      </c>
      <c r="I107" s="20">
        <f t="shared" si="43"/>
        <v>40.955686343511296</v>
      </c>
      <c r="J107" s="20">
        <f t="shared" si="44"/>
        <v>58.044313656488704</v>
      </c>
      <c r="K107" s="26">
        <f t="shared" si="45"/>
        <v>-29022.156828244351</v>
      </c>
      <c r="L107" s="15">
        <f>Daten!G107</f>
        <v>335</v>
      </c>
      <c r="M107" s="15">
        <f>Daten!H107</f>
        <v>1883</v>
      </c>
      <c r="N107" s="15">
        <f>Daten!I107</f>
        <v>756</v>
      </c>
      <c r="O107" s="27">
        <f t="shared" si="46"/>
        <v>0.57939458311205527</v>
      </c>
      <c r="P107" s="15">
        <f t="shared" si="47"/>
        <v>1077.9226299856332</v>
      </c>
      <c r="Q107" s="20">
        <f t="shared" si="48"/>
        <v>13.077370014366807</v>
      </c>
      <c r="R107" s="26">
        <f t="shared" si="49"/>
        <v>2615.4740028733613</v>
      </c>
      <c r="S107" s="8">
        <f>Daten!K107</f>
        <v>25464.75</v>
      </c>
      <c r="T107" s="8">
        <f>Daten!L107</f>
        <v>366105.1</v>
      </c>
      <c r="U107" s="8">
        <f>Daten!M107</f>
        <v>948443.18</v>
      </c>
      <c r="V107" s="8">
        <f>Daten!N107</f>
        <v>500</v>
      </c>
      <c r="W107" s="8">
        <f>Daten!O107</f>
        <v>500</v>
      </c>
      <c r="X107" s="22">
        <f t="shared" si="50"/>
        <v>1340013.03</v>
      </c>
      <c r="Y107" s="8">
        <f t="shared" si="51"/>
        <v>1220019.2159500043</v>
      </c>
      <c r="Z107" s="20">
        <f t="shared" si="52"/>
        <v>119993.81404999574</v>
      </c>
      <c r="AA107" s="26">
        <f t="shared" si="53"/>
        <v>-11999.381404999574</v>
      </c>
      <c r="AB107" s="31">
        <f t="shared" si="54"/>
        <v>-38406.064230370568</v>
      </c>
      <c r="AC107" s="30">
        <f t="shared" si="55"/>
        <v>0</v>
      </c>
      <c r="AG107" s="25">
        <f t="shared" si="56"/>
        <v>0</v>
      </c>
      <c r="AH107" s="25">
        <f t="shared" si="57"/>
        <v>0</v>
      </c>
      <c r="AI107" s="25">
        <f t="shared" si="58"/>
        <v>0</v>
      </c>
      <c r="AJ107" s="25">
        <f t="shared" si="59"/>
        <v>1</v>
      </c>
      <c r="AK107" s="25">
        <f t="shared" si="60"/>
        <v>0</v>
      </c>
      <c r="AL107" s="25">
        <f t="shared" ca="1" si="61"/>
        <v>0</v>
      </c>
      <c r="AM107" s="25">
        <f t="shared" ca="1" si="62"/>
        <v>0</v>
      </c>
      <c r="AN107" s="25">
        <f ca="1">IF(AM107=0,0,COUNTIF($AM$19:AM107,C107*10+1))</f>
        <v>0</v>
      </c>
      <c r="AO107" s="20">
        <f t="shared" ca="1" si="63"/>
        <v>0</v>
      </c>
      <c r="AP107" s="32">
        <f t="shared" ca="1" si="64"/>
        <v>0</v>
      </c>
    </row>
    <row r="108" spans="1:42" x14ac:dyDescent="0.2">
      <c r="A108" s="14">
        <f>Daten!A108</f>
        <v>10706</v>
      </c>
      <c r="B108" s="7" t="str">
        <f>Daten!B108</f>
        <v xml:space="preserve">Gattendorf                                        </v>
      </c>
      <c r="C108" s="14">
        <f t="shared" si="40"/>
        <v>1</v>
      </c>
      <c r="D108" s="9">
        <f>Daten!D108</f>
        <v>0</v>
      </c>
      <c r="E108" s="8">
        <f>Daten!E108</f>
        <v>1501</v>
      </c>
      <c r="F108" s="8">
        <f>Daten!F108</f>
        <v>1372</v>
      </c>
      <c r="G108" s="26">
        <f t="shared" si="41"/>
        <v>129</v>
      </c>
      <c r="H108" s="28">
        <f t="shared" si="42"/>
        <v>9.4023323615160345E-2</v>
      </c>
      <c r="I108" s="20">
        <f t="shared" si="43"/>
        <v>19.544765795929564</v>
      </c>
      <c r="J108" s="20">
        <f t="shared" si="44"/>
        <v>109.45523420407044</v>
      </c>
      <c r="K108" s="26">
        <f t="shared" si="45"/>
        <v>-54727.617102035219</v>
      </c>
      <c r="L108" s="15">
        <f>Daten!G108</f>
        <v>257</v>
      </c>
      <c r="M108" s="15">
        <f>Daten!H108</f>
        <v>953</v>
      </c>
      <c r="N108" s="15">
        <f>Daten!I108</f>
        <v>291</v>
      </c>
      <c r="O108" s="27">
        <f t="shared" si="46"/>
        <v>0.57502623294858346</v>
      </c>
      <c r="P108" s="15">
        <f t="shared" si="47"/>
        <v>545.54448559549041</v>
      </c>
      <c r="Q108" s="20">
        <f t="shared" si="48"/>
        <v>2.4555144045095858</v>
      </c>
      <c r="R108" s="26">
        <f t="shared" si="49"/>
        <v>491.10288090191716</v>
      </c>
      <c r="S108" s="8">
        <f>Daten!K108</f>
        <v>25885.74</v>
      </c>
      <c r="T108" s="8">
        <f>Daten!L108</f>
        <v>86075.67</v>
      </c>
      <c r="U108" s="8">
        <f>Daten!M108</f>
        <v>111467.13</v>
      </c>
      <c r="V108" s="8">
        <f>Daten!N108</f>
        <v>500</v>
      </c>
      <c r="W108" s="8">
        <f>Daten!O108</f>
        <v>500</v>
      </c>
      <c r="X108" s="22">
        <f t="shared" si="50"/>
        <v>223428.54</v>
      </c>
      <c r="Y108" s="8">
        <f t="shared" si="51"/>
        <v>615752.8053601064</v>
      </c>
      <c r="Z108" s="20">
        <f t="shared" si="52"/>
        <v>-392324.26536010636</v>
      </c>
      <c r="AA108" s="26">
        <f t="shared" si="53"/>
        <v>39232.426536010636</v>
      </c>
      <c r="AB108" s="31">
        <f t="shared" si="54"/>
        <v>-15004.087685122664</v>
      </c>
      <c r="AC108" s="30">
        <f t="shared" si="55"/>
        <v>0</v>
      </c>
      <c r="AG108" s="25">
        <f t="shared" si="56"/>
        <v>0</v>
      </c>
      <c r="AH108" s="25">
        <f t="shared" si="57"/>
        <v>0</v>
      </c>
      <c r="AI108" s="25">
        <f t="shared" si="58"/>
        <v>0</v>
      </c>
      <c r="AJ108" s="25">
        <f t="shared" si="59"/>
        <v>1</v>
      </c>
      <c r="AK108" s="25">
        <f t="shared" si="60"/>
        <v>0</v>
      </c>
      <c r="AL108" s="25">
        <f t="shared" ca="1" si="61"/>
        <v>0</v>
      </c>
      <c r="AM108" s="25">
        <f t="shared" ca="1" si="62"/>
        <v>0</v>
      </c>
      <c r="AN108" s="25">
        <f ca="1">IF(AM108=0,0,COUNTIF($AM$19:AM108,C108*10+1))</f>
        <v>0</v>
      </c>
      <c r="AO108" s="20">
        <f t="shared" ca="1" si="63"/>
        <v>0</v>
      </c>
      <c r="AP108" s="32">
        <f t="shared" ca="1" si="64"/>
        <v>0</v>
      </c>
    </row>
    <row r="109" spans="1:42" x14ac:dyDescent="0.2">
      <c r="A109" s="14">
        <f>Daten!A109</f>
        <v>10707</v>
      </c>
      <c r="B109" s="7" t="str">
        <f>Daten!B109</f>
        <v xml:space="preserve">Gols                                              </v>
      </c>
      <c r="C109" s="14">
        <f t="shared" si="40"/>
        <v>1</v>
      </c>
      <c r="D109" s="9">
        <f>Daten!D109</f>
        <v>0</v>
      </c>
      <c r="E109" s="8">
        <f>Daten!E109</f>
        <v>3982</v>
      </c>
      <c r="F109" s="8">
        <f>Daten!F109</f>
        <v>3875</v>
      </c>
      <c r="G109" s="26">
        <f t="shared" si="41"/>
        <v>107</v>
      </c>
      <c r="H109" s="28">
        <f t="shared" si="42"/>
        <v>2.7612903225806451E-2</v>
      </c>
      <c r="I109" s="20">
        <f t="shared" si="43"/>
        <v>55.201142462993488</v>
      </c>
      <c r="J109" s="20">
        <f t="shared" si="44"/>
        <v>51.798857537006512</v>
      </c>
      <c r="K109" s="26">
        <f t="shared" si="45"/>
        <v>-25899.428768503258</v>
      </c>
      <c r="L109" s="15">
        <f>Daten!G109</f>
        <v>513</v>
      </c>
      <c r="M109" s="15">
        <f>Daten!H109</f>
        <v>2603</v>
      </c>
      <c r="N109" s="15">
        <f>Daten!I109</f>
        <v>866</v>
      </c>
      <c r="O109" s="27">
        <f t="shared" si="46"/>
        <v>0.52977333845562813</v>
      </c>
      <c r="P109" s="15">
        <f t="shared" si="47"/>
        <v>1490.086354674776</v>
      </c>
      <c r="Q109" s="20">
        <f t="shared" si="48"/>
        <v>-111.08635467477598</v>
      </c>
      <c r="R109" s="26">
        <f t="shared" si="49"/>
        <v>-22217.270934955195</v>
      </c>
      <c r="S109" s="8">
        <f>Daten!K109</f>
        <v>63246.85</v>
      </c>
      <c r="T109" s="8">
        <f>Daten!L109</f>
        <v>342290.27</v>
      </c>
      <c r="U109" s="8">
        <f>Daten!M109</f>
        <v>1276877.3</v>
      </c>
      <c r="V109" s="8">
        <f>Daten!N109</f>
        <v>500</v>
      </c>
      <c r="W109" s="8">
        <f>Daten!O109</f>
        <v>500</v>
      </c>
      <c r="X109" s="22">
        <f t="shared" si="50"/>
        <v>1682414.42</v>
      </c>
      <c r="Y109" s="8">
        <f t="shared" si="51"/>
        <v>1633529.4276775108</v>
      </c>
      <c r="Z109" s="20">
        <f t="shared" si="52"/>
        <v>48884.992322489154</v>
      </c>
      <c r="AA109" s="26">
        <f t="shared" si="53"/>
        <v>-4888.4992322489152</v>
      </c>
      <c r="AB109" s="31">
        <f t="shared" si="54"/>
        <v>-53005.198935707362</v>
      </c>
      <c r="AC109" s="30">
        <f t="shared" si="55"/>
        <v>0</v>
      </c>
      <c r="AG109" s="25">
        <f t="shared" si="56"/>
        <v>0</v>
      </c>
      <c r="AH109" s="25">
        <f t="shared" si="57"/>
        <v>0</v>
      </c>
      <c r="AI109" s="25">
        <f t="shared" si="58"/>
        <v>0</v>
      </c>
      <c r="AJ109" s="25">
        <f t="shared" si="59"/>
        <v>1</v>
      </c>
      <c r="AK109" s="25">
        <f t="shared" si="60"/>
        <v>0</v>
      </c>
      <c r="AL109" s="25">
        <f t="shared" ca="1" si="61"/>
        <v>0</v>
      </c>
      <c r="AM109" s="25">
        <f t="shared" ca="1" si="62"/>
        <v>0</v>
      </c>
      <c r="AN109" s="25">
        <f ca="1">IF(AM109=0,0,COUNTIF($AM$19:AM109,C109*10+1))</f>
        <v>0</v>
      </c>
      <c r="AO109" s="20">
        <f t="shared" ca="1" si="63"/>
        <v>0</v>
      </c>
      <c r="AP109" s="32">
        <f t="shared" ca="1" si="64"/>
        <v>0</v>
      </c>
    </row>
    <row r="110" spans="1:42" x14ac:dyDescent="0.2">
      <c r="A110" s="14">
        <f>Daten!A110</f>
        <v>10708</v>
      </c>
      <c r="B110" s="7" t="str">
        <f>Daten!B110</f>
        <v xml:space="preserve">Halbturn                                          </v>
      </c>
      <c r="C110" s="14">
        <f t="shared" si="40"/>
        <v>1</v>
      </c>
      <c r="D110" s="9">
        <f>Daten!D110</f>
        <v>0</v>
      </c>
      <c r="E110" s="8">
        <f>Daten!E110</f>
        <v>1896</v>
      </c>
      <c r="F110" s="8">
        <f>Daten!F110</f>
        <v>1932</v>
      </c>
      <c r="G110" s="26">
        <f t="shared" si="41"/>
        <v>-36</v>
      </c>
      <c r="H110" s="28">
        <f t="shared" si="42"/>
        <v>-1.8633540372670808E-2</v>
      </c>
      <c r="I110" s="20">
        <f t="shared" si="43"/>
        <v>27.52222122283959</v>
      </c>
      <c r="J110" s="20">
        <f t="shared" si="44"/>
        <v>-63.52222122283959</v>
      </c>
      <c r="K110" s="26">
        <f t="shared" si="45"/>
        <v>31761.110611419794</v>
      </c>
      <c r="L110" s="15">
        <f>Daten!G110</f>
        <v>254</v>
      </c>
      <c r="M110" s="15">
        <f>Daten!H110</f>
        <v>1119</v>
      </c>
      <c r="N110" s="15">
        <f>Daten!I110</f>
        <v>523</v>
      </c>
      <c r="O110" s="27">
        <f t="shared" si="46"/>
        <v>0.69436997319034854</v>
      </c>
      <c r="P110" s="15">
        <f t="shared" si="47"/>
        <v>640.57112212104278</v>
      </c>
      <c r="Q110" s="20">
        <f t="shared" si="48"/>
        <v>136.42887787895722</v>
      </c>
      <c r="R110" s="26">
        <f t="shared" si="49"/>
        <v>27285.775575791446</v>
      </c>
      <c r="S110" s="8">
        <f>Daten!K110</f>
        <v>61850.55</v>
      </c>
      <c r="T110" s="8">
        <f>Daten!L110</f>
        <v>164270.32</v>
      </c>
      <c r="U110" s="8">
        <f>Daten!M110</f>
        <v>219749.2</v>
      </c>
      <c r="V110" s="8">
        <f>Daten!N110</f>
        <v>500</v>
      </c>
      <c r="W110" s="8">
        <f>Daten!O110</f>
        <v>500</v>
      </c>
      <c r="X110" s="22">
        <f t="shared" si="50"/>
        <v>445870.07</v>
      </c>
      <c r="Y110" s="8">
        <f t="shared" si="51"/>
        <v>777793.01729697653</v>
      </c>
      <c r="Z110" s="20">
        <f t="shared" si="52"/>
        <v>-331922.94729697652</v>
      </c>
      <c r="AA110" s="26">
        <f t="shared" si="53"/>
        <v>33192.294729697656</v>
      </c>
      <c r="AB110" s="31">
        <f t="shared" si="54"/>
        <v>92239.180916908896</v>
      </c>
      <c r="AC110" s="30">
        <f t="shared" si="55"/>
        <v>92239.180916908896</v>
      </c>
      <c r="AG110" s="25">
        <f t="shared" si="56"/>
        <v>31761.110611419794</v>
      </c>
      <c r="AH110" s="25">
        <f t="shared" si="57"/>
        <v>33192.294729697656</v>
      </c>
      <c r="AI110" s="25">
        <f t="shared" si="58"/>
        <v>64953.405341117454</v>
      </c>
      <c r="AJ110" s="25">
        <f t="shared" si="59"/>
        <v>1</v>
      </c>
      <c r="AK110" s="25">
        <f t="shared" si="60"/>
        <v>64953.405341117454</v>
      </c>
      <c r="AL110" s="25">
        <f t="shared" ca="1" si="61"/>
        <v>186501</v>
      </c>
      <c r="AM110" s="25">
        <f t="shared" ca="1" si="62"/>
        <v>11</v>
      </c>
      <c r="AN110" s="25">
        <f ca="1">IF(AM110=0,0,COUNTIF($AM$19:AM110,C110*10+1))</f>
        <v>61</v>
      </c>
      <c r="AO110" s="20">
        <f t="shared" ca="1" si="63"/>
        <v>0</v>
      </c>
      <c r="AP110" s="32">
        <f t="shared" ca="1" si="64"/>
        <v>186501</v>
      </c>
    </row>
    <row r="111" spans="1:42" x14ac:dyDescent="0.2">
      <c r="A111" s="14">
        <f>Daten!A111</f>
        <v>10709</v>
      </c>
      <c r="B111" s="7" t="str">
        <f>Daten!B111</f>
        <v xml:space="preserve">Illmitz                                           </v>
      </c>
      <c r="C111" s="14">
        <f t="shared" si="40"/>
        <v>1</v>
      </c>
      <c r="D111" s="9">
        <f>Daten!D111</f>
        <v>0</v>
      </c>
      <c r="E111" s="8">
        <f>Daten!E111</f>
        <v>2357</v>
      </c>
      <c r="F111" s="8">
        <f>Daten!F111</f>
        <v>2398</v>
      </c>
      <c r="G111" s="26">
        <f t="shared" si="41"/>
        <v>-41</v>
      </c>
      <c r="H111" s="28">
        <f t="shared" si="42"/>
        <v>-1.7097581317764805E-2</v>
      </c>
      <c r="I111" s="20">
        <f t="shared" si="43"/>
        <v>34.160603774518293</v>
      </c>
      <c r="J111" s="20">
        <f t="shared" si="44"/>
        <v>-75.160603774518293</v>
      </c>
      <c r="K111" s="26">
        <f t="shared" si="45"/>
        <v>37580.301887259149</v>
      </c>
      <c r="L111" s="15">
        <f>Daten!G111</f>
        <v>269</v>
      </c>
      <c r="M111" s="15">
        <f>Daten!H111</f>
        <v>1437</v>
      </c>
      <c r="N111" s="15">
        <f>Daten!I111</f>
        <v>651</v>
      </c>
      <c r="O111" s="27">
        <f t="shared" si="46"/>
        <v>0.64022268615170497</v>
      </c>
      <c r="P111" s="15">
        <f t="shared" si="47"/>
        <v>822.61010052541417</v>
      </c>
      <c r="Q111" s="20">
        <f t="shared" si="48"/>
        <v>97.389899474585832</v>
      </c>
      <c r="R111" s="26">
        <f t="shared" si="49"/>
        <v>19477.979894917167</v>
      </c>
      <c r="S111" s="8">
        <f>Daten!K111</f>
        <v>44324.02</v>
      </c>
      <c r="T111" s="8">
        <f>Daten!L111</f>
        <v>241173.2</v>
      </c>
      <c r="U111" s="8">
        <f>Daten!M111</f>
        <v>421926.21</v>
      </c>
      <c r="V111" s="8">
        <f>Daten!N111</f>
        <v>500</v>
      </c>
      <c r="W111" s="8">
        <f>Daten!O111</f>
        <v>500</v>
      </c>
      <c r="X111" s="22">
        <f t="shared" si="50"/>
        <v>707423.43</v>
      </c>
      <c r="Y111" s="8">
        <f t="shared" si="51"/>
        <v>966908.30262076668</v>
      </c>
      <c r="Z111" s="20">
        <f t="shared" si="52"/>
        <v>-259484.87262076663</v>
      </c>
      <c r="AA111" s="26">
        <f t="shared" si="53"/>
        <v>25948.487262076666</v>
      </c>
      <c r="AB111" s="31">
        <f t="shared" si="54"/>
        <v>83006.769044252986</v>
      </c>
      <c r="AC111" s="30">
        <f t="shared" si="55"/>
        <v>83006.769044252986</v>
      </c>
      <c r="AG111" s="25">
        <f t="shared" si="56"/>
        <v>37580.301887259149</v>
      </c>
      <c r="AH111" s="25">
        <f t="shared" si="57"/>
        <v>25948.487262076666</v>
      </c>
      <c r="AI111" s="25">
        <f t="shared" si="58"/>
        <v>63528.789149335818</v>
      </c>
      <c r="AJ111" s="25">
        <f t="shared" si="59"/>
        <v>1</v>
      </c>
      <c r="AK111" s="25">
        <f t="shared" si="60"/>
        <v>63528.789149335818</v>
      </c>
      <c r="AL111" s="25">
        <f t="shared" ca="1" si="61"/>
        <v>182410</v>
      </c>
      <c r="AM111" s="25">
        <f t="shared" ca="1" si="62"/>
        <v>11</v>
      </c>
      <c r="AN111" s="25">
        <f ca="1">IF(AM111=0,0,COUNTIF($AM$19:AM111,C111*10+1))</f>
        <v>62</v>
      </c>
      <c r="AO111" s="20">
        <f t="shared" ca="1" si="63"/>
        <v>0</v>
      </c>
      <c r="AP111" s="32">
        <f t="shared" ca="1" si="64"/>
        <v>182410</v>
      </c>
    </row>
    <row r="112" spans="1:42" x14ac:dyDescent="0.2">
      <c r="A112" s="14">
        <f>Daten!A112</f>
        <v>10710</v>
      </c>
      <c r="B112" s="7" t="str">
        <f>Daten!B112</f>
        <v xml:space="preserve">Jois                                              </v>
      </c>
      <c r="C112" s="14">
        <f t="shared" si="40"/>
        <v>1</v>
      </c>
      <c r="D112" s="9">
        <f>Daten!D112</f>
        <v>0</v>
      </c>
      <c r="E112" s="8">
        <f>Daten!E112</f>
        <v>1638</v>
      </c>
      <c r="F112" s="8">
        <f>Daten!F112</f>
        <v>1640</v>
      </c>
      <c r="G112" s="26">
        <f t="shared" si="41"/>
        <v>-2</v>
      </c>
      <c r="H112" s="28">
        <f t="shared" si="42"/>
        <v>-1.2195121951219512E-3</v>
      </c>
      <c r="I112" s="20">
        <f t="shared" si="43"/>
        <v>23.362548035950791</v>
      </c>
      <c r="J112" s="20">
        <f t="shared" si="44"/>
        <v>-25.362548035950791</v>
      </c>
      <c r="K112" s="26">
        <f t="shared" si="45"/>
        <v>12681.274017975396</v>
      </c>
      <c r="L112" s="15">
        <f>Daten!G112</f>
        <v>217</v>
      </c>
      <c r="M112" s="15">
        <f>Daten!H112</f>
        <v>1059</v>
      </c>
      <c r="N112" s="15">
        <f>Daten!I112</f>
        <v>362</v>
      </c>
      <c r="O112" s="27">
        <f t="shared" si="46"/>
        <v>0.54674220963172804</v>
      </c>
      <c r="P112" s="15">
        <f t="shared" si="47"/>
        <v>606.22414506361417</v>
      </c>
      <c r="Q112" s="20">
        <f t="shared" si="48"/>
        <v>-27.224145063614174</v>
      </c>
      <c r="R112" s="26">
        <f t="shared" si="49"/>
        <v>-5444.8290127228347</v>
      </c>
      <c r="S112" s="8">
        <f>Daten!K112</f>
        <v>18922.04</v>
      </c>
      <c r="T112" s="8">
        <f>Daten!L112</f>
        <v>136145.65</v>
      </c>
      <c r="U112" s="8">
        <f>Daten!M112</f>
        <v>473754.9</v>
      </c>
      <c r="V112" s="8">
        <f>Daten!N112</f>
        <v>500</v>
      </c>
      <c r="W112" s="8">
        <f>Daten!O112</f>
        <v>500</v>
      </c>
      <c r="X112" s="22">
        <f t="shared" si="50"/>
        <v>628822.59000000008</v>
      </c>
      <c r="Y112" s="8">
        <f t="shared" si="51"/>
        <v>671954.09405719803</v>
      </c>
      <c r="Z112" s="20">
        <f t="shared" si="52"/>
        <v>-43131.504057197948</v>
      </c>
      <c r="AA112" s="26">
        <f t="shared" si="53"/>
        <v>4313.1504057197953</v>
      </c>
      <c r="AB112" s="31">
        <f t="shared" si="54"/>
        <v>11549.595410972357</v>
      </c>
      <c r="AC112" s="30">
        <f t="shared" si="55"/>
        <v>11549.595410972357</v>
      </c>
      <c r="AG112" s="25">
        <f t="shared" si="56"/>
        <v>12681.274017975396</v>
      </c>
      <c r="AH112" s="25">
        <f t="shared" si="57"/>
        <v>4313.1504057197953</v>
      </c>
      <c r="AI112" s="25">
        <f t="shared" si="58"/>
        <v>16994.424423695193</v>
      </c>
      <c r="AJ112" s="25">
        <f t="shared" si="59"/>
        <v>1</v>
      </c>
      <c r="AK112" s="25">
        <f t="shared" si="60"/>
        <v>16994.424423695193</v>
      </c>
      <c r="AL112" s="25">
        <f t="shared" ca="1" si="61"/>
        <v>48796</v>
      </c>
      <c r="AM112" s="25">
        <f t="shared" ca="1" si="62"/>
        <v>11</v>
      </c>
      <c r="AN112" s="25">
        <f ca="1">IF(AM112=0,0,COUNTIF($AM$19:AM112,C112*10+1))</f>
        <v>63</v>
      </c>
      <c r="AO112" s="20">
        <f t="shared" ca="1" si="63"/>
        <v>0</v>
      </c>
      <c r="AP112" s="32">
        <f t="shared" ca="1" si="64"/>
        <v>48796</v>
      </c>
    </row>
    <row r="113" spans="1:42" x14ac:dyDescent="0.2">
      <c r="A113" s="14">
        <f>Daten!A113</f>
        <v>10711</v>
      </c>
      <c r="B113" s="7" t="str">
        <f>Daten!B113</f>
        <v xml:space="preserve">Kittsee                                           </v>
      </c>
      <c r="C113" s="14">
        <f t="shared" si="40"/>
        <v>1</v>
      </c>
      <c r="D113" s="9">
        <f>Daten!D113</f>
        <v>0</v>
      </c>
      <c r="E113" s="8">
        <f>Daten!E113</f>
        <v>3721</v>
      </c>
      <c r="F113" s="8">
        <f>Daten!F113</f>
        <v>3308</v>
      </c>
      <c r="G113" s="26">
        <f t="shared" si="41"/>
        <v>413</v>
      </c>
      <c r="H113" s="28">
        <f t="shared" si="42"/>
        <v>0.12484885126964934</v>
      </c>
      <c r="I113" s="20">
        <f t="shared" si="43"/>
        <v>47.123968843247084</v>
      </c>
      <c r="J113" s="20">
        <f t="shared" si="44"/>
        <v>365.8760311567529</v>
      </c>
      <c r="K113" s="26">
        <f t="shared" si="45"/>
        <v>-182938.01557837645</v>
      </c>
      <c r="L113" s="15">
        <f>Daten!G113</f>
        <v>820</v>
      </c>
      <c r="M113" s="15">
        <f>Daten!H113</f>
        <v>2217</v>
      </c>
      <c r="N113" s="15">
        <f>Daten!I113</f>
        <v>684</v>
      </c>
      <c r="O113" s="27">
        <f t="shared" si="46"/>
        <v>0.67839422643211544</v>
      </c>
      <c r="P113" s="15">
        <f t="shared" si="47"/>
        <v>1269.1208022719854</v>
      </c>
      <c r="Q113" s="20">
        <f t="shared" si="48"/>
        <v>234.87919772801456</v>
      </c>
      <c r="R113" s="26">
        <f t="shared" si="49"/>
        <v>46975.83954560291</v>
      </c>
      <c r="S113" s="8">
        <f>Daten!K113</f>
        <v>22123.89</v>
      </c>
      <c r="T113" s="8">
        <f>Daten!L113</f>
        <v>252825.68</v>
      </c>
      <c r="U113" s="8">
        <f>Daten!M113</f>
        <v>793944.9</v>
      </c>
      <c r="V113" s="8">
        <f>Daten!N113</f>
        <v>500</v>
      </c>
      <c r="W113" s="8">
        <f>Daten!O113</f>
        <v>500</v>
      </c>
      <c r="X113" s="22">
        <f t="shared" si="50"/>
        <v>1068894.47</v>
      </c>
      <c r="Y113" s="8">
        <f t="shared" si="51"/>
        <v>1526459.8192837813</v>
      </c>
      <c r="Z113" s="20">
        <f t="shared" si="52"/>
        <v>-457565.34928378137</v>
      </c>
      <c r="AA113" s="26">
        <f t="shared" si="53"/>
        <v>45756.53492837814</v>
      </c>
      <c r="AB113" s="31">
        <f t="shared" si="54"/>
        <v>-90205.641104395399</v>
      </c>
      <c r="AC113" s="30">
        <f t="shared" si="55"/>
        <v>0</v>
      </c>
      <c r="AG113" s="25">
        <f t="shared" si="56"/>
        <v>0</v>
      </c>
      <c r="AH113" s="25">
        <f t="shared" si="57"/>
        <v>0</v>
      </c>
      <c r="AI113" s="25">
        <f t="shared" si="58"/>
        <v>0</v>
      </c>
      <c r="AJ113" s="25">
        <f t="shared" si="59"/>
        <v>1</v>
      </c>
      <c r="AK113" s="25">
        <f t="shared" si="60"/>
        <v>0</v>
      </c>
      <c r="AL113" s="25">
        <f t="shared" ca="1" si="61"/>
        <v>0</v>
      </c>
      <c r="AM113" s="25">
        <f t="shared" ca="1" si="62"/>
        <v>0</v>
      </c>
      <c r="AN113" s="25">
        <f ca="1">IF(AM113=0,0,COUNTIF($AM$19:AM113,C113*10+1))</f>
        <v>0</v>
      </c>
      <c r="AO113" s="20">
        <f t="shared" ca="1" si="63"/>
        <v>0</v>
      </c>
      <c r="AP113" s="32">
        <f t="shared" ca="1" si="64"/>
        <v>0</v>
      </c>
    </row>
    <row r="114" spans="1:42" x14ac:dyDescent="0.2">
      <c r="A114" s="14">
        <f>Daten!A114</f>
        <v>10712</v>
      </c>
      <c r="B114" s="7" t="str">
        <f>Daten!B114</f>
        <v xml:space="preserve">Mönchhof                                         </v>
      </c>
      <c r="C114" s="14">
        <f t="shared" si="40"/>
        <v>1</v>
      </c>
      <c r="D114" s="9">
        <f>Daten!D114</f>
        <v>0</v>
      </c>
      <c r="E114" s="8">
        <f>Daten!E114</f>
        <v>2200</v>
      </c>
      <c r="F114" s="8">
        <f>Daten!F114</f>
        <v>2244</v>
      </c>
      <c r="G114" s="26">
        <f t="shared" si="41"/>
        <v>-44</v>
      </c>
      <c r="H114" s="28">
        <f t="shared" si="42"/>
        <v>-1.9607843137254902E-2</v>
      </c>
      <c r="I114" s="20">
        <f t="shared" si="43"/>
        <v>31.966803532118035</v>
      </c>
      <c r="J114" s="20">
        <f t="shared" si="44"/>
        <v>-75.966803532118035</v>
      </c>
      <c r="K114" s="26">
        <f t="shared" si="45"/>
        <v>37983.401766059018</v>
      </c>
      <c r="L114" s="15">
        <f>Daten!G114</f>
        <v>248</v>
      </c>
      <c r="M114" s="15">
        <f>Daten!H114</f>
        <v>1446</v>
      </c>
      <c r="N114" s="15">
        <f>Daten!I114</f>
        <v>506</v>
      </c>
      <c r="O114" s="27">
        <f t="shared" si="46"/>
        <v>0.52143845089903185</v>
      </c>
      <c r="P114" s="15">
        <f t="shared" si="47"/>
        <v>827.76214708402847</v>
      </c>
      <c r="Q114" s="20">
        <f t="shared" si="48"/>
        <v>-73.76214708402847</v>
      </c>
      <c r="R114" s="26">
        <f t="shared" si="49"/>
        <v>-14752.429416805695</v>
      </c>
      <c r="S114" s="8">
        <f>Daten!K114</f>
        <v>41120</v>
      </c>
      <c r="T114" s="8">
        <f>Daten!L114</f>
        <v>199543.87</v>
      </c>
      <c r="U114" s="8">
        <f>Daten!M114</f>
        <v>476121.52</v>
      </c>
      <c r="V114" s="8">
        <f>Daten!N114</f>
        <v>500</v>
      </c>
      <c r="W114" s="8">
        <f>Daten!O114</f>
        <v>500</v>
      </c>
      <c r="X114" s="22">
        <f t="shared" si="50"/>
        <v>716785.39</v>
      </c>
      <c r="Y114" s="8">
        <f t="shared" si="51"/>
        <v>902502.44623066892</v>
      </c>
      <c r="Z114" s="20">
        <f t="shared" si="52"/>
        <v>-185717.05623066891</v>
      </c>
      <c r="AA114" s="26">
        <f t="shared" si="53"/>
        <v>18571.705623066893</v>
      </c>
      <c r="AB114" s="31">
        <f t="shared" si="54"/>
        <v>41802.67797232022</v>
      </c>
      <c r="AC114" s="30">
        <f t="shared" si="55"/>
        <v>41802.67797232022</v>
      </c>
      <c r="AG114" s="25">
        <f t="shared" si="56"/>
        <v>37983.401766059018</v>
      </c>
      <c r="AH114" s="25">
        <f t="shared" si="57"/>
        <v>18571.705623066893</v>
      </c>
      <c r="AI114" s="25">
        <f t="shared" si="58"/>
        <v>56555.107389125915</v>
      </c>
      <c r="AJ114" s="25">
        <f t="shared" si="59"/>
        <v>1</v>
      </c>
      <c r="AK114" s="25">
        <f t="shared" si="60"/>
        <v>56555.107389125915</v>
      </c>
      <c r="AL114" s="25">
        <f t="shared" ca="1" si="61"/>
        <v>162387</v>
      </c>
      <c r="AM114" s="25">
        <f t="shared" ca="1" si="62"/>
        <v>11</v>
      </c>
      <c r="AN114" s="25">
        <f ca="1">IF(AM114=0,0,COUNTIF($AM$19:AM114,C114*10+1))</f>
        <v>64</v>
      </c>
      <c r="AO114" s="20">
        <f t="shared" ca="1" si="63"/>
        <v>0</v>
      </c>
      <c r="AP114" s="32">
        <f t="shared" ca="1" si="64"/>
        <v>162387</v>
      </c>
    </row>
    <row r="115" spans="1:42" x14ac:dyDescent="0.2">
      <c r="A115" s="14">
        <f>Daten!A115</f>
        <v>10713</v>
      </c>
      <c r="B115" s="7" t="str">
        <f>Daten!B115</f>
        <v xml:space="preserve">Neusiedl am See                                   </v>
      </c>
      <c r="C115" s="14">
        <f t="shared" si="40"/>
        <v>1</v>
      </c>
      <c r="D115" s="9">
        <f>Daten!D115</f>
        <v>0</v>
      </c>
      <c r="E115" s="8">
        <f>Daten!E115</f>
        <v>8953</v>
      </c>
      <c r="F115" s="8">
        <f>Daten!F115</f>
        <v>8568</v>
      </c>
      <c r="G115" s="26">
        <f t="shared" si="41"/>
        <v>385</v>
      </c>
      <c r="H115" s="28">
        <f t="shared" si="42"/>
        <v>4.4934640522875817E-2</v>
      </c>
      <c r="I115" s="20">
        <f t="shared" si="43"/>
        <v>122.05506803172341</v>
      </c>
      <c r="J115" s="20">
        <f t="shared" si="44"/>
        <v>262.94493196827659</v>
      </c>
      <c r="K115" s="26">
        <f t="shared" si="45"/>
        <v>-131472.46598413828</v>
      </c>
      <c r="L115" s="15">
        <f>Daten!G115</f>
        <v>1376</v>
      </c>
      <c r="M115" s="15">
        <f>Daten!H115</f>
        <v>5943</v>
      </c>
      <c r="N115" s="15">
        <f>Daten!I115</f>
        <v>1634</v>
      </c>
      <c r="O115" s="27">
        <f t="shared" si="46"/>
        <v>0.50647820965842172</v>
      </c>
      <c r="P115" s="15">
        <f t="shared" si="47"/>
        <v>3402.0680775382993</v>
      </c>
      <c r="Q115" s="20">
        <f t="shared" si="48"/>
        <v>-392.06807753829935</v>
      </c>
      <c r="R115" s="26">
        <f t="shared" si="49"/>
        <v>-78413.615507659866</v>
      </c>
      <c r="S115" s="8">
        <f>Daten!K115</f>
        <v>23748.15</v>
      </c>
      <c r="T115" s="8">
        <f>Daten!L115</f>
        <v>866619.75</v>
      </c>
      <c r="U115" s="8">
        <f>Daten!M115</f>
        <v>3282141.61</v>
      </c>
      <c r="V115" s="8">
        <f>Daten!N115</f>
        <v>500</v>
      </c>
      <c r="W115" s="8">
        <f>Daten!O115</f>
        <v>500</v>
      </c>
      <c r="X115" s="22">
        <f t="shared" si="50"/>
        <v>4172509.51</v>
      </c>
      <c r="Y115" s="8">
        <f t="shared" si="51"/>
        <v>3672774.7277741721</v>
      </c>
      <c r="Z115" s="20">
        <f t="shared" si="52"/>
        <v>499734.78222582769</v>
      </c>
      <c r="AA115" s="26">
        <f t="shared" si="53"/>
        <v>-49973.478222582773</v>
      </c>
      <c r="AB115" s="31">
        <f t="shared" si="54"/>
        <v>-259859.55971438094</v>
      </c>
      <c r="AC115" s="30">
        <f t="shared" si="55"/>
        <v>0</v>
      </c>
      <c r="AG115" s="25">
        <f t="shared" si="56"/>
        <v>0</v>
      </c>
      <c r="AH115" s="25">
        <f t="shared" si="57"/>
        <v>0</v>
      </c>
      <c r="AI115" s="25">
        <f t="shared" si="58"/>
        <v>0</v>
      </c>
      <c r="AJ115" s="25">
        <f t="shared" si="59"/>
        <v>1</v>
      </c>
      <c r="AK115" s="25">
        <f t="shared" si="60"/>
        <v>0</v>
      </c>
      <c r="AL115" s="25">
        <f t="shared" ca="1" si="61"/>
        <v>0</v>
      </c>
      <c r="AM115" s="25">
        <f t="shared" ca="1" si="62"/>
        <v>0</v>
      </c>
      <c r="AN115" s="25">
        <f ca="1">IF(AM115=0,0,COUNTIF($AM$19:AM115,C115*10+1))</f>
        <v>0</v>
      </c>
      <c r="AO115" s="20">
        <f t="shared" ca="1" si="63"/>
        <v>0</v>
      </c>
      <c r="AP115" s="32">
        <f t="shared" ca="1" si="64"/>
        <v>0</v>
      </c>
    </row>
    <row r="116" spans="1:42" x14ac:dyDescent="0.2">
      <c r="A116" s="14">
        <f>Daten!A116</f>
        <v>10714</v>
      </c>
      <c r="B116" s="7" t="str">
        <f>Daten!B116</f>
        <v xml:space="preserve">Nickelsdorf                                       </v>
      </c>
      <c r="C116" s="14">
        <f t="shared" si="40"/>
        <v>1</v>
      </c>
      <c r="D116" s="9">
        <f>Daten!D116</f>
        <v>0</v>
      </c>
      <c r="E116" s="8">
        <f>Daten!E116</f>
        <v>1856</v>
      </c>
      <c r="F116" s="8">
        <f>Daten!F116</f>
        <v>1808</v>
      </c>
      <c r="G116" s="26">
        <f t="shared" si="41"/>
        <v>48</v>
      </c>
      <c r="H116" s="28">
        <f t="shared" si="42"/>
        <v>2.6548672566371681E-2</v>
      </c>
      <c r="I116" s="20">
        <f t="shared" si="43"/>
        <v>25.7557846640238</v>
      </c>
      <c r="J116" s="20">
        <f t="shared" si="44"/>
        <v>22.2442153359762</v>
      </c>
      <c r="K116" s="26">
        <f t="shared" si="45"/>
        <v>-11122.107667988101</v>
      </c>
      <c r="L116" s="15">
        <f>Daten!G116</f>
        <v>277</v>
      </c>
      <c r="M116" s="15">
        <f>Daten!H116</f>
        <v>1148</v>
      </c>
      <c r="N116" s="15">
        <f>Daten!I116</f>
        <v>431</v>
      </c>
      <c r="O116" s="27">
        <f t="shared" si="46"/>
        <v>0.61672473867595823</v>
      </c>
      <c r="P116" s="15">
        <f t="shared" si="47"/>
        <v>657.1721610321332</v>
      </c>
      <c r="Q116" s="20">
        <f t="shared" si="48"/>
        <v>50.827838967866796</v>
      </c>
      <c r="R116" s="26">
        <f t="shared" si="49"/>
        <v>10165.567793573358</v>
      </c>
      <c r="S116" s="8">
        <f>Daten!K116</f>
        <v>43238.43</v>
      </c>
      <c r="T116" s="8">
        <f>Daten!L116</f>
        <v>99649.76</v>
      </c>
      <c r="U116" s="8">
        <f>Daten!M116</f>
        <v>202529.92000000001</v>
      </c>
      <c r="V116" s="8">
        <f>Daten!N116</f>
        <v>500</v>
      </c>
      <c r="W116" s="8">
        <f>Daten!O116</f>
        <v>500</v>
      </c>
      <c r="X116" s="22">
        <f t="shared" si="50"/>
        <v>345418.11</v>
      </c>
      <c r="Y116" s="8">
        <f t="shared" si="51"/>
        <v>761383.88191096438</v>
      </c>
      <c r="Z116" s="20">
        <f t="shared" si="52"/>
        <v>-415965.77191096439</v>
      </c>
      <c r="AA116" s="26">
        <f t="shared" si="53"/>
        <v>41596.577191096439</v>
      </c>
      <c r="AB116" s="31">
        <f t="shared" si="54"/>
        <v>40640.037316681701</v>
      </c>
      <c r="AC116" s="30">
        <f t="shared" si="55"/>
        <v>40640.037316681701</v>
      </c>
      <c r="AG116" s="25">
        <f t="shared" si="56"/>
        <v>-11122.107667988101</v>
      </c>
      <c r="AH116" s="25">
        <f t="shared" si="57"/>
        <v>41596.577191096439</v>
      </c>
      <c r="AI116" s="25">
        <f t="shared" si="58"/>
        <v>30474.469523108339</v>
      </c>
      <c r="AJ116" s="25">
        <f t="shared" si="59"/>
        <v>1</v>
      </c>
      <c r="AK116" s="25">
        <f t="shared" si="60"/>
        <v>30474.469523108339</v>
      </c>
      <c r="AL116" s="25">
        <f t="shared" ca="1" si="61"/>
        <v>87501</v>
      </c>
      <c r="AM116" s="25">
        <f t="shared" ca="1" si="62"/>
        <v>11</v>
      </c>
      <c r="AN116" s="25">
        <f ca="1">IF(AM116=0,0,COUNTIF($AM$19:AM116,C116*10+1))</f>
        <v>65</v>
      </c>
      <c r="AO116" s="20">
        <f t="shared" ca="1" si="63"/>
        <v>0</v>
      </c>
      <c r="AP116" s="32">
        <f t="shared" ca="1" si="64"/>
        <v>87501</v>
      </c>
    </row>
    <row r="117" spans="1:42" x14ac:dyDescent="0.2">
      <c r="A117" s="14">
        <f>Daten!A117</f>
        <v>10715</v>
      </c>
      <c r="B117" s="7" t="str">
        <f>Daten!B117</f>
        <v xml:space="preserve">Pama                                              </v>
      </c>
      <c r="C117" s="14">
        <f t="shared" si="40"/>
        <v>1</v>
      </c>
      <c r="D117" s="9">
        <f>Daten!D117</f>
        <v>0</v>
      </c>
      <c r="E117" s="8">
        <f>Daten!E117</f>
        <v>1273</v>
      </c>
      <c r="F117" s="8">
        <f>Daten!F117</f>
        <v>1218</v>
      </c>
      <c r="G117" s="26">
        <f t="shared" si="41"/>
        <v>55</v>
      </c>
      <c r="H117" s="28">
        <f t="shared" si="42"/>
        <v>4.5155993431855501E-2</v>
      </c>
      <c r="I117" s="20">
        <f t="shared" si="43"/>
        <v>17.350965553529306</v>
      </c>
      <c r="J117" s="20">
        <f t="shared" si="44"/>
        <v>37.649034446470694</v>
      </c>
      <c r="K117" s="26">
        <f t="shared" si="45"/>
        <v>-18824.517223235347</v>
      </c>
      <c r="L117" s="15">
        <f>Daten!G117</f>
        <v>214</v>
      </c>
      <c r="M117" s="15">
        <f>Daten!H117</f>
        <v>794</v>
      </c>
      <c r="N117" s="15">
        <f>Daten!I117</f>
        <v>265</v>
      </c>
      <c r="O117" s="27">
        <f t="shared" si="46"/>
        <v>0.60327455919395467</v>
      </c>
      <c r="P117" s="15">
        <f t="shared" si="47"/>
        <v>454.52499639330466</v>
      </c>
      <c r="Q117" s="20">
        <f t="shared" si="48"/>
        <v>24.475003606695338</v>
      </c>
      <c r="R117" s="26">
        <f t="shared" si="49"/>
        <v>4895.0007213390672</v>
      </c>
      <c r="S117" s="8">
        <f>Daten!K117</f>
        <v>22146.58</v>
      </c>
      <c r="T117" s="8">
        <f>Daten!L117</f>
        <v>77234.009999999995</v>
      </c>
      <c r="U117" s="8">
        <f>Daten!M117</f>
        <v>114098.93</v>
      </c>
      <c r="V117" s="8">
        <f>Daten!N117</f>
        <v>500</v>
      </c>
      <c r="W117" s="8">
        <f>Daten!O117</f>
        <v>500</v>
      </c>
      <c r="X117" s="22">
        <f t="shared" si="50"/>
        <v>213479.52</v>
      </c>
      <c r="Y117" s="8">
        <f t="shared" si="51"/>
        <v>522220.73365983705</v>
      </c>
      <c r="Z117" s="20">
        <f t="shared" si="52"/>
        <v>-308741.21365983703</v>
      </c>
      <c r="AA117" s="26">
        <f t="shared" si="53"/>
        <v>30874.121365983705</v>
      </c>
      <c r="AB117" s="31">
        <f t="shared" si="54"/>
        <v>16944.604864087425</v>
      </c>
      <c r="AC117" s="30">
        <f t="shared" si="55"/>
        <v>16944.604864087425</v>
      </c>
      <c r="AG117" s="25">
        <f t="shared" si="56"/>
        <v>-18824.517223235347</v>
      </c>
      <c r="AH117" s="25">
        <f t="shared" si="57"/>
        <v>30874.121365983705</v>
      </c>
      <c r="AI117" s="25">
        <f t="shared" si="58"/>
        <v>12049.604142748358</v>
      </c>
      <c r="AJ117" s="25">
        <f t="shared" si="59"/>
        <v>1</v>
      </c>
      <c r="AK117" s="25">
        <f t="shared" si="60"/>
        <v>12049.604142748358</v>
      </c>
      <c r="AL117" s="25">
        <f t="shared" ca="1" si="61"/>
        <v>34598</v>
      </c>
      <c r="AM117" s="25">
        <f t="shared" ca="1" si="62"/>
        <v>11</v>
      </c>
      <c r="AN117" s="25">
        <f ca="1">IF(AM117=0,0,COUNTIF($AM$19:AM117,C117*10+1))</f>
        <v>66</v>
      </c>
      <c r="AO117" s="20">
        <f t="shared" ca="1" si="63"/>
        <v>0</v>
      </c>
      <c r="AP117" s="32">
        <f t="shared" ca="1" si="64"/>
        <v>34598</v>
      </c>
    </row>
    <row r="118" spans="1:42" x14ac:dyDescent="0.2">
      <c r="A118" s="14">
        <f>Daten!A118</f>
        <v>10716</v>
      </c>
      <c r="B118" s="7" t="str">
        <f>Daten!B118</f>
        <v xml:space="preserve">Pamhagen                                          </v>
      </c>
      <c r="C118" s="14">
        <f t="shared" si="40"/>
        <v>1</v>
      </c>
      <c r="D118" s="9">
        <f>Daten!D118</f>
        <v>0</v>
      </c>
      <c r="E118" s="8">
        <f>Daten!E118</f>
        <v>1501</v>
      </c>
      <c r="F118" s="8">
        <f>Daten!F118</f>
        <v>1574</v>
      </c>
      <c r="G118" s="26">
        <f t="shared" si="41"/>
        <v>-73</v>
      </c>
      <c r="H118" s="28">
        <f t="shared" si="42"/>
        <v>-4.6378653113087677E-2</v>
      </c>
      <c r="I118" s="20">
        <f t="shared" si="43"/>
        <v>22.422347932064966</v>
      </c>
      <c r="J118" s="20">
        <f t="shared" si="44"/>
        <v>-95.422347932064966</v>
      </c>
      <c r="K118" s="26">
        <f t="shared" si="45"/>
        <v>47711.173966032482</v>
      </c>
      <c r="L118" s="15">
        <f>Daten!G118</f>
        <v>149</v>
      </c>
      <c r="M118" s="15">
        <f>Daten!H118</f>
        <v>918</v>
      </c>
      <c r="N118" s="15">
        <f>Daten!I118</f>
        <v>434</v>
      </c>
      <c r="O118" s="27">
        <f t="shared" si="46"/>
        <v>0.63507625272331159</v>
      </c>
      <c r="P118" s="15">
        <f t="shared" si="47"/>
        <v>525.50874897865708</v>
      </c>
      <c r="Q118" s="20">
        <f t="shared" si="48"/>
        <v>57.491251021342919</v>
      </c>
      <c r="R118" s="26">
        <f t="shared" si="49"/>
        <v>11498.250204268585</v>
      </c>
      <c r="S118" s="8">
        <f>Daten!K118</f>
        <v>36626.449999999997</v>
      </c>
      <c r="T118" s="8">
        <f>Daten!L118</f>
        <v>115013.48</v>
      </c>
      <c r="U118" s="8">
        <f>Daten!M118</f>
        <v>479066.89</v>
      </c>
      <c r="V118" s="8">
        <f>Daten!N118</f>
        <v>500</v>
      </c>
      <c r="W118" s="8">
        <f>Daten!O118</f>
        <v>500</v>
      </c>
      <c r="X118" s="22">
        <f t="shared" si="50"/>
        <v>630706.82000000007</v>
      </c>
      <c r="Y118" s="8">
        <f t="shared" si="51"/>
        <v>615752.8053601064</v>
      </c>
      <c r="Z118" s="20">
        <f t="shared" si="52"/>
        <v>14954.014639893663</v>
      </c>
      <c r="AA118" s="26">
        <f t="shared" si="53"/>
        <v>-1495.4014639893664</v>
      </c>
      <c r="AB118" s="31">
        <f t="shared" si="54"/>
        <v>57714.022706311698</v>
      </c>
      <c r="AC118" s="30">
        <f t="shared" si="55"/>
        <v>57714.022706311698</v>
      </c>
      <c r="AG118" s="25">
        <f t="shared" si="56"/>
        <v>47711.173966032482</v>
      </c>
      <c r="AH118" s="25">
        <f t="shared" si="57"/>
        <v>-1495.4014639893664</v>
      </c>
      <c r="AI118" s="25">
        <f t="shared" si="58"/>
        <v>46215.772502043117</v>
      </c>
      <c r="AJ118" s="25">
        <f t="shared" si="59"/>
        <v>1</v>
      </c>
      <c r="AK118" s="25">
        <f t="shared" si="60"/>
        <v>46215.772502043117</v>
      </c>
      <c r="AL118" s="25">
        <f t="shared" ca="1" si="61"/>
        <v>132699</v>
      </c>
      <c r="AM118" s="25">
        <f t="shared" ca="1" si="62"/>
        <v>11</v>
      </c>
      <c r="AN118" s="25">
        <f ca="1">IF(AM118=0,0,COUNTIF($AM$19:AM118,C118*10+1))</f>
        <v>67</v>
      </c>
      <c r="AO118" s="20">
        <f t="shared" ca="1" si="63"/>
        <v>0</v>
      </c>
      <c r="AP118" s="32">
        <f t="shared" ca="1" si="64"/>
        <v>132699</v>
      </c>
    </row>
    <row r="119" spans="1:42" x14ac:dyDescent="0.2">
      <c r="A119" s="14">
        <f>Daten!A119</f>
        <v>10717</v>
      </c>
      <c r="B119" s="7" t="str">
        <f>Daten!B119</f>
        <v xml:space="preserve">Parndorf                                          </v>
      </c>
      <c r="C119" s="14">
        <f t="shared" si="40"/>
        <v>1</v>
      </c>
      <c r="D119" s="9">
        <f>Daten!D119</f>
        <v>0</v>
      </c>
      <c r="E119" s="8">
        <f>Daten!E119</f>
        <v>5336</v>
      </c>
      <c r="F119" s="8">
        <f>Daten!F119</f>
        <v>4825</v>
      </c>
      <c r="G119" s="26">
        <f t="shared" si="41"/>
        <v>511</v>
      </c>
      <c r="H119" s="28">
        <f t="shared" si="42"/>
        <v>0.10590673575129533</v>
      </c>
      <c r="I119" s="20">
        <f t="shared" si="43"/>
        <v>68.734325776501564</v>
      </c>
      <c r="J119" s="20">
        <f t="shared" si="44"/>
        <v>442.26567422349842</v>
      </c>
      <c r="K119" s="26">
        <f t="shared" si="45"/>
        <v>-221132.83711174922</v>
      </c>
      <c r="L119" s="15">
        <f>Daten!G119</f>
        <v>941</v>
      </c>
      <c r="M119" s="15">
        <f>Daten!H119</f>
        <v>3595</v>
      </c>
      <c r="N119" s="15">
        <f>Daten!I119</f>
        <v>800</v>
      </c>
      <c r="O119" s="27">
        <f t="shared" si="46"/>
        <v>0.48428372739916553</v>
      </c>
      <c r="P119" s="15">
        <f t="shared" si="47"/>
        <v>2057.9563753575949</v>
      </c>
      <c r="Q119" s="20">
        <f t="shared" si="48"/>
        <v>-316.95637535759488</v>
      </c>
      <c r="R119" s="26">
        <f t="shared" si="49"/>
        <v>-63391.275071518976</v>
      </c>
      <c r="S119" s="8">
        <f>Daten!K119</f>
        <v>57785.35</v>
      </c>
      <c r="T119" s="8">
        <f>Daten!L119</f>
        <v>463257.13</v>
      </c>
      <c r="U119" s="8">
        <f>Daten!M119</f>
        <v>5366955.3499999996</v>
      </c>
      <c r="V119" s="8">
        <f>Daten!N119</f>
        <v>500</v>
      </c>
      <c r="W119" s="8">
        <f>Daten!O119</f>
        <v>500</v>
      </c>
      <c r="X119" s="22">
        <f t="shared" si="50"/>
        <v>5887997.8300000001</v>
      </c>
      <c r="Y119" s="8">
        <f t="shared" si="51"/>
        <v>2188978.6604940225</v>
      </c>
      <c r="Z119" s="20">
        <f t="shared" si="52"/>
        <v>3699019.1695059775</v>
      </c>
      <c r="AA119" s="26">
        <f t="shared" si="53"/>
        <v>-369901.91695059778</v>
      </c>
      <c r="AB119" s="31">
        <f t="shared" si="54"/>
        <v>-654426.02913386596</v>
      </c>
      <c r="AC119" s="30">
        <f t="shared" si="55"/>
        <v>0</v>
      </c>
      <c r="AG119" s="25">
        <f t="shared" si="56"/>
        <v>0</v>
      </c>
      <c r="AH119" s="25">
        <f t="shared" si="57"/>
        <v>0</v>
      </c>
      <c r="AI119" s="25">
        <f t="shared" si="58"/>
        <v>0</v>
      </c>
      <c r="AJ119" s="25">
        <f t="shared" si="59"/>
        <v>1</v>
      </c>
      <c r="AK119" s="25">
        <f t="shared" si="60"/>
        <v>0</v>
      </c>
      <c r="AL119" s="25">
        <f t="shared" ca="1" si="61"/>
        <v>0</v>
      </c>
      <c r="AM119" s="25">
        <f t="shared" ca="1" si="62"/>
        <v>0</v>
      </c>
      <c r="AN119" s="25">
        <f ca="1">IF(AM119=0,0,COUNTIF($AM$19:AM119,C119*10+1))</f>
        <v>0</v>
      </c>
      <c r="AO119" s="20">
        <f t="shared" ca="1" si="63"/>
        <v>0</v>
      </c>
      <c r="AP119" s="32">
        <f t="shared" ca="1" si="64"/>
        <v>0</v>
      </c>
    </row>
    <row r="120" spans="1:42" x14ac:dyDescent="0.2">
      <c r="A120" s="14">
        <f>Daten!A120</f>
        <v>10718</v>
      </c>
      <c r="B120" s="7" t="str">
        <f>Daten!B120</f>
        <v xml:space="preserve">Podersdorf am See                                 </v>
      </c>
      <c r="C120" s="14">
        <f t="shared" si="40"/>
        <v>1</v>
      </c>
      <c r="D120" s="9">
        <f>Daten!D120</f>
        <v>0</v>
      </c>
      <c r="E120" s="8">
        <f>Daten!E120</f>
        <v>2180</v>
      </c>
      <c r="F120" s="8">
        <f>Daten!F120</f>
        <v>2138</v>
      </c>
      <c r="G120" s="26">
        <f t="shared" si="41"/>
        <v>42</v>
      </c>
      <c r="H120" s="28">
        <f t="shared" si="42"/>
        <v>1.9644527595884004E-2</v>
      </c>
      <c r="I120" s="20">
        <f t="shared" si="43"/>
        <v>30.456785183452922</v>
      </c>
      <c r="J120" s="20">
        <f t="shared" si="44"/>
        <v>11.543214816547078</v>
      </c>
      <c r="K120" s="26">
        <f t="shared" si="45"/>
        <v>-5771.6074082735386</v>
      </c>
      <c r="L120" s="15">
        <f>Daten!G120</f>
        <v>254</v>
      </c>
      <c r="M120" s="15">
        <f>Daten!H120</f>
        <v>1361</v>
      </c>
      <c r="N120" s="15">
        <f>Daten!I120</f>
        <v>565</v>
      </c>
      <c r="O120" s="27">
        <f t="shared" si="46"/>
        <v>0.60176340925789862</v>
      </c>
      <c r="P120" s="15">
        <f t="shared" si="47"/>
        <v>779.1039295860046</v>
      </c>
      <c r="Q120" s="20">
        <f t="shared" si="48"/>
        <v>39.896070413995403</v>
      </c>
      <c r="R120" s="26">
        <f t="shared" si="49"/>
        <v>7979.2140827990806</v>
      </c>
      <c r="S120" s="8">
        <f>Daten!K120</f>
        <v>21702.42</v>
      </c>
      <c r="T120" s="8">
        <f>Daten!L120</f>
        <v>280678.87</v>
      </c>
      <c r="U120" s="8">
        <f>Daten!M120</f>
        <v>420738.33</v>
      </c>
      <c r="V120" s="8">
        <f>Daten!N120</f>
        <v>500</v>
      </c>
      <c r="W120" s="8">
        <f>Daten!O120</f>
        <v>500</v>
      </c>
      <c r="X120" s="22">
        <f t="shared" si="50"/>
        <v>723119.62</v>
      </c>
      <c r="Y120" s="8">
        <f t="shared" si="51"/>
        <v>894297.87853766291</v>
      </c>
      <c r="Z120" s="20">
        <f t="shared" si="52"/>
        <v>-171178.25853766291</v>
      </c>
      <c r="AA120" s="26">
        <f t="shared" si="53"/>
        <v>17117.825853766291</v>
      </c>
      <c r="AB120" s="31">
        <f t="shared" si="54"/>
        <v>19325.432528291833</v>
      </c>
      <c r="AC120" s="30">
        <f t="shared" si="55"/>
        <v>19325.432528291833</v>
      </c>
      <c r="AG120" s="25">
        <f t="shared" si="56"/>
        <v>-5771.6074082735386</v>
      </c>
      <c r="AH120" s="25">
        <f t="shared" si="57"/>
        <v>17117.825853766291</v>
      </c>
      <c r="AI120" s="25">
        <f t="shared" si="58"/>
        <v>11346.218445492752</v>
      </c>
      <c r="AJ120" s="25">
        <f t="shared" si="59"/>
        <v>1</v>
      </c>
      <c r="AK120" s="25">
        <f t="shared" si="60"/>
        <v>11346.218445492752</v>
      </c>
      <c r="AL120" s="25">
        <f t="shared" ca="1" si="61"/>
        <v>32578</v>
      </c>
      <c r="AM120" s="25">
        <f t="shared" ca="1" si="62"/>
        <v>11</v>
      </c>
      <c r="AN120" s="25">
        <f ca="1">IF(AM120=0,0,COUNTIF($AM$19:AM120,C120*10+1))</f>
        <v>68</v>
      </c>
      <c r="AO120" s="20">
        <f t="shared" ca="1" si="63"/>
        <v>0</v>
      </c>
      <c r="AP120" s="32">
        <f t="shared" ca="1" si="64"/>
        <v>32578</v>
      </c>
    </row>
    <row r="121" spans="1:42" x14ac:dyDescent="0.2">
      <c r="A121" s="14">
        <f>Daten!A121</f>
        <v>10719</v>
      </c>
      <c r="B121" s="7" t="str">
        <f>Daten!B121</f>
        <v xml:space="preserve">Sankt Andrä am Zicksee                           </v>
      </c>
      <c r="C121" s="14">
        <f t="shared" si="40"/>
        <v>1</v>
      </c>
      <c r="D121" s="9">
        <f>Daten!D121</f>
        <v>0</v>
      </c>
      <c r="E121" s="8">
        <f>Daten!E121</f>
        <v>1388</v>
      </c>
      <c r="F121" s="8">
        <f>Daten!F121</f>
        <v>1372</v>
      </c>
      <c r="G121" s="26">
        <f t="shared" si="41"/>
        <v>16</v>
      </c>
      <c r="H121" s="28">
        <f t="shared" si="42"/>
        <v>1.1661807580174927E-2</v>
      </c>
      <c r="I121" s="20">
        <f t="shared" si="43"/>
        <v>19.544765795929564</v>
      </c>
      <c r="J121" s="20">
        <f t="shared" si="44"/>
        <v>-3.544765795929564</v>
      </c>
      <c r="K121" s="26">
        <f t="shared" si="45"/>
        <v>1772.3828979647819</v>
      </c>
      <c r="L121" s="15">
        <f>Daten!G121</f>
        <v>161</v>
      </c>
      <c r="M121" s="15">
        <f>Daten!H121</f>
        <v>826</v>
      </c>
      <c r="N121" s="15">
        <f>Daten!I121</f>
        <v>401</v>
      </c>
      <c r="O121" s="27">
        <f t="shared" si="46"/>
        <v>0.68038740920096852</v>
      </c>
      <c r="P121" s="15">
        <f t="shared" si="47"/>
        <v>472.8433841572666</v>
      </c>
      <c r="Q121" s="20">
        <f t="shared" si="48"/>
        <v>89.156615842733402</v>
      </c>
      <c r="R121" s="26">
        <f t="shared" si="49"/>
        <v>17831.323168546682</v>
      </c>
      <c r="S121" s="8">
        <f>Daten!K121</f>
        <v>26266.93</v>
      </c>
      <c r="T121" s="8">
        <f>Daten!L121</f>
        <v>131905.69</v>
      </c>
      <c r="U121" s="8">
        <f>Daten!M121</f>
        <v>259410.87</v>
      </c>
      <c r="V121" s="8">
        <f>Daten!N121</f>
        <v>500</v>
      </c>
      <c r="W121" s="8">
        <f>Daten!O121</f>
        <v>500</v>
      </c>
      <c r="X121" s="22">
        <f t="shared" si="50"/>
        <v>417583.49</v>
      </c>
      <c r="Y121" s="8">
        <f t="shared" si="51"/>
        <v>569396.99789462204</v>
      </c>
      <c r="Z121" s="20">
        <f t="shared" si="52"/>
        <v>-151813.50789462205</v>
      </c>
      <c r="AA121" s="26">
        <f t="shared" si="53"/>
        <v>15181.350789462205</v>
      </c>
      <c r="AB121" s="31">
        <f t="shared" si="54"/>
        <v>34785.056855973671</v>
      </c>
      <c r="AC121" s="30">
        <f t="shared" si="55"/>
        <v>34785.056855973671</v>
      </c>
      <c r="AG121" s="25">
        <f t="shared" si="56"/>
        <v>1772.3828979647819</v>
      </c>
      <c r="AH121" s="25">
        <f t="shared" si="57"/>
        <v>15181.350789462205</v>
      </c>
      <c r="AI121" s="25">
        <f t="shared" si="58"/>
        <v>16953.733687426986</v>
      </c>
      <c r="AJ121" s="25">
        <f t="shared" si="59"/>
        <v>1</v>
      </c>
      <c r="AK121" s="25">
        <f t="shared" si="60"/>
        <v>16953.733687426986</v>
      </c>
      <c r="AL121" s="25">
        <f t="shared" ca="1" si="61"/>
        <v>48679</v>
      </c>
      <c r="AM121" s="25">
        <f t="shared" ca="1" si="62"/>
        <v>11</v>
      </c>
      <c r="AN121" s="25">
        <f ca="1">IF(AM121=0,0,COUNTIF($AM$19:AM121,C121*10+1))</f>
        <v>69</v>
      </c>
      <c r="AO121" s="20">
        <f t="shared" ca="1" si="63"/>
        <v>0</v>
      </c>
      <c r="AP121" s="32">
        <f t="shared" ca="1" si="64"/>
        <v>48679</v>
      </c>
    </row>
    <row r="122" spans="1:42" x14ac:dyDescent="0.2">
      <c r="A122" s="14">
        <f>Daten!A122</f>
        <v>10720</v>
      </c>
      <c r="B122" s="7" t="str">
        <f>Daten!B122</f>
        <v xml:space="preserve">Tadten                                            </v>
      </c>
      <c r="C122" s="14">
        <f t="shared" si="40"/>
        <v>1</v>
      </c>
      <c r="D122" s="9">
        <f>Daten!D122</f>
        <v>0</v>
      </c>
      <c r="E122" s="8">
        <f>Daten!E122</f>
        <v>1156</v>
      </c>
      <c r="F122" s="8">
        <f>Daten!F122</f>
        <v>1197</v>
      </c>
      <c r="G122" s="26">
        <f t="shared" si="41"/>
        <v>-41</v>
      </c>
      <c r="H122" s="28">
        <f t="shared" si="42"/>
        <v>-3.4252297410192145E-2</v>
      </c>
      <c r="I122" s="20">
        <f t="shared" si="43"/>
        <v>17.051810975020182</v>
      </c>
      <c r="J122" s="20">
        <f t="shared" si="44"/>
        <v>-58.051810975020182</v>
      </c>
      <c r="K122" s="26">
        <f t="shared" si="45"/>
        <v>29025.905487510092</v>
      </c>
      <c r="L122" s="15">
        <f>Daten!G122</f>
        <v>119</v>
      </c>
      <c r="M122" s="15">
        <f>Daten!H122</f>
        <v>682</v>
      </c>
      <c r="N122" s="15">
        <f>Daten!I122</f>
        <v>355</v>
      </c>
      <c r="O122" s="27">
        <f t="shared" si="46"/>
        <v>0.69501466275659829</v>
      </c>
      <c r="P122" s="15">
        <f t="shared" si="47"/>
        <v>390.410639219438</v>
      </c>
      <c r="Q122" s="20">
        <f t="shared" si="48"/>
        <v>83.589360780562004</v>
      </c>
      <c r="R122" s="26">
        <f t="shared" si="49"/>
        <v>16717.8721561124</v>
      </c>
      <c r="S122" s="8">
        <f>Daten!K122</f>
        <v>34465.69</v>
      </c>
      <c r="T122" s="8">
        <f>Daten!L122</f>
        <v>78924.06</v>
      </c>
      <c r="U122" s="8">
        <f>Daten!M122</f>
        <v>151261.9</v>
      </c>
      <c r="V122" s="8">
        <f>Daten!N122</f>
        <v>500</v>
      </c>
      <c r="W122" s="8">
        <f>Daten!O122</f>
        <v>500</v>
      </c>
      <c r="X122" s="22">
        <f t="shared" si="50"/>
        <v>264651.65000000002</v>
      </c>
      <c r="Y122" s="8">
        <f t="shared" si="51"/>
        <v>474224.01265575149</v>
      </c>
      <c r="Z122" s="20">
        <f t="shared" si="52"/>
        <v>-209572.36265575147</v>
      </c>
      <c r="AA122" s="26">
        <f t="shared" si="53"/>
        <v>20957.236265575149</v>
      </c>
      <c r="AB122" s="31">
        <f t="shared" si="54"/>
        <v>66701.013909197645</v>
      </c>
      <c r="AC122" s="30">
        <f t="shared" si="55"/>
        <v>66701.013909197645</v>
      </c>
      <c r="AG122" s="25">
        <f t="shared" si="56"/>
        <v>29025.905487510092</v>
      </c>
      <c r="AH122" s="25">
        <f t="shared" si="57"/>
        <v>20957.236265575149</v>
      </c>
      <c r="AI122" s="25">
        <f t="shared" si="58"/>
        <v>49983.141753085241</v>
      </c>
      <c r="AJ122" s="25">
        <f t="shared" si="59"/>
        <v>1</v>
      </c>
      <c r="AK122" s="25">
        <f t="shared" si="60"/>
        <v>49983.141753085241</v>
      </c>
      <c r="AL122" s="25">
        <f t="shared" ca="1" si="61"/>
        <v>143517</v>
      </c>
      <c r="AM122" s="25">
        <f t="shared" ca="1" si="62"/>
        <v>11</v>
      </c>
      <c r="AN122" s="25">
        <f ca="1">IF(AM122=0,0,COUNTIF($AM$19:AM122,C122*10+1))</f>
        <v>70</v>
      </c>
      <c r="AO122" s="20">
        <f t="shared" ca="1" si="63"/>
        <v>0</v>
      </c>
      <c r="AP122" s="32">
        <f t="shared" ca="1" si="64"/>
        <v>143517</v>
      </c>
    </row>
    <row r="123" spans="1:42" x14ac:dyDescent="0.2">
      <c r="A123" s="14">
        <f>Daten!A123</f>
        <v>10721</v>
      </c>
      <c r="B123" s="7" t="str">
        <f>Daten!B123</f>
        <v xml:space="preserve">Wallern im Burgenland                             </v>
      </c>
      <c r="C123" s="14">
        <f t="shared" si="40"/>
        <v>1</v>
      </c>
      <c r="D123" s="9">
        <f>Daten!D123</f>
        <v>0</v>
      </c>
      <c r="E123" s="8">
        <f>Daten!E123</f>
        <v>1645</v>
      </c>
      <c r="F123" s="8">
        <f>Daten!F123</f>
        <v>1676</v>
      </c>
      <c r="G123" s="26">
        <f t="shared" si="41"/>
        <v>-31</v>
      </c>
      <c r="H123" s="28">
        <f t="shared" si="42"/>
        <v>-1.8496420047732696E-2</v>
      </c>
      <c r="I123" s="20">
        <f t="shared" si="43"/>
        <v>23.875384456252149</v>
      </c>
      <c r="J123" s="20">
        <f t="shared" si="44"/>
        <v>-54.875384456252149</v>
      </c>
      <c r="K123" s="26">
        <f t="shared" si="45"/>
        <v>27437.692228126074</v>
      </c>
      <c r="L123" s="15">
        <f>Daten!G123</f>
        <v>183</v>
      </c>
      <c r="M123" s="15">
        <f>Daten!H123</f>
        <v>1026</v>
      </c>
      <c r="N123" s="15">
        <f>Daten!I123</f>
        <v>436</v>
      </c>
      <c r="O123" s="27">
        <f t="shared" si="46"/>
        <v>0.60331384015594547</v>
      </c>
      <c r="P123" s="15">
        <f t="shared" si="47"/>
        <v>587.33330768202848</v>
      </c>
      <c r="Q123" s="20">
        <f t="shared" si="48"/>
        <v>31.666692317971524</v>
      </c>
      <c r="R123" s="26">
        <f t="shared" si="49"/>
        <v>6333.3384635943048</v>
      </c>
      <c r="S123" s="8">
        <f>Daten!K123</f>
        <v>44291.62</v>
      </c>
      <c r="T123" s="8">
        <f>Daten!L123</f>
        <v>113591.8</v>
      </c>
      <c r="U123" s="8">
        <f>Daten!M123</f>
        <v>713668.61</v>
      </c>
      <c r="V123" s="8">
        <f>Daten!N123</f>
        <v>500</v>
      </c>
      <c r="W123" s="8">
        <f>Daten!O123</f>
        <v>500</v>
      </c>
      <c r="X123" s="22">
        <f t="shared" si="50"/>
        <v>871552.03</v>
      </c>
      <c r="Y123" s="8">
        <f t="shared" si="51"/>
        <v>674825.69274975022</v>
      </c>
      <c r="Z123" s="20">
        <f t="shared" si="52"/>
        <v>196726.33725024981</v>
      </c>
      <c r="AA123" s="26">
        <f t="shared" si="53"/>
        <v>-19672.633725024982</v>
      </c>
      <c r="AB123" s="31">
        <f t="shared" si="54"/>
        <v>14098.396966695396</v>
      </c>
      <c r="AC123" s="30">
        <f t="shared" si="55"/>
        <v>14098.396966695396</v>
      </c>
      <c r="AG123" s="25">
        <f t="shared" si="56"/>
        <v>27437.692228126074</v>
      </c>
      <c r="AH123" s="25">
        <f t="shared" si="57"/>
        <v>-19672.633725024982</v>
      </c>
      <c r="AI123" s="25">
        <f t="shared" si="58"/>
        <v>7765.0585031010924</v>
      </c>
      <c r="AJ123" s="25">
        <f t="shared" si="59"/>
        <v>1</v>
      </c>
      <c r="AK123" s="25">
        <f t="shared" si="60"/>
        <v>7765.0585031010924</v>
      </c>
      <c r="AL123" s="25">
        <f t="shared" ca="1" si="61"/>
        <v>22296</v>
      </c>
      <c r="AM123" s="25">
        <f t="shared" ca="1" si="62"/>
        <v>11</v>
      </c>
      <c r="AN123" s="25">
        <f ca="1">IF(AM123=0,0,COUNTIF($AM$19:AM123,C123*10+1))</f>
        <v>71</v>
      </c>
      <c r="AO123" s="20">
        <f t="shared" ca="1" si="63"/>
        <v>0</v>
      </c>
      <c r="AP123" s="32">
        <f t="shared" ca="1" si="64"/>
        <v>22296</v>
      </c>
    </row>
    <row r="124" spans="1:42" x14ac:dyDescent="0.2">
      <c r="A124" s="14">
        <f>Daten!A124</f>
        <v>10722</v>
      </c>
      <c r="B124" s="7" t="str">
        <f>Daten!B124</f>
        <v xml:space="preserve">Weiden am See                                     </v>
      </c>
      <c r="C124" s="14">
        <f t="shared" si="40"/>
        <v>1</v>
      </c>
      <c r="D124" s="9">
        <f>Daten!D124</f>
        <v>0</v>
      </c>
      <c r="E124" s="8">
        <f>Daten!E124</f>
        <v>2603</v>
      </c>
      <c r="F124" s="8">
        <f>Daten!F124</f>
        <v>2474</v>
      </c>
      <c r="G124" s="26">
        <f t="shared" si="41"/>
        <v>129</v>
      </c>
      <c r="H124" s="28">
        <f t="shared" si="42"/>
        <v>5.2142279708973324E-2</v>
      </c>
      <c r="I124" s="20">
        <f t="shared" si="43"/>
        <v>35.243258439598939</v>
      </c>
      <c r="J124" s="20">
        <f t="shared" si="44"/>
        <v>93.756741560401053</v>
      </c>
      <c r="K124" s="26">
        <f t="shared" si="45"/>
        <v>-46878.37078020053</v>
      </c>
      <c r="L124" s="15">
        <f>Daten!G124</f>
        <v>379</v>
      </c>
      <c r="M124" s="15">
        <f>Daten!H124</f>
        <v>1626</v>
      </c>
      <c r="N124" s="15">
        <f>Daten!I124</f>
        <v>598</v>
      </c>
      <c r="O124" s="27">
        <f t="shared" si="46"/>
        <v>0.60086100861008607</v>
      </c>
      <c r="P124" s="15">
        <f t="shared" si="47"/>
        <v>930.80307825631405</v>
      </c>
      <c r="Q124" s="20">
        <f t="shared" si="48"/>
        <v>46.196921743685948</v>
      </c>
      <c r="R124" s="26">
        <f t="shared" si="49"/>
        <v>9239.3843487371887</v>
      </c>
      <c r="S124" s="8">
        <f>Daten!K124</f>
        <v>22557.33</v>
      </c>
      <c r="T124" s="8">
        <f>Daten!L124</f>
        <v>239930.26</v>
      </c>
      <c r="U124" s="8">
        <f>Daten!M124</f>
        <v>532598.94999999995</v>
      </c>
      <c r="V124" s="8">
        <f>Daten!N124</f>
        <v>500</v>
      </c>
      <c r="W124" s="8">
        <f>Daten!O124</f>
        <v>500</v>
      </c>
      <c r="X124" s="22">
        <f t="shared" si="50"/>
        <v>795086.54</v>
      </c>
      <c r="Y124" s="8">
        <f t="shared" si="51"/>
        <v>1067824.4852447414</v>
      </c>
      <c r="Z124" s="20">
        <f t="shared" si="52"/>
        <v>-272737.94524474139</v>
      </c>
      <c r="AA124" s="26">
        <f t="shared" si="53"/>
        <v>27273.794524474142</v>
      </c>
      <c r="AB124" s="31">
        <f t="shared" si="54"/>
        <v>-10365.191906989203</v>
      </c>
      <c r="AC124" s="30">
        <f t="shared" si="55"/>
        <v>0</v>
      </c>
      <c r="AG124" s="25">
        <f t="shared" si="56"/>
        <v>0</v>
      </c>
      <c r="AH124" s="25">
        <f t="shared" si="57"/>
        <v>0</v>
      </c>
      <c r="AI124" s="25">
        <f t="shared" si="58"/>
        <v>0</v>
      </c>
      <c r="AJ124" s="25">
        <f t="shared" si="59"/>
        <v>1</v>
      </c>
      <c r="AK124" s="25">
        <f t="shared" si="60"/>
        <v>0</v>
      </c>
      <c r="AL124" s="25">
        <f t="shared" ca="1" si="61"/>
        <v>0</v>
      </c>
      <c r="AM124" s="25">
        <f t="shared" ca="1" si="62"/>
        <v>0</v>
      </c>
      <c r="AN124" s="25">
        <f ca="1">IF(AM124=0,0,COUNTIF($AM$19:AM124,C124*10+1))</f>
        <v>0</v>
      </c>
      <c r="AO124" s="20">
        <f t="shared" ca="1" si="63"/>
        <v>0</v>
      </c>
      <c r="AP124" s="32">
        <f t="shared" ca="1" si="64"/>
        <v>0</v>
      </c>
    </row>
    <row r="125" spans="1:42" x14ac:dyDescent="0.2">
      <c r="A125" s="14">
        <f>Daten!A125</f>
        <v>10723</v>
      </c>
      <c r="B125" s="7" t="str">
        <f>Daten!B125</f>
        <v xml:space="preserve">Winden am See                                     </v>
      </c>
      <c r="C125" s="14">
        <f t="shared" si="40"/>
        <v>1</v>
      </c>
      <c r="D125" s="9">
        <f>Daten!D125</f>
        <v>0</v>
      </c>
      <c r="E125" s="8">
        <f>Daten!E125</f>
        <v>1390</v>
      </c>
      <c r="F125" s="8">
        <f>Daten!F125</f>
        <v>1333</v>
      </c>
      <c r="G125" s="26">
        <f t="shared" si="41"/>
        <v>57</v>
      </c>
      <c r="H125" s="28">
        <f t="shared" si="42"/>
        <v>4.2760690172543137E-2</v>
      </c>
      <c r="I125" s="20">
        <f t="shared" si="43"/>
        <v>18.989193007269758</v>
      </c>
      <c r="J125" s="20">
        <f t="shared" si="44"/>
        <v>38.010806992730238</v>
      </c>
      <c r="K125" s="26">
        <f t="shared" si="45"/>
        <v>-19005.403496365117</v>
      </c>
      <c r="L125" s="15">
        <f>Daten!G125</f>
        <v>185</v>
      </c>
      <c r="M125" s="15">
        <f>Daten!H125</f>
        <v>889</v>
      </c>
      <c r="N125" s="15">
        <f>Daten!I125</f>
        <v>316</v>
      </c>
      <c r="O125" s="27">
        <f t="shared" si="46"/>
        <v>0.56355455568053991</v>
      </c>
      <c r="P125" s="15">
        <f t="shared" si="47"/>
        <v>508.9077100675666</v>
      </c>
      <c r="Q125" s="20">
        <f t="shared" si="48"/>
        <v>-7.9077100675665974</v>
      </c>
      <c r="R125" s="26">
        <f t="shared" si="49"/>
        <v>-1581.5420135133195</v>
      </c>
      <c r="S125" s="8">
        <f>Daten!K125</f>
        <v>9639.76</v>
      </c>
      <c r="T125" s="8">
        <f>Daten!L125</f>
        <v>88116.4</v>
      </c>
      <c r="U125" s="8">
        <f>Daten!M125</f>
        <v>77155.31</v>
      </c>
      <c r="V125" s="8">
        <f>Daten!N125</f>
        <v>500</v>
      </c>
      <c r="W125" s="8">
        <f>Daten!O125</f>
        <v>500</v>
      </c>
      <c r="X125" s="22">
        <f t="shared" si="50"/>
        <v>174911.46999999997</v>
      </c>
      <c r="Y125" s="8">
        <f t="shared" si="51"/>
        <v>570217.45466392266</v>
      </c>
      <c r="Z125" s="20">
        <f t="shared" si="52"/>
        <v>-395305.98466392269</v>
      </c>
      <c r="AA125" s="26">
        <f t="shared" si="53"/>
        <v>39530.598466392272</v>
      </c>
      <c r="AB125" s="31">
        <f t="shared" si="54"/>
        <v>18943.652956513833</v>
      </c>
      <c r="AC125" s="30">
        <f t="shared" si="55"/>
        <v>18943.652956513833</v>
      </c>
      <c r="AG125" s="25">
        <f t="shared" si="56"/>
        <v>-19005.403496365117</v>
      </c>
      <c r="AH125" s="25">
        <f t="shared" si="57"/>
        <v>39530.598466392272</v>
      </c>
      <c r="AI125" s="25">
        <f t="shared" si="58"/>
        <v>20525.194970027154</v>
      </c>
      <c r="AJ125" s="25">
        <f t="shared" si="59"/>
        <v>1</v>
      </c>
      <c r="AK125" s="25">
        <f t="shared" si="60"/>
        <v>20525.194970027154</v>
      </c>
      <c r="AL125" s="25">
        <f t="shared" ca="1" si="61"/>
        <v>58934</v>
      </c>
      <c r="AM125" s="25">
        <f t="shared" ca="1" si="62"/>
        <v>11</v>
      </c>
      <c r="AN125" s="25">
        <f ca="1">IF(AM125=0,0,COUNTIF($AM$19:AM125,C125*10+1))</f>
        <v>72</v>
      </c>
      <c r="AO125" s="20">
        <f t="shared" ca="1" si="63"/>
        <v>0</v>
      </c>
      <c r="AP125" s="32">
        <f t="shared" ca="1" si="64"/>
        <v>58934</v>
      </c>
    </row>
    <row r="126" spans="1:42" x14ac:dyDescent="0.2">
      <c r="A126" s="14">
        <f>Daten!A126</f>
        <v>10724</v>
      </c>
      <c r="B126" s="7" t="str">
        <f>Daten!B126</f>
        <v xml:space="preserve">Zurndorf                                          </v>
      </c>
      <c r="C126" s="14">
        <f t="shared" si="40"/>
        <v>1</v>
      </c>
      <c r="D126" s="9">
        <f>Daten!D126</f>
        <v>0</v>
      </c>
      <c r="E126" s="8">
        <f>Daten!E126</f>
        <v>2289</v>
      </c>
      <c r="F126" s="8">
        <f>Daten!F126</f>
        <v>2276</v>
      </c>
      <c r="G126" s="26">
        <f t="shared" si="41"/>
        <v>13</v>
      </c>
      <c r="H126" s="28">
        <f t="shared" si="42"/>
        <v>5.7117750439367315E-3</v>
      </c>
      <c r="I126" s="20">
        <f t="shared" si="43"/>
        <v>32.422658127941467</v>
      </c>
      <c r="J126" s="20">
        <f t="shared" si="44"/>
        <v>-19.422658127941467</v>
      </c>
      <c r="K126" s="26">
        <f t="shared" si="45"/>
        <v>9711.3290639707338</v>
      </c>
      <c r="L126" s="15">
        <f>Daten!G126</f>
        <v>334</v>
      </c>
      <c r="M126" s="15">
        <f>Daten!H126</f>
        <v>1374</v>
      </c>
      <c r="N126" s="15">
        <f>Daten!I126</f>
        <v>581</v>
      </c>
      <c r="O126" s="27">
        <f t="shared" si="46"/>
        <v>0.66593886462882101</v>
      </c>
      <c r="P126" s="15">
        <f t="shared" si="47"/>
        <v>786.54577461511417</v>
      </c>
      <c r="Q126" s="20">
        <f t="shared" si="48"/>
        <v>128.45422538488583</v>
      </c>
      <c r="R126" s="26">
        <f t="shared" si="49"/>
        <v>25690.845076977166</v>
      </c>
      <c r="S126" s="8">
        <f>Daten!K126</f>
        <v>43505.17</v>
      </c>
      <c r="T126" s="8">
        <f>Daten!L126</f>
        <v>156257.66</v>
      </c>
      <c r="U126" s="8">
        <f>Daten!M126</f>
        <v>472658.84</v>
      </c>
      <c r="V126" s="8">
        <f>Daten!N126</f>
        <v>500</v>
      </c>
      <c r="W126" s="8">
        <f>Daten!O126</f>
        <v>500</v>
      </c>
      <c r="X126" s="22">
        <f t="shared" si="50"/>
        <v>672421.67</v>
      </c>
      <c r="Y126" s="8">
        <f t="shared" si="51"/>
        <v>939012.77246454603</v>
      </c>
      <c r="Z126" s="20">
        <f t="shared" si="52"/>
        <v>-266591.10246454598</v>
      </c>
      <c r="AA126" s="26">
        <f t="shared" si="53"/>
        <v>26659.110246454598</v>
      </c>
      <c r="AB126" s="31">
        <f t="shared" si="54"/>
        <v>62061.284387402498</v>
      </c>
      <c r="AC126" s="30">
        <f t="shared" si="55"/>
        <v>62061.284387402498</v>
      </c>
      <c r="AG126" s="25">
        <f t="shared" si="56"/>
        <v>9711.3290639707338</v>
      </c>
      <c r="AH126" s="25">
        <f t="shared" si="57"/>
        <v>26659.110246454598</v>
      </c>
      <c r="AI126" s="25">
        <f t="shared" si="58"/>
        <v>36370.439310425332</v>
      </c>
      <c r="AJ126" s="25">
        <f t="shared" si="59"/>
        <v>1</v>
      </c>
      <c r="AK126" s="25">
        <f t="shared" si="60"/>
        <v>36370.439310425332</v>
      </c>
      <c r="AL126" s="25">
        <f t="shared" ca="1" si="61"/>
        <v>104430</v>
      </c>
      <c r="AM126" s="25">
        <f t="shared" ca="1" si="62"/>
        <v>11</v>
      </c>
      <c r="AN126" s="25">
        <f ca="1">IF(AM126=0,0,COUNTIF($AM$19:AM126,C126*10+1))</f>
        <v>73</v>
      </c>
      <c r="AO126" s="20">
        <f t="shared" ca="1" si="63"/>
        <v>0</v>
      </c>
      <c r="AP126" s="32">
        <f t="shared" ca="1" si="64"/>
        <v>104430</v>
      </c>
    </row>
    <row r="127" spans="1:42" x14ac:dyDescent="0.2">
      <c r="A127" s="14">
        <f>Daten!A127</f>
        <v>10725</v>
      </c>
      <c r="B127" s="7" t="str">
        <f>Daten!B127</f>
        <v xml:space="preserve">Neudorf                                           </v>
      </c>
      <c r="C127" s="14">
        <f t="shared" si="40"/>
        <v>1</v>
      </c>
      <c r="D127" s="9">
        <f>Daten!D127</f>
        <v>0</v>
      </c>
      <c r="E127" s="8">
        <f>Daten!E127</f>
        <v>821</v>
      </c>
      <c r="F127" s="8">
        <f>Daten!F127</f>
        <v>718</v>
      </c>
      <c r="G127" s="26">
        <f t="shared" si="41"/>
        <v>103</v>
      </c>
      <c r="H127" s="28">
        <f t="shared" si="42"/>
        <v>0.14345403899721448</v>
      </c>
      <c r="I127" s="20">
        <f t="shared" si="43"/>
        <v>10.228237493788212</v>
      </c>
      <c r="J127" s="20">
        <f t="shared" si="44"/>
        <v>92.771762506211786</v>
      </c>
      <c r="K127" s="26">
        <f t="shared" si="45"/>
        <v>-46385.881253105894</v>
      </c>
      <c r="L127" s="15">
        <f>Daten!G127</f>
        <v>130</v>
      </c>
      <c r="M127" s="15">
        <f>Daten!H127</f>
        <v>535</v>
      </c>
      <c r="N127" s="15">
        <f>Daten!I127</f>
        <v>156</v>
      </c>
      <c r="O127" s="27">
        <f t="shared" si="46"/>
        <v>0.53457943925233642</v>
      </c>
      <c r="P127" s="15">
        <f t="shared" si="47"/>
        <v>306.26054542873806</v>
      </c>
      <c r="Q127" s="20">
        <f t="shared" si="48"/>
        <v>-20.260545428738055</v>
      </c>
      <c r="R127" s="26">
        <f t="shared" si="49"/>
        <v>-4052.1090857476111</v>
      </c>
      <c r="S127" s="8">
        <f>Daten!K127</f>
        <v>22668.16</v>
      </c>
      <c r="T127" s="8">
        <f>Daten!L127</f>
        <v>49119.45</v>
      </c>
      <c r="U127" s="8">
        <f>Daten!M127</f>
        <v>89577.62</v>
      </c>
      <c r="V127" s="8">
        <f>Daten!N127</f>
        <v>500</v>
      </c>
      <c r="W127" s="8">
        <f>Daten!O127</f>
        <v>500</v>
      </c>
      <c r="X127" s="22">
        <f t="shared" si="50"/>
        <v>161365.22999999998</v>
      </c>
      <c r="Y127" s="8">
        <f t="shared" si="51"/>
        <v>336797.50379789964</v>
      </c>
      <c r="Z127" s="20">
        <f t="shared" si="52"/>
        <v>-175432.27379789966</v>
      </c>
      <c r="AA127" s="26">
        <f t="shared" si="53"/>
        <v>17543.227379789965</v>
      </c>
      <c r="AB127" s="31">
        <f t="shared" si="54"/>
        <v>-32894.762959063533</v>
      </c>
      <c r="AC127" s="30">
        <f t="shared" si="55"/>
        <v>0</v>
      </c>
      <c r="AG127" s="25">
        <f t="shared" si="56"/>
        <v>0</v>
      </c>
      <c r="AH127" s="25">
        <f t="shared" si="57"/>
        <v>0</v>
      </c>
      <c r="AI127" s="25">
        <f t="shared" si="58"/>
        <v>0</v>
      </c>
      <c r="AJ127" s="25">
        <f t="shared" si="59"/>
        <v>1</v>
      </c>
      <c r="AK127" s="25">
        <f t="shared" si="60"/>
        <v>0</v>
      </c>
      <c r="AL127" s="25">
        <f t="shared" ca="1" si="61"/>
        <v>0</v>
      </c>
      <c r="AM127" s="25">
        <f t="shared" ca="1" si="62"/>
        <v>0</v>
      </c>
      <c r="AN127" s="25">
        <f ca="1">IF(AM127=0,0,COUNTIF($AM$19:AM127,C127*10+1))</f>
        <v>0</v>
      </c>
      <c r="AO127" s="20">
        <f t="shared" ca="1" si="63"/>
        <v>0</v>
      </c>
      <c r="AP127" s="32">
        <f t="shared" ca="1" si="64"/>
        <v>0</v>
      </c>
    </row>
    <row r="128" spans="1:42" x14ac:dyDescent="0.2">
      <c r="A128" s="14">
        <f>Daten!A128</f>
        <v>10726</v>
      </c>
      <c r="B128" s="7" t="str">
        <f>Daten!B128</f>
        <v xml:space="preserve">Potzneusiedl                                      </v>
      </c>
      <c r="C128" s="14">
        <f t="shared" si="40"/>
        <v>1</v>
      </c>
      <c r="D128" s="9">
        <f>Daten!D128</f>
        <v>0</v>
      </c>
      <c r="E128" s="8">
        <f>Daten!E128</f>
        <v>669</v>
      </c>
      <c r="F128" s="8">
        <f>Daten!F128</f>
        <v>605</v>
      </c>
      <c r="G128" s="26">
        <f t="shared" si="41"/>
        <v>64</v>
      </c>
      <c r="H128" s="28">
        <f t="shared" si="42"/>
        <v>0.10578512396694215</v>
      </c>
      <c r="I128" s="20">
        <f t="shared" si="43"/>
        <v>8.6185009522867251</v>
      </c>
      <c r="J128" s="20">
        <f t="shared" si="44"/>
        <v>55.381499047713277</v>
      </c>
      <c r="K128" s="26">
        <f t="shared" si="45"/>
        <v>-27690.749523856637</v>
      </c>
      <c r="L128" s="15">
        <f>Daten!G128</f>
        <v>103</v>
      </c>
      <c r="M128" s="15">
        <f>Daten!H128</f>
        <v>410</v>
      </c>
      <c r="N128" s="15">
        <f>Daten!I128</f>
        <v>156</v>
      </c>
      <c r="O128" s="27">
        <f t="shared" si="46"/>
        <v>0.63170731707317074</v>
      </c>
      <c r="P128" s="15">
        <f t="shared" si="47"/>
        <v>234.70434322576185</v>
      </c>
      <c r="Q128" s="20">
        <f t="shared" si="48"/>
        <v>24.295656774238154</v>
      </c>
      <c r="R128" s="26">
        <f t="shared" si="49"/>
        <v>4859.131354847631</v>
      </c>
      <c r="S128" s="8">
        <f>Daten!K128</f>
        <v>9619.43</v>
      </c>
      <c r="T128" s="8">
        <f>Daten!L128</f>
        <v>40748.080000000002</v>
      </c>
      <c r="U128" s="8">
        <f>Daten!M128</f>
        <v>77165.070000000007</v>
      </c>
      <c r="V128" s="8">
        <f>Daten!N128</f>
        <v>500</v>
      </c>
      <c r="W128" s="8">
        <f>Daten!O128</f>
        <v>500</v>
      </c>
      <c r="X128" s="22">
        <f t="shared" si="50"/>
        <v>127532.58000000002</v>
      </c>
      <c r="Y128" s="8">
        <f t="shared" si="51"/>
        <v>274442.78933105344</v>
      </c>
      <c r="Z128" s="20">
        <f t="shared" si="52"/>
        <v>-146910.20933105343</v>
      </c>
      <c r="AA128" s="26">
        <f t="shared" si="53"/>
        <v>14691.020933105343</v>
      </c>
      <c r="AB128" s="31">
        <f t="shared" si="54"/>
        <v>-8140.5972359036623</v>
      </c>
      <c r="AC128" s="30">
        <f t="shared" si="55"/>
        <v>0</v>
      </c>
      <c r="AG128" s="25">
        <f t="shared" si="56"/>
        <v>0</v>
      </c>
      <c r="AH128" s="25">
        <f t="shared" si="57"/>
        <v>0</v>
      </c>
      <c r="AI128" s="25">
        <f t="shared" si="58"/>
        <v>0</v>
      </c>
      <c r="AJ128" s="25">
        <f t="shared" si="59"/>
        <v>1</v>
      </c>
      <c r="AK128" s="25">
        <f t="shared" si="60"/>
        <v>0</v>
      </c>
      <c r="AL128" s="25">
        <f t="shared" ca="1" si="61"/>
        <v>0</v>
      </c>
      <c r="AM128" s="25">
        <f t="shared" ca="1" si="62"/>
        <v>0</v>
      </c>
      <c r="AN128" s="25">
        <f ca="1">IF(AM128=0,0,COUNTIF($AM$19:AM128,C128*10+1))</f>
        <v>0</v>
      </c>
      <c r="AO128" s="20">
        <f t="shared" ca="1" si="63"/>
        <v>0</v>
      </c>
      <c r="AP128" s="32">
        <f t="shared" ca="1" si="64"/>
        <v>0</v>
      </c>
    </row>
    <row r="129" spans="1:42" x14ac:dyDescent="0.2">
      <c r="A129" s="14">
        <f>Daten!A129</f>
        <v>10727</v>
      </c>
      <c r="B129" s="7" t="str">
        <f>Daten!B129</f>
        <v xml:space="preserve">Edelstal                                          </v>
      </c>
      <c r="C129" s="14">
        <f t="shared" si="40"/>
        <v>1</v>
      </c>
      <c r="D129" s="9">
        <f>Daten!D129</f>
        <v>0</v>
      </c>
      <c r="E129" s="8">
        <f>Daten!E129</f>
        <v>816</v>
      </c>
      <c r="F129" s="8">
        <f>Daten!F129</f>
        <v>768</v>
      </c>
      <c r="G129" s="26">
        <f t="shared" si="41"/>
        <v>48</v>
      </c>
      <c r="H129" s="28">
        <f t="shared" si="42"/>
        <v>6.25E-2</v>
      </c>
      <c r="I129" s="20">
        <f t="shared" si="43"/>
        <v>10.940510299762321</v>
      </c>
      <c r="J129" s="20">
        <f t="shared" si="44"/>
        <v>37.059489700237677</v>
      </c>
      <c r="K129" s="26">
        <f t="shared" si="45"/>
        <v>-18529.744850118837</v>
      </c>
      <c r="L129" s="15">
        <f>Daten!G129</f>
        <v>128</v>
      </c>
      <c r="M129" s="15">
        <f>Daten!H129</f>
        <v>499</v>
      </c>
      <c r="N129" s="15">
        <f>Daten!I129</f>
        <v>189</v>
      </c>
      <c r="O129" s="27">
        <f t="shared" si="46"/>
        <v>0.6352705410821643</v>
      </c>
      <c r="P129" s="15">
        <f t="shared" si="47"/>
        <v>285.6523591942809</v>
      </c>
      <c r="Q129" s="20">
        <f t="shared" si="48"/>
        <v>31.347640805719095</v>
      </c>
      <c r="R129" s="26">
        <f t="shared" si="49"/>
        <v>6269.5281611438186</v>
      </c>
      <c r="S129" s="8">
        <f>Daten!K129</f>
        <v>5120.6499999999996</v>
      </c>
      <c r="T129" s="8">
        <f>Daten!L129</f>
        <v>230206.92</v>
      </c>
      <c r="U129" s="8">
        <f>Daten!M129</f>
        <v>518043.36</v>
      </c>
      <c r="V129" s="8">
        <f>Daten!N129</f>
        <v>500</v>
      </c>
      <c r="W129" s="8">
        <f>Daten!O129</f>
        <v>500</v>
      </c>
      <c r="X129" s="22">
        <f t="shared" si="50"/>
        <v>753370.92999999993</v>
      </c>
      <c r="Y129" s="8">
        <f t="shared" si="51"/>
        <v>334746.36187464814</v>
      </c>
      <c r="Z129" s="20">
        <f t="shared" si="52"/>
        <v>418624.5681253518</v>
      </c>
      <c r="AA129" s="26">
        <f t="shared" si="53"/>
        <v>-41862.45681253518</v>
      </c>
      <c r="AB129" s="31">
        <f t="shared" si="54"/>
        <v>-54122.673501510202</v>
      </c>
      <c r="AC129" s="30">
        <f t="shared" si="55"/>
        <v>0</v>
      </c>
      <c r="AG129" s="25">
        <f t="shared" si="56"/>
        <v>0</v>
      </c>
      <c r="AH129" s="25">
        <f t="shared" si="57"/>
        <v>0</v>
      </c>
      <c r="AI129" s="25">
        <f t="shared" si="58"/>
        <v>0</v>
      </c>
      <c r="AJ129" s="25">
        <f t="shared" si="59"/>
        <v>1</v>
      </c>
      <c r="AK129" s="25">
        <f t="shared" si="60"/>
        <v>0</v>
      </c>
      <c r="AL129" s="25">
        <f t="shared" ca="1" si="61"/>
        <v>0</v>
      </c>
      <c r="AM129" s="25">
        <f t="shared" ca="1" si="62"/>
        <v>0</v>
      </c>
      <c r="AN129" s="25">
        <f ca="1">IF(AM129=0,0,COUNTIF($AM$19:AM129,C129*10+1))</f>
        <v>0</v>
      </c>
      <c r="AO129" s="20">
        <f t="shared" ca="1" si="63"/>
        <v>0</v>
      </c>
      <c r="AP129" s="32">
        <f t="shared" ca="1" si="64"/>
        <v>0</v>
      </c>
    </row>
    <row r="130" spans="1:42" x14ac:dyDescent="0.2">
      <c r="A130" s="14">
        <f>Daten!A130</f>
        <v>10801</v>
      </c>
      <c r="B130" s="7" t="str">
        <f>Daten!B130</f>
        <v xml:space="preserve">Deutschkreutz                                     </v>
      </c>
      <c r="C130" s="14">
        <f t="shared" si="40"/>
        <v>1</v>
      </c>
      <c r="D130" s="9">
        <f>Daten!D130</f>
        <v>0</v>
      </c>
      <c r="E130" s="8">
        <f>Daten!E130</f>
        <v>3176</v>
      </c>
      <c r="F130" s="8">
        <f>Daten!F130</f>
        <v>3075</v>
      </c>
      <c r="G130" s="26">
        <f t="shared" si="41"/>
        <v>101</v>
      </c>
      <c r="H130" s="28">
        <f t="shared" si="42"/>
        <v>3.2845528455284552E-2</v>
      </c>
      <c r="I130" s="20">
        <f t="shared" si="43"/>
        <v>43.804777567407733</v>
      </c>
      <c r="J130" s="20">
        <f t="shared" si="44"/>
        <v>57.195222432592267</v>
      </c>
      <c r="K130" s="26">
        <f t="shared" si="45"/>
        <v>-28597.611216296133</v>
      </c>
      <c r="L130" s="15">
        <f>Daten!G130</f>
        <v>405</v>
      </c>
      <c r="M130" s="15">
        <f>Daten!H130</f>
        <v>1918</v>
      </c>
      <c r="N130" s="15">
        <f>Daten!I130</f>
        <v>853</v>
      </c>
      <c r="O130" s="27">
        <f t="shared" si="46"/>
        <v>0.65589155370177266</v>
      </c>
      <c r="P130" s="15">
        <f t="shared" si="47"/>
        <v>1097.9583666024664</v>
      </c>
      <c r="Q130" s="20">
        <f t="shared" si="48"/>
        <v>160.04163339753359</v>
      </c>
      <c r="R130" s="26">
        <f t="shared" si="49"/>
        <v>32008.326679506717</v>
      </c>
      <c r="S130" s="8">
        <f>Daten!K130</f>
        <v>37016.42</v>
      </c>
      <c r="T130" s="8">
        <f>Daten!L130</f>
        <v>299016.21999999997</v>
      </c>
      <c r="U130" s="8">
        <f>Daten!M130</f>
        <v>606479.67000000004</v>
      </c>
      <c r="V130" s="8">
        <f>Daten!N130</f>
        <v>500</v>
      </c>
      <c r="W130" s="8">
        <f>Daten!O130</f>
        <v>500</v>
      </c>
      <c r="X130" s="22">
        <f t="shared" si="50"/>
        <v>942512.31</v>
      </c>
      <c r="Y130" s="8">
        <f t="shared" si="51"/>
        <v>1302885.3496493658</v>
      </c>
      <c r="Z130" s="20">
        <f t="shared" si="52"/>
        <v>-360373.0396493657</v>
      </c>
      <c r="AA130" s="26">
        <f t="shared" si="53"/>
        <v>36037.303964936575</v>
      </c>
      <c r="AB130" s="31">
        <f t="shared" si="54"/>
        <v>39448.019428147163</v>
      </c>
      <c r="AC130" s="30">
        <f t="shared" si="55"/>
        <v>39448.019428147163</v>
      </c>
      <c r="AG130" s="25">
        <f t="shared" si="56"/>
        <v>-28597.611216296133</v>
      </c>
      <c r="AH130" s="25">
        <f t="shared" si="57"/>
        <v>36037.303964936575</v>
      </c>
      <c r="AI130" s="25">
        <f t="shared" si="58"/>
        <v>7439.692748640442</v>
      </c>
      <c r="AJ130" s="25">
        <f t="shared" si="59"/>
        <v>1</v>
      </c>
      <c r="AK130" s="25">
        <f t="shared" si="60"/>
        <v>0</v>
      </c>
      <c r="AL130" s="25">
        <f t="shared" ca="1" si="61"/>
        <v>0</v>
      </c>
      <c r="AM130" s="25">
        <f t="shared" ca="1" si="62"/>
        <v>0</v>
      </c>
      <c r="AN130" s="25">
        <f ca="1">IF(AM130=0,0,COUNTIF($AM$19:AM130,C130*10+1))</f>
        <v>0</v>
      </c>
      <c r="AO130" s="20">
        <f t="shared" ca="1" si="63"/>
        <v>0</v>
      </c>
      <c r="AP130" s="32">
        <f t="shared" ca="1" si="64"/>
        <v>0</v>
      </c>
    </row>
    <row r="131" spans="1:42" x14ac:dyDescent="0.2">
      <c r="A131" s="14">
        <f>Daten!A131</f>
        <v>10802</v>
      </c>
      <c r="B131" s="7" t="str">
        <f>Daten!B131</f>
        <v xml:space="preserve">Draßmarkt                                        </v>
      </c>
      <c r="C131" s="14">
        <f t="shared" si="40"/>
        <v>1</v>
      </c>
      <c r="D131" s="9">
        <f>Daten!D131</f>
        <v>0</v>
      </c>
      <c r="E131" s="8">
        <f>Daten!E131</f>
        <v>1372</v>
      </c>
      <c r="F131" s="8">
        <f>Daten!F131</f>
        <v>1376</v>
      </c>
      <c r="G131" s="26">
        <f t="shared" si="41"/>
        <v>-4</v>
      </c>
      <c r="H131" s="28">
        <f t="shared" si="42"/>
        <v>-2.9069767441860465E-3</v>
      </c>
      <c r="I131" s="20">
        <f t="shared" si="43"/>
        <v>19.601747620407494</v>
      </c>
      <c r="J131" s="20">
        <f t="shared" si="44"/>
        <v>-23.601747620407494</v>
      </c>
      <c r="K131" s="26">
        <f t="shared" si="45"/>
        <v>11800.873810203748</v>
      </c>
      <c r="L131" s="15">
        <f>Daten!G131</f>
        <v>158</v>
      </c>
      <c r="M131" s="15">
        <f>Daten!H131</f>
        <v>854</v>
      </c>
      <c r="N131" s="15">
        <f>Daten!I131</f>
        <v>360</v>
      </c>
      <c r="O131" s="27">
        <f t="shared" si="46"/>
        <v>0.60655737704918034</v>
      </c>
      <c r="P131" s="15">
        <f t="shared" si="47"/>
        <v>488.87197345073326</v>
      </c>
      <c r="Q131" s="20">
        <f t="shared" si="48"/>
        <v>29.128026549266735</v>
      </c>
      <c r="R131" s="26">
        <f t="shared" si="49"/>
        <v>5825.6053098533466</v>
      </c>
      <c r="S131" s="8">
        <f>Daten!K131</f>
        <v>16542.64</v>
      </c>
      <c r="T131" s="8">
        <f>Daten!L131</f>
        <v>94913.41</v>
      </c>
      <c r="U131" s="8">
        <f>Daten!M131</f>
        <v>260409.68</v>
      </c>
      <c r="V131" s="8">
        <f>Daten!N131</f>
        <v>500</v>
      </c>
      <c r="W131" s="8">
        <f>Daten!O131</f>
        <v>500</v>
      </c>
      <c r="X131" s="22">
        <f t="shared" si="50"/>
        <v>371865.73</v>
      </c>
      <c r="Y131" s="8">
        <f t="shared" si="51"/>
        <v>562833.34374021715</v>
      </c>
      <c r="Z131" s="20">
        <f t="shared" si="52"/>
        <v>-190967.61374021717</v>
      </c>
      <c r="AA131" s="26">
        <f t="shared" si="53"/>
        <v>19096.761374021717</v>
      </c>
      <c r="AB131" s="31">
        <f t="shared" si="54"/>
        <v>36723.240494078811</v>
      </c>
      <c r="AC131" s="30">
        <f t="shared" si="55"/>
        <v>36723.240494078811</v>
      </c>
      <c r="AG131" s="25">
        <f t="shared" si="56"/>
        <v>11800.873810203748</v>
      </c>
      <c r="AH131" s="25">
        <f t="shared" si="57"/>
        <v>19096.761374021717</v>
      </c>
      <c r="AI131" s="25">
        <f t="shared" si="58"/>
        <v>30897.635184225466</v>
      </c>
      <c r="AJ131" s="25">
        <f t="shared" si="59"/>
        <v>1</v>
      </c>
      <c r="AK131" s="25">
        <f t="shared" si="60"/>
        <v>30897.635184225466</v>
      </c>
      <c r="AL131" s="25">
        <f t="shared" ca="1" si="61"/>
        <v>88716</v>
      </c>
      <c r="AM131" s="25">
        <f t="shared" ca="1" si="62"/>
        <v>11</v>
      </c>
      <c r="AN131" s="25">
        <f ca="1">IF(AM131=0,0,COUNTIF($AM$19:AM131,C131*10+1))</f>
        <v>74</v>
      </c>
      <c r="AO131" s="20">
        <f t="shared" ca="1" si="63"/>
        <v>0</v>
      </c>
      <c r="AP131" s="32">
        <f t="shared" ca="1" si="64"/>
        <v>88716</v>
      </c>
    </row>
    <row r="132" spans="1:42" x14ac:dyDescent="0.2">
      <c r="A132" s="14">
        <f>Daten!A132</f>
        <v>10803</v>
      </c>
      <c r="B132" s="7" t="str">
        <f>Daten!B132</f>
        <v xml:space="preserve">Frankenau-Unterpullendorf                         </v>
      </c>
      <c r="C132" s="14">
        <f t="shared" si="40"/>
        <v>1</v>
      </c>
      <c r="D132" s="9">
        <f>Daten!D132</f>
        <v>0</v>
      </c>
      <c r="E132" s="8">
        <f>Daten!E132</f>
        <v>1116</v>
      </c>
      <c r="F132" s="8">
        <f>Daten!F132</f>
        <v>1090</v>
      </c>
      <c r="G132" s="26">
        <f t="shared" si="41"/>
        <v>26</v>
      </c>
      <c r="H132" s="28">
        <f t="shared" si="42"/>
        <v>2.3853211009174313E-2</v>
      </c>
      <c r="I132" s="20">
        <f t="shared" si="43"/>
        <v>15.527547170235588</v>
      </c>
      <c r="J132" s="20">
        <f t="shared" si="44"/>
        <v>10.472452829764412</v>
      </c>
      <c r="K132" s="26">
        <f t="shared" si="45"/>
        <v>-5236.226414882206</v>
      </c>
      <c r="L132" s="15">
        <f>Daten!G132</f>
        <v>109</v>
      </c>
      <c r="M132" s="15">
        <f>Daten!H132</f>
        <v>662</v>
      </c>
      <c r="N132" s="15">
        <f>Daten!I132</f>
        <v>345</v>
      </c>
      <c r="O132" s="27">
        <f t="shared" si="46"/>
        <v>0.6858006042296072</v>
      </c>
      <c r="P132" s="15">
        <f t="shared" si="47"/>
        <v>378.96164686696181</v>
      </c>
      <c r="Q132" s="20">
        <f t="shared" si="48"/>
        <v>75.038353133038186</v>
      </c>
      <c r="R132" s="26">
        <f t="shared" si="49"/>
        <v>15007.670626607636</v>
      </c>
      <c r="S132" s="8">
        <f>Daten!K132</f>
        <v>21014.48</v>
      </c>
      <c r="T132" s="8">
        <f>Daten!L132</f>
        <v>79701.5</v>
      </c>
      <c r="U132" s="8">
        <f>Daten!M132</f>
        <v>44550.15</v>
      </c>
      <c r="V132" s="8">
        <f>Daten!N132</f>
        <v>500</v>
      </c>
      <c r="W132" s="8">
        <f>Daten!O132</f>
        <v>500</v>
      </c>
      <c r="X132" s="22">
        <f t="shared" si="50"/>
        <v>145266.13</v>
      </c>
      <c r="Y132" s="8">
        <f t="shared" si="51"/>
        <v>457814.87726973934</v>
      </c>
      <c r="Z132" s="20">
        <f t="shared" si="52"/>
        <v>-312548.74726973934</v>
      </c>
      <c r="AA132" s="26">
        <f t="shared" si="53"/>
        <v>31254.874726973936</v>
      </c>
      <c r="AB132" s="31">
        <f t="shared" si="54"/>
        <v>41026.318938699362</v>
      </c>
      <c r="AC132" s="30">
        <f t="shared" si="55"/>
        <v>41026.318938699362</v>
      </c>
      <c r="AG132" s="25">
        <f t="shared" si="56"/>
        <v>-5236.226414882206</v>
      </c>
      <c r="AH132" s="25">
        <f t="shared" si="57"/>
        <v>31254.874726973936</v>
      </c>
      <c r="AI132" s="25">
        <f t="shared" si="58"/>
        <v>26018.648312091729</v>
      </c>
      <c r="AJ132" s="25">
        <f t="shared" si="59"/>
        <v>1</v>
      </c>
      <c r="AK132" s="25">
        <f t="shared" si="60"/>
        <v>26018.648312091729</v>
      </c>
      <c r="AL132" s="25">
        <f t="shared" ca="1" si="61"/>
        <v>74707</v>
      </c>
      <c r="AM132" s="25">
        <f t="shared" ca="1" si="62"/>
        <v>11</v>
      </c>
      <c r="AN132" s="25">
        <f ca="1">IF(AM132=0,0,COUNTIF($AM$19:AM132,C132*10+1))</f>
        <v>75</v>
      </c>
      <c r="AO132" s="20">
        <f t="shared" ca="1" si="63"/>
        <v>0</v>
      </c>
      <c r="AP132" s="32">
        <f t="shared" ca="1" si="64"/>
        <v>74707</v>
      </c>
    </row>
    <row r="133" spans="1:42" x14ac:dyDescent="0.2">
      <c r="A133" s="14">
        <f>Daten!A133</f>
        <v>10804</v>
      </c>
      <c r="B133" s="7" t="str">
        <f>Daten!B133</f>
        <v xml:space="preserve">Großwarasdorf                                    </v>
      </c>
      <c r="C133" s="14">
        <f t="shared" si="40"/>
        <v>1</v>
      </c>
      <c r="D133" s="9">
        <f>Daten!D133</f>
        <v>0</v>
      </c>
      <c r="E133" s="8">
        <f>Daten!E133</f>
        <v>1356</v>
      </c>
      <c r="F133" s="8">
        <f>Daten!F133</f>
        <v>1387</v>
      </c>
      <c r="G133" s="26">
        <f t="shared" si="41"/>
        <v>-31</v>
      </c>
      <c r="H133" s="28">
        <f t="shared" si="42"/>
        <v>-2.2350396539293438E-2</v>
      </c>
      <c r="I133" s="20">
        <f t="shared" si="43"/>
        <v>19.758447637721797</v>
      </c>
      <c r="J133" s="20">
        <f t="shared" si="44"/>
        <v>-50.758447637721801</v>
      </c>
      <c r="K133" s="26">
        <f t="shared" si="45"/>
        <v>25379.223818860901</v>
      </c>
      <c r="L133" s="15">
        <f>Daten!G133</f>
        <v>124</v>
      </c>
      <c r="M133" s="15">
        <f>Daten!H133</f>
        <v>780</v>
      </c>
      <c r="N133" s="15">
        <f>Daten!I133</f>
        <v>452</v>
      </c>
      <c r="O133" s="27">
        <f t="shared" si="46"/>
        <v>0.7384615384615385</v>
      </c>
      <c r="P133" s="15">
        <f t="shared" si="47"/>
        <v>446.51070174657133</v>
      </c>
      <c r="Q133" s="20">
        <f t="shared" si="48"/>
        <v>129.48929825342867</v>
      </c>
      <c r="R133" s="26">
        <f t="shared" si="49"/>
        <v>25897.859650685736</v>
      </c>
      <c r="S133" s="8">
        <f>Daten!K133</f>
        <v>34733.53</v>
      </c>
      <c r="T133" s="8">
        <f>Daten!L133</f>
        <v>97650.05</v>
      </c>
      <c r="U133" s="8">
        <f>Daten!M133</f>
        <v>100081.2</v>
      </c>
      <c r="V133" s="8">
        <f>Daten!N133</f>
        <v>500</v>
      </c>
      <c r="W133" s="8">
        <f>Daten!O133</f>
        <v>500</v>
      </c>
      <c r="X133" s="22">
        <f t="shared" si="50"/>
        <v>232464.78000000003</v>
      </c>
      <c r="Y133" s="8">
        <f t="shared" si="51"/>
        <v>556269.68958581227</v>
      </c>
      <c r="Z133" s="20">
        <f t="shared" si="52"/>
        <v>-323804.90958581225</v>
      </c>
      <c r="AA133" s="26">
        <f t="shared" si="53"/>
        <v>32380.490958581227</v>
      </c>
      <c r="AB133" s="31">
        <f t="shared" si="54"/>
        <v>83657.57442812786</v>
      </c>
      <c r="AC133" s="30">
        <f t="shared" si="55"/>
        <v>83657.57442812786</v>
      </c>
      <c r="AG133" s="25">
        <f t="shared" si="56"/>
        <v>25379.223818860901</v>
      </c>
      <c r="AH133" s="25">
        <f t="shared" si="57"/>
        <v>32380.490958581227</v>
      </c>
      <c r="AI133" s="25">
        <f t="shared" si="58"/>
        <v>57759.714777442132</v>
      </c>
      <c r="AJ133" s="25">
        <f t="shared" si="59"/>
        <v>1</v>
      </c>
      <c r="AK133" s="25">
        <f t="shared" si="60"/>
        <v>57759.714777442132</v>
      </c>
      <c r="AL133" s="25">
        <f t="shared" ca="1" si="61"/>
        <v>165845</v>
      </c>
      <c r="AM133" s="25">
        <f t="shared" ca="1" si="62"/>
        <v>11</v>
      </c>
      <c r="AN133" s="25">
        <f ca="1">IF(AM133=0,0,COUNTIF($AM$19:AM133,C133*10+1))</f>
        <v>76</v>
      </c>
      <c r="AO133" s="20">
        <f t="shared" ca="1" si="63"/>
        <v>0</v>
      </c>
      <c r="AP133" s="32">
        <f t="shared" ca="1" si="64"/>
        <v>165845</v>
      </c>
    </row>
    <row r="134" spans="1:42" x14ac:dyDescent="0.2">
      <c r="A134" s="14">
        <f>Daten!A134</f>
        <v>10805</v>
      </c>
      <c r="B134" s="7" t="str">
        <f>Daten!B134</f>
        <v xml:space="preserve">Horitschon                                        </v>
      </c>
      <c r="C134" s="14">
        <f t="shared" si="40"/>
        <v>1</v>
      </c>
      <c r="D134" s="9">
        <f>Daten!D134</f>
        <v>0</v>
      </c>
      <c r="E134" s="8">
        <f>Daten!E134</f>
        <v>1836</v>
      </c>
      <c r="F134" s="8">
        <f>Daten!F134</f>
        <v>1799</v>
      </c>
      <c r="G134" s="26">
        <f t="shared" si="41"/>
        <v>37</v>
      </c>
      <c r="H134" s="28">
        <f t="shared" si="42"/>
        <v>2.056698165647582E-2</v>
      </c>
      <c r="I134" s="20">
        <f t="shared" si="43"/>
        <v>25.627575558948461</v>
      </c>
      <c r="J134" s="20">
        <f t="shared" si="44"/>
        <v>11.372424441051539</v>
      </c>
      <c r="K134" s="26">
        <f t="shared" si="45"/>
        <v>-5686.2122205257692</v>
      </c>
      <c r="L134" s="15">
        <f>Daten!G134</f>
        <v>234</v>
      </c>
      <c r="M134" s="15">
        <f>Daten!H134</f>
        <v>1154</v>
      </c>
      <c r="N134" s="15">
        <f>Daten!I134</f>
        <v>448</v>
      </c>
      <c r="O134" s="27">
        <f t="shared" si="46"/>
        <v>0.59098786828422878</v>
      </c>
      <c r="P134" s="15">
        <f t="shared" si="47"/>
        <v>660.60685873787611</v>
      </c>
      <c r="Q134" s="20">
        <f t="shared" si="48"/>
        <v>21.393141262123891</v>
      </c>
      <c r="R134" s="26">
        <f t="shared" si="49"/>
        <v>4278.6282524247781</v>
      </c>
      <c r="S134" s="8">
        <f>Daten!K134</f>
        <v>18152.650000000001</v>
      </c>
      <c r="T134" s="8">
        <f>Daten!L134</f>
        <v>148071.81</v>
      </c>
      <c r="U134" s="8">
        <f>Daten!M134</f>
        <v>559502.43000000005</v>
      </c>
      <c r="V134" s="8">
        <f>Daten!N134</f>
        <v>500</v>
      </c>
      <c r="W134" s="8">
        <f>Daten!O134</f>
        <v>500</v>
      </c>
      <c r="X134" s="22">
        <f t="shared" si="50"/>
        <v>725726.89</v>
      </c>
      <c r="Y134" s="8">
        <f t="shared" si="51"/>
        <v>753179.31421795825</v>
      </c>
      <c r="Z134" s="20">
        <f t="shared" si="52"/>
        <v>-27452.424217958236</v>
      </c>
      <c r="AA134" s="26">
        <f t="shared" si="53"/>
        <v>2745.2424217958237</v>
      </c>
      <c r="AB134" s="31">
        <f t="shared" si="54"/>
        <v>1337.6584536948326</v>
      </c>
      <c r="AC134" s="30">
        <f t="shared" si="55"/>
        <v>1337.6584536948326</v>
      </c>
      <c r="AG134" s="25">
        <f t="shared" si="56"/>
        <v>-5686.2122205257692</v>
      </c>
      <c r="AH134" s="25">
        <f t="shared" si="57"/>
        <v>2745.2424217958237</v>
      </c>
      <c r="AI134" s="25">
        <f t="shared" si="58"/>
        <v>-2940.9697987299455</v>
      </c>
      <c r="AJ134" s="25">
        <f t="shared" si="59"/>
        <v>1</v>
      </c>
      <c r="AK134" s="25">
        <f t="shared" si="60"/>
        <v>0</v>
      </c>
      <c r="AL134" s="25">
        <f t="shared" ca="1" si="61"/>
        <v>0</v>
      </c>
      <c r="AM134" s="25">
        <f t="shared" ca="1" si="62"/>
        <v>0</v>
      </c>
      <c r="AN134" s="25">
        <f ca="1">IF(AM134=0,0,COUNTIF($AM$19:AM134,C134*10+1))</f>
        <v>0</v>
      </c>
      <c r="AO134" s="20">
        <f t="shared" ca="1" si="63"/>
        <v>0</v>
      </c>
      <c r="AP134" s="32">
        <f t="shared" ca="1" si="64"/>
        <v>0</v>
      </c>
    </row>
    <row r="135" spans="1:42" x14ac:dyDescent="0.2">
      <c r="A135" s="14">
        <f>Daten!A135</f>
        <v>10806</v>
      </c>
      <c r="B135" s="7" t="str">
        <f>Daten!B135</f>
        <v xml:space="preserve">Kaisersdorf                                       </v>
      </c>
      <c r="C135" s="14">
        <f t="shared" si="40"/>
        <v>1</v>
      </c>
      <c r="D135" s="9">
        <f>Daten!D135</f>
        <v>0</v>
      </c>
      <c r="E135" s="8">
        <f>Daten!E135</f>
        <v>598</v>
      </c>
      <c r="F135" s="8">
        <f>Daten!F135</f>
        <v>608</v>
      </c>
      <c r="G135" s="26">
        <f t="shared" si="41"/>
        <v>-10</v>
      </c>
      <c r="H135" s="28">
        <f t="shared" si="42"/>
        <v>-1.6447368421052631E-2</v>
      </c>
      <c r="I135" s="20">
        <f t="shared" si="43"/>
        <v>8.6612373206451707</v>
      </c>
      <c r="J135" s="20">
        <f t="shared" si="44"/>
        <v>-18.661237320645171</v>
      </c>
      <c r="K135" s="26">
        <f t="shared" si="45"/>
        <v>9330.6186603225851</v>
      </c>
      <c r="L135" s="15">
        <f>Daten!G135</f>
        <v>78</v>
      </c>
      <c r="M135" s="15">
        <f>Daten!H135</f>
        <v>367</v>
      </c>
      <c r="N135" s="15">
        <f>Daten!I135</f>
        <v>153</v>
      </c>
      <c r="O135" s="27">
        <f t="shared" si="46"/>
        <v>0.6294277929155313</v>
      </c>
      <c r="P135" s="15">
        <f t="shared" si="47"/>
        <v>210.08900966793806</v>
      </c>
      <c r="Q135" s="20">
        <f t="shared" si="48"/>
        <v>20.910990332061942</v>
      </c>
      <c r="R135" s="26">
        <f t="shared" si="49"/>
        <v>4182.1980664123885</v>
      </c>
      <c r="S135" s="8">
        <f>Daten!K135</f>
        <v>4402.8500000000004</v>
      </c>
      <c r="T135" s="8">
        <f>Daten!L135</f>
        <v>39156.28</v>
      </c>
      <c r="U135" s="8">
        <f>Daten!M135</f>
        <v>31755.67</v>
      </c>
      <c r="V135" s="8">
        <f>Daten!N135</f>
        <v>500</v>
      </c>
      <c r="W135" s="8">
        <f>Daten!O135</f>
        <v>500</v>
      </c>
      <c r="X135" s="22">
        <f t="shared" si="50"/>
        <v>75314.799999999988</v>
      </c>
      <c r="Y135" s="8">
        <f t="shared" si="51"/>
        <v>245316.57402088182</v>
      </c>
      <c r="Z135" s="20">
        <f t="shared" si="52"/>
        <v>-170001.77402088183</v>
      </c>
      <c r="AA135" s="26">
        <f t="shared" si="53"/>
        <v>17000.177402088182</v>
      </c>
      <c r="AB135" s="31">
        <f t="shared" si="54"/>
        <v>30512.994128823157</v>
      </c>
      <c r="AC135" s="30">
        <f t="shared" si="55"/>
        <v>30512.994128823157</v>
      </c>
      <c r="AG135" s="25">
        <f t="shared" si="56"/>
        <v>9330.6186603225851</v>
      </c>
      <c r="AH135" s="25">
        <f t="shared" si="57"/>
        <v>17000.177402088182</v>
      </c>
      <c r="AI135" s="25">
        <f t="shared" si="58"/>
        <v>26330.796062410765</v>
      </c>
      <c r="AJ135" s="25">
        <f t="shared" si="59"/>
        <v>1</v>
      </c>
      <c r="AK135" s="25">
        <f t="shared" si="60"/>
        <v>26330.796062410765</v>
      </c>
      <c r="AL135" s="25">
        <f t="shared" ca="1" si="61"/>
        <v>75604</v>
      </c>
      <c r="AM135" s="25">
        <f t="shared" ca="1" si="62"/>
        <v>11</v>
      </c>
      <c r="AN135" s="25">
        <f ca="1">IF(AM135=0,0,COUNTIF($AM$19:AM135,C135*10+1))</f>
        <v>77</v>
      </c>
      <c r="AO135" s="20">
        <f t="shared" ca="1" si="63"/>
        <v>0</v>
      </c>
      <c r="AP135" s="32">
        <f t="shared" ca="1" si="64"/>
        <v>75604</v>
      </c>
    </row>
    <row r="136" spans="1:42" x14ac:dyDescent="0.2">
      <c r="A136" s="14">
        <f>Daten!A136</f>
        <v>10807</v>
      </c>
      <c r="B136" s="7" t="str">
        <f>Daten!B136</f>
        <v xml:space="preserve">Kobersdorf                                        </v>
      </c>
      <c r="C136" s="14">
        <f t="shared" si="40"/>
        <v>1</v>
      </c>
      <c r="D136" s="9">
        <f>Daten!D136</f>
        <v>0</v>
      </c>
      <c r="E136" s="8">
        <f>Daten!E136</f>
        <v>1876</v>
      </c>
      <c r="F136" s="8">
        <f>Daten!F136</f>
        <v>1878</v>
      </c>
      <c r="G136" s="26">
        <f t="shared" si="41"/>
        <v>-2</v>
      </c>
      <c r="H136" s="28">
        <f t="shared" si="42"/>
        <v>-1.0649627263045794E-3</v>
      </c>
      <c r="I136" s="20">
        <f t="shared" si="43"/>
        <v>26.752966592387551</v>
      </c>
      <c r="J136" s="20">
        <f t="shared" si="44"/>
        <v>-28.752966592387551</v>
      </c>
      <c r="K136" s="26">
        <f t="shared" si="45"/>
        <v>14376.483296193775</v>
      </c>
      <c r="L136" s="15">
        <f>Daten!G136</f>
        <v>223</v>
      </c>
      <c r="M136" s="15">
        <f>Daten!H136</f>
        <v>1218</v>
      </c>
      <c r="N136" s="15">
        <f>Daten!I136</f>
        <v>435</v>
      </c>
      <c r="O136" s="27">
        <f t="shared" si="46"/>
        <v>0.54022988505747127</v>
      </c>
      <c r="P136" s="15">
        <f t="shared" si="47"/>
        <v>697.24363426579987</v>
      </c>
      <c r="Q136" s="20">
        <f t="shared" si="48"/>
        <v>-39.243634265799869</v>
      </c>
      <c r="R136" s="26">
        <f t="shared" si="49"/>
        <v>-7848.7268531599739</v>
      </c>
      <c r="S136" s="8">
        <f>Daten!K136</f>
        <v>9465.08</v>
      </c>
      <c r="T136" s="8">
        <f>Daten!L136</f>
        <v>123404.31</v>
      </c>
      <c r="U136" s="8">
        <f>Daten!M136</f>
        <v>273068.48</v>
      </c>
      <c r="V136" s="8">
        <f>Daten!N136</f>
        <v>500</v>
      </c>
      <c r="W136" s="8">
        <f>Daten!O136</f>
        <v>500</v>
      </c>
      <c r="X136" s="22">
        <f t="shared" si="50"/>
        <v>405937.87</v>
      </c>
      <c r="Y136" s="8">
        <f t="shared" si="51"/>
        <v>769588.4496039704</v>
      </c>
      <c r="Z136" s="20">
        <f t="shared" si="52"/>
        <v>-363650.5796039704</v>
      </c>
      <c r="AA136" s="26">
        <f t="shared" si="53"/>
        <v>36365.05796039704</v>
      </c>
      <c r="AB136" s="31">
        <f t="shared" si="54"/>
        <v>42892.814403430843</v>
      </c>
      <c r="AC136" s="30">
        <f t="shared" si="55"/>
        <v>42892.814403430843</v>
      </c>
      <c r="AG136" s="25">
        <f t="shared" si="56"/>
        <v>14376.483296193775</v>
      </c>
      <c r="AH136" s="25">
        <f t="shared" si="57"/>
        <v>36365.05796039704</v>
      </c>
      <c r="AI136" s="25">
        <f t="shared" si="58"/>
        <v>50741.541256590819</v>
      </c>
      <c r="AJ136" s="25">
        <f t="shared" si="59"/>
        <v>1</v>
      </c>
      <c r="AK136" s="25">
        <f t="shared" si="60"/>
        <v>50741.541256590819</v>
      </c>
      <c r="AL136" s="25">
        <f t="shared" ca="1" si="61"/>
        <v>145694</v>
      </c>
      <c r="AM136" s="25">
        <f t="shared" ca="1" si="62"/>
        <v>11</v>
      </c>
      <c r="AN136" s="25">
        <f ca="1">IF(AM136=0,0,COUNTIF($AM$19:AM136,C136*10+1))</f>
        <v>78</v>
      </c>
      <c r="AO136" s="20">
        <f t="shared" ca="1" si="63"/>
        <v>0</v>
      </c>
      <c r="AP136" s="32">
        <f t="shared" ca="1" si="64"/>
        <v>145694</v>
      </c>
    </row>
    <row r="137" spans="1:42" x14ac:dyDescent="0.2">
      <c r="A137" s="14">
        <f>Daten!A137</f>
        <v>10808</v>
      </c>
      <c r="B137" s="7" t="str">
        <f>Daten!B137</f>
        <v xml:space="preserve">Lackenbach                                        </v>
      </c>
      <c r="C137" s="14">
        <f t="shared" si="40"/>
        <v>1</v>
      </c>
      <c r="D137" s="9">
        <f>Daten!D137</f>
        <v>0</v>
      </c>
      <c r="E137" s="8">
        <f>Daten!E137</f>
        <v>1148</v>
      </c>
      <c r="F137" s="8">
        <f>Daten!F137</f>
        <v>1143</v>
      </c>
      <c r="G137" s="26">
        <f t="shared" si="41"/>
        <v>5</v>
      </c>
      <c r="H137" s="28">
        <f t="shared" si="42"/>
        <v>4.3744531933508314E-3</v>
      </c>
      <c r="I137" s="20">
        <f t="shared" si="43"/>
        <v>16.282556344568142</v>
      </c>
      <c r="J137" s="20">
        <f t="shared" si="44"/>
        <v>-11.282556344568142</v>
      </c>
      <c r="K137" s="26">
        <f t="shared" si="45"/>
        <v>5641.2781722840709</v>
      </c>
      <c r="L137" s="15">
        <f>Daten!G137</f>
        <v>131</v>
      </c>
      <c r="M137" s="15">
        <f>Daten!H137</f>
        <v>706</v>
      </c>
      <c r="N137" s="15">
        <f>Daten!I137</f>
        <v>311</v>
      </c>
      <c r="O137" s="27">
        <f t="shared" si="46"/>
        <v>0.62606232294617559</v>
      </c>
      <c r="P137" s="15">
        <f t="shared" si="47"/>
        <v>404.14943004240945</v>
      </c>
      <c r="Q137" s="20">
        <f t="shared" si="48"/>
        <v>37.850569957590551</v>
      </c>
      <c r="R137" s="26">
        <f t="shared" si="49"/>
        <v>7570.1139915181102</v>
      </c>
      <c r="S137" s="8">
        <f>Daten!K137</f>
        <v>7735.32</v>
      </c>
      <c r="T137" s="8">
        <f>Daten!L137</f>
        <v>66682.149999999994</v>
      </c>
      <c r="U137" s="8">
        <f>Daten!M137</f>
        <v>125258.08</v>
      </c>
      <c r="V137" s="8">
        <f>Daten!N137</f>
        <v>500</v>
      </c>
      <c r="W137" s="8">
        <f>Daten!O137</f>
        <v>500</v>
      </c>
      <c r="X137" s="22">
        <f t="shared" si="50"/>
        <v>199675.55</v>
      </c>
      <c r="Y137" s="8">
        <f t="shared" si="51"/>
        <v>470942.18557854905</v>
      </c>
      <c r="Z137" s="20">
        <f t="shared" si="52"/>
        <v>-271266.63557854906</v>
      </c>
      <c r="AA137" s="26">
        <f t="shared" si="53"/>
        <v>27126.663557854907</v>
      </c>
      <c r="AB137" s="31">
        <f t="shared" si="54"/>
        <v>40338.055721657089</v>
      </c>
      <c r="AC137" s="30">
        <f t="shared" si="55"/>
        <v>40338.055721657089</v>
      </c>
      <c r="AG137" s="25">
        <f t="shared" si="56"/>
        <v>5641.2781722840709</v>
      </c>
      <c r="AH137" s="25">
        <f t="shared" si="57"/>
        <v>27126.663557854907</v>
      </c>
      <c r="AI137" s="25">
        <f t="shared" si="58"/>
        <v>32767.941730138977</v>
      </c>
      <c r="AJ137" s="25">
        <f t="shared" si="59"/>
        <v>1</v>
      </c>
      <c r="AK137" s="25">
        <f t="shared" si="60"/>
        <v>32767.941730138977</v>
      </c>
      <c r="AL137" s="25">
        <f t="shared" ca="1" si="61"/>
        <v>94087</v>
      </c>
      <c r="AM137" s="25">
        <f t="shared" ca="1" si="62"/>
        <v>11</v>
      </c>
      <c r="AN137" s="25">
        <f ca="1">IF(AM137=0,0,COUNTIF($AM$19:AM137,C137*10+1))</f>
        <v>79</v>
      </c>
      <c r="AO137" s="20">
        <f t="shared" ca="1" si="63"/>
        <v>0</v>
      </c>
      <c r="AP137" s="32">
        <f t="shared" ca="1" si="64"/>
        <v>94087</v>
      </c>
    </row>
    <row r="138" spans="1:42" x14ac:dyDescent="0.2">
      <c r="A138" s="14">
        <f>Daten!A138</f>
        <v>10809</v>
      </c>
      <c r="B138" s="7" t="str">
        <f>Daten!B138</f>
        <v xml:space="preserve">Lockenhaus                                        </v>
      </c>
      <c r="C138" s="14">
        <f t="shared" si="40"/>
        <v>1</v>
      </c>
      <c r="D138" s="9">
        <f>Daten!D138</f>
        <v>0</v>
      </c>
      <c r="E138" s="8">
        <f>Daten!E138</f>
        <v>2057</v>
      </c>
      <c r="F138" s="8">
        <f>Daten!F138</f>
        <v>2025</v>
      </c>
      <c r="G138" s="26">
        <f t="shared" si="41"/>
        <v>32</v>
      </c>
      <c r="H138" s="28">
        <f t="shared" si="42"/>
        <v>1.580246913580247E-2</v>
      </c>
      <c r="I138" s="20">
        <f t="shared" si="43"/>
        <v>28.847048641951435</v>
      </c>
      <c r="J138" s="20">
        <f t="shared" si="44"/>
        <v>3.1529513580485649</v>
      </c>
      <c r="K138" s="26">
        <f t="shared" si="45"/>
        <v>-1576.4756790242825</v>
      </c>
      <c r="L138" s="15">
        <f>Daten!G138</f>
        <v>249</v>
      </c>
      <c r="M138" s="15">
        <f>Daten!H138</f>
        <v>1278</v>
      </c>
      <c r="N138" s="15">
        <f>Daten!I138</f>
        <v>530</v>
      </c>
      <c r="O138" s="27">
        <f t="shared" si="46"/>
        <v>0.60954616588419408</v>
      </c>
      <c r="P138" s="15">
        <f t="shared" si="47"/>
        <v>731.59061132322847</v>
      </c>
      <c r="Q138" s="20">
        <f t="shared" si="48"/>
        <v>47.409388676771528</v>
      </c>
      <c r="R138" s="26">
        <f t="shared" si="49"/>
        <v>9481.8777353543046</v>
      </c>
      <c r="S138" s="8">
        <f>Daten!K138</f>
        <v>43969.82</v>
      </c>
      <c r="T138" s="8">
        <f>Daten!L138</f>
        <v>204377.77</v>
      </c>
      <c r="U138" s="8">
        <f>Daten!M138</f>
        <v>866558.32</v>
      </c>
      <c r="V138" s="8">
        <f>Daten!N138</f>
        <v>500</v>
      </c>
      <c r="W138" s="8">
        <f>Daten!O138</f>
        <v>500</v>
      </c>
      <c r="X138" s="22">
        <f t="shared" si="50"/>
        <v>1114905.9099999999</v>
      </c>
      <c r="Y138" s="8">
        <f t="shared" si="51"/>
        <v>843839.78722567542</v>
      </c>
      <c r="Z138" s="20">
        <f t="shared" si="52"/>
        <v>271066.1227743245</v>
      </c>
      <c r="AA138" s="26">
        <f t="shared" si="53"/>
        <v>-27106.61227743245</v>
      </c>
      <c r="AB138" s="31">
        <f t="shared" si="54"/>
        <v>-19201.210221102428</v>
      </c>
      <c r="AC138" s="30">
        <f t="shared" si="55"/>
        <v>0</v>
      </c>
      <c r="AG138" s="25">
        <f t="shared" si="56"/>
        <v>0</v>
      </c>
      <c r="AH138" s="25">
        <f t="shared" si="57"/>
        <v>0</v>
      </c>
      <c r="AI138" s="25">
        <f t="shared" si="58"/>
        <v>0</v>
      </c>
      <c r="AJ138" s="25">
        <f t="shared" si="59"/>
        <v>1</v>
      </c>
      <c r="AK138" s="25">
        <f t="shared" si="60"/>
        <v>0</v>
      </c>
      <c r="AL138" s="25">
        <f t="shared" ca="1" si="61"/>
        <v>0</v>
      </c>
      <c r="AM138" s="25">
        <f t="shared" ca="1" si="62"/>
        <v>0</v>
      </c>
      <c r="AN138" s="25">
        <f ca="1">IF(AM138=0,0,COUNTIF($AM$19:AM138,C138*10+1))</f>
        <v>0</v>
      </c>
      <c r="AO138" s="20">
        <f t="shared" ca="1" si="63"/>
        <v>0</v>
      </c>
      <c r="AP138" s="32">
        <f t="shared" ca="1" si="64"/>
        <v>0</v>
      </c>
    </row>
    <row r="139" spans="1:42" x14ac:dyDescent="0.2">
      <c r="A139" s="14">
        <f>Daten!A139</f>
        <v>10810</v>
      </c>
      <c r="B139" s="7" t="str">
        <f>Daten!B139</f>
        <v xml:space="preserve">Lutzmannsburg                                     </v>
      </c>
      <c r="C139" s="14">
        <f t="shared" si="40"/>
        <v>1</v>
      </c>
      <c r="D139" s="9">
        <f>Daten!D139</f>
        <v>0</v>
      </c>
      <c r="E139" s="8">
        <f>Daten!E139</f>
        <v>840</v>
      </c>
      <c r="F139" s="8">
        <f>Daten!F139</f>
        <v>867</v>
      </c>
      <c r="G139" s="26">
        <f t="shared" si="41"/>
        <v>-27</v>
      </c>
      <c r="H139" s="28">
        <f t="shared" si="42"/>
        <v>-3.1141868512110725E-2</v>
      </c>
      <c r="I139" s="20">
        <f t="shared" si="43"/>
        <v>12.350810455591059</v>
      </c>
      <c r="J139" s="20">
        <f t="shared" si="44"/>
        <v>-39.350810455591059</v>
      </c>
      <c r="K139" s="26">
        <f t="shared" si="45"/>
        <v>19675.405227795531</v>
      </c>
      <c r="L139" s="15">
        <f>Daten!G139</f>
        <v>79</v>
      </c>
      <c r="M139" s="15">
        <f>Daten!H139</f>
        <v>516</v>
      </c>
      <c r="N139" s="15">
        <f>Daten!I139</f>
        <v>245</v>
      </c>
      <c r="O139" s="27">
        <f t="shared" si="46"/>
        <v>0.62790697674418605</v>
      </c>
      <c r="P139" s="15">
        <f t="shared" si="47"/>
        <v>295.38400269388563</v>
      </c>
      <c r="Q139" s="20">
        <f t="shared" si="48"/>
        <v>28.615997306114366</v>
      </c>
      <c r="R139" s="26">
        <f t="shared" si="49"/>
        <v>5723.1994612228737</v>
      </c>
      <c r="S139" s="8">
        <f>Daten!K139</f>
        <v>21789.69</v>
      </c>
      <c r="T139" s="8">
        <f>Daten!L139</f>
        <v>126161.72</v>
      </c>
      <c r="U139" s="8">
        <f>Daten!M139</f>
        <v>243985.99</v>
      </c>
      <c r="V139" s="8">
        <f>Daten!N139</f>
        <v>500</v>
      </c>
      <c r="W139" s="8">
        <f>Daten!O139</f>
        <v>500</v>
      </c>
      <c r="X139" s="22">
        <f t="shared" si="50"/>
        <v>391937.4</v>
      </c>
      <c r="Y139" s="8">
        <f t="shared" si="51"/>
        <v>344591.8431062554</v>
      </c>
      <c r="Z139" s="20">
        <f t="shared" si="52"/>
        <v>47345.556893744622</v>
      </c>
      <c r="AA139" s="26">
        <f t="shared" si="53"/>
        <v>-4734.5556893744624</v>
      </c>
      <c r="AB139" s="31">
        <f t="shared" si="54"/>
        <v>20664.048999643943</v>
      </c>
      <c r="AC139" s="30">
        <f t="shared" si="55"/>
        <v>20664.048999643943</v>
      </c>
      <c r="AG139" s="25">
        <f t="shared" si="56"/>
        <v>19675.405227795531</v>
      </c>
      <c r="AH139" s="25">
        <f t="shared" si="57"/>
        <v>-4734.5556893744624</v>
      </c>
      <c r="AI139" s="25">
        <f t="shared" si="58"/>
        <v>14940.849538421069</v>
      </c>
      <c r="AJ139" s="25">
        <f t="shared" si="59"/>
        <v>1</v>
      </c>
      <c r="AK139" s="25">
        <f t="shared" si="60"/>
        <v>14940.849538421069</v>
      </c>
      <c r="AL139" s="25">
        <f t="shared" ca="1" si="61"/>
        <v>42900</v>
      </c>
      <c r="AM139" s="25">
        <f t="shared" ca="1" si="62"/>
        <v>11</v>
      </c>
      <c r="AN139" s="25">
        <f ca="1">IF(AM139=0,0,COUNTIF($AM$19:AM139,C139*10+1))</f>
        <v>80</v>
      </c>
      <c r="AO139" s="20">
        <f t="shared" ca="1" si="63"/>
        <v>0</v>
      </c>
      <c r="AP139" s="32">
        <f t="shared" ca="1" si="64"/>
        <v>42900</v>
      </c>
    </row>
    <row r="140" spans="1:42" x14ac:dyDescent="0.2">
      <c r="A140" s="14">
        <f>Daten!A140</f>
        <v>10811</v>
      </c>
      <c r="B140" s="7" t="str">
        <f>Daten!B140</f>
        <v xml:space="preserve">Mannersdorf an der Rabnitz                        </v>
      </c>
      <c r="C140" s="14">
        <f t="shared" si="40"/>
        <v>1</v>
      </c>
      <c r="D140" s="9">
        <f>Daten!D140</f>
        <v>0</v>
      </c>
      <c r="E140" s="8">
        <f>Daten!E140</f>
        <v>1782</v>
      </c>
      <c r="F140" s="8">
        <f>Daten!F140</f>
        <v>1789</v>
      </c>
      <c r="G140" s="26">
        <f t="shared" si="41"/>
        <v>-7</v>
      </c>
      <c r="H140" s="28">
        <f t="shared" si="42"/>
        <v>-3.9128004471771938E-3</v>
      </c>
      <c r="I140" s="20">
        <f t="shared" si="43"/>
        <v>25.485120997753636</v>
      </c>
      <c r="J140" s="20">
        <f t="shared" si="44"/>
        <v>-32.48512099775364</v>
      </c>
      <c r="K140" s="26">
        <f t="shared" si="45"/>
        <v>16242.560498876819</v>
      </c>
      <c r="L140" s="15">
        <f>Daten!G140</f>
        <v>225</v>
      </c>
      <c r="M140" s="15">
        <f>Daten!H140</f>
        <v>1076</v>
      </c>
      <c r="N140" s="15">
        <f>Daten!I140</f>
        <v>481</v>
      </c>
      <c r="O140" s="27">
        <f t="shared" si="46"/>
        <v>0.65613382899628248</v>
      </c>
      <c r="P140" s="15">
        <f t="shared" si="47"/>
        <v>615.9557885632189</v>
      </c>
      <c r="Q140" s="20">
        <f t="shared" si="48"/>
        <v>90.044211436781097</v>
      </c>
      <c r="R140" s="26">
        <f t="shared" si="49"/>
        <v>18008.842287356219</v>
      </c>
      <c r="S140" s="8">
        <f>Daten!K140</f>
        <v>22464.04</v>
      </c>
      <c r="T140" s="8">
        <f>Daten!L140</f>
        <v>104737.3</v>
      </c>
      <c r="U140" s="8">
        <f>Daten!M140</f>
        <v>123204.77</v>
      </c>
      <c r="V140" s="8">
        <f>Daten!N140</f>
        <v>500</v>
      </c>
      <c r="W140" s="8">
        <f>Daten!O140</f>
        <v>500</v>
      </c>
      <c r="X140" s="22">
        <f t="shared" si="50"/>
        <v>250406.11</v>
      </c>
      <c r="Y140" s="8">
        <f t="shared" si="51"/>
        <v>731026.98144684185</v>
      </c>
      <c r="Z140" s="20">
        <f t="shared" si="52"/>
        <v>-480620.87144684186</v>
      </c>
      <c r="AA140" s="26">
        <f t="shared" si="53"/>
        <v>48062.087144684192</v>
      </c>
      <c r="AB140" s="31">
        <f t="shared" si="54"/>
        <v>82313.489930917232</v>
      </c>
      <c r="AC140" s="30">
        <f t="shared" si="55"/>
        <v>82313.489930917232</v>
      </c>
      <c r="AG140" s="25">
        <f t="shared" si="56"/>
        <v>16242.560498876819</v>
      </c>
      <c r="AH140" s="25">
        <f t="shared" si="57"/>
        <v>48062.087144684192</v>
      </c>
      <c r="AI140" s="25">
        <f t="shared" si="58"/>
        <v>64304.647643561009</v>
      </c>
      <c r="AJ140" s="25">
        <f t="shared" si="59"/>
        <v>1</v>
      </c>
      <c r="AK140" s="25">
        <f t="shared" si="60"/>
        <v>64304.647643561009</v>
      </c>
      <c r="AL140" s="25">
        <f t="shared" ca="1" si="61"/>
        <v>184638</v>
      </c>
      <c r="AM140" s="25">
        <f t="shared" ca="1" si="62"/>
        <v>11</v>
      </c>
      <c r="AN140" s="25">
        <f ca="1">IF(AM140=0,0,COUNTIF($AM$19:AM140,C140*10+1))</f>
        <v>81</v>
      </c>
      <c r="AO140" s="20">
        <f t="shared" ca="1" si="63"/>
        <v>0</v>
      </c>
      <c r="AP140" s="32">
        <f t="shared" ca="1" si="64"/>
        <v>184638</v>
      </c>
    </row>
    <row r="141" spans="1:42" x14ac:dyDescent="0.2">
      <c r="A141" s="14">
        <f>Daten!A141</f>
        <v>10812</v>
      </c>
      <c r="B141" s="7" t="str">
        <f>Daten!B141</f>
        <v xml:space="preserve">Markt Sankt Martin                                </v>
      </c>
      <c r="C141" s="14">
        <f t="shared" si="40"/>
        <v>1</v>
      </c>
      <c r="D141" s="9">
        <f>Daten!D141</f>
        <v>0</v>
      </c>
      <c r="E141" s="8">
        <f>Daten!E141</f>
        <v>1280</v>
      </c>
      <c r="F141" s="8">
        <f>Daten!F141</f>
        <v>1237</v>
      </c>
      <c r="G141" s="26">
        <f t="shared" si="41"/>
        <v>43</v>
      </c>
      <c r="H141" s="28">
        <f t="shared" si="42"/>
        <v>3.4761519805982216E-2</v>
      </c>
      <c r="I141" s="20">
        <f t="shared" si="43"/>
        <v>17.62162921979947</v>
      </c>
      <c r="J141" s="20">
        <f t="shared" si="44"/>
        <v>25.37837078020053</v>
      </c>
      <c r="K141" s="26">
        <f t="shared" si="45"/>
        <v>-12689.185390100265</v>
      </c>
      <c r="L141" s="15">
        <f>Daten!G141</f>
        <v>162</v>
      </c>
      <c r="M141" s="15">
        <f>Daten!H141</f>
        <v>828</v>
      </c>
      <c r="N141" s="15">
        <f>Daten!I141</f>
        <v>290</v>
      </c>
      <c r="O141" s="27">
        <f t="shared" si="46"/>
        <v>0.54589371980676327</v>
      </c>
      <c r="P141" s="15">
        <f t="shared" si="47"/>
        <v>473.98828339251418</v>
      </c>
      <c r="Q141" s="20">
        <f t="shared" si="48"/>
        <v>-21.988283392514177</v>
      </c>
      <c r="R141" s="26">
        <f t="shared" si="49"/>
        <v>-4397.6566785028353</v>
      </c>
      <c r="S141" s="8">
        <f>Daten!K141</f>
        <v>9660.07</v>
      </c>
      <c r="T141" s="8">
        <f>Daten!L141</f>
        <v>88622.77</v>
      </c>
      <c r="U141" s="8">
        <f>Daten!M141</f>
        <v>267535.08</v>
      </c>
      <c r="V141" s="8">
        <f>Daten!N141</f>
        <v>500</v>
      </c>
      <c r="W141" s="8">
        <f>Daten!O141</f>
        <v>500</v>
      </c>
      <c r="X141" s="22">
        <f t="shared" si="50"/>
        <v>365817.92000000004</v>
      </c>
      <c r="Y141" s="8">
        <f t="shared" si="51"/>
        <v>525092.33235238923</v>
      </c>
      <c r="Z141" s="20">
        <f t="shared" si="52"/>
        <v>-159274.41235238919</v>
      </c>
      <c r="AA141" s="26">
        <f t="shared" si="53"/>
        <v>15927.441235238919</v>
      </c>
      <c r="AB141" s="31">
        <f t="shared" si="54"/>
        <v>-1159.4008333641832</v>
      </c>
      <c r="AC141" s="30">
        <f t="shared" si="55"/>
        <v>0</v>
      </c>
      <c r="AG141" s="25">
        <f t="shared" si="56"/>
        <v>0</v>
      </c>
      <c r="AH141" s="25">
        <f t="shared" si="57"/>
        <v>0</v>
      </c>
      <c r="AI141" s="25">
        <f t="shared" si="58"/>
        <v>0</v>
      </c>
      <c r="AJ141" s="25">
        <f t="shared" si="59"/>
        <v>1</v>
      </c>
      <c r="AK141" s="25">
        <f t="shared" si="60"/>
        <v>0</v>
      </c>
      <c r="AL141" s="25">
        <f t="shared" ca="1" si="61"/>
        <v>0</v>
      </c>
      <c r="AM141" s="25">
        <f t="shared" ca="1" si="62"/>
        <v>0</v>
      </c>
      <c r="AN141" s="25">
        <f ca="1">IF(AM141=0,0,COUNTIF($AM$19:AM141,C141*10+1))</f>
        <v>0</v>
      </c>
      <c r="AO141" s="20">
        <f t="shared" ca="1" si="63"/>
        <v>0</v>
      </c>
      <c r="AP141" s="32">
        <f t="shared" ca="1" si="64"/>
        <v>0</v>
      </c>
    </row>
    <row r="142" spans="1:42" x14ac:dyDescent="0.2">
      <c r="A142" s="14">
        <f>Daten!A142</f>
        <v>10813</v>
      </c>
      <c r="B142" s="7" t="str">
        <f>Daten!B142</f>
        <v xml:space="preserve">Neckenmarkt                                       </v>
      </c>
      <c r="C142" s="14">
        <f t="shared" si="40"/>
        <v>1</v>
      </c>
      <c r="D142" s="9">
        <f>Daten!D142</f>
        <v>0</v>
      </c>
      <c r="E142" s="8">
        <f>Daten!E142</f>
        <v>1674</v>
      </c>
      <c r="F142" s="8">
        <f>Daten!F142</f>
        <v>1694</v>
      </c>
      <c r="G142" s="26">
        <f t="shared" si="41"/>
        <v>-20</v>
      </c>
      <c r="H142" s="28">
        <f t="shared" si="42"/>
        <v>-1.1806375442739079E-2</v>
      </c>
      <c r="I142" s="20">
        <f t="shared" si="43"/>
        <v>24.13180266640283</v>
      </c>
      <c r="J142" s="20">
        <f t="shared" si="44"/>
        <v>-44.131802666402834</v>
      </c>
      <c r="K142" s="26">
        <f t="shared" si="45"/>
        <v>22065.901333201418</v>
      </c>
      <c r="L142" s="15">
        <f>Daten!G142</f>
        <v>221</v>
      </c>
      <c r="M142" s="15">
        <f>Daten!H142</f>
        <v>1004</v>
      </c>
      <c r="N142" s="15">
        <f>Daten!I142</f>
        <v>449</v>
      </c>
      <c r="O142" s="27">
        <f t="shared" si="46"/>
        <v>0.66733067729083662</v>
      </c>
      <c r="P142" s="15">
        <f t="shared" si="47"/>
        <v>574.7394160943046</v>
      </c>
      <c r="Q142" s="20">
        <f t="shared" si="48"/>
        <v>95.260583905695398</v>
      </c>
      <c r="R142" s="26">
        <f t="shared" si="49"/>
        <v>19052.116781139081</v>
      </c>
      <c r="S142" s="8">
        <f>Daten!K142</f>
        <v>17238.830000000002</v>
      </c>
      <c r="T142" s="8">
        <f>Daten!L142</f>
        <v>138631.76</v>
      </c>
      <c r="U142" s="8">
        <f>Daten!M142</f>
        <v>300977.5</v>
      </c>
      <c r="V142" s="8">
        <f>Daten!N142</f>
        <v>500</v>
      </c>
      <c r="W142" s="8">
        <f>Daten!O142</f>
        <v>500</v>
      </c>
      <c r="X142" s="22">
        <f t="shared" si="50"/>
        <v>456848.09</v>
      </c>
      <c r="Y142" s="8">
        <f t="shared" si="51"/>
        <v>686722.31590460904</v>
      </c>
      <c r="Z142" s="20">
        <f t="shared" si="52"/>
        <v>-229874.22590460902</v>
      </c>
      <c r="AA142" s="26">
        <f t="shared" si="53"/>
        <v>22987.422590460905</v>
      </c>
      <c r="AB142" s="31">
        <f t="shared" si="54"/>
        <v>64105.440704801404</v>
      </c>
      <c r="AC142" s="30">
        <f t="shared" si="55"/>
        <v>64105.440704801404</v>
      </c>
      <c r="AG142" s="25">
        <f t="shared" si="56"/>
        <v>22065.901333201418</v>
      </c>
      <c r="AH142" s="25">
        <f t="shared" si="57"/>
        <v>22987.422590460905</v>
      </c>
      <c r="AI142" s="25">
        <f t="shared" si="58"/>
        <v>45053.323923662319</v>
      </c>
      <c r="AJ142" s="25">
        <f t="shared" si="59"/>
        <v>1</v>
      </c>
      <c r="AK142" s="25">
        <f t="shared" si="60"/>
        <v>45053.323923662319</v>
      </c>
      <c r="AL142" s="25">
        <f t="shared" ca="1" si="61"/>
        <v>129362</v>
      </c>
      <c r="AM142" s="25">
        <f t="shared" ca="1" si="62"/>
        <v>11</v>
      </c>
      <c r="AN142" s="25">
        <f ca="1">IF(AM142=0,0,COUNTIF($AM$19:AM142,C142*10+1))</f>
        <v>82</v>
      </c>
      <c r="AO142" s="20">
        <f t="shared" ca="1" si="63"/>
        <v>0</v>
      </c>
      <c r="AP142" s="32">
        <f t="shared" ca="1" si="64"/>
        <v>129362</v>
      </c>
    </row>
    <row r="143" spans="1:42" x14ac:dyDescent="0.2">
      <c r="A143" s="14">
        <f>Daten!A143</f>
        <v>10814</v>
      </c>
      <c r="B143" s="7" t="str">
        <f>Daten!B143</f>
        <v xml:space="preserve">Neutal                                            </v>
      </c>
      <c r="C143" s="14">
        <f t="shared" si="40"/>
        <v>1</v>
      </c>
      <c r="D143" s="9">
        <f>Daten!D143</f>
        <v>0</v>
      </c>
      <c r="E143" s="8">
        <f>Daten!E143</f>
        <v>1109</v>
      </c>
      <c r="F143" s="8">
        <f>Daten!F143</f>
        <v>1100</v>
      </c>
      <c r="G143" s="26">
        <f t="shared" si="41"/>
        <v>9</v>
      </c>
      <c r="H143" s="28">
        <f t="shared" si="42"/>
        <v>8.1818181818181825E-3</v>
      </c>
      <c r="I143" s="20">
        <f t="shared" si="43"/>
        <v>15.670001731430409</v>
      </c>
      <c r="J143" s="20">
        <f t="shared" si="44"/>
        <v>-6.6700017314304088</v>
      </c>
      <c r="K143" s="26">
        <f t="shared" si="45"/>
        <v>3335.0008657152043</v>
      </c>
      <c r="L143" s="15">
        <f>Daten!G143</f>
        <v>147</v>
      </c>
      <c r="M143" s="15">
        <f>Daten!H143</f>
        <v>660</v>
      </c>
      <c r="N143" s="15">
        <f>Daten!I143</f>
        <v>302</v>
      </c>
      <c r="O143" s="27">
        <f t="shared" si="46"/>
        <v>0.6803030303030303</v>
      </c>
      <c r="P143" s="15">
        <f t="shared" si="47"/>
        <v>377.81674763171424</v>
      </c>
      <c r="Q143" s="20">
        <f t="shared" si="48"/>
        <v>71.183252368285764</v>
      </c>
      <c r="R143" s="26">
        <f t="shared" si="49"/>
        <v>14236.650473657153</v>
      </c>
      <c r="S143" s="8">
        <f>Daten!K143</f>
        <v>3634.29</v>
      </c>
      <c r="T143" s="8">
        <f>Daten!L143</f>
        <v>107389.44</v>
      </c>
      <c r="U143" s="8">
        <f>Daten!M143</f>
        <v>1409350.03</v>
      </c>
      <c r="V143" s="8">
        <f>Daten!N143</f>
        <v>500</v>
      </c>
      <c r="W143" s="8">
        <f>Daten!O143</f>
        <v>500</v>
      </c>
      <c r="X143" s="22">
        <f t="shared" si="50"/>
        <v>1520373.76</v>
      </c>
      <c r="Y143" s="8">
        <f t="shared" si="51"/>
        <v>454943.27857718721</v>
      </c>
      <c r="Z143" s="20">
        <f t="shared" si="52"/>
        <v>1065430.4814228127</v>
      </c>
      <c r="AA143" s="26">
        <f t="shared" si="53"/>
        <v>-106543.04814228127</v>
      </c>
      <c r="AB143" s="31">
        <f t="shared" si="54"/>
        <v>-88971.396802908916</v>
      </c>
      <c r="AC143" s="30">
        <f t="shared" si="55"/>
        <v>0</v>
      </c>
      <c r="AG143" s="25">
        <f t="shared" si="56"/>
        <v>0</v>
      </c>
      <c r="AH143" s="25">
        <f t="shared" si="57"/>
        <v>0</v>
      </c>
      <c r="AI143" s="25">
        <f t="shared" si="58"/>
        <v>0</v>
      </c>
      <c r="AJ143" s="25">
        <f t="shared" si="59"/>
        <v>1</v>
      </c>
      <c r="AK143" s="25">
        <f t="shared" si="60"/>
        <v>0</v>
      </c>
      <c r="AL143" s="25">
        <f t="shared" ca="1" si="61"/>
        <v>0</v>
      </c>
      <c r="AM143" s="25">
        <f t="shared" ca="1" si="62"/>
        <v>0</v>
      </c>
      <c r="AN143" s="25">
        <f ca="1">IF(AM143=0,0,COUNTIF($AM$19:AM143,C143*10+1))</f>
        <v>0</v>
      </c>
      <c r="AO143" s="20">
        <f t="shared" ca="1" si="63"/>
        <v>0</v>
      </c>
      <c r="AP143" s="32">
        <f t="shared" ca="1" si="64"/>
        <v>0</v>
      </c>
    </row>
    <row r="144" spans="1:42" x14ac:dyDescent="0.2">
      <c r="A144" s="14">
        <f>Daten!A144</f>
        <v>10815</v>
      </c>
      <c r="B144" s="7" t="str">
        <f>Daten!B144</f>
        <v xml:space="preserve">Nikitsch                                          </v>
      </c>
      <c r="C144" s="14">
        <f t="shared" si="40"/>
        <v>1</v>
      </c>
      <c r="D144" s="9">
        <f>Daten!D144</f>
        <v>0</v>
      </c>
      <c r="E144" s="8">
        <f>Daten!E144</f>
        <v>1407</v>
      </c>
      <c r="F144" s="8">
        <f>Daten!F144</f>
        <v>1386</v>
      </c>
      <c r="G144" s="26">
        <f t="shared" si="41"/>
        <v>21</v>
      </c>
      <c r="H144" s="28">
        <f t="shared" si="42"/>
        <v>1.5151515151515152E-2</v>
      </c>
      <c r="I144" s="20">
        <f t="shared" si="43"/>
        <v>19.744202181602315</v>
      </c>
      <c r="J144" s="20">
        <f t="shared" si="44"/>
        <v>1.255797818397685</v>
      </c>
      <c r="K144" s="26">
        <f t="shared" si="45"/>
        <v>-627.89890919884249</v>
      </c>
      <c r="L144" s="15">
        <f>Daten!G144</f>
        <v>154</v>
      </c>
      <c r="M144" s="15">
        <f>Daten!H144</f>
        <v>740</v>
      </c>
      <c r="N144" s="15">
        <f>Daten!I144</f>
        <v>513</v>
      </c>
      <c r="O144" s="27">
        <f t="shared" si="46"/>
        <v>0.90135135135135136</v>
      </c>
      <c r="P144" s="15">
        <f t="shared" si="47"/>
        <v>423.61271704161896</v>
      </c>
      <c r="Q144" s="20">
        <f t="shared" si="48"/>
        <v>243.38728295838104</v>
      </c>
      <c r="R144" s="26">
        <f t="shared" si="49"/>
        <v>48677.456591676208</v>
      </c>
      <c r="S144" s="8">
        <f>Daten!K144</f>
        <v>40755.93</v>
      </c>
      <c r="T144" s="8">
        <f>Daten!L144</f>
        <v>81310.25</v>
      </c>
      <c r="U144" s="8">
        <f>Daten!M144</f>
        <v>112999.55</v>
      </c>
      <c r="V144" s="8">
        <f>Daten!N144</f>
        <v>500</v>
      </c>
      <c r="W144" s="8">
        <f>Daten!O144</f>
        <v>500</v>
      </c>
      <c r="X144" s="22">
        <f t="shared" si="50"/>
        <v>235065.72999999998</v>
      </c>
      <c r="Y144" s="8">
        <f t="shared" si="51"/>
        <v>577191.33720297785</v>
      </c>
      <c r="Z144" s="20">
        <f t="shared" si="52"/>
        <v>-342125.60720297787</v>
      </c>
      <c r="AA144" s="26">
        <f t="shared" si="53"/>
        <v>34212.560720297792</v>
      </c>
      <c r="AB144" s="31">
        <f t="shared" si="54"/>
        <v>82262.118402775159</v>
      </c>
      <c r="AC144" s="30">
        <f t="shared" si="55"/>
        <v>82262.118402775159</v>
      </c>
      <c r="AG144" s="25">
        <f t="shared" si="56"/>
        <v>-627.89890919884249</v>
      </c>
      <c r="AH144" s="25">
        <f t="shared" si="57"/>
        <v>34212.560720297792</v>
      </c>
      <c r="AI144" s="25">
        <f t="shared" si="58"/>
        <v>33584.661811098951</v>
      </c>
      <c r="AJ144" s="25">
        <f t="shared" si="59"/>
        <v>1</v>
      </c>
      <c r="AK144" s="25">
        <f t="shared" si="60"/>
        <v>33584.661811098951</v>
      </c>
      <c r="AL144" s="25">
        <f t="shared" ca="1" si="61"/>
        <v>96432</v>
      </c>
      <c r="AM144" s="25">
        <f t="shared" ca="1" si="62"/>
        <v>11</v>
      </c>
      <c r="AN144" s="25">
        <f ca="1">IF(AM144=0,0,COUNTIF($AM$19:AM144,C144*10+1))</f>
        <v>83</v>
      </c>
      <c r="AO144" s="20">
        <f t="shared" ca="1" si="63"/>
        <v>0</v>
      </c>
      <c r="AP144" s="32">
        <f t="shared" ca="1" si="64"/>
        <v>96432</v>
      </c>
    </row>
    <row r="145" spans="1:42" x14ac:dyDescent="0.2">
      <c r="A145" s="14">
        <f>Daten!A145</f>
        <v>10816</v>
      </c>
      <c r="B145" s="7" t="str">
        <f>Daten!B145</f>
        <v xml:space="preserve">Oberpullendorf                                    </v>
      </c>
      <c r="C145" s="14">
        <f t="shared" si="40"/>
        <v>1</v>
      </c>
      <c r="D145" s="9">
        <f>Daten!D145</f>
        <v>0</v>
      </c>
      <c r="E145" s="8">
        <f>Daten!E145</f>
        <v>3345</v>
      </c>
      <c r="F145" s="8">
        <f>Daten!F145</f>
        <v>3194</v>
      </c>
      <c r="G145" s="26">
        <f t="shared" si="41"/>
        <v>151</v>
      </c>
      <c r="H145" s="28">
        <f t="shared" si="42"/>
        <v>4.7276142767689419E-2</v>
      </c>
      <c r="I145" s="20">
        <f t="shared" si="43"/>
        <v>45.499986845626111</v>
      </c>
      <c r="J145" s="20">
        <f t="shared" si="44"/>
        <v>105.50001315437389</v>
      </c>
      <c r="K145" s="26">
        <f t="shared" si="45"/>
        <v>-52750.006577186941</v>
      </c>
      <c r="L145" s="15">
        <f>Daten!G145</f>
        <v>396</v>
      </c>
      <c r="M145" s="15">
        <f>Daten!H145</f>
        <v>2156</v>
      </c>
      <c r="N145" s="15">
        <f>Daten!I145</f>
        <v>793</v>
      </c>
      <c r="O145" s="27">
        <f t="shared" si="46"/>
        <v>0.55148423005565861</v>
      </c>
      <c r="P145" s="15">
        <f t="shared" si="47"/>
        <v>1234.2013755969331</v>
      </c>
      <c r="Q145" s="20">
        <f t="shared" si="48"/>
        <v>-45.201375596933076</v>
      </c>
      <c r="R145" s="26">
        <f t="shared" si="49"/>
        <v>-9040.2751193866152</v>
      </c>
      <c r="S145" s="8">
        <f>Daten!K145</f>
        <v>5439.35</v>
      </c>
      <c r="T145" s="8">
        <f>Daten!L145</f>
        <v>389163.49</v>
      </c>
      <c r="U145" s="8">
        <f>Daten!M145</f>
        <v>2047965.62</v>
      </c>
      <c r="V145" s="8">
        <f>Daten!N145</f>
        <v>500</v>
      </c>
      <c r="W145" s="8">
        <f>Daten!O145</f>
        <v>500</v>
      </c>
      <c r="X145" s="22">
        <f t="shared" si="50"/>
        <v>2442568.46</v>
      </c>
      <c r="Y145" s="8">
        <f t="shared" si="51"/>
        <v>1372213.9466552672</v>
      </c>
      <c r="Z145" s="20">
        <f t="shared" si="52"/>
        <v>1070354.5133447328</v>
      </c>
      <c r="AA145" s="26">
        <f t="shared" si="53"/>
        <v>-107035.45133447328</v>
      </c>
      <c r="AB145" s="31">
        <f t="shared" si="54"/>
        <v>-168825.73303104684</v>
      </c>
      <c r="AC145" s="30">
        <f t="shared" si="55"/>
        <v>0</v>
      </c>
      <c r="AG145" s="25">
        <f t="shared" si="56"/>
        <v>0</v>
      </c>
      <c r="AH145" s="25">
        <f t="shared" si="57"/>
        <v>0</v>
      </c>
      <c r="AI145" s="25">
        <f t="shared" si="58"/>
        <v>0</v>
      </c>
      <c r="AJ145" s="25">
        <f t="shared" si="59"/>
        <v>1</v>
      </c>
      <c r="AK145" s="25">
        <f t="shared" si="60"/>
        <v>0</v>
      </c>
      <c r="AL145" s="25">
        <f t="shared" ca="1" si="61"/>
        <v>0</v>
      </c>
      <c r="AM145" s="25">
        <f t="shared" ca="1" si="62"/>
        <v>0</v>
      </c>
      <c r="AN145" s="25">
        <f ca="1">IF(AM145=0,0,COUNTIF($AM$19:AM145,C145*10+1))</f>
        <v>0</v>
      </c>
      <c r="AO145" s="20">
        <f t="shared" ca="1" si="63"/>
        <v>0</v>
      </c>
      <c r="AP145" s="32">
        <f t="shared" ca="1" si="64"/>
        <v>0</v>
      </c>
    </row>
    <row r="146" spans="1:42" x14ac:dyDescent="0.2">
      <c r="A146" s="14">
        <f>Daten!A146</f>
        <v>10817</v>
      </c>
      <c r="B146" s="7" t="str">
        <f>Daten!B146</f>
        <v xml:space="preserve">Pilgersdorf                                       </v>
      </c>
      <c r="C146" s="14">
        <f t="shared" si="40"/>
        <v>1</v>
      </c>
      <c r="D146" s="9">
        <f>Daten!D146</f>
        <v>0</v>
      </c>
      <c r="E146" s="8">
        <f>Daten!E146</f>
        <v>1579</v>
      </c>
      <c r="F146" s="8">
        <f>Daten!F146</f>
        <v>1636</v>
      </c>
      <c r="G146" s="26">
        <f t="shared" si="41"/>
        <v>-57</v>
      </c>
      <c r="H146" s="28">
        <f t="shared" si="42"/>
        <v>-3.4841075794621028E-2</v>
      </c>
      <c r="I146" s="20">
        <f t="shared" si="43"/>
        <v>23.305566211472861</v>
      </c>
      <c r="J146" s="20">
        <f t="shared" si="44"/>
        <v>-80.305566211472865</v>
      </c>
      <c r="K146" s="26">
        <f t="shared" si="45"/>
        <v>40152.783105736431</v>
      </c>
      <c r="L146" s="15">
        <f>Daten!G146</f>
        <v>200</v>
      </c>
      <c r="M146" s="15">
        <f>Daten!H146</f>
        <v>984</v>
      </c>
      <c r="N146" s="15">
        <f>Daten!I146</f>
        <v>395</v>
      </c>
      <c r="O146" s="27">
        <f t="shared" si="46"/>
        <v>0.60467479674796742</v>
      </c>
      <c r="P146" s="15">
        <f t="shared" si="47"/>
        <v>563.29042374182848</v>
      </c>
      <c r="Q146" s="20">
        <f t="shared" si="48"/>
        <v>31.709576258171523</v>
      </c>
      <c r="R146" s="26">
        <f t="shared" si="49"/>
        <v>6341.9152516343047</v>
      </c>
      <c r="S146" s="8">
        <f>Daten!K146</f>
        <v>15501</v>
      </c>
      <c r="T146" s="8">
        <f>Daten!L146</f>
        <v>100010.75</v>
      </c>
      <c r="U146" s="8">
        <f>Daten!M146</f>
        <v>113902.9</v>
      </c>
      <c r="V146" s="8">
        <f>Daten!N146</f>
        <v>500</v>
      </c>
      <c r="W146" s="8">
        <f>Daten!O146</f>
        <v>500</v>
      </c>
      <c r="X146" s="22">
        <f t="shared" si="50"/>
        <v>229414.65</v>
      </c>
      <c r="Y146" s="8">
        <f t="shared" si="51"/>
        <v>647750.61936283007</v>
      </c>
      <c r="Z146" s="20">
        <f t="shared" si="52"/>
        <v>-418335.96936283004</v>
      </c>
      <c r="AA146" s="26">
        <f t="shared" si="53"/>
        <v>41833.596936283007</v>
      </c>
      <c r="AB146" s="31">
        <f t="shared" si="54"/>
        <v>88328.295293653733</v>
      </c>
      <c r="AC146" s="30">
        <f t="shared" si="55"/>
        <v>88328.295293653733</v>
      </c>
      <c r="AG146" s="25">
        <f t="shared" si="56"/>
        <v>40152.783105736431</v>
      </c>
      <c r="AH146" s="25">
        <f t="shared" si="57"/>
        <v>41833.596936283007</v>
      </c>
      <c r="AI146" s="25">
        <f t="shared" si="58"/>
        <v>81986.380042019446</v>
      </c>
      <c r="AJ146" s="25">
        <f t="shared" si="59"/>
        <v>1</v>
      </c>
      <c r="AK146" s="25">
        <f t="shared" si="60"/>
        <v>81986.380042019446</v>
      </c>
      <c r="AL146" s="25">
        <f t="shared" ca="1" si="61"/>
        <v>235407</v>
      </c>
      <c r="AM146" s="25">
        <f t="shared" ca="1" si="62"/>
        <v>11</v>
      </c>
      <c r="AN146" s="25">
        <f ca="1">IF(AM146=0,0,COUNTIF($AM$19:AM146,C146*10+1))</f>
        <v>84</v>
      </c>
      <c r="AO146" s="20">
        <f t="shared" ca="1" si="63"/>
        <v>0</v>
      </c>
      <c r="AP146" s="32">
        <f t="shared" ca="1" si="64"/>
        <v>235407</v>
      </c>
    </row>
    <row r="147" spans="1:42" x14ac:dyDescent="0.2">
      <c r="A147" s="14">
        <f>Daten!A147</f>
        <v>10818</v>
      </c>
      <c r="B147" s="7" t="str">
        <f>Daten!B147</f>
        <v xml:space="preserve">Piringsdorf                                       </v>
      </c>
      <c r="C147" s="14">
        <f t="shared" ref="C147:C210" si="65">INT(A147/10000)</f>
        <v>1</v>
      </c>
      <c r="D147" s="9">
        <f>Daten!D147</f>
        <v>0</v>
      </c>
      <c r="E147" s="8">
        <f>Daten!E147</f>
        <v>830</v>
      </c>
      <c r="F147" s="8">
        <f>Daten!F147</f>
        <v>846</v>
      </c>
      <c r="G147" s="26">
        <f t="shared" ref="G147:G210" si="66">E147-F147</f>
        <v>-16</v>
      </c>
      <c r="H147" s="28">
        <f t="shared" ref="H147:H210" si="67">G147/F147</f>
        <v>-1.8912529550827423E-2</v>
      </c>
      <c r="I147" s="20">
        <f t="shared" ref="I147:I210" si="68">F147*$I$6</f>
        <v>12.051655877081933</v>
      </c>
      <c r="J147" s="20">
        <f t="shared" ref="J147:J210" si="69">G147-I147</f>
        <v>-28.051655877081934</v>
      </c>
      <c r="K147" s="26">
        <f t="shared" ref="K147:K210" si="70">-J147*$K$5</f>
        <v>14025.827938540968</v>
      </c>
      <c r="L147" s="15">
        <f>Daten!G147</f>
        <v>108</v>
      </c>
      <c r="M147" s="15">
        <f>Daten!H147</f>
        <v>499</v>
      </c>
      <c r="N147" s="15">
        <f>Daten!I147</f>
        <v>223</v>
      </c>
      <c r="O147" s="27">
        <f t="shared" ref="O147:O210" si="71">(L147+N147)/M147</f>
        <v>0.66332665330661322</v>
      </c>
      <c r="P147" s="15">
        <f t="shared" ref="P147:P210" si="72">M147*$P$6</f>
        <v>285.6523591942809</v>
      </c>
      <c r="Q147" s="20">
        <f t="shared" ref="Q147:Q210" si="73">L147+N147-P147</f>
        <v>45.347640805719095</v>
      </c>
      <c r="R147" s="26">
        <f t="shared" ref="R147:R210" si="74">Q147*$R$5</f>
        <v>9069.5281611438186</v>
      </c>
      <c r="S147" s="8">
        <f>Daten!K147</f>
        <v>4952.7299999999996</v>
      </c>
      <c r="T147" s="8">
        <f>Daten!L147</f>
        <v>59551.3</v>
      </c>
      <c r="U147" s="8">
        <f>Daten!M147</f>
        <v>69482.990000000005</v>
      </c>
      <c r="V147" s="8">
        <f>Daten!N147</f>
        <v>500</v>
      </c>
      <c r="W147" s="8">
        <f>Daten!O147</f>
        <v>500</v>
      </c>
      <c r="X147" s="22">
        <f t="shared" ref="X147:X210" si="75">S147/V147*500+T147/W147*500+U147</f>
        <v>133987.02000000002</v>
      </c>
      <c r="Y147" s="8">
        <f t="shared" ref="Y147:Y210" si="76">E147*$Y$6</f>
        <v>340489.55925975239</v>
      </c>
      <c r="Z147" s="20">
        <f t="shared" ref="Z147:Z210" si="77">X147-Y147</f>
        <v>-206502.53925975238</v>
      </c>
      <c r="AA147" s="26">
        <f t="shared" ref="AA147:AA210" si="78">-Z147*$AA$5</f>
        <v>20650.253925975238</v>
      </c>
      <c r="AB147" s="31">
        <f t="shared" ref="AB147:AB210" si="79">K147+R147+AA147</f>
        <v>43745.610025660026</v>
      </c>
      <c r="AC147" s="30">
        <f t="shared" ref="AC147:AC210" si="80">MAX(0,AB147)</f>
        <v>43745.610025660026</v>
      </c>
      <c r="AG147" s="25">
        <f t="shared" ref="AG147:AG210" si="81">IF(AB147&gt;0,K147,0)</f>
        <v>14025.827938540968</v>
      </c>
      <c r="AH147" s="25">
        <f t="shared" ref="AH147:AH210" si="82">IF(AB147&gt;0,AA147,0)</f>
        <v>20650.253925975238</v>
      </c>
      <c r="AI147" s="25">
        <f t="shared" ref="AI147:AI210" si="83">AG147+AH147</f>
        <v>34676.081864516207</v>
      </c>
      <c r="AJ147" s="25">
        <f t="shared" ref="AJ147:AJ210" si="84">IF(AND(V147=500,W147=500),1,0)</f>
        <v>1</v>
      </c>
      <c r="AK147" s="25">
        <f t="shared" ref="AK147:AK210" si="85">IF(AND(AJ147=1,AI147&gt;=E147*$AK$5),AI147,0)</f>
        <v>34676.081864516207</v>
      </c>
      <c r="AL147" s="25">
        <f t="shared" ref="AL147:AL210" ca="1" si="86">IF(OFFSET($AK$6,C147,0)=0,0,ROUND(AK147*OFFSET($AF$6,C147,0)/OFFSET($AK$6,C147,0),0))</f>
        <v>99565</v>
      </c>
      <c r="AM147" s="25">
        <f t="shared" ref="AM147:AM210" ca="1" si="87">IF(AL147&gt;0,C147*10+1,0)</f>
        <v>11</v>
      </c>
      <c r="AN147" s="25">
        <f ca="1">IF(AM147=0,0,COUNTIF($AM$19:AM147,C147*10+1))</f>
        <v>85</v>
      </c>
      <c r="AO147" s="20">
        <f t="shared" ref="AO147:AO210" ca="1" si="88">IF(AN147=1,OFFSET($AF$6,C147,0)-OFFSET($AL$6,C147,0),0)</f>
        <v>0</v>
      </c>
      <c r="AP147" s="32">
        <f t="shared" ref="AP147:AP210" ca="1" si="89">AL147+AO147</f>
        <v>99565</v>
      </c>
    </row>
    <row r="148" spans="1:42" x14ac:dyDescent="0.2">
      <c r="A148" s="14">
        <f>Daten!A148</f>
        <v>10819</v>
      </c>
      <c r="B148" s="7" t="str">
        <f>Daten!B148</f>
        <v xml:space="preserve">Raiding                                           </v>
      </c>
      <c r="C148" s="14">
        <f t="shared" si="65"/>
        <v>1</v>
      </c>
      <c r="D148" s="9">
        <f>Daten!D148</f>
        <v>0</v>
      </c>
      <c r="E148" s="8">
        <f>Daten!E148</f>
        <v>912</v>
      </c>
      <c r="F148" s="8">
        <f>Daten!F148</f>
        <v>881</v>
      </c>
      <c r="G148" s="26">
        <f t="shared" si="66"/>
        <v>31</v>
      </c>
      <c r="H148" s="28">
        <f t="shared" si="67"/>
        <v>3.5187287173666287E-2</v>
      </c>
      <c r="I148" s="20">
        <f t="shared" si="68"/>
        <v>12.550246841263808</v>
      </c>
      <c r="J148" s="20">
        <f t="shared" si="69"/>
        <v>18.449753158736193</v>
      </c>
      <c r="K148" s="26">
        <f t="shared" si="70"/>
        <v>-9224.8765793680959</v>
      </c>
      <c r="L148" s="15">
        <f>Daten!G148</f>
        <v>116</v>
      </c>
      <c r="M148" s="15">
        <f>Daten!H148</f>
        <v>514</v>
      </c>
      <c r="N148" s="15">
        <f>Daten!I148</f>
        <v>282</v>
      </c>
      <c r="O148" s="27">
        <f t="shared" si="71"/>
        <v>0.77431906614785995</v>
      </c>
      <c r="P148" s="15">
        <f t="shared" si="72"/>
        <v>294.23910345863806</v>
      </c>
      <c r="Q148" s="20">
        <f t="shared" si="73"/>
        <v>103.76089654136194</v>
      </c>
      <c r="R148" s="26">
        <f t="shared" si="74"/>
        <v>20752.179308272389</v>
      </c>
      <c r="S148" s="8">
        <f>Daten!K148</f>
        <v>10503.13</v>
      </c>
      <c r="T148" s="8">
        <f>Daten!L148</f>
        <v>64440.26</v>
      </c>
      <c r="U148" s="8">
        <f>Daten!M148</f>
        <v>62129.919999999998</v>
      </c>
      <c r="V148" s="8">
        <f>Daten!N148</f>
        <v>500</v>
      </c>
      <c r="W148" s="8">
        <f>Daten!O148</f>
        <v>500</v>
      </c>
      <c r="X148" s="22">
        <f t="shared" si="75"/>
        <v>137073.31</v>
      </c>
      <c r="Y148" s="8">
        <f t="shared" si="76"/>
        <v>374128.28680107731</v>
      </c>
      <c r="Z148" s="20">
        <f t="shared" si="77"/>
        <v>-237054.97680107731</v>
      </c>
      <c r="AA148" s="26">
        <f t="shared" si="78"/>
        <v>23705.497680107732</v>
      </c>
      <c r="AB148" s="31">
        <f t="shared" si="79"/>
        <v>35232.800409012023</v>
      </c>
      <c r="AC148" s="30">
        <f t="shared" si="80"/>
        <v>35232.800409012023</v>
      </c>
      <c r="AG148" s="25">
        <f t="shared" si="81"/>
        <v>-9224.8765793680959</v>
      </c>
      <c r="AH148" s="25">
        <f t="shared" si="82"/>
        <v>23705.497680107732</v>
      </c>
      <c r="AI148" s="25">
        <f t="shared" si="83"/>
        <v>14480.621100739636</v>
      </c>
      <c r="AJ148" s="25">
        <f t="shared" si="84"/>
        <v>1</v>
      </c>
      <c r="AK148" s="25">
        <f t="shared" si="85"/>
        <v>14480.621100739636</v>
      </c>
      <c r="AL148" s="25">
        <f t="shared" ca="1" si="86"/>
        <v>41578</v>
      </c>
      <c r="AM148" s="25">
        <f t="shared" ca="1" si="87"/>
        <v>11</v>
      </c>
      <c r="AN148" s="25">
        <f ca="1">IF(AM148=0,0,COUNTIF($AM$19:AM148,C148*10+1))</f>
        <v>86</v>
      </c>
      <c r="AO148" s="20">
        <f t="shared" ca="1" si="88"/>
        <v>0</v>
      </c>
      <c r="AP148" s="32">
        <f t="shared" ca="1" si="89"/>
        <v>41578</v>
      </c>
    </row>
    <row r="149" spans="1:42" x14ac:dyDescent="0.2">
      <c r="A149" s="14">
        <f>Daten!A149</f>
        <v>10820</v>
      </c>
      <c r="B149" s="7" t="str">
        <f>Daten!B149</f>
        <v xml:space="preserve">Ritzing                                           </v>
      </c>
      <c r="C149" s="14">
        <f t="shared" si="65"/>
        <v>1</v>
      </c>
      <c r="D149" s="9">
        <f>Daten!D149</f>
        <v>0</v>
      </c>
      <c r="E149" s="8">
        <f>Daten!E149</f>
        <v>924</v>
      </c>
      <c r="F149" s="8">
        <f>Daten!F149</f>
        <v>904</v>
      </c>
      <c r="G149" s="26">
        <f t="shared" si="66"/>
        <v>20</v>
      </c>
      <c r="H149" s="28">
        <f t="shared" si="67"/>
        <v>2.2123893805309734E-2</v>
      </c>
      <c r="I149" s="20">
        <f t="shared" si="68"/>
        <v>12.8778923320119</v>
      </c>
      <c r="J149" s="20">
        <f t="shared" si="69"/>
        <v>7.1221076679881001</v>
      </c>
      <c r="K149" s="26">
        <f t="shared" si="70"/>
        <v>-3561.0538339940499</v>
      </c>
      <c r="L149" s="15">
        <f>Daten!G149</f>
        <v>94</v>
      </c>
      <c r="M149" s="15">
        <f>Daten!H149</f>
        <v>552</v>
      </c>
      <c r="N149" s="15">
        <f>Daten!I149</f>
        <v>278</v>
      </c>
      <c r="O149" s="27">
        <f t="shared" si="71"/>
        <v>0.67391304347826086</v>
      </c>
      <c r="P149" s="15">
        <f t="shared" si="72"/>
        <v>315.99218892834278</v>
      </c>
      <c r="Q149" s="20">
        <f t="shared" si="73"/>
        <v>56.007811071657216</v>
      </c>
      <c r="R149" s="26">
        <f t="shared" si="74"/>
        <v>11201.562214331443</v>
      </c>
      <c r="S149" s="8">
        <f>Daten!K149</f>
        <v>6967.62</v>
      </c>
      <c r="T149" s="8">
        <f>Daten!L149</f>
        <v>58588.86</v>
      </c>
      <c r="U149" s="8">
        <f>Daten!M149</f>
        <v>44234.96</v>
      </c>
      <c r="V149" s="8">
        <f>Daten!N149</f>
        <v>500</v>
      </c>
      <c r="W149" s="8">
        <f>Daten!O149</f>
        <v>500</v>
      </c>
      <c r="X149" s="22">
        <f t="shared" si="75"/>
        <v>109791.44</v>
      </c>
      <c r="Y149" s="8">
        <f t="shared" si="76"/>
        <v>379051.02741688094</v>
      </c>
      <c r="Z149" s="20">
        <f t="shared" si="77"/>
        <v>-269259.58741688094</v>
      </c>
      <c r="AA149" s="26">
        <f t="shared" si="78"/>
        <v>26925.958741688097</v>
      </c>
      <c r="AB149" s="31">
        <f t="shared" si="79"/>
        <v>34566.46712202549</v>
      </c>
      <c r="AC149" s="30">
        <f t="shared" si="80"/>
        <v>34566.46712202549</v>
      </c>
      <c r="AG149" s="25">
        <f t="shared" si="81"/>
        <v>-3561.0538339940499</v>
      </c>
      <c r="AH149" s="25">
        <f t="shared" si="82"/>
        <v>26925.958741688097</v>
      </c>
      <c r="AI149" s="25">
        <f t="shared" si="83"/>
        <v>23364.904907694046</v>
      </c>
      <c r="AJ149" s="25">
        <f t="shared" si="84"/>
        <v>1</v>
      </c>
      <c r="AK149" s="25">
        <f t="shared" si="85"/>
        <v>23364.904907694046</v>
      </c>
      <c r="AL149" s="25">
        <f t="shared" ca="1" si="86"/>
        <v>67088</v>
      </c>
      <c r="AM149" s="25">
        <f t="shared" ca="1" si="87"/>
        <v>11</v>
      </c>
      <c r="AN149" s="25">
        <f ca="1">IF(AM149=0,0,COUNTIF($AM$19:AM149,C149*10+1))</f>
        <v>87</v>
      </c>
      <c r="AO149" s="20">
        <f t="shared" ca="1" si="88"/>
        <v>0</v>
      </c>
      <c r="AP149" s="32">
        <f t="shared" ca="1" si="89"/>
        <v>67088</v>
      </c>
    </row>
    <row r="150" spans="1:42" x14ac:dyDescent="0.2">
      <c r="A150" s="14">
        <f>Daten!A150</f>
        <v>10821</v>
      </c>
      <c r="B150" s="7" t="str">
        <f>Daten!B150</f>
        <v xml:space="preserve">Steinberg-Dörfl                                  </v>
      </c>
      <c r="C150" s="14">
        <f t="shared" si="65"/>
        <v>1</v>
      </c>
      <c r="D150" s="9">
        <f>Daten!D150</f>
        <v>0</v>
      </c>
      <c r="E150" s="8">
        <f>Daten!E150</f>
        <v>1307</v>
      </c>
      <c r="F150" s="8">
        <f>Daten!F150</f>
        <v>1280</v>
      </c>
      <c r="G150" s="26">
        <f t="shared" si="66"/>
        <v>27</v>
      </c>
      <c r="H150" s="28">
        <f t="shared" si="67"/>
        <v>2.1093750000000001E-2</v>
      </c>
      <c r="I150" s="20">
        <f t="shared" si="68"/>
        <v>18.234183832937202</v>
      </c>
      <c r="J150" s="20">
        <f t="shared" si="69"/>
        <v>8.7658161670627983</v>
      </c>
      <c r="K150" s="26">
        <f t="shared" si="70"/>
        <v>-4382.9080835313989</v>
      </c>
      <c r="L150" s="15">
        <f>Daten!G150</f>
        <v>178</v>
      </c>
      <c r="M150" s="15">
        <f>Daten!H150</f>
        <v>819</v>
      </c>
      <c r="N150" s="15">
        <f>Daten!I150</f>
        <v>310</v>
      </c>
      <c r="O150" s="27">
        <f t="shared" si="71"/>
        <v>0.59584859584859584</v>
      </c>
      <c r="P150" s="15">
        <f t="shared" si="72"/>
        <v>468.83623683389993</v>
      </c>
      <c r="Q150" s="20">
        <f t="shared" si="73"/>
        <v>19.163763166100068</v>
      </c>
      <c r="R150" s="26">
        <f t="shared" si="74"/>
        <v>3832.7526332200136</v>
      </c>
      <c r="S150" s="8">
        <f>Daten!K150</f>
        <v>14573.87</v>
      </c>
      <c r="T150" s="8">
        <f>Daten!L150</f>
        <v>94360.44</v>
      </c>
      <c r="U150" s="8">
        <f>Daten!M150</f>
        <v>361985.46</v>
      </c>
      <c r="V150" s="8">
        <f>Daten!N150</f>
        <v>500</v>
      </c>
      <c r="W150" s="8">
        <f>Daten!O150</f>
        <v>500</v>
      </c>
      <c r="X150" s="22">
        <f t="shared" si="75"/>
        <v>470919.77</v>
      </c>
      <c r="Y150" s="8">
        <f t="shared" si="76"/>
        <v>536168.49873794743</v>
      </c>
      <c r="Z150" s="20">
        <f t="shared" si="77"/>
        <v>-65248.728737947415</v>
      </c>
      <c r="AA150" s="26">
        <f t="shared" si="78"/>
        <v>6524.8728737947422</v>
      </c>
      <c r="AB150" s="31">
        <f t="shared" si="79"/>
        <v>5974.7174234833565</v>
      </c>
      <c r="AC150" s="30">
        <f t="shared" si="80"/>
        <v>5974.7174234833565</v>
      </c>
      <c r="AG150" s="25">
        <f t="shared" si="81"/>
        <v>-4382.9080835313989</v>
      </c>
      <c r="AH150" s="25">
        <f t="shared" si="82"/>
        <v>6524.8728737947422</v>
      </c>
      <c r="AI150" s="25">
        <f t="shared" si="83"/>
        <v>2141.9647902633433</v>
      </c>
      <c r="AJ150" s="25">
        <f t="shared" si="84"/>
        <v>1</v>
      </c>
      <c r="AK150" s="25">
        <f t="shared" si="85"/>
        <v>0</v>
      </c>
      <c r="AL150" s="25">
        <f t="shared" ca="1" si="86"/>
        <v>0</v>
      </c>
      <c r="AM150" s="25">
        <f t="shared" ca="1" si="87"/>
        <v>0</v>
      </c>
      <c r="AN150" s="25">
        <f ca="1">IF(AM150=0,0,COUNTIF($AM$19:AM150,C150*10+1))</f>
        <v>0</v>
      </c>
      <c r="AO150" s="20">
        <f t="shared" ca="1" si="88"/>
        <v>0</v>
      </c>
      <c r="AP150" s="32">
        <f t="shared" ca="1" si="89"/>
        <v>0</v>
      </c>
    </row>
    <row r="151" spans="1:42" x14ac:dyDescent="0.2">
      <c r="A151" s="14">
        <f>Daten!A151</f>
        <v>10822</v>
      </c>
      <c r="B151" s="7" t="str">
        <f>Daten!B151</f>
        <v xml:space="preserve">Stoob                                             </v>
      </c>
      <c r="C151" s="14">
        <f t="shared" si="65"/>
        <v>1</v>
      </c>
      <c r="D151" s="9">
        <f>Daten!D151</f>
        <v>0</v>
      </c>
      <c r="E151" s="8">
        <f>Daten!E151</f>
        <v>1355</v>
      </c>
      <c r="F151" s="8">
        <f>Daten!F151</f>
        <v>1360</v>
      </c>
      <c r="G151" s="26">
        <f t="shared" si="66"/>
        <v>-5</v>
      </c>
      <c r="H151" s="28">
        <f t="shared" si="67"/>
        <v>-3.6764705882352941E-3</v>
      </c>
      <c r="I151" s="20">
        <f t="shared" si="68"/>
        <v>19.373820322495778</v>
      </c>
      <c r="J151" s="20">
        <f t="shared" si="69"/>
        <v>-24.373820322495778</v>
      </c>
      <c r="K151" s="26">
        <f t="shared" si="70"/>
        <v>12186.91016124789</v>
      </c>
      <c r="L151" s="15">
        <f>Daten!G151</f>
        <v>155</v>
      </c>
      <c r="M151" s="15">
        <f>Daten!H151</f>
        <v>904</v>
      </c>
      <c r="N151" s="15">
        <f>Daten!I151</f>
        <v>296</v>
      </c>
      <c r="O151" s="27">
        <f t="shared" si="71"/>
        <v>0.49889380530973454</v>
      </c>
      <c r="P151" s="15">
        <f t="shared" si="72"/>
        <v>517.49445433192375</v>
      </c>
      <c r="Q151" s="20">
        <f t="shared" si="73"/>
        <v>-66.494454331923748</v>
      </c>
      <c r="R151" s="26">
        <f t="shared" si="74"/>
        <v>-13298.890866384751</v>
      </c>
      <c r="S151" s="8">
        <f>Daten!K151</f>
        <v>6012.65</v>
      </c>
      <c r="T151" s="8">
        <f>Daten!L151</f>
        <v>167534.51999999999</v>
      </c>
      <c r="U151" s="8">
        <f>Daten!M151</f>
        <v>865741.79</v>
      </c>
      <c r="V151" s="8">
        <f>Daten!N151</f>
        <v>500</v>
      </c>
      <c r="W151" s="8">
        <f>Daten!O151</f>
        <v>500</v>
      </c>
      <c r="X151" s="22">
        <f t="shared" si="75"/>
        <v>1039288.96</v>
      </c>
      <c r="Y151" s="8">
        <f t="shared" si="76"/>
        <v>555859.46120116196</v>
      </c>
      <c r="Z151" s="20">
        <f t="shared" si="77"/>
        <v>483429.498798838</v>
      </c>
      <c r="AA151" s="26">
        <f t="shared" si="78"/>
        <v>-48342.949879883803</v>
      </c>
      <c r="AB151" s="31">
        <f t="shared" si="79"/>
        <v>-49454.930585020666</v>
      </c>
      <c r="AC151" s="30">
        <f t="shared" si="80"/>
        <v>0</v>
      </c>
      <c r="AG151" s="25">
        <f t="shared" si="81"/>
        <v>0</v>
      </c>
      <c r="AH151" s="25">
        <f t="shared" si="82"/>
        <v>0</v>
      </c>
      <c r="AI151" s="25">
        <f t="shared" si="83"/>
        <v>0</v>
      </c>
      <c r="AJ151" s="25">
        <f t="shared" si="84"/>
        <v>1</v>
      </c>
      <c r="AK151" s="25">
        <f t="shared" si="85"/>
        <v>0</v>
      </c>
      <c r="AL151" s="25">
        <f t="shared" ca="1" si="86"/>
        <v>0</v>
      </c>
      <c r="AM151" s="25">
        <f t="shared" ca="1" si="87"/>
        <v>0</v>
      </c>
      <c r="AN151" s="25">
        <f ca="1">IF(AM151=0,0,COUNTIF($AM$19:AM151,C151*10+1))</f>
        <v>0</v>
      </c>
      <c r="AO151" s="20">
        <f t="shared" ca="1" si="88"/>
        <v>0</v>
      </c>
      <c r="AP151" s="32">
        <f t="shared" ca="1" si="89"/>
        <v>0</v>
      </c>
    </row>
    <row r="152" spans="1:42" x14ac:dyDescent="0.2">
      <c r="A152" s="14">
        <f>Daten!A152</f>
        <v>10823</v>
      </c>
      <c r="B152" s="7" t="str">
        <f>Daten!B152</f>
        <v xml:space="preserve">Weppersdorf                                       </v>
      </c>
      <c r="C152" s="14">
        <f t="shared" si="65"/>
        <v>1</v>
      </c>
      <c r="D152" s="9">
        <f>Daten!D152</f>
        <v>0</v>
      </c>
      <c r="E152" s="8">
        <f>Daten!E152</f>
        <v>1912</v>
      </c>
      <c r="F152" s="8">
        <f>Daten!F152</f>
        <v>1837</v>
      </c>
      <c r="G152" s="26">
        <f t="shared" si="66"/>
        <v>75</v>
      </c>
      <c r="H152" s="28">
        <f t="shared" si="67"/>
        <v>4.0827436037016877E-2</v>
      </c>
      <c r="I152" s="20">
        <f t="shared" si="68"/>
        <v>26.168902891488784</v>
      </c>
      <c r="J152" s="20">
        <f t="shared" si="69"/>
        <v>48.831097108511216</v>
      </c>
      <c r="K152" s="26">
        <f t="shared" si="70"/>
        <v>-24415.548554255609</v>
      </c>
      <c r="L152" s="15">
        <f>Daten!G152</f>
        <v>241</v>
      </c>
      <c r="M152" s="15">
        <f>Daten!H152</f>
        <v>1196</v>
      </c>
      <c r="N152" s="15">
        <f>Daten!I152</f>
        <v>475</v>
      </c>
      <c r="O152" s="27">
        <f t="shared" si="71"/>
        <v>0.59866220735785958</v>
      </c>
      <c r="P152" s="15">
        <f t="shared" si="72"/>
        <v>684.64974267807611</v>
      </c>
      <c r="Q152" s="20">
        <f t="shared" si="73"/>
        <v>31.350257321923891</v>
      </c>
      <c r="R152" s="26">
        <f t="shared" si="74"/>
        <v>6270.0514643847782</v>
      </c>
      <c r="S152" s="8">
        <f>Daten!K152</f>
        <v>10116.91</v>
      </c>
      <c r="T152" s="8">
        <f>Daten!L152</f>
        <v>135848.56</v>
      </c>
      <c r="U152" s="8">
        <f>Daten!M152</f>
        <v>502597.46</v>
      </c>
      <c r="V152" s="8">
        <f>Daten!N152</f>
        <v>500</v>
      </c>
      <c r="W152" s="8">
        <f>Daten!O152</f>
        <v>500</v>
      </c>
      <c r="X152" s="22">
        <f t="shared" si="75"/>
        <v>648562.93000000005</v>
      </c>
      <c r="Y152" s="8">
        <f t="shared" si="76"/>
        <v>784356.67145138141</v>
      </c>
      <c r="Z152" s="20">
        <f t="shared" si="77"/>
        <v>-135793.74145138136</v>
      </c>
      <c r="AA152" s="26">
        <f t="shared" si="78"/>
        <v>13579.374145138136</v>
      </c>
      <c r="AB152" s="31">
        <f t="shared" si="79"/>
        <v>-4566.122944732695</v>
      </c>
      <c r="AC152" s="30">
        <f t="shared" si="80"/>
        <v>0</v>
      </c>
      <c r="AG152" s="25">
        <f t="shared" si="81"/>
        <v>0</v>
      </c>
      <c r="AH152" s="25">
        <f t="shared" si="82"/>
        <v>0</v>
      </c>
      <c r="AI152" s="25">
        <f t="shared" si="83"/>
        <v>0</v>
      </c>
      <c r="AJ152" s="25">
        <f t="shared" si="84"/>
        <v>1</v>
      </c>
      <c r="AK152" s="25">
        <f t="shared" si="85"/>
        <v>0</v>
      </c>
      <c r="AL152" s="25">
        <f t="shared" ca="1" si="86"/>
        <v>0</v>
      </c>
      <c r="AM152" s="25">
        <f t="shared" ca="1" si="87"/>
        <v>0</v>
      </c>
      <c r="AN152" s="25">
        <f ca="1">IF(AM152=0,0,COUNTIF($AM$19:AM152,C152*10+1))</f>
        <v>0</v>
      </c>
      <c r="AO152" s="20">
        <f t="shared" ca="1" si="88"/>
        <v>0</v>
      </c>
      <c r="AP152" s="32">
        <f t="shared" ca="1" si="89"/>
        <v>0</v>
      </c>
    </row>
    <row r="153" spans="1:42" x14ac:dyDescent="0.2">
      <c r="A153" s="14">
        <f>Daten!A153</f>
        <v>10824</v>
      </c>
      <c r="B153" s="7" t="str">
        <f>Daten!B153</f>
        <v xml:space="preserve">Lackendorf                                        </v>
      </c>
      <c r="C153" s="14">
        <f t="shared" si="65"/>
        <v>1</v>
      </c>
      <c r="D153" s="9">
        <f>Daten!D153</f>
        <v>0</v>
      </c>
      <c r="E153" s="8">
        <f>Daten!E153</f>
        <v>599</v>
      </c>
      <c r="F153" s="8">
        <f>Daten!F153</f>
        <v>596</v>
      </c>
      <c r="G153" s="26">
        <f t="shared" si="66"/>
        <v>3</v>
      </c>
      <c r="H153" s="28">
        <f t="shared" si="67"/>
        <v>5.0335570469798654E-3</v>
      </c>
      <c r="I153" s="20">
        <f t="shared" si="68"/>
        <v>8.4902918472113846</v>
      </c>
      <c r="J153" s="20">
        <f t="shared" si="69"/>
        <v>-5.4902918472113846</v>
      </c>
      <c r="K153" s="26">
        <f t="shared" si="70"/>
        <v>2745.1459236056921</v>
      </c>
      <c r="L153" s="15">
        <f>Daten!G153</f>
        <v>80</v>
      </c>
      <c r="M153" s="15">
        <f>Daten!H153</f>
        <v>379</v>
      </c>
      <c r="N153" s="15">
        <f>Daten!I153</f>
        <v>140</v>
      </c>
      <c r="O153" s="27">
        <f t="shared" si="71"/>
        <v>0.58047493403693928</v>
      </c>
      <c r="P153" s="15">
        <f t="shared" si="72"/>
        <v>216.95840507942376</v>
      </c>
      <c r="Q153" s="20">
        <f t="shared" si="73"/>
        <v>3.0415949205762445</v>
      </c>
      <c r="R153" s="26">
        <f t="shared" si="74"/>
        <v>608.3189841152489</v>
      </c>
      <c r="S153" s="8">
        <f>Daten!K153</f>
        <v>9406.1200000000008</v>
      </c>
      <c r="T153" s="8">
        <f>Daten!L153</f>
        <v>43875.41</v>
      </c>
      <c r="U153" s="8">
        <f>Daten!M153</f>
        <v>74915.62</v>
      </c>
      <c r="V153" s="8">
        <f>Daten!N153</f>
        <v>500</v>
      </c>
      <c r="W153" s="8">
        <f>Daten!O153</f>
        <v>500</v>
      </c>
      <c r="X153" s="22">
        <f t="shared" si="75"/>
        <v>128197.15</v>
      </c>
      <c r="Y153" s="8">
        <f t="shared" si="76"/>
        <v>245726.80240553213</v>
      </c>
      <c r="Z153" s="20">
        <f t="shared" si="77"/>
        <v>-117529.65240553214</v>
      </c>
      <c r="AA153" s="26">
        <f t="shared" si="78"/>
        <v>11752.965240553214</v>
      </c>
      <c r="AB153" s="31">
        <f t="shared" si="79"/>
        <v>15106.430148274156</v>
      </c>
      <c r="AC153" s="30">
        <f t="shared" si="80"/>
        <v>15106.430148274156</v>
      </c>
      <c r="AG153" s="25">
        <f t="shared" si="81"/>
        <v>2745.1459236056921</v>
      </c>
      <c r="AH153" s="25">
        <f t="shared" si="82"/>
        <v>11752.965240553214</v>
      </c>
      <c r="AI153" s="25">
        <f t="shared" si="83"/>
        <v>14498.111164158907</v>
      </c>
      <c r="AJ153" s="25">
        <f t="shared" si="84"/>
        <v>1</v>
      </c>
      <c r="AK153" s="25">
        <f t="shared" si="85"/>
        <v>14498.111164158907</v>
      </c>
      <c r="AL153" s="25">
        <f t="shared" ca="1" si="86"/>
        <v>41628</v>
      </c>
      <c r="AM153" s="25">
        <f t="shared" ca="1" si="87"/>
        <v>11</v>
      </c>
      <c r="AN153" s="25">
        <f ca="1">IF(AM153=0,0,COUNTIF($AM$19:AM153,C153*10+1))</f>
        <v>88</v>
      </c>
      <c r="AO153" s="20">
        <f t="shared" ca="1" si="88"/>
        <v>0</v>
      </c>
      <c r="AP153" s="32">
        <f t="shared" ca="1" si="89"/>
        <v>41628</v>
      </c>
    </row>
    <row r="154" spans="1:42" x14ac:dyDescent="0.2">
      <c r="A154" s="14">
        <f>Daten!A154</f>
        <v>10825</v>
      </c>
      <c r="B154" s="7" t="str">
        <f>Daten!B154</f>
        <v xml:space="preserve">Unterfrauenhaid                                   </v>
      </c>
      <c r="C154" s="14">
        <f t="shared" si="65"/>
        <v>1</v>
      </c>
      <c r="D154" s="9">
        <f>Daten!D154</f>
        <v>0</v>
      </c>
      <c r="E154" s="8">
        <f>Daten!E154</f>
        <v>644</v>
      </c>
      <c r="F154" s="8">
        <f>Daten!F154</f>
        <v>644</v>
      </c>
      <c r="G154" s="26">
        <f t="shared" si="66"/>
        <v>0</v>
      </c>
      <c r="H154" s="28">
        <f t="shared" si="67"/>
        <v>0</v>
      </c>
      <c r="I154" s="20">
        <f t="shared" si="68"/>
        <v>9.1740737409465307</v>
      </c>
      <c r="J154" s="20">
        <f t="shared" si="69"/>
        <v>-9.1740737409465307</v>
      </c>
      <c r="K154" s="26">
        <f t="shared" si="70"/>
        <v>4587.0368704732655</v>
      </c>
      <c r="L154" s="15">
        <f>Daten!G154</f>
        <v>91</v>
      </c>
      <c r="M154" s="15">
        <f>Daten!H154</f>
        <v>407</v>
      </c>
      <c r="N154" s="15">
        <f>Daten!I154</f>
        <v>146</v>
      </c>
      <c r="O154" s="27">
        <f t="shared" si="71"/>
        <v>0.5823095823095823</v>
      </c>
      <c r="P154" s="15">
        <f t="shared" si="72"/>
        <v>232.98699437289042</v>
      </c>
      <c r="Q154" s="20">
        <f t="shared" si="73"/>
        <v>4.0130056271095782</v>
      </c>
      <c r="R154" s="26">
        <f t="shared" si="74"/>
        <v>802.60112542191564</v>
      </c>
      <c r="S154" s="8">
        <f>Daten!K154</f>
        <v>5075.6899999999996</v>
      </c>
      <c r="T154" s="8">
        <f>Daten!L154</f>
        <v>44164.74</v>
      </c>
      <c r="U154" s="8">
        <f>Daten!M154</f>
        <v>101545.57</v>
      </c>
      <c r="V154" s="8">
        <f>Daten!N154</f>
        <v>500</v>
      </c>
      <c r="W154" s="8">
        <f>Daten!O154</f>
        <v>500</v>
      </c>
      <c r="X154" s="22">
        <f t="shared" si="75"/>
        <v>150786</v>
      </c>
      <c r="Y154" s="8">
        <f t="shared" si="76"/>
        <v>264187.07971479581</v>
      </c>
      <c r="Z154" s="20">
        <f t="shared" si="77"/>
        <v>-113401.07971479581</v>
      </c>
      <c r="AA154" s="26">
        <f t="shared" si="78"/>
        <v>11340.107971479581</v>
      </c>
      <c r="AB154" s="31">
        <f t="shared" si="79"/>
        <v>16729.745967374762</v>
      </c>
      <c r="AC154" s="30">
        <f t="shared" si="80"/>
        <v>16729.745967374762</v>
      </c>
      <c r="AG154" s="25">
        <f t="shared" si="81"/>
        <v>4587.0368704732655</v>
      </c>
      <c r="AH154" s="25">
        <f t="shared" si="82"/>
        <v>11340.107971479581</v>
      </c>
      <c r="AI154" s="25">
        <f t="shared" si="83"/>
        <v>15927.144841952846</v>
      </c>
      <c r="AJ154" s="25">
        <f t="shared" si="84"/>
        <v>1</v>
      </c>
      <c r="AK154" s="25">
        <f t="shared" si="85"/>
        <v>15927.144841952846</v>
      </c>
      <c r="AL154" s="25">
        <f t="shared" ca="1" si="86"/>
        <v>45732</v>
      </c>
      <c r="AM154" s="25">
        <f t="shared" ca="1" si="87"/>
        <v>11</v>
      </c>
      <c r="AN154" s="25">
        <f ca="1">IF(AM154=0,0,COUNTIF($AM$19:AM154,C154*10+1))</f>
        <v>89</v>
      </c>
      <c r="AO154" s="20">
        <f t="shared" ca="1" si="88"/>
        <v>0</v>
      </c>
      <c r="AP154" s="32">
        <f t="shared" ca="1" si="89"/>
        <v>45732</v>
      </c>
    </row>
    <row r="155" spans="1:42" x14ac:dyDescent="0.2">
      <c r="A155" s="14">
        <f>Daten!A155</f>
        <v>10826</v>
      </c>
      <c r="B155" s="7" t="str">
        <f>Daten!B155</f>
        <v xml:space="preserve">Unterrabnitz-Schwendgraben                        </v>
      </c>
      <c r="C155" s="14">
        <f t="shared" si="65"/>
        <v>1</v>
      </c>
      <c r="D155" s="9">
        <f>Daten!D155</f>
        <v>0</v>
      </c>
      <c r="E155" s="8">
        <f>Daten!E155</f>
        <v>633</v>
      </c>
      <c r="F155" s="8">
        <f>Daten!F155</f>
        <v>650</v>
      </c>
      <c r="G155" s="26">
        <f t="shared" si="66"/>
        <v>-17</v>
      </c>
      <c r="H155" s="28">
        <f t="shared" si="67"/>
        <v>-2.6153846153846153E-2</v>
      </c>
      <c r="I155" s="20">
        <f t="shared" si="68"/>
        <v>9.2595464776634238</v>
      </c>
      <c r="J155" s="20">
        <f t="shared" si="69"/>
        <v>-26.259546477663424</v>
      </c>
      <c r="K155" s="26">
        <f t="shared" si="70"/>
        <v>13129.773238831713</v>
      </c>
      <c r="L155" s="15">
        <f>Daten!G155</f>
        <v>90</v>
      </c>
      <c r="M155" s="15">
        <f>Daten!H155</f>
        <v>416</v>
      </c>
      <c r="N155" s="15">
        <f>Daten!I155</f>
        <v>127</v>
      </c>
      <c r="O155" s="27">
        <f t="shared" si="71"/>
        <v>0.52163461538461542</v>
      </c>
      <c r="P155" s="15">
        <f t="shared" si="72"/>
        <v>238.13904093150472</v>
      </c>
      <c r="Q155" s="20">
        <f t="shared" si="73"/>
        <v>-21.139040931504724</v>
      </c>
      <c r="R155" s="26">
        <f t="shared" si="74"/>
        <v>-4227.8081863009447</v>
      </c>
      <c r="S155" s="8">
        <f>Daten!K155</f>
        <v>3401.55</v>
      </c>
      <c r="T155" s="8">
        <f>Daten!L155</f>
        <v>37460.1</v>
      </c>
      <c r="U155" s="8">
        <f>Daten!M155</f>
        <v>82929.22</v>
      </c>
      <c r="V155" s="8">
        <f>Daten!N155</f>
        <v>500</v>
      </c>
      <c r="W155" s="8">
        <f>Daten!O155</f>
        <v>500</v>
      </c>
      <c r="X155" s="22">
        <f t="shared" si="75"/>
        <v>123790.87</v>
      </c>
      <c r="Y155" s="8">
        <f t="shared" si="76"/>
        <v>259674.56748364246</v>
      </c>
      <c r="Z155" s="20">
        <f t="shared" si="77"/>
        <v>-135883.69748364246</v>
      </c>
      <c r="AA155" s="26">
        <f t="shared" si="78"/>
        <v>13588.369748364246</v>
      </c>
      <c r="AB155" s="31">
        <f t="shared" si="79"/>
        <v>22490.334800895012</v>
      </c>
      <c r="AC155" s="30">
        <f t="shared" si="80"/>
        <v>22490.334800895012</v>
      </c>
      <c r="AG155" s="25">
        <f t="shared" si="81"/>
        <v>13129.773238831713</v>
      </c>
      <c r="AH155" s="25">
        <f t="shared" si="82"/>
        <v>13588.369748364246</v>
      </c>
      <c r="AI155" s="25">
        <f t="shared" si="83"/>
        <v>26718.142987195959</v>
      </c>
      <c r="AJ155" s="25">
        <f t="shared" si="84"/>
        <v>1</v>
      </c>
      <c r="AK155" s="25">
        <f t="shared" si="85"/>
        <v>26718.142987195959</v>
      </c>
      <c r="AL155" s="25">
        <f t="shared" ca="1" si="86"/>
        <v>76716</v>
      </c>
      <c r="AM155" s="25">
        <f t="shared" ca="1" si="87"/>
        <v>11</v>
      </c>
      <c r="AN155" s="25">
        <f ca="1">IF(AM155=0,0,COUNTIF($AM$19:AM155,C155*10+1))</f>
        <v>90</v>
      </c>
      <c r="AO155" s="20">
        <f t="shared" ca="1" si="88"/>
        <v>0</v>
      </c>
      <c r="AP155" s="32">
        <f t="shared" ca="1" si="89"/>
        <v>76716</v>
      </c>
    </row>
    <row r="156" spans="1:42" x14ac:dyDescent="0.2">
      <c r="A156" s="14">
        <f>Daten!A156</f>
        <v>10827</v>
      </c>
      <c r="B156" s="7" t="str">
        <f>Daten!B156</f>
        <v xml:space="preserve">Weingraben                                        </v>
      </c>
      <c r="C156" s="14">
        <f t="shared" si="65"/>
        <v>1</v>
      </c>
      <c r="D156" s="9">
        <f>Daten!D156</f>
        <v>0</v>
      </c>
      <c r="E156" s="8">
        <f>Daten!E156</f>
        <v>358</v>
      </c>
      <c r="F156" s="8">
        <f>Daten!F156</f>
        <v>356</v>
      </c>
      <c r="G156" s="26">
        <f t="shared" si="66"/>
        <v>2</v>
      </c>
      <c r="H156" s="28">
        <f t="shared" si="67"/>
        <v>5.6179775280898875E-3</v>
      </c>
      <c r="I156" s="20">
        <f t="shared" si="68"/>
        <v>5.0713823785356595</v>
      </c>
      <c r="J156" s="20">
        <f t="shared" si="69"/>
        <v>-3.0713823785356595</v>
      </c>
      <c r="K156" s="26">
        <f t="shared" si="70"/>
        <v>1535.6911892678297</v>
      </c>
      <c r="L156" s="15">
        <f>Daten!G156</f>
        <v>49</v>
      </c>
      <c r="M156" s="15">
        <f>Daten!H156</f>
        <v>200</v>
      </c>
      <c r="N156" s="15">
        <f>Daten!I156</f>
        <v>109</v>
      </c>
      <c r="O156" s="27">
        <f t="shared" si="71"/>
        <v>0.79</v>
      </c>
      <c r="P156" s="15">
        <f t="shared" si="72"/>
        <v>114.48992352476188</v>
      </c>
      <c r="Q156" s="20">
        <f t="shared" si="73"/>
        <v>43.510076475238122</v>
      </c>
      <c r="R156" s="26">
        <f t="shared" si="74"/>
        <v>8702.015295047624</v>
      </c>
      <c r="S156" s="8">
        <f>Daten!K156</f>
        <v>2927.46</v>
      </c>
      <c r="T156" s="8">
        <f>Daten!L156</f>
        <v>24421.54</v>
      </c>
      <c r="U156" s="8">
        <f>Daten!M156</f>
        <v>17236.310000000001</v>
      </c>
      <c r="V156" s="8">
        <f>Daten!N156</f>
        <v>500</v>
      </c>
      <c r="W156" s="8">
        <f>Daten!O156</f>
        <v>500</v>
      </c>
      <c r="X156" s="22">
        <f t="shared" si="75"/>
        <v>44585.31</v>
      </c>
      <c r="Y156" s="8">
        <f t="shared" si="76"/>
        <v>146861.76170480886</v>
      </c>
      <c r="Z156" s="20">
        <f t="shared" si="77"/>
        <v>-102276.45170480886</v>
      </c>
      <c r="AA156" s="26">
        <f t="shared" si="78"/>
        <v>10227.645170480886</v>
      </c>
      <c r="AB156" s="31">
        <f t="shared" si="79"/>
        <v>20465.351654796337</v>
      </c>
      <c r="AC156" s="30">
        <f t="shared" si="80"/>
        <v>20465.351654796337</v>
      </c>
      <c r="AG156" s="25">
        <f t="shared" si="81"/>
        <v>1535.6911892678297</v>
      </c>
      <c r="AH156" s="25">
        <f t="shared" si="82"/>
        <v>10227.645170480886</v>
      </c>
      <c r="AI156" s="25">
        <f t="shared" si="83"/>
        <v>11763.336359748715</v>
      </c>
      <c r="AJ156" s="25">
        <f t="shared" si="84"/>
        <v>1</v>
      </c>
      <c r="AK156" s="25">
        <f t="shared" si="85"/>
        <v>11763.336359748715</v>
      </c>
      <c r="AL156" s="25">
        <f t="shared" ca="1" si="86"/>
        <v>33776</v>
      </c>
      <c r="AM156" s="25">
        <f t="shared" ca="1" si="87"/>
        <v>11</v>
      </c>
      <c r="AN156" s="25">
        <f ca="1">IF(AM156=0,0,COUNTIF($AM$19:AM156,C156*10+1))</f>
        <v>91</v>
      </c>
      <c r="AO156" s="20">
        <f t="shared" ca="1" si="88"/>
        <v>0</v>
      </c>
      <c r="AP156" s="32">
        <f t="shared" ca="1" si="89"/>
        <v>33776</v>
      </c>
    </row>
    <row r="157" spans="1:42" x14ac:dyDescent="0.2">
      <c r="A157" s="14">
        <f>Daten!A157</f>
        <v>10828</v>
      </c>
      <c r="B157" s="7" t="str">
        <f>Daten!B157</f>
        <v xml:space="preserve">Oberloisdorf                                      </v>
      </c>
      <c r="C157" s="14">
        <f t="shared" si="65"/>
        <v>1</v>
      </c>
      <c r="D157" s="9">
        <f>Daten!D157</f>
        <v>0</v>
      </c>
      <c r="E157" s="8">
        <f>Daten!E157</f>
        <v>794</v>
      </c>
      <c r="F157" s="8">
        <f>Daten!F157</f>
        <v>793</v>
      </c>
      <c r="G157" s="26">
        <f t="shared" si="66"/>
        <v>1</v>
      </c>
      <c r="H157" s="28">
        <f t="shared" si="67"/>
        <v>1.2610340479192938E-3</v>
      </c>
      <c r="I157" s="20">
        <f t="shared" si="68"/>
        <v>11.296646702749376</v>
      </c>
      <c r="J157" s="20">
        <f t="shared" si="69"/>
        <v>-10.296646702749376</v>
      </c>
      <c r="K157" s="26">
        <f t="shared" si="70"/>
        <v>5148.3233513746882</v>
      </c>
      <c r="L157" s="15">
        <f>Daten!G157</f>
        <v>117</v>
      </c>
      <c r="M157" s="15">
        <f>Daten!H157</f>
        <v>511</v>
      </c>
      <c r="N157" s="15">
        <f>Daten!I157</f>
        <v>166</v>
      </c>
      <c r="O157" s="27">
        <f t="shared" si="71"/>
        <v>0.55381604696673192</v>
      </c>
      <c r="P157" s="15">
        <f t="shared" si="72"/>
        <v>292.5217546057666</v>
      </c>
      <c r="Q157" s="20">
        <f t="shared" si="73"/>
        <v>-9.5217546057666027</v>
      </c>
      <c r="R157" s="26">
        <f t="shared" si="74"/>
        <v>-1904.3509211533205</v>
      </c>
      <c r="S157" s="8">
        <f>Daten!K157</f>
        <v>5805.75</v>
      </c>
      <c r="T157" s="8">
        <f>Daten!L157</f>
        <v>39443.949999999997</v>
      </c>
      <c r="U157" s="8">
        <f>Daten!M157</f>
        <v>58780.55</v>
      </c>
      <c r="V157" s="8">
        <f>Daten!N157</f>
        <v>500</v>
      </c>
      <c r="W157" s="8">
        <f>Daten!O157</f>
        <v>500</v>
      </c>
      <c r="X157" s="22">
        <f t="shared" si="75"/>
        <v>104030.25</v>
      </c>
      <c r="Y157" s="8">
        <f t="shared" si="76"/>
        <v>325721.33741234144</v>
      </c>
      <c r="Z157" s="20">
        <f t="shared" si="77"/>
        <v>-221691.08741234144</v>
      </c>
      <c r="AA157" s="26">
        <f t="shared" si="78"/>
        <v>22169.108741234144</v>
      </c>
      <c r="AB157" s="31">
        <f t="shared" si="79"/>
        <v>25413.081171455513</v>
      </c>
      <c r="AC157" s="30">
        <f t="shared" si="80"/>
        <v>25413.081171455513</v>
      </c>
      <c r="AG157" s="25">
        <f t="shared" si="81"/>
        <v>5148.3233513746882</v>
      </c>
      <c r="AH157" s="25">
        <f t="shared" si="82"/>
        <v>22169.108741234144</v>
      </c>
      <c r="AI157" s="25">
        <f t="shared" si="83"/>
        <v>27317.432092608833</v>
      </c>
      <c r="AJ157" s="25">
        <f t="shared" si="84"/>
        <v>1</v>
      </c>
      <c r="AK157" s="25">
        <f t="shared" si="85"/>
        <v>27317.432092608833</v>
      </c>
      <c r="AL157" s="25">
        <f t="shared" ca="1" si="86"/>
        <v>78436</v>
      </c>
      <c r="AM157" s="25">
        <f t="shared" ca="1" si="87"/>
        <v>11</v>
      </c>
      <c r="AN157" s="25">
        <f ca="1">IF(AM157=0,0,COUNTIF($AM$19:AM157,C157*10+1))</f>
        <v>92</v>
      </c>
      <c r="AO157" s="20">
        <f t="shared" ca="1" si="88"/>
        <v>0</v>
      </c>
      <c r="AP157" s="32">
        <f t="shared" ca="1" si="89"/>
        <v>78436</v>
      </c>
    </row>
    <row r="158" spans="1:42" x14ac:dyDescent="0.2">
      <c r="A158" s="14">
        <f>Daten!A158</f>
        <v>10901</v>
      </c>
      <c r="B158" s="7" t="str">
        <f>Daten!B158</f>
        <v xml:space="preserve">Bad Tatzmannsdorf                                 </v>
      </c>
      <c r="C158" s="14">
        <f t="shared" si="65"/>
        <v>1</v>
      </c>
      <c r="D158" s="9">
        <f>Daten!D158</f>
        <v>0</v>
      </c>
      <c r="E158" s="8">
        <f>Daten!E158</f>
        <v>1663</v>
      </c>
      <c r="F158" s="8">
        <f>Daten!F158</f>
        <v>1619</v>
      </c>
      <c r="G158" s="26">
        <f t="shared" si="66"/>
        <v>44</v>
      </c>
      <c r="H158" s="28">
        <f t="shared" si="67"/>
        <v>2.7177269919703522E-2</v>
      </c>
      <c r="I158" s="20">
        <f t="shared" si="68"/>
        <v>23.063393457441666</v>
      </c>
      <c r="J158" s="20">
        <f t="shared" si="69"/>
        <v>20.936606542558334</v>
      </c>
      <c r="K158" s="26">
        <f t="shared" si="70"/>
        <v>-10468.303271279166</v>
      </c>
      <c r="L158" s="15">
        <f>Daten!G158</f>
        <v>206</v>
      </c>
      <c r="M158" s="15">
        <f>Daten!H158</f>
        <v>1039</v>
      </c>
      <c r="N158" s="15">
        <f>Daten!I158</f>
        <v>418</v>
      </c>
      <c r="O158" s="27">
        <f t="shared" si="71"/>
        <v>0.6005774783445621</v>
      </c>
      <c r="P158" s="15">
        <f t="shared" si="72"/>
        <v>594.77515271113793</v>
      </c>
      <c r="Q158" s="20">
        <f t="shared" si="73"/>
        <v>29.224847288862065</v>
      </c>
      <c r="R158" s="26">
        <f t="shared" si="74"/>
        <v>5844.9694577724131</v>
      </c>
      <c r="S158" s="8">
        <f>Daten!K158</f>
        <v>2820.01</v>
      </c>
      <c r="T158" s="8">
        <f>Daten!L158</f>
        <v>367862.16</v>
      </c>
      <c r="U158" s="8">
        <f>Daten!M158</f>
        <v>938495.99</v>
      </c>
      <c r="V158" s="8">
        <f>Daten!N158</f>
        <v>500</v>
      </c>
      <c r="W158" s="8">
        <f>Daten!O158</f>
        <v>500</v>
      </c>
      <c r="X158" s="22">
        <f t="shared" si="75"/>
        <v>1309178.1599999999</v>
      </c>
      <c r="Y158" s="8">
        <f t="shared" si="76"/>
        <v>682209.80367345561</v>
      </c>
      <c r="Z158" s="20">
        <f t="shared" si="77"/>
        <v>626968.35632654431</v>
      </c>
      <c r="AA158" s="26">
        <f t="shared" si="78"/>
        <v>-62696.835632654431</v>
      </c>
      <c r="AB158" s="31">
        <f t="shared" si="79"/>
        <v>-67320.169446161191</v>
      </c>
      <c r="AC158" s="30">
        <f t="shared" si="80"/>
        <v>0</v>
      </c>
      <c r="AG158" s="25">
        <f t="shared" si="81"/>
        <v>0</v>
      </c>
      <c r="AH158" s="25">
        <f t="shared" si="82"/>
        <v>0</v>
      </c>
      <c r="AI158" s="25">
        <f t="shared" si="83"/>
        <v>0</v>
      </c>
      <c r="AJ158" s="25">
        <f t="shared" si="84"/>
        <v>1</v>
      </c>
      <c r="AK158" s="25">
        <f t="shared" si="85"/>
        <v>0</v>
      </c>
      <c r="AL158" s="25">
        <f t="shared" ca="1" si="86"/>
        <v>0</v>
      </c>
      <c r="AM158" s="25">
        <f t="shared" ca="1" si="87"/>
        <v>0</v>
      </c>
      <c r="AN158" s="25">
        <f ca="1">IF(AM158=0,0,COUNTIF($AM$19:AM158,C158*10+1))</f>
        <v>0</v>
      </c>
      <c r="AO158" s="20">
        <f t="shared" ca="1" si="88"/>
        <v>0</v>
      </c>
      <c r="AP158" s="32">
        <f t="shared" ca="1" si="89"/>
        <v>0</v>
      </c>
    </row>
    <row r="159" spans="1:42" x14ac:dyDescent="0.2">
      <c r="A159" s="14">
        <f>Daten!A159</f>
        <v>10902</v>
      </c>
      <c r="B159" s="7" t="str">
        <f>Daten!B159</f>
        <v xml:space="preserve">Bernstein                                         </v>
      </c>
      <c r="C159" s="14">
        <f t="shared" si="65"/>
        <v>1</v>
      </c>
      <c r="D159" s="9">
        <f>Daten!D159</f>
        <v>0</v>
      </c>
      <c r="E159" s="8">
        <f>Daten!E159</f>
        <v>2138</v>
      </c>
      <c r="F159" s="8">
        <f>Daten!F159</f>
        <v>2092</v>
      </c>
      <c r="G159" s="26">
        <f t="shared" si="66"/>
        <v>46</v>
      </c>
      <c r="H159" s="28">
        <f t="shared" si="67"/>
        <v>2.1988527724665391E-2</v>
      </c>
      <c r="I159" s="20">
        <f t="shared" si="68"/>
        <v>29.801494201956743</v>
      </c>
      <c r="J159" s="20">
        <f t="shared" si="69"/>
        <v>16.198505798043257</v>
      </c>
      <c r="K159" s="26">
        <f t="shared" si="70"/>
        <v>-8099.2528990216288</v>
      </c>
      <c r="L159" s="15">
        <f>Daten!G159</f>
        <v>243</v>
      </c>
      <c r="M159" s="15">
        <f>Daten!H159</f>
        <v>1285</v>
      </c>
      <c r="N159" s="15">
        <f>Daten!I159</f>
        <v>610</v>
      </c>
      <c r="O159" s="27">
        <f t="shared" si="71"/>
        <v>0.66381322957198441</v>
      </c>
      <c r="P159" s="15">
        <f t="shared" si="72"/>
        <v>735.59775864659514</v>
      </c>
      <c r="Q159" s="20">
        <f t="shared" si="73"/>
        <v>117.40224135340486</v>
      </c>
      <c r="R159" s="26">
        <f t="shared" si="74"/>
        <v>23480.448270680972</v>
      </c>
      <c r="S159" s="8">
        <f>Daten!K159</f>
        <v>7793.92</v>
      </c>
      <c r="T159" s="8">
        <f>Daten!L159</f>
        <v>166693.17000000001</v>
      </c>
      <c r="U159" s="8">
        <f>Daten!M159</f>
        <v>258842.7</v>
      </c>
      <c r="V159" s="8">
        <f>Daten!N159</f>
        <v>500</v>
      </c>
      <c r="W159" s="8">
        <f>Daten!O159</f>
        <v>500</v>
      </c>
      <c r="X159" s="22">
        <f t="shared" si="75"/>
        <v>433329.79000000004</v>
      </c>
      <c r="Y159" s="8">
        <f t="shared" si="76"/>
        <v>877068.28638235014</v>
      </c>
      <c r="Z159" s="20">
        <f t="shared" si="77"/>
        <v>-443738.4963823501</v>
      </c>
      <c r="AA159" s="26">
        <f t="shared" si="78"/>
        <v>44373.849638235013</v>
      </c>
      <c r="AB159" s="31">
        <f t="shared" si="79"/>
        <v>59755.045009894355</v>
      </c>
      <c r="AC159" s="30">
        <f t="shared" si="80"/>
        <v>59755.045009894355</v>
      </c>
      <c r="AG159" s="25">
        <f t="shared" si="81"/>
        <v>-8099.2528990216288</v>
      </c>
      <c r="AH159" s="25">
        <f t="shared" si="82"/>
        <v>44373.849638235013</v>
      </c>
      <c r="AI159" s="25">
        <f t="shared" si="83"/>
        <v>36274.596739213383</v>
      </c>
      <c r="AJ159" s="25">
        <f t="shared" si="84"/>
        <v>1</v>
      </c>
      <c r="AK159" s="25">
        <f t="shared" si="85"/>
        <v>36274.596739213383</v>
      </c>
      <c r="AL159" s="25">
        <f t="shared" ca="1" si="86"/>
        <v>104155</v>
      </c>
      <c r="AM159" s="25">
        <f t="shared" ca="1" si="87"/>
        <v>11</v>
      </c>
      <c r="AN159" s="25">
        <f ca="1">IF(AM159=0,0,COUNTIF($AM$19:AM159,C159*10+1))</f>
        <v>93</v>
      </c>
      <c r="AO159" s="20">
        <f t="shared" ca="1" si="88"/>
        <v>0</v>
      </c>
      <c r="AP159" s="32">
        <f t="shared" ca="1" si="89"/>
        <v>104155</v>
      </c>
    </row>
    <row r="160" spans="1:42" x14ac:dyDescent="0.2">
      <c r="A160" s="14">
        <f>Daten!A160</f>
        <v>10903</v>
      </c>
      <c r="B160" s="7" t="str">
        <f>Daten!B160</f>
        <v xml:space="preserve">Deutsch Schützen-Eisenberg                       </v>
      </c>
      <c r="C160" s="14">
        <f t="shared" si="65"/>
        <v>1</v>
      </c>
      <c r="D160" s="9">
        <f>Daten!D160</f>
        <v>0</v>
      </c>
      <c r="E160" s="8">
        <f>Daten!E160</f>
        <v>1066</v>
      </c>
      <c r="F160" s="8">
        <f>Daten!F160</f>
        <v>1088</v>
      </c>
      <c r="G160" s="26">
        <f t="shared" si="66"/>
        <v>-22</v>
      </c>
      <c r="H160" s="28">
        <f t="shared" si="67"/>
        <v>-2.0220588235294119E-2</v>
      </c>
      <c r="I160" s="20">
        <f t="shared" si="68"/>
        <v>15.499056257996623</v>
      </c>
      <c r="J160" s="20">
        <f t="shared" si="69"/>
        <v>-37.499056257996621</v>
      </c>
      <c r="K160" s="26">
        <f t="shared" si="70"/>
        <v>18749.52812899831</v>
      </c>
      <c r="L160" s="15">
        <f>Daten!G160</f>
        <v>98</v>
      </c>
      <c r="M160" s="15">
        <f>Daten!H160</f>
        <v>606</v>
      </c>
      <c r="N160" s="15">
        <f>Daten!I160</f>
        <v>362</v>
      </c>
      <c r="O160" s="27">
        <f t="shared" si="71"/>
        <v>0.75907590759075905</v>
      </c>
      <c r="P160" s="15">
        <f t="shared" si="72"/>
        <v>346.90446828002848</v>
      </c>
      <c r="Q160" s="20">
        <f t="shared" si="73"/>
        <v>113.09553171997152</v>
      </c>
      <c r="R160" s="26">
        <f t="shared" si="74"/>
        <v>22619.106343994303</v>
      </c>
      <c r="S160" s="8">
        <f>Daten!K160</f>
        <v>19264.72</v>
      </c>
      <c r="T160" s="8">
        <f>Daten!L160</f>
        <v>79190.27</v>
      </c>
      <c r="U160" s="8">
        <f>Daten!M160</f>
        <v>70871.11</v>
      </c>
      <c r="V160" s="8">
        <f>Daten!N160</f>
        <v>500</v>
      </c>
      <c r="W160" s="8">
        <f>Daten!O160</f>
        <v>500</v>
      </c>
      <c r="X160" s="22">
        <f t="shared" si="75"/>
        <v>169326.1</v>
      </c>
      <c r="Y160" s="8">
        <f t="shared" si="76"/>
        <v>437303.45803722413</v>
      </c>
      <c r="Z160" s="20">
        <f t="shared" si="77"/>
        <v>-267977.35803722416</v>
      </c>
      <c r="AA160" s="26">
        <f t="shared" si="78"/>
        <v>26797.735803722418</v>
      </c>
      <c r="AB160" s="31">
        <f t="shared" si="79"/>
        <v>68166.370276715024</v>
      </c>
      <c r="AC160" s="30">
        <f t="shared" si="80"/>
        <v>68166.370276715024</v>
      </c>
      <c r="AG160" s="25">
        <f t="shared" si="81"/>
        <v>18749.52812899831</v>
      </c>
      <c r="AH160" s="25">
        <f t="shared" si="82"/>
        <v>26797.735803722418</v>
      </c>
      <c r="AI160" s="25">
        <f t="shared" si="83"/>
        <v>45547.263932720729</v>
      </c>
      <c r="AJ160" s="25">
        <f t="shared" si="84"/>
        <v>1</v>
      </c>
      <c r="AK160" s="25">
        <f t="shared" si="85"/>
        <v>45547.263932720729</v>
      </c>
      <c r="AL160" s="25">
        <f t="shared" ca="1" si="86"/>
        <v>130780</v>
      </c>
      <c r="AM160" s="25">
        <f t="shared" ca="1" si="87"/>
        <v>11</v>
      </c>
      <c r="AN160" s="25">
        <f ca="1">IF(AM160=0,0,COUNTIF($AM$19:AM160,C160*10+1))</f>
        <v>94</v>
      </c>
      <c r="AO160" s="20">
        <f t="shared" ca="1" si="88"/>
        <v>0</v>
      </c>
      <c r="AP160" s="32">
        <f t="shared" ca="1" si="89"/>
        <v>130780</v>
      </c>
    </row>
    <row r="161" spans="1:42" x14ac:dyDescent="0.2">
      <c r="A161" s="14">
        <f>Daten!A161</f>
        <v>10904</v>
      </c>
      <c r="B161" s="7" t="str">
        <f>Daten!B161</f>
        <v xml:space="preserve">Grafenschachen                                    </v>
      </c>
      <c r="C161" s="14">
        <f t="shared" si="65"/>
        <v>1</v>
      </c>
      <c r="D161" s="9">
        <f>Daten!D161</f>
        <v>0</v>
      </c>
      <c r="E161" s="8">
        <f>Daten!E161</f>
        <v>1242</v>
      </c>
      <c r="F161" s="8">
        <f>Daten!F161</f>
        <v>1261</v>
      </c>
      <c r="G161" s="26">
        <f t="shared" si="66"/>
        <v>-19</v>
      </c>
      <c r="H161" s="28">
        <f t="shared" si="67"/>
        <v>-1.506740681998414E-2</v>
      </c>
      <c r="I161" s="20">
        <f t="shared" si="68"/>
        <v>17.963520166667042</v>
      </c>
      <c r="J161" s="20">
        <f t="shared" si="69"/>
        <v>-36.963520166667038</v>
      </c>
      <c r="K161" s="26">
        <f t="shared" si="70"/>
        <v>18481.76008333352</v>
      </c>
      <c r="L161" s="15">
        <f>Daten!G161</f>
        <v>150</v>
      </c>
      <c r="M161" s="15">
        <f>Daten!H161</f>
        <v>838</v>
      </c>
      <c r="N161" s="15">
        <f>Daten!I161</f>
        <v>254</v>
      </c>
      <c r="O161" s="27">
        <f t="shared" si="71"/>
        <v>0.4821002386634845</v>
      </c>
      <c r="P161" s="15">
        <f t="shared" si="72"/>
        <v>479.7127795687523</v>
      </c>
      <c r="Q161" s="20">
        <f t="shared" si="73"/>
        <v>-75.712779568752296</v>
      </c>
      <c r="R161" s="26">
        <f t="shared" si="74"/>
        <v>-15142.555913750459</v>
      </c>
      <c r="S161" s="8">
        <f>Daten!K161</f>
        <v>4234.45</v>
      </c>
      <c r="T161" s="8">
        <f>Daten!L161</f>
        <v>70874.509999999995</v>
      </c>
      <c r="U161" s="8">
        <f>Daten!M161</f>
        <v>643387.54</v>
      </c>
      <c r="V161" s="8">
        <f>Daten!N161</f>
        <v>500</v>
      </c>
      <c r="W161" s="8">
        <f>Daten!O161</f>
        <v>500</v>
      </c>
      <c r="X161" s="22">
        <f t="shared" si="75"/>
        <v>718496.5</v>
      </c>
      <c r="Y161" s="8">
        <f t="shared" si="76"/>
        <v>509503.65373567765</v>
      </c>
      <c r="Z161" s="20">
        <f t="shared" si="77"/>
        <v>208992.84626432235</v>
      </c>
      <c r="AA161" s="26">
        <f t="shared" si="78"/>
        <v>-20899.284626432236</v>
      </c>
      <c r="AB161" s="31">
        <f t="shared" si="79"/>
        <v>-17560.080456849173</v>
      </c>
      <c r="AC161" s="30">
        <f t="shared" si="80"/>
        <v>0</v>
      </c>
      <c r="AG161" s="25">
        <f t="shared" si="81"/>
        <v>0</v>
      </c>
      <c r="AH161" s="25">
        <f t="shared" si="82"/>
        <v>0</v>
      </c>
      <c r="AI161" s="25">
        <f t="shared" si="83"/>
        <v>0</v>
      </c>
      <c r="AJ161" s="25">
        <f t="shared" si="84"/>
        <v>1</v>
      </c>
      <c r="AK161" s="25">
        <f t="shared" si="85"/>
        <v>0</v>
      </c>
      <c r="AL161" s="25">
        <f t="shared" ca="1" si="86"/>
        <v>0</v>
      </c>
      <c r="AM161" s="25">
        <f t="shared" ca="1" si="87"/>
        <v>0</v>
      </c>
      <c r="AN161" s="25">
        <f ca="1">IF(AM161=0,0,COUNTIF($AM$19:AM161,C161*10+1))</f>
        <v>0</v>
      </c>
      <c r="AO161" s="20">
        <f t="shared" ca="1" si="88"/>
        <v>0</v>
      </c>
      <c r="AP161" s="32">
        <f t="shared" ca="1" si="89"/>
        <v>0</v>
      </c>
    </row>
    <row r="162" spans="1:42" x14ac:dyDescent="0.2">
      <c r="A162" s="14">
        <f>Daten!A162</f>
        <v>10905</v>
      </c>
      <c r="B162" s="7" t="str">
        <f>Daten!B162</f>
        <v xml:space="preserve">Großpetersdorf                                   </v>
      </c>
      <c r="C162" s="14">
        <f t="shared" si="65"/>
        <v>1</v>
      </c>
      <c r="D162" s="9">
        <f>Daten!D162</f>
        <v>0</v>
      </c>
      <c r="E162" s="8">
        <f>Daten!E162</f>
        <v>3593</v>
      </c>
      <c r="F162" s="8">
        <f>Daten!F162</f>
        <v>3566</v>
      </c>
      <c r="G162" s="26">
        <f t="shared" si="66"/>
        <v>27</v>
      </c>
      <c r="H162" s="28">
        <f t="shared" si="67"/>
        <v>7.5715086932136846E-3</v>
      </c>
      <c r="I162" s="20">
        <f t="shared" si="68"/>
        <v>50.79929652207349</v>
      </c>
      <c r="J162" s="20">
        <f t="shared" si="69"/>
        <v>-23.79929652207349</v>
      </c>
      <c r="K162" s="26">
        <f t="shared" si="70"/>
        <v>11899.648261036746</v>
      </c>
      <c r="L162" s="15">
        <f>Daten!G162</f>
        <v>412</v>
      </c>
      <c r="M162" s="15">
        <f>Daten!H162</f>
        <v>2265</v>
      </c>
      <c r="N162" s="15">
        <f>Daten!I162</f>
        <v>916</v>
      </c>
      <c r="O162" s="27">
        <f t="shared" si="71"/>
        <v>0.5863134657836645</v>
      </c>
      <c r="P162" s="15">
        <f t="shared" si="72"/>
        <v>1296.5983839179282</v>
      </c>
      <c r="Q162" s="20">
        <f t="shared" si="73"/>
        <v>31.401616082071769</v>
      </c>
      <c r="R162" s="26">
        <f t="shared" si="74"/>
        <v>6280.3232164143537</v>
      </c>
      <c r="S162" s="8">
        <f>Daten!K162</f>
        <v>21198.71</v>
      </c>
      <c r="T162" s="8">
        <f>Daten!L162</f>
        <v>249559.06</v>
      </c>
      <c r="U162" s="8">
        <f>Daten!M162</f>
        <v>1737853.83</v>
      </c>
      <c r="V162" s="8">
        <f>Daten!N162</f>
        <v>500</v>
      </c>
      <c r="W162" s="8">
        <f>Daten!O162</f>
        <v>500</v>
      </c>
      <c r="X162" s="22">
        <f t="shared" si="75"/>
        <v>2008611.6</v>
      </c>
      <c r="Y162" s="8">
        <f t="shared" si="76"/>
        <v>1473950.5860485425</v>
      </c>
      <c r="Z162" s="20">
        <f t="shared" si="77"/>
        <v>534661.01395145757</v>
      </c>
      <c r="AA162" s="26">
        <f t="shared" si="78"/>
        <v>-53466.101395145757</v>
      </c>
      <c r="AB162" s="31">
        <f t="shared" si="79"/>
        <v>-35286.129917694656</v>
      </c>
      <c r="AC162" s="30">
        <f t="shared" si="80"/>
        <v>0</v>
      </c>
      <c r="AG162" s="25">
        <f t="shared" si="81"/>
        <v>0</v>
      </c>
      <c r="AH162" s="25">
        <f t="shared" si="82"/>
        <v>0</v>
      </c>
      <c r="AI162" s="25">
        <f t="shared" si="83"/>
        <v>0</v>
      </c>
      <c r="AJ162" s="25">
        <f t="shared" si="84"/>
        <v>1</v>
      </c>
      <c r="AK162" s="25">
        <f t="shared" si="85"/>
        <v>0</v>
      </c>
      <c r="AL162" s="25">
        <f t="shared" ca="1" si="86"/>
        <v>0</v>
      </c>
      <c r="AM162" s="25">
        <f t="shared" ca="1" si="87"/>
        <v>0</v>
      </c>
      <c r="AN162" s="25">
        <f ca="1">IF(AM162=0,0,COUNTIF($AM$19:AM162,C162*10+1))</f>
        <v>0</v>
      </c>
      <c r="AO162" s="20">
        <f t="shared" ca="1" si="88"/>
        <v>0</v>
      </c>
      <c r="AP162" s="32">
        <f t="shared" ca="1" si="89"/>
        <v>0</v>
      </c>
    </row>
    <row r="163" spans="1:42" x14ac:dyDescent="0.2">
      <c r="A163" s="14">
        <f>Daten!A163</f>
        <v>10906</v>
      </c>
      <c r="B163" s="7" t="str">
        <f>Daten!B163</f>
        <v xml:space="preserve">Hannersdorf                                       </v>
      </c>
      <c r="C163" s="14">
        <f t="shared" si="65"/>
        <v>1</v>
      </c>
      <c r="D163" s="9">
        <f>Daten!D163</f>
        <v>0</v>
      </c>
      <c r="E163" s="8">
        <f>Daten!E163</f>
        <v>739</v>
      </c>
      <c r="F163" s="8">
        <f>Daten!F163</f>
        <v>738</v>
      </c>
      <c r="G163" s="26">
        <f t="shared" si="66"/>
        <v>1</v>
      </c>
      <c r="H163" s="28">
        <f t="shared" si="67"/>
        <v>1.3550135501355014E-3</v>
      </c>
      <c r="I163" s="20">
        <f t="shared" si="68"/>
        <v>10.513146616177856</v>
      </c>
      <c r="J163" s="20">
        <f t="shared" si="69"/>
        <v>-9.5131466161778562</v>
      </c>
      <c r="K163" s="26">
        <f t="shared" si="70"/>
        <v>4756.5733080889277</v>
      </c>
      <c r="L163" s="15">
        <f>Daten!G163</f>
        <v>82</v>
      </c>
      <c r="M163" s="15">
        <f>Daten!H163</f>
        <v>443</v>
      </c>
      <c r="N163" s="15">
        <f>Daten!I163</f>
        <v>214</v>
      </c>
      <c r="O163" s="27">
        <f t="shared" si="71"/>
        <v>0.6681715575620768</v>
      </c>
      <c r="P163" s="15">
        <f t="shared" si="72"/>
        <v>253.59518060734757</v>
      </c>
      <c r="Q163" s="20">
        <f t="shared" si="73"/>
        <v>42.404819392652428</v>
      </c>
      <c r="R163" s="26">
        <f t="shared" si="74"/>
        <v>8480.9638785304851</v>
      </c>
      <c r="S163" s="8">
        <f>Daten!K163</f>
        <v>10339.459999999999</v>
      </c>
      <c r="T163" s="8">
        <f>Daten!L163</f>
        <v>46715.58</v>
      </c>
      <c r="U163" s="8">
        <f>Daten!M163</f>
        <v>96119.18</v>
      </c>
      <c r="V163" s="8">
        <f>Daten!N163</f>
        <v>500</v>
      </c>
      <c r="W163" s="8">
        <f>Daten!O163</f>
        <v>500</v>
      </c>
      <c r="X163" s="22">
        <f t="shared" si="75"/>
        <v>153174.22</v>
      </c>
      <c r="Y163" s="8">
        <f t="shared" si="76"/>
        <v>303158.77625657473</v>
      </c>
      <c r="Z163" s="20">
        <f t="shared" si="77"/>
        <v>-149984.55625657472</v>
      </c>
      <c r="AA163" s="26">
        <f t="shared" si="78"/>
        <v>14998.455625657472</v>
      </c>
      <c r="AB163" s="31">
        <f t="shared" si="79"/>
        <v>28235.992812276883</v>
      </c>
      <c r="AC163" s="30">
        <f t="shared" si="80"/>
        <v>28235.992812276883</v>
      </c>
      <c r="AG163" s="25">
        <f t="shared" si="81"/>
        <v>4756.5733080889277</v>
      </c>
      <c r="AH163" s="25">
        <f t="shared" si="82"/>
        <v>14998.455625657472</v>
      </c>
      <c r="AI163" s="25">
        <f t="shared" si="83"/>
        <v>19755.028933746398</v>
      </c>
      <c r="AJ163" s="25">
        <f t="shared" si="84"/>
        <v>1</v>
      </c>
      <c r="AK163" s="25">
        <f t="shared" si="85"/>
        <v>19755.028933746398</v>
      </c>
      <c r="AL163" s="25">
        <f t="shared" ca="1" si="86"/>
        <v>56723</v>
      </c>
      <c r="AM163" s="25">
        <f t="shared" ca="1" si="87"/>
        <v>11</v>
      </c>
      <c r="AN163" s="25">
        <f ca="1">IF(AM163=0,0,COUNTIF($AM$19:AM163,C163*10+1))</f>
        <v>95</v>
      </c>
      <c r="AO163" s="20">
        <f t="shared" ca="1" si="88"/>
        <v>0</v>
      </c>
      <c r="AP163" s="32">
        <f t="shared" ca="1" si="89"/>
        <v>56723</v>
      </c>
    </row>
    <row r="164" spans="1:42" x14ac:dyDescent="0.2">
      <c r="A164" s="14">
        <f>Daten!A164</f>
        <v>10907</v>
      </c>
      <c r="B164" s="7" t="str">
        <f>Daten!B164</f>
        <v xml:space="preserve">Kemeten                                           </v>
      </c>
      <c r="C164" s="14">
        <f t="shared" si="65"/>
        <v>1</v>
      </c>
      <c r="D164" s="9">
        <f>Daten!D164</f>
        <v>0</v>
      </c>
      <c r="E164" s="8">
        <f>Daten!E164</f>
        <v>1546</v>
      </c>
      <c r="F164" s="8">
        <f>Daten!F164</f>
        <v>1511</v>
      </c>
      <c r="G164" s="26">
        <f t="shared" si="66"/>
        <v>35</v>
      </c>
      <c r="H164" s="28">
        <f t="shared" si="67"/>
        <v>2.3163467902051621E-2</v>
      </c>
      <c r="I164" s="20">
        <f t="shared" si="68"/>
        <v>21.524884196537588</v>
      </c>
      <c r="J164" s="20">
        <f t="shared" si="69"/>
        <v>13.475115803462412</v>
      </c>
      <c r="K164" s="26">
        <f t="shared" si="70"/>
        <v>-6737.5579017312057</v>
      </c>
      <c r="L164" s="15">
        <f>Daten!G164</f>
        <v>204</v>
      </c>
      <c r="M164" s="15">
        <f>Daten!H164</f>
        <v>1004</v>
      </c>
      <c r="N164" s="15">
        <f>Daten!I164</f>
        <v>338</v>
      </c>
      <c r="O164" s="27">
        <f t="shared" si="71"/>
        <v>0.53984063745019917</v>
      </c>
      <c r="P164" s="15">
        <f t="shared" si="72"/>
        <v>574.7394160943046</v>
      </c>
      <c r="Q164" s="20">
        <f t="shared" si="73"/>
        <v>-32.739416094304602</v>
      </c>
      <c r="R164" s="26">
        <f t="shared" si="74"/>
        <v>-6547.8832188609204</v>
      </c>
      <c r="S164" s="8">
        <f>Daten!K164</f>
        <v>4788.26</v>
      </c>
      <c r="T164" s="8">
        <f>Daten!L164</f>
        <v>121557.5</v>
      </c>
      <c r="U164" s="8">
        <f>Daten!M164</f>
        <v>498098.93</v>
      </c>
      <c r="V164" s="8">
        <f>Daten!N164</f>
        <v>500</v>
      </c>
      <c r="W164" s="8">
        <f>Daten!O164</f>
        <v>500</v>
      </c>
      <c r="X164" s="22">
        <f t="shared" si="75"/>
        <v>624444.68999999994</v>
      </c>
      <c r="Y164" s="8">
        <f t="shared" si="76"/>
        <v>634213.08266937011</v>
      </c>
      <c r="Z164" s="20">
        <f t="shared" si="77"/>
        <v>-9768.3926693701651</v>
      </c>
      <c r="AA164" s="26">
        <f t="shared" si="78"/>
        <v>976.83926693701653</v>
      </c>
      <c r="AB164" s="31">
        <f t="shared" si="79"/>
        <v>-12308.601853655109</v>
      </c>
      <c r="AC164" s="30">
        <f t="shared" si="80"/>
        <v>0</v>
      </c>
      <c r="AG164" s="25">
        <f t="shared" si="81"/>
        <v>0</v>
      </c>
      <c r="AH164" s="25">
        <f t="shared" si="82"/>
        <v>0</v>
      </c>
      <c r="AI164" s="25">
        <f t="shared" si="83"/>
        <v>0</v>
      </c>
      <c r="AJ164" s="25">
        <f t="shared" si="84"/>
        <v>1</v>
      </c>
      <c r="AK164" s="25">
        <f t="shared" si="85"/>
        <v>0</v>
      </c>
      <c r="AL164" s="25">
        <f t="shared" ca="1" si="86"/>
        <v>0</v>
      </c>
      <c r="AM164" s="25">
        <f t="shared" ca="1" si="87"/>
        <v>0</v>
      </c>
      <c r="AN164" s="25">
        <f ca="1">IF(AM164=0,0,COUNTIF($AM$19:AM164,C164*10+1))</f>
        <v>0</v>
      </c>
      <c r="AO164" s="20">
        <f t="shared" ca="1" si="88"/>
        <v>0</v>
      </c>
      <c r="AP164" s="32">
        <f t="shared" ca="1" si="89"/>
        <v>0</v>
      </c>
    </row>
    <row r="165" spans="1:42" x14ac:dyDescent="0.2">
      <c r="A165" s="14">
        <f>Daten!A165</f>
        <v>10908</v>
      </c>
      <c r="B165" s="7" t="str">
        <f>Daten!B165</f>
        <v xml:space="preserve">Kohfidisch                                        </v>
      </c>
      <c r="C165" s="14">
        <f t="shared" si="65"/>
        <v>1</v>
      </c>
      <c r="D165" s="9">
        <f>Daten!D165</f>
        <v>0</v>
      </c>
      <c r="E165" s="8">
        <f>Daten!E165</f>
        <v>1453</v>
      </c>
      <c r="F165" s="8">
        <f>Daten!F165</f>
        <v>1414</v>
      </c>
      <c r="G165" s="26">
        <f t="shared" si="66"/>
        <v>39</v>
      </c>
      <c r="H165" s="28">
        <f t="shared" si="67"/>
        <v>2.7581329561527583E-2</v>
      </c>
      <c r="I165" s="20">
        <f t="shared" si="68"/>
        <v>20.143074952947817</v>
      </c>
      <c r="J165" s="20">
        <f t="shared" si="69"/>
        <v>18.856925047052183</v>
      </c>
      <c r="K165" s="26">
        <f t="shared" si="70"/>
        <v>-9428.4625235260919</v>
      </c>
      <c r="L165" s="15">
        <f>Daten!G165</f>
        <v>162</v>
      </c>
      <c r="M165" s="15">
        <f>Daten!H165</f>
        <v>904</v>
      </c>
      <c r="N165" s="15">
        <f>Daten!I165</f>
        <v>387</v>
      </c>
      <c r="O165" s="27">
        <f t="shared" si="71"/>
        <v>0.60730088495575218</v>
      </c>
      <c r="P165" s="15">
        <f t="shared" si="72"/>
        <v>517.49445433192375</v>
      </c>
      <c r="Q165" s="20">
        <f t="shared" si="73"/>
        <v>31.505545668076252</v>
      </c>
      <c r="R165" s="26">
        <f t="shared" si="74"/>
        <v>6301.1091336152504</v>
      </c>
      <c r="S165" s="8">
        <f>Daten!K165</f>
        <v>13524.67</v>
      </c>
      <c r="T165" s="8">
        <f>Daten!L165</f>
        <v>108538.98</v>
      </c>
      <c r="U165" s="8">
        <f>Daten!M165</f>
        <v>164240.31</v>
      </c>
      <c r="V165" s="8">
        <f>Daten!N165</f>
        <v>500</v>
      </c>
      <c r="W165" s="8">
        <f>Daten!O165</f>
        <v>500</v>
      </c>
      <c r="X165" s="22">
        <f t="shared" si="75"/>
        <v>286303.95999999996</v>
      </c>
      <c r="Y165" s="8">
        <f t="shared" si="76"/>
        <v>596061.84289689176</v>
      </c>
      <c r="Z165" s="20">
        <f t="shared" si="77"/>
        <v>-309757.8828968918</v>
      </c>
      <c r="AA165" s="26">
        <f t="shared" si="78"/>
        <v>30975.788289689182</v>
      </c>
      <c r="AB165" s="31">
        <f t="shared" si="79"/>
        <v>27848.434899778342</v>
      </c>
      <c r="AC165" s="30">
        <f t="shared" si="80"/>
        <v>27848.434899778342</v>
      </c>
      <c r="AG165" s="25">
        <f t="shared" si="81"/>
        <v>-9428.4625235260919</v>
      </c>
      <c r="AH165" s="25">
        <f t="shared" si="82"/>
        <v>30975.788289689182</v>
      </c>
      <c r="AI165" s="25">
        <f t="shared" si="83"/>
        <v>21547.325766163092</v>
      </c>
      <c r="AJ165" s="25">
        <f t="shared" si="84"/>
        <v>1</v>
      </c>
      <c r="AK165" s="25">
        <f t="shared" si="85"/>
        <v>21547.325766163092</v>
      </c>
      <c r="AL165" s="25">
        <f t="shared" ca="1" si="86"/>
        <v>61869</v>
      </c>
      <c r="AM165" s="25">
        <f t="shared" ca="1" si="87"/>
        <v>11</v>
      </c>
      <c r="AN165" s="25">
        <f ca="1">IF(AM165=0,0,COUNTIF($AM$19:AM165,C165*10+1))</f>
        <v>96</v>
      </c>
      <c r="AO165" s="20">
        <f t="shared" ca="1" si="88"/>
        <v>0</v>
      </c>
      <c r="AP165" s="32">
        <f t="shared" ca="1" si="89"/>
        <v>61869</v>
      </c>
    </row>
    <row r="166" spans="1:42" x14ac:dyDescent="0.2">
      <c r="A166" s="14">
        <f>Daten!A166</f>
        <v>10909</v>
      </c>
      <c r="B166" s="7" t="str">
        <f>Daten!B166</f>
        <v xml:space="preserve">Litzelsdorf                                       </v>
      </c>
      <c r="C166" s="14">
        <f t="shared" si="65"/>
        <v>1</v>
      </c>
      <c r="D166" s="9">
        <f>Daten!D166</f>
        <v>0</v>
      </c>
      <c r="E166" s="8">
        <f>Daten!E166</f>
        <v>1158</v>
      </c>
      <c r="F166" s="8">
        <f>Daten!F166</f>
        <v>1161</v>
      </c>
      <c r="G166" s="26">
        <f t="shared" si="66"/>
        <v>-3</v>
      </c>
      <c r="H166" s="28">
        <f t="shared" si="67"/>
        <v>-2.5839793281653748E-3</v>
      </c>
      <c r="I166" s="20">
        <f t="shared" si="68"/>
        <v>16.538974554718823</v>
      </c>
      <c r="J166" s="20">
        <f t="shared" si="69"/>
        <v>-19.538974554718823</v>
      </c>
      <c r="K166" s="26">
        <f t="shared" si="70"/>
        <v>9769.4872773594125</v>
      </c>
      <c r="L166" s="15">
        <f>Daten!G166</f>
        <v>144</v>
      </c>
      <c r="M166" s="15">
        <f>Daten!H166</f>
        <v>728</v>
      </c>
      <c r="N166" s="15">
        <f>Daten!I166</f>
        <v>286</v>
      </c>
      <c r="O166" s="27">
        <f t="shared" si="71"/>
        <v>0.59065934065934067</v>
      </c>
      <c r="P166" s="15">
        <f t="shared" si="72"/>
        <v>416.74332163013327</v>
      </c>
      <c r="Q166" s="20">
        <f t="shared" si="73"/>
        <v>13.256678369866734</v>
      </c>
      <c r="R166" s="26">
        <f t="shared" si="74"/>
        <v>2651.3356739733467</v>
      </c>
      <c r="S166" s="8">
        <f>Daten!K166</f>
        <v>5210.17</v>
      </c>
      <c r="T166" s="8">
        <f>Daten!L166</f>
        <v>69129.210000000006</v>
      </c>
      <c r="U166" s="8">
        <f>Daten!M166</f>
        <v>160528.76</v>
      </c>
      <c r="V166" s="8">
        <f>Daten!N166</f>
        <v>500</v>
      </c>
      <c r="W166" s="8">
        <f>Daten!O166</f>
        <v>500</v>
      </c>
      <c r="X166" s="22">
        <f t="shared" si="75"/>
        <v>234868.14</v>
      </c>
      <c r="Y166" s="8">
        <f t="shared" si="76"/>
        <v>475044.46942505211</v>
      </c>
      <c r="Z166" s="20">
        <f t="shared" si="77"/>
        <v>-240176.3294250521</v>
      </c>
      <c r="AA166" s="26">
        <f t="shared" si="78"/>
        <v>24017.63294250521</v>
      </c>
      <c r="AB166" s="31">
        <f t="shared" si="79"/>
        <v>36438.455893837971</v>
      </c>
      <c r="AC166" s="30">
        <f t="shared" si="80"/>
        <v>36438.455893837971</v>
      </c>
      <c r="AG166" s="25">
        <f t="shared" si="81"/>
        <v>9769.4872773594125</v>
      </c>
      <c r="AH166" s="25">
        <f t="shared" si="82"/>
        <v>24017.63294250521</v>
      </c>
      <c r="AI166" s="25">
        <f t="shared" si="83"/>
        <v>33787.120219864621</v>
      </c>
      <c r="AJ166" s="25">
        <f t="shared" si="84"/>
        <v>1</v>
      </c>
      <c r="AK166" s="25">
        <f t="shared" si="85"/>
        <v>33787.120219864621</v>
      </c>
      <c r="AL166" s="25">
        <f t="shared" ca="1" si="86"/>
        <v>97013</v>
      </c>
      <c r="AM166" s="25">
        <f t="shared" ca="1" si="87"/>
        <v>11</v>
      </c>
      <c r="AN166" s="25">
        <f ca="1">IF(AM166=0,0,COUNTIF($AM$19:AM166,C166*10+1))</f>
        <v>97</v>
      </c>
      <c r="AO166" s="20">
        <f t="shared" ca="1" si="88"/>
        <v>0</v>
      </c>
      <c r="AP166" s="32">
        <f t="shared" ca="1" si="89"/>
        <v>97013</v>
      </c>
    </row>
    <row r="167" spans="1:42" x14ac:dyDescent="0.2">
      <c r="A167" s="14">
        <f>Daten!A167</f>
        <v>10910</v>
      </c>
      <c r="B167" s="7" t="str">
        <f>Daten!B167</f>
        <v xml:space="preserve">Loipersdorf-Kitzladen                             </v>
      </c>
      <c r="C167" s="14">
        <f t="shared" si="65"/>
        <v>1</v>
      </c>
      <c r="D167" s="9">
        <f>Daten!D167</f>
        <v>0</v>
      </c>
      <c r="E167" s="8">
        <f>Daten!E167</f>
        <v>1366</v>
      </c>
      <c r="F167" s="8">
        <f>Daten!F167</f>
        <v>1327</v>
      </c>
      <c r="G167" s="26">
        <f t="shared" si="66"/>
        <v>39</v>
      </c>
      <c r="H167" s="28">
        <f t="shared" si="67"/>
        <v>2.9389600602863601E-2</v>
      </c>
      <c r="I167" s="20">
        <f t="shared" si="68"/>
        <v>18.903720270552867</v>
      </c>
      <c r="J167" s="20">
        <f t="shared" si="69"/>
        <v>20.096279729447133</v>
      </c>
      <c r="K167" s="26">
        <f t="shared" si="70"/>
        <v>-10048.139864723566</v>
      </c>
      <c r="L167" s="15">
        <f>Daten!G167</f>
        <v>199</v>
      </c>
      <c r="M167" s="15">
        <f>Daten!H167</f>
        <v>932</v>
      </c>
      <c r="N167" s="15">
        <f>Daten!I167</f>
        <v>235</v>
      </c>
      <c r="O167" s="27">
        <f t="shared" si="71"/>
        <v>0.46566523605150212</v>
      </c>
      <c r="P167" s="15">
        <f t="shared" si="72"/>
        <v>533.52304362539041</v>
      </c>
      <c r="Q167" s="20">
        <f t="shared" si="73"/>
        <v>-99.523043625390414</v>
      </c>
      <c r="R167" s="26">
        <f t="shared" si="74"/>
        <v>-19904.608725078084</v>
      </c>
      <c r="S167" s="8">
        <f>Daten!K167</f>
        <v>12983.65</v>
      </c>
      <c r="T167" s="8">
        <f>Daten!L167</f>
        <v>92035.27</v>
      </c>
      <c r="U167" s="8">
        <f>Daten!M167</f>
        <v>322150.2</v>
      </c>
      <c r="V167" s="8">
        <f>Daten!N167</f>
        <v>500</v>
      </c>
      <c r="W167" s="8">
        <f>Daten!O167</f>
        <v>500</v>
      </c>
      <c r="X167" s="22">
        <f t="shared" si="75"/>
        <v>427169.12</v>
      </c>
      <c r="Y167" s="8">
        <f t="shared" si="76"/>
        <v>560371.9734323154</v>
      </c>
      <c r="Z167" s="20">
        <f t="shared" si="77"/>
        <v>-133202.8534323154</v>
      </c>
      <c r="AA167" s="26">
        <f t="shared" si="78"/>
        <v>13320.285343231541</v>
      </c>
      <c r="AB167" s="31">
        <f t="shared" si="79"/>
        <v>-16632.463246570107</v>
      </c>
      <c r="AC167" s="30">
        <f t="shared" si="80"/>
        <v>0</v>
      </c>
      <c r="AG167" s="25">
        <f t="shared" si="81"/>
        <v>0</v>
      </c>
      <c r="AH167" s="25">
        <f t="shared" si="82"/>
        <v>0</v>
      </c>
      <c r="AI167" s="25">
        <f t="shared" si="83"/>
        <v>0</v>
      </c>
      <c r="AJ167" s="25">
        <f t="shared" si="84"/>
        <v>1</v>
      </c>
      <c r="AK167" s="25">
        <f t="shared" si="85"/>
        <v>0</v>
      </c>
      <c r="AL167" s="25">
        <f t="shared" ca="1" si="86"/>
        <v>0</v>
      </c>
      <c r="AM167" s="25">
        <f t="shared" ca="1" si="87"/>
        <v>0</v>
      </c>
      <c r="AN167" s="25">
        <f ca="1">IF(AM167=0,0,COUNTIF($AM$19:AM167,C167*10+1))</f>
        <v>0</v>
      </c>
      <c r="AO167" s="20">
        <f t="shared" ca="1" si="88"/>
        <v>0</v>
      </c>
      <c r="AP167" s="32">
        <f t="shared" ca="1" si="89"/>
        <v>0</v>
      </c>
    </row>
    <row r="168" spans="1:42" x14ac:dyDescent="0.2">
      <c r="A168" s="14">
        <f>Daten!A168</f>
        <v>10911</v>
      </c>
      <c r="B168" s="7" t="str">
        <f>Daten!B168</f>
        <v xml:space="preserve">Mariasdorf                                        </v>
      </c>
      <c r="C168" s="14">
        <f t="shared" si="65"/>
        <v>1</v>
      </c>
      <c r="D168" s="9">
        <f>Daten!D168</f>
        <v>0</v>
      </c>
      <c r="E168" s="8">
        <f>Daten!E168</f>
        <v>1132</v>
      </c>
      <c r="F168" s="8">
        <f>Daten!F168</f>
        <v>1167</v>
      </c>
      <c r="G168" s="26">
        <f t="shared" si="66"/>
        <v>-35</v>
      </c>
      <c r="H168" s="28">
        <f t="shared" si="67"/>
        <v>-2.9991431019708654E-2</v>
      </c>
      <c r="I168" s="20">
        <f t="shared" si="68"/>
        <v>16.624447291435715</v>
      </c>
      <c r="J168" s="20">
        <f t="shared" si="69"/>
        <v>-51.624447291435715</v>
      </c>
      <c r="K168" s="26">
        <f t="shared" si="70"/>
        <v>25812.223645717859</v>
      </c>
      <c r="L168" s="15">
        <f>Daten!G168</f>
        <v>124</v>
      </c>
      <c r="M168" s="15">
        <f>Daten!H168</f>
        <v>724</v>
      </c>
      <c r="N168" s="15">
        <f>Daten!I168</f>
        <v>284</v>
      </c>
      <c r="O168" s="27">
        <f t="shared" si="71"/>
        <v>0.56353591160220995</v>
      </c>
      <c r="P168" s="15">
        <f t="shared" si="72"/>
        <v>414.453523159638</v>
      </c>
      <c r="Q168" s="20">
        <f t="shared" si="73"/>
        <v>-6.4535231596379958</v>
      </c>
      <c r="R168" s="26">
        <f t="shared" si="74"/>
        <v>-1290.7046319275992</v>
      </c>
      <c r="S168" s="8">
        <f>Daten!K168</f>
        <v>5936.78</v>
      </c>
      <c r="T168" s="8">
        <f>Daten!L168</f>
        <v>86125.23</v>
      </c>
      <c r="U168" s="8">
        <f>Daten!M168</f>
        <v>111203.06</v>
      </c>
      <c r="V168" s="8">
        <f>Daten!N168</f>
        <v>500</v>
      </c>
      <c r="W168" s="8">
        <f>Daten!O168</f>
        <v>500</v>
      </c>
      <c r="X168" s="22">
        <f t="shared" si="75"/>
        <v>203265.07</v>
      </c>
      <c r="Y168" s="8">
        <f t="shared" si="76"/>
        <v>464378.53142414422</v>
      </c>
      <c r="Z168" s="20">
        <f t="shared" si="77"/>
        <v>-261113.46142414422</v>
      </c>
      <c r="AA168" s="26">
        <f t="shared" si="78"/>
        <v>26111.346142414423</v>
      </c>
      <c r="AB168" s="31">
        <f t="shared" si="79"/>
        <v>50632.865156204687</v>
      </c>
      <c r="AC168" s="30">
        <f t="shared" si="80"/>
        <v>50632.865156204687</v>
      </c>
      <c r="AG168" s="25">
        <f t="shared" si="81"/>
        <v>25812.223645717859</v>
      </c>
      <c r="AH168" s="25">
        <f t="shared" si="82"/>
        <v>26111.346142414423</v>
      </c>
      <c r="AI168" s="25">
        <f t="shared" si="83"/>
        <v>51923.569788132285</v>
      </c>
      <c r="AJ168" s="25">
        <f t="shared" si="84"/>
        <v>1</v>
      </c>
      <c r="AK168" s="25">
        <f t="shared" si="85"/>
        <v>51923.569788132285</v>
      </c>
      <c r="AL168" s="25">
        <f t="shared" ca="1" si="86"/>
        <v>149088</v>
      </c>
      <c r="AM168" s="25">
        <f t="shared" ca="1" si="87"/>
        <v>11</v>
      </c>
      <c r="AN168" s="25">
        <f ca="1">IF(AM168=0,0,COUNTIF($AM$19:AM168,C168*10+1))</f>
        <v>98</v>
      </c>
      <c r="AO168" s="20">
        <f t="shared" ca="1" si="88"/>
        <v>0</v>
      </c>
      <c r="AP168" s="32">
        <f t="shared" ca="1" si="89"/>
        <v>149088</v>
      </c>
    </row>
    <row r="169" spans="1:42" x14ac:dyDescent="0.2">
      <c r="A169" s="14">
        <f>Daten!A169</f>
        <v>10912</v>
      </c>
      <c r="B169" s="7" t="str">
        <f>Daten!B169</f>
        <v xml:space="preserve">Markt Allhau                                      </v>
      </c>
      <c r="C169" s="14">
        <f t="shared" si="65"/>
        <v>1</v>
      </c>
      <c r="D169" s="9">
        <f>Daten!D169</f>
        <v>0</v>
      </c>
      <c r="E169" s="8">
        <f>Daten!E169</f>
        <v>1943</v>
      </c>
      <c r="F169" s="8">
        <f>Daten!F169</f>
        <v>1852</v>
      </c>
      <c r="G169" s="26">
        <f t="shared" si="66"/>
        <v>91</v>
      </c>
      <c r="H169" s="28">
        <f t="shared" si="67"/>
        <v>4.913606911447084E-2</v>
      </c>
      <c r="I169" s="20">
        <f t="shared" si="68"/>
        <v>26.382584733281014</v>
      </c>
      <c r="J169" s="20">
        <f t="shared" si="69"/>
        <v>64.617415266718979</v>
      </c>
      <c r="K169" s="26">
        <f t="shared" si="70"/>
        <v>-32308.707633359489</v>
      </c>
      <c r="L169" s="15">
        <f>Daten!G169</f>
        <v>270</v>
      </c>
      <c r="M169" s="15">
        <f>Daten!H169</f>
        <v>1241</v>
      </c>
      <c r="N169" s="15">
        <f>Daten!I169</f>
        <v>432</v>
      </c>
      <c r="O169" s="27">
        <f t="shared" si="71"/>
        <v>0.5656728444802579</v>
      </c>
      <c r="P169" s="15">
        <f t="shared" si="72"/>
        <v>710.4099754711475</v>
      </c>
      <c r="Q169" s="20">
        <f t="shared" si="73"/>
        <v>-8.4099754711475043</v>
      </c>
      <c r="R169" s="26">
        <f t="shared" si="74"/>
        <v>-1681.9950942295009</v>
      </c>
      <c r="S169" s="8">
        <f>Daten!K169</f>
        <v>17984.79</v>
      </c>
      <c r="T169" s="8">
        <f>Daten!L169</f>
        <v>172898.62</v>
      </c>
      <c r="U169" s="8">
        <f>Daten!M169</f>
        <v>829821.95</v>
      </c>
      <c r="V169" s="8">
        <f>Daten!N169</f>
        <v>500</v>
      </c>
      <c r="W169" s="8">
        <f>Daten!O169</f>
        <v>500</v>
      </c>
      <c r="X169" s="22">
        <f t="shared" si="75"/>
        <v>1020705.36</v>
      </c>
      <c r="Y169" s="8">
        <f t="shared" si="76"/>
        <v>797073.75137554074</v>
      </c>
      <c r="Z169" s="20">
        <f t="shared" si="77"/>
        <v>223631.60862445924</v>
      </c>
      <c r="AA169" s="26">
        <f t="shared" si="78"/>
        <v>-22363.160862445926</v>
      </c>
      <c r="AB169" s="31">
        <f t="shared" si="79"/>
        <v>-56353.863590034918</v>
      </c>
      <c r="AC169" s="30">
        <f t="shared" si="80"/>
        <v>0</v>
      </c>
      <c r="AG169" s="25">
        <f t="shared" si="81"/>
        <v>0</v>
      </c>
      <c r="AH169" s="25">
        <f t="shared" si="82"/>
        <v>0</v>
      </c>
      <c r="AI169" s="25">
        <f t="shared" si="83"/>
        <v>0</v>
      </c>
      <c r="AJ169" s="25">
        <f t="shared" si="84"/>
        <v>1</v>
      </c>
      <c r="AK169" s="25">
        <f t="shared" si="85"/>
        <v>0</v>
      </c>
      <c r="AL169" s="25">
        <f t="shared" ca="1" si="86"/>
        <v>0</v>
      </c>
      <c r="AM169" s="25">
        <f t="shared" ca="1" si="87"/>
        <v>0</v>
      </c>
      <c r="AN169" s="25">
        <f ca="1">IF(AM169=0,0,COUNTIF($AM$19:AM169,C169*10+1))</f>
        <v>0</v>
      </c>
      <c r="AO169" s="20">
        <f t="shared" ca="1" si="88"/>
        <v>0</v>
      </c>
      <c r="AP169" s="32">
        <f t="shared" ca="1" si="89"/>
        <v>0</v>
      </c>
    </row>
    <row r="170" spans="1:42" x14ac:dyDescent="0.2">
      <c r="A170" s="14">
        <f>Daten!A170</f>
        <v>10913</v>
      </c>
      <c r="B170" s="7" t="str">
        <f>Daten!B170</f>
        <v xml:space="preserve">Markt Neuhodis                                    </v>
      </c>
      <c r="C170" s="14">
        <f t="shared" si="65"/>
        <v>1</v>
      </c>
      <c r="D170" s="9">
        <f>Daten!D170</f>
        <v>0</v>
      </c>
      <c r="E170" s="8">
        <f>Daten!E170</f>
        <v>669</v>
      </c>
      <c r="F170" s="8">
        <f>Daten!F170</f>
        <v>658</v>
      </c>
      <c r="G170" s="26">
        <f t="shared" si="66"/>
        <v>11</v>
      </c>
      <c r="H170" s="28">
        <f t="shared" si="67"/>
        <v>1.6717325227963525E-2</v>
      </c>
      <c r="I170" s="20">
        <f t="shared" si="68"/>
        <v>9.3735101266192817</v>
      </c>
      <c r="J170" s="20">
        <f t="shared" si="69"/>
        <v>1.6264898733807183</v>
      </c>
      <c r="K170" s="26">
        <f t="shared" si="70"/>
        <v>-813.24493669035917</v>
      </c>
      <c r="L170" s="15">
        <f>Daten!G170</f>
        <v>67</v>
      </c>
      <c r="M170" s="15">
        <f>Daten!H170</f>
        <v>406</v>
      </c>
      <c r="N170" s="15">
        <f>Daten!I170</f>
        <v>196</v>
      </c>
      <c r="O170" s="27">
        <f t="shared" si="71"/>
        <v>0.64778325123152714</v>
      </c>
      <c r="P170" s="15">
        <f t="shared" si="72"/>
        <v>232.41454475526663</v>
      </c>
      <c r="Q170" s="20">
        <f t="shared" si="73"/>
        <v>30.585455244733367</v>
      </c>
      <c r="R170" s="26">
        <f t="shared" si="74"/>
        <v>6117.0910489466733</v>
      </c>
      <c r="S170" s="8">
        <f>Daten!K170</f>
        <v>15716.43</v>
      </c>
      <c r="T170" s="8">
        <f>Daten!L170</f>
        <v>35188.370000000003</v>
      </c>
      <c r="U170" s="8">
        <f>Daten!M170</f>
        <v>32444.17</v>
      </c>
      <c r="V170" s="8">
        <f>Daten!N170</f>
        <v>500</v>
      </c>
      <c r="W170" s="8">
        <f>Daten!O170</f>
        <v>500</v>
      </c>
      <c r="X170" s="22">
        <f t="shared" si="75"/>
        <v>83348.97</v>
      </c>
      <c r="Y170" s="8">
        <f t="shared" si="76"/>
        <v>274442.78933105344</v>
      </c>
      <c r="Z170" s="20">
        <f t="shared" si="77"/>
        <v>-191093.81933105344</v>
      </c>
      <c r="AA170" s="26">
        <f t="shared" si="78"/>
        <v>19109.381933105346</v>
      </c>
      <c r="AB170" s="31">
        <f t="shared" si="79"/>
        <v>24413.228045361659</v>
      </c>
      <c r="AC170" s="30">
        <f t="shared" si="80"/>
        <v>24413.228045361659</v>
      </c>
      <c r="AG170" s="25">
        <f t="shared" si="81"/>
        <v>-813.24493669035917</v>
      </c>
      <c r="AH170" s="25">
        <f t="shared" si="82"/>
        <v>19109.381933105346</v>
      </c>
      <c r="AI170" s="25">
        <f t="shared" si="83"/>
        <v>18296.136996414985</v>
      </c>
      <c r="AJ170" s="25">
        <f t="shared" si="84"/>
        <v>1</v>
      </c>
      <c r="AK170" s="25">
        <f t="shared" si="85"/>
        <v>18296.136996414985</v>
      </c>
      <c r="AL170" s="25">
        <f t="shared" ca="1" si="86"/>
        <v>52534</v>
      </c>
      <c r="AM170" s="25">
        <f t="shared" ca="1" si="87"/>
        <v>11</v>
      </c>
      <c r="AN170" s="25">
        <f ca="1">IF(AM170=0,0,COUNTIF($AM$19:AM170,C170*10+1))</f>
        <v>99</v>
      </c>
      <c r="AO170" s="20">
        <f t="shared" ca="1" si="88"/>
        <v>0</v>
      </c>
      <c r="AP170" s="32">
        <f t="shared" ca="1" si="89"/>
        <v>52534</v>
      </c>
    </row>
    <row r="171" spans="1:42" x14ac:dyDescent="0.2">
      <c r="A171" s="14">
        <f>Daten!A171</f>
        <v>10914</v>
      </c>
      <c r="B171" s="7" t="str">
        <f>Daten!B171</f>
        <v xml:space="preserve">Mischendorf                                       </v>
      </c>
      <c r="C171" s="14">
        <f t="shared" si="65"/>
        <v>1</v>
      </c>
      <c r="D171" s="9">
        <f>Daten!D171</f>
        <v>0</v>
      </c>
      <c r="E171" s="8">
        <f>Daten!E171</f>
        <v>1473</v>
      </c>
      <c r="F171" s="8">
        <f>Daten!F171</f>
        <v>1537</v>
      </c>
      <c r="G171" s="26">
        <f t="shared" si="66"/>
        <v>-64</v>
      </c>
      <c r="H171" s="28">
        <f t="shared" si="67"/>
        <v>-4.1639557579700719E-2</v>
      </c>
      <c r="I171" s="20">
        <f t="shared" si="68"/>
        <v>21.895266055644125</v>
      </c>
      <c r="J171" s="20">
        <f t="shared" si="69"/>
        <v>-85.895266055644129</v>
      </c>
      <c r="K171" s="26">
        <f t="shared" si="70"/>
        <v>42947.633027822063</v>
      </c>
      <c r="L171" s="15">
        <f>Daten!G171</f>
        <v>154</v>
      </c>
      <c r="M171" s="15">
        <f>Daten!H171</f>
        <v>903</v>
      </c>
      <c r="N171" s="15">
        <f>Daten!I171</f>
        <v>416</v>
      </c>
      <c r="O171" s="27">
        <f t="shared" si="71"/>
        <v>0.6312292358803987</v>
      </c>
      <c r="P171" s="15">
        <f t="shared" si="72"/>
        <v>516.92200471429987</v>
      </c>
      <c r="Q171" s="20">
        <f t="shared" si="73"/>
        <v>53.077995285700126</v>
      </c>
      <c r="R171" s="26">
        <f t="shared" si="74"/>
        <v>10615.599057140025</v>
      </c>
      <c r="S171" s="8">
        <f>Daten!K171</f>
        <v>15468.08</v>
      </c>
      <c r="T171" s="8">
        <f>Daten!L171</f>
        <v>68849.600000000006</v>
      </c>
      <c r="U171" s="8">
        <f>Daten!M171</f>
        <v>81467.03</v>
      </c>
      <c r="V171" s="8">
        <f>Daten!N171</f>
        <v>500</v>
      </c>
      <c r="W171" s="8">
        <f>Daten!O171</f>
        <v>500</v>
      </c>
      <c r="X171" s="22">
        <f t="shared" si="75"/>
        <v>165784.71000000002</v>
      </c>
      <c r="Y171" s="8">
        <f t="shared" si="76"/>
        <v>604266.41058989789</v>
      </c>
      <c r="Z171" s="20">
        <f t="shared" si="77"/>
        <v>-438481.70058989787</v>
      </c>
      <c r="AA171" s="26">
        <f t="shared" si="78"/>
        <v>43848.170058989788</v>
      </c>
      <c r="AB171" s="31">
        <f t="shared" si="79"/>
        <v>97411.402143951884</v>
      </c>
      <c r="AC171" s="30">
        <f t="shared" si="80"/>
        <v>97411.402143951884</v>
      </c>
      <c r="AG171" s="25">
        <f t="shared" si="81"/>
        <v>42947.633027822063</v>
      </c>
      <c r="AH171" s="25">
        <f t="shared" si="82"/>
        <v>43848.170058989788</v>
      </c>
      <c r="AI171" s="25">
        <f t="shared" si="83"/>
        <v>86795.803086811851</v>
      </c>
      <c r="AJ171" s="25">
        <f t="shared" si="84"/>
        <v>1</v>
      </c>
      <c r="AK171" s="25">
        <f t="shared" si="85"/>
        <v>86795.803086811851</v>
      </c>
      <c r="AL171" s="25">
        <f t="shared" ca="1" si="86"/>
        <v>249217</v>
      </c>
      <c r="AM171" s="25">
        <f t="shared" ca="1" si="87"/>
        <v>11</v>
      </c>
      <c r="AN171" s="25">
        <f ca="1">IF(AM171=0,0,COUNTIF($AM$19:AM171,C171*10+1))</f>
        <v>100</v>
      </c>
      <c r="AO171" s="20">
        <f t="shared" ca="1" si="88"/>
        <v>0</v>
      </c>
      <c r="AP171" s="32">
        <f t="shared" ca="1" si="89"/>
        <v>249217</v>
      </c>
    </row>
    <row r="172" spans="1:42" x14ac:dyDescent="0.2">
      <c r="A172" s="14">
        <f>Daten!A172</f>
        <v>10915</v>
      </c>
      <c r="B172" s="7" t="str">
        <f>Daten!B172</f>
        <v xml:space="preserve">Oberdorf im Burgenland                            </v>
      </c>
      <c r="C172" s="14">
        <f t="shared" si="65"/>
        <v>1</v>
      </c>
      <c r="D172" s="9">
        <f>Daten!D172</f>
        <v>0</v>
      </c>
      <c r="E172" s="8">
        <f>Daten!E172</f>
        <v>975</v>
      </c>
      <c r="F172" s="8">
        <f>Daten!F172</f>
        <v>995</v>
      </c>
      <c r="G172" s="26">
        <f t="shared" si="66"/>
        <v>-20</v>
      </c>
      <c r="H172" s="28">
        <f t="shared" si="67"/>
        <v>-2.0100502512562814E-2</v>
      </c>
      <c r="I172" s="20">
        <f t="shared" si="68"/>
        <v>14.17422883888478</v>
      </c>
      <c r="J172" s="20">
        <f t="shared" si="69"/>
        <v>-34.17422883888478</v>
      </c>
      <c r="K172" s="26">
        <f t="shared" si="70"/>
        <v>17087.11441944239</v>
      </c>
      <c r="L172" s="15">
        <f>Daten!G172</f>
        <v>111</v>
      </c>
      <c r="M172" s="15">
        <f>Daten!H172</f>
        <v>621</v>
      </c>
      <c r="N172" s="15">
        <f>Daten!I172</f>
        <v>243</v>
      </c>
      <c r="O172" s="27">
        <f t="shared" si="71"/>
        <v>0.57004830917874394</v>
      </c>
      <c r="P172" s="15">
        <f t="shared" si="72"/>
        <v>355.49121254438563</v>
      </c>
      <c r="Q172" s="20">
        <f t="shared" si="73"/>
        <v>-1.4912125443856326</v>
      </c>
      <c r="R172" s="26">
        <f t="shared" si="74"/>
        <v>-298.24250887712651</v>
      </c>
      <c r="S172" s="8">
        <f>Daten!K172</f>
        <v>3164.51</v>
      </c>
      <c r="T172" s="8">
        <f>Daten!L172</f>
        <v>70497.58</v>
      </c>
      <c r="U172" s="8">
        <f>Daten!M172</f>
        <v>20991.5</v>
      </c>
      <c r="V172" s="8">
        <f>Daten!N172</f>
        <v>500</v>
      </c>
      <c r="W172" s="8">
        <f>Daten!O172</f>
        <v>500</v>
      </c>
      <c r="X172" s="22">
        <f t="shared" si="75"/>
        <v>94653.59</v>
      </c>
      <c r="Y172" s="8">
        <f t="shared" si="76"/>
        <v>399972.67503404646</v>
      </c>
      <c r="Z172" s="20">
        <f t="shared" si="77"/>
        <v>-305319.08503404644</v>
      </c>
      <c r="AA172" s="26">
        <f t="shared" si="78"/>
        <v>30531.908503404644</v>
      </c>
      <c r="AB172" s="31">
        <f t="shared" si="79"/>
        <v>47320.780413969907</v>
      </c>
      <c r="AC172" s="30">
        <f t="shared" si="80"/>
        <v>47320.780413969907</v>
      </c>
      <c r="AG172" s="25">
        <f t="shared" si="81"/>
        <v>17087.11441944239</v>
      </c>
      <c r="AH172" s="25">
        <f t="shared" si="82"/>
        <v>30531.908503404644</v>
      </c>
      <c r="AI172" s="25">
        <f t="shared" si="83"/>
        <v>47619.022922847034</v>
      </c>
      <c r="AJ172" s="25">
        <f t="shared" si="84"/>
        <v>1</v>
      </c>
      <c r="AK172" s="25">
        <f t="shared" si="85"/>
        <v>47619.022922847034</v>
      </c>
      <c r="AL172" s="25">
        <f t="shared" ca="1" si="86"/>
        <v>136728</v>
      </c>
      <c r="AM172" s="25">
        <f t="shared" ca="1" si="87"/>
        <v>11</v>
      </c>
      <c r="AN172" s="25">
        <f ca="1">IF(AM172=0,0,COUNTIF($AM$19:AM172,C172*10+1))</f>
        <v>101</v>
      </c>
      <c r="AO172" s="20">
        <f t="shared" ca="1" si="88"/>
        <v>0</v>
      </c>
      <c r="AP172" s="32">
        <f t="shared" ca="1" si="89"/>
        <v>136728</v>
      </c>
    </row>
    <row r="173" spans="1:42" x14ac:dyDescent="0.2">
      <c r="A173" s="14">
        <f>Daten!A173</f>
        <v>10916</v>
      </c>
      <c r="B173" s="7" t="str">
        <f>Daten!B173</f>
        <v xml:space="preserve">Oberschützen                                     </v>
      </c>
      <c r="C173" s="14">
        <f t="shared" si="65"/>
        <v>1</v>
      </c>
      <c r="D173" s="9">
        <f>Daten!D173</f>
        <v>0</v>
      </c>
      <c r="E173" s="8">
        <f>Daten!E173</f>
        <v>2477</v>
      </c>
      <c r="F173" s="8">
        <f>Daten!F173</f>
        <v>2438</v>
      </c>
      <c r="G173" s="26">
        <f t="shared" si="66"/>
        <v>39</v>
      </c>
      <c r="H173" s="28">
        <f t="shared" si="67"/>
        <v>1.5996718621821164E-2</v>
      </c>
      <c r="I173" s="20">
        <f t="shared" si="68"/>
        <v>34.730422019297578</v>
      </c>
      <c r="J173" s="20">
        <f t="shared" si="69"/>
        <v>4.2695779807024223</v>
      </c>
      <c r="K173" s="26">
        <f t="shared" si="70"/>
        <v>-2134.7889903512114</v>
      </c>
      <c r="L173" s="15">
        <f>Daten!G173</f>
        <v>380</v>
      </c>
      <c r="M173" s="15">
        <f>Daten!H173</f>
        <v>1502</v>
      </c>
      <c r="N173" s="15">
        <f>Daten!I173</f>
        <v>595</v>
      </c>
      <c r="O173" s="27">
        <f t="shared" si="71"/>
        <v>0.64913448735019974</v>
      </c>
      <c r="P173" s="15">
        <f t="shared" si="72"/>
        <v>859.81932567096169</v>
      </c>
      <c r="Q173" s="20">
        <f t="shared" si="73"/>
        <v>115.18067432903831</v>
      </c>
      <c r="R173" s="26">
        <f t="shared" si="74"/>
        <v>23036.13486580766</v>
      </c>
      <c r="S173" s="8">
        <f>Daten!K173</f>
        <v>18352.740000000002</v>
      </c>
      <c r="T173" s="8">
        <f>Daten!L173</f>
        <v>162595.73000000001</v>
      </c>
      <c r="U173" s="8">
        <f>Daten!M173</f>
        <v>329567.31</v>
      </c>
      <c r="V173" s="8">
        <f>Daten!N173</f>
        <v>500</v>
      </c>
      <c r="W173" s="8">
        <f>Daten!O173</f>
        <v>500</v>
      </c>
      <c r="X173" s="22">
        <f t="shared" si="75"/>
        <v>510515.78</v>
      </c>
      <c r="Y173" s="8">
        <f t="shared" si="76"/>
        <v>1016135.7087788031</v>
      </c>
      <c r="Z173" s="20">
        <f t="shared" si="77"/>
        <v>-505619.92877880309</v>
      </c>
      <c r="AA173" s="26">
        <f t="shared" si="78"/>
        <v>50561.992877880315</v>
      </c>
      <c r="AB173" s="31">
        <f t="shared" si="79"/>
        <v>71463.338753336764</v>
      </c>
      <c r="AC173" s="30">
        <f t="shared" si="80"/>
        <v>71463.338753336764</v>
      </c>
      <c r="AG173" s="25">
        <f t="shared" si="81"/>
        <v>-2134.7889903512114</v>
      </c>
      <c r="AH173" s="25">
        <f t="shared" si="82"/>
        <v>50561.992877880315</v>
      </c>
      <c r="AI173" s="25">
        <f t="shared" si="83"/>
        <v>48427.203887529104</v>
      </c>
      <c r="AJ173" s="25">
        <f t="shared" si="84"/>
        <v>1</v>
      </c>
      <c r="AK173" s="25">
        <f t="shared" si="85"/>
        <v>48427.203887529104</v>
      </c>
      <c r="AL173" s="25">
        <f t="shared" ca="1" si="86"/>
        <v>139049</v>
      </c>
      <c r="AM173" s="25">
        <f t="shared" ca="1" si="87"/>
        <v>11</v>
      </c>
      <c r="AN173" s="25">
        <f ca="1">IF(AM173=0,0,COUNTIF($AM$19:AM173,C173*10+1))</f>
        <v>102</v>
      </c>
      <c r="AO173" s="20">
        <f t="shared" ca="1" si="88"/>
        <v>0</v>
      </c>
      <c r="AP173" s="32">
        <f t="shared" ca="1" si="89"/>
        <v>139049</v>
      </c>
    </row>
    <row r="174" spans="1:42" x14ac:dyDescent="0.2">
      <c r="A174" s="14">
        <f>Daten!A174</f>
        <v>10917</v>
      </c>
      <c r="B174" s="7" t="str">
        <f>Daten!B174</f>
        <v xml:space="preserve">Oberwart                                          </v>
      </c>
      <c r="C174" s="14">
        <f t="shared" si="65"/>
        <v>1</v>
      </c>
      <c r="D174" s="9">
        <f>Daten!D174</f>
        <v>0</v>
      </c>
      <c r="E174" s="8">
        <f>Daten!E174</f>
        <v>8033</v>
      </c>
      <c r="F174" s="8">
        <f>Daten!F174</f>
        <v>7599</v>
      </c>
      <c r="G174" s="26">
        <f t="shared" si="66"/>
        <v>434</v>
      </c>
      <c r="H174" s="28">
        <f t="shared" si="67"/>
        <v>5.7112777997104881E-2</v>
      </c>
      <c r="I174" s="20">
        <f t="shared" si="68"/>
        <v>108.25122105194517</v>
      </c>
      <c r="J174" s="20">
        <f t="shared" si="69"/>
        <v>325.74877894805485</v>
      </c>
      <c r="K174" s="26">
        <f t="shared" si="70"/>
        <v>-162874.38947402741</v>
      </c>
      <c r="L174" s="15">
        <f>Daten!G174</f>
        <v>1130</v>
      </c>
      <c r="M174" s="15">
        <f>Daten!H174</f>
        <v>5114</v>
      </c>
      <c r="N174" s="15">
        <f>Daten!I174</f>
        <v>1789</v>
      </c>
      <c r="O174" s="27">
        <f t="shared" si="71"/>
        <v>0.5707860774344935</v>
      </c>
      <c r="P174" s="15">
        <f t="shared" si="72"/>
        <v>2927.5073445281614</v>
      </c>
      <c r="Q174" s="20">
        <f t="shared" si="73"/>
        <v>-8.5073445281614113</v>
      </c>
      <c r="R174" s="26">
        <f t="shared" si="74"/>
        <v>-1701.4689056322823</v>
      </c>
      <c r="S174" s="8">
        <f>Daten!K174</f>
        <v>56154.73</v>
      </c>
      <c r="T174" s="8">
        <f>Daten!L174</f>
        <v>860140.66</v>
      </c>
      <c r="U174" s="8">
        <f>Daten!M174</f>
        <v>5880384.3700000001</v>
      </c>
      <c r="V174" s="8">
        <f>Daten!N174</f>
        <v>500</v>
      </c>
      <c r="W174" s="8">
        <f>Daten!O174</f>
        <v>500</v>
      </c>
      <c r="X174" s="22">
        <f t="shared" si="75"/>
        <v>6796679.7599999998</v>
      </c>
      <c r="Y174" s="8">
        <f t="shared" si="76"/>
        <v>3295364.6138958926</v>
      </c>
      <c r="Z174" s="20">
        <f t="shared" si="77"/>
        <v>3501315.1461041071</v>
      </c>
      <c r="AA174" s="26">
        <f t="shared" si="78"/>
        <v>-350131.51461041073</v>
      </c>
      <c r="AB174" s="31">
        <f t="shared" si="79"/>
        <v>-514707.37299007043</v>
      </c>
      <c r="AC174" s="30">
        <f t="shared" si="80"/>
        <v>0</v>
      </c>
      <c r="AG174" s="25">
        <f t="shared" si="81"/>
        <v>0</v>
      </c>
      <c r="AH174" s="25">
        <f t="shared" si="82"/>
        <v>0</v>
      </c>
      <c r="AI174" s="25">
        <f t="shared" si="83"/>
        <v>0</v>
      </c>
      <c r="AJ174" s="25">
        <f t="shared" si="84"/>
        <v>1</v>
      </c>
      <c r="AK174" s="25">
        <f t="shared" si="85"/>
        <v>0</v>
      </c>
      <c r="AL174" s="25">
        <f t="shared" ca="1" si="86"/>
        <v>0</v>
      </c>
      <c r="AM174" s="25">
        <f t="shared" ca="1" si="87"/>
        <v>0</v>
      </c>
      <c r="AN174" s="25">
        <f ca="1">IF(AM174=0,0,COUNTIF($AM$19:AM174,C174*10+1))</f>
        <v>0</v>
      </c>
      <c r="AO174" s="20">
        <f t="shared" ca="1" si="88"/>
        <v>0</v>
      </c>
      <c r="AP174" s="32">
        <f t="shared" ca="1" si="89"/>
        <v>0</v>
      </c>
    </row>
    <row r="175" spans="1:42" x14ac:dyDescent="0.2">
      <c r="A175" s="14">
        <f>Daten!A175</f>
        <v>10918</v>
      </c>
      <c r="B175" s="7" t="str">
        <f>Daten!B175</f>
        <v xml:space="preserve">Pinkafeld                                         </v>
      </c>
      <c r="C175" s="14">
        <f t="shared" si="65"/>
        <v>1</v>
      </c>
      <c r="D175" s="9">
        <f>Daten!D175</f>
        <v>0</v>
      </c>
      <c r="E175" s="8">
        <f>Daten!E175</f>
        <v>5967</v>
      </c>
      <c r="F175" s="8">
        <f>Daten!F175</f>
        <v>5905</v>
      </c>
      <c r="G175" s="26">
        <f t="shared" si="66"/>
        <v>62</v>
      </c>
      <c r="H175" s="28">
        <f t="shared" si="67"/>
        <v>1.0499576629974599E-2</v>
      </c>
      <c r="I175" s="20">
        <f t="shared" si="68"/>
        <v>84.119418385542332</v>
      </c>
      <c r="J175" s="20">
        <f t="shared" si="69"/>
        <v>-22.119418385542332</v>
      </c>
      <c r="K175" s="26">
        <f t="shared" si="70"/>
        <v>11059.709192771166</v>
      </c>
      <c r="L175" s="15">
        <f>Daten!G175</f>
        <v>871</v>
      </c>
      <c r="M175" s="15">
        <f>Daten!H175</f>
        <v>3749</v>
      </c>
      <c r="N175" s="15">
        <f>Daten!I175</f>
        <v>1347</v>
      </c>
      <c r="O175" s="27">
        <f t="shared" si="71"/>
        <v>0.59162443318218194</v>
      </c>
      <c r="P175" s="15">
        <f t="shared" si="72"/>
        <v>2146.1136164716613</v>
      </c>
      <c r="Q175" s="20">
        <f t="shared" si="73"/>
        <v>71.886383528338683</v>
      </c>
      <c r="R175" s="26">
        <f t="shared" si="74"/>
        <v>14377.276705667737</v>
      </c>
      <c r="S175" s="8">
        <f>Daten!K175</f>
        <v>7934.88</v>
      </c>
      <c r="T175" s="8">
        <f>Daten!L175</f>
        <v>443667.15</v>
      </c>
      <c r="U175" s="8">
        <f>Daten!M175</f>
        <v>2932211.94</v>
      </c>
      <c r="V175" s="8">
        <f>Daten!N175</f>
        <v>500</v>
      </c>
      <c r="W175" s="8">
        <f>Daten!O175</f>
        <v>500</v>
      </c>
      <c r="X175" s="22">
        <f t="shared" si="75"/>
        <v>3383813.9699999997</v>
      </c>
      <c r="Y175" s="8">
        <f t="shared" si="76"/>
        <v>2447832.7712083645</v>
      </c>
      <c r="Z175" s="20">
        <f t="shared" si="77"/>
        <v>935981.19879163522</v>
      </c>
      <c r="AA175" s="26">
        <f t="shared" si="78"/>
        <v>-93598.119879163525</v>
      </c>
      <c r="AB175" s="31">
        <f t="shared" si="79"/>
        <v>-68161.133980724626</v>
      </c>
      <c r="AC175" s="30">
        <f t="shared" si="80"/>
        <v>0</v>
      </c>
      <c r="AG175" s="25">
        <f t="shared" si="81"/>
        <v>0</v>
      </c>
      <c r="AH175" s="25">
        <f t="shared" si="82"/>
        <v>0</v>
      </c>
      <c r="AI175" s="25">
        <f t="shared" si="83"/>
        <v>0</v>
      </c>
      <c r="AJ175" s="25">
        <f t="shared" si="84"/>
        <v>1</v>
      </c>
      <c r="AK175" s="25">
        <f t="shared" si="85"/>
        <v>0</v>
      </c>
      <c r="AL175" s="25">
        <f t="shared" ca="1" si="86"/>
        <v>0</v>
      </c>
      <c r="AM175" s="25">
        <f t="shared" ca="1" si="87"/>
        <v>0</v>
      </c>
      <c r="AN175" s="25">
        <f ca="1">IF(AM175=0,0,COUNTIF($AM$19:AM175,C175*10+1))</f>
        <v>0</v>
      </c>
      <c r="AO175" s="20">
        <f t="shared" ca="1" si="88"/>
        <v>0</v>
      </c>
      <c r="AP175" s="32">
        <f t="shared" ca="1" si="89"/>
        <v>0</v>
      </c>
    </row>
    <row r="176" spans="1:42" x14ac:dyDescent="0.2">
      <c r="A176" s="14">
        <f>Daten!A176</f>
        <v>10919</v>
      </c>
      <c r="B176" s="7" t="str">
        <f>Daten!B176</f>
        <v xml:space="preserve">Rechnitz                                          </v>
      </c>
      <c r="C176" s="14">
        <f t="shared" si="65"/>
        <v>1</v>
      </c>
      <c r="D176" s="9">
        <f>Daten!D176</f>
        <v>0</v>
      </c>
      <c r="E176" s="8">
        <f>Daten!E176</f>
        <v>3023</v>
      </c>
      <c r="F176" s="8">
        <f>Daten!F176</f>
        <v>2967</v>
      </c>
      <c r="G176" s="26">
        <f t="shared" si="66"/>
        <v>56</v>
      </c>
      <c r="H176" s="28">
        <f t="shared" si="67"/>
        <v>1.887428378833839E-2</v>
      </c>
      <c r="I176" s="20">
        <f t="shared" si="68"/>
        <v>42.266268306503655</v>
      </c>
      <c r="J176" s="20">
        <f t="shared" si="69"/>
        <v>13.733731693496345</v>
      </c>
      <c r="K176" s="26">
        <f t="shared" si="70"/>
        <v>-6866.8658467481728</v>
      </c>
      <c r="L176" s="15">
        <f>Daten!G176</f>
        <v>367</v>
      </c>
      <c r="M176" s="15">
        <f>Daten!H176</f>
        <v>1821</v>
      </c>
      <c r="N176" s="15">
        <f>Daten!I176</f>
        <v>835</v>
      </c>
      <c r="O176" s="27">
        <f t="shared" si="71"/>
        <v>0.66007688083470617</v>
      </c>
      <c r="P176" s="15">
        <f t="shared" si="72"/>
        <v>1042.4307536929568</v>
      </c>
      <c r="Q176" s="20">
        <f t="shared" si="73"/>
        <v>159.56924630704316</v>
      </c>
      <c r="R176" s="26">
        <f t="shared" si="74"/>
        <v>31913.849261408632</v>
      </c>
      <c r="S176" s="8">
        <f>Daten!K176</f>
        <v>28117.18</v>
      </c>
      <c r="T176" s="8">
        <f>Daten!L176</f>
        <v>224224.95</v>
      </c>
      <c r="U176" s="8">
        <f>Daten!M176</f>
        <v>435654.89</v>
      </c>
      <c r="V176" s="8">
        <f>Daten!N176</f>
        <v>500</v>
      </c>
      <c r="W176" s="8">
        <f>Daten!O176</f>
        <v>500</v>
      </c>
      <c r="X176" s="22">
        <f t="shared" si="75"/>
        <v>687997.02</v>
      </c>
      <c r="Y176" s="8">
        <f t="shared" si="76"/>
        <v>1240120.4067978691</v>
      </c>
      <c r="Z176" s="20">
        <f t="shared" si="77"/>
        <v>-552123.38679786911</v>
      </c>
      <c r="AA176" s="26">
        <f t="shared" si="78"/>
        <v>55212.338679786917</v>
      </c>
      <c r="AB176" s="31">
        <f t="shared" si="79"/>
        <v>80259.322094447372</v>
      </c>
      <c r="AC176" s="30">
        <f t="shared" si="80"/>
        <v>80259.322094447372</v>
      </c>
      <c r="AG176" s="25">
        <f t="shared" si="81"/>
        <v>-6866.8658467481728</v>
      </c>
      <c r="AH176" s="25">
        <f t="shared" si="82"/>
        <v>55212.338679786917</v>
      </c>
      <c r="AI176" s="25">
        <f t="shared" si="83"/>
        <v>48345.472833038744</v>
      </c>
      <c r="AJ176" s="25">
        <f t="shared" si="84"/>
        <v>1</v>
      </c>
      <c r="AK176" s="25">
        <f t="shared" si="85"/>
        <v>48345.472833038744</v>
      </c>
      <c r="AL176" s="25">
        <f t="shared" ca="1" si="86"/>
        <v>138814</v>
      </c>
      <c r="AM176" s="25">
        <f t="shared" ca="1" si="87"/>
        <v>11</v>
      </c>
      <c r="AN176" s="25">
        <f ca="1">IF(AM176=0,0,COUNTIF($AM$19:AM176,C176*10+1))</f>
        <v>103</v>
      </c>
      <c r="AO176" s="20">
        <f t="shared" ca="1" si="88"/>
        <v>0</v>
      </c>
      <c r="AP176" s="32">
        <f t="shared" ca="1" si="89"/>
        <v>138814</v>
      </c>
    </row>
    <row r="177" spans="1:42" x14ac:dyDescent="0.2">
      <c r="A177" s="14">
        <f>Daten!A177</f>
        <v>10920</v>
      </c>
      <c r="B177" s="7" t="str">
        <f>Daten!B177</f>
        <v xml:space="preserve">Riedlingsdorf                                     </v>
      </c>
      <c r="C177" s="14">
        <f t="shared" si="65"/>
        <v>1</v>
      </c>
      <c r="D177" s="9">
        <f>Daten!D177</f>
        <v>0</v>
      </c>
      <c r="E177" s="8">
        <f>Daten!E177</f>
        <v>1671</v>
      </c>
      <c r="F177" s="8">
        <f>Daten!F177</f>
        <v>1648</v>
      </c>
      <c r="G177" s="26">
        <f t="shared" si="66"/>
        <v>23</v>
      </c>
      <c r="H177" s="28">
        <f t="shared" si="67"/>
        <v>1.3956310679611651E-2</v>
      </c>
      <c r="I177" s="20">
        <f t="shared" si="68"/>
        <v>23.476511684906647</v>
      </c>
      <c r="J177" s="20">
        <f t="shared" si="69"/>
        <v>-0.4765116849066473</v>
      </c>
      <c r="K177" s="26">
        <f t="shared" si="70"/>
        <v>238.25584245332365</v>
      </c>
      <c r="L177" s="15">
        <f>Daten!G177</f>
        <v>216</v>
      </c>
      <c r="M177" s="15">
        <f>Daten!H177</f>
        <v>1082</v>
      </c>
      <c r="N177" s="15">
        <f>Daten!I177</f>
        <v>373</v>
      </c>
      <c r="O177" s="27">
        <f t="shared" si="71"/>
        <v>0.54436229205175601</v>
      </c>
      <c r="P177" s="15">
        <f t="shared" si="72"/>
        <v>619.39048626896181</v>
      </c>
      <c r="Q177" s="20">
        <f t="shared" si="73"/>
        <v>-30.390486268961808</v>
      </c>
      <c r="R177" s="26">
        <f t="shared" si="74"/>
        <v>-6078.0972537923617</v>
      </c>
      <c r="S177" s="8">
        <f>Daten!K177</f>
        <v>5250.38</v>
      </c>
      <c r="T177" s="8">
        <f>Daten!L177</f>
        <v>110792.57</v>
      </c>
      <c r="U177" s="8">
        <f>Daten!M177</f>
        <v>206036.77</v>
      </c>
      <c r="V177" s="8">
        <f>Daten!N177</f>
        <v>500</v>
      </c>
      <c r="W177" s="8">
        <f>Daten!O177</f>
        <v>500</v>
      </c>
      <c r="X177" s="22">
        <f t="shared" si="75"/>
        <v>322079.71999999997</v>
      </c>
      <c r="Y177" s="8">
        <f t="shared" si="76"/>
        <v>685491.63075065811</v>
      </c>
      <c r="Z177" s="20">
        <f t="shared" si="77"/>
        <v>-363411.91075065813</v>
      </c>
      <c r="AA177" s="26">
        <f t="shared" si="78"/>
        <v>36341.191075065813</v>
      </c>
      <c r="AB177" s="31">
        <f t="shared" si="79"/>
        <v>30501.349663726774</v>
      </c>
      <c r="AC177" s="30">
        <f t="shared" si="80"/>
        <v>30501.349663726774</v>
      </c>
      <c r="AG177" s="25">
        <f t="shared" si="81"/>
        <v>238.25584245332365</v>
      </c>
      <c r="AH177" s="25">
        <f t="shared" si="82"/>
        <v>36341.191075065813</v>
      </c>
      <c r="AI177" s="25">
        <f t="shared" si="83"/>
        <v>36579.446917519141</v>
      </c>
      <c r="AJ177" s="25">
        <f t="shared" si="84"/>
        <v>1</v>
      </c>
      <c r="AK177" s="25">
        <f t="shared" si="85"/>
        <v>36579.446917519141</v>
      </c>
      <c r="AL177" s="25">
        <f t="shared" ca="1" si="86"/>
        <v>105030</v>
      </c>
      <c r="AM177" s="25">
        <f t="shared" ca="1" si="87"/>
        <v>11</v>
      </c>
      <c r="AN177" s="25">
        <f ca="1">IF(AM177=0,0,COUNTIF($AM$19:AM177,C177*10+1))</f>
        <v>104</v>
      </c>
      <c r="AO177" s="20">
        <f t="shared" ca="1" si="88"/>
        <v>0</v>
      </c>
      <c r="AP177" s="32">
        <f t="shared" ca="1" si="89"/>
        <v>105030</v>
      </c>
    </row>
    <row r="178" spans="1:42" x14ac:dyDescent="0.2">
      <c r="A178" s="14">
        <f>Daten!A178</f>
        <v>10921</v>
      </c>
      <c r="B178" s="7" t="str">
        <f>Daten!B178</f>
        <v xml:space="preserve">Rotenturm an der Pinka                            </v>
      </c>
      <c r="C178" s="14">
        <f t="shared" si="65"/>
        <v>1</v>
      </c>
      <c r="D178" s="9">
        <f>Daten!D178</f>
        <v>0</v>
      </c>
      <c r="E178" s="8">
        <f>Daten!E178</f>
        <v>1434</v>
      </c>
      <c r="F178" s="8">
        <f>Daten!F178</f>
        <v>1441</v>
      </c>
      <c r="G178" s="26">
        <f t="shared" si="66"/>
        <v>-7</v>
      </c>
      <c r="H178" s="28">
        <f t="shared" si="67"/>
        <v>-4.8577376821651629E-3</v>
      </c>
      <c r="I178" s="20">
        <f t="shared" si="68"/>
        <v>20.527702268173837</v>
      </c>
      <c r="J178" s="20">
        <f t="shared" si="69"/>
        <v>-27.527702268173837</v>
      </c>
      <c r="K178" s="26">
        <f t="shared" si="70"/>
        <v>13763.851134086919</v>
      </c>
      <c r="L178" s="15">
        <f>Daten!G178</f>
        <v>186</v>
      </c>
      <c r="M178" s="15">
        <f>Daten!H178</f>
        <v>927</v>
      </c>
      <c r="N178" s="15">
        <f>Daten!I178</f>
        <v>321</v>
      </c>
      <c r="O178" s="27">
        <f t="shared" si="71"/>
        <v>0.54692556634304212</v>
      </c>
      <c r="P178" s="15">
        <f t="shared" si="72"/>
        <v>530.66079553727138</v>
      </c>
      <c r="Q178" s="20">
        <f t="shared" si="73"/>
        <v>-23.660795537271383</v>
      </c>
      <c r="R178" s="26">
        <f t="shared" si="74"/>
        <v>-4732.1591074542766</v>
      </c>
      <c r="S178" s="8">
        <f>Daten!K178</f>
        <v>6447.3</v>
      </c>
      <c r="T178" s="8">
        <f>Daten!L178</f>
        <v>115330.4</v>
      </c>
      <c r="U178" s="8">
        <f>Daten!M178</f>
        <v>169703.36</v>
      </c>
      <c r="V178" s="8">
        <f>Daten!N178</f>
        <v>500</v>
      </c>
      <c r="W178" s="8">
        <f>Daten!O178</f>
        <v>500</v>
      </c>
      <c r="X178" s="22">
        <f t="shared" si="75"/>
        <v>291481.06</v>
      </c>
      <c r="Y178" s="8">
        <f t="shared" si="76"/>
        <v>588267.50358853606</v>
      </c>
      <c r="Z178" s="20">
        <f t="shared" si="77"/>
        <v>-296786.44358853606</v>
      </c>
      <c r="AA178" s="26">
        <f t="shared" si="78"/>
        <v>29678.644358853606</v>
      </c>
      <c r="AB178" s="31">
        <f t="shared" si="79"/>
        <v>38710.336385486247</v>
      </c>
      <c r="AC178" s="30">
        <f t="shared" si="80"/>
        <v>38710.336385486247</v>
      </c>
      <c r="AG178" s="25">
        <f t="shared" si="81"/>
        <v>13763.851134086919</v>
      </c>
      <c r="AH178" s="25">
        <f t="shared" si="82"/>
        <v>29678.644358853606</v>
      </c>
      <c r="AI178" s="25">
        <f t="shared" si="83"/>
        <v>43442.495492940521</v>
      </c>
      <c r="AJ178" s="25">
        <f t="shared" si="84"/>
        <v>1</v>
      </c>
      <c r="AK178" s="25">
        <f t="shared" si="85"/>
        <v>43442.495492940521</v>
      </c>
      <c r="AL178" s="25">
        <f t="shared" ca="1" si="86"/>
        <v>124736</v>
      </c>
      <c r="AM178" s="25">
        <f t="shared" ca="1" si="87"/>
        <v>11</v>
      </c>
      <c r="AN178" s="25">
        <f ca="1">IF(AM178=0,0,COUNTIF($AM$19:AM178,C178*10+1))</f>
        <v>105</v>
      </c>
      <c r="AO178" s="20">
        <f t="shared" ca="1" si="88"/>
        <v>0</v>
      </c>
      <c r="AP178" s="32">
        <f t="shared" ca="1" si="89"/>
        <v>124736</v>
      </c>
    </row>
    <row r="179" spans="1:42" x14ac:dyDescent="0.2">
      <c r="A179" s="14">
        <f>Daten!A179</f>
        <v>10922</v>
      </c>
      <c r="B179" s="7" t="str">
        <f>Daten!B179</f>
        <v xml:space="preserve">Schachendorf                                      </v>
      </c>
      <c r="C179" s="14">
        <f t="shared" si="65"/>
        <v>1</v>
      </c>
      <c r="D179" s="9">
        <f>Daten!D179</f>
        <v>0</v>
      </c>
      <c r="E179" s="8">
        <f>Daten!E179</f>
        <v>743</v>
      </c>
      <c r="F179" s="8">
        <f>Daten!F179</f>
        <v>749</v>
      </c>
      <c r="G179" s="26">
        <f t="shared" si="66"/>
        <v>-6</v>
      </c>
      <c r="H179" s="28">
        <f t="shared" si="67"/>
        <v>-8.0106809078771702E-3</v>
      </c>
      <c r="I179" s="20">
        <f t="shared" si="68"/>
        <v>10.66984663349216</v>
      </c>
      <c r="J179" s="20">
        <f t="shared" si="69"/>
        <v>-16.66984663349216</v>
      </c>
      <c r="K179" s="26">
        <f t="shared" si="70"/>
        <v>8334.9233167460807</v>
      </c>
      <c r="L179" s="15">
        <f>Daten!G179</f>
        <v>89</v>
      </c>
      <c r="M179" s="15">
        <f>Daten!H179</f>
        <v>453</v>
      </c>
      <c r="N179" s="15">
        <f>Daten!I179</f>
        <v>201</v>
      </c>
      <c r="O179" s="27">
        <f t="shared" si="71"/>
        <v>0.64017660044150115</v>
      </c>
      <c r="P179" s="15">
        <f t="shared" si="72"/>
        <v>259.31967678358569</v>
      </c>
      <c r="Q179" s="20">
        <f t="shared" si="73"/>
        <v>30.680323216414308</v>
      </c>
      <c r="R179" s="26">
        <f t="shared" si="74"/>
        <v>6136.0646432828617</v>
      </c>
      <c r="S179" s="8">
        <f>Daten!K179</f>
        <v>23275.35</v>
      </c>
      <c r="T179" s="8">
        <f>Daten!L179</f>
        <v>46206.41</v>
      </c>
      <c r="U179" s="8">
        <f>Daten!M179</f>
        <v>28219.83</v>
      </c>
      <c r="V179" s="8">
        <f>Daten!N179</f>
        <v>500</v>
      </c>
      <c r="W179" s="8">
        <f>Daten!O179</f>
        <v>500</v>
      </c>
      <c r="X179" s="22">
        <f t="shared" si="75"/>
        <v>97701.590000000011</v>
      </c>
      <c r="Y179" s="8">
        <f t="shared" si="76"/>
        <v>304799.68979517592</v>
      </c>
      <c r="Z179" s="20">
        <f t="shared" si="77"/>
        <v>-207098.09979517589</v>
      </c>
      <c r="AA179" s="26">
        <f t="shared" si="78"/>
        <v>20709.809979517591</v>
      </c>
      <c r="AB179" s="31">
        <f t="shared" si="79"/>
        <v>35180.797939546537</v>
      </c>
      <c r="AC179" s="30">
        <f t="shared" si="80"/>
        <v>35180.797939546537</v>
      </c>
      <c r="AG179" s="25">
        <f t="shared" si="81"/>
        <v>8334.9233167460807</v>
      </c>
      <c r="AH179" s="25">
        <f t="shared" si="82"/>
        <v>20709.809979517591</v>
      </c>
      <c r="AI179" s="25">
        <f t="shared" si="83"/>
        <v>29044.733296263672</v>
      </c>
      <c r="AJ179" s="25">
        <f t="shared" si="84"/>
        <v>1</v>
      </c>
      <c r="AK179" s="25">
        <f t="shared" si="85"/>
        <v>29044.733296263672</v>
      </c>
      <c r="AL179" s="25">
        <f t="shared" ca="1" si="86"/>
        <v>83396</v>
      </c>
      <c r="AM179" s="25">
        <f t="shared" ca="1" si="87"/>
        <v>11</v>
      </c>
      <c r="AN179" s="25">
        <f ca="1">IF(AM179=0,0,COUNTIF($AM$19:AM179,C179*10+1))</f>
        <v>106</v>
      </c>
      <c r="AO179" s="20">
        <f t="shared" ca="1" si="88"/>
        <v>0</v>
      </c>
      <c r="AP179" s="32">
        <f t="shared" ca="1" si="89"/>
        <v>83396</v>
      </c>
    </row>
    <row r="180" spans="1:42" x14ac:dyDescent="0.2">
      <c r="A180" s="14">
        <f>Daten!A180</f>
        <v>10923</v>
      </c>
      <c r="B180" s="7" t="str">
        <f>Daten!B180</f>
        <v xml:space="preserve">Stadtschlaining                                   </v>
      </c>
      <c r="C180" s="14">
        <f t="shared" si="65"/>
        <v>1</v>
      </c>
      <c r="D180" s="9">
        <f>Daten!D180</f>
        <v>0</v>
      </c>
      <c r="E180" s="8">
        <f>Daten!E180</f>
        <v>2007</v>
      </c>
      <c r="F180" s="8">
        <f>Daten!F180</f>
        <v>1975</v>
      </c>
      <c r="G180" s="26">
        <f t="shared" si="66"/>
        <v>32</v>
      </c>
      <c r="H180" s="28">
        <f t="shared" si="67"/>
        <v>1.6202531645569621E-2</v>
      </c>
      <c r="I180" s="20">
        <f t="shared" si="68"/>
        <v>28.134775835977326</v>
      </c>
      <c r="J180" s="20">
        <f t="shared" si="69"/>
        <v>3.8652241640226741</v>
      </c>
      <c r="K180" s="26">
        <f t="shared" si="70"/>
        <v>-1932.612082011337</v>
      </c>
      <c r="L180" s="15">
        <f>Daten!G180</f>
        <v>241</v>
      </c>
      <c r="M180" s="15">
        <f>Daten!H180</f>
        <v>1215</v>
      </c>
      <c r="N180" s="15">
        <f>Daten!I180</f>
        <v>551</v>
      </c>
      <c r="O180" s="27">
        <f t="shared" si="71"/>
        <v>0.6518518518518519</v>
      </c>
      <c r="P180" s="15">
        <f t="shared" si="72"/>
        <v>695.52628541292847</v>
      </c>
      <c r="Q180" s="20">
        <f t="shared" si="73"/>
        <v>96.473714587071527</v>
      </c>
      <c r="R180" s="26">
        <f t="shared" si="74"/>
        <v>19294.742917414304</v>
      </c>
      <c r="S180" s="8">
        <f>Daten!K180</f>
        <v>15339.95</v>
      </c>
      <c r="T180" s="8">
        <f>Daten!L180</f>
        <v>113051.87</v>
      </c>
      <c r="U180" s="8">
        <f>Daten!M180</f>
        <v>200838.02</v>
      </c>
      <c r="V180" s="8">
        <f>Daten!N180</f>
        <v>500</v>
      </c>
      <c r="W180" s="8">
        <f>Daten!O180</f>
        <v>500</v>
      </c>
      <c r="X180" s="22">
        <f t="shared" si="75"/>
        <v>329229.83999999997</v>
      </c>
      <c r="Y180" s="8">
        <f t="shared" si="76"/>
        <v>823328.36799316027</v>
      </c>
      <c r="Z180" s="20">
        <f t="shared" si="77"/>
        <v>-494098.5279931603</v>
      </c>
      <c r="AA180" s="26">
        <f t="shared" si="78"/>
        <v>49409.852799316031</v>
      </c>
      <c r="AB180" s="31">
        <f t="shared" si="79"/>
        <v>66771.983634718999</v>
      </c>
      <c r="AC180" s="30">
        <f t="shared" si="80"/>
        <v>66771.983634718999</v>
      </c>
      <c r="AG180" s="25">
        <f t="shared" si="81"/>
        <v>-1932.612082011337</v>
      </c>
      <c r="AH180" s="25">
        <f t="shared" si="82"/>
        <v>49409.852799316031</v>
      </c>
      <c r="AI180" s="25">
        <f t="shared" si="83"/>
        <v>47477.240717304696</v>
      </c>
      <c r="AJ180" s="25">
        <f t="shared" si="84"/>
        <v>1</v>
      </c>
      <c r="AK180" s="25">
        <f t="shared" si="85"/>
        <v>47477.240717304696</v>
      </c>
      <c r="AL180" s="25">
        <f t="shared" ca="1" si="86"/>
        <v>136321</v>
      </c>
      <c r="AM180" s="25">
        <f t="shared" ca="1" si="87"/>
        <v>11</v>
      </c>
      <c r="AN180" s="25">
        <f ca="1">IF(AM180=0,0,COUNTIF($AM$19:AM180,C180*10+1))</f>
        <v>107</v>
      </c>
      <c r="AO180" s="20">
        <f t="shared" ca="1" si="88"/>
        <v>0</v>
      </c>
      <c r="AP180" s="32">
        <f t="shared" ca="1" si="89"/>
        <v>136321</v>
      </c>
    </row>
    <row r="181" spans="1:42" x14ac:dyDescent="0.2">
      <c r="A181" s="14">
        <f>Daten!A181</f>
        <v>10924</v>
      </c>
      <c r="B181" s="7" t="str">
        <f>Daten!B181</f>
        <v xml:space="preserve">Unterkohlstätten                                 </v>
      </c>
      <c r="C181" s="14">
        <f t="shared" si="65"/>
        <v>1</v>
      </c>
      <c r="D181" s="9">
        <f>Daten!D181</f>
        <v>0</v>
      </c>
      <c r="E181" s="8">
        <f>Daten!E181</f>
        <v>978</v>
      </c>
      <c r="F181" s="8">
        <f>Daten!F181</f>
        <v>1000</v>
      </c>
      <c r="G181" s="26">
        <f t="shared" si="66"/>
        <v>-22</v>
      </c>
      <c r="H181" s="28">
        <f t="shared" si="67"/>
        <v>-2.1999999999999999E-2</v>
      </c>
      <c r="I181" s="20">
        <f t="shared" si="68"/>
        <v>14.24545611948219</v>
      </c>
      <c r="J181" s="20">
        <f t="shared" si="69"/>
        <v>-36.245456119482192</v>
      </c>
      <c r="K181" s="26">
        <f t="shared" si="70"/>
        <v>18122.728059741097</v>
      </c>
      <c r="L181" s="15">
        <f>Daten!G181</f>
        <v>122</v>
      </c>
      <c r="M181" s="15">
        <f>Daten!H181</f>
        <v>604</v>
      </c>
      <c r="N181" s="15">
        <f>Daten!I181</f>
        <v>252</v>
      </c>
      <c r="O181" s="27">
        <f t="shared" si="71"/>
        <v>0.61920529801324509</v>
      </c>
      <c r="P181" s="15">
        <f t="shared" si="72"/>
        <v>345.7595690447809</v>
      </c>
      <c r="Q181" s="20">
        <f t="shared" si="73"/>
        <v>28.240430955219097</v>
      </c>
      <c r="R181" s="26">
        <f t="shared" si="74"/>
        <v>5648.0861910438198</v>
      </c>
      <c r="S181" s="8">
        <f>Daten!K181</f>
        <v>8099.47</v>
      </c>
      <c r="T181" s="8">
        <f>Daten!L181</f>
        <v>69346.7</v>
      </c>
      <c r="U181" s="8">
        <f>Daten!M181</f>
        <v>179902.52</v>
      </c>
      <c r="V181" s="8">
        <f>Daten!N181</f>
        <v>500</v>
      </c>
      <c r="W181" s="8">
        <f>Daten!O181</f>
        <v>500</v>
      </c>
      <c r="X181" s="22">
        <f t="shared" si="75"/>
        <v>257348.69</v>
      </c>
      <c r="Y181" s="8">
        <f t="shared" si="76"/>
        <v>401203.3601879974</v>
      </c>
      <c r="Z181" s="20">
        <f t="shared" si="77"/>
        <v>-143854.6701879974</v>
      </c>
      <c r="AA181" s="26">
        <f t="shared" si="78"/>
        <v>14385.46701879974</v>
      </c>
      <c r="AB181" s="31">
        <f t="shared" si="79"/>
        <v>38156.281269584659</v>
      </c>
      <c r="AC181" s="30">
        <f t="shared" si="80"/>
        <v>38156.281269584659</v>
      </c>
      <c r="AG181" s="25">
        <f t="shared" si="81"/>
        <v>18122.728059741097</v>
      </c>
      <c r="AH181" s="25">
        <f t="shared" si="82"/>
        <v>14385.46701879974</v>
      </c>
      <c r="AI181" s="25">
        <f t="shared" si="83"/>
        <v>32508.195078540837</v>
      </c>
      <c r="AJ181" s="25">
        <f t="shared" si="84"/>
        <v>1</v>
      </c>
      <c r="AK181" s="25">
        <f t="shared" si="85"/>
        <v>32508.195078540837</v>
      </c>
      <c r="AL181" s="25">
        <f t="shared" ca="1" si="86"/>
        <v>93341</v>
      </c>
      <c r="AM181" s="25">
        <f t="shared" ca="1" si="87"/>
        <v>11</v>
      </c>
      <c r="AN181" s="25">
        <f ca="1">IF(AM181=0,0,COUNTIF($AM$19:AM181,C181*10+1))</f>
        <v>108</v>
      </c>
      <c r="AO181" s="20">
        <f t="shared" ca="1" si="88"/>
        <v>0</v>
      </c>
      <c r="AP181" s="32">
        <f t="shared" ca="1" si="89"/>
        <v>93341</v>
      </c>
    </row>
    <row r="182" spans="1:42" x14ac:dyDescent="0.2">
      <c r="A182" s="14">
        <f>Daten!A182</f>
        <v>10925</v>
      </c>
      <c r="B182" s="7" t="str">
        <f>Daten!B182</f>
        <v xml:space="preserve">Unterwart                                         </v>
      </c>
      <c r="C182" s="14">
        <f t="shared" si="65"/>
        <v>1</v>
      </c>
      <c r="D182" s="9">
        <f>Daten!D182</f>
        <v>0</v>
      </c>
      <c r="E182" s="8">
        <f>Daten!E182</f>
        <v>986</v>
      </c>
      <c r="F182" s="8">
        <f>Daten!F182</f>
        <v>969</v>
      </c>
      <c r="G182" s="26">
        <f t="shared" si="66"/>
        <v>17</v>
      </c>
      <c r="H182" s="28">
        <f t="shared" si="67"/>
        <v>1.7543859649122806E-2</v>
      </c>
      <c r="I182" s="20">
        <f t="shared" si="68"/>
        <v>13.803846979778243</v>
      </c>
      <c r="J182" s="20">
        <f t="shared" si="69"/>
        <v>3.1961530202217574</v>
      </c>
      <c r="K182" s="26">
        <f t="shared" si="70"/>
        <v>-1598.0765101108786</v>
      </c>
      <c r="L182" s="15">
        <f>Daten!G182</f>
        <v>148</v>
      </c>
      <c r="M182" s="15">
        <f>Daten!H182</f>
        <v>628</v>
      </c>
      <c r="N182" s="15">
        <f>Daten!I182</f>
        <v>210</v>
      </c>
      <c r="O182" s="27">
        <f t="shared" si="71"/>
        <v>0.57006369426751591</v>
      </c>
      <c r="P182" s="15">
        <f t="shared" si="72"/>
        <v>359.4983598677523</v>
      </c>
      <c r="Q182" s="20">
        <f t="shared" si="73"/>
        <v>-1.4983598677522991</v>
      </c>
      <c r="R182" s="26">
        <f t="shared" si="74"/>
        <v>-299.67197355045982</v>
      </c>
      <c r="S182" s="8">
        <f>Daten!K182</f>
        <v>8886.7099999999991</v>
      </c>
      <c r="T182" s="8">
        <f>Daten!L182</f>
        <v>154514.53</v>
      </c>
      <c r="U182" s="8">
        <f>Daten!M182</f>
        <v>492003.36</v>
      </c>
      <c r="V182" s="8">
        <f>Daten!N182</f>
        <v>500</v>
      </c>
      <c r="W182" s="8">
        <f>Daten!O182</f>
        <v>500</v>
      </c>
      <c r="X182" s="22">
        <f t="shared" si="75"/>
        <v>655404.6</v>
      </c>
      <c r="Y182" s="8">
        <f t="shared" si="76"/>
        <v>404485.18726519978</v>
      </c>
      <c r="Z182" s="20">
        <f t="shared" si="77"/>
        <v>250919.41273480019</v>
      </c>
      <c r="AA182" s="26">
        <f t="shared" si="78"/>
        <v>-25091.941273480021</v>
      </c>
      <c r="AB182" s="31">
        <f t="shared" si="79"/>
        <v>-26989.689757141357</v>
      </c>
      <c r="AC182" s="30">
        <f t="shared" si="80"/>
        <v>0</v>
      </c>
      <c r="AG182" s="25">
        <f t="shared" si="81"/>
        <v>0</v>
      </c>
      <c r="AH182" s="25">
        <f t="shared" si="82"/>
        <v>0</v>
      </c>
      <c r="AI182" s="25">
        <f t="shared" si="83"/>
        <v>0</v>
      </c>
      <c r="AJ182" s="25">
        <f t="shared" si="84"/>
        <v>1</v>
      </c>
      <c r="AK182" s="25">
        <f t="shared" si="85"/>
        <v>0</v>
      </c>
      <c r="AL182" s="25">
        <f t="shared" ca="1" si="86"/>
        <v>0</v>
      </c>
      <c r="AM182" s="25">
        <f t="shared" ca="1" si="87"/>
        <v>0</v>
      </c>
      <c r="AN182" s="25">
        <f ca="1">IF(AM182=0,0,COUNTIF($AM$19:AM182,C182*10+1))</f>
        <v>0</v>
      </c>
      <c r="AO182" s="20">
        <f t="shared" ca="1" si="88"/>
        <v>0</v>
      </c>
      <c r="AP182" s="32">
        <f t="shared" ca="1" si="89"/>
        <v>0</v>
      </c>
    </row>
    <row r="183" spans="1:42" x14ac:dyDescent="0.2">
      <c r="A183" s="14">
        <f>Daten!A183</f>
        <v>10926</v>
      </c>
      <c r="B183" s="7" t="str">
        <f>Daten!B183</f>
        <v xml:space="preserve">Weiden bei Rechnitz                               </v>
      </c>
      <c r="C183" s="14">
        <f t="shared" si="65"/>
        <v>1</v>
      </c>
      <c r="D183" s="9">
        <f>Daten!D183</f>
        <v>0</v>
      </c>
      <c r="E183" s="8">
        <f>Daten!E183</f>
        <v>815</v>
      </c>
      <c r="F183" s="8">
        <f>Daten!F183</f>
        <v>809</v>
      </c>
      <c r="G183" s="26">
        <f t="shared" si="66"/>
        <v>6</v>
      </c>
      <c r="H183" s="28">
        <f t="shared" si="67"/>
        <v>7.4165636588380719E-3</v>
      </c>
      <c r="I183" s="20">
        <f t="shared" si="68"/>
        <v>11.524574000661092</v>
      </c>
      <c r="J183" s="20">
        <f t="shared" si="69"/>
        <v>-5.5245740006610919</v>
      </c>
      <c r="K183" s="26">
        <f t="shared" si="70"/>
        <v>2762.2870003305461</v>
      </c>
      <c r="L183" s="15">
        <f>Daten!G183</f>
        <v>82</v>
      </c>
      <c r="M183" s="15">
        <f>Daten!H183</f>
        <v>504</v>
      </c>
      <c r="N183" s="15">
        <f>Daten!I183</f>
        <v>229</v>
      </c>
      <c r="O183" s="27">
        <f t="shared" si="71"/>
        <v>0.61706349206349209</v>
      </c>
      <c r="P183" s="15">
        <f t="shared" si="72"/>
        <v>288.51460728239994</v>
      </c>
      <c r="Q183" s="20">
        <f t="shared" si="73"/>
        <v>22.485392717600064</v>
      </c>
      <c r="R183" s="26">
        <f t="shared" si="74"/>
        <v>4497.0785435200123</v>
      </c>
      <c r="S183" s="8">
        <f>Daten!K183</f>
        <v>17200.71</v>
      </c>
      <c r="T183" s="8">
        <f>Daten!L183</f>
        <v>40830.980000000003</v>
      </c>
      <c r="U183" s="8">
        <f>Daten!M183</f>
        <v>47515.5</v>
      </c>
      <c r="V183" s="8">
        <f>Daten!N183</f>
        <v>500</v>
      </c>
      <c r="W183" s="8">
        <f>Daten!O183</f>
        <v>500</v>
      </c>
      <c r="X183" s="22">
        <f t="shared" si="75"/>
        <v>105547.19</v>
      </c>
      <c r="Y183" s="8">
        <f t="shared" si="76"/>
        <v>334336.13348999782</v>
      </c>
      <c r="Z183" s="20">
        <f t="shared" si="77"/>
        <v>-228788.94348999782</v>
      </c>
      <c r="AA183" s="26">
        <f t="shared" si="78"/>
        <v>22878.894348999784</v>
      </c>
      <c r="AB183" s="31">
        <f t="shared" si="79"/>
        <v>30138.259892850343</v>
      </c>
      <c r="AC183" s="30">
        <f t="shared" si="80"/>
        <v>30138.259892850343</v>
      </c>
      <c r="AG183" s="25">
        <f t="shared" si="81"/>
        <v>2762.2870003305461</v>
      </c>
      <c r="AH183" s="25">
        <f t="shared" si="82"/>
        <v>22878.894348999784</v>
      </c>
      <c r="AI183" s="25">
        <f t="shared" si="83"/>
        <v>25641.181349330331</v>
      </c>
      <c r="AJ183" s="25">
        <f t="shared" si="84"/>
        <v>1</v>
      </c>
      <c r="AK183" s="25">
        <f t="shared" si="85"/>
        <v>25641.181349330331</v>
      </c>
      <c r="AL183" s="25">
        <f t="shared" ca="1" si="86"/>
        <v>73623</v>
      </c>
      <c r="AM183" s="25">
        <f t="shared" ca="1" si="87"/>
        <v>11</v>
      </c>
      <c r="AN183" s="25">
        <f ca="1">IF(AM183=0,0,COUNTIF($AM$19:AM183,C183*10+1))</f>
        <v>109</v>
      </c>
      <c r="AO183" s="20">
        <f t="shared" ca="1" si="88"/>
        <v>0</v>
      </c>
      <c r="AP183" s="32">
        <f t="shared" ca="1" si="89"/>
        <v>73623</v>
      </c>
    </row>
    <row r="184" spans="1:42" x14ac:dyDescent="0.2">
      <c r="A184" s="14">
        <f>Daten!A184</f>
        <v>10927</v>
      </c>
      <c r="B184" s="7" t="str">
        <f>Daten!B184</f>
        <v xml:space="preserve">Wiesfleck                                         </v>
      </c>
      <c r="C184" s="14">
        <f t="shared" si="65"/>
        <v>1</v>
      </c>
      <c r="D184" s="9">
        <f>Daten!D184</f>
        <v>0</v>
      </c>
      <c r="E184" s="8">
        <f>Daten!E184</f>
        <v>1202</v>
      </c>
      <c r="F184" s="8">
        <f>Daten!F184</f>
        <v>1159</v>
      </c>
      <c r="G184" s="26">
        <f t="shared" si="66"/>
        <v>43</v>
      </c>
      <c r="H184" s="28">
        <f t="shared" si="67"/>
        <v>3.7100949094046591E-2</v>
      </c>
      <c r="I184" s="20">
        <f t="shared" si="68"/>
        <v>16.510483642479858</v>
      </c>
      <c r="J184" s="20">
        <f t="shared" si="69"/>
        <v>26.489516357520142</v>
      </c>
      <c r="K184" s="26">
        <f t="shared" si="70"/>
        <v>-13244.75817876007</v>
      </c>
      <c r="L184" s="15">
        <f>Daten!G184</f>
        <v>188</v>
      </c>
      <c r="M184" s="15">
        <f>Daten!H184</f>
        <v>795</v>
      </c>
      <c r="N184" s="15">
        <f>Daten!I184</f>
        <v>219</v>
      </c>
      <c r="O184" s="27">
        <f t="shared" si="71"/>
        <v>0.51194968553459119</v>
      </c>
      <c r="P184" s="15">
        <f t="shared" si="72"/>
        <v>455.09744601092848</v>
      </c>
      <c r="Q184" s="20">
        <f t="shared" si="73"/>
        <v>-48.097446010928479</v>
      </c>
      <c r="R184" s="26">
        <f t="shared" si="74"/>
        <v>-9619.4892021856958</v>
      </c>
      <c r="S184" s="8">
        <f>Daten!K184</f>
        <v>8240.7900000000009</v>
      </c>
      <c r="T184" s="8">
        <f>Daten!L184</f>
        <v>87603.59</v>
      </c>
      <c r="U184" s="8">
        <f>Daten!M184</f>
        <v>67590.16</v>
      </c>
      <c r="V184" s="8">
        <f>Daten!N184</f>
        <v>500</v>
      </c>
      <c r="W184" s="8">
        <f>Daten!O184</f>
        <v>500</v>
      </c>
      <c r="X184" s="22">
        <f t="shared" si="75"/>
        <v>163434.54</v>
      </c>
      <c r="Y184" s="8">
        <f t="shared" si="76"/>
        <v>493094.51834966551</v>
      </c>
      <c r="Z184" s="20">
        <f t="shared" si="77"/>
        <v>-329659.97834966553</v>
      </c>
      <c r="AA184" s="26">
        <f t="shared" si="78"/>
        <v>32965.997834966554</v>
      </c>
      <c r="AB184" s="31">
        <f t="shared" si="79"/>
        <v>10101.750454020788</v>
      </c>
      <c r="AC184" s="30">
        <f t="shared" si="80"/>
        <v>10101.750454020788</v>
      </c>
      <c r="AG184" s="25">
        <f t="shared" si="81"/>
        <v>-13244.75817876007</v>
      </c>
      <c r="AH184" s="25">
        <f t="shared" si="82"/>
        <v>32965.997834966554</v>
      </c>
      <c r="AI184" s="25">
        <f t="shared" si="83"/>
        <v>19721.239656206482</v>
      </c>
      <c r="AJ184" s="25">
        <f t="shared" si="84"/>
        <v>1</v>
      </c>
      <c r="AK184" s="25">
        <f t="shared" si="85"/>
        <v>19721.239656206482</v>
      </c>
      <c r="AL184" s="25">
        <f t="shared" ca="1" si="86"/>
        <v>56626</v>
      </c>
      <c r="AM184" s="25">
        <f t="shared" ca="1" si="87"/>
        <v>11</v>
      </c>
      <c r="AN184" s="25">
        <f ca="1">IF(AM184=0,0,COUNTIF($AM$19:AM184,C184*10+1))</f>
        <v>110</v>
      </c>
      <c r="AO184" s="20">
        <f t="shared" ca="1" si="88"/>
        <v>0</v>
      </c>
      <c r="AP184" s="32">
        <f t="shared" ca="1" si="89"/>
        <v>56626</v>
      </c>
    </row>
    <row r="185" spans="1:42" x14ac:dyDescent="0.2">
      <c r="A185" s="14">
        <f>Daten!A185</f>
        <v>10928</v>
      </c>
      <c r="B185" s="7" t="str">
        <f>Daten!B185</f>
        <v xml:space="preserve">Wolfau                                            </v>
      </c>
      <c r="C185" s="14">
        <f t="shared" si="65"/>
        <v>1</v>
      </c>
      <c r="D185" s="9">
        <f>Daten!D185</f>
        <v>0</v>
      </c>
      <c r="E185" s="8">
        <f>Daten!E185</f>
        <v>1524</v>
      </c>
      <c r="F185" s="8">
        <f>Daten!F185</f>
        <v>1405</v>
      </c>
      <c r="G185" s="26">
        <f t="shared" si="66"/>
        <v>119</v>
      </c>
      <c r="H185" s="28">
        <f t="shared" si="67"/>
        <v>8.4697508896797155E-2</v>
      </c>
      <c r="I185" s="20">
        <f t="shared" si="68"/>
        <v>20.014865847872478</v>
      </c>
      <c r="J185" s="20">
        <f t="shared" si="69"/>
        <v>98.985134152127529</v>
      </c>
      <c r="K185" s="26">
        <f t="shared" si="70"/>
        <v>-49492.567076063766</v>
      </c>
      <c r="L185" s="15">
        <f>Daten!G185</f>
        <v>240</v>
      </c>
      <c r="M185" s="15">
        <f>Daten!H185</f>
        <v>997</v>
      </c>
      <c r="N185" s="15">
        <f>Daten!I185</f>
        <v>287</v>
      </c>
      <c r="O185" s="27">
        <f t="shared" si="71"/>
        <v>0.52858575727181545</v>
      </c>
      <c r="P185" s="15">
        <f t="shared" si="72"/>
        <v>570.73226877093794</v>
      </c>
      <c r="Q185" s="20">
        <f t="shared" si="73"/>
        <v>-43.732268770937935</v>
      </c>
      <c r="R185" s="26">
        <f t="shared" si="74"/>
        <v>-8746.453754187587</v>
      </c>
      <c r="S185" s="8">
        <f>Daten!K185</f>
        <v>5762.32</v>
      </c>
      <c r="T185" s="8">
        <f>Daten!L185</f>
        <v>113071.79</v>
      </c>
      <c r="U185" s="8">
        <f>Daten!M185</f>
        <v>265356.19</v>
      </c>
      <c r="V185" s="8">
        <f>Daten!N185</f>
        <v>500</v>
      </c>
      <c r="W185" s="8">
        <f>Daten!O185</f>
        <v>500</v>
      </c>
      <c r="X185" s="22">
        <f t="shared" si="75"/>
        <v>384190.3</v>
      </c>
      <c r="Y185" s="8">
        <f t="shared" si="76"/>
        <v>625188.05820706335</v>
      </c>
      <c r="Z185" s="20">
        <f t="shared" si="77"/>
        <v>-240997.75820706337</v>
      </c>
      <c r="AA185" s="26">
        <f t="shared" si="78"/>
        <v>24099.775820706338</v>
      </c>
      <c r="AB185" s="31">
        <f t="shared" si="79"/>
        <v>-34139.245009545011</v>
      </c>
      <c r="AC185" s="30">
        <f t="shared" si="80"/>
        <v>0</v>
      </c>
      <c r="AG185" s="25">
        <f t="shared" si="81"/>
        <v>0</v>
      </c>
      <c r="AH185" s="25">
        <f t="shared" si="82"/>
        <v>0</v>
      </c>
      <c r="AI185" s="25">
        <f t="shared" si="83"/>
        <v>0</v>
      </c>
      <c r="AJ185" s="25">
        <f t="shared" si="84"/>
        <v>1</v>
      </c>
      <c r="AK185" s="25">
        <f t="shared" si="85"/>
        <v>0</v>
      </c>
      <c r="AL185" s="25">
        <f t="shared" ca="1" si="86"/>
        <v>0</v>
      </c>
      <c r="AM185" s="25">
        <f t="shared" ca="1" si="87"/>
        <v>0</v>
      </c>
      <c r="AN185" s="25">
        <f ca="1">IF(AM185=0,0,COUNTIF($AM$19:AM185,C185*10+1))</f>
        <v>0</v>
      </c>
      <c r="AO185" s="20">
        <f t="shared" ca="1" si="88"/>
        <v>0</v>
      </c>
      <c r="AP185" s="32">
        <f t="shared" ca="1" si="89"/>
        <v>0</v>
      </c>
    </row>
    <row r="186" spans="1:42" x14ac:dyDescent="0.2">
      <c r="A186" s="14">
        <f>Daten!A186</f>
        <v>10929</v>
      </c>
      <c r="B186" s="7" t="str">
        <f>Daten!B186</f>
        <v xml:space="preserve">Neustift an der Lafnitz                           </v>
      </c>
      <c r="C186" s="14">
        <f t="shared" si="65"/>
        <v>1</v>
      </c>
      <c r="D186" s="9">
        <f>Daten!D186</f>
        <v>0</v>
      </c>
      <c r="E186" s="8">
        <f>Daten!E186</f>
        <v>825</v>
      </c>
      <c r="F186" s="8">
        <f>Daten!F186</f>
        <v>812</v>
      </c>
      <c r="G186" s="26">
        <f t="shared" si="66"/>
        <v>13</v>
      </c>
      <c r="H186" s="28">
        <f t="shared" si="67"/>
        <v>1.600985221674877E-2</v>
      </c>
      <c r="I186" s="20">
        <f t="shared" si="68"/>
        <v>11.567310369019538</v>
      </c>
      <c r="J186" s="20">
        <f t="shared" si="69"/>
        <v>1.4326896309804624</v>
      </c>
      <c r="K186" s="26">
        <f t="shared" si="70"/>
        <v>-716.34481549023121</v>
      </c>
      <c r="L186" s="15">
        <f>Daten!G186</f>
        <v>116</v>
      </c>
      <c r="M186" s="15">
        <f>Daten!H186</f>
        <v>566</v>
      </c>
      <c r="N186" s="15">
        <f>Daten!I186</f>
        <v>143</v>
      </c>
      <c r="O186" s="27">
        <f t="shared" si="71"/>
        <v>0.4575971731448763</v>
      </c>
      <c r="P186" s="15">
        <f t="shared" si="72"/>
        <v>324.00648357507612</v>
      </c>
      <c r="Q186" s="20">
        <f t="shared" si="73"/>
        <v>-65.006483575076118</v>
      </c>
      <c r="R186" s="26">
        <f t="shared" si="74"/>
        <v>-13001.296715015224</v>
      </c>
      <c r="S186" s="8">
        <f>Daten!K186</f>
        <v>1287.45</v>
      </c>
      <c r="T186" s="8">
        <f>Daten!L186</f>
        <v>44374.55</v>
      </c>
      <c r="U186" s="8">
        <f>Daten!M186</f>
        <v>74699.67</v>
      </c>
      <c r="V186" s="8">
        <f>Daten!N186</f>
        <v>500</v>
      </c>
      <c r="W186" s="8">
        <f>Daten!O186</f>
        <v>500</v>
      </c>
      <c r="X186" s="22">
        <f t="shared" si="75"/>
        <v>120361.67</v>
      </c>
      <c r="Y186" s="8">
        <f t="shared" si="76"/>
        <v>338438.41733650083</v>
      </c>
      <c r="Z186" s="20">
        <f t="shared" si="77"/>
        <v>-218076.74733650085</v>
      </c>
      <c r="AA186" s="26">
        <f t="shared" si="78"/>
        <v>21807.674733650085</v>
      </c>
      <c r="AB186" s="31">
        <f t="shared" si="79"/>
        <v>8090.0332031446305</v>
      </c>
      <c r="AC186" s="30">
        <f t="shared" si="80"/>
        <v>8090.0332031446305</v>
      </c>
      <c r="AG186" s="25">
        <f t="shared" si="81"/>
        <v>-716.34481549023121</v>
      </c>
      <c r="AH186" s="25">
        <f t="shared" si="82"/>
        <v>21807.674733650085</v>
      </c>
      <c r="AI186" s="25">
        <f t="shared" si="83"/>
        <v>21091.329918159852</v>
      </c>
      <c r="AJ186" s="25">
        <f t="shared" si="84"/>
        <v>1</v>
      </c>
      <c r="AK186" s="25">
        <f t="shared" si="85"/>
        <v>21091.329918159852</v>
      </c>
      <c r="AL186" s="25">
        <f t="shared" ca="1" si="86"/>
        <v>60559</v>
      </c>
      <c r="AM186" s="25">
        <f t="shared" ca="1" si="87"/>
        <v>11</v>
      </c>
      <c r="AN186" s="25">
        <f ca="1">IF(AM186=0,0,COUNTIF($AM$19:AM186,C186*10+1))</f>
        <v>111</v>
      </c>
      <c r="AO186" s="20">
        <f t="shared" ca="1" si="88"/>
        <v>0</v>
      </c>
      <c r="AP186" s="32">
        <f t="shared" ca="1" si="89"/>
        <v>60559</v>
      </c>
    </row>
    <row r="187" spans="1:42" x14ac:dyDescent="0.2">
      <c r="A187" s="14">
        <f>Daten!A187</f>
        <v>10930</v>
      </c>
      <c r="B187" s="7" t="str">
        <f>Daten!B187</f>
        <v xml:space="preserve">Jabing                                            </v>
      </c>
      <c r="C187" s="14">
        <f t="shared" si="65"/>
        <v>1</v>
      </c>
      <c r="D187" s="9">
        <f>Daten!D187</f>
        <v>0</v>
      </c>
      <c r="E187" s="8">
        <f>Daten!E187</f>
        <v>730</v>
      </c>
      <c r="F187" s="8">
        <f>Daten!F187</f>
        <v>735</v>
      </c>
      <c r="G187" s="26">
        <f t="shared" si="66"/>
        <v>-5</v>
      </c>
      <c r="H187" s="28">
        <f t="shared" si="67"/>
        <v>-6.8027210884353739E-3</v>
      </c>
      <c r="I187" s="20">
        <f t="shared" si="68"/>
        <v>10.470410247819409</v>
      </c>
      <c r="J187" s="20">
        <f t="shared" si="69"/>
        <v>-15.470410247819409</v>
      </c>
      <c r="K187" s="26">
        <f t="shared" si="70"/>
        <v>7735.2051239097045</v>
      </c>
      <c r="L187" s="15">
        <f>Daten!G187</f>
        <v>71</v>
      </c>
      <c r="M187" s="15">
        <f>Daten!H187</f>
        <v>470</v>
      </c>
      <c r="N187" s="15">
        <f>Daten!I187</f>
        <v>189</v>
      </c>
      <c r="O187" s="27">
        <f t="shared" si="71"/>
        <v>0.55319148936170215</v>
      </c>
      <c r="P187" s="15">
        <f t="shared" si="72"/>
        <v>269.05132028319042</v>
      </c>
      <c r="Q187" s="20">
        <f t="shared" si="73"/>
        <v>-9.0513202831904209</v>
      </c>
      <c r="R187" s="26">
        <f t="shared" si="74"/>
        <v>-1810.2640566380842</v>
      </c>
      <c r="S187" s="8">
        <f>Daten!K187</f>
        <v>5677.8</v>
      </c>
      <c r="T187" s="8">
        <f>Daten!L187</f>
        <v>40919.269999999997</v>
      </c>
      <c r="U187" s="8">
        <f>Daten!M187</f>
        <v>16042.09</v>
      </c>
      <c r="V187" s="8">
        <f>Daten!N187</f>
        <v>500</v>
      </c>
      <c r="W187" s="8">
        <f>Daten!O187</f>
        <v>500</v>
      </c>
      <c r="X187" s="22">
        <f t="shared" si="75"/>
        <v>62639.16</v>
      </c>
      <c r="Y187" s="8">
        <f t="shared" si="76"/>
        <v>299466.72079472197</v>
      </c>
      <c r="Z187" s="20">
        <f t="shared" si="77"/>
        <v>-236827.56079472197</v>
      </c>
      <c r="AA187" s="26">
        <f t="shared" si="78"/>
        <v>23682.756079472198</v>
      </c>
      <c r="AB187" s="31">
        <f t="shared" si="79"/>
        <v>29607.69714674382</v>
      </c>
      <c r="AC187" s="30">
        <f t="shared" si="80"/>
        <v>29607.69714674382</v>
      </c>
      <c r="AG187" s="25">
        <f t="shared" si="81"/>
        <v>7735.2051239097045</v>
      </c>
      <c r="AH187" s="25">
        <f t="shared" si="82"/>
        <v>23682.756079472198</v>
      </c>
      <c r="AI187" s="25">
        <f t="shared" si="83"/>
        <v>31417.961203381903</v>
      </c>
      <c r="AJ187" s="25">
        <f t="shared" si="84"/>
        <v>1</v>
      </c>
      <c r="AK187" s="25">
        <f t="shared" si="85"/>
        <v>31417.961203381903</v>
      </c>
      <c r="AL187" s="25">
        <f t="shared" ca="1" si="86"/>
        <v>90210</v>
      </c>
      <c r="AM187" s="25">
        <f t="shared" ca="1" si="87"/>
        <v>11</v>
      </c>
      <c r="AN187" s="25">
        <f ca="1">IF(AM187=0,0,COUNTIF($AM$19:AM187,C187*10+1))</f>
        <v>112</v>
      </c>
      <c r="AO187" s="20">
        <f t="shared" ca="1" si="88"/>
        <v>0</v>
      </c>
      <c r="AP187" s="32">
        <f t="shared" ca="1" si="89"/>
        <v>90210</v>
      </c>
    </row>
    <row r="188" spans="1:42" x14ac:dyDescent="0.2">
      <c r="A188" s="14">
        <f>Daten!A188</f>
        <v>10931</v>
      </c>
      <c r="B188" s="7" t="str">
        <f>Daten!B188</f>
        <v xml:space="preserve">Badersdorf                                        </v>
      </c>
      <c r="C188" s="14">
        <f t="shared" si="65"/>
        <v>1</v>
      </c>
      <c r="D188" s="9">
        <f>Daten!D188</f>
        <v>0</v>
      </c>
      <c r="E188" s="8">
        <f>Daten!E188</f>
        <v>283</v>
      </c>
      <c r="F188" s="8">
        <f>Daten!F188</f>
        <v>291</v>
      </c>
      <c r="G188" s="26">
        <f t="shared" si="66"/>
        <v>-8</v>
      </c>
      <c r="H188" s="28">
        <f t="shared" si="67"/>
        <v>-2.7491408934707903E-2</v>
      </c>
      <c r="I188" s="20">
        <f t="shared" si="68"/>
        <v>4.1454277307693168</v>
      </c>
      <c r="J188" s="20">
        <f t="shared" si="69"/>
        <v>-12.145427730769317</v>
      </c>
      <c r="K188" s="26">
        <f t="shared" si="70"/>
        <v>6072.7138653846587</v>
      </c>
      <c r="L188" s="15">
        <f>Daten!G188</f>
        <v>30</v>
      </c>
      <c r="M188" s="15">
        <f>Daten!H188</f>
        <v>175</v>
      </c>
      <c r="N188" s="15">
        <f>Daten!I188</f>
        <v>78</v>
      </c>
      <c r="O188" s="27">
        <f t="shared" si="71"/>
        <v>0.6171428571428571</v>
      </c>
      <c r="P188" s="15">
        <f t="shared" si="72"/>
        <v>100.17868308416665</v>
      </c>
      <c r="Q188" s="20">
        <f t="shared" si="73"/>
        <v>7.82131691583335</v>
      </c>
      <c r="R188" s="26">
        <f t="shared" si="74"/>
        <v>1564.2633831666699</v>
      </c>
      <c r="S188" s="8">
        <f>Daten!K188</f>
        <v>5427.46</v>
      </c>
      <c r="T188" s="8">
        <f>Daten!L188</f>
        <v>15442.76</v>
      </c>
      <c r="U188" s="8">
        <f>Daten!M188</f>
        <v>38522.980000000003</v>
      </c>
      <c r="V188" s="8">
        <f>Daten!N188</f>
        <v>500</v>
      </c>
      <c r="W188" s="8">
        <f>Daten!O188</f>
        <v>500</v>
      </c>
      <c r="X188" s="22">
        <f t="shared" si="75"/>
        <v>59393.200000000004</v>
      </c>
      <c r="Y188" s="8">
        <f t="shared" si="76"/>
        <v>116094.63285603606</v>
      </c>
      <c r="Z188" s="20">
        <f t="shared" si="77"/>
        <v>-56701.432856036052</v>
      </c>
      <c r="AA188" s="26">
        <f t="shared" si="78"/>
        <v>5670.1432856036054</v>
      </c>
      <c r="AB188" s="31">
        <f t="shared" si="79"/>
        <v>13307.120534154934</v>
      </c>
      <c r="AC188" s="30">
        <f t="shared" si="80"/>
        <v>13307.120534154934</v>
      </c>
      <c r="AG188" s="25">
        <f t="shared" si="81"/>
        <v>6072.7138653846587</v>
      </c>
      <c r="AH188" s="25">
        <f t="shared" si="82"/>
        <v>5670.1432856036054</v>
      </c>
      <c r="AI188" s="25">
        <f t="shared" si="83"/>
        <v>11742.857150988264</v>
      </c>
      <c r="AJ188" s="25">
        <f t="shared" si="84"/>
        <v>1</v>
      </c>
      <c r="AK188" s="25">
        <f t="shared" si="85"/>
        <v>11742.857150988264</v>
      </c>
      <c r="AL188" s="25">
        <f t="shared" ca="1" si="86"/>
        <v>33717</v>
      </c>
      <c r="AM188" s="25">
        <f t="shared" ca="1" si="87"/>
        <v>11</v>
      </c>
      <c r="AN188" s="25">
        <f ca="1">IF(AM188=0,0,COUNTIF($AM$19:AM188,C188*10+1))</f>
        <v>113</v>
      </c>
      <c r="AO188" s="20">
        <f t="shared" ca="1" si="88"/>
        <v>0</v>
      </c>
      <c r="AP188" s="32">
        <f t="shared" ca="1" si="89"/>
        <v>33717</v>
      </c>
    </row>
    <row r="189" spans="1:42" x14ac:dyDescent="0.2">
      <c r="A189" s="14">
        <f>Daten!A189</f>
        <v>10932</v>
      </c>
      <c r="B189" s="7" t="str">
        <f>Daten!B189</f>
        <v xml:space="preserve">Schandorf                                         </v>
      </c>
      <c r="C189" s="14">
        <f t="shared" si="65"/>
        <v>1</v>
      </c>
      <c r="D189" s="9">
        <f>Daten!D189</f>
        <v>0</v>
      </c>
      <c r="E189" s="8">
        <f>Daten!E189</f>
        <v>324</v>
      </c>
      <c r="F189" s="8">
        <f>Daten!F189</f>
        <v>267</v>
      </c>
      <c r="G189" s="26">
        <f t="shared" si="66"/>
        <v>57</v>
      </c>
      <c r="H189" s="28">
        <f t="shared" si="67"/>
        <v>0.21348314606741572</v>
      </c>
      <c r="I189" s="20">
        <f t="shared" si="68"/>
        <v>3.8035367839017447</v>
      </c>
      <c r="J189" s="20">
        <f t="shared" si="69"/>
        <v>53.196463216098252</v>
      </c>
      <c r="K189" s="26">
        <f t="shared" si="70"/>
        <v>-26598.231608049125</v>
      </c>
      <c r="L189" s="15">
        <f>Daten!G189</f>
        <v>37</v>
      </c>
      <c r="M189" s="15">
        <f>Daten!H189</f>
        <v>165</v>
      </c>
      <c r="N189" s="15">
        <f>Daten!I189</f>
        <v>122</v>
      </c>
      <c r="O189" s="27">
        <f t="shared" si="71"/>
        <v>0.96363636363636362</v>
      </c>
      <c r="P189" s="15">
        <f t="shared" si="72"/>
        <v>94.454186907928559</v>
      </c>
      <c r="Q189" s="20">
        <f t="shared" si="73"/>
        <v>64.545813092071441</v>
      </c>
      <c r="R189" s="26">
        <f t="shared" si="74"/>
        <v>12909.162618414288</v>
      </c>
      <c r="S189" s="8">
        <f>Daten!K189</f>
        <v>7110.1</v>
      </c>
      <c r="T189" s="8">
        <f>Daten!L189</f>
        <v>12555.23</v>
      </c>
      <c r="U189" s="8">
        <f>Daten!M189</f>
        <v>9933.66</v>
      </c>
      <c r="V189" s="8">
        <f>Daten!N189</f>
        <v>500</v>
      </c>
      <c r="W189" s="8">
        <f>Daten!O189</f>
        <v>500</v>
      </c>
      <c r="X189" s="22">
        <f t="shared" si="75"/>
        <v>29598.99</v>
      </c>
      <c r="Y189" s="8">
        <f t="shared" si="76"/>
        <v>132913.99662669853</v>
      </c>
      <c r="Z189" s="20">
        <f t="shared" si="77"/>
        <v>-103315.00662669852</v>
      </c>
      <c r="AA189" s="26">
        <f t="shared" si="78"/>
        <v>10331.500662669852</v>
      </c>
      <c r="AB189" s="31">
        <f t="shared" si="79"/>
        <v>-3357.5683269649853</v>
      </c>
      <c r="AC189" s="30">
        <f t="shared" si="80"/>
        <v>0</v>
      </c>
      <c r="AG189" s="25">
        <f t="shared" si="81"/>
        <v>0</v>
      </c>
      <c r="AH189" s="25">
        <f t="shared" si="82"/>
        <v>0</v>
      </c>
      <c r="AI189" s="25">
        <f t="shared" si="83"/>
        <v>0</v>
      </c>
      <c r="AJ189" s="25">
        <f t="shared" si="84"/>
        <v>1</v>
      </c>
      <c r="AK189" s="25">
        <f t="shared" si="85"/>
        <v>0</v>
      </c>
      <c r="AL189" s="25">
        <f t="shared" ca="1" si="86"/>
        <v>0</v>
      </c>
      <c r="AM189" s="25">
        <f t="shared" ca="1" si="87"/>
        <v>0</v>
      </c>
      <c r="AN189" s="25">
        <f ca="1">IF(AM189=0,0,COUNTIF($AM$19:AM189,C189*10+1))</f>
        <v>0</v>
      </c>
      <c r="AO189" s="20">
        <f t="shared" ca="1" si="88"/>
        <v>0</v>
      </c>
      <c r="AP189" s="32">
        <f t="shared" ca="1" si="89"/>
        <v>0</v>
      </c>
    </row>
    <row r="190" spans="1:42" x14ac:dyDescent="0.2">
      <c r="A190" s="14">
        <f>Daten!A190</f>
        <v>20101</v>
      </c>
      <c r="B190" s="7" t="str">
        <f>Daten!B190</f>
        <v xml:space="preserve">Klagenfurt am Wörthersee                         </v>
      </c>
      <c r="C190" s="14">
        <f t="shared" si="65"/>
        <v>2</v>
      </c>
      <c r="D190" s="9">
        <f>Daten!D190</f>
        <v>1</v>
      </c>
      <c r="E190" s="8">
        <f>Daten!E190</f>
        <v>104643</v>
      </c>
      <c r="F190" s="8">
        <f>Daten!F190</f>
        <v>101220</v>
      </c>
      <c r="G190" s="26">
        <f t="shared" si="66"/>
        <v>3423</v>
      </c>
      <c r="H190" s="28">
        <f t="shared" si="67"/>
        <v>3.3817427385892114E-2</v>
      </c>
      <c r="I190" s="20">
        <f t="shared" si="68"/>
        <v>1441.9250684139872</v>
      </c>
      <c r="J190" s="20">
        <f t="shared" si="69"/>
        <v>1981.0749315860128</v>
      </c>
      <c r="K190" s="26">
        <f t="shared" si="70"/>
        <v>-990537.46579300635</v>
      </c>
      <c r="L190" s="15">
        <f>Daten!G190</f>
        <v>13426</v>
      </c>
      <c r="M190" s="15">
        <f>Daten!H190</f>
        <v>68554</v>
      </c>
      <c r="N190" s="15">
        <f>Daten!I190</f>
        <v>22663</v>
      </c>
      <c r="O190" s="27">
        <f t="shared" si="71"/>
        <v>0.52643171806167399</v>
      </c>
      <c r="P190" s="15">
        <f t="shared" si="72"/>
        <v>39243.711086582633</v>
      </c>
      <c r="Q190" s="20">
        <f t="shared" si="73"/>
        <v>-3154.7110865826326</v>
      </c>
      <c r="R190" s="26">
        <f t="shared" si="74"/>
        <v>-630942.21731652645</v>
      </c>
      <c r="S190" s="8">
        <f>Daten!K190</f>
        <v>55419.64</v>
      </c>
      <c r="T190" s="8">
        <f>Daten!L190</f>
        <v>10346092.92</v>
      </c>
      <c r="U190" s="8">
        <f>Daten!M190</f>
        <v>54943850.789999999</v>
      </c>
      <c r="V190" s="8">
        <f>Daten!N190</f>
        <v>500</v>
      </c>
      <c r="W190" s="8">
        <f>Daten!O190</f>
        <v>500</v>
      </c>
      <c r="X190" s="22">
        <f t="shared" si="75"/>
        <v>65345363.350000001</v>
      </c>
      <c r="Y190" s="8">
        <f t="shared" si="76"/>
        <v>42927528.854961768</v>
      </c>
      <c r="Z190" s="20">
        <f t="shared" si="77"/>
        <v>22417834.495038234</v>
      </c>
      <c r="AA190" s="26">
        <f t="shared" si="78"/>
        <v>-2241783.4495038236</v>
      </c>
      <c r="AB190" s="31">
        <f t="shared" si="79"/>
        <v>-3863263.1326133562</v>
      </c>
      <c r="AC190" s="30">
        <f t="shared" si="80"/>
        <v>0</v>
      </c>
      <c r="AG190" s="25">
        <f t="shared" si="81"/>
        <v>0</v>
      </c>
      <c r="AH190" s="25">
        <f t="shared" si="82"/>
        <v>0</v>
      </c>
      <c r="AI190" s="25">
        <f t="shared" si="83"/>
        <v>0</v>
      </c>
      <c r="AJ190" s="25">
        <f t="shared" si="84"/>
        <v>1</v>
      </c>
      <c r="AK190" s="25">
        <f t="shared" si="85"/>
        <v>0</v>
      </c>
      <c r="AL190" s="25">
        <f t="shared" ca="1" si="86"/>
        <v>0</v>
      </c>
      <c r="AM190" s="25">
        <f t="shared" ca="1" si="87"/>
        <v>0</v>
      </c>
      <c r="AN190" s="25">
        <f ca="1">IF(AM190=0,0,COUNTIF($AM$19:AM190,C190*10+1))</f>
        <v>0</v>
      </c>
      <c r="AO190" s="20">
        <f t="shared" ca="1" si="88"/>
        <v>0</v>
      </c>
      <c r="AP190" s="32">
        <f t="shared" ca="1" si="89"/>
        <v>0</v>
      </c>
    </row>
    <row r="191" spans="1:42" x14ac:dyDescent="0.2">
      <c r="A191" s="14">
        <f>Daten!A191</f>
        <v>20201</v>
      </c>
      <c r="B191" s="7" t="str">
        <f>Daten!B191</f>
        <v xml:space="preserve">Villach                                           </v>
      </c>
      <c r="C191" s="14">
        <f t="shared" si="65"/>
        <v>2</v>
      </c>
      <c r="D191" s="9">
        <f>Daten!D191</f>
        <v>1</v>
      </c>
      <c r="E191" s="8">
        <f>Daten!E191</f>
        <v>65560</v>
      </c>
      <c r="F191" s="8">
        <f>Daten!F191</f>
        <v>62907</v>
      </c>
      <c r="G191" s="26">
        <f t="shared" si="66"/>
        <v>2653</v>
      </c>
      <c r="H191" s="28">
        <f t="shared" si="67"/>
        <v>4.2173367033875406E-2</v>
      </c>
      <c r="I191" s="20">
        <f t="shared" si="68"/>
        <v>896.13890810826615</v>
      </c>
      <c r="J191" s="20">
        <f t="shared" si="69"/>
        <v>1756.8610918917338</v>
      </c>
      <c r="K191" s="26">
        <f t="shared" si="70"/>
        <v>-878430.54594586696</v>
      </c>
      <c r="L191" s="15">
        <f>Daten!G191</f>
        <v>8381</v>
      </c>
      <c r="M191" s="15">
        <f>Daten!H191</f>
        <v>42760</v>
      </c>
      <c r="N191" s="15">
        <f>Daten!I191</f>
        <v>14419</v>
      </c>
      <c r="O191" s="27">
        <f t="shared" si="71"/>
        <v>0.53320860617399435</v>
      </c>
      <c r="P191" s="15">
        <f t="shared" si="72"/>
        <v>24477.94564959409</v>
      </c>
      <c r="Q191" s="20">
        <f t="shared" si="73"/>
        <v>-1677.9456495940904</v>
      </c>
      <c r="R191" s="26">
        <f t="shared" si="74"/>
        <v>-335589.12991881807</v>
      </c>
      <c r="S191" s="8">
        <f>Daten!K191</f>
        <v>29244.6</v>
      </c>
      <c r="T191" s="8">
        <f>Daten!L191</f>
        <v>6774547.1399999997</v>
      </c>
      <c r="U191" s="8">
        <f>Daten!M191</f>
        <v>42297228.640000001</v>
      </c>
      <c r="V191" s="8">
        <f>Daten!N191</f>
        <v>500</v>
      </c>
      <c r="W191" s="8">
        <f>Daten!O191</f>
        <v>500</v>
      </c>
      <c r="X191" s="22">
        <f t="shared" si="75"/>
        <v>49101020.380000003</v>
      </c>
      <c r="Y191" s="8">
        <f t="shared" si="76"/>
        <v>26894572.897673935</v>
      </c>
      <c r="Z191" s="20">
        <f t="shared" si="77"/>
        <v>22206447.482326068</v>
      </c>
      <c r="AA191" s="26">
        <f t="shared" si="78"/>
        <v>-2220644.7482326068</v>
      </c>
      <c r="AB191" s="31">
        <f t="shared" si="79"/>
        <v>-3434664.4240972921</v>
      </c>
      <c r="AC191" s="30">
        <f t="shared" si="80"/>
        <v>0</v>
      </c>
      <c r="AG191" s="25">
        <f t="shared" si="81"/>
        <v>0</v>
      </c>
      <c r="AH191" s="25">
        <f t="shared" si="82"/>
        <v>0</v>
      </c>
      <c r="AI191" s="25">
        <f t="shared" si="83"/>
        <v>0</v>
      </c>
      <c r="AJ191" s="25">
        <f t="shared" si="84"/>
        <v>1</v>
      </c>
      <c r="AK191" s="25">
        <f t="shared" si="85"/>
        <v>0</v>
      </c>
      <c r="AL191" s="25">
        <f t="shared" ca="1" si="86"/>
        <v>0</v>
      </c>
      <c r="AM191" s="25">
        <f t="shared" ca="1" si="87"/>
        <v>0</v>
      </c>
      <c r="AN191" s="25">
        <f ca="1">IF(AM191=0,0,COUNTIF($AM$19:AM191,C191*10+1))</f>
        <v>0</v>
      </c>
      <c r="AO191" s="20">
        <f t="shared" ca="1" si="88"/>
        <v>0</v>
      </c>
      <c r="AP191" s="32">
        <f t="shared" ca="1" si="89"/>
        <v>0</v>
      </c>
    </row>
    <row r="192" spans="1:42" x14ac:dyDescent="0.2">
      <c r="A192" s="14">
        <f>Daten!A192</f>
        <v>20302</v>
      </c>
      <c r="B192" s="7" t="str">
        <f>Daten!B192</f>
        <v xml:space="preserve">Dellach                                           </v>
      </c>
      <c r="C192" s="14">
        <f t="shared" si="65"/>
        <v>2</v>
      </c>
      <c r="D192" s="9">
        <f>Daten!D192</f>
        <v>0</v>
      </c>
      <c r="E192" s="8">
        <f>Daten!E192</f>
        <v>1186</v>
      </c>
      <c r="F192" s="8">
        <f>Daten!F192</f>
        <v>1219</v>
      </c>
      <c r="G192" s="26">
        <f t="shared" si="66"/>
        <v>-33</v>
      </c>
      <c r="H192" s="28">
        <f t="shared" si="67"/>
        <v>-2.7071369975389663E-2</v>
      </c>
      <c r="I192" s="20">
        <f t="shared" si="68"/>
        <v>17.365211009648789</v>
      </c>
      <c r="J192" s="20">
        <f t="shared" si="69"/>
        <v>-50.365211009648789</v>
      </c>
      <c r="K192" s="26">
        <f t="shared" si="70"/>
        <v>25182.605504824394</v>
      </c>
      <c r="L192" s="15">
        <f>Daten!G192</f>
        <v>136</v>
      </c>
      <c r="M192" s="15">
        <f>Daten!H192</f>
        <v>717</v>
      </c>
      <c r="N192" s="15">
        <f>Daten!I192</f>
        <v>333</v>
      </c>
      <c r="O192" s="27">
        <f t="shared" si="71"/>
        <v>0.65411436541143653</v>
      </c>
      <c r="P192" s="15">
        <f t="shared" si="72"/>
        <v>410.44637583627133</v>
      </c>
      <c r="Q192" s="20">
        <f t="shared" si="73"/>
        <v>58.553624163728671</v>
      </c>
      <c r="R192" s="26">
        <f t="shared" si="74"/>
        <v>11710.724832745735</v>
      </c>
      <c r="S192" s="8">
        <f>Daten!K192</f>
        <v>7604.05</v>
      </c>
      <c r="T192" s="8">
        <f>Daten!L192</f>
        <v>104869.41</v>
      </c>
      <c r="U192" s="8">
        <f>Daten!M192</f>
        <v>224821.95</v>
      </c>
      <c r="V192" s="8">
        <f>Daten!N192</f>
        <v>500</v>
      </c>
      <c r="W192" s="8">
        <f>Daten!O192</f>
        <v>500</v>
      </c>
      <c r="X192" s="22">
        <f t="shared" si="75"/>
        <v>337295.41000000003</v>
      </c>
      <c r="Y192" s="8">
        <f t="shared" si="76"/>
        <v>486530.86419526063</v>
      </c>
      <c r="Z192" s="20">
        <f t="shared" si="77"/>
        <v>-149235.45419526059</v>
      </c>
      <c r="AA192" s="26">
        <f t="shared" si="78"/>
        <v>14923.545419526061</v>
      </c>
      <c r="AB192" s="31">
        <f t="shared" si="79"/>
        <v>51816.87575709619</v>
      </c>
      <c r="AC192" s="30">
        <f t="shared" si="80"/>
        <v>51816.87575709619</v>
      </c>
      <c r="AG192" s="25">
        <f t="shared" si="81"/>
        <v>25182.605504824394</v>
      </c>
      <c r="AH192" s="25">
        <f t="shared" si="82"/>
        <v>14923.545419526061</v>
      </c>
      <c r="AI192" s="25">
        <f t="shared" si="83"/>
        <v>40106.150924350455</v>
      </c>
      <c r="AJ192" s="25">
        <f t="shared" si="84"/>
        <v>1</v>
      </c>
      <c r="AK192" s="25">
        <f t="shared" si="85"/>
        <v>40106.150924350455</v>
      </c>
      <c r="AL192" s="25">
        <f t="shared" ca="1" si="86"/>
        <v>116392</v>
      </c>
      <c r="AM192" s="25">
        <f t="shared" ca="1" si="87"/>
        <v>21</v>
      </c>
      <c r="AN192" s="25">
        <f ca="1">IF(AM192=0,0,COUNTIF($AM$19:AM192,C192*10+1))</f>
        <v>1</v>
      </c>
      <c r="AO192" s="20">
        <f t="shared" ca="1" si="88"/>
        <v>1</v>
      </c>
      <c r="AP192" s="32">
        <f t="shared" ca="1" si="89"/>
        <v>116393</v>
      </c>
    </row>
    <row r="193" spans="1:42" x14ac:dyDescent="0.2">
      <c r="A193" s="14">
        <f>Daten!A193</f>
        <v>20305</v>
      </c>
      <c r="B193" s="7" t="str">
        <f>Daten!B193</f>
        <v xml:space="preserve">Hermagor-Pressegger See                           </v>
      </c>
      <c r="C193" s="14">
        <f t="shared" si="65"/>
        <v>2</v>
      </c>
      <c r="D193" s="9">
        <f>Daten!D193</f>
        <v>0</v>
      </c>
      <c r="E193" s="8">
        <f>Daten!E193</f>
        <v>6956</v>
      </c>
      <c r="F193" s="8">
        <f>Daten!F193</f>
        <v>6887</v>
      </c>
      <c r="G193" s="26">
        <f t="shared" si="66"/>
        <v>69</v>
      </c>
      <c r="H193" s="28">
        <f t="shared" si="67"/>
        <v>1.0018876143458691E-2</v>
      </c>
      <c r="I193" s="20">
        <f t="shared" si="68"/>
        <v>98.108456294873847</v>
      </c>
      <c r="J193" s="20">
        <f t="shared" si="69"/>
        <v>-29.108456294873847</v>
      </c>
      <c r="K193" s="26">
        <f t="shared" si="70"/>
        <v>14554.228147436923</v>
      </c>
      <c r="L193" s="15">
        <f>Daten!G193</f>
        <v>905</v>
      </c>
      <c r="M193" s="15">
        <f>Daten!H193</f>
        <v>4179</v>
      </c>
      <c r="N193" s="15">
        <f>Daten!I193</f>
        <v>1872</v>
      </c>
      <c r="O193" s="27">
        <f t="shared" si="71"/>
        <v>0.66451304139746348</v>
      </c>
      <c r="P193" s="15">
        <f t="shared" si="72"/>
        <v>2392.2669520498994</v>
      </c>
      <c r="Q193" s="20">
        <f t="shared" si="73"/>
        <v>384.73304795010063</v>
      </c>
      <c r="R193" s="26">
        <f t="shared" si="74"/>
        <v>76946.609590020118</v>
      </c>
      <c r="S193" s="8">
        <f>Daten!K193</f>
        <v>29367.03</v>
      </c>
      <c r="T193" s="8">
        <f>Daten!L193</f>
        <v>946191.75</v>
      </c>
      <c r="U193" s="8">
        <f>Daten!M193</f>
        <v>2678044.35</v>
      </c>
      <c r="V193" s="8">
        <f>Daten!N193</f>
        <v>500</v>
      </c>
      <c r="W193" s="8">
        <f>Daten!O193</f>
        <v>500</v>
      </c>
      <c r="X193" s="22">
        <f t="shared" si="75"/>
        <v>3653603.13</v>
      </c>
      <c r="Y193" s="8">
        <f t="shared" si="76"/>
        <v>2853548.6436275151</v>
      </c>
      <c r="Z193" s="20">
        <f t="shared" si="77"/>
        <v>800054.48637248483</v>
      </c>
      <c r="AA193" s="26">
        <f t="shared" si="78"/>
        <v>-80005.448637248483</v>
      </c>
      <c r="AB193" s="31">
        <f t="shared" si="79"/>
        <v>11495.389100208558</v>
      </c>
      <c r="AC193" s="30">
        <f t="shared" si="80"/>
        <v>11495.389100208558</v>
      </c>
      <c r="AG193" s="25">
        <f t="shared" si="81"/>
        <v>14554.228147436923</v>
      </c>
      <c r="AH193" s="25">
        <f t="shared" si="82"/>
        <v>-80005.448637248483</v>
      </c>
      <c r="AI193" s="25">
        <f t="shared" si="83"/>
        <v>-65451.22048981156</v>
      </c>
      <c r="AJ193" s="25">
        <f t="shared" si="84"/>
        <v>1</v>
      </c>
      <c r="AK193" s="25">
        <f t="shared" si="85"/>
        <v>0</v>
      </c>
      <c r="AL193" s="25">
        <f t="shared" ca="1" si="86"/>
        <v>0</v>
      </c>
      <c r="AM193" s="25">
        <f t="shared" ca="1" si="87"/>
        <v>0</v>
      </c>
      <c r="AN193" s="25">
        <f ca="1">IF(AM193=0,0,COUNTIF($AM$19:AM193,C193*10+1))</f>
        <v>0</v>
      </c>
      <c r="AO193" s="20">
        <f t="shared" ca="1" si="88"/>
        <v>0</v>
      </c>
      <c r="AP193" s="32">
        <f t="shared" ca="1" si="89"/>
        <v>0</v>
      </c>
    </row>
    <row r="194" spans="1:42" x14ac:dyDescent="0.2">
      <c r="A194" s="14">
        <f>Daten!A194</f>
        <v>20306</v>
      </c>
      <c r="B194" s="7" t="str">
        <f>Daten!B194</f>
        <v xml:space="preserve">Kirchbach                                         </v>
      </c>
      <c r="C194" s="14">
        <f t="shared" si="65"/>
        <v>2</v>
      </c>
      <c r="D194" s="9">
        <f>Daten!D194</f>
        <v>0</v>
      </c>
      <c r="E194" s="8">
        <f>Daten!E194</f>
        <v>2487</v>
      </c>
      <c r="F194" s="8">
        <f>Daten!F194</f>
        <v>2495</v>
      </c>
      <c r="G194" s="26">
        <f t="shared" si="66"/>
        <v>-8</v>
      </c>
      <c r="H194" s="28">
        <f t="shared" si="67"/>
        <v>-3.2064128256513026E-3</v>
      </c>
      <c r="I194" s="20">
        <f t="shared" si="68"/>
        <v>35.542413018108064</v>
      </c>
      <c r="J194" s="20">
        <f t="shared" si="69"/>
        <v>-43.542413018108064</v>
      </c>
      <c r="K194" s="26">
        <f t="shared" si="70"/>
        <v>21771.206509054031</v>
      </c>
      <c r="L194" s="15">
        <f>Daten!G194</f>
        <v>313</v>
      </c>
      <c r="M194" s="15">
        <f>Daten!H194</f>
        <v>1520</v>
      </c>
      <c r="N194" s="15">
        <f>Daten!I194</f>
        <v>654</v>
      </c>
      <c r="O194" s="27">
        <f t="shared" si="71"/>
        <v>0.6361842105263158</v>
      </c>
      <c r="P194" s="15">
        <f t="shared" si="72"/>
        <v>870.12341878819029</v>
      </c>
      <c r="Q194" s="20">
        <f t="shared" si="73"/>
        <v>96.876581211809707</v>
      </c>
      <c r="R194" s="26">
        <f t="shared" si="74"/>
        <v>19375.316242361943</v>
      </c>
      <c r="S194" s="8">
        <f>Daten!K194</f>
        <v>13562.74</v>
      </c>
      <c r="T194" s="8">
        <f>Daten!L194</f>
        <v>185061.58</v>
      </c>
      <c r="U194" s="8">
        <f>Daten!M194</f>
        <v>335277.90000000002</v>
      </c>
      <c r="V194" s="8">
        <f>Daten!N194</f>
        <v>500</v>
      </c>
      <c r="W194" s="8">
        <f>Daten!O194</f>
        <v>500</v>
      </c>
      <c r="X194" s="22">
        <f t="shared" si="75"/>
        <v>533902.22</v>
      </c>
      <c r="Y194" s="8">
        <f t="shared" si="76"/>
        <v>1020237.9926253062</v>
      </c>
      <c r="Z194" s="20">
        <f t="shared" si="77"/>
        <v>-486335.77262530627</v>
      </c>
      <c r="AA194" s="26">
        <f t="shared" si="78"/>
        <v>48633.577262530627</v>
      </c>
      <c r="AB194" s="31">
        <f t="shared" si="79"/>
        <v>89780.100013946605</v>
      </c>
      <c r="AC194" s="30">
        <f t="shared" si="80"/>
        <v>89780.100013946605</v>
      </c>
      <c r="AG194" s="25">
        <f t="shared" si="81"/>
        <v>21771.206509054031</v>
      </c>
      <c r="AH194" s="25">
        <f t="shared" si="82"/>
        <v>48633.577262530627</v>
      </c>
      <c r="AI194" s="25">
        <f t="shared" si="83"/>
        <v>70404.783771584654</v>
      </c>
      <c r="AJ194" s="25">
        <f t="shared" si="84"/>
        <v>1</v>
      </c>
      <c r="AK194" s="25">
        <f t="shared" si="85"/>
        <v>70404.783771584654</v>
      </c>
      <c r="AL194" s="25">
        <f t="shared" ca="1" si="86"/>
        <v>204322</v>
      </c>
      <c r="AM194" s="25">
        <f t="shared" ca="1" si="87"/>
        <v>21</v>
      </c>
      <c r="AN194" s="25">
        <f ca="1">IF(AM194=0,0,COUNTIF($AM$19:AM194,C194*10+1))</f>
        <v>2</v>
      </c>
      <c r="AO194" s="20">
        <f t="shared" ca="1" si="88"/>
        <v>0</v>
      </c>
      <c r="AP194" s="32">
        <f t="shared" ca="1" si="89"/>
        <v>204322</v>
      </c>
    </row>
    <row r="195" spans="1:42" x14ac:dyDescent="0.2">
      <c r="A195" s="14">
        <f>Daten!A195</f>
        <v>20307</v>
      </c>
      <c r="B195" s="7" t="str">
        <f>Daten!B195</f>
        <v xml:space="preserve">Kötschach-Mauthen                                </v>
      </c>
      <c r="C195" s="14">
        <f t="shared" si="65"/>
        <v>2</v>
      </c>
      <c r="D195" s="9">
        <f>Daten!D195</f>
        <v>0</v>
      </c>
      <c r="E195" s="8">
        <f>Daten!E195</f>
        <v>3358</v>
      </c>
      <c r="F195" s="8">
        <f>Daten!F195</f>
        <v>3346</v>
      </c>
      <c r="G195" s="26">
        <f t="shared" si="66"/>
        <v>12</v>
      </c>
      <c r="H195" s="28">
        <f t="shared" si="67"/>
        <v>3.5863717872086074E-3</v>
      </c>
      <c r="I195" s="20">
        <f t="shared" si="68"/>
        <v>47.665296175787404</v>
      </c>
      <c r="J195" s="20">
        <f t="shared" si="69"/>
        <v>-35.665296175787404</v>
      </c>
      <c r="K195" s="26">
        <f t="shared" si="70"/>
        <v>17832.648087893704</v>
      </c>
      <c r="L195" s="15">
        <f>Daten!G195</f>
        <v>428</v>
      </c>
      <c r="M195" s="15">
        <f>Daten!H195</f>
        <v>1998</v>
      </c>
      <c r="N195" s="15">
        <f>Daten!I195</f>
        <v>932</v>
      </c>
      <c r="O195" s="27">
        <f t="shared" si="71"/>
        <v>0.68068068068068066</v>
      </c>
      <c r="P195" s="15">
        <f t="shared" si="72"/>
        <v>1143.7543360123711</v>
      </c>
      <c r="Q195" s="20">
        <f t="shared" si="73"/>
        <v>216.24566398762886</v>
      </c>
      <c r="R195" s="26">
        <f t="shared" si="74"/>
        <v>43249.132797525774</v>
      </c>
      <c r="S195" s="8">
        <f>Daten!K195</f>
        <v>14273.01</v>
      </c>
      <c r="T195" s="8">
        <f>Daten!L195</f>
        <v>354318.33</v>
      </c>
      <c r="U195" s="8">
        <f>Daten!M195</f>
        <v>868997.98</v>
      </c>
      <c r="V195" s="8">
        <f>Daten!N195</f>
        <v>500</v>
      </c>
      <c r="W195" s="8">
        <f>Daten!O195</f>
        <v>500</v>
      </c>
      <c r="X195" s="22">
        <f t="shared" si="75"/>
        <v>1237589.32</v>
      </c>
      <c r="Y195" s="8">
        <f t="shared" si="76"/>
        <v>1377546.915655721</v>
      </c>
      <c r="Z195" s="20">
        <f t="shared" si="77"/>
        <v>-139957.59565572091</v>
      </c>
      <c r="AA195" s="26">
        <f t="shared" si="78"/>
        <v>13995.759565572092</v>
      </c>
      <c r="AB195" s="31">
        <f t="shared" si="79"/>
        <v>75077.540450991568</v>
      </c>
      <c r="AC195" s="30">
        <f t="shared" si="80"/>
        <v>75077.540450991568</v>
      </c>
      <c r="AG195" s="25">
        <f t="shared" si="81"/>
        <v>17832.648087893704</v>
      </c>
      <c r="AH195" s="25">
        <f t="shared" si="82"/>
        <v>13995.759565572092</v>
      </c>
      <c r="AI195" s="25">
        <f t="shared" si="83"/>
        <v>31828.407653465794</v>
      </c>
      <c r="AJ195" s="25">
        <f t="shared" si="84"/>
        <v>1</v>
      </c>
      <c r="AK195" s="25">
        <f t="shared" si="85"/>
        <v>31828.407653465794</v>
      </c>
      <c r="AL195" s="25">
        <f t="shared" ca="1" si="86"/>
        <v>92369</v>
      </c>
      <c r="AM195" s="25">
        <f t="shared" ca="1" si="87"/>
        <v>21</v>
      </c>
      <c r="AN195" s="25">
        <f ca="1">IF(AM195=0,0,COUNTIF($AM$19:AM195,C195*10+1))</f>
        <v>3</v>
      </c>
      <c r="AO195" s="20">
        <f t="shared" ca="1" si="88"/>
        <v>0</v>
      </c>
      <c r="AP195" s="32">
        <f t="shared" ca="1" si="89"/>
        <v>92369</v>
      </c>
    </row>
    <row r="196" spans="1:42" x14ac:dyDescent="0.2">
      <c r="A196" s="14">
        <f>Daten!A196</f>
        <v>20316</v>
      </c>
      <c r="B196" s="7" t="str">
        <f>Daten!B196</f>
        <v xml:space="preserve">St. Stefan im Gailtal                             </v>
      </c>
      <c r="C196" s="14">
        <f t="shared" si="65"/>
        <v>2</v>
      </c>
      <c r="D196" s="9">
        <f>Daten!D196</f>
        <v>0</v>
      </c>
      <c r="E196" s="8">
        <f>Daten!E196</f>
        <v>1557</v>
      </c>
      <c r="F196" s="8">
        <f>Daten!F196</f>
        <v>1593</v>
      </c>
      <c r="G196" s="26">
        <f t="shared" si="66"/>
        <v>-36</v>
      </c>
      <c r="H196" s="28">
        <f t="shared" si="67"/>
        <v>-2.2598870056497175E-2</v>
      </c>
      <c r="I196" s="20">
        <f t="shared" si="68"/>
        <v>22.693011598335129</v>
      </c>
      <c r="J196" s="20">
        <f t="shared" si="69"/>
        <v>-58.693011598335133</v>
      </c>
      <c r="K196" s="26">
        <f t="shared" si="70"/>
        <v>29346.505799167568</v>
      </c>
      <c r="L196" s="15">
        <f>Daten!G196</f>
        <v>198</v>
      </c>
      <c r="M196" s="15">
        <f>Daten!H196</f>
        <v>867</v>
      </c>
      <c r="N196" s="15">
        <f>Daten!I196</f>
        <v>492</v>
      </c>
      <c r="O196" s="27">
        <f t="shared" si="71"/>
        <v>0.79584775086505188</v>
      </c>
      <c r="P196" s="15">
        <f t="shared" si="72"/>
        <v>496.31381847984278</v>
      </c>
      <c r="Q196" s="20">
        <f t="shared" si="73"/>
        <v>193.68618152015722</v>
      </c>
      <c r="R196" s="26">
        <f t="shared" si="74"/>
        <v>38737.236304031445</v>
      </c>
      <c r="S196" s="8">
        <f>Daten!K196</f>
        <v>8591.7800000000007</v>
      </c>
      <c r="T196" s="8">
        <f>Daten!L196</f>
        <v>85573.14</v>
      </c>
      <c r="U196" s="8">
        <f>Daten!M196</f>
        <v>68849.850000000006</v>
      </c>
      <c r="V196" s="8">
        <f>Daten!N196</f>
        <v>500</v>
      </c>
      <c r="W196" s="8">
        <f>Daten!O196</f>
        <v>500</v>
      </c>
      <c r="X196" s="22">
        <f t="shared" si="75"/>
        <v>163014.77000000002</v>
      </c>
      <c r="Y196" s="8">
        <f t="shared" si="76"/>
        <v>638725.59490052343</v>
      </c>
      <c r="Z196" s="20">
        <f t="shared" si="77"/>
        <v>-475710.82490052341</v>
      </c>
      <c r="AA196" s="26">
        <f t="shared" si="78"/>
        <v>47571.082490052344</v>
      </c>
      <c r="AB196" s="31">
        <f t="shared" si="79"/>
        <v>115654.82459325135</v>
      </c>
      <c r="AC196" s="30">
        <f t="shared" si="80"/>
        <v>115654.82459325135</v>
      </c>
      <c r="AG196" s="25">
        <f t="shared" si="81"/>
        <v>29346.505799167568</v>
      </c>
      <c r="AH196" s="25">
        <f t="shared" si="82"/>
        <v>47571.082490052344</v>
      </c>
      <c r="AI196" s="25">
        <f t="shared" si="83"/>
        <v>76917.588289219915</v>
      </c>
      <c r="AJ196" s="25">
        <f t="shared" si="84"/>
        <v>1</v>
      </c>
      <c r="AK196" s="25">
        <f t="shared" si="85"/>
        <v>76917.588289219915</v>
      </c>
      <c r="AL196" s="25">
        <f t="shared" ca="1" si="86"/>
        <v>223223</v>
      </c>
      <c r="AM196" s="25">
        <f t="shared" ca="1" si="87"/>
        <v>21</v>
      </c>
      <c r="AN196" s="25">
        <f ca="1">IF(AM196=0,0,COUNTIF($AM$19:AM196,C196*10+1))</f>
        <v>4</v>
      </c>
      <c r="AO196" s="20">
        <f t="shared" ca="1" si="88"/>
        <v>0</v>
      </c>
      <c r="AP196" s="32">
        <f t="shared" ca="1" si="89"/>
        <v>223223</v>
      </c>
    </row>
    <row r="197" spans="1:42" x14ac:dyDescent="0.2">
      <c r="A197" s="14">
        <f>Daten!A197</f>
        <v>20320</v>
      </c>
      <c r="B197" s="7" t="str">
        <f>Daten!B197</f>
        <v xml:space="preserve">Gitschtal                                         </v>
      </c>
      <c r="C197" s="14">
        <f t="shared" si="65"/>
        <v>2</v>
      </c>
      <c r="D197" s="9">
        <f>Daten!D197</f>
        <v>0</v>
      </c>
      <c r="E197" s="8">
        <f>Daten!E197</f>
        <v>1240</v>
      </c>
      <c r="F197" s="8">
        <f>Daten!F197</f>
        <v>1248</v>
      </c>
      <c r="G197" s="26">
        <f t="shared" si="66"/>
        <v>-8</v>
      </c>
      <c r="H197" s="28">
        <f t="shared" si="67"/>
        <v>-6.41025641025641E-3</v>
      </c>
      <c r="I197" s="20">
        <f t="shared" si="68"/>
        <v>17.778329237113773</v>
      </c>
      <c r="J197" s="20">
        <f t="shared" si="69"/>
        <v>-25.778329237113773</v>
      </c>
      <c r="K197" s="26">
        <f t="shared" si="70"/>
        <v>12889.164618556886</v>
      </c>
      <c r="L197" s="15">
        <f>Daten!G197</f>
        <v>163</v>
      </c>
      <c r="M197" s="15">
        <f>Daten!H197</f>
        <v>738</v>
      </c>
      <c r="N197" s="15">
        <f>Daten!I197</f>
        <v>339</v>
      </c>
      <c r="O197" s="27">
        <f t="shared" si="71"/>
        <v>0.68021680216802172</v>
      </c>
      <c r="P197" s="15">
        <f t="shared" si="72"/>
        <v>422.46781780637133</v>
      </c>
      <c r="Q197" s="20">
        <f t="shared" si="73"/>
        <v>79.532182193628671</v>
      </c>
      <c r="R197" s="26">
        <f t="shared" si="74"/>
        <v>15906.436438725734</v>
      </c>
      <c r="S197" s="8">
        <f>Daten!K197</f>
        <v>9823.7099999999991</v>
      </c>
      <c r="T197" s="8">
        <f>Daten!L197</f>
        <v>107487.88</v>
      </c>
      <c r="U197" s="8">
        <f>Daten!M197</f>
        <v>237694.96</v>
      </c>
      <c r="V197" s="8">
        <f>Daten!N197</f>
        <v>500</v>
      </c>
      <c r="W197" s="8">
        <f>Daten!O197</f>
        <v>500</v>
      </c>
      <c r="X197" s="22">
        <f t="shared" si="75"/>
        <v>355006.55</v>
      </c>
      <c r="Y197" s="8">
        <f t="shared" si="76"/>
        <v>508683.19696637703</v>
      </c>
      <c r="Z197" s="20">
        <f t="shared" si="77"/>
        <v>-153676.64696637704</v>
      </c>
      <c r="AA197" s="26">
        <f t="shared" si="78"/>
        <v>15367.664696637705</v>
      </c>
      <c r="AB197" s="31">
        <f t="shared" si="79"/>
        <v>44163.265753920321</v>
      </c>
      <c r="AC197" s="30">
        <f t="shared" si="80"/>
        <v>44163.265753920321</v>
      </c>
      <c r="AG197" s="25">
        <f t="shared" si="81"/>
        <v>12889.164618556886</v>
      </c>
      <c r="AH197" s="25">
        <f t="shared" si="82"/>
        <v>15367.664696637705</v>
      </c>
      <c r="AI197" s="25">
        <f t="shared" si="83"/>
        <v>28256.829315194591</v>
      </c>
      <c r="AJ197" s="25">
        <f t="shared" si="84"/>
        <v>1</v>
      </c>
      <c r="AK197" s="25">
        <f t="shared" si="85"/>
        <v>28256.829315194591</v>
      </c>
      <c r="AL197" s="25">
        <f t="shared" ca="1" si="86"/>
        <v>82004</v>
      </c>
      <c r="AM197" s="25">
        <f t="shared" ca="1" si="87"/>
        <v>21</v>
      </c>
      <c r="AN197" s="25">
        <f ca="1">IF(AM197=0,0,COUNTIF($AM$19:AM197,C197*10+1))</f>
        <v>5</v>
      </c>
      <c r="AO197" s="20">
        <f t="shared" ca="1" si="88"/>
        <v>0</v>
      </c>
      <c r="AP197" s="32">
        <f t="shared" ca="1" si="89"/>
        <v>82004</v>
      </c>
    </row>
    <row r="198" spans="1:42" x14ac:dyDescent="0.2">
      <c r="A198" s="14">
        <f>Daten!A198</f>
        <v>20321</v>
      </c>
      <c r="B198" s="7" t="str">
        <f>Daten!B198</f>
        <v xml:space="preserve">Lesachtal                                         </v>
      </c>
      <c r="C198" s="14">
        <f t="shared" si="65"/>
        <v>2</v>
      </c>
      <c r="D198" s="9">
        <f>Daten!D198</f>
        <v>0</v>
      </c>
      <c r="E198" s="8">
        <f>Daten!E198</f>
        <v>1270</v>
      </c>
      <c r="F198" s="8">
        <f>Daten!F198</f>
        <v>1298</v>
      </c>
      <c r="G198" s="26">
        <f t="shared" si="66"/>
        <v>-28</v>
      </c>
      <c r="H198" s="28">
        <f t="shared" si="67"/>
        <v>-2.1571648690292759E-2</v>
      </c>
      <c r="I198" s="20">
        <f t="shared" si="68"/>
        <v>18.490602043087883</v>
      </c>
      <c r="J198" s="20">
        <f t="shared" si="69"/>
        <v>-46.490602043087883</v>
      </c>
      <c r="K198" s="26">
        <f t="shared" si="70"/>
        <v>23245.301021543943</v>
      </c>
      <c r="L198" s="15">
        <f>Daten!G198</f>
        <v>186</v>
      </c>
      <c r="M198" s="15">
        <f>Daten!H198</f>
        <v>783</v>
      </c>
      <c r="N198" s="15">
        <f>Daten!I198</f>
        <v>301</v>
      </c>
      <c r="O198" s="27">
        <f t="shared" si="71"/>
        <v>0.62196679438058744</v>
      </c>
      <c r="P198" s="15">
        <f t="shared" si="72"/>
        <v>448.22805059944278</v>
      </c>
      <c r="Q198" s="20">
        <f t="shared" si="73"/>
        <v>38.771949400557219</v>
      </c>
      <c r="R198" s="26">
        <f t="shared" si="74"/>
        <v>7754.3898801114437</v>
      </c>
      <c r="S198" s="8">
        <f>Daten!K198</f>
        <v>12015.6</v>
      </c>
      <c r="T198" s="8">
        <f>Daten!L198</f>
        <v>83235.5</v>
      </c>
      <c r="U198" s="8">
        <f>Daten!M198</f>
        <v>191613.5</v>
      </c>
      <c r="V198" s="8">
        <f>Daten!N198</f>
        <v>500</v>
      </c>
      <c r="W198" s="8">
        <f>Daten!O198</f>
        <v>500</v>
      </c>
      <c r="X198" s="22">
        <f t="shared" si="75"/>
        <v>286864.59999999998</v>
      </c>
      <c r="Y198" s="8">
        <f t="shared" si="76"/>
        <v>520990.04850588617</v>
      </c>
      <c r="Z198" s="20">
        <f t="shared" si="77"/>
        <v>-234125.44850588619</v>
      </c>
      <c r="AA198" s="26">
        <f t="shared" si="78"/>
        <v>23412.54485058862</v>
      </c>
      <c r="AB198" s="31">
        <f t="shared" si="79"/>
        <v>54412.235752244007</v>
      </c>
      <c r="AC198" s="30">
        <f t="shared" si="80"/>
        <v>54412.235752244007</v>
      </c>
      <c r="AG198" s="25">
        <f t="shared" si="81"/>
        <v>23245.301021543943</v>
      </c>
      <c r="AH198" s="25">
        <f t="shared" si="82"/>
        <v>23412.54485058862</v>
      </c>
      <c r="AI198" s="25">
        <f t="shared" si="83"/>
        <v>46657.845872132559</v>
      </c>
      <c r="AJ198" s="25">
        <f t="shared" si="84"/>
        <v>1</v>
      </c>
      <c r="AK198" s="25">
        <f t="shared" si="85"/>
        <v>46657.845872132559</v>
      </c>
      <c r="AL198" s="25">
        <f t="shared" ca="1" si="86"/>
        <v>135406</v>
      </c>
      <c r="AM198" s="25">
        <f t="shared" ca="1" si="87"/>
        <v>21</v>
      </c>
      <c r="AN198" s="25">
        <f ca="1">IF(AM198=0,0,COUNTIF($AM$19:AM198,C198*10+1))</f>
        <v>6</v>
      </c>
      <c r="AO198" s="20">
        <f t="shared" ca="1" si="88"/>
        <v>0</v>
      </c>
      <c r="AP198" s="32">
        <f t="shared" ca="1" si="89"/>
        <v>135406</v>
      </c>
    </row>
    <row r="199" spans="1:42" x14ac:dyDescent="0.2">
      <c r="A199" s="14">
        <f>Daten!A199</f>
        <v>20402</v>
      </c>
      <c r="B199" s="7" t="str">
        <f>Daten!B199</f>
        <v xml:space="preserve">Ebenthal in Kärnten                              </v>
      </c>
      <c r="C199" s="14">
        <f t="shared" si="65"/>
        <v>2</v>
      </c>
      <c r="D199" s="9">
        <f>Daten!D199</f>
        <v>0</v>
      </c>
      <c r="E199" s="8">
        <f>Daten!E199</f>
        <v>8240</v>
      </c>
      <c r="F199" s="8">
        <f>Daten!F199</f>
        <v>8039</v>
      </c>
      <c r="G199" s="26">
        <f t="shared" si="66"/>
        <v>201</v>
      </c>
      <c r="H199" s="28">
        <f t="shared" si="67"/>
        <v>2.500310983953228E-2</v>
      </c>
      <c r="I199" s="20">
        <f t="shared" si="68"/>
        <v>114.51922174451732</v>
      </c>
      <c r="J199" s="20">
        <f t="shared" si="69"/>
        <v>86.480778255482676</v>
      </c>
      <c r="K199" s="26">
        <f t="shared" si="70"/>
        <v>-43240.389127741335</v>
      </c>
      <c r="L199" s="15">
        <f>Daten!G199</f>
        <v>1176</v>
      </c>
      <c r="M199" s="15">
        <f>Daten!H199</f>
        <v>5275</v>
      </c>
      <c r="N199" s="15">
        <f>Daten!I199</f>
        <v>1789</v>
      </c>
      <c r="O199" s="27">
        <f t="shared" si="71"/>
        <v>0.56208530805687207</v>
      </c>
      <c r="P199" s="15">
        <f t="shared" si="72"/>
        <v>3019.6717329655949</v>
      </c>
      <c r="Q199" s="20">
        <f t="shared" si="73"/>
        <v>-54.671732965594856</v>
      </c>
      <c r="R199" s="26">
        <f t="shared" si="74"/>
        <v>-10934.346593118971</v>
      </c>
      <c r="S199" s="8">
        <f>Daten!K199</f>
        <v>16681.97</v>
      </c>
      <c r="T199" s="8">
        <f>Daten!L199</f>
        <v>437458.28</v>
      </c>
      <c r="U199" s="8">
        <f>Daten!M199</f>
        <v>1051360.24</v>
      </c>
      <c r="V199" s="8">
        <f>Daten!N199</f>
        <v>500</v>
      </c>
      <c r="W199" s="8">
        <f>Daten!O199</f>
        <v>500</v>
      </c>
      <c r="X199" s="22">
        <f t="shared" si="75"/>
        <v>1505500.49</v>
      </c>
      <c r="Y199" s="8">
        <f t="shared" si="76"/>
        <v>3380281.8895185054</v>
      </c>
      <c r="Z199" s="20">
        <f t="shared" si="77"/>
        <v>-1874781.3995185054</v>
      </c>
      <c r="AA199" s="26">
        <f t="shared" si="78"/>
        <v>187478.13995185055</v>
      </c>
      <c r="AB199" s="31">
        <f t="shared" si="79"/>
        <v>133303.40423099024</v>
      </c>
      <c r="AC199" s="30">
        <f t="shared" si="80"/>
        <v>133303.40423099024</v>
      </c>
      <c r="AG199" s="25">
        <f t="shared" si="81"/>
        <v>-43240.389127741335</v>
      </c>
      <c r="AH199" s="25">
        <f t="shared" si="82"/>
        <v>187478.13995185055</v>
      </c>
      <c r="AI199" s="25">
        <f t="shared" si="83"/>
        <v>144237.75082410921</v>
      </c>
      <c r="AJ199" s="25">
        <f t="shared" si="84"/>
        <v>1</v>
      </c>
      <c r="AK199" s="25">
        <f t="shared" si="85"/>
        <v>144237.75082410921</v>
      </c>
      <c r="AL199" s="25">
        <f t="shared" ca="1" si="86"/>
        <v>418593</v>
      </c>
      <c r="AM199" s="25">
        <f t="shared" ca="1" si="87"/>
        <v>21</v>
      </c>
      <c r="AN199" s="25">
        <f ca="1">IF(AM199=0,0,COUNTIF($AM$19:AM199,C199*10+1))</f>
        <v>7</v>
      </c>
      <c r="AO199" s="20">
        <f t="shared" ca="1" si="88"/>
        <v>0</v>
      </c>
      <c r="AP199" s="32">
        <f t="shared" ca="1" si="89"/>
        <v>418593</v>
      </c>
    </row>
    <row r="200" spans="1:42" x14ac:dyDescent="0.2">
      <c r="A200" s="14">
        <f>Daten!A200</f>
        <v>20403</v>
      </c>
      <c r="B200" s="7" t="str">
        <f>Daten!B200</f>
        <v xml:space="preserve">Feistritz im Rosental                             </v>
      </c>
      <c r="C200" s="14">
        <f t="shared" si="65"/>
        <v>2</v>
      </c>
      <c r="D200" s="9">
        <f>Daten!D200</f>
        <v>0</v>
      </c>
      <c r="E200" s="8">
        <f>Daten!E200</f>
        <v>2542</v>
      </c>
      <c r="F200" s="8">
        <f>Daten!F200</f>
        <v>2486</v>
      </c>
      <c r="G200" s="26">
        <f t="shared" si="66"/>
        <v>56</v>
      </c>
      <c r="H200" s="28">
        <f t="shared" si="67"/>
        <v>2.252614641995173E-2</v>
      </c>
      <c r="I200" s="20">
        <f t="shared" si="68"/>
        <v>35.414203913032722</v>
      </c>
      <c r="J200" s="20">
        <f t="shared" si="69"/>
        <v>20.585796086967278</v>
      </c>
      <c r="K200" s="26">
        <f t="shared" si="70"/>
        <v>-10292.898043483639</v>
      </c>
      <c r="L200" s="15">
        <f>Daten!G200</f>
        <v>353</v>
      </c>
      <c r="M200" s="15">
        <f>Daten!H200</f>
        <v>1512</v>
      </c>
      <c r="N200" s="15">
        <f>Daten!I200</f>
        <v>677</v>
      </c>
      <c r="O200" s="27">
        <f t="shared" si="71"/>
        <v>0.68121693121693117</v>
      </c>
      <c r="P200" s="15">
        <f t="shared" si="72"/>
        <v>865.54382184719987</v>
      </c>
      <c r="Q200" s="20">
        <f t="shared" si="73"/>
        <v>164.45617815280013</v>
      </c>
      <c r="R200" s="26">
        <f t="shared" si="74"/>
        <v>32891.235630560026</v>
      </c>
      <c r="S200" s="8">
        <f>Daten!K200</f>
        <v>16982.46</v>
      </c>
      <c r="T200" s="8">
        <f>Daten!L200</f>
        <v>153973.07999999999</v>
      </c>
      <c r="U200" s="8">
        <f>Daten!M200</f>
        <v>798306.92</v>
      </c>
      <c r="V200" s="8">
        <f>Daten!N200</f>
        <v>500</v>
      </c>
      <c r="W200" s="8">
        <f>Daten!O200</f>
        <v>500</v>
      </c>
      <c r="X200" s="22">
        <f t="shared" si="75"/>
        <v>969262.46</v>
      </c>
      <c r="Y200" s="8">
        <f t="shared" si="76"/>
        <v>1042800.553781073</v>
      </c>
      <c r="Z200" s="20">
        <f t="shared" si="77"/>
        <v>-73538.093781072996</v>
      </c>
      <c r="AA200" s="26">
        <f t="shared" si="78"/>
        <v>7353.8093781073003</v>
      </c>
      <c r="AB200" s="31">
        <f t="shared" si="79"/>
        <v>29952.146965183685</v>
      </c>
      <c r="AC200" s="30">
        <f t="shared" si="80"/>
        <v>29952.146965183685</v>
      </c>
      <c r="AG200" s="25">
        <f t="shared" si="81"/>
        <v>-10292.898043483639</v>
      </c>
      <c r="AH200" s="25">
        <f t="shared" si="82"/>
        <v>7353.8093781073003</v>
      </c>
      <c r="AI200" s="25">
        <f t="shared" si="83"/>
        <v>-2939.0886653763391</v>
      </c>
      <c r="AJ200" s="25">
        <f t="shared" si="84"/>
        <v>1</v>
      </c>
      <c r="AK200" s="25">
        <f t="shared" si="85"/>
        <v>0</v>
      </c>
      <c r="AL200" s="25">
        <f t="shared" ca="1" si="86"/>
        <v>0</v>
      </c>
      <c r="AM200" s="25">
        <f t="shared" ca="1" si="87"/>
        <v>0</v>
      </c>
      <c r="AN200" s="25">
        <f ca="1">IF(AM200=0,0,COUNTIF($AM$19:AM200,C200*10+1))</f>
        <v>0</v>
      </c>
      <c r="AO200" s="20">
        <f t="shared" ca="1" si="88"/>
        <v>0</v>
      </c>
      <c r="AP200" s="32">
        <f t="shared" ca="1" si="89"/>
        <v>0</v>
      </c>
    </row>
    <row r="201" spans="1:42" x14ac:dyDescent="0.2">
      <c r="A201" s="14">
        <f>Daten!A201</f>
        <v>20405</v>
      </c>
      <c r="B201" s="7" t="str">
        <f>Daten!B201</f>
        <v xml:space="preserve">Ferlach                                           </v>
      </c>
      <c r="C201" s="14">
        <f t="shared" si="65"/>
        <v>2</v>
      </c>
      <c r="D201" s="9">
        <f>Daten!D201</f>
        <v>0</v>
      </c>
      <c r="E201" s="8">
        <f>Daten!E201</f>
        <v>7429</v>
      </c>
      <c r="F201" s="8">
        <f>Daten!F201</f>
        <v>7139</v>
      </c>
      <c r="G201" s="26">
        <f t="shared" si="66"/>
        <v>290</v>
      </c>
      <c r="H201" s="28">
        <f t="shared" si="67"/>
        <v>4.0621935845356491E-2</v>
      </c>
      <c r="I201" s="20">
        <f t="shared" si="68"/>
        <v>101.69831123698336</v>
      </c>
      <c r="J201" s="20">
        <f t="shared" si="69"/>
        <v>188.30168876301664</v>
      </c>
      <c r="K201" s="26">
        <f t="shared" si="70"/>
        <v>-94150.844381508316</v>
      </c>
      <c r="L201" s="15">
        <f>Daten!G201</f>
        <v>964</v>
      </c>
      <c r="M201" s="15">
        <f>Daten!H201</f>
        <v>4555</v>
      </c>
      <c r="N201" s="15">
        <f>Daten!I201</f>
        <v>1910</v>
      </c>
      <c r="O201" s="27">
        <f t="shared" si="71"/>
        <v>0.63095499451152581</v>
      </c>
      <c r="P201" s="15">
        <f t="shared" si="72"/>
        <v>2607.5080082764521</v>
      </c>
      <c r="Q201" s="20">
        <f t="shared" si="73"/>
        <v>266.49199172354793</v>
      </c>
      <c r="R201" s="26">
        <f t="shared" si="74"/>
        <v>53298.398344709582</v>
      </c>
      <c r="S201" s="8">
        <f>Daten!K201</f>
        <v>21331.7</v>
      </c>
      <c r="T201" s="8">
        <f>Daten!L201</f>
        <v>447295.01</v>
      </c>
      <c r="U201" s="8">
        <f>Daten!M201</f>
        <v>3070779.14</v>
      </c>
      <c r="V201" s="8">
        <f>Daten!N201</f>
        <v>500</v>
      </c>
      <c r="W201" s="8">
        <f>Daten!O201</f>
        <v>500</v>
      </c>
      <c r="X201" s="22">
        <f t="shared" si="75"/>
        <v>3539405.85</v>
      </c>
      <c r="Y201" s="8">
        <f t="shared" si="76"/>
        <v>3047586.6695671091</v>
      </c>
      <c r="Z201" s="20">
        <f t="shared" si="77"/>
        <v>491819.18043289101</v>
      </c>
      <c r="AA201" s="26">
        <f t="shared" si="78"/>
        <v>-49181.918043289101</v>
      </c>
      <c r="AB201" s="31">
        <f t="shared" si="79"/>
        <v>-90034.364080087835</v>
      </c>
      <c r="AC201" s="30">
        <f t="shared" si="80"/>
        <v>0</v>
      </c>
      <c r="AG201" s="25">
        <f t="shared" si="81"/>
        <v>0</v>
      </c>
      <c r="AH201" s="25">
        <f t="shared" si="82"/>
        <v>0</v>
      </c>
      <c r="AI201" s="25">
        <f t="shared" si="83"/>
        <v>0</v>
      </c>
      <c r="AJ201" s="25">
        <f t="shared" si="84"/>
        <v>1</v>
      </c>
      <c r="AK201" s="25">
        <f t="shared" si="85"/>
        <v>0</v>
      </c>
      <c r="AL201" s="25">
        <f t="shared" ca="1" si="86"/>
        <v>0</v>
      </c>
      <c r="AM201" s="25">
        <f t="shared" ca="1" si="87"/>
        <v>0</v>
      </c>
      <c r="AN201" s="25">
        <f ca="1">IF(AM201=0,0,COUNTIF($AM$19:AM201,C201*10+1))</f>
        <v>0</v>
      </c>
      <c r="AO201" s="20">
        <f t="shared" ca="1" si="88"/>
        <v>0</v>
      </c>
      <c r="AP201" s="32">
        <f t="shared" ca="1" si="89"/>
        <v>0</v>
      </c>
    </row>
    <row r="202" spans="1:42" x14ac:dyDescent="0.2">
      <c r="A202" s="14">
        <f>Daten!A202</f>
        <v>20409</v>
      </c>
      <c r="B202" s="7" t="str">
        <f>Daten!B202</f>
        <v xml:space="preserve">Grafenstein                                       </v>
      </c>
      <c r="C202" s="14">
        <f t="shared" si="65"/>
        <v>2</v>
      </c>
      <c r="D202" s="9">
        <f>Daten!D202</f>
        <v>0</v>
      </c>
      <c r="E202" s="8">
        <f>Daten!E202</f>
        <v>3059</v>
      </c>
      <c r="F202" s="8">
        <f>Daten!F202</f>
        <v>2971</v>
      </c>
      <c r="G202" s="26">
        <f t="shared" si="66"/>
        <v>88</v>
      </c>
      <c r="H202" s="28">
        <f t="shared" si="67"/>
        <v>2.9619656681252104E-2</v>
      </c>
      <c r="I202" s="20">
        <f t="shared" si="68"/>
        <v>42.323250130981585</v>
      </c>
      <c r="J202" s="20">
        <f t="shared" si="69"/>
        <v>45.676749869018415</v>
      </c>
      <c r="K202" s="26">
        <f t="shared" si="70"/>
        <v>-22838.374934509207</v>
      </c>
      <c r="L202" s="15">
        <f>Daten!G202</f>
        <v>469</v>
      </c>
      <c r="M202" s="15">
        <f>Daten!H202</f>
        <v>1972</v>
      </c>
      <c r="N202" s="15">
        <f>Daten!I202</f>
        <v>618</v>
      </c>
      <c r="O202" s="27">
        <f t="shared" si="71"/>
        <v>0.55121703853955373</v>
      </c>
      <c r="P202" s="15">
        <f t="shared" si="72"/>
        <v>1128.8706459541522</v>
      </c>
      <c r="Q202" s="20">
        <f t="shared" si="73"/>
        <v>-41.870645954152224</v>
      </c>
      <c r="R202" s="26">
        <f t="shared" si="74"/>
        <v>-8374.1291908304447</v>
      </c>
      <c r="S202" s="8">
        <f>Daten!K202</f>
        <v>29017.9</v>
      </c>
      <c r="T202" s="8">
        <f>Daten!L202</f>
        <v>172857.08</v>
      </c>
      <c r="U202" s="8">
        <f>Daten!M202</f>
        <v>708996.23</v>
      </c>
      <c r="V202" s="8">
        <f>Daten!N202</f>
        <v>500</v>
      </c>
      <c r="W202" s="8">
        <f>Daten!O202</f>
        <v>500</v>
      </c>
      <c r="X202" s="22">
        <f t="shared" si="75"/>
        <v>910871.21</v>
      </c>
      <c r="Y202" s="8">
        <f t="shared" si="76"/>
        <v>1254888.6286452801</v>
      </c>
      <c r="Z202" s="20">
        <f t="shared" si="77"/>
        <v>-344017.41864528018</v>
      </c>
      <c r="AA202" s="26">
        <f t="shared" si="78"/>
        <v>34401.74186452802</v>
      </c>
      <c r="AB202" s="31">
        <f t="shared" si="79"/>
        <v>3189.2377391883674</v>
      </c>
      <c r="AC202" s="30">
        <f t="shared" si="80"/>
        <v>3189.2377391883674</v>
      </c>
      <c r="AG202" s="25">
        <f t="shared" si="81"/>
        <v>-22838.374934509207</v>
      </c>
      <c r="AH202" s="25">
        <f t="shared" si="82"/>
        <v>34401.74186452802</v>
      </c>
      <c r="AI202" s="25">
        <f t="shared" si="83"/>
        <v>11563.366930018812</v>
      </c>
      <c r="AJ202" s="25">
        <f t="shared" si="84"/>
        <v>1</v>
      </c>
      <c r="AK202" s="25">
        <f t="shared" si="85"/>
        <v>11563.366930018812</v>
      </c>
      <c r="AL202" s="25">
        <f t="shared" ca="1" si="86"/>
        <v>33558</v>
      </c>
      <c r="AM202" s="25">
        <f t="shared" ca="1" si="87"/>
        <v>21</v>
      </c>
      <c r="AN202" s="25">
        <f ca="1">IF(AM202=0,0,COUNTIF($AM$19:AM202,C202*10+1))</f>
        <v>8</v>
      </c>
      <c r="AO202" s="20">
        <f t="shared" ca="1" si="88"/>
        <v>0</v>
      </c>
      <c r="AP202" s="32">
        <f t="shared" ca="1" si="89"/>
        <v>33558</v>
      </c>
    </row>
    <row r="203" spans="1:42" x14ac:dyDescent="0.2">
      <c r="A203" s="14">
        <f>Daten!A203</f>
        <v>20412</v>
      </c>
      <c r="B203" s="7" t="str">
        <f>Daten!B203</f>
        <v xml:space="preserve">Keutschach am See                                 </v>
      </c>
      <c r="C203" s="14">
        <f t="shared" si="65"/>
        <v>2</v>
      </c>
      <c r="D203" s="9">
        <f>Daten!D203</f>
        <v>0</v>
      </c>
      <c r="E203" s="8">
        <f>Daten!E203</f>
        <v>2422</v>
      </c>
      <c r="F203" s="8">
        <f>Daten!F203</f>
        <v>2447</v>
      </c>
      <c r="G203" s="26">
        <f t="shared" si="66"/>
        <v>-25</v>
      </c>
      <c r="H203" s="28">
        <f t="shared" si="67"/>
        <v>-1.0216591744993869E-2</v>
      </c>
      <c r="I203" s="20">
        <f t="shared" si="68"/>
        <v>34.85863112437292</v>
      </c>
      <c r="J203" s="20">
        <f t="shared" si="69"/>
        <v>-59.85863112437292</v>
      </c>
      <c r="K203" s="26">
        <f t="shared" si="70"/>
        <v>29929.315562186461</v>
      </c>
      <c r="L203" s="15">
        <f>Daten!G203</f>
        <v>284</v>
      </c>
      <c r="M203" s="15">
        <f>Daten!H203</f>
        <v>1518</v>
      </c>
      <c r="N203" s="15">
        <f>Daten!I203</f>
        <v>620</v>
      </c>
      <c r="O203" s="27">
        <f t="shared" si="71"/>
        <v>0.59552042160737817</v>
      </c>
      <c r="P203" s="15">
        <f t="shared" si="72"/>
        <v>868.97851955294266</v>
      </c>
      <c r="Q203" s="20">
        <f t="shared" si="73"/>
        <v>35.021480447057343</v>
      </c>
      <c r="R203" s="26">
        <f t="shared" si="74"/>
        <v>7004.2960894114685</v>
      </c>
      <c r="S203" s="8">
        <f>Daten!K203</f>
        <v>5824.51</v>
      </c>
      <c r="T203" s="8">
        <f>Daten!L203</f>
        <v>260485.7</v>
      </c>
      <c r="U203" s="8">
        <f>Daten!M203</f>
        <v>347400.71</v>
      </c>
      <c r="V203" s="8">
        <f>Daten!N203</f>
        <v>500</v>
      </c>
      <c r="W203" s="8">
        <f>Daten!O203</f>
        <v>500</v>
      </c>
      <c r="X203" s="22">
        <f t="shared" si="75"/>
        <v>613710.92000000004</v>
      </c>
      <c r="Y203" s="8">
        <f t="shared" si="76"/>
        <v>993573.14762303641</v>
      </c>
      <c r="Z203" s="20">
        <f t="shared" si="77"/>
        <v>-379862.22762303636</v>
      </c>
      <c r="AA203" s="26">
        <f t="shared" si="78"/>
        <v>37986.222762303638</v>
      </c>
      <c r="AB203" s="31">
        <f t="shared" si="79"/>
        <v>74919.834413901568</v>
      </c>
      <c r="AC203" s="30">
        <f t="shared" si="80"/>
        <v>74919.834413901568</v>
      </c>
      <c r="AG203" s="25">
        <f t="shared" si="81"/>
        <v>29929.315562186461</v>
      </c>
      <c r="AH203" s="25">
        <f t="shared" si="82"/>
        <v>37986.222762303638</v>
      </c>
      <c r="AI203" s="25">
        <f t="shared" si="83"/>
        <v>67915.538324490102</v>
      </c>
      <c r="AJ203" s="25">
        <f t="shared" si="84"/>
        <v>1</v>
      </c>
      <c r="AK203" s="25">
        <f t="shared" si="85"/>
        <v>67915.538324490102</v>
      </c>
      <c r="AL203" s="25">
        <f t="shared" ca="1" si="86"/>
        <v>197098</v>
      </c>
      <c r="AM203" s="25">
        <f t="shared" ca="1" si="87"/>
        <v>21</v>
      </c>
      <c r="AN203" s="25">
        <f ca="1">IF(AM203=0,0,COUNTIF($AM$19:AM203,C203*10+1))</f>
        <v>9</v>
      </c>
      <c r="AO203" s="20">
        <f t="shared" ca="1" si="88"/>
        <v>0</v>
      </c>
      <c r="AP203" s="32">
        <f t="shared" ca="1" si="89"/>
        <v>197098</v>
      </c>
    </row>
    <row r="204" spans="1:42" x14ac:dyDescent="0.2">
      <c r="A204" s="14">
        <f>Daten!A204</f>
        <v>20414</v>
      </c>
      <c r="B204" s="7" t="str">
        <f>Daten!B204</f>
        <v xml:space="preserve">Köttmannsdorf                                    </v>
      </c>
      <c r="C204" s="14">
        <f t="shared" si="65"/>
        <v>2</v>
      </c>
      <c r="D204" s="9">
        <f>Daten!D204</f>
        <v>0</v>
      </c>
      <c r="E204" s="8">
        <f>Daten!E204</f>
        <v>3153</v>
      </c>
      <c r="F204" s="8">
        <f>Daten!F204</f>
        <v>3060</v>
      </c>
      <c r="G204" s="26">
        <f t="shared" si="66"/>
        <v>93</v>
      </c>
      <c r="H204" s="28">
        <f t="shared" si="67"/>
        <v>3.0392156862745098E-2</v>
      </c>
      <c r="I204" s="20">
        <f t="shared" si="68"/>
        <v>43.591095725615503</v>
      </c>
      <c r="J204" s="20">
        <f t="shared" si="69"/>
        <v>49.408904274384497</v>
      </c>
      <c r="K204" s="26">
        <f t="shared" si="70"/>
        <v>-24704.452137192249</v>
      </c>
      <c r="L204" s="15">
        <f>Daten!G204</f>
        <v>480</v>
      </c>
      <c r="M204" s="15">
        <f>Daten!H204</f>
        <v>1940</v>
      </c>
      <c r="N204" s="15">
        <f>Daten!I204</f>
        <v>733</v>
      </c>
      <c r="O204" s="27">
        <f t="shared" si="71"/>
        <v>0.62525773195876289</v>
      </c>
      <c r="P204" s="15">
        <f t="shared" si="72"/>
        <v>1110.5522581901903</v>
      </c>
      <c r="Q204" s="20">
        <f t="shared" si="73"/>
        <v>102.44774180980971</v>
      </c>
      <c r="R204" s="26">
        <f t="shared" si="74"/>
        <v>20489.548361961941</v>
      </c>
      <c r="S204" s="8">
        <f>Daten!K204</f>
        <v>8076.19</v>
      </c>
      <c r="T204" s="8">
        <f>Daten!L204</f>
        <v>176131.39</v>
      </c>
      <c r="U204" s="8">
        <f>Daten!M204</f>
        <v>310591.95</v>
      </c>
      <c r="V204" s="8">
        <f>Daten!N204</f>
        <v>500</v>
      </c>
      <c r="W204" s="8">
        <f>Daten!O204</f>
        <v>500</v>
      </c>
      <c r="X204" s="22">
        <f t="shared" si="75"/>
        <v>494799.53</v>
      </c>
      <c r="Y204" s="8">
        <f t="shared" si="76"/>
        <v>1293450.0968024088</v>
      </c>
      <c r="Z204" s="20">
        <f t="shared" si="77"/>
        <v>-798650.56680240878</v>
      </c>
      <c r="AA204" s="26">
        <f t="shared" si="78"/>
        <v>79865.056680240887</v>
      </c>
      <c r="AB204" s="31">
        <f t="shared" si="79"/>
        <v>75650.152905010575</v>
      </c>
      <c r="AC204" s="30">
        <f t="shared" si="80"/>
        <v>75650.152905010575</v>
      </c>
      <c r="AG204" s="25">
        <f t="shared" si="81"/>
        <v>-24704.452137192249</v>
      </c>
      <c r="AH204" s="25">
        <f t="shared" si="82"/>
        <v>79865.056680240887</v>
      </c>
      <c r="AI204" s="25">
        <f t="shared" si="83"/>
        <v>55160.604543048641</v>
      </c>
      <c r="AJ204" s="25">
        <f t="shared" si="84"/>
        <v>1</v>
      </c>
      <c r="AK204" s="25">
        <f t="shared" si="85"/>
        <v>55160.604543048641</v>
      </c>
      <c r="AL204" s="25">
        <f t="shared" ca="1" si="86"/>
        <v>160082</v>
      </c>
      <c r="AM204" s="25">
        <f t="shared" ca="1" si="87"/>
        <v>21</v>
      </c>
      <c r="AN204" s="25">
        <f ca="1">IF(AM204=0,0,COUNTIF($AM$19:AM204,C204*10+1))</f>
        <v>10</v>
      </c>
      <c r="AO204" s="20">
        <f t="shared" ca="1" si="88"/>
        <v>0</v>
      </c>
      <c r="AP204" s="32">
        <f t="shared" ca="1" si="89"/>
        <v>160082</v>
      </c>
    </row>
    <row r="205" spans="1:42" x14ac:dyDescent="0.2">
      <c r="A205" s="14">
        <f>Daten!A205</f>
        <v>20415</v>
      </c>
      <c r="B205" s="7" t="str">
        <f>Daten!B205</f>
        <v xml:space="preserve">Krumpendorf am Wörthersee                        </v>
      </c>
      <c r="C205" s="14">
        <f t="shared" si="65"/>
        <v>2</v>
      </c>
      <c r="D205" s="9">
        <f>Daten!D205</f>
        <v>0</v>
      </c>
      <c r="E205" s="8">
        <f>Daten!E205</f>
        <v>3528</v>
      </c>
      <c r="F205" s="8">
        <f>Daten!F205</f>
        <v>3441</v>
      </c>
      <c r="G205" s="26">
        <f t="shared" si="66"/>
        <v>87</v>
      </c>
      <c r="H205" s="28">
        <f t="shared" si="67"/>
        <v>2.5283347863993024E-2</v>
      </c>
      <c r="I205" s="20">
        <f t="shared" si="68"/>
        <v>49.018614507138217</v>
      </c>
      <c r="J205" s="20">
        <f t="shared" si="69"/>
        <v>37.981385492861783</v>
      </c>
      <c r="K205" s="26">
        <f t="shared" si="70"/>
        <v>-18990.69274643089</v>
      </c>
      <c r="L205" s="15">
        <f>Daten!G205</f>
        <v>435</v>
      </c>
      <c r="M205" s="15">
        <f>Daten!H205</f>
        <v>2213</v>
      </c>
      <c r="N205" s="15">
        <f>Daten!I205</f>
        <v>880</v>
      </c>
      <c r="O205" s="27">
        <f t="shared" si="71"/>
        <v>0.59421599638499778</v>
      </c>
      <c r="P205" s="15">
        <f t="shared" si="72"/>
        <v>1266.8310038014902</v>
      </c>
      <c r="Q205" s="20">
        <f t="shared" si="73"/>
        <v>48.168996198509831</v>
      </c>
      <c r="R205" s="26">
        <f t="shared" si="74"/>
        <v>9633.7992397019661</v>
      </c>
      <c r="S205" s="8">
        <f>Daten!K205</f>
        <v>2909.42</v>
      </c>
      <c r="T205" s="8">
        <f>Daten!L205</f>
        <v>562992.25</v>
      </c>
      <c r="U205" s="8">
        <f>Daten!M205</f>
        <v>715531.18</v>
      </c>
      <c r="V205" s="8">
        <f>Daten!N205</f>
        <v>500</v>
      </c>
      <c r="W205" s="8">
        <f>Daten!O205</f>
        <v>500</v>
      </c>
      <c r="X205" s="22">
        <f t="shared" si="75"/>
        <v>1281432.8500000001</v>
      </c>
      <c r="Y205" s="8">
        <f t="shared" si="76"/>
        <v>1447285.7410462727</v>
      </c>
      <c r="Z205" s="20">
        <f t="shared" si="77"/>
        <v>-165852.89104627259</v>
      </c>
      <c r="AA205" s="26">
        <f t="shared" si="78"/>
        <v>16585.28910462726</v>
      </c>
      <c r="AB205" s="31">
        <f t="shared" si="79"/>
        <v>7228.3955978983358</v>
      </c>
      <c r="AC205" s="30">
        <f t="shared" si="80"/>
        <v>7228.3955978983358</v>
      </c>
      <c r="AG205" s="25">
        <f t="shared" si="81"/>
        <v>-18990.69274643089</v>
      </c>
      <c r="AH205" s="25">
        <f t="shared" si="82"/>
        <v>16585.28910462726</v>
      </c>
      <c r="AI205" s="25">
        <f t="shared" si="83"/>
        <v>-2405.4036418036303</v>
      </c>
      <c r="AJ205" s="25">
        <f t="shared" si="84"/>
        <v>1</v>
      </c>
      <c r="AK205" s="25">
        <f t="shared" si="85"/>
        <v>0</v>
      </c>
      <c r="AL205" s="25">
        <f t="shared" ca="1" si="86"/>
        <v>0</v>
      </c>
      <c r="AM205" s="25">
        <f t="shared" ca="1" si="87"/>
        <v>0</v>
      </c>
      <c r="AN205" s="25">
        <f ca="1">IF(AM205=0,0,COUNTIF($AM$19:AM205,C205*10+1))</f>
        <v>0</v>
      </c>
      <c r="AO205" s="20">
        <f t="shared" ca="1" si="88"/>
        <v>0</v>
      </c>
      <c r="AP205" s="32">
        <f t="shared" ca="1" si="89"/>
        <v>0</v>
      </c>
    </row>
    <row r="206" spans="1:42" x14ac:dyDescent="0.2">
      <c r="A206" s="14">
        <f>Daten!A206</f>
        <v>20416</v>
      </c>
      <c r="B206" s="7" t="str">
        <f>Daten!B206</f>
        <v xml:space="preserve">Ludmannsdorf                                      </v>
      </c>
      <c r="C206" s="14">
        <f t="shared" si="65"/>
        <v>2</v>
      </c>
      <c r="D206" s="9">
        <f>Daten!D206</f>
        <v>0</v>
      </c>
      <c r="E206" s="8">
        <f>Daten!E206</f>
        <v>1802</v>
      </c>
      <c r="F206" s="8">
        <f>Daten!F206</f>
        <v>1778</v>
      </c>
      <c r="G206" s="26">
        <f t="shared" si="66"/>
        <v>24</v>
      </c>
      <c r="H206" s="28">
        <f t="shared" si="67"/>
        <v>1.3498312710911136E-2</v>
      </c>
      <c r="I206" s="20">
        <f t="shared" si="68"/>
        <v>25.328420980439333</v>
      </c>
      <c r="J206" s="20">
        <f t="shared" si="69"/>
        <v>-1.3284209804393328</v>
      </c>
      <c r="K206" s="26">
        <f t="shared" si="70"/>
        <v>664.21049021966633</v>
      </c>
      <c r="L206" s="15">
        <f>Daten!G206</f>
        <v>253</v>
      </c>
      <c r="M206" s="15">
        <f>Daten!H206</f>
        <v>1125</v>
      </c>
      <c r="N206" s="15">
        <f>Daten!I206</f>
        <v>424</v>
      </c>
      <c r="O206" s="27">
        <f t="shared" si="71"/>
        <v>0.60177777777777774</v>
      </c>
      <c r="P206" s="15">
        <f t="shared" si="72"/>
        <v>644.00581982678557</v>
      </c>
      <c r="Q206" s="20">
        <f t="shared" si="73"/>
        <v>32.994180173214431</v>
      </c>
      <c r="R206" s="26">
        <f t="shared" si="74"/>
        <v>6598.8360346428863</v>
      </c>
      <c r="S206" s="8">
        <f>Daten!K206</f>
        <v>6366.54</v>
      </c>
      <c r="T206" s="8">
        <f>Daten!L206</f>
        <v>97333.78</v>
      </c>
      <c r="U206" s="8">
        <f>Daten!M206</f>
        <v>239659.27</v>
      </c>
      <c r="V206" s="8">
        <f>Daten!N206</f>
        <v>500</v>
      </c>
      <c r="W206" s="8">
        <f>Daten!O206</f>
        <v>500</v>
      </c>
      <c r="X206" s="22">
        <f t="shared" si="75"/>
        <v>343359.58999999997</v>
      </c>
      <c r="Y206" s="8">
        <f t="shared" si="76"/>
        <v>739231.54913984798</v>
      </c>
      <c r="Z206" s="20">
        <f t="shared" si="77"/>
        <v>-395871.95913984801</v>
      </c>
      <c r="AA206" s="26">
        <f t="shared" si="78"/>
        <v>39587.195913984804</v>
      </c>
      <c r="AB206" s="31">
        <f t="shared" si="79"/>
        <v>46850.242438847359</v>
      </c>
      <c r="AC206" s="30">
        <f t="shared" si="80"/>
        <v>46850.242438847359</v>
      </c>
      <c r="AG206" s="25">
        <f t="shared" si="81"/>
        <v>664.21049021966633</v>
      </c>
      <c r="AH206" s="25">
        <f t="shared" si="82"/>
        <v>39587.195913984804</v>
      </c>
      <c r="AI206" s="25">
        <f t="shared" si="83"/>
        <v>40251.40640420447</v>
      </c>
      <c r="AJ206" s="25">
        <f t="shared" si="84"/>
        <v>1</v>
      </c>
      <c r="AK206" s="25">
        <f t="shared" si="85"/>
        <v>40251.40640420447</v>
      </c>
      <c r="AL206" s="25">
        <f t="shared" ca="1" si="86"/>
        <v>116814</v>
      </c>
      <c r="AM206" s="25">
        <f t="shared" ca="1" si="87"/>
        <v>21</v>
      </c>
      <c r="AN206" s="25">
        <f ca="1">IF(AM206=0,0,COUNTIF($AM$19:AM206,C206*10+1))</f>
        <v>11</v>
      </c>
      <c r="AO206" s="20">
        <f t="shared" ca="1" si="88"/>
        <v>0</v>
      </c>
      <c r="AP206" s="32">
        <f t="shared" ca="1" si="89"/>
        <v>116814</v>
      </c>
    </row>
    <row r="207" spans="1:42" x14ac:dyDescent="0.2">
      <c r="A207" s="14">
        <f>Daten!A207</f>
        <v>20417</v>
      </c>
      <c r="B207" s="7" t="str">
        <f>Daten!B207</f>
        <v xml:space="preserve">Maria Rain                                        </v>
      </c>
      <c r="C207" s="14">
        <f t="shared" si="65"/>
        <v>2</v>
      </c>
      <c r="D207" s="9">
        <f>Daten!D207</f>
        <v>0</v>
      </c>
      <c r="E207" s="8">
        <f>Daten!E207</f>
        <v>2707</v>
      </c>
      <c r="F207" s="8">
        <f>Daten!F207</f>
        <v>2567</v>
      </c>
      <c r="G207" s="26">
        <f t="shared" si="66"/>
        <v>140</v>
      </c>
      <c r="H207" s="28">
        <f t="shared" si="67"/>
        <v>5.4538371640046747E-2</v>
      </c>
      <c r="I207" s="20">
        <f t="shared" si="68"/>
        <v>36.568085858710781</v>
      </c>
      <c r="J207" s="20">
        <f t="shared" si="69"/>
        <v>103.43191414128921</v>
      </c>
      <c r="K207" s="26">
        <f t="shared" si="70"/>
        <v>-51715.957070644603</v>
      </c>
      <c r="L207" s="15">
        <f>Daten!G207</f>
        <v>432</v>
      </c>
      <c r="M207" s="15">
        <f>Daten!H207</f>
        <v>1738</v>
      </c>
      <c r="N207" s="15">
        <f>Daten!I207</f>
        <v>537</v>
      </c>
      <c r="O207" s="27">
        <f t="shared" si="71"/>
        <v>0.55753739930955126</v>
      </c>
      <c r="P207" s="15">
        <f t="shared" si="72"/>
        <v>994.91743543018072</v>
      </c>
      <c r="Q207" s="20">
        <f t="shared" si="73"/>
        <v>-25.917435430180717</v>
      </c>
      <c r="R207" s="26">
        <f t="shared" si="74"/>
        <v>-5183.4870860361434</v>
      </c>
      <c r="S207" s="8">
        <f>Daten!K207</f>
        <v>7142.53</v>
      </c>
      <c r="T207" s="8">
        <f>Daten!L207</f>
        <v>167409.53</v>
      </c>
      <c r="U207" s="8">
        <f>Daten!M207</f>
        <v>185605.79</v>
      </c>
      <c r="V207" s="8">
        <f>Daten!N207</f>
        <v>500</v>
      </c>
      <c r="W207" s="8">
        <f>Daten!O207</f>
        <v>500</v>
      </c>
      <c r="X207" s="22">
        <f t="shared" si="75"/>
        <v>360157.85</v>
      </c>
      <c r="Y207" s="8">
        <f t="shared" si="76"/>
        <v>1110488.2372483732</v>
      </c>
      <c r="Z207" s="20">
        <f t="shared" si="77"/>
        <v>-750330.38724837324</v>
      </c>
      <c r="AA207" s="26">
        <f t="shared" si="78"/>
        <v>75033.03872483733</v>
      </c>
      <c r="AB207" s="31">
        <f t="shared" si="79"/>
        <v>18133.594568156586</v>
      </c>
      <c r="AC207" s="30">
        <f t="shared" si="80"/>
        <v>18133.594568156586</v>
      </c>
      <c r="AG207" s="25">
        <f t="shared" si="81"/>
        <v>-51715.957070644603</v>
      </c>
      <c r="AH207" s="25">
        <f t="shared" si="82"/>
        <v>75033.03872483733</v>
      </c>
      <c r="AI207" s="25">
        <f t="shared" si="83"/>
        <v>23317.081654192727</v>
      </c>
      <c r="AJ207" s="25">
        <f t="shared" si="84"/>
        <v>1</v>
      </c>
      <c r="AK207" s="25">
        <f t="shared" si="85"/>
        <v>23317.081654192727</v>
      </c>
      <c r="AL207" s="25">
        <f t="shared" ca="1" si="86"/>
        <v>67669</v>
      </c>
      <c r="AM207" s="25">
        <f t="shared" ca="1" si="87"/>
        <v>21</v>
      </c>
      <c r="AN207" s="25">
        <f ca="1">IF(AM207=0,0,COUNTIF($AM$19:AM207,C207*10+1))</f>
        <v>12</v>
      </c>
      <c r="AO207" s="20">
        <f t="shared" ca="1" si="88"/>
        <v>0</v>
      </c>
      <c r="AP207" s="32">
        <f t="shared" ca="1" si="89"/>
        <v>67669</v>
      </c>
    </row>
    <row r="208" spans="1:42" x14ac:dyDescent="0.2">
      <c r="A208" s="14">
        <f>Daten!A208</f>
        <v>20418</v>
      </c>
      <c r="B208" s="7" t="str">
        <f>Daten!B208</f>
        <v xml:space="preserve">Maria Saal                                        </v>
      </c>
      <c r="C208" s="14">
        <f t="shared" si="65"/>
        <v>2</v>
      </c>
      <c r="D208" s="9">
        <f>Daten!D208</f>
        <v>0</v>
      </c>
      <c r="E208" s="8">
        <f>Daten!E208</f>
        <v>4006</v>
      </c>
      <c r="F208" s="8">
        <f>Daten!F208</f>
        <v>3872</v>
      </c>
      <c r="G208" s="26">
        <f t="shared" si="66"/>
        <v>134</v>
      </c>
      <c r="H208" s="28">
        <f t="shared" si="67"/>
        <v>3.4607438016528928E-2</v>
      </c>
      <c r="I208" s="20">
        <f t="shared" si="68"/>
        <v>55.158406094635041</v>
      </c>
      <c r="J208" s="20">
        <f t="shared" si="69"/>
        <v>78.841593905364959</v>
      </c>
      <c r="K208" s="26">
        <f t="shared" si="70"/>
        <v>-39420.796952682482</v>
      </c>
      <c r="L208" s="15">
        <f>Daten!G208</f>
        <v>565</v>
      </c>
      <c r="M208" s="15">
        <f>Daten!H208</f>
        <v>2446</v>
      </c>
      <c r="N208" s="15">
        <f>Daten!I208</f>
        <v>995</v>
      </c>
      <c r="O208" s="27">
        <f t="shared" si="71"/>
        <v>0.63777596075224852</v>
      </c>
      <c r="P208" s="15">
        <f t="shared" si="72"/>
        <v>1400.2117647078378</v>
      </c>
      <c r="Q208" s="20">
        <f t="shared" si="73"/>
        <v>159.7882352921622</v>
      </c>
      <c r="R208" s="26">
        <f t="shared" si="74"/>
        <v>31957.647058432442</v>
      </c>
      <c r="S208" s="8">
        <f>Daten!K208</f>
        <v>19107.93</v>
      </c>
      <c r="T208" s="8">
        <f>Daten!L208</f>
        <v>276406.59000000003</v>
      </c>
      <c r="U208" s="8">
        <f>Daten!M208</f>
        <v>1012678.38</v>
      </c>
      <c r="V208" s="8">
        <f>Daten!N208</f>
        <v>500</v>
      </c>
      <c r="W208" s="8">
        <f>Daten!O208</f>
        <v>500</v>
      </c>
      <c r="X208" s="22">
        <f t="shared" si="75"/>
        <v>1308192.8999999999</v>
      </c>
      <c r="Y208" s="8">
        <f t="shared" si="76"/>
        <v>1643374.908909118</v>
      </c>
      <c r="Z208" s="20">
        <f t="shared" si="77"/>
        <v>-335182.00890911813</v>
      </c>
      <c r="AA208" s="26">
        <f t="shared" si="78"/>
        <v>33518.200890911816</v>
      </c>
      <c r="AB208" s="31">
        <f t="shared" si="79"/>
        <v>26055.050996661776</v>
      </c>
      <c r="AC208" s="30">
        <f t="shared" si="80"/>
        <v>26055.050996661776</v>
      </c>
      <c r="AG208" s="25">
        <f t="shared" si="81"/>
        <v>-39420.796952682482</v>
      </c>
      <c r="AH208" s="25">
        <f t="shared" si="82"/>
        <v>33518.200890911816</v>
      </c>
      <c r="AI208" s="25">
        <f t="shared" si="83"/>
        <v>-5902.596061770666</v>
      </c>
      <c r="AJ208" s="25">
        <f t="shared" si="84"/>
        <v>1</v>
      </c>
      <c r="AK208" s="25">
        <f t="shared" si="85"/>
        <v>0</v>
      </c>
      <c r="AL208" s="25">
        <f t="shared" ca="1" si="86"/>
        <v>0</v>
      </c>
      <c r="AM208" s="25">
        <f t="shared" ca="1" si="87"/>
        <v>0</v>
      </c>
      <c r="AN208" s="25">
        <f ca="1">IF(AM208=0,0,COUNTIF($AM$19:AM208,C208*10+1))</f>
        <v>0</v>
      </c>
      <c r="AO208" s="20">
        <f t="shared" ca="1" si="88"/>
        <v>0</v>
      </c>
      <c r="AP208" s="32">
        <f t="shared" ca="1" si="89"/>
        <v>0</v>
      </c>
    </row>
    <row r="209" spans="1:42" x14ac:dyDescent="0.2">
      <c r="A209" s="14">
        <f>Daten!A209</f>
        <v>20419</v>
      </c>
      <c r="B209" s="7" t="str">
        <f>Daten!B209</f>
        <v xml:space="preserve">Maria Wörth                                      </v>
      </c>
      <c r="C209" s="14">
        <f t="shared" si="65"/>
        <v>2</v>
      </c>
      <c r="D209" s="9">
        <f>Daten!D209</f>
        <v>0</v>
      </c>
      <c r="E209" s="8">
        <f>Daten!E209</f>
        <v>1638</v>
      </c>
      <c r="F209" s="8">
        <f>Daten!F209</f>
        <v>1619</v>
      </c>
      <c r="G209" s="26">
        <f t="shared" si="66"/>
        <v>19</v>
      </c>
      <c r="H209" s="28">
        <f t="shared" si="67"/>
        <v>1.1735639283508339E-2</v>
      </c>
      <c r="I209" s="20">
        <f t="shared" si="68"/>
        <v>23.063393457441666</v>
      </c>
      <c r="J209" s="20">
        <f t="shared" si="69"/>
        <v>-4.0633934574416664</v>
      </c>
      <c r="K209" s="26">
        <f t="shared" si="70"/>
        <v>2031.6967287208331</v>
      </c>
      <c r="L209" s="15">
        <f>Daten!G209</f>
        <v>182</v>
      </c>
      <c r="M209" s="15">
        <f>Daten!H209</f>
        <v>973</v>
      </c>
      <c r="N209" s="15">
        <f>Daten!I209</f>
        <v>483</v>
      </c>
      <c r="O209" s="27">
        <f t="shared" si="71"/>
        <v>0.68345323741007191</v>
      </c>
      <c r="P209" s="15">
        <f t="shared" si="72"/>
        <v>556.99347794796654</v>
      </c>
      <c r="Q209" s="20">
        <f t="shared" si="73"/>
        <v>108.00652205203346</v>
      </c>
      <c r="R209" s="26">
        <f t="shared" si="74"/>
        <v>21601.304410406694</v>
      </c>
      <c r="S209" s="8">
        <f>Daten!K209</f>
        <v>3550.79</v>
      </c>
      <c r="T209" s="8">
        <f>Daten!L209</f>
        <v>547316.87</v>
      </c>
      <c r="U209" s="8">
        <f>Daten!M209</f>
        <v>545849.49</v>
      </c>
      <c r="V209" s="8">
        <f>Daten!N209</f>
        <v>500</v>
      </c>
      <c r="W209" s="8">
        <f>Daten!O209</f>
        <v>500</v>
      </c>
      <c r="X209" s="22">
        <f t="shared" si="75"/>
        <v>1096717.1499999999</v>
      </c>
      <c r="Y209" s="8">
        <f t="shared" si="76"/>
        <v>671954.09405719803</v>
      </c>
      <c r="Z209" s="20">
        <f t="shared" si="77"/>
        <v>424763.05594280188</v>
      </c>
      <c r="AA209" s="26">
        <f t="shared" si="78"/>
        <v>-42476.305594280188</v>
      </c>
      <c r="AB209" s="31">
        <f t="shared" si="79"/>
        <v>-18843.304455152662</v>
      </c>
      <c r="AC209" s="30">
        <f t="shared" si="80"/>
        <v>0</v>
      </c>
      <c r="AG209" s="25">
        <f t="shared" si="81"/>
        <v>0</v>
      </c>
      <c r="AH209" s="25">
        <f t="shared" si="82"/>
        <v>0</v>
      </c>
      <c r="AI209" s="25">
        <f t="shared" si="83"/>
        <v>0</v>
      </c>
      <c r="AJ209" s="25">
        <f t="shared" si="84"/>
        <v>1</v>
      </c>
      <c r="AK209" s="25">
        <f t="shared" si="85"/>
        <v>0</v>
      </c>
      <c r="AL209" s="25">
        <f t="shared" ca="1" si="86"/>
        <v>0</v>
      </c>
      <c r="AM209" s="25">
        <f t="shared" ca="1" si="87"/>
        <v>0</v>
      </c>
      <c r="AN209" s="25">
        <f ca="1">IF(AM209=0,0,COUNTIF($AM$19:AM209,C209*10+1))</f>
        <v>0</v>
      </c>
      <c r="AO209" s="20">
        <f t="shared" ca="1" si="88"/>
        <v>0</v>
      </c>
      <c r="AP209" s="32">
        <f t="shared" ca="1" si="89"/>
        <v>0</v>
      </c>
    </row>
    <row r="210" spans="1:42" x14ac:dyDescent="0.2">
      <c r="A210" s="14">
        <f>Daten!A210</f>
        <v>20421</v>
      </c>
      <c r="B210" s="7" t="str">
        <f>Daten!B210</f>
        <v xml:space="preserve">Moosburg                                          </v>
      </c>
      <c r="C210" s="14">
        <f t="shared" si="65"/>
        <v>2</v>
      </c>
      <c r="D210" s="9">
        <f>Daten!D210</f>
        <v>0</v>
      </c>
      <c r="E210" s="8">
        <f>Daten!E210</f>
        <v>4584</v>
      </c>
      <c r="F210" s="8">
        <f>Daten!F210</f>
        <v>4462</v>
      </c>
      <c r="G210" s="26">
        <f t="shared" si="66"/>
        <v>122</v>
      </c>
      <c r="H210" s="28">
        <f t="shared" si="67"/>
        <v>2.7341999103541011E-2</v>
      </c>
      <c r="I210" s="20">
        <f t="shared" si="68"/>
        <v>63.563225205129534</v>
      </c>
      <c r="J210" s="20">
        <f t="shared" si="69"/>
        <v>58.436774794870466</v>
      </c>
      <c r="K210" s="26">
        <f t="shared" si="70"/>
        <v>-29218.387397435232</v>
      </c>
      <c r="L210" s="15">
        <f>Daten!G210</f>
        <v>693</v>
      </c>
      <c r="M210" s="15">
        <f>Daten!H210</f>
        <v>2750</v>
      </c>
      <c r="N210" s="15">
        <f>Daten!I210</f>
        <v>1141</v>
      </c>
      <c r="O210" s="27">
        <f t="shared" si="71"/>
        <v>0.6669090909090909</v>
      </c>
      <c r="P210" s="15">
        <f t="shared" si="72"/>
        <v>1574.2364484654759</v>
      </c>
      <c r="Q210" s="20">
        <f t="shared" si="73"/>
        <v>259.76355153452414</v>
      </c>
      <c r="R210" s="26">
        <f t="shared" si="74"/>
        <v>51952.710306904832</v>
      </c>
      <c r="S210" s="8">
        <f>Daten!K210</f>
        <v>15866.04</v>
      </c>
      <c r="T210" s="8">
        <f>Daten!L210</f>
        <v>284279.76</v>
      </c>
      <c r="U210" s="8">
        <f>Daten!M210</f>
        <v>503397.42</v>
      </c>
      <c r="V210" s="8">
        <f>Daten!N210</f>
        <v>500</v>
      </c>
      <c r="W210" s="8">
        <f>Daten!O210</f>
        <v>500</v>
      </c>
      <c r="X210" s="22">
        <f t="shared" si="75"/>
        <v>803543.22</v>
      </c>
      <c r="Y210" s="8">
        <f t="shared" si="76"/>
        <v>1880486.9152369939</v>
      </c>
      <c r="Z210" s="20">
        <f t="shared" si="77"/>
        <v>-1076943.695236994</v>
      </c>
      <c r="AA210" s="26">
        <f t="shared" si="78"/>
        <v>107694.3695236994</v>
      </c>
      <c r="AB210" s="31">
        <f t="shared" si="79"/>
        <v>130428.692433169</v>
      </c>
      <c r="AC210" s="30">
        <f t="shared" si="80"/>
        <v>130428.692433169</v>
      </c>
      <c r="AG210" s="25">
        <f t="shared" si="81"/>
        <v>-29218.387397435232</v>
      </c>
      <c r="AH210" s="25">
        <f t="shared" si="82"/>
        <v>107694.3695236994</v>
      </c>
      <c r="AI210" s="25">
        <f t="shared" si="83"/>
        <v>78475.982126264164</v>
      </c>
      <c r="AJ210" s="25">
        <f t="shared" si="84"/>
        <v>1</v>
      </c>
      <c r="AK210" s="25">
        <f t="shared" si="85"/>
        <v>78475.982126264164</v>
      </c>
      <c r="AL210" s="25">
        <f t="shared" ca="1" si="86"/>
        <v>227746</v>
      </c>
      <c r="AM210" s="25">
        <f t="shared" ca="1" si="87"/>
        <v>21</v>
      </c>
      <c r="AN210" s="25">
        <f ca="1">IF(AM210=0,0,COUNTIF($AM$19:AM210,C210*10+1))</f>
        <v>13</v>
      </c>
      <c r="AO210" s="20">
        <f t="shared" ca="1" si="88"/>
        <v>0</v>
      </c>
      <c r="AP210" s="32">
        <f t="shared" ca="1" si="89"/>
        <v>227746</v>
      </c>
    </row>
    <row r="211" spans="1:42" x14ac:dyDescent="0.2">
      <c r="A211" s="14">
        <f>Daten!A211</f>
        <v>20424</v>
      </c>
      <c r="B211" s="7" t="str">
        <f>Daten!B211</f>
        <v xml:space="preserve">Pörtschach am Wörther See                       </v>
      </c>
      <c r="C211" s="14">
        <f t="shared" ref="C211:C274" si="90">INT(A211/10000)</f>
        <v>2</v>
      </c>
      <c r="D211" s="9">
        <f>Daten!D211</f>
        <v>0</v>
      </c>
      <c r="E211" s="8">
        <f>Daten!E211</f>
        <v>2957</v>
      </c>
      <c r="F211" s="8">
        <f>Daten!F211</f>
        <v>2890</v>
      </c>
      <c r="G211" s="26">
        <f t="shared" ref="G211:G274" si="91">E211-F211</f>
        <v>67</v>
      </c>
      <c r="H211" s="28">
        <f t="shared" ref="H211:H274" si="92">G211/F211</f>
        <v>2.3183391003460209E-2</v>
      </c>
      <c r="I211" s="20">
        <f t="shared" ref="I211:I274" si="93">F211*$I$6</f>
        <v>41.169368185303526</v>
      </c>
      <c r="J211" s="20">
        <f t="shared" ref="J211:J274" si="94">G211-I211</f>
        <v>25.830631814696474</v>
      </c>
      <c r="K211" s="26">
        <f t="shared" ref="K211:K274" si="95">-J211*$K$5</f>
        <v>-12915.315907348237</v>
      </c>
      <c r="L211" s="15">
        <f>Daten!G211</f>
        <v>353</v>
      </c>
      <c r="M211" s="15">
        <f>Daten!H211</f>
        <v>1791</v>
      </c>
      <c r="N211" s="15">
        <f>Daten!I211</f>
        <v>813</v>
      </c>
      <c r="O211" s="27">
        <f t="shared" ref="O211:O274" si="96">(L211+N211)/M211</f>
        <v>0.65103294249022892</v>
      </c>
      <c r="P211" s="15">
        <f t="shared" ref="P211:P274" si="97">M211*$P$6</f>
        <v>1025.2572651642427</v>
      </c>
      <c r="Q211" s="20">
        <f t="shared" ref="Q211:Q274" si="98">L211+N211-P211</f>
        <v>140.74273483575735</v>
      </c>
      <c r="R211" s="26">
        <f t="shared" ref="R211:R274" si="99">Q211*$R$5</f>
        <v>28148.546967151469</v>
      </c>
      <c r="S211" s="8">
        <f>Daten!K211</f>
        <v>2244.62</v>
      </c>
      <c r="T211" s="8">
        <f>Daten!L211</f>
        <v>735639.5</v>
      </c>
      <c r="U211" s="8">
        <f>Daten!M211</f>
        <v>977648.9</v>
      </c>
      <c r="V211" s="8">
        <f>Daten!N211</f>
        <v>500</v>
      </c>
      <c r="W211" s="8">
        <f>Daten!O211</f>
        <v>500</v>
      </c>
      <c r="X211" s="22">
        <f t="shared" ref="X211:X274" si="100">S211/V211*500+T211/W211*500+U211</f>
        <v>1715533.02</v>
      </c>
      <c r="Y211" s="8">
        <f t="shared" ref="Y211:Y274" si="101">E211*$Y$6</f>
        <v>1213045.3334109492</v>
      </c>
      <c r="Z211" s="20">
        <f t="shared" ref="Z211:Z274" si="102">X211-Y211</f>
        <v>502487.68658905081</v>
      </c>
      <c r="AA211" s="26">
        <f t="shared" ref="AA211:AA274" si="103">-Z211*$AA$5</f>
        <v>-50248.768658905086</v>
      </c>
      <c r="AB211" s="31">
        <f t="shared" ref="AB211:AB274" si="104">K211+R211+AA211</f>
        <v>-35015.537599101852</v>
      </c>
      <c r="AC211" s="30">
        <f t="shared" ref="AC211:AC274" si="105">MAX(0,AB211)</f>
        <v>0</v>
      </c>
      <c r="AG211" s="25">
        <f t="shared" ref="AG211:AG274" si="106">IF(AB211&gt;0,K211,0)</f>
        <v>0</v>
      </c>
      <c r="AH211" s="25">
        <f t="shared" ref="AH211:AH274" si="107">IF(AB211&gt;0,AA211,0)</f>
        <v>0</v>
      </c>
      <c r="AI211" s="25">
        <f t="shared" ref="AI211:AI274" si="108">AG211+AH211</f>
        <v>0</v>
      </c>
      <c r="AJ211" s="25">
        <f t="shared" ref="AJ211:AJ274" si="109">IF(AND(V211=500,W211=500),1,0)</f>
        <v>1</v>
      </c>
      <c r="AK211" s="25">
        <f t="shared" ref="AK211:AK274" si="110">IF(AND(AJ211=1,AI211&gt;=E211*$AK$5),AI211,0)</f>
        <v>0</v>
      </c>
      <c r="AL211" s="25">
        <f t="shared" ref="AL211:AL274" ca="1" si="111">IF(OFFSET($AK$6,C211,0)=0,0,ROUND(AK211*OFFSET($AF$6,C211,0)/OFFSET($AK$6,C211,0),0))</f>
        <v>0</v>
      </c>
      <c r="AM211" s="25">
        <f t="shared" ref="AM211:AM274" ca="1" si="112">IF(AL211&gt;0,C211*10+1,0)</f>
        <v>0</v>
      </c>
      <c r="AN211" s="25">
        <f ca="1">IF(AM211=0,0,COUNTIF($AM$19:AM211,C211*10+1))</f>
        <v>0</v>
      </c>
      <c r="AO211" s="20">
        <f t="shared" ref="AO211:AO274" ca="1" si="113">IF(AN211=1,OFFSET($AF$6,C211,0)-OFFSET($AL$6,C211,0),0)</f>
        <v>0</v>
      </c>
      <c r="AP211" s="32">
        <f t="shared" ref="AP211:AP274" ca="1" si="114">AL211+AO211</f>
        <v>0</v>
      </c>
    </row>
    <row r="212" spans="1:42" x14ac:dyDescent="0.2">
      <c r="A212" s="14">
        <f>Daten!A212</f>
        <v>20425</v>
      </c>
      <c r="B212" s="7" t="str">
        <f>Daten!B212</f>
        <v xml:space="preserve">Poggersdorf                                       </v>
      </c>
      <c r="C212" s="14">
        <f t="shared" si="90"/>
        <v>2</v>
      </c>
      <c r="D212" s="9">
        <f>Daten!D212</f>
        <v>0</v>
      </c>
      <c r="E212" s="8">
        <f>Daten!E212</f>
        <v>3286</v>
      </c>
      <c r="F212" s="8">
        <f>Daten!F212</f>
        <v>3199</v>
      </c>
      <c r="G212" s="26">
        <f t="shared" si="91"/>
        <v>87</v>
      </c>
      <c r="H212" s="28">
        <f t="shared" si="92"/>
        <v>2.7195998749609252E-2</v>
      </c>
      <c r="I212" s="20">
        <f t="shared" si="93"/>
        <v>45.571214126223524</v>
      </c>
      <c r="J212" s="20">
        <f t="shared" si="94"/>
        <v>41.428785873776476</v>
      </c>
      <c r="K212" s="26">
        <f t="shared" si="95"/>
        <v>-20714.392936888238</v>
      </c>
      <c r="L212" s="15">
        <f>Daten!G212</f>
        <v>507</v>
      </c>
      <c r="M212" s="15">
        <f>Daten!H212</f>
        <v>2114</v>
      </c>
      <c r="N212" s="15">
        <f>Daten!I212</f>
        <v>665</v>
      </c>
      <c r="O212" s="27">
        <f t="shared" si="96"/>
        <v>0.554399243140965</v>
      </c>
      <c r="P212" s="15">
        <f t="shared" si="97"/>
        <v>1210.1584916567331</v>
      </c>
      <c r="Q212" s="20">
        <f t="shared" si="98"/>
        <v>-38.158491656733077</v>
      </c>
      <c r="R212" s="26">
        <f t="shared" si="99"/>
        <v>-7631.6983313466153</v>
      </c>
      <c r="S212" s="8">
        <f>Daten!K212</f>
        <v>18088.12</v>
      </c>
      <c r="T212" s="8">
        <f>Daten!L212</f>
        <v>212330.07</v>
      </c>
      <c r="U212" s="8">
        <f>Daten!M212</f>
        <v>1053399.31</v>
      </c>
      <c r="V212" s="8">
        <f>Daten!N212</f>
        <v>500</v>
      </c>
      <c r="W212" s="8">
        <f>Daten!O212</f>
        <v>500</v>
      </c>
      <c r="X212" s="22">
        <f t="shared" si="100"/>
        <v>1283817.5</v>
      </c>
      <c r="Y212" s="8">
        <f t="shared" si="101"/>
        <v>1348010.4719608992</v>
      </c>
      <c r="Z212" s="20">
        <f t="shared" si="102"/>
        <v>-64192.971960899187</v>
      </c>
      <c r="AA212" s="26">
        <f t="shared" si="103"/>
        <v>6419.2971960899195</v>
      </c>
      <c r="AB212" s="31">
        <f t="shared" si="104"/>
        <v>-21926.794072144934</v>
      </c>
      <c r="AC212" s="30">
        <f t="shared" si="105"/>
        <v>0</v>
      </c>
      <c r="AG212" s="25">
        <f t="shared" si="106"/>
        <v>0</v>
      </c>
      <c r="AH212" s="25">
        <f t="shared" si="107"/>
        <v>0</v>
      </c>
      <c r="AI212" s="25">
        <f t="shared" si="108"/>
        <v>0</v>
      </c>
      <c r="AJ212" s="25">
        <f t="shared" si="109"/>
        <v>1</v>
      </c>
      <c r="AK212" s="25">
        <f t="shared" si="110"/>
        <v>0</v>
      </c>
      <c r="AL212" s="25">
        <f t="shared" ca="1" si="111"/>
        <v>0</v>
      </c>
      <c r="AM212" s="25">
        <f t="shared" ca="1" si="112"/>
        <v>0</v>
      </c>
      <c r="AN212" s="25">
        <f ca="1">IF(AM212=0,0,COUNTIF($AM$19:AM212,C212*10+1))</f>
        <v>0</v>
      </c>
      <c r="AO212" s="20">
        <f t="shared" ca="1" si="113"/>
        <v>0</v>
      </c>
      <c r="AP212" s="32">
        <f t="shared" ca="1" si="114"/>
        <v>0</v>
      </c>
    </row>
    <row r="213" spans="1:42" x14ac:dyDescent="0.2">
      <c r="A213" s="14">
        <f>Daten!A213</f>
        <v>20428</v>
      </c>
      <c r="B213" s="7" t="str">
        <f>Daten!B213</f>
        <v xml:space="preserve">St. Margareten im Rosental                        </v>
      </c>
      <c r="C213" s="14">
        <f t="shared" si="90"/>
        <v>2</v>
      </c>
      <c r="D213" s="9">
        <f>Daten!D213</f>
        <v>0</v>
      </c>
      <c r="E213" s="8">
        <f>Daten!E213</f>
        <v>1096</v>
      </c>
      <c r="F213" s="8">
        <f>Daten!F213</f>
        <v>1089</v>
      </c>
      <c r="G213" s="26">
        <f t="shared" si="91"/>
        <v>7</v>
      </c>
      <c r="H213" s="28">
        <f t="shared" si="92"/>
        <v>6.4279155188246093E-3</v>
      </c>
      <c r="I213" s="20">
        <f t="shared" si="93"/>
        <v>15.513301714116105</v>
      </c>
      <c r="J213" s="20">
        <f t="shared" si="94"/>
        <v>-8.5133017141161051</v>
      </c>
      <c r="K213" s="26">
        <f t="shared" si="95"/>
        <v>4256.6508570580527</v>
      </c>
      <c r="L213" s="15">
        <f>Daten!G213</f>
        <v>183</v>
      </c>
      <c r="M213" s="15">
        <f>Daten!H213</f>
        <v>657</v>
      </c>
      <c r="N213" s="15">
        <f>Daten!I213</f>
        <v>256</v>
      </c>
      <c r="O213" s="27">
        <f t="shared" si="96"/>
        <v>0.66818873668188739</v>
      </c>
      <c r="P213" s="15">
        <f t="shared" si="97"/>
        <v>376.09939877884278</v>
      </c>
      <c r="Q213" s="20">
        <f t="shared" si="98"/>
        <v>62.900601221157217</v>
      </c>
      <c r="R213" s="26">
        <f t="shared" si="99"/>
        <v>12580.120244231442</v>
      </c>
      <c r="S213" s="8">
        <f>Daten!K213</f>
        <v>6802.91</v>
      </c>
      <c r="T213" s="8">
        <f>Daten!L213</f>
        <v>57832.78</v>
      </c>
      <c r="U213" s="8">
        <f>Daten!M213</f>
        <v>57053.5</v>
      </c>
      <c r="V213" s="8">
        <f>Daten!N213</f>
        <v>500</v>
      </c>
      <c r="W213" s="8">
        <f>Daten!O213</f>
        <v>500</v>
      </c>
      <c r="X213" s="22">
        <f t="shared" si="100"/>
        <v>121689.19</v>
      </c>
      <c r="Y213" s="8">
        <f t="shared" si="101"/>
        <v>449610.30957673327</v>
      </c>
      <c r="Z213" s="20">
        <f t="shared" si="102"/>
        <v>-327921.11957673327</v>
      </c>
      <c r="AA213" s="26">
        <f t="shared" si="103"/>
        <v>32792.111957673325</v>
      </c>
      <c r="AB213" s="31">
        <f t="shared" si="104"/>
        <v>49628.88305896282</v>
      </c>
      <c r="AC213" s="30">
        <f t="shared" si="105"/>
        <v>49628.88305896282</v>
      </c>
      <c r="AG213" s="25">
        <f t="shared" si="106"/>
        <v>4256.6508570580527</v>
      </c>
      <c r="AH213" s="25">
        <f t="shared" si="107"/>
        <v>32792.111957673325</v>
      </c>
      <c r="AI213" s="25">
        <f t="shared" si="108"/>
        <v>37048.762814731381</v>
      </c>
      <c r="AJ213" s="25">
        <f t="shared" si="109"/>
        <v>1</v>
      </c>
      <c r="AK213" s="25">
        <f t="shared" si="110"/>
        <v>37048.762814731381</v>
      </c>
      <c r="AL213" s="25">
        <f t="shared" ca="1" si="111"/>
        <v>107519</v>
      </c>
      <c r="AM213" s="25">
        <f t="shared" ca="1" si="112"/>
        <v>21</v>
      </c>
      <c r="AN213" s="25">
        <f ca="1">IF(AM213=0,0,COUNTIF($AM$19:AM213,C213*10+1))</f>
        <v>14</v>
      </c>
      <c r="AO213" s="20">
        <f t="shared" ca="1" si="113"/>
        <v>0</v>
      </c>
      <c r="AP213" s="32">
        <f t="shared" ca="1" si="114"/>
        <v>107519</v>
      </c>
    </row>
    <row r="214" spans="1:42" x14ac:dyDescent="0.2">
      <c r="A214" s="14">
        <f>Daten!A214</f>
        <v>20432</v>
      </c>
      <c r="B214" s="7" t="str">
        <f>Daten!B214</f>
        <v xml:space="preserve">Schiefling am Wörthersee                         </v>
      </c>
      <c r="C214" s="14">
        <f t="shared" si="90"/>
        <v>2</v>
      </c>
      <c r="D214" s="9">
        <f>Daten!D214</f>
        <v>0</v>
      </c>
      <c r="E214" s="8">
        <f>Daten!E214</f>
        <v>2693</v>
      </c>
      <c r="F214" s="8">
        <f>Daten!F214</f>
        <v>2641</v>
      </c>
      <c r="G214" s="26">
        <f t="shared" si="91"/>
        <v>52</v>
      </c>
      <c r="H214" s="28">
        <f t="shared" si="92"/>
        <v>1.9689511548655812E-2</v>
      </c>
      <c r="I214" s="20">
        <f t="shared" si="93"/>
        <v>37.622249611552462</v>
      </c>
      <c r="J214" s="20">
        <f t="shared" si="94"/>
        <v>14.377750388447538</v>
      </c>
      <c r="K214" s="26">
        <f t="shared" si="95"/>
        <v>-7188.8751942237686</v>
      </c>
      <c r="L214" s="15">
        <f>Daten!G214</f>
        <v>343</v>
      </c>
      <c r="M214" s="15">
        <f>Daten!H214</f>
        <v>1744</v>
      </c>
      <c r="N214" s="15">
        <f>Daten!I214</f>
        <v>606</v>
      </c>
      <c r="O214" s="27">
        <f t="shared" si="96"/>
        <v>0.54415137614678899</v>
      </c>
      <c r="P214" s="15">
        <f t="shared" si="97"/>
        <v>998.35213313592362</v>
      </c>
      <c r="Q214" s="20">
        <f t="shared" si="98"/>
        <v>-49.352133135923623</v>
      </c>
      <c r="R214" s="26">
        <f t="shared" si="99"/>
        <v>-9870.4266271847246</v>
      </c>
      <c r="S214" s="8">
        <f>Daten!K214</f>
        <v>5908.98</v>
      </c>
      <c r="T214" s="8">
        <f>Daten!L214</f>
        <v>295551.94</v>
      </c>
      <c r="U214" s="8">
        <f>Daten!M214</f>
        <v>261105.55</v>
      </c>
      <c r="V214" s="8">
        <f>Daten!N214</f>
        <v>500</v>
      </c>
      <c r="W214" s="8">
        <f>Daten!O214</f>
        <v>500</v>
      </c>
      <c r="X214" s="22">
        <f t="shared" si="100"/>
        <v>562566.47</v>
      </c>
      <c r="Y214" s="8">
        <f t="shared" si="101"/>
        <v>1104745.0398632688</v>
      </c>
      <c r="Z214" s="20">
        <f t="shared" si="102"/>
        <v>-542178.56986326887</v>
      </c>
      <c r="AA214" s="26">
        <f t="shared" si="103"/>
        <v>54217.856986326893</v>
      </c>
      <c r="AB214" s="31">
        <f t="shared" si="104"/>
        <v>37158.555164918398</v>
      </c>
      <c r="AC214" s="30">
        <f t="shared" si="105"/>
        <v>37158.555164918398</v>
      </c>
      <c r="AG214" s="25">
        <f t="shared" si="106"/>
        <v>-7188.8751942237686</v>
      </c>
      <c r="AH214" s="25">
        <f t="shared" si="107"/>
        <v>54217.856986326893</v>
      </c>
      <c r="AI214" s="25">
        <f t="shared" si="108"/>
        <v>47028.981792103121</v>
      </c>
      <c r="AJ214" s="25">
        <f t="shared" si="109"/>
        <v>1</v>
      </c>
      <c r="AK214" s="25">
        <f t="shared" si="110"/>
        <v>47028.981792103121</v>
      </c>
      <c r="AL214" s="25">
        <f t="shared" ca="1" si="111"/>
        <v>136483</v>
      </c>
      <c r="AM214" s="25">
        <f t="shared" ca="1" si="112"/>
        <v>21</v>
      </c>
      <c r="AN214" s="25">
        <f ca="1">IF(AM214=0,0,COUNTIF($AM$19:AM214,C214*10+1))</f>
        <v>15</v>
      </c>
      <c r="AO214" s="20">
        <f t="shared" ca="1" si="113"/>
        <v>0</v>
      </c>
      <c r="AP214" s="32">
        <f t="shared" ca="1" si="114"/>
        <v>136483</v>
      </c>
    </row>
    <row r="215" spans="1:42" x14ac:dyDescent="0.2">
      <c r="A215" s="14">
        <f>Daten!A215</f>
        <v>20435</v>
      </c>
      <c r="B215" s="7" t="str">
        <f>Daten!B215</f>
        <v xml:space="preserve">Techelsberg am Wörther See                       </v>
      </c>
      <c r="C215" s="14">
        <f t="shared" si="90"/>
        <v>2</v>
      </c>
      <c r="D215" s="9">
        <f>Daten!D215</f>
        <v>0</v>
      </c>
      <c r="E215" s="8">
        <f>Daten!E215</f>
        <v>2236</v>
      </c>
      <c r="F215" s="8">
        <f>Daten!F215</f>
        <v>2199</v>
      </c>
      <c r="G215" s="26">
        <f t="shared" si="91"/>
        <v>37</v>
      </c>
      <c r="H215" s="28">
        <f t="shared" si="92"/>
        <v>1.6825829922692132E-2</v>
      </c>
      <c r="I215" s="20">
        <f t="shared" si="93"/>
        <v>31.325758006741335</v>
      </c>
      <c r="J215" s="20">
        <f t="shared" si="94"/>
        <v>5.674241993258665</v>
      </c>
      <c r="K215" s="26">
        <f t="shared" si="95"/>
        <v>-2837.1209966293327</v>
      </c>
      <c r="L215" s="15">
        <f>Daten!G215</f>
        <v>269</v>
      </c>
      <c r="M215" s="15">
        <f>Daten!H215</f>
        <v>1460</v>
      </c>
      <c r="N215" s="15">
        <f>Daten!I215</f>
        <v>507</v>
      </c>
      <c r="O215" s="27">
        <f t="shared" si="96"/>
        <v>0.53150684931506853</v>
      </c>
      <c r="P215" s="15">
        <f t="shared" si="97"/>
        <v>835.77644173076169</v>
      </c>
      <c r="Q215" s="20">
        <f t="shared" si="98"/>
        <v>-59.77644173076169</v>
      </c>
      <c r="R215" s="26">
        <f t="shared" si="99"/>
        <v>-11955.288346152338</v>
      </c>
      <c r="S215" s="8">
        <f>Daten!K215</f>
        <v>6074.54</v>
      </c>
      <c r="T215" s="8">
        <f>Daten!L215</f>
        <v>244067.19</v>
      </c>
      <c r="U215" s="8">
        <f>Daten!M215</f>
        <v>284465</v>
      </c>
      <c r="V215" s="8">
        <f>Daten!N215</f>
        <v>500</v>
      </c>
      <c r="W215" s="8">
        <f>Daten!O215</f>
        <v>500</v>
      </c>
      <c r="X215" s="22">
        <f t="shared" si="100"/>
        <v>534606.73</v>
      </c>
      <c r="Y215" s="8">
        <f t="shared" si="101"/>
        <v>917270.66807807994</v>
      </c>
      <c r="Z215" s="20">
        <f t="shared" si="102"/>
        <v>-382663.93807807995</v>
      </c>
      <c r="AA215" s="26">
        <f t="shared" si="103"/>
        <v>38266.393807807995</v>
      </c>
      <c r="AB215" s="31">
        <f t="shared" si="104"/>
        <v>23473.984465026326</v>
      </c>
      <c r="AC215" s="30">
        <f t="shared" si="105"/>
        <v>23473.984465026326</v>
      </c>
      <c r="AG215" s="25">
        <f t="shared" si="106"/>
        <v>-2837.1209966293327</v>
      </c>
      <c r="AH215" s="25">
        <f t="shared" si="107"/>
        <v>38266.393807807995</v>
      </c>
      <c r="AI215" s="25">
        <f t="shared" si="108"/>
        <v>35429.272811178664</v>
      </c>
      <c r="AJ215" s="25">
        <f t="shared" si="109"/>
        <v>1</v>
      </c>
      <c r="AK215" s="25">
        <f t="shared" si="110"/>
        <v>35429.272811178664</v>
      </c>
      <c r="AL215" s="25">
        <f t="shared" ca="1" si="111"/>
        <v>102819</v>
      </c>
      <c r="AM215" s="25">
        <f t="shared" ca="1" si="112"/>
        <v>21</v>
      </c>
      <c r="AN215" s="25">
        <f ca="1">IF(AM215=0,0,COUNTIF($AM$19:AM215,C215*10+1))</f>
        <v>16</v>
      </c>
      <c r="AO215" s="20">
        <f t="shared" ca="1" si="113"/>
        <v>0</v>
      </c>
      <c r="AP215" s="32">
        <f t="shared" ca="1" si="114"/>
        <v>102819</v>
      </c>
    </row>
    <row r="216" spans="1:42" x14ac:dyDescent="0.2">
      <c r="A216" s="14">
        <f>Daten!A216</f>
        <v>20441</v>
      </c>
      <c r="B216" s="7" t="str">
        <f>Daten!B216</f>
        <v xml:space="preserve">Zell                                              </v>
      </c>
      <c r="C216" s="14">
        <f t="shared" si="90"/>
        <v>2</v>
      </c>
      <c r="D216" s="9">
        <f>Daten!D216</f>
        <v>0</v>
      </c>
      <c r="E216" s="8">
        <f>Daten!E216</f>
        <v>582</v>
      </c>
      <c r="F216" s="8">
        <f>Daten!F216</f>
        <v>608</v>
      </c>
      <c r="G216" s="26">
        <f t="shared" si="91"/>
        <v>-26</v>
      </c>
      <c r="H216" s="28">
        <f t="shared" si="92"/>
        <v>-4.2763157894736843E-2</v>
      </c>
      <c r="I216" s="20">
        <f t="shared" si="93"/>
        <v>8.6612373206451707</v>
      </c>
      <c r="J216" s="20">
        <f t="shared" si="94"/>
        <v>-34.661237320645171</v>
      </c>
      <c r="K216" s="26">
        <f t="shared" si="95"/>
        <v>17330.618660322587</v>
      </c>
      <c r="L216" s="15">
        <f>Daten!G216</f>
        <v>78</v>
      </c>
      <c r="M216" s="15">
        <f>Daten!H216</f>
        <v>344</v>
      </c>
      <c r="N216" s="15">
        <f>Daten!I216</f>
        <v>160</v>
      </c>
      <c r="O216" s="27">
        <f t="shared" si="96"/>
        <v>0.69186046511627908</v>
      </c>
      <c r="P216" s="15">
        <f t="shared" si="97"/>
        <v>196.92266846259045</v>
      </c>
      <c r="Q216" s="20">
        <f t="shared" si="98"/>
        <v>41.077331537409549</v>
      </c>
      <c r="R216" s="26">
        <f t="shared" si="99"/>
        <v>8215.4663074819091</v>
      </c>
      <c r="S216" s="8">
        <f>Daten!K216</f>
        <v>10522.71</v>
      </c>
      <c r="T216" s="8">
        <f>Daten!L216</f>
        <v>28532.07</v>
      </c>
      <c r="U216" s="8">
        <f>Daten!M216</f>
        <v>12499.15</v>
      </c>
      <c r="V216" s="8">
        <f>Daten!N216</f>
        <v>500</v>
      </c>
      <c r="W216" s="8">
        <f>Daten!O216</f>
        <v>500</v>
      </c>
      <c r="X216" s="22">
        <f t="shared" si="100"/>
        <v>51553.93</v>
      </c>
      <c r="Y216" s="8">
        <f t="shared" si="101"/>
        <v>238752.91986647696</v>
      </c>
      <c r="Z216" s="20">
        <f t="shared" si="102"/>
        <v>-187198.98986647697</v>
      </c>
      <c r="AA216" s="26">
        <f t="shared" si="103"/>
        <v>18719.898986647699</v>
      </c>
      <c r="AB216" s="31">
        <f t="shared" si="104"/>
        <v>44265.983954452196</v>
      </c>
      <c r="AC216" s="30">
        <f t="shared" si="105"/>
        <v>44265.983954452196</v>
      </c>
      <c r="AG216" s="25">
        <f t="shared" si="106"/>
        <v>17330.618660322587</v>
      </c>
      <c r="AH216" s="25">
        <f t="shared" si="107"/>
        <v>18719.898986647699</v>
      </c>
      <c r="AI216" s="25">
        <f t="shared" si="108"/>
        <v>36050.517646970286</v>
      </c>
      <c r="AJ216" s="25">
        <f t="shared" si="109"/>
        <v>1</v>
      </c>
      <c r="AK216" s="25">
        <f t="shared" si="110"/>
        <v>36050.517646970286</v>
      </c>
      <c r="AL216" s="25">
        <f t="shared" ca="1" si="111"/>
        <v>104622</v>
      </c>
      <c r="AM216" s="25">
        <f t="shared" ca="1" si="112"/>
        <v>21</v>
      </c>
      <c r="AN216" s="25">
        <f ca="1">IF(AM216=0,0,COUNTIF($AM$19:AM216,C216*10+1))</f>
        <v>17</v>
      </c>
      <c r="AO216" s="20">
        <f t="shared" ca="1" si="113"/>
        <v>0</v>
      </c>
      <c r="AP216" s="32">
        <f t="shared" ca="1" si="114"/>
        <v>104622</v>
      </c>
    </row>
    <row r="217" spans="1:42" x14ac:dyDescent="0.2">
      <c r="A217" s="14">
        <f>Daten!A217</f>
        <v>20442</v>
      </c>
      <c r="B217" s="7" t="str">
        <f>Daten!B217</f>
        <v xml:space="preserve">Magdalensberg                                     </v>
      </c>
      <c r="C217" s="14">
        <f t="shared" si="90"/>
        <v>2</v>
      </c>
      <c r="D217" s="9">
        <f>Daten!D217</f>
        <v>0</v>
      </c>
      <c r="E217" s="8">
        <f>Daten!E217</f>
        <v>3700</v>
      </c>
      <c r="F217" s="8">
        <f>Daten!F217</f>
        <v>3522</v>
      </c>
      <c r="G217" s="26">
        <f t="shared" si="91"/>
        <v>178</v>
      </c>
      <c r="H217" s="28">
        <f t="shared" si="92"/>
        <v>5.0539466212379328E-2</v>
      </c>
      <c r="I217" s="20">
        <f t="shared" si="93"/>
        <v>50.172496452816276</v>
      </c>
      <c r="J217" s="20">
        <f t="shared" si="94"/>
        <v>127.82750354718372</v>
      </c>
      <c r="K217" s="26">
        <f t="shared" si="95"/>
        <v>-63913.751773591859</v>
      </c>
      <c r="L217" s="15">
        <f>Daten!G217</f>
        <v>589</v>
      </c>
      <c r="M217" s="15">
        <f>Daten!H217</f>
        <v>2301</v>
      </c>
      <c r="N217" s="15">
        <f>Daten!I217</f>
        <v>810</v>
      </c>
      <c r="O217" s="27">
        <f t="shared" si="96"/>
        <v>0.60799652325076059</v>
      </c>
      <c r="P217" s="15">
        <f t="shared" si="97"/>
        <v>1317.2065701523854</v>
      </c>
      <c r="Q217" s="20">
        <f t="shared" si="98"/>
        <v>81.793429847614561</v>
      </c>
      <c r="R217" s="26">
        <f t="shared" si="99"/>
        <v>16358.685969522912</v>
      </c>
      <c r="S217" s="8">
        <f>Daten!K217</f>
        <v>23259.62</v>
      </c>
      <c r="T217" s="8">
        <f>Daten!L217</f>
        <v>200711.7</v>
      </c>
      <c r="U217" s="8">
        <f>Daten!M217</f>
        <v>669767.23</v>
      </c>
      <c r="V217" s="8">
        <f>Daten!N217</f>
        <v>500</v>
      </c>
      <c r="W217" s="8">
        <f>Daten!O217</f>
        <v>500</v>
      </c>
      <c r="X217" s="22">
        <f t="shared" si="100"/>
        <v>893738.55</v>
      </c>
      <c r="Y217" s="8">
        <f t="shared" si="101"/>
        <v>1517845.023206125</v>
      </c>
      <c r="Z217" s="20">
        <f t="shared" si="102"/>
        <v>-624106.47320612497</v>
      </c>
      <c r="AA217" s="26">
        <f t="shared" si="103"/>
        <v>62410.647320612501</v>
      </c>
      <c r="AB217" s="31">
        <f t="shared" si="104"/>
        <v>14855.581516543556</v>
      </c>
      <c r="AC217" s="30">
        <f t="shared" si="105"/>
        <v>14855.581516543556</v>
      </c>
      <c r="AG217" s="25">
        <f t="shared" si="106"/>
        <v>-63913.751773591859</v>
      </c>
      <c r="AH217" s="25">
        <f t="shared" si="107"/>
        <v>62410.647320612501</v>
      </c>
      <c r="AI217" s="25">
        <f t="shared" si="108"/>
        <v>-1503.104452979358</v>
      </c>
      <c r="AJ217" s="25">
        <f t="shared" si="109"/>
        <v>1</v>
      </c>
      <c r="AK217" s="25">
        <f t="shared" si="110"/>
        <v>0</v>
      </c>
      <c r="AL217" s="25">
        <f t="shared" ca="1" si="111"/>
        <v>0</v>
      </c>
      <c r="AM217" s="25">
        <f t="shared" ca="1" si="112"/>
        <v>0</v>
      </c>
      <c r="AN217" s="25">
        <f ca="1">IF(AM217=0,0,COUNTIF($AM$19:AM217,C217*10+1))</f>
        <v>0</v>
      </c>
      <c r="AO217" s="20">
        <f t="shared" ca="1" si="113"/>
        <v>0</v>
      </c>
      <c r="AP217" s="32">
        <f t="shared" ca="1" si="114"/>
        <v>0</v>
      </c>
    </row>
    <row r="218" spans="1:42" x14ac:dyDescent="0.2">
      <c r="A218" s="14">
        <f>Daten!A218</f>
        <v>20501</v>
      </c>
      <c r="B218" s="7" t="str">
        <f>Daten!B218</f>
        <v xml:space="preserve">Althofen                                          </v>
      </c>
      <c r="C218" s="14">
        <f t="shared" si="90"/>
        <v>2</v>
      </c>
      <c r="D218" s="9">
        <f>Daten!D218</f>
        <v>0</v>
      </c>
      <c r="E218" s="8">
        <f>Daten!E218</f>
        <v>4930</v>
      </c>
      <c r="F218" s="8">
        <f>Daten!F218</f>
        <v>4709</v>
      </c>
      <c r="G218" s="26">
        <f t="shared" si="91"/>
        <v>221</v>
      </c>
      <c r="H218" s="28">
        <f t="shared" si="92"/>
        <v>4.6931407942238268E-2</v>
      </c>
      <c r="I218" s="20">
        <f t="shared" si="93"/>
        <v>67.081852866641626</v>
      </c>
      <c r="J218" s="20">
        <f t="shared" si="94"/>
        <v>153.91814713335839</v>
      </c>
      <c r="K218" s="26">
        <f t="shared" si="95"/>
        <v>-76959.073566679188</v>
      </c>
      <c r="L218" s="15">
        <f>Daten!G218</f>
        <v>657</v>
      </c>
      <c r="M218" s="15">
        <f>Daten!H218</f>
        <v>3217</v>
      </c>
      <c r="N218" s="15">
        <f>Daten!I218</f>
        <v>1056</v>
      </c>
      <c r="O218" s="27">
        <f t="shared" si="96"/>
        <v>0.53248368044762195</v>
      </c>
      <c r="P218" s="15">
        <f t="shared" si="97"/>
        <v>1841.5704198957949</v>
      </c>
      <c r="Q218" s="20">
        <f t="shared" si="98"/>
        <v>-128.57041989579488</v>
      </c>
      <c r="R218" s="26">
        <f t="shared" si="99"/>
        <v>-25714.083979158975</v>
      </c>
      <c r="S218" s="8">
        <f>Daten!K218</f>
        <v>5998.4</v>
      </c>
      <c r="T218" s="8">
        <f>Daten!L218</f>
        <v>464660.08</v>
      </c>
      <c r="U218" s="8">
        <f>Daten!M218</f>
        <v>5542414.5300000003</v>
      </c>
      <c r="V218" s="8">
        <f>Daten!N218</f>
        <v>500</v>
      </c>
      <c r="W218" s="8">
        <f>Daten!O218</f>
        <v>500</v>
      </c>
      <c r="X218" s="22">
        <f t="shared" si="100"/>
        <v>6013073.0100000007</v>
      </c>
      <c r="Y218" s="8">
        <f t="shared" si="101"/>
        <v>2022425.936325999</v>
      </c>
      <c r="Z218" s="20">
        <f t="shared" si="102"/>
        <v>3990647.0736740017</v>
      </c>
      <c r="AA218" s="26">
        <f t="shared" si="103"/>
        <v>-399064.70736740017</v>
      </c>
      <c r="AB218" s="31">
        <f t="shared" si="104"/>
        <v>-501737.86491323833</v>
      </c>
      <c r="AC218" s="30">
        <f t="shared" si="105"/>
        <v>0</v>
      </c>
      <c r="AG218" s="25">
        <f t="shared" si="106"/>
        <v>0</v>
      </c>
      <c r="AH218" s="25">
        <f t="shared" si="107"/>
        <v>0</v>
      </c>
      <c r="AI218" s="25">
        <f t="shared" si="108"/>
        <v>0</v>
      </c>
      <c r="AJ218" s="25">
        <f t="shared" si="109"/>
        <v>1</v>
      </c>
      <c r="AK218" s="25">
        <f t="shared" si="110"/>
        <v>0</v>
      </c>
      <c r="AL218" s="25">
        <f t="shared" ca="1" si="111"/>
        <v>0</v>
      </c>
      <c r="AM218" s="25">
        <f t="shared" ca="1" si="112"/>
        <v>0</v>
      </c>
      <c r="AN218" s="25">
        <f ca="1">IF(AM218=0,0,COUNTIF($AM$19:AM218,C218*10+1))</f>
        <v>0</v>
      </c>
      <c r="AO218" s="20">
        <f t="shared" ca="1" si="113"/>
        <v>0</v>
      </c>
      <c r="AP218" s="32">
        <f t="shared" ca="1" si="114"/>
        <v>0</v>
      </c>
    </row>
    <row r="219" spans="1:42" x14ac:dyDescent="0.2">
      <c r="A219" s="14">
        <f>Daten!A219</f>
        <v>20502</v>
      </c>
      <c r="B219" s="7" t="str">
        <f>Daten!B219</f>
        <v xml:space="preserve">Brückl                                           </v>
      </c>
      <c r="C219" s="14">
        <f t="shared" si="90"/>
        <v>2</v>
      </c>
      <c r="D219" s="9">
        <f>Daten!D219</f>
        <v>0</v>
      </c>
      <c r="E219" s="8">
        <f>Daten!E219</f>
        <v>2758</v>
      </c>
      <c r="F219" s="8">
        <f>Daten!F219</f>
        <v>2754</v>
      </c>
      <c r="G219" s="26">
        <f t="shared" si="91"/>
        <v>4</v>
      </c>
      <c r="H219" s="28">
        <f t="shared" si="92"/>
        <v>1.4524328249818446E-3</v>
      </c>
      <c r="I219" s="20">
        <f t="shared" si="93"/>
        <v>39.231986153053953</v>
      </c>
      <c r="J219" s="20">
        <f t="shared" si="94"/>
        <v>-35.231986153053953</v>
      </c>
      <c r="K219" s="26">
        <f t="shared" si="95"/>
        <v>17615.993076526975</v>
      </c>
      <c r="L219" s="15">
        <f>Daten!G219</f>
        <v>390</v>
      </c>
      <c r="M219" s="15">
        <f>Daten!H219</f>
        <v>1731</v>
      </c>
      <c r="N219" s="15">
        <f>Daten!I219</f>
        <v>637</v>
      </c>
      <c r="O219" s="27">
        <f t="shared" si="96"/>
        <v>0.59329867128827263</v>
      </c>
      <c r="P219" s="15">
        <f t="shared" si="97"/>
        <v>990.91028810681405</v>
      </c>
      <c r="Q219" s="20">
        <f t="shared" si="98"/>
        <v>36.08971189318595</v>
      </c>
      <c r="R219" s="26">
        <f t="shared" si="99"/>
        <v>7217.9423786371899</v>
      </c>
      <c r="S219" s="8">
        <f>Daten!K219</f>
        <v>18419.02</v>
      </c>
      <c r="T219" s="8">
        <f>Daten!L219</f>
        <v>156964.6</v>
      </c>
      <c r="U219" s="8">
        <f>Daten!M219</f>
        <v>774970.09</v>
      </c>
      <c r="V219" s="8">
        <f>Daten!N219</f>
        <v>500</v>
      </c>
      <c r="W219" s="8">
        <f>Daten!O219</f>
        <v>500</v>
      </c>
      <c r="X219" s="22">
        <f t="shared" si="100"/>
        <v>950353.71</v>
      </c>
      <c r="Y219" s="8">
        <f t="shared" si="101"/>
        <v>1131409.8848655387</v>
      </c>
      <c r="Z219" s="20">
        <f t="shared" si="102"/>
        <v>-181056.17486553872</v>
      </c>
      <c r="AA219" s="26">
        <f t="shared" si="103"/>
        <v>18105.617486553874</v>
      </c>
      <c r="AB219" s="31">
        <f t="shared" si="104"/>
        <v>42939.552941718037</v>
      </c>
      <c r="AC219" s="30">
        <f t="shared" si="105"/>
        <v>42939.552941718037</v>
      </c>
      <c r="AG219" s="25">
        <f t="shared" si="106"/>
        <v>17615.993076526975</v>
      </c>
      <c r="AH219" s="25">
        <f t="shared" si="107"/>
        <v>18105.617486553874</v>
      </c>
      <c r="AI219" s="25">
        <f t="shared" si="108"/>
        <v>35721.610563080845</v>
      </c>
      <c r="AJ219" s="25">
        <f t="shared" si="109"/>
        <v>1</v>
      </c>
      <c r="AK219" s="25">
        <f t="shared" si="110"/>
        <v>35721.610563080845</v>
      </c>
      <c r="AL219" s="25">
        <f t="shared" ca="1" si="111"/>
        <v>103668</v>
      </c>
      <c r="AM219" s="25">
        <f t="shared" ca="1" si="112"/>
        <v>21</v>
      </c>
      <c r="AN219" s="25">
        <f ca="1">IF(AM219=0,0,COUNTIF($AM$19:AM219,C219*10+1))</f>
        <v>18</v>
      </c>
      <c r="AO219" s="20">
        <f t="shared" ca="1" si="113"/>
        <v>0</v>
      </c>
      <c r="AP219" s="32">
        <f t="shared" ca="1" si="114"/>
        <v>103668</v>
      </c>
    </row>
    <row r="220" spans="1:42" x14ac:dyDescent="0.2">
      <c r="A220" s="14">
        <f>Daten!A220</f>
        <v>20503</v>
      </c>
      <c r="B220" s="7" t="str">
        <f>Daten!B220</f>
        <v xml:space="preserve">Deutsch-Griffen                                   </v>
      </c>
      <c r="C220" s="14">
        <f t="shared" si="90"/>
        <v>2</v>
      </c>
      <c r="D220" s="9">
        <f>Daten!D220</f>
        <v>0</v>
      </c>
      <c r="E220" s="8">
        <f>Daten!E220</f>
        <v>849</v>
      </c>
      <c r="F220" s="8">
        <f>Daten!F220</f>
        <v>901</v>
      </c>
      <c r="G220" s="26">
        <f t="shared" si="91"/>
        <v>-52</v>
      </c>
      <c r="H220" s="28">
        <f t="shared" si="92"/>
        <v>-5.7713651498335183E-2</v>
      </c>
      <c r="I220" s="20">
        <f t="shared" si="93"/>
        <v>12.835155963653452</v>
      </c>
      <c r="J220" s="20">
        <f t="shared" si="94"/>
        <v>-64.835155963653449</v>
      </c>
      <c r="K220" s="26">
        <f t="shared" si="95"/>
        <v>32417.577981826726</v>
      </c>
      <c r="L220" s="15">
        <f>Daten!G220</f>
        <v>108</v>
      </c>
      <c r="M220" s="15">
        <f>Daten!H220</f>
        <v>505</v>
      </c>
      <c r="N220" s="15">
        <f>Daten!I220</f>
        <v>236</v>
      </c>
      <c r="O220" s="27">
        <f t="shared" si="96"/>
        <v>0.68118811881188124</v>
      </c>
      <c r="P220" s="15">
        <f t="shared" si="97"/>
        <v>289.08705690002375</v>
      </c>
      <c r="Q220" s="20">
        <f t="shared" si="98"/>
        <v>54.912943099976246</v>
      </c>
      <c r="R220" s="26">
        <f t="shared" si="99"/>
        <v>10982.588619995249</v>
      </c>
      <c r="S220" s="8">
        <f>Daten!K220</f>
        <v>9820.89</v>
      </c>
      <c r="T220" s="8">
        <f>Daten!L220</f>
        <v>54494.61</v>
      </c>
      <c r="U220" s="8">
        <f>Daten!M220</f>
        <v>63440.99</v>
      </c>
      <c r="V220" s="8">
        <f>Daten!N220</f>
        <v>500</v>
      </c>
      <c r="W220" s="8">
        <f>Daten!O220</f>
        <v>500</v>
      </c>
      <c r="X220" s="22">
        <f t="shared" si="100"/>
        <v>127756.48999999999</v>
      </c>
      <c r="Y220" s="8">
        <f t="shared" si="101"/>
        <v>348283.89856810815</v>
      </c>
      <c r="Z220" s="20">
        <f t="shared" si="102"/>
        <v>-220527.40856810816</v>
      </c>
      <c r="AA220" s="26">
        <f t="shared" si="103"/>
        <v>22052.740856810819</v>
      </c>
      <c r="AB220" s="31">
        <f t="shared" si="104"/>
        <v>65452.907458632792</v>
      </c>
      <c r="AC220" s="30">
        <f t="shared" si="105"/>
        <v>65452.907458632792</v>
      </c>
      <c r="AG220" s="25">
        <f t="shared" si="106"/>
        <v>32417.577981826726</v>
      </c>
      <c r="AH220" s="25">
        <f t="shared" si="107"/>
        <v>22052.740856810819</v>
      </c>
      <c r="AI220" s="25">
        <f t="shared" si="108"/>
        <v>54470.31883863754</v>
      </c>
      <c r="AJ220" s="25">
        <f t="shared" si="109"/>
        <v>1</v>
      </c>
      <c r="AK220" s="25">
        <f t="shared" si="110"/>
        <v>54470.31883863754</v>
      </c>
      <c r="AL220" s="25">
        <f t="shared" ca="1" si="111"/>
        <v>158079</v>
      </c>
      <c r="AM220" s="25">
        <f t="shared" ca="1" si="112"/>
        <v>21</v>
      </c>
      <c r="AN220" s="25">
        <f ca="1">IF(AM220=0,0,COUNTIF($AM$19:AM220,C220*10+1))</f>
        <v>19</v>
      </c>
      <c r="AO220" s="20">
        <f t="shared" ca="1" si="113"/>
        <v>0</v>
      </c>
      <c r="AP220" s="32">
        <f t="shared" ca="1" si="114"/>
        <v>158079</v>
      </c>
    </row>
    <row r="221" spans="1:42" x14ac:dyDescent="0.2">
      <c r="A221" s="14">
        <f>Daten!A221</f>
        <v>20504</v>
      </c>
      <c r="B221" s="7" t="str">
        <f>Daten!B221</f>
        <v xml:space="preserve">Eberstein                                         </v>
      </c>
      <c r="C221" s="14">
        <f t="shared" si="90"/>
        <v>2</v>
      </c>
      <c r="D221" s="9">
        <f>Daten!D221</f>
        <v>0</v>
      </c>
      <c r="E221" s="8">
        <f>Daten!E221</f>
        <v>1214</v>
      </c>
      <c r="F221" s="8">
        <f>Daten!F221</f>
        <v>1232</v>
      </c>
      <c r="G221" s="26">
        <f t="shared" si="91"/>
        <v>-18</v>
      </c>
      <c r="H221" s="28">
        <f t="shared" si="92"/>
        <v>-1.461038961038961E-2</v>
      </c>
      <c r="I221" s="20">
        <f t="shared" si="93"/>
        <v>17.550401939202057</v>
      </c>
      <c r="J221" s="20">
        <f t="shared" si="94"/>
        <v>-35.550401939202061</v>
      </c>
      <c r="K221" s="26">
        <f t="shared" si="95"/>
        <v>17775.200969601032</v>
      </c>
      <c r="L221" s="15">
        <f>Daten!G221</f>
        <v>163</v>
      </c>
      <c r="M221" s="15">
        <f>Daten!H221</f>
        <v>724</v>
      </c>
      <c r="N221" s="15">
        <f>Daten!I221</f>
        <v>327</v>
      </c>
      <c r="O221" s="27">
        <f t="shared" si="96"/>
        <v>0.67679558011049723</v>
      </c>
      <c r="P221" s="15">
        <f t="shared" si="97"/>
        <v>414.453523159638</v>
      </c>
      <c r="Q221" s="20">
        <f t="shared" si="98"/>
        <v>75.546476840362004</v>
      </c>
      <c r="R221" s="26">
        <f t="shared" si="99"/>
        <v>15109.2953680724</v>
      </c>
      <c r="S221" s="8">
        <f>Daten!K221</f>
        <v>19231.8</v>
      </c>
      <c r="T221" s="8">
        <f>Daten!L221</f>
        <v>84359.9</v>
      </c>
      <c r="U221" s="8">
        <f>Daten!M221</f>
        <v>183601.59</v>
      </c>
      <c r="V221" s="8">
        <f>Daten!N221</f>
        <v>500</v>
      </c>
      <c r="W221" s="8">
        <f>Daten!O221</f>
        <v>500</v>
      </c>
      <c r="X221" s="22">
        <f t="shared" si="100"/>
        <v>287193.28999999998</v>
      </c>
      <c r="Y221" s="8">
        <f t="shared" si="101"/>
        <v>498017.25896546914</v>
      </c>
      <c r="Z221" s="20">
        <f t="shared" si="102"/>
        <v>-210823.96896546916</v>
      </c>
      <c r="AA221" s="26">
        <f t="shared" si="103"/>
        <v>21082.396896546918</v>
      </c>
      <c r="AB221" s="31">
        <f t="shared" si="104"/>
        <v>53966.893234220348</v>
      </c>
      <c r="AC221" s="30">
        <f t="shared" si="105"/>
        <v>53966.893234220348</v>
      </c>
      <c r="AG221" s="25">
        <f t="shared" si="106"/>
        <v>17775.200969601032</v>
      </c>
      <c r="AH221" s="25">
        <f t="shared" si="107"/>
        <v>21082.396896546918</v>
      </c>
      <c r="AI221" s="25">
        <f t="shared" si="108"/>
        <v>38857.597866147946</v>
      </c>
      <c r="AJ221" s="25">
        <f t="shared" si="109"/>
        <v>1</v>
      </c>
      <c r="AK221" s="25">
        <f t="shared" si="110"/>
        <v>38857.597866147946</v>
      </c>
      <c r="AL221" s="25">
        <f t="shared" ca="1" si="111"/>
        <v>112769</v>
      </c>
      <c r="AM221" s="25">
        <f t="shared" ca="1" si="112"/>
        <v>21</v>
      </c>
      <c r="AN221" s="25">
        <f ca="1">IF(AM221=0,0,COUNTIF($AM$19:AM221,C221*10+1))</f>
        <v>20</v>
      </c>
      <c r="AO221" s="20">
        <f t="shared" ca="1" si="113"/>
        <v>0</v>
      </c>
      <c r="AP221" s="32">
        <f t="shared" ca="1" si="114"/>
        <v>112769</v>
      </c>
    </row>
    <row r="222" spans="1:42" x14ac:dyDescent="0.2">
      <c r="A222" s="14">
        <f>Daten!A222</f>
        <v>20505</v>
      </c>
      <c r="B222" s="7" t="str">
        <f>Daten!B222</f>
        <v xml:space="preserve">Friesach                                          </v>
      </c>
      <c r="C222" s="14">
        <f t="shared" si="90"/>
        <v>2</v>
      </c>
      <c r="D222" s="9">
        <f>Daten!D222</f>
        <v>0</v>
      </c>
      <c r="E222" s="8">
        <f>Daten!E222</f>
        <v>4899</v>
      </c>
      <c r="F222" s="8">
        <f>Daten!F222</f>
        <v>4961</v>
      </c>
      <c r="G222" s="26">
        <f t="shared" si="91"/>
        <v>-62</v>
      </c>
      <c r="H222" s="28">
        <f t="shared" si="92"/>
        <v>-1.2497480346704294E-2</v>
      </c>
      <c r="I222" s="20">
        <f t="shared" si="93"/>
        <v>70.671707808751137</v>
      </c>
      <c r="J222" s="20">
        <f t="shared" si="94"/>
        <v>-132.67170780875114</v>
      </c>
      <c r="K222" s="26">
        <f t="shared" si="95"/>
        <v>66335.853904375574</v>
      </c>
      <c r="L222" s="15">
        <f>Daten!G222</f>
        <v>612</v>
      </c>
      <c r="M222" s="15">
        <f>Daten!H222</f>
        <v>2939</v>
      </c>
      <c r="N222" s="15">
        <f>Daten!I222</f>
        <v>1348</v>
      </c>
      <c r="O222" s="27">
        <f t="shared" si="96"/>
        <v>0.6668935011908812</v>
      </c>
      <c r="P222" s="15">
        <f t="shared" si="97"/>
        <v>1682.429426196376</v>
      </c>
      <c r="Q222" s="20">
        <f t="shared" si="98"/>
        <v>277.57057380362403</v>
      </c>
      <c r="R222" s="26">
        <f t="shared" si="99"/>
        <v>55514.114760724806</v>
      </c>
      <c r="S222" s="8">
        <f>Daten!K222</f>
        <v>27930.14</v>
      </c>
      <c r="T222" s="8">
        <f>Daten!L222</f>
        <v>352567.17</v>
      </c>
      <c r="U222" s="8">
        <f>Daten!M222</f>
        <v>1168561.58</v>
      </c>
      <c r="V222" s="8">
        <f>Daten!N222</f>
        <v>500</v>
      </c>
      <c r="W222" s="8">
        <f>Daten!O222</f>
        <v>500</v>
      </c>
      <c r="X222" s="22">
        <f t="shared" si="100"/>
        <v>1549058.8900000001</v>
      </c>
      <c r="Y222" s="8">
        <f t="shared" si="101"/>
        <v>2009708.8564018395</v>
      </c>
      <c r="Z222" s="20">
        <f t="shared" si="102"/>
        <v>-460649.9664018394</v>
      </c>
      <c r="AA222" s="26">
        <f t="shared" si="103"/>
        <v>46064.996640183941</v>
      </c>
      <c r="AB222" s="31">
        <f t="shared" si="104"/>
        <v>167914.96530528431</v>
      </c>
      <c r="AC222" s="30">
        <f t="shared" si="105"/>
        <v>167914.96530528431</v>
      </c>
      <c r="AG222" s="25">
        <f t="shared" si="106"/>
        <v>66335.853904375574</v>
      </c>
      <c r="AH222" s="25">
        <f t="shared" si="107"/>
        <v>46064.996640183941</v>
      </c>
      <c r="AI222" s="25">
        <f t="shared" si="108"/>
        <v>112400.85054455951</v>
      </c>
      <c r="AJ222" s="25">
        <f t="shared" si="109"/>
        <v>1</v>
      </c>
      <c r="AK222" s="25">
        <f t="shared" si="110"/>
        <v>112400.85054455951</v>
      </c>
      <c r="AL222" s="25">
        <f t="shared" ca="1" si="111"/>
        <v>326199</v>
      </c>
      <c r="AM222" s="25">
        <f t="shared" ca="1" si="112"/>
        <v>21</v>
      </c>
      <c r="AN222" s="25">
        <f ca="1">IF(AM222=0,0,COUNTIF($AM$19:AM222,C222*10+1))</f>
        <v>21</v>
      </c>
      <c r="AO222" s="20">
        <f t="shared" ca="1" si="113"/>
        <v>0</v>
      </c>
      <c r="AP222" s="32">
        <f t="shared" ca="1" si="114"/>
        <v>326199</v>
      </c>
    </row>
    <row r="223" spans="1:42" x14ac:dyDescent="0.2">
      <c r="A223" s="14">
        <f>Daten!A223</f>
        <v>20506</v>
      </c>
      <c r="B223" s="7" t="str">
        <f>Daten!B223</f>
        <v xml:space="preserve">Glödnitz                                         </v>
      </c>
      <c r="C223" s="14">
        <f t="shared" si="90"/>
        <v>2</v>
      </c>
      <c r="D223" s="9">
        <f>Daten!D223</f>
        <v>0</v>
      </c>
      <c r="E223" s="8">
        <f>Daten!E223</f>
        <v>831</v>
      </c>
      <c r="F223" s="8">
        <f>Daten!F223</f>
        <v>810</v>
      </c>
      <c r="G223" s="26">
        <f t="shared" si="91"/>
        <v>21</v>
      </c>
      <c r="H223" s="28">
        <f t="shared" si="92"/>
        <v>2.5925925925925925E-2</v>
      </c>
      <c r="I223" s="20">
        <f t="shared" si="93"/>
        <v>11.538819456780574</v>
      </c>
      <c r="J223" s="20">
        <f t="shared" si="94"/>
        <v>9.4611805432194256</v>
      </c>
      <c r="K223" s="26">
        <f t="shared" si="95"/>
        <v>-4730.5902716097125</v>
      </c>
      <c r="L223" s="15">
        <f>Daten!G223</f>
        <v>97</v>
      </c>
      <c r="M223" s="15">
        <f>Daten!H223</f>
        <v>514</v>
      </c>
      <c r="N223" s="15">
        <f>Daten!I223</f>
        <v>220</v>
      </c>
      <c r="O223" s="27">
        <f t="shared" si="96"/>
        <v>0.61673151750972766</v>
      </c>
      <c r="P223" s="15">
        <f t="shared" si="97"/>
        <v>294.23910345863806</v>
      </c>
      <c r="Q223" s="20">
        <f t="shared" si="98"/>
        <v>22.760896541361944</v>
      </c>
      <c r="R223" s="26">
        <f t="shared" si="99"/>
        <v>4552.1793082723889</v>
      </c>
      <c r="S223" s="8">
        <f>Daten!K223</f>
        <v>18131.27</v>
      </c>
      <c r="T223" s="8">
        <f>Daten!L223</f>
        <v>70886.350000000006</v>
      </c>
      <c r="U223" s="8">
        <f>Daten!M223</f>
        <v>89009.41</v>
      </c>
      <c r="V223" s="8">
        <f>Daten!N223</f>
        <v>500</v>
      </c>
      <c r="W223" s="8">
        <f>Daten!O223</f>
        <v>500</v>
      </c>
      <c r="X223" s="22">
        <f t="shared" si="100"/>
        <v>178027.03000000003</v>
      </c>
      <c r="Y223" s="8">
        <f t="shared" si="101"/>
        <v>340899.78764440271</v>
      </c>
      <c r="Z223" s="20">
        <f t="shared" si="102"/>
        <v>-162872.75764440268</v>
      </c>
      <c r="AA223" s="26">
        <f t="shared" si="103"/>
        <v>16287.275764440268</v>
      </c>
      <c r="AB223" s="31">
        <f t="shared" si="104"/>
        <v>16108.864801102944</v>
      </c>
      <c r="AC223" s="30">
        <f t="shared" si="105"/>
        <v>16108.864801102944</v>
      </c>
      <c r="AG223" s="25">
        <f t="shared" si="106"/>
        <v>-4730.5902716097125</v>
      </c>
      <c r="AH223" s="25">
        <f t="shared" si="107"/>
        <v>16287.275764440268</v>
      </c>
      <c r="AI223" s="25">
        <f t="shared" si="108"/>
        <v>11556.685492830555</v>
      </c>
      <c r="AJ223" s="25">
        <f t="shared" si="109"/>
        <v>1</v>
      </c>
      <c r="AK223" s="25">
        <f t="shared" si="110"/>
        <v>11556.685492830555</v>
      </c>
      <c r="AL223" s="25">
        <f t="shared" ca="1" si="111"/>
        <v>33539</v>
      </c>
      <c r="AM223" s="25">
        <f t="shared" ca="1" si="112"/>
        <v>21</v>
      </c>
      <c r="AN223" s="25">
        <f ca="1">IF(AM223=0,0,COUNTIF($AM$19:AM223,C223*10+1))</f>
        <v>22</v>
      </c>
      <c r="AO223" s="20">
        <f t="shared" ca="1" si="113"/>
        <v>0</v>
      </c>
      <c r="AP223" s="32">
        <f t="shared" ca="1" si="114"/>
        <v>33539</v>
      </c>
    </row>
    <row r="224" spans="1:42" x14ac:dyDescent="0.2">
      <c r="A224" s="14">
        <f>Daten!A224</f>
        <v>20508</v>
      </c>
      <c r="B224" s="7" t="str">
        <f>Daten!B224</f>
        <v xml:space="preserve">Gurk                                              </v>
      </c>
      <c r="C224" s="14">
        <f t="shared" si="90"/>
        <v>2</v>
      </c>
      <c r="D224" s="9">
        <f>Daten!D224</f>
        <v>0</v>
      </c>
      <c r="E224" s="8">
        <f>Daten!E224</f>
        <v>1187</v>
      </c>
      <c r="F224" s="8">
        <f>Daten!F224</f>
        <v>1201</v>
      </c>
      <c r="G224" s="26">
        <f t="shared" si="91"/>
        <v>-14</v>
      </c>
      <c r="H224" s="28">
        <f t="shared" si="92"/>
        <v>-1.1656952539550375E-2</v>
      </c>
      <c r="I224" s="20">
        <f t="shared" si="93"/>
        <v>17.108792799498111</v>
      </c>
      <c r="J224" s="20">
        <f t="shared" si="94"/>
        <v>-31.108792799498111</v>
      </c>
      <c r="K224" s="26">
        <f t="shared" si="95"/>
        <v>15554.396399749055</v>
      </c>
      <c r="L224" s="15">
        <f>Daten!G224</f>
        <v>157</v>
      </c>
      <c r="M224" s="15">
        <f>Daten!H224</f>
        <v>718</v>
      </c>
      <c r="N224" s="15">
        <f>Daten!I224</f>
        <v>312</v>
      </c>
      <c r="O224" s="27">
        <f t="shared" si="96"/>
        <v>0.65320334261838442</v>
      </c>
      <c r="P224" s="15">
        <f t="shared" si="97"/>
        <v>411.01882545389515</v>
      </c>
      <c r="Q224" s="20">
        <f t="shared" si="98"/>
        <v>57.981174546104853</v>
      </c>
      <c r="R224" s="26">
        <f t="shared" si="99"/>
        <v>11596.23490922097</v>
      </c>
      <c r="S224" s="8">
        <f>Daten!K224</f>
        <v>11835.24</v>
      </c>
      <c r="T224" s="8">
        <f>Daten!L224</f>
        <v>55724.28</v>
      </c>
      <c r="U224" s="8">
        <f>Daten!M224</f>
        <v>135093.38</v>
      </c>
      <c r="V224" s="8">
        <f>Daten!N224</f>
        <v>500</v>
      </c>
      <c r="W224" s="8">
        <f>Daten!O224</f>
        <v>500</v>
      </c>
      <c r="X224" s="22">
        <f t="shared" si="100"/>
        <v>202652.90000000002</v>
      </c>
      <c r="Y224" s="8">
        <f t="shared" si="101"/>
        <v>486941.09257991094</v>
      </c>
      <c r="Z224" s="20">
        <f t="shared" si="102"/>
        <v>-284288.19257991092</v>
      </c>
      <c r="AA224" s="26">
        <f t="shared" si="103"/>
        <v>28428.819257991094</v>
      </c>
      <c r="AB224" s="31">
        <f t="shared" si="104"/>
        <v>55579.450566961124</v>
      </c>
      <c r="AC224" s="30">
        <f t="shared" si="105"/>
        <v>55579.450566961124</v>
      </c>
      <c r="AG224" s="25">
        <f t="shared" si="106"/>
        <v>15554.396399749055</v>
      </c>
      <c r="AH224" s="25">
        <f t="shared" si="107"/>
        <v>28428.819257991094</v>
      </c>
      <c r="AI224" s="25">
        <f t="shared" si="108"/>
        <v>43983.215657740147</v>
      </c>
      <c r="AJ224" s="25">
        <f t="shared" si="109"/>
        <v>1</v>
      </c>
      <c r="AK224" s="25">
        <f t="shared" si="110"/>
        <v>43983.215657740147</v>
      </c>
      <c r="AL224" s="25">
        <f t="shared" ca="1" si="111"/>
        <v>127644</v>
      </c>
      <c r="AM224" s="25">
        <f t="shared" ca="1" si="112"/>
        <v>21</v>
      </c>
      <c r="AN224" s="25">
        <f ca="1">IF(AM224=0,0,COUNTIF($AM$19:AM224,C224*10+1))</f>
        <v>23</v>
      </c>
      <c r="AO224" s="20">
        <f t="shared" ca="1" si="113"/>
        <v>0</v>
      </c>
      <c r="AP224" s="32">
        <f t="shared" ca="1" si="114"/>
        <v>127644</v>
      </c>
    </row>
    <row r="225" spans="1:42" x14ac:dyDescent="0.2">
      <c r="A225" s="14">
        <f>Daten!A225</f>
        <v>20509</v>
      </c>
      <c r="B225" s="7" t="str">
        <f>Daten!B225</f>
        <v xml:space="preserve">Guttaring                                         </v>
      </c>
      <c r="C225" s="14">
        <f t="shared" si="90"/>
        <v>2</v>
      </c>
      <c r="D225" s="9">
        <f>Daten!D225</f>
        <v>0</v>
      </c>
      <c r="E225" s="8">
        <f>Daten!E225</f>
        <v>1498</v>
      </c>
      <c r="F225" s="8">
        <f>Daten!F225</f>
        <v>1487</v>
      </c>
      <c r="G225" s="26">
        <f t="shared" si="91"/>
        <v>11</v>
      </c>
      <c r="H225" s="28">
        <f t="shared" si="92"/>
        <v>7.3974445191661064E-3</v>
      </c>
      <c r="I225" s="20">
        <f t="shared" si="93"/>
        <v>21.182993249670016</v>
      </c>
      <c r="J225" s="20">
        <f t="shared" si="94"/>
        <v>-10.182993249670016</v>
      </c>
      <c r="K225" s="26">
        <f t="shared" si="95"/>
        <v>5091.4966248350083</v>
      </c>
      <c r="L225" s="15">
        <f>Daten!G225</f>
        <v>228</v>
      </c>
      <c r="M225" s="15">
        <f>Daten!H225</f>
        <v>928</v>
      </c>
      <c r="N225" s="15">
        <f>Daten!I225</f>
        <v>342</v>
      </c>
      <c r="O225" s="27">
        <f t="shared" si="96"/>
        <v>0.61422413793103448</v>
      </c>
      <c r="P225" s="15">
        <f t="shared" si="97"/>
        <v>531.23324515489514</v>
      </c>
      <c r="Q225" s="20">
        <f t="shared" si="98"/>
        <v>38.766754845104856</v>
      </c>
      <c r="R225" s="26">
        <f t="shared" si="99"/>
        <v>7753.3509690209712</v>
      </c>
      <c r="S225" s="8">
        <f>Daten!K225</f>
        <v>18221.5</v>
      </c>
      <c r="T225" s="8">
        <f>Daten!L225</f>
        <v>88395.79</v>
      </c>
      <c r="U225" s="8">
        <f>Daten!M225</f>
        <v>270409</v>
      </c>
      <c r="V225" s="8">
        <f>Daten!N225</f>
        <v>500</v>
      </c>
      <c r="W225" s="8">
        <f>Daten!O225</f>
        <v>500</v>
      </c>
      <c r="X225" s="22">
        <f t="shared" si="100"/>
        <v>377026.29</v>
      </c>
      <c r="Y225" s="8">
        <f t="shared" si="101"/>
        <v>614522.12020615546</v>
      </c>
      <c r="Z225" s="20">
        <f t="shared" si="102"/>
        <v>-237495.83020615549</v>
      </c>
      <c r="AA225" s="26">
        <f t="shared" si="103"/>
        <v>23749.583020615552</v>
      </c>
      <c r="AB225" s="31">
        <f t="shared" si="104"/>
        <v>36594.43061447153</v>
      </c>
      <c r="AC225" s="30">
        <f t="shared" si="105"/>
        <v>36594.43061447153</v>
      </c>
      <c r="AG225" s="25">
        <f t="shared" si="106"/>
        <v>5091.4966248350083</v>
      </c>
      <c r="AH225" s="25">
        <f t="shared" si="107"/>
        <v>23749.583020615552</v>
      </c>
      <c r="AI225" s="25">
        <f t="shared" si="108"/>
        <v>28841.079645450562</v>
      </c>
      <c r="AJ225" s="25">
        <f t="shared" si="109"/>
        <v>1</v>
      </c>
      <c r="AK225" s="25">
        <f t="shared" si="110"/>
        <v>28841.079645450562</v>
      </c>
      <c r="AL225" s="25">
        <f t="shared" ca="1" si="111"/>
        <v>83700</v>
      </c>
      <c r="AM225" s="25">
        <f t="shared" ca="1" si="112"/>
        <v>21</v>
      </c>
      <c r="AN225" s="25">
        <f ca="1">IF(AM225=0,0,COUNTIF($AM$19:AM225,C225*10+1))</f>
        <v>24</v>
      </c>
      <c r="AO225" s="20">
        <f t="shared" ca="1" si="113"/>
        <v>0</v>
      </c>
      <c r="AP225" s="32">
        <f t="shared" ca="1" si="114"/>
        <v>83700</v>
      </c>
    </row>
    <row r="226" spans="1:42" x14ac:dyDescent="0.2">
      <c r="A226" s="14">
        <f>Daten!A226</f>
        <v>20511</v>
      </c>
      <c r="B226" s="7" t="str">
        <f>Daten!B226</f>
        <v xml:space="preserve">Hüttenberg                                       </v>
      </c>
      <c r="C226" s="14">
        <f t="shared" si="90"/>
        <v>2</v>
      </c>
      <c r="D226" s="9">
        <f>Daten!D226</f>
        <v>0</v>
      </c>
      <c r="E226" s="8">
        <f>Daten!E226</f>
        <v>1284</v>
      </c>
      <c r="F226" s="8">
        <f>Daten!F226</f>
        <v>1373</v>
      </c>
      <c r="G226" s="26">
        <f t="shared" si="91"/>
        <v>-89</v>
      </c>
      <c r="H226" s="28">
        <f t="shared" si="92"/>
        <v>-6.4821558630735618E-2</v>
      </c>
      <c r="I226" s="20">
        <f t="shared" si="93"/>
        <v>19.559011252049046</v>
      </c>
      <c r="J226" s="20">
        <f t="shared" si="94"/>
        <v>-108.55901125204905</v>
      </c>
      <c r="K226" s="26">
        <f t="shared" si="95"/>
        <v>54279.505626024526</v>
      </c>
      <c r="L226" s="15">
        <f>Daten!G226</f>
        <v>130</v>
      </c>
      <c r="M226" s="15">
        <f>Daten!H226</f>
        <v>786</v>
      </c>
      <c r="N226" s="15">
        <f>Daten!I226</f>
        <v>368</v>
      </c>
      <c r="O226" s="27">
        <f t="shared" si="96"/>
        <v>0.63358778625954193</v>
      </c>
      <c r="P226" s="15">
        <f t="shared" si="97"/>
        <v>449.94539945231418</v>
      </c>
      <c r="Q226" s="20">
        <f t="shared" si="98"/>
        <v>48.054600547685823</v>
      </c>
      <c r="R226" s="26">
        <f t="shared" si="99"/>
        <v>9610.9201095371645</v>
      </c>
      <c r="S226" s="8">
        <f>Daten!K226</f>
        <v>23956.11</v>
      </c>
      <c r="T226" s="8">
        <f>Daten!L226</f>
        <v>58890.92</v>
      </c>
      <c r="U226" s="8">
        <f>Daten!M226</f>
        <v>78052.2</v>
      </c>
      <c r="V226" s="8">
        <f>Daten!N226</f>
        <v>500</v>
      </c>
      <c r="W226" s="8">
        <f>Daten!O226</f>
        <v>500</v>
      </c>
      <c r="X226" s="22">
        <f t="shared" si="100"/>
        <v>160899.22999999998</v>
      </c>
      <c r="Y226" s="8">
        <f t="shared" si="101"/>
        <v>526733.24589099037</v>
      </c>
      <c r="Z226" s="20">
        <f t="shared" si="102"/>
        <v>-365834.01589099038</v>
      </c>
      <c r="AA226" s="26">
        <f t="shared" si="103"/>
        <v>36583.401589099041</v>
      </c>
      <c r="AB226" s="31">
        <f t="shared" si="104"/>
        <v>100473.82732466073</v>
      </c>
      <c r="AC226" s="30">
        <f t="shared" si="105"/>
        <v>100473.82732466073</v>
      </c>
      <c r="AG226" s="25">
        <f t="shared" si="106"/>
        <v>54279.505626024526</v>
      </c>
      <c r="AH226" s="25">
        <f t="shared" si="107"/>
        <v>36583.401589099041</v>
      </c>
      <c r="AI226" s="25">
        <f t="shared" si="108"/>
        <v>90862.90721512356</v>
      </c>
      <c r="AJ226" s="25">
        <f t="shared" si="109"/>
        <v>1</v>
      </c>
      <c r="AK226" s="25">
        <f t="shared" si="110"/>
        <v>90862.90721512356</v>
      </c>
      <c r="AL226" s="25">
        <f t="shared" ca="1" si="111"/>
        <v>263694</v>
      </c>
      <c r="AM226" s="25">
        <f t="shared" ca="1" si="112"/>
        <v>21</v>
      </c>
      <c r="AN226" s="25">
        <f ca="1">IF(AM226=0,0,COUNTIF($AM$19:AM226,C226*10+1))</f>
        <v>25</v>
      </c>
      <c r="AO226" s="20">
        <f t="shared" ca="1" si="113"/>
        <v>0</v>
      </c>
      <c r="AP226" s="32">
        <f t="shared" ca="1" si="114"/>
        <v>263694</v>
      </c>
    </row>
    <row r="227" spans="1:42" x14ac:dyDescent="0.2">
      <c r="A227" s="14">
        <f>Daten!A227</f>
        <v>20512</v>
      </c>
      <c r="B227" s="7" t="str">
        <f>Daten!B227</f>
        <v xml:space="preserve">Kappel am Krappfeld                               </v>
      </c>
      <c r="C227" s="14">
        <f t="shared" si="90"/>
        <v>2</v>
      </c>
      <c r="D227" s="9">
        <f>Daten!D227</f>
        <v>0</v>
      </c>
      <c r="E227" s="8">
        <f>Daten!E227</f>
        <v>1957</v>
      </c>
      <c r="F227" s="8">
        <f>Daten!F227</f>
        <v>1939</v>
      </c>
      <c r="G227" s="26">
        <f t="shared" si="91"/>
        <v>18</v>
      </c>
      <c r="H227" s="28">
        <f t="shared" si="92"/>
        <v>9.283135636926251E-3</v>
      </c>
      <c r="I227" s="20">
        <f t="shared" si="93"/>
        <v>27.621939415675968</v>
      </c>
      <c r="J227" s="20">
        <f t="shared" si="94"/>
        <v>-9.6219394156759677</v>
      </c>
      <c r="K227" s="26">
        <f t="shared" si="95"/>
        <v>4810.9697078379841</v>
      </c>
      <c r="L227" s="15">
        <f>Daten!G227</f>
        <v>277</v>
      </c>
      <c r="M227" s="15">
        <f>Daten!H227</f>
        <v>1269</v>
      </c>
      <c r="N227" s="15">
        <f>Daten!I227</f>
        <v>411</v>
      </c>
      <c r="O227" s="27">
        <f t="shared" si="96"/>
        <v>0.5421591804570528</v>
      </c>
      <c r="P227" s="15">
        <f t="shared" si="97"/>
        <v>726.43856476461417</v>
      </c>
      <c r="Q227" s="20">
        <f t="shared" si="98"/>
        <v>-38.438564764614171</v>
      </c>
      <c r="R227" s="26">
        <f t="shared" si="99"/>
        <v>-7687.7129529228341</v>
      </c>
      <c r="S227" s="8">
        <f>Daten!K227</f>
        <v>29134.71</v>
      </c>
      <c r="T227" s="8">
        <f>Daten!L227</f>
        <v>117260.94</v>
      </c>
      <c r="U227" s="8">
        <f>Daten!M227</f>
        <v>150624.99</v>
      </c>
      <c r="V227" s="8">
        <f>Daten!N227</f>
        <v>500</v>
      </c>
      <c r="W227" s="8">
        <f>Daten!O227</f>
        <v>500</v>
      </c>
      <c r="X227" s="22">
        <f t="shared" si="100"/>
        <v>297020.64</v>
      </c>
      <c r="Y227" s="8">
        <f t="shared" si="101"/>
        <v>802816.948760645</v>
      </c>
      <c r="Z227" s="20">
        <f t="shared" si="102"/>
        <v>-505796.30876064498</v>
      </c>
      <c r="AA227" s="26">
        <f t="shared" si="103"/>
        <v>50579.630876064504</v>
      </c>
      <c r="AB227" s="31">
        <f t="shared" si="104"/>
        <v>47702.887630979654</v>
      </c>
      <c r="AC227" s="30">
        <f t="shared" si="105"/>
        <v>47702.887630979654</v>
      </c>
      <c r="AG227" s="25">
        <f t="shared" si="106"/>
        <v>4810.9697078379841</v>
      </c>
      <c r="AH227" s="25">
        <f t="shared" si="107"/>
        <v>50579.630876064504</v>
      </c>
      <c r="AI227" s="25">
        <f t="shared" si="108"/>
        <v>55390.600583902487</v>
      </c>
      <c r="AJ227" s="25">
        <f t="shared" si="109"/>
        <v>1</v>
      </c>
      <c r="AK227" s="25">
        <f t="shared" si="110"/>
        <v>55390.600583902487</v>
      </c>
      <c r="AL227" s="25">
        <f t="shared" ca="1" si="111"/>
        <v>160749</v>
      </c>
      <c r="AM227" s="25">
        <f t="shared" ca="1" si="112"/>
        <v>21</v>
      </c>
      <c r="AN227" s="25">
        <f ca="1">IF(AM227=0,0,COUNTIF($AM$19:AM227,C227*10+1))</f>
        <v>26</v>
      </c>
      <c r="AO227" s="20">
        <f t="shared" ca="1" si="113"/>
        <v>0</v>
      </c>
      <c r="AP227" s="32">
        <f t="shared" ca="1" si="114"/>
        <v>160749</v>
      </c>
    </row>
    <row r="228" spans="1:42" x14ac:dyDescent="0.2">
      <c r="A228" s="14">
        <f>Daten!A228</f>
        <v>20513</v>
      </c>
      <c r="B228" s="7" t="str">
        <f>Daten!B228</f>
        <v xml:space="preserve">Klein St. Paul                                    </v>
      </c>
      <c r="C228" s="14">
        <f t="shared" si="90"/>
        <v>2</v>
      </c>
      <c r="D228" s="9">
        <f>Daten!D228</f>
        <v>0</v>
      </c>
      <c r="E228" s="8">
        <f>Daten!E228</f>
        <v>1794</v>
      </c>
      <c r="F228" s="8">
        <f>Daten!F228</f>
        <v>1719</v>
      </c>
      <c r="G228" s="26">
        <f t="shared" si="91"/>
        <v>75</v>
      </c>
      <c r="H228" s="28">
        <f t="shared" si="92"/>
        <v>4.3630017452006981E-2</v>
      </c>
      <c r="I228" s="20">
        <f t="shared" si="93"/>
        <v>24.487939069389885</v>
      </c>
      <c r="J228" s="20">
        <f t="shared" si="94"/>
        <v>50.512060930610119</v>
      </c>
      <c r="K228" s="26">
        <f t="shared" si="95"/>
        <v>-25256.030465305059</v>
      </c>
      <c r="L228" s="15">
        <f>Daten!G228</f>
        <v>249</v>
      </c>
      <c r="M228" s="15">
        <f>Daten!H228</f>
        <v>1113</v>
      </c>
      <c r="N228" s="15">
        <f>Daten!I228</f>
        <v>432</v>
      </c>
      <c r="O228" s="27">
        <f t="shared" si="96"/>
        <v>0.61185983827493262</v>
      </c>
      <c r="P228" s="15">
        <f t="shared" si="97"/>
        <v>637.13642441529987</v>
      </c>
      <c r="Q228" s="20">
        <f t="shared" si="98"/>
        <v>43.863575584700129</v>
      </c>
      <c r="R228" s="26">
        <f t="shared" si="99"/>
        <v>8772.7151169400258</v>
      </c>
      <c r="S228" s="8">
        <f>Daten!K228</f>
        <v>16973.77</v>
      </c>
      <c r="T228" s="8">
        <f>Daten!L228</f>
        <v>126598.32</v>
      </c>
      <c r="U228" s="8">
        <f>Daten!M228</f>
        <v>474465.82</v>
      </c>
      <c r="V228" s="8">
        <f>Daten!N228</f>
        <v>500</v>
      </c>
      <c r="W228" s="8">
        <f>Daten!O228</f>
        <v>500</v>
      </c>
      <c r="X228" s="22">
        <f t="shared" si="100"/>
        <v>618037.91</v>
      </c>
      <c r="Y228" s="8">
        <f t="shared" si="101"/>
        <v>735949.72206264548</v>
      </c>
      <c r="Z228" s="20">
        <f t="shared" si="102"/>
        <v>-117911.81206264545</v>
      </c>
      <c r="AA228" s="26">
        <f t="shared" si="103"/>
        <v>11791.181206264546</v>
      </c>
      <c r="AB228" s="31">
        <f t="shared" si="104"/>
        <v>-4692.1341421004854</v>
      </c>
      <c r="AC228" s="30">
        <f t="shared" si="105"/>
        <v>0</v>
      </c>
      <c r="AG228" s="25">
        <f t="shared" si="106"/>
        <v>0</v>
      </c>
      <c r="AH228" s="25">
        <f t="shared" si="107"/>
        <v>0</v>
      </c>
      <c r="AI228" s="25">
        <f t="shared" si="108"/>
        <v>0</v>
      </c>
      <c r="AJ228" s="25">
        <f t="shared" si="109"/>
        <v>1</v>
      </c>
      <c r="AK228" s="25">
        <f t="shared" si="110"/>
        <v>0</v>
      </c>
      <c r="AL228" s="25">
        <f t="shared" ca="1" si="111"/>
        <v>0</v>
      </c>
      <c r="AM228" s="25">
        <f t="shared" ca="1" si="112"/>
        <v>0</v>
      </c>
      <c r="AN228" s="25">
        <f ca="1">IF(AM228=0,0,COUNTIF($AM$19:AM228,C228*10+1))</f>
        <v>0</v>
      </c>
      <c r="AO228" s="20">
        <f t="shared" ca="1" si="113"/>
        <v>0</v>
      </c>
      <c r="AP228" s="32">
        <f t="shared" ca="1" si="114"/>
        <v>0</v>
      </c>
    </row>
    <row r="229" spans="1:42" x14ac:dyDescent="0.2">
      <c r="A229" s="14">
        <f>Daten!A229</f>
        <v>20515</v>
      </c>
      <c r="B229" s="7" t="str">
        <f>Daten!B229</f>
        <v xml:space="preserve">Liebenfels                                        </v>
      </c>
      <c r="C229" s="14">
        <f t="shared" si="90"/>
        <v>2</v>
      </c>
      <c r="D229" s="9">
        <f>Daten!D229</f>
        <v>0</v>
      </c>
      <c r="E229" s="8">
        <f>Daten!E229</f>
        <v>3420</v>
      </c>
      <c r="F229" s="8">
        <f>Daten!F229</f>
        <v>3320</v>
      </c>
      <c r="G229" s="26">
        <f t="shared" si="91"/>
        <v>100</v>
      </c>
      <c r="H229" s="28">
        <f t="shared" si="92"/>
        <v>3.0120481927710843E-2</v>
      </c>
      <c r="I229" s="20">
        <f t="shared" si="93"/>
        <v>47.294914316680874</v>
      </c>
      <c r="J229" s="20">
        <f t="shared" si="94"/>
        <v>52.705085683319126</v>
      </c>
      <c r="K229" s="26">
        <f t="shared" si="95"/>
        <v>-26352.542841659564</v>
      </c>
      <c r="L229" s="15">
        <f>Daten!G229</f>
        <v>541</v>
      </c>
      <c r="M229" s="15">
        <f>Daten!H229</f>
        <v>2175</v>
      </c>
      <c r="N229" s="15">
        <f>Daten!I229</f>
        <v>704</v>
      </c>
      <c r="O229" s="27">
        <f t="shared" si="96"/>
        <v>0.57241379310344831</v>
      </c>
      <c r="P229" s="15">
        <f t="shared" si="97"/>
        <v>1245.0779183317854</v>
      </c>
      <c r="Q229" s="20">
        <f t="shared" si="98"/>
        <v>-7.7918331785440387E-2</v>
      </c>
      <c r="R229" s="26">
        <f t="shared" si="99"/>
        <v>-15.583666357088077</v>
      </c>
      <c r="S229" s="8">
        <f>Daten!K229</f>
        <v>27429.15</v>
      </c>
      <c r="T229" s="8">
        <f>Daten!L229</f>
        <v>212183.56</v>
      </c>
      <c r="U229" s="8">
        <f>Daten!M229</f>
        <v>639028.47999999998</v>
      </c>
      <c r="V229" s="8">
        <f>Daten!N229</f>
        <v>500</v>
      </c>
      <c r="W229" s="8">
        <f>Daten!O229</f>
        <v>500</v>
      </c>
      <c r="X229" s="22">
        <f t="shared" si="100"/>
        <v>878641.19</v>
      </c>
      <c r="Y229" s="8">
        <f t="shared" si="101"/>
        <v>1402981.0755040399</v>
      </c>
      <c r="Z229" s="20">
        <f t="shared" si="102"/>
        <v>-524339.88550403994</v>
      </c>
      <c r="AA229" s="26">
        <f t="shared" si="103"/>
        <v>52433.988550403999</v>
      </c>
      <c r="AB229" s="31">
        <f t="shared" si="104"/>
        <v>26065.862042387347</v>
      </c>
      <c r="AC229" s="30">
        <f t="shared" si="105"/>
        <v>26065.862042387347</v>
      </c>
      <c r="AG229" s="25">
        <f t="shared" si="106"/>
        <v>-26352.542841659564</v>
      </c>
      <c r="AH229" s="25">
        <f t="shared" si="107"/>
        <v>52433.988550403999</v>
      </c>
      <c r="AI229" s="25">
        <f t="shared" si="108"/>
        <v>26081.445708744435</v>
      </c>
      <c r="AJ229" s="25">
        <f t="shared" si="109"/>
        <v>1</v>
      </c>
      <c r="AK229" s="25">
        <f t="shared" si="110"/>
        <v>26081.445708744435</v>
      </c>
      <c r="AL229" s="25">
        <f t="shared" ca="1" si="111"/>
        <v>75691</v>
      </c>
      <c r="AM229" s="25">
        <f t="shared" ca="1" si="112"/>
        <v>21</v>
      </c>
      <c r="AN229" s="25">
        <f ca="1">IF(AM229=0,0,COUNTIF($AM$19:AM229,C229*10+1))</f>
        <v>27</v>
      </c>
      <c r="AO229" s="20">
        <f t="shared" ca="1" si="113"/>
        <v>0</v>
      </c>
      <c r="AP229" s="32">
        <f t="shared" ca="1" si="114"/>
        <v>75691</v>
      </c>
    </row>
    <row r="230" spans="1:42" x14ac:dyDescent="0.2">
      <c r="A230" s="14">
        <f>Daten!A230</f>
        <v>20518</v>
      </c>
      <c r="B230" s="7" t="str">
        <f>Daten!B230</f>
        <v xml:space="preserve">Metnitz                                           </v>
      </c>
      <c r="C230" s="14">
        <f t="shared" si="90"/>
        <v>2</v>
      </c>
      <c r="D230" s="9">
        <f>Daten!D230</f>
        <v>0</v>
      </c>
      <c r="E230" s="8">
        <f>Daten!E230</f>
        <v>1850</v>
      </c>
      <c r="F230" s="8">
        <f>Daten!F230</f>
        <v>1959</v>
      </c>
      <c r="G230" s="26">
        <f t="shared" si="91"/>
        <v>-109</v>
      </c>
      <c r="H230" s="28">
        <f t="shared" si="92"/>
        <v>-5.5640632976008166E-2</v>
      </c>
      <c r="I230" s="20">
        <f t="shared" si="93"/>
        <v>27.90684853806561</v>
      </c>
      <c r="J230" s="20">
        <f t="shared" si="94"/>
        <v>-136.90684853806562</v>
      </c>
      <c r="K230" s="26">
        <f t="shared" si="95"/>
        <v>68453.42426903281</v>
      </c>
      <c r="L230" s="15">
        <f>Daten!G230</f>
        <v>234</v>
      </c>
      <c r="M230" s="15">
        <f>Daten!H230</f>
        <v>1118</v>
      </c>
      <c r="N230" s="15">
        <f>Daten!I230</f>
        <v>498</v>
      </c>
      <c r="O230" s="27">
        <f t="shared" si="96"/>
        <v>0.65474060822898028</v>
      </c>
      <c r="P230" s="15">
        <f t="shared" si="97"/>
        <v>639.9986725034189</v>
      </c>
      <c r="Q230" s="20">
        <f t="shared" si="98"/>
        <v>92.001327496581098</v>
      </c>
      <c r="R230" s="26">
        <f t="shared" si="99"/>
        <v>18400.265499316221</v>
      </c>
      <c r="S230" s="8">
        <f>Daten!K230</f>
        <v>49891.4</v>
      </c>
      <c r="T230" s="8">
        <f>Daten!L230</f>
        <v>83458.3</v>
      </c>
      <c r="U230" s="8">
        <f>Daten!M230</f>
        <v>95569.72</v>
      </c>
      <c r="V230" s="8">
        <f>Daten!N230</f>
        <v>500</v>
      </c>
      <c r="W230" s="8">
        <f>Daten!O230</f>
        <v>500</v>
      </c>
      <c r="X230" s="22">
        <f t="shared" si="100"/>
        <v>228919.42</v>
      </c>
      <c r="Y230" s="8">
        <f t="shared" si="101"/>
        <v>758922.51160306251</v>
      </c>
      <c r="Z230" s="20">
        <f t="shared" si="102"/>
        <v>-530003.09160306246</v>
      </c>
      <c r="AA230" s="26">
        <f t="shared" si="103"/>
        <v>53000.309160306249</v>
      </c>
      <c r="AB230" s="31">
        <f t="shared" si="104"/>
        <v>139853.99892865529</v>
      </c>
      <c r="AC230" s="30">
        <f t="shared" si="105"/>
        <v>139853.99892865529</v>
      </c>
      <c r="AG230" s="25">
        <f t="shared" si="106"/>
        <v>68453.42426903281</v>
      </c>
      <c r="AH230" s="25">
        <f t="shared" si="107"/>
        <v>53000.309160306249</v>
      </c>
      <c r="AI230" s="25">
        <f t="shared" si="108"/>
        <v>121453.73342933906</v>
      </c>
      <c r="AJ230" s="25">
        <f t="shared" si="109"/>
        <v>1</v>
      </c>
      <c r="AK230" s="25">
        <f t="shared" si="110"/>
        <v>121453.73342933906</v>
      </c>
      <c r="AL230" s="25">
        <f t="shared" ca="1" si="111"/>
        <v>352472</v>
      </c>
      <c r="AM230" s="25">
        <f t="shared" ca="1" si="112"/>
        <v>21</v>
      </c>
      <c r="AN230" s="25">
        <f ca="1">IF(AM230=0,0,COUNTIF($AM$19:AM230,C230*10+1))</f>
        <v>28</v>
      </c>
      <c r="AO230" s="20">
        <f t="shared" ca="1" si="113"/>
        <v>0</v>
      </c>
      <c r="AP230" s="32">
        <f t="shared" ca="1" si="114"/>
        <v>352472</v>
      </c>
    </row>
    <row r="231" spans="1:42" x14ac:dyDescent="0.2">
      <c r="A231" s="14">
        <f>Daten!A231</f>
        <v>20519</v>
      </c>
      <c r="B231" s="7" t="str">
        <f>Daten!B231</f>
        <v xml:space="preserve">Micheldorf                                        </v>
      </c>
      <c r="C231" s="14">
        <f t="shared" si="90"/>
        <v>2</v>
      </c>
      <c r="D231" s="9">
        <f>Daten!D231</f>
        <v>0</v>
      </c>
      <c r="E231" s="8">
        <f>Daten!E231</f>
        <v>955</v>
      </c>
      <c r="F231" s="8">
        <f>Daten!F231</f>
        <v>1002</v>
      </c>
      <c r="G231" s="26">
        <f t="shared" si="91"/>
        <v>-47</v>
      </c>
      <c r="H231" s="28">
        <f t="shared" si="92"/>
        <v>-4.6906187624750496E-2</v>
      </c>
      <c r="I231" s="20">
        <f t="shared" si="93"/>
        <v>14.273947031721153</v>
      </c>
      <c r="J231" s="20">
        <f t="shared" si="94"/>
        <v>-61.27394703172115</v>
      </c>
      <c r="K231" s="26">
        <f t="shared" si="95"/>
        <v>30636.973515860576</v>
      </c>
      <c r="L231" s="15">
        <f>Daten!G231</f>
        <v>127</v>
      </c>
      <c r="M231" s="15">
        <f>Daten!H231</f>
        <v>577</v>
      </c>
      <c r="N231" s="15">
        <f>Daten!I231</f>
        <v>251</v>
      </c>
      <c r="O231" s="27">
        <f t="shared" si="96"/>
        <v>0.65511265164644716</v>
      </c>
      <c r="P231" s="15">
        <f t="shared" si="97"/>
        <v>330.30342936893805</v>
      </c>
      <c r="Q231" s="20">
        <f t="shared" si="98"/>
        <v>47.696570631061945</v>
      </c>
      <c r="R231" s="26">
        <f t="shared" si="99"/>
        <v>9539.31412621239</v>
      </c>
      <c r="S231" s="8">
        <f>Daten!K231</f>
        <v>12448.16</v>
      </c>
      <c r="T231" s="8">
        <f>Daten!L231</f>
        <v>69719.23</v>
      </c>
      <c r="U231" s="8">
        <f>Daten!M231</f>
        <v>321855.62</v>
      </c>
      <c r="V231" s="8">
        <f>Daten!N231</f>
        <v>500</v>
      </c>
      <c r="W231" s="8">
        <f>Daten!O231</f>
        <v>500</v>
      </c>
      <c r="X231" s="22">
        <f t="shared" si="100"/>
        <v>404023.01</v>
      </c>
      <c r="Y231" s="8">
        <f t="shared" si="101"/>
        <v>391768.10734104039</v>
      </c>
      <c r="Z231" s="20">
        <f t="shared" si="102"/>
        <v>12254.902658959618</v>
      </c>
      <c r="AA231" s="26">
        <f t="shared" si="103"/>
        <v>-1225.4902658959618</v>
      </c>
      <c r="AB231" s="31">
        <f t="shared" si="104"/>
        <v>38950.797376177004</v>
      </c>
      <c r="AC231" s="30">
        <f t="shared" si="105"/>
        <v>38950.797376177004</v>
      </c>
      <c r="AG231" s="25">
        <f t="shared" si="106"/>
        <v>30636.973515860576</v>
      </c>
      <c r="AH231" s="25">
        <f t="shared" si="107"/>
        <v>-1225.4902658959618</v>
      </c>
      <c r="AI231" s="25">
        <f t="shared" si="108"/>
        <v>29411.483249964615</v>
      </c>
      <c r="AJ231" s="25">
        <f t="shared" si="109"/>
        <v>1</v>
      </c>
      <c r="AK231" s="25">
        <f t="shared" si="110"/>
        <v>29411.483249964615</v>
      </c>
      <c r="AL231" s="25">
        <f t="shared" ca="1" si="111"/>
        <v>85355</v>
      </c>
      <c r="AM231" s="25">
        <f t="shared" ca="1" si="112"/>
        <v>21</v>
      </c>
      <c r="AN231" s="25">
        <f ca="1">IF(AM231=0,0,COUNTIF($AM$19:AM231,C231*10+1))</f>
        <v>29</v>
      </c>
      <c r="AO231" s="20">
        <f t="shared" ca="1" si="113"/>
        <v>0</v>
      </c>
      <c r="AP231" s="32">
        <f t="shared" ca="1" si="114"/>
        <v>85355</v>
      </c>
    </row>
    <row r="232" spans="1:42" x14ac:dyDescent="0.2">
      <c r="A232" s="14">
        <f>Daten!A232</f>
        <v>20520</v>
      </c>
      <c r="B232" s="7" t="str">
        <f>Daten!B232</f>
        <v xml:space="preserve">Mölbling                                         </v>
      </c>
      <c r="C232" s="14">
        <f t="shared" si="90"/>
        <v>2</v>
      </c>
      <c r="D232" s="9">
        <f>Daten!D232</f>
        <v>0</v>
      </c>
      <c r="E232" s="8">
        <f>Daten!E232</f>
        <v>1314</v>
      </c>
      <c r="F232" s="8">
        <f>Daten!F232</f>
        <v>1310</v>
      </c>
      <c r="G232" s="26">
        <f t="shared" si="91"/>
        <v>4</v>
      </c>
      <c r="H232" s="28">
        <f t="shared" si="92"/>
        <v>3.0534351145038168E-3</v>
      </c>
      <c r="I232" s="20">
        <f t="shared" si="93"/>
        <v>18.661547516521669</v>
      </c>
      <c r="J232" s="20">
        <f t="shared" si="94"/>
        <v>-14.661547516521669</v>
      </c>
      <c r="K232" s="26">
        <f t="shared" si="95"/>
        <v>7330.7737582608343</v>
      </c>
      <c r="L232" s="15">
        <f>Daten!G232</f>
        <v>219</v>
      </c>
      <c r="M232" s="15">
        <f>Daten!H232</f>
        <v>825</v>
      </c>
      <c r="N232" s="15">
        <f>Daten!I232</f>
        <v>270</v>
      </c>
      <c r="O232" s="27">
        <f t="shared" si="96"/>
        <v>0.59272727272727277</v>
      </c>
      <c r="P232" s="15">
        <f t="shared" si="97"/>
        <v>472.27093453964278</v>
      </c>
      <c r="Q232" s="20">
        <f t="shared" si="98"/>
        <v>16.729065460357219</v>
      </c>
      <c r="R232" s="26">
        <f t="shared" si="99"/>
        <v>3345.8130920714439</v>
      </c>
      <c r="S232" s="8">
        <f>Daten!K232</f>
        <v>24132.720000000001</v>
      </c>
      <c r="T232" s="8">
        <f>Daten!L232</f>
        <v>83342.22</v>
      </c>
      <c r="U232" s="8">
        <f>Daten!M232</f>
        <v>332605.33</v>
      </c>
      <c r="V232" s="8">
        <f>Daten!N232</f>
        <v>500</v>
      </c>
      <c r="W232" s="8">
        <f>Daten!O232</f>
        <v>500</v>
      </c>
      <c r="X232" s="22">
        <f t="shared" si="100"/>
        <v>440080.27</v>
      </c>
      <c r="Y232" s="8">
        <f t="shared" si="101"/>
        <v>539040.0974304995</v>
      </c>
      <c r="Z232" s="20">
        <f t="shared" si="102"/>
        <v>-98959.827430499485</v>
      </c>
      <c r="AA232" s="26">
        <f t="shared" si="103"/>
        <v>9895.9827430499499</v>
      </c>
      <c r="AB232" s="31">
        <f t="shared" si="104"/>
        <v>20572.569593382228</v>
      </c>
      <c r="AC232" s="30">
        <f t="shared" si="105"/>
        <v>20572.569593382228</v>
      </c>
      <c r="AG232" s="25">
        <f t="shared" si="106"/>
        <v>7330.7737582608343</v>
      </c>
      <c r="AH232" s="25">
        <f t="shared" si="107"/>
        <v>9895.9827430499499</v>
      </c>
      <c r="AI232" s="25">
        <f t="shared" si="108"/>
        <v>17226.756501310785</v>
      </c>
      <c r="AJ232" s="25">
        <f t="shared" si="109"/>
        <v>1</v>
      </c>
      <c r="AK232" s="25">
        <f t="shared" si="110"/>
        <v>17226.756501310785</v>
      </c>
      <c r="AL232" s="25">
        <f t="shared" ca="1" si="111"/>
        <v>49994</v>
      </c>
      <c r="AM232" s="25">
        <f t="shared" ca="1" si="112"/>
        <v>21</v>
      </c>
      <c r="AN232" s="25">
        <f ca="1">IF(AM232=0,0,COUNTIF($AM$19:AM232,C232*10+1))</f>
        <v>30</v>
      </c>
      <c r="AO232" s="20">
        <f t="shared" ca="1" si="113"/>
        <v>0</v>
      </c>
      <c r="AP232" s="32">
        <f t="shared" ca="1" si="114"/>
        <v>49994</v>
      </c>
    </row>
    <row r="233" spans="1:42" x14ac:dyDescent="0.2">
      <c r="A233" s="14">
        <f>Daten!A233</f>
        <v>20523</v>
      </c>
      <c r="B233" s="7" t="str">
        <f>Daten!B233</f>
        <v xml:space="preserve">St. Georgen am Längsee                           </v>
      </c>
      <c r="C233" s="14">
        <f t="shared" si="90"/>
        <v>2</v>
      </c>
      <c r="D233" s="9">
        <f>Daten!D233</f>
        <v>0</v>
      </c>
      <c r="E233" s="8">
        <f>Daten!E233</f>
        <v>3612</v>
      </c>
      <c r="F233" s="8">
        <f>Daten!F233</f>
        <v>3595</v>
      </c>
      <c r="G233" s="26">
        <f t="shared" si="91"/>
        <v>17</v>
      </c>
      <c r="H233" s="28">
        <f t="shared" si="92"/>
        <v>4.7287899860917939E-3</v>
      </c>
      <c r="I233" s="20">
        <f t="shared" si="93"/>
        <v>51.212414749538475</v>
      </c>
      <c r="J233" s="20">
        <f t="shared" si="94"/>
        <v>-34.212414749538475</v>
      </c>
      <c r="K233" s="26">
        <f t="shared" si="95"/>
        <v>17106.207374769238</v>
      </c>
      <c r="L233" s="15">
        <f>Daten!G233</f>
        <v>525</v>
      </c>
      <c r="M233" s="15">
        <f>Daten!H233</f>
        <v>2304</v>
      </c>
      <c r="N233" s="15">
        <f>Daten!I233</f>
        <v>783</v>
      </c>
      <c r="O233" s="27">
        <f t="shared" si="96"/>
        <v>0.56770833333333337</v>
      </c>
      <c r="P233" s="15">
        <f t="shared" si="97"/>
        <v>1318.9239190052569</v>
      </c>
      <c r="Q233" s="20">
        <f t="shared" si="98"/>
        <v>-10.923919005256948</v>
      </c>
      <c r="R233" s="26">
        <f t="shared" si="99"/>
        <v>-2184.7838010513897</v>
      </c>
      <c r="S233" s="8">
        <f>Daten!K233</f>
        <v>33647.050000000003</v>
      </c>
      <c r="T233" s="8">
        <f>Daten!L233</f>
        <v>270852.12</v>
      </c>
      <c r="U233" s="8">
        <f>Daten!M233</f>
        <v>498177.95</v>
      </c>
      <c r="V233" s="8">
        <f>Daten!N233</f>
        <v>500</v>
      </c>
      <c r="W233" s="8">
        <f>Daten!O233</f>
        <v>500</v>
      </c>
      <c r="X233" s="22">
        <f t="shared" si="100"/>
        <v>802677.12</v>
      </c>
      <c r="Y233" s="8">
        <f t="shared" si="101"/>
        <v>1481744.9253568982</v>
      </c>
      <c r="Z233" s="20">
        <f t="shared" si="102"/>
        <v>-679067.80535689823</v>
      </c>
      <c r="AA233" s="26">
        <f t="shared" si="103"/>
        <v>67906.780535689832</v>
      </c>
      <c r="AB233" s="31">
        <f t="shared" si="104"/>
        <v>82828.204109407685</v>
      </c>
      <c r="AC233" s="30">
        <f t="shared" si="105"/>
        <v>82828.204109407685</v>
      </c>
      <c r="AG233" s="25">
        <f t="shared" si="106"/>
        <v>17106.207374769238</v>
      </c>
      <c r="AH233" s="25">
        <f t="shared" si="107"/>
        <v>67906.780535689832</v>
      </c>
      <c r="AI233" s="25">
        <f t="shared" si="108"/>
        <v>85012.987910459065</v>
      </c>
      <c r="AJ233" s="25">
        <f t="shared" si="109"/>
        <v>1</v>
      </c>
      <c r="AK233" s="25">
        <f t="shared" si="110"/>
        <v>85012.987910459065</v>
      </c>
      <c r="AL233" s="25">
        <f t="shared" ca="1" si="111"/>
        <v>246717</v>
      </c>
      <c r="AM233" s="25">
        <f t="shared" ca="1" si="112"/>
        <v>21</v>
      </c>
      <c r="AN233" s="25">
        <f ca="1">IF(AM233=0,0,COUNTIF($AM$19:AM233,C233*10+1))</f>
        <v>31</v>
      </c>
      <c r="AO233" s="20">
        <f t="shared" ca="1" si="113"/>
        <v>0</v>
      </c>
      <c r="AP233" s="32">
        <f t="shared" ca="1" si="114"/>
        <v>246717</v>
      </c>
    </row>
    <row r="234" spans="1:42" x14ac:dyDescent="0.2">
      <c r="A234" s="14">
        <f>Daten!A234</f>
        <v>20527</v>
      </c>
      <c r="B234" s="7" t="str">
        <f>Daten!B234</f>
        <v xml:space="preserve">St. Veit an der Glan                              </v>
      </c>
      <c r="C234" s="14">
        <f t="shared" si="90"/>
        <v>2</v>
      </c>
      <c r="D234" s="9">
        <f>Daten!D234</f>
        <v>0</v>
      </c>
      <c r="E234" s="8">
        <f>Daten!E234</f>
        <v>12292</v>
      </c>
      <c r="F234" s="8">
        <f>Daten!F234</f>
        <v>12395</v>
      </c>
      <c r="G234" s="26">
        <f t="shared" si="91"/>
        <v>-103</v>
      </c>
      <c r="H234" s="28">
        <f t="shared" si="92"/>
        <v>-8.3098023396530867E-3</v>
      </c>
      <c r="I234" s="20">
        <f t="shared" si="93"/>
        <v>176.57242860098174</v>
      </c>
      <c r="J234" s="20">
        <f t="shared" si="94"/>
        <v>-279.57242860098177</v>
      </c>
      <c r="K234" s="26">
        <f t="shared" si="95"/>
        <v>139786.21430049089</v>
      </c>
      <c r="L234" s="15">
        <f>Daten!G234</f>
        <v>1428</v>
      </c>
      <c r="M234" s="15">
        <f>Daten!H234</f>
        <v>7907</v>
      </c>
      <c r="N234" s="15">
        <f>Daten!I234</f>
        <v>2957</v>
      </c>
      <c r="O234" s="27">
        <f t="shared" si="96"/>
        <v>0.55457189831794618</v>
      </c>
      <c r="P234" s="15">
        <f t="shared" si="97"/>
        <v>4526.3591265514615</v>
      </c>
      <c r="Q234" s="20">
        <f t="shared" si="98"/>
        <v>-141.35912655146149</v>
      </c>
      <c r="R234" s="26">
        <f t="shared" si="99"/>
        <v>-28271.825310292297</v>
      </c>
      <c r="S234" s="8">
        <f>Daten!K234</f>
        <v>32932.720000000001</v>
      </c>
      <c r="T234" s="8">
        <f>Daten!L234</f>
        <v>1327656.79</v>
      </c>
      <c r="U234" s="8">
        <f>Daten!M234</f>
        <v>6790315.7300000004</v>
      </c>
      <c r="V234" s="8">
        <f>Daten!N234</f>
        <v>500</v>
      </c>
      <c r="W234" s="8">
        <f>Daten!O234</f>
        <v>500</v>
      </c>
      <c r="X234" s="22">
        <f t="shared" si="100"/>
        <v>8150905.2400000002</v>
      </c>
      <c r="Y234" s="8">
        <f t="shared" si="101"/>
        <v>5042527.3041215371</v>
      </c>
      <c r="Z234" s="20">
        <f t="shared" si="102"/>
        <v>3108377.9358784631</v>
      </c>
      <c r="AA234" s="26">
        <f t="shared" si="103"/>
        <v>-310837.79358784633</v>
      </c>
      <c r="AB234" s="31">
        <f t="shared" si="104"/>
        <v>-199323.40459764775</v>
      </c>
      <c r="AC234" s="30">
        <f t="shared" si="105"/>
        <v>0</v>
      </c>
      <c r="AG234" s="25">
        <f t="shared" si="106"/>
        <v>0</v>
      </c>
      <c r="AH234" s="25">
        <f t="shared" si="107"/>
        <v>0</v>
      </c>
      <c r="AI234" s="25">
        <f t="shared" si="108"/>
        <v>0</v>
      </c>
      <c r="AJ234" s="25">
        <f t="shared" si="109"/>
        <v>1</v>
      </c>
      <c r="AK234" s="25">
        <f t="shared" si="110"/>
        <v>0</v>
      </c>
      <c r="AL234" s="25">
        <f t="shared" ca="1" si="111"/>
        <v>0</v>
      </c>
      <c r="AM234" s="25">
        <f t="shared" ca="1" si="112"/>
        <v>0</v>
      </c>
      <c r="AN234" s="25">
        <f ca="1">IF(AM234=0,0,COUNTIF($AM$19:AM234,C234*10+1))</f>
        <v>0</v>
      </c>
      <c r="AO234" s="20">
        <f t="shared" ca="1" si="113"/>
        <v>0</v>
      </c>
      <c r="AP234" s="32">
        <f t="shared" ca="1" si="114"/>
        <v>0</v>
      </c>
    </row>
    <row r="235" spans="1:42" x14ac:dyDescent="0.2">
      <c r="A235" s="14">
        <f>Daten!A235</f>
        <v>20530</v>
      </c>
      <c r="B235" s="7" t="str">
        <f>Daten!B235</f>
        <v xml:space="preserve">Straßburg                                        </v>
      </c>
      <c r="C235" s="14">
        <f t="shared" si="90"/>
        <v>2</v>
      </c>
      <c r="D235" s="9">
        <f>Daten!D235</f>
        <v>0</v>
      </c>
      <c r="E235" s="8">
        <f>Daten!E235</f>
        <v>1972</v>
      </c>
      <c r="F235" s="8">
        <f>Daten!F235</f>
        <v>2012</v>
      </c>
      <c r="G235" s="26">
        <f t="shared" si="91"/>
        <v>-40</v>
      </c>
      <c r="H235" s="28">
        <f t="shared" si="92"/>
        <v>-1.9880715705765408E-2</v>
      </c>
      <c r="I235" s="20">
        <f t="shared" si="93"/>
        <v>28.661857712398167</v>
      </c>
      <c r="J235" s="20">
        <f t="shared" si="94"/>
        <v>-68.661857712398159</v>
      </c>
      <c r="K235" s="26">
        <f t="shared" si="95"/>
        <v>34330.928856199083</v>
      </c>
      <c r="L235" s="15">
        <f>Daten!G235</f>
        <v>280</v>
      </c>
      <c r="M235" s="15">
        <f>Daten!H235</f>
        <v>1187</v>
      </c>
      <c r="N235" s="15">
        <f>Daten!I235</f>
        <v>505</v>
      </c>
      <c r="O235" s="27">
        <f t="shared" si="96"/>
        <v>0.66133108677337826</v>
      </c>
      <c r="P235" s="15">
        <f t="shared" si="97"/>
        <v>679.49769611946181</v>
      </c>
      <c r="Q235" s="20">
        <f t="shared" si="98"/>
        <v>105.50230388053819</v>
      </c>
      <c r="R235" s="26">
        <f t="shared" si="99"/>
        <v>21100.46077610764</v>
      </c>
      <c r="S235" s="8">
        <f>Daten!K235</f>
        <v>25827.52</v>
      </c>
      <c r="T235" s="8">
        <f>Daten!L235</f>
        <v>110271.92</v>
      </c>
      <c r="U235" s="8">
        <f>Daten!M235</f>
        <v>469028.69</v>
      </c>
      <c r="V235" s="8">
        <f>Daten!N235</f>
        <v>500</v>
      </c>
      <c r="W235" s="8">
        <f>Daten!O235</f>
        <v>500</v>
      </c>
      <c r="X235" s="22">
        <f t="shared" si="100"/>
        <v>605128.13</v>
      </c>
      <c r="Y235" s="8">
        <f t="shared" si="101"/>
        <v>808970.37453039957</v>
      </c>
      <c r="Z235" s="20">
        <f t="shared" si="102"/>
        <v>-203842.24453039956</v>
      </c>
      <c r="AA235" s="26">
        <f t="shared" si="103"/>
        <v>20384.224453039958</v>
      </c>
      <c r="AB235" s="31">
        <f t="shared" si="104"/>
        <v>75815.614085346679</v>
      </c>
      <c r="AC235" s="30">
        <f t="shared" si="105"/>
        <v>75815.614085346679</v>
      </c>
      <c r="AG235" s="25">
        <f t="shared" si="106"/>
        <v>34330.928856199083</v>
      </c>
      <c r="AH235" s="25">
        <f t="shared" si="107"/>
        <v>20384.224453039958</v>
      </c>
      <c r="AI235" s="25">
        <f t="shared" si="108"/>
        <v>54715.153309239045</v>
      </c>
      <c r="AJ235" s="25">
        <f t="shared" si="109"/>
        <v>1</v>
      </c>
      <c r="AK235" s="25">
        <f t="shared" si="110"/>
        <v>54715.153309239045</v>
      </c>
      <c r="AL235" s="25">
        <f t="shared" ca="1" si="111"/>
        <v>158789</v>
      </c>
      <c r="AM235" s="25">
        <f t="shared" ca="1" si="112"/>
        <v>21</v>
      </c>
      <c r="AN235" s="25">
        <f ca="1">IF(AM235=0,0,COUNTIF($AM$19:AM235,C235*10+1))</f>
        <v>32</v>
      </c>
      <c r="AO235" s="20">
        <f t="shared" ca="1" si="113"/>
        <v>0</v>
      </c>
      <c r="AP235" s="32">
        <f t="shared" ca="1" si="114"/>
        <v>158789</v>
      </c>
    </row>
    <row r="236" spans="1:42" x14ac:dyDescent="0.2">
      <c r="A236" s="14">
        <f>Daten!A236</f>
        <v>20531</v>
      </c>
      <c r="B236" s="7" t="str">
        <f>Daten!B236</f>
        <v xml:space="preserve">Weitensfeld im Gurktal                            </v>
      </c>
      <c r="C236" s="14">
        <f t="shared" si="90"/>
        <v>2</v>
      </c>
      <c r="D236" s="9">
        <f>Daten!D236</f>
        <v>0</v>
      </c>
      <c r="E236" s="8">
        <f>Daten!E236</f>
        <v>2005</v>
      </c>
      <c r="F236" s="8">
        <f>Daten!F236</f>
        <v>2040</v>
      </c>
      <c r="G236" s="26">
        <f t="shared" si="91"/>
        <v>-35</v>
      </c>
      <c r="H236" s="28">
        <f t="shared" si="92"/>
        <v>-1.7156862745098041E-2</v>
      </c>
      <c r="I236" s="20">
        <f t="shared" si="93"/>
        <v>29.060730483743669</v>
      </c>
      <c r="J236" s="20">
        <f t="shared" si="94"/>
        <v>-64.060730483743669</v>
      </c>
      <c r="K236" s="26">
        <f t="shared" si="95"/>
        <v>32030.365241871834</v>
      </c>
      <c r="L236" s="15">
        <f>Daten!G236</f>
        <v>256</v>
      </c>
      <c r="M236" s="15">
        <f>Daten!H236</f>
        <v>1224</v>
      </c>
      <c r="N236" s="15">
        <f>Daten!I236</f>
        <v>525</v>
      </c>
      <c r="O236" s="27">
        <f t="shared" si="96"/>
        <v>0.63807189542483655</v>
      </c>
      <c r="P236" s="15">
        <f t="shared" si="97"/>
        <v>700.67833197154278</v>
      </c>
      <c r="Q236" s="20">
        <f t="shared" si="98"/>
        <v>80.321668028457225</v>
      </c>
      <c r="R236" s="26">
        <f t="shared" si="99"/>
        <v>16064.333605691445</v>
      </c>
      <c r="S236" s="8">
        <f>Daten!K236</f>
        <v>31591.34</v>
      </c>
      <c r="T236" s="8">
        <f>Daten!L236</f>
        <v>103519.45</v>
      </c>
      <c r="U236" s="8">
        <f>Daten!M236</f>
        <v>297560.01</v>
      </c>
      <c r="V236" s="8">
        <f>Daten!N236</f>
        <v>500</v>
      </c>
      <c r="W236" s="8">
        <f>Daten!O236</f>
        <v>500</v>
      </c>
      <c r="X236" s="22">
        <f t="shared" si="100"/>
        <v>432670.80000000005</v>
      </c>
      <c r="Y236" s="8">
        <f t="shared" si="101"/>
        <v>822507.91122385964</v>
      </c>
      <c r="Z236" s="20">
        <f t="shared" si="102"/>
        <v>-389837.1112238596</v>
      </c>
      <c r="AA236" s="26">
        <f t="shared" si="103"/>
        <v>38983.711122385961</v>
      </c>
      <c r="AB236" s="31">
        <f t="shared" si="104"/>
        <v>87078.409969949251</v>
      </c>
      <c r="AC236" s="30">
        <f t="shared" si="105"/>
        <v>87078.409969949251</v>
      </c>
      <c r="AG236" s="25">
        <f t="shared" si="106"/>
        <v>32030.365241871834</v>
      </c>
      <c r="AH236" s="25">
        <f t="shared" si="107"/>
        <v>38983.711122385961</v>
      </c>
      <c r="AI236" s="25">
        <f t="shared" si="108"/>
        <v>71014.076364257795</v>
      </c>
      <c r="AJ236" s="25">
        <f t="shared" si="109"/>
        <v>1</v>
      </c>
      <c r="AK236" s="25">
        <f t="shared" si="110"/>
        <v>71014.076364257795</v>
      </c>
      <c r="AL236" s="25">
        <f t="shared" ca="1" si="111"/>
        <v>206090</v>
      </c>
      <c r="AM236" s="25">
        <f t="shared" ca="1" si="112"/>
        <v>21</v>
      </c>
      <c r="AN236" s="25">
        <f ca="1">IF(AM236=0,0,COUNTIF($AM$19:AM236,C236*10+1))</f>
        <v>33</v>
      </c>
      <c r="AO236" s="20">
        <f t="shared" ca="1" si="113"/>
        <v>0</v>
      </c>
      <c r="AP236" s="32">
        <f t="shared" ca="1" si="114"/>
        <v>206090</v>
      </c>
    </row>
    <row r="237" spans="1:42" x14ac:dyDescent="0.2">
      <c r="A237" s="14">
        <f>Daten!A237</f>
        <v>20534</v>
      </c>
      <c r="B237" s="7" t="str">
        <f>Daten!B237</f>
        <v xml:space="preserve">Frauenstein                                       </v>
      </c>
      <c r="C237" s="14">
        <f t="shared" si="90"/>
        <v>2</v>
      </c>
      <c r="D237" s="9">
        <f>Daten!D237</f>
        <v>0</v>
      </c>
      <c r="E237" s="8">
        <f>Daten!E237</f>
        <v>3592</v>
      </c>
      <c r="F237" s="8">
        <f>Daten!F237</f>
        <v>3548</v>
      </c>
      <c r="G237" s="26">
        <f t="shared" si="91"/>
        <v>44</v>
      </c>
      <c r="H237" s="28">
        <f t="shared" si="92"/>
        <v>1.2401352874859075E-2</v>
      </c>
      <c r="I237" s="20">
        <f t="shared" si="93"/>
        <v>50.542878311922813</v>
      </c>
      <c r="J237" s="20">
        <f t="shared" si="94"/>
        <v>-6.5428783119228129</v>
      </c>
      <c r="K237" s="26">
        <f t="shared" si="95"/>
        <v>3271.4391559614064</v>
      </c>
      <c r="L237" s="15">
        <f>Daten!G237</f>
        <v>535</v>
      </c>
      <c r="M237" s="15">
        <f>Daten!H237</f>
        <v>2240</v>
      </c>
      <c r="N237" s="15">
        <f>Daten!I237</f>
        <v>817</v>
      </c>
      <c r="O237" s="27">
        <f t="shared" si="96"/>
        <v>0.60357142857142854</v>
      </c>
      <c r="P237" s="15">
        <f t="shared" si="97"/>
        <v>1282.2871434773331</v>
      </c>
      <c r="Q237" s="20">
        <f t="shared" si="98"/>
        <v>69.712856522666925</v>
      </c>
      <c r="R237" s="26">
        <f t="shared" si="99"/>
        <v>13942.571304533385</v>
      </c>
      <c r="S237" s="8">
        <f>Daten!K237</f>
        <v>35595.43</v>
      </c>
      <c r="T237" s="8">
        <f>Daten!L237</f>
        <v>226279.35</v>
      </c>
      <c r="U237" s="8">
        <f>Daten!M237</f>
        <v>282764.21000000002</v>
      </c>
      <c r="V237" s="8">
        <f>Daten!N237</f>
        <v>500</v>
      </c>
      <c r="W237" s="8">
        <f>Daten!O237</f>
        <v>500</v>
      </c>
      <c r="X237" s="22">
        <f t="shared" si="100"/>
        <v>544638.99</v>
      </c>
      <c r="Y237" s="8">
        <f t="shared" si="101"/>
        <v>1473540.3576638922</v>
      </c>
      <c r="Z237" s="20">
        <f t="shared" si="102"/>
        <v>-928901.36766389222</v>
      </c>
      <c r="AA237" s="26">
        <f t="shared" si="103"/>
        <v>92890.136766389231</v>
      </c>
      <c r="AB237" s="31">
        <f t="shared" si="104"/>
        <v>110104.14722688403</v>
      </c>
      <c r="AC237" s="30">
        <f t="shared" si="105"/>
        <v>110104.14722688403</v>
      </c>
      <c r="AG237" s="25">
        <f t="shared" si="106"/>
        <v>3271.4391559614064</v>
      </c>
      <c r="AH237" s="25">
        <f t="shared" si="107"/>
        <v>92890.136766389231</v>
      </c>
      <c r="AI237" s="25">
        <f t="shared" si="108"/>
        <v>96161.575922350632</v>
      </c>
      <c r="AJ237" s="25">
        <f t="shared" si="109"/>
        <v>1</v>
      </c>
      <c r="AK237" s="25">
        <f t="shared" si="110"/>
        <v>96161.575922350632</v>
      </c>
      <c r="AL237" s="25">
        <f t="shared" ca="1" si="111"/>
        <v>279071</v>
      </c>
      <c r="AM237" s="25">
        <f t="shared" ca="1" si="112"/>
        <v>21</v>
      </c>
      <c r="AN237" s="25">
        <f ca="1">IF(AM237=0,0,COUNTIF($AM$19:AM237,C237*10+1))</f>
        <v>34</v>
      </c>
      <c r="AO237" s="20">
        <f t="shared" ca="1" si="113"/>
        <v>0</v>
      </c>
      <c r="AP237" s="32">
        <f t="shared" ca="1" si="114"/>
        <v>279071</v>
      </c>
    </row>
    <row r="238" spans="1:42" x14ac:dyDescent="0.2">
      <c r="A238" s="14">
        <f>Daten!A238</f>
        <v>20601</v>
      </c>
      <c r="B238" s="7" t="str">
        <f>Daten!B238</f>
        <v xml:space="preserve">Bad Kleinkirchheim                                </v>
      </c>
      <c r="C238" s="14">
        <f t="shared" si="90"/>
        <v>2</v>
      </c>
      <c r="D238" s="9">
        <f>Daten!D238</f>
        <v>0</v>
      </c>
      <c r="E238" s="8">
        <f>Daten!E238</f>
        <v>1673</v>
      </c>
      <c r="F238" s="8">
        <f>Daten!F238</f>
        <v>1700</v>
      </c>
      <c r="G238" s="26">
        <f t="shared" si="91"/>
        <v>-27</v>
      </c>
      <c r="H238" s="28">
        <f t="shared" si="92"/>
        <v>-1.5882352941176469E-2</v>
      </c>
      <c r="I238" s="20">
        <f t="shared" si="93"/>
        <v>24.217275403119721</v>
      </c>
      <c r="J238" s="20">
        <f t="shared" si="94"/>
        <v>-51.217275403119721</v>
      </c>
      <c r="K238" s="26">
        <f t="shared" si="95"/>
        <v>25608.637701559859</v>
      </c>
      <c r="L238" s="15">
        <f>Daten!G238</f>
        <v>149</v>
      </c>
      <c r="M238" s="15">
        <f>Daten!H238</f>
        <v>1063</v>
      </c>
      <c r="N238" s="15">
        <f>Daten!I238</f>
        <v>461</v>
      </c>
      <c r="O238" s="27">
        <f t="shared" si="96"/>
        <v>0.57384760112888056</v>
      </c>
      <c r="P238" s="15">
        <f t="shared" si="97"/>
        <v>608.51394353410944</v>
      </c>
      <c r="Q238" s="20">
        <f t="shared" si="98"/>
        <v>1.486056465890556</v>
      </c>
      <c r="R238" s="26">
        <f t="shared" si="99"/>
        <v>297.21129317811119</v>
      </c>
      <c r="S238" s="8">
        <f>Daten!K238</f>
        <v>7750.36</v>
      </c>
      <c r="T238" s="8">
        <f>Daten!L238</f>
        <v>534857.15</v>
      </c>
      <c r="U238" s="8">
        <f>Daten!M238</f>
        <v>1022676.49</v>
      </c>
      <c r="V238" s="8">
        <f>Daten!N238</f>
        <v>500</v>
      </c>
      <c r="W238" s="8">
        <f>Daten!O238</f>
        <v>500</v>
      </c>
      <c r="X238" s="22">
        <f t="shared" si="100"/>
        <v>1565284</v>
      </c>
      <c r="Y238" s="8">
        <f t="shared" si="101"/>
        <v>686312.08751995873</v>
      </c>
      <c r="Z238" s="20">
        <f t="shared" si="102"/>
        <v>878971.91248004127</v>
      </c>
      <c r="AA238" s="26">
        <f t="shared" si="103"/>
        <v>-87897.191248004136</v>
      </c>
      <c r="AB238" s="31">
        <f t="shared" si="104"/>
        <v>-61991.342253266164</v>
      </c>
      <c r="AC238" s="30">
        <f t="shared" si="105"/>
        <v>0</v>
      </c>
      <c r="AG238" s="25">
        <f t="shared" si="106"/>
        <v>0</v>
      </c>
      <c r="AH238" s="25">
        <f t="shared" si="107"/>
        <v>0</v>
      </c>
      <c r="AI238" s="25">
        <f t="shared" si="108"/>
        <v>0</v>
      </c>
      <c r="AJ238" s="25">
        <f t="shared" si="109"/>
        <v>1</v>
      </c>
      <c r="AK238" s="25">
        <f t="shared" si="110"/>
        <v>0</v>
      </c>
      <c r="AL238" s="25">
        <f t="shared" ca="1" si="111"/>
        <v>0</v>
      </c>
      <c r="AM238" s="25">
        <f t="shared" ca="1" si="112"/>
        <v>0</v>
      </c>
      <c r="AN238" s="25">
        <f ca="1">IF(AM238=0,0,COUNTIF($AM$19:AM238,C238*10+1))</f>
        <v>0</v>
      </c>
      <c r="AO238" s="20">
        <f t="shared" ca="1" si="113"/>
        <v>0</v>
      </c>
      <c r="AP238" s="32">
        <f t="shared" ca="1" si="114"/>
        <v>0</v>
      </c>
    </row>
    <row r="239" spans="1:42" x14ac:dyDescent="0.2">
      <c r="A239" s="14">
        <f>Daten!A239</f>
        <v>20602</v>
      </c>
      <c r="B239" s="7" t="str">
        <f>Daten!B239</f>
        <v xml:space="preserve">Baldramsdorf                                      </v>
      </c>
      <c r="C239" s="14">
        <f t="shared" si="90"/>
        <v>2</v>
      </c>
      <c r="D239" s="9">
        <f>Daten!D239</f>
        <v>0</v>
      </c>
      <c r="E239" s="8">
        <f>Daten!E239</f>
        <v>1853</v>
      </c>
      <c r="F239" s="8">
        <f>Daten!F239</f>
        <v>1865</v>
      </c>
      <c r="G239" s="26">
        <f t="shared" si="91"/>
        <v>-12</v>
      </c>
      <c r="H239" s="28">
        <f t="shared" si="92"/>
        <v>-6.4343163538873992E-3</v>
      </c>
      <c r="I239" s="20">
        <f t="shared" si="93"/>
        <v>26.567775662834283</v>
      </c>
      <c r="J239" s="20">
        <f t="shared" si="94"/>
        <v>-38.567775662834279</v>
      </c>
      <c r="K239" s="26">
        <f t="shared" si="95"/>
        <v>19283.887831417138</v>
      </c>
      <c r="L239" s="15">
        <f>Daten!G239</f>
        <v>241</v>
      </c>
      <c r="M239" s="15">
        <f>Daten!H239</f>
        <v>1201</v>
      </c>
      <c r="N239" s="15">
        <f>Daten!I239</f>
        <v>411</v>
      </c>
      <c r="O239" s="27">
        <f t="shared" si="96"/>
        <v>0.54288093255620318</v>
      </c>
      <c r="P239" s="15">
        <f t="shared" si="97"/>
        <v>687.51199076619514</v>
      </c>
      <c r="Q239" s="20">
        <f t="shared" si="98"/>
        <v>-35.51199076619514</v>
      </c>
      <c r="R239" s="26">
        <f t="shared" si="99"/>
        <v>-7102.398153239028</v>
      </c>
      <c r="S239" s="8">
        <f>Daten!K239</f>
        <v>9594.0499999999993</v>
      </c>
      <c r="T239" s="8">
        <f>Daten!L239</f>
        <v>88480.33</v>
      </c>
      <c r="U239" s="8">
        <f>Daten!M239</f>
        <v>84334.61</v>
      </c>
      <c r="V239" s="8">
        <f>Daten!N239</f>
        <v>500</v>
      </c>
      <c r="W239" s="8">
        <f>Daten!O239</f>
        <v>500</v>
      </c>
      <c r="X239" s="22">
        <f t="shared" si="100"/>
        <v>182408.99</v>
      </c>
      <c r="Y239" s="8">
        <f t="shared" si="101"/>
        <v>760153.19675701344</v>
      </c>
      <c r="Z239" s="20">
        <f t="shared" si="102"/>
        <v>-577744.20675701345</v>
      </c>
      <c r="AA239" s="26">
        <f t="shared" si="103"/>
        <v>57774.420675701345</v>
      </c>
      <c r="AB239" s="31">
        <f t="shared" si="104"/>
        <v>69955.910353879459</v>
      </c>
      <c r="AC239" s="30">
        <f t="shared" si="105"/>
        <v>69955.910353879459</v>
      </c>
      <c r="AG239" s="25">
        <f t="shared" si="106"/>
        <v>19283.887831417138</v>
      </c>
      <c r="AH239" s="25">
        <f t="shared" si="107"/>
        <v>57774.420675701345</v>
      </c>
      <c r="AI239" s="25">
        <f t="shared" si="108"/>
        <v>77058.308507118491</v>
      </c>
      <c r="AJ239" s="25">
        <f t="shared" si="109"/>
        <v>1</v>
      </c>
      <c r="AK239" s="25">
        <f t="shared" si="110"/>
        <v>77058.308507118491</v>
      </c>
      <c r="AL239" s="25">
        <f t="shared" ca="1" si="111"/>
        <v>223631</v>
      </c>
      <c r="AM239" s="25">
        <f t="shared" ca="1" si="112"/>
        <v>21</v>
      </c>
      <c r="AN239" s="25">
        <f ca="1">IF(AM239=0,0,COUNTIF($AM$19:AM239,C239*10+1))</f>
        <v>35</v>
      </c>
      <c r="AO239" s="20">
        <f t="shared" ca="1" si="113"/>
        <v>0</v>
      </c>
      <c r="AP239" s="32">
        <f t="shared" ca="1" si="114"/>
        <v>223631</v>
      </c>
    </row>
    <row r="240" spans="1:42" x14ac:dyDescent="0.2">
      <c r="A240" s="14">
        <f>Daten!A240</f>
        <v>20603</v>
      </c>
      <c r="B240" s="7" t="str">
        <f>Daten!B240</f>
        <v xml:space="preserve">Berg im Drautal                                   </v>
      </c>
      <c r="C240" s="14">
        <f t="shared" si="90"/>
        <v>2</v>
      </c>
      <c r="D240" s="9">
        <f>Daten!D240</f>
        <v>0</v>
      </c>
      <c r="E240" s="8">
        <f>Daten!E240</f>
        <v>1238</v>
      </c>
      <c r="F240" s="8">
        <f>Daten!F240</f>
        <v>1276</v>
      </c>
      <c r="G240" s="26">
        <f t="shared" si="91"/>
        <v>-38</v>
      </c>
      <c r="H240" s="28">
        <f t="shared" si="92"/>
        <v>-2.9780564263322883E-2</v>
      </c>
      <c r="I240" s="20">
        <f t="shared" si="93"/>
        <v>18.177202008459275</v>
      </c>
      <c r="J240" s="20">
        <f t="shared" si="94"/>
        <v>-56.177202008459275</v>
      </c>
      <c r="K240" s="26">
        <f t="shared" si="95"/>
        <v>28088.601004229637</v>
      </c>
      <c r="L240" s="15">
        <f>Daten!G240</f>
        <v>170</v>
      </c>
      <c r="M240" s="15">
        <f>Daten!H240</f>
        <v>771</v>
      </c>
      <c r="N240" s="15">
        <f>Daten!I240</f>
        <v>297</v>
      </c>
      <c r="O240" s="27">
        <f t="shared" si="96"/>
        <v>0.60570687418936442</v>
      </c>
      <c r="P240" s="15">
        <f t="shared" si="97"/>
        <v>441.35865518795708</v>
      </c>
      <c r="Q240" s="20">
        <f t="shared" si="98"/>
        <v>25.641344812042917</v>
      </c>
      <c r="R240" s="26">
        <f t="shared" si="99"/>
        <v>5128.2689624085833</v>
      </c>
      <c r="S240" s="8">
        <f>Daten!K240</f>
        <v>6319.25</v>
      </c>
      <c r="T240" s="8">
        <f>Daten!L240</f>
        <v>94285.16</v>
      </c>
      <c r="U240" s="8">
        <f>Daten!M240</f>
        <v>164213.38</v>
      </c>
      <c r="V240" s="8">
        <f>Daten!N240</f>
        <v>500</v>
      </c>
      <c r="W240" s="8">
        <f>Daten!O240</f>
        <v>500</v>
      </c>
      <c r="X240" s="22">
        <f t="shared" si="100"/>
        <v>264817.79000000004</v>
      </c>
      <c r="Y240" s="8">
        <f t="shared" si="101"/>
        <v>507862.7401970764</v>
      </c>
      <c r="Z240" s="20">
        <f t="shared" si="102"/>
        <v>-243044.95019707637</v>
      </c>
      <c r="AA240" s="26">
        <f t="shared" si="103"/>
        <v>24304.49501970764</v>
      </c>
      <c r="AB240" s="31">
        <f t="shared" si="104"/>
        <v>57521.364986345856</v>
      </c>
      <c r="AC240" s="30">
        <f t="shared" si="105"/>
        <v>57521.364986345856</v>
      </c>
      <c r="AG240" s="25">
        <f t="shared" si="106"/>
        <v>28088.601004229637</v>
      </c>
      <c r="AH240" s="25">
        <f t="shared" si="107"/>
        <v>24304.49501970764</v>
      </c>
      <c r="AI240" s="25">
        <f t="shared" si="108"/>
        <v>52393.09602393728</v>
      </c>
      <c r="AJ240" s="25">
        <f t="shared" si="109"/>
        <v>1</v>
      </c>
      <c r="AK240" s="25">
        <f t="shared" si="110"/>
        <v>52393.09602393728</v>
      </c>
      <c r="AL240" s="25">
        <f t="shared" ca="1" si="111"/>
        <v>152050</v>
      </c>
      <c r="AM240" s="25">
        <f t="shared" ca="1" si="112"/>
        <v>21</v>
      </c>
      <c r="AN240" s="25">
        <f ca="1">IF(AM240=0,0,COUNTIF($AM$19:AM240,C240*10+1))</f>
        <v>36</v>
      </c>
      <c r="AO240" s="20">
        <f t="shared" ca="1" si="113"/>
        <v>0</v>
      </c>
      <c r="AP240" s="32">
        <f t="shared" ca="1" si="114"/>
        <v>152050</v>
      </c>
    </row>
    <row r="241" spans="1:42" x14ac:dyDescent="0.2">
      <c r="A241" s="14">
        <f>Daten!A241</f>
        <v>20604</v>
      </c>
      <c r="B241" s="7" t="str">
        <f>Daten!B241</f>
        <v xml:space="preserve">Dellach im Drautal                                </v>
      </c>
      <c r="C241" s="14">
        <f t="shared" si="90"/>
        <v>2</v>
      </c>
      <c r="D241" s="9">
        <f>Daten!D241</f>
        <v>0</v>
      </c>
      <c r="E241" s="8">
        <f>Daten!E241</f>
        <v>1598</v>
      </c>
      <c r="F241" s="8">
        <f>Daten!F241</f>
        <v>1590</v>
      </c>
      <c r="G241" s="26">
        <f t="shared" si="91"/>
        <v>8</v>
      </c>
      <c r="H241" s="28">
        <f t="shared" si="92"/>
        <v>5.0314465408805029E-3</v>
      </c>
      <c r="I241" s="20">
        <f t="shared" si="93"/>
        <v>22.650275229976682</v>
      </c>
      <c r="J241" s="20">
        <f t="shared" si="94"/>
        <v>-14.650275229976682</v>
      </c>
      <c r="K241" s="26">
        <f t="shared" si="95"/>
        <v>7325.1376149883408</v>
      </c>
      <c r="L241" s="15">
        <f>Daten!G241</f>
        <v>243</v>
      </c>
      <c r="M241" s="15">
        <f>Daten!H241</f>
        <v>955</v>
      </c>
      <c r="N241" s="15">
        <f>Daten!I241</f>
        <v>400</v>
      </c>
      <c r="O241" s="27">
        <f t="shared" si="96"/>
        <v>0.67329842931937178</v>
      </c>
      <c r="P241" s="15">
        <f t="shared" si="97"/>
        <v>546.68938483073794</v>
      </c>
      <c r="Q241" s="20">
        <f t="shared" si="98"/>
        <v>96.310615169262064</v>
      </c>
      <c r="R241" s="26">
        <f t="shared" si="99"/>
        <v>19262.123033852411</v>
      </c>
      <c r="S241" s="8">
        <f>Daten!K241</f>
        <v>7922.18</v>
      </c>
      <c r="T241" s="8">
        <f>Daten!L241</f>
        <v>100285.7</v>
      </c>
      <c r="U241" s="8">
        <f>Daten!M241</f>
        <v>479478.25</v>
      </c>
      <c r="V241" s="8">
        <f>Daten!N241</f>
        <v>500</v>
      </c>
      <c r="W241" s="8">
        <f>Daten!O241</f>
        <v>500</v>
      </c>
      <c r="X241" s="22">
        <f t="shared" si="100"/>
        <v>587686.13</v>
      </c>
      <c r="Y241" s="8">
        <f t="shared" si="101"/>
        <v>655544.95867118589</v>
      </c>
      <c r="Z241" s="20">
        <f t="shared" si="102"/>
        <v>-67858.828671185882</v>
      </c>
      <c r="AA241" s="26">
        <f t="shared" si="103"/>
        <v>6785.8828671185884</v>
      </c>
      <c r="AB241" s="31">
        <f t="shared" si="104"/>
        <v>33373.143515959338</v>
      </c>
      <c r="AC241" s="30">
        <f t="shared" si="105"/>
        <v>33373.143515959338</v>
      </c>
      <c r="AG241" s="25">
        <f t="shared" si="106"/>
        <v>7325.1376149883408</v>
      </c>
      <c r="AH241" s="25">
        <f t="shared" si="107"/>
        <v>6785.8828671185884</v>
      </c>
      <c r="AI241" s="25">
        <f t="shared" si="108"/>
        <v>14111.020482106929</v>
      </c>
      <c r="AJ241" s="25">
        <f t="shared" si="109"/>
        <v>1</v>
      </c>
      <c r="AK241" s="25">
        <f t="shared" si="110"/>
        <v>14111.020482106929</v>
      </c>
      <c r="AL241" s="25">
        <f t="shared" ca="1" si="111"/>
        <v>40952</v>
      </c>
      <c r="AM241" s="25">
        <f t="shared" ca="1" si="112"/>
        <v>21</v>
      </c>
      <c r="AN241" s="25">
        <f ca="1">IF(AM241=0,0,COUNTIF($AM$19:AM241,C241*10+1))</f>
        <v>37</v>
      </c>
      <c r="AO241" s="20">
        <f t="shared" ca="1" si="113"/>
        <v>0</v>
      </c>
      <c r="AP241" s="32">
        <f t="shared" ca="1" si="114"/>
        <v>40952</v>
      </c>
    </row>
    <row r="242" spans="1:42" x14ac:dyDescent="0.2">
      <c r="A242" s="14">
        <f>Daten!A242</f>
        <v>20605</v>
      </c>
      <c r="B242" s="7" t="str">
        <f>Daten!B242</f>
        <v xml:space="preserve">Großkirchheim                                    </v>
      </c>
      <c r="C242" s="14">
        <f t="shared" si="90"/>
        <v>2</v>
      </c>
      <c r="D242" s="9">
        <f>Daten!D242</f>
        <v>0</v>
      </c>
      <c r="E242" s="8">
        <f>Daten!E242</f>
        <v>1320</v>
      </c>
      <c r="F242" s="8">
        <f>Daten!F242</f>
        <v>1309</v>
      </c>
      <c r="G242" s="26">
        <f t="shared" si="91"/>
        <v>11</v>
      </c>
      <c r="H242" s="28">
        <f t="shared" si="92"/>
        <v>8.4033613445378148E-3</v>
      </c>
      <c r="I242" s="20">
        <f t="shared" si="93"/>
        <v>18.647302060402186</v>
      </c>
      <c r="J242" s="20">
        <f t="shared" si="94"/>
        <v>-7.6473020604021862</v>
      </c>
      <c r="K242" s="26">
        <f t="shared" si="95"/>
        <v>3823.6510302010929</v>
      </c>
      <c r="L242" s="15">
        <f>Daten!G242</f>
        <v>193</v>
      </c>
      <c r="M242" s="15">
        <f>Daten!H242</f>
        <v>820</v>
      </c>
      <c r="N242" s="15">
        <f>Daten!I242</f>
        <v>307</v>
      </c>
      <c r="O242" s="27">
        <f t="shared" si="96"/>
        <v>0.6097560975609756</v>
      </c>
      <c r="P242" s="15">
        <f t="shared" si="97"/>
        <v>469.40868645152369</v>
      </c>
      <c r="Q242" s="20">
        <f t="shared" si="98"/>
        <v>30.591313548476307</v>
      </c>
      <c r="R242" s="26">
        <f t="shared" si="99"/>
        <v>6118.2627096952619</v>
      </c>
      <c r="S242" s="8">
        <f>Daten!K242</f>
        <v>3686.25</v>
      </c>
      <c r="T242" s="8">
        <f>Daten!L242</f>
        <v>80882.8</v>
      </c>
      <c r="U242" s="8">
        <f>Daten!M242</f>
        <v>122074.34</v>
      </c>
      <c r="V242" s="8">
        <f>Daten!N242</f>
        <v>500</v>
      </c>
      <c r="W242" s="8">
        <f>Daten!O242</f>
        <v>500</v>
      </c>
      <c r="X242" s="22">
        <f t="shared" si="100"/>
        <v>206643.39</v>
      </c>
      <c r="Y242" s="8">
        <f t="shared" si="101"/>
        <v>541501.46773840138</v>
      </c>
      <c r="Z242" s="20">
        <f t="shared" si="102"/>
        <v>-334858.07773840136</v>
      </c>
      <c r="AA242" s="26">
        <f t="shared" si="103"/>
        <v>33485.807773840141</v>
      </c>
      <c r="AB242" s="31">
        <f t="shared" si="104"/>
        <v>43427.721513736498</v>
      </c>
      <c r="AC242" s="30">
        <f t="shared" si="105"/>
        <v>43427.721513736498</v>
      </c>
      <c r="AG242" s="25">
        <f t="shared" si="106"/>
        <v>3823.6510302010929</v>
      </c>
      <c r="AH242" s="25">
        <f t="shared" si="107"/>
        <v>33485.807773840141</v>
      </c>
      <c r="AI242" s="25">
        <f t="shared" si="108"/>
        <v>37309.458804041235</v>
      </c>
      <c r="AJ242" s="25">
        <f t="shared" si="109"/>
        <v>1</v>
      </c>
      <c r="AK242" s="25">
        <f t="shared" si="110"/>
        <v>37309.458804041235</v>
      </c>
      <c r="AL242" s="25">
        <f t="shared" ca="1" si="111"/>
        <v>108276</v>
      </c>
      <c r="AM242" s="25">
        <f t="shared" ca="1" si="112"/>
        <v>21</v>
      </c>
      <c r="AN242" s="25">
        <f ca="1">IF(AM242=0,0,COUNTIF($AM$19:AM242,C242*10+1))</f>
        <v>38</v>
      </c>
      <c r="AO242" s="20">
        <f t="shared" ca="1" si="113"/>
        <v>0</v>
      </c>
      <c r="AP242" s="32">
        <f t="shared" ca="1" si="114"/>
        <v>108276</v>
      </c>
    </row>
    <row r="243" spans="1:42" x14ac:dyDescent="0.2">
      <c r="A243" s="14">
        <f>Daten!A243</f>
        <v>20607</v>
      </c>
      <c r="B243" s="7" t="str">
        <f>Daten!B243</f>
        <v xml:space="preserve">Flattach                                          </v>
      </c>
      <c r="C243" s="14">
        <f t="shared" si="90"/>
        <v>2</v>
      </c>
      <c r="D243" s="9">
        <f>Daten!D243</f>
        <v>0</v>
      </c>
      <c r="E243" s="8">
        <f>Daten!E243</f>
        <v>1158</v>
      </c>
      <c r="F243" s="8">
        <f>Daten!F243</f>
        <v>1191</v>
      </c>
      <c r="G243" s="26">
        <f t="shared" si="91"/>
        <v>-33</v>
      </c>
      <c r="H243" s="28">
        <f t="shared" si="92"/>
        <v>-2.7707808564231738E-2</v>
      </c>
      <c r="I243" s="20">
        <f t="shared" si="93"/>
        <v>16.966338238303287</v>
      </c>
      <c r="J243" s="20">
        <f t="shared" si="94"/>
        <v>-49.966338238303287</v>
      </c>
      <c r="K243" s="26">
        <f t="shared" si="95"/>
        <v>24983.169119151644</v>
      </c>
      <c r="L243" s="15">
        <f>Daten!G243</f>
        <v>164</v>
      </c>
      <c r="M243" s="15">
        <f>Daten!H243</f>
        <v>762</v>
      </c>
      <c r="N243" s="15">
        <f>Daten!I243</f>
        <v>232</v>
      </c>
      <c r="O243" s="27">
        <f t="shared" si="96"/>
        <v>0.51968503937007871</v>
      </c>
      <c r="P243" s="15">
        <f t="shared" si="97"/>
        <v>436.20660862934278</v>
      </c>
      <c r="Q243" s="20">
        <f t="shared" si="98"/>
        <v>-40.206608629342782</v>
      </c>
      <c r="R243" s="26">
        <f t="shared" si="99"/>
        <v>-8041.3217258685563</v>
      </c>
      <c r="S243" s="8">
        <f>Daten!K243</f>
        <v>8356.91</v>
      </c>
      <c r="T243" s="8">
        <f>Daten!L243</f>
        <v>112477.75999999999</v>
      </c>
      <c r="U243" s="8">
        <f>Daten!M243</f>
        <v>330108.55</v>
      </c>
      <c r="V243" s="8">
        <f>Daten!N243</f>
        <v>500</v>
      </c>
      <c r="W243" s="8">
        <f>Daten!O243</f>
        <v>500</v>
      </c>
      <c r="X243" s="22">
        <f t="shared" si="100"/>
        <v>450943.22</v>
      </c>
      <c r="Y243" s="8">
        <f t="shared" si="101"/>
        <v>475044.46942505211</v>
      </c>
      <c r="Z243" s="20">
        <f t="shared" si="102"/>
        <v>-24101.249425052141</v>
      </c>
      <c r="AA243" s="26">
        <f t="shared" si="103"/>
        <v>2410.1249425052142</v>
      </c>
      <c r="AB243" s="31">
        <f t="shared" si="104"/>
        <v>19351.972335788305</v>
      </c>
      <c r="AC243" s="30">
        <f t="shared" si="105"/>
        <v>19351.972335788305</v>
      </c>
      <c r="AG243" s="25">
        <f t="shared" si="106"/>
        <v>24983.169119151644</v>
      </c>
      <c r="AH243" s="25">
        <f t="shared" si="107"/>
        <v>2410.1249425052142</v>
      </c>
      <c r="AI243" s="25">
        <f t="shared" si="108"/>
        <v>27393.294061656859</v>
      </c>
      <c r="AJ243" s="25">
        <f t="shared" si="109"/>
        <v>1</v>
      </c>
      <c r="AK243" s="25">
        <f t="shared" si="110"/>
        <v>27393.294061656859</v>
      </c>
      <c r="AL243" s="25">
        <f t="shared" ca="1" si="111"/>
        <v>79498</v>
      </c>
      <c r="AM243" s="25">
        <f t="shared" ca="1" si="112"/>
        <v>21</v>
      </c>
      <c r="AN243" s="25">
        <f ca="1">IF(AM243=0,0,COUNTIF($AM$19:AM243,C243*10+1))</f>
        <v>39</v>
      </c>
      <c r="AO243" s="20">
        <f t="shared" ca="1" si="113"/>
        <v>0</v>
      </c>
      <c r="AP243" s="32">
        <f t="shared" ca="1" si="114"/>
        <v>79498</v>
      </c>
    </row>
    <row r="244" spans="1:42" x14ac:dyDescent="0.2">
      <c r="A244" s="14">
        <f>Daten!A244</f>
        <v>20608</v>
      </c>
      <c r="B244" s="7" t="str">
        <f>Daten!B244</f>
        <v xml:space="preserve">Gmünd in Kärnten                                </v>
      </c>
      <c r="C244" s="14">
        <f t="shared" si="90"/>
        <v>2</v>
      </c>
      <c r="D244" s="9">
        <f>Daten!D244</f>
        <v>0</v>
      </c>
      <c r="E244" s="8">
        <f>Daten!E244</f>
        <v>2577</v>
      </c>
      <c r="F244" s="8">
        <f>Daten!F244</f>
        <v>2553</v>
      </c>
      <c r="G244" s="26">
        <f t="shared" si="91"/>
        <v>24</v>
      </c>
      <c r="H244" s="28">
        <f t="shared" si="92"/>
        <v>9.4007050528789656E-3</v>
      </c>
      <c r="I244" s="20">
        <f t="shared" si="93"/>
        <v>36.368649473038033</v>
      </c>
      <c r="J244" s="20">
        <f t="shared" si="94"/>
        <v>-12.368649473038033</v>
      </c>
      <c r="K244" s="26">
        <f t="shared" si="95"/>
        <v>6184.3247365190164</v>
      </c>
      <c r="L244" s="15">
        <f>Daten!G244</f>
        <v>361</v>
      </c>
      <c r="M244" s="15">
        <f>Daten!H244</f>
        <v>1560</v>
      </c>
      <c r="N244" s="15">
        <f>Daten!I244</f>
        <v>656</v>
      </c>
      <c r="O244" s="27">
        <f t="shared" si="96"/>
        <v>0.65192307692307694</v>
      </c>
      <c r="P244" s="15">
        <f t="shared" si="97"/>
        <v>893.02140349314266</v>
      </c>
      <c r="Q244" s="20">
        <f t="shared" si="98"/>
        <v>123.97859650685734</v>
      </c>
      <c r="R244" s="26">
        <f t="shared" si="99"/>
        <v>24795.719301371468</v>
      </c>
      <c r="S244" s="8">
        <f>Daten!K244</f>
        <v>4447.03</v>
      </c>
      <c r="T244" s="8">
        <f>Daten!L244</f>
        <v>131656.35</v>
      </c>
      <c r="U244" s="8">
        <f>Daten!M244</f>
        <v>693179.5</v>
      </c>
      <c r="V244" s="8">
        <f>Daten!N244</f>
        <v>500</v>
      </c>
      <c r="W244" s="8">
        <f>Daten!O244</f>
        <v>500</v>
      </c>
      <c r="X244" s="22">
        <f t="shared" si="100"/>
        <v>829282.88</v>
      </c>
      <c r="Y244" s="8">
        <f t="shared" si="101"/>
        <v>1057158.5472438335</v>
      </c>
      <c r="Z244" s="20">
        <f t="shared" si="102"/>
        <v>-227875.66724383354</v>
      </c>
      <c r="AA244" s="26">
        <f t="shared" si="103"/>
        <v>22787.566724383356</v>
      </c>
      <c r="AB244" s="31">
        <f t="shared" si="104"/>
        <v>53767.610762273835</v>
      </c>
      <c r="AC244" s="30">
        <f t="shared" si="105"/>
        <v>53767.610762273835</v>
      </c>
      <c r="AG244" s="25">
        <f t="shared" si="106"/>
        <v>6184.3247365190164</v>
      </c>
      <c r="AH244" s="25">
        <f t="shared" si="107"/>
        <v>22787.566724383356</v>
      </c>
      <c r="AI244" s="25">
        <f t="shared" si="108"/>
        <v>28971.89146090237</v>
      </c>
      <c r="AJ244" s="25">
        <f t="shared" si="109"/>
        <v>1</v>
      </c>
      <c r="AK244" s="25">
        <f t="shared" si="110"/>
        <v>28971.89146090237</v>
      </c>
      <c r="AL244" s="25">
        <f t="shared" ca="1" si="111"/>
        <v>84079</v>
      </c>
      <c r="AM244" s="25">
        <f t="shared" ca="1" si="112"/>
        <v>21</v>
      </c>
      <c r="AN244" s="25">
        <f ca="1">IF(AM244=0,0,COUNTIF($AM$19:AM244,C244*10+1))</f>
        <v>40</v>
      </c>
      <c r="AO244" s="20">
        <f t="shared" ca="1" si="113"/>
        <v>0</v>
      </c>
      <c r="AP244" s="32">
        <f t="shared" ca="1" si="114"/>
        <v>84079</v>
      </c>
    </row>
    <row r="245" spans="1:42" x14ac:dyDescent="0.2">
      <c r="A245" s="14">
        <f>Daten!A245</f>
        <v>20609</v>
      </c>
      <c r="B245" s="7" t="str">
        <f>Daten!B245</f>
        <v xml:space="preserve">Greifenburg                                       </v>
      </c>
      <c r="C245" s="14">
        <f t="shared" si="90"/>
        <v>2</v>
      </c>
      <c r="D245" s="9">
        <f>Daten!D245</f>
        <v>0</v>
      </c>
      <c r="E245" s="8">
        <f>Daten!E245</f>
        <v>1730</v>
      </c>
      <c r="F245" s="8">
        <f>Daten!F245</f>
        <v>1727</v>
      </c>
      <c r="G245" s="26">
        <f t="shared" si="91"/>
        <v>3</v>
      </c>
      <c r="H245" s="28">
        <f t="shared" si="92"/>
        <v>1.7371163867979154E-3</v>
      </c>
      <c r="I245" s="20">
        <f t="shared" si="93"/>
        <v>24.601902718345741</v>
      </c>
      <c r="J245" s="20">
        <f t="shared" si="94"/>
        <v>-21.601902718345741</v>
      </c>
      <c r="K245" s="26">
        <f t="shared" si="95"/>
        <v>10800.95135917287</v>
      </c>
      <c r="L245" s="15">
        <f>Daten!G245</f>
        <v>248</v>
      </c>
      <c r="M245" s="15">
        <f>Daten!H245</f>
        <v>1066</v>
      </c>
      <c r="N245" s="15">
        <f>Daten!I245</f>
        <v>416</v>
      </c>
      <c r="O245" s="27">
        <f t="shared" si="96"/>
        <v>0.62288930581613511</v>
      </c>
      <c r="P245" s="15">
        <f t="shared" si="97"/>
        <v>610.23129238698084</v>
      </c>
      <c r="Q245" s="20">
        <f t="shared" si="98"/>
        <v>53.76870761301916</v>
      </c>
      <c r="R245" s="26">
        <f t="shared" si="99"/>
        <v>10753.741522603832</v>
      </c>
      <c r="S245" s="8">
        <f>Daten!K245</f>
        <v>10971.38</v>
      </c>
      <c r="T245" s="8">
        <f>Daten!L245</f>
        <v>131115.14000000001</v>
      </c>
      <c r="U245" s="8">
        <f>Daten!M245</f>
        <v>459563.11</v>
      </c>
      <c r="V245" s="8">
        <f>Daten!N245</f>
        <v>500</v>
      </c>
      <c r="W245" s="8">
        <f>Daten!O245</f>
        <v>500</v>
      </c>
      <c r="X245" s="22">
        <f t="shared" si="100"/>
        <v>601649.63</v>
      </c>
      <c r="Y245" s="8">
        <f t="shared" si="101"/>
        <v>709695.10544502607</v>
      </c>
      <c r="Z245" s="20">
        <f t="shared" si="102"/>
        <v>-108045.47544502607</v>
      </c>
      <c r="AA245" s="26">
        <f t="shared" si="103"/>
        <v>10804.547544502608</v>
      </c>
      <c r="AB245" s="31">
        <f t="shared" si="104"/>
        <v>32359.240426279313</v>
      </c>
      <c r="AC245" s="30">
        <f t="shared" si="105"/>
        <v>32359.240426279313</v>
      </c>
      <c r="AG245" s="25">
        <f t="shared" si="106"/>
        <v>10800.95135917287</v>
      </c>
      <c r="AH245" s="25">
        <f t="shared" si="107"/>
        <v>10804.547544502608</v>
      </c>
      <c r="AI245" s="25">
        <f t="shared" si="108"/>
        <v>21605.498903675478</v>
      </c>
      <c r="AJ245" s="25">
        <f t="shared" si="109"/>
        <v>1</v>
      </c>
      <c r="AK245" s="25">
        <f t="shared" si="110"/>
        <v>21605.498903675478</v>
      </c>
      <c r="AL245" s="25">
        <f t="shared" ca="1" si="111"/>
        <v>62701</v>
      </c>
      <c r="AM245" s="25">
        <f t="shared" ca="1" si="112"/>
        <v>21</v>
      </c>
      <c r="AN245" s="25">
        <f ca="1">IF(AM245=0,0,COUNTIF($AM$19:AM245,C245*10+1))</f>
        <v>41</v>
      </c>
      <c r="AO245" s="20">
        <f t="shared" ca="1" si="113"/>
        <v>0</v>
      </c>
      <c r="AP245" s="32">
        <f t="shared" ca="1" si="114"/>
        <v>62701</v>
      </c>
    </row>
    <row r="246" spans="1:42" x14ac:dyDescent="0.2">
      <c r="A246" s="14">
        <f>Daten!A246</f>
        <v>20610</v>
      </c>
      <c r="B246" s="7" t="str">
        <f>Daten!B246</f>
        <v xml:space="preserve">Heiligenblut am Großglockner                     </v>
      </c>
      <c r="C246" s="14">
        <f t="shared" si="90"/>
        <v>2</v>
      </c>
      <c r="D246" s="9">
        <f>Daten!D246</f>
        <v>0</v>
      </c>
      <c r="E246" s="8">
        <f>Daten!E246</f>
        <v>947</v>
      </c>
      <c r="F246" s="8">
        <f>Daten!F246</f>
        <v>996</v>
      </c>
      <c r="G246" s="26">
        <f t="shared" si="91"/>
        <v>-49</v>
      </c>
      <c r="H246" s="28">
        <f t="shared" si="92"/>
        <v>-4.9196787148594379E-2</v>
      </c>
      <c r="I246" s="20">
        <f t="shared" si="93"/>
        <v>14.18847429500426</v>
      </c>
      <c r="J246" s="20">
        <f t="shared" si="94"/>
        <v>-63.188474295004262</v>
      </c>
      <c r="K246" s="26">
        <f t="shared" si="95"/>
        <v>31594.237147502132</v>
      </c>
      <c r="L246" s="15">
        <f>Daten!G246</f>
        <v>123</v>
      </c>
      <c r="M246" s="15">
        <f>Daten!H246</f>
        <v>563</v>
      </c>
      <c r="N246" s="15">
        <f>Daten!I246</f>
        <v>261</v>
      </c>
      <c r="O246" s="27">
        <f t="shared" si="96"/>
        <v>0.68206039076376557</v>
      </c>
      <c r="P246" s="15">
        <f t="shared" si="97"/>
        <v>322.28913472220472</v>
      </c>
      <c r="Q246" s="20">
        <f t="shared" si="98"/>
        <v>61.710865277795278</v>
      </c>
      <c r="R246" s="26">
        <f t="shared" si="99"/>
        <v>12342.173055559055</v>
      </c>
      <c r="S246" s="8">
        <f>Daten!K246</f>
        <v>3717.62</v>
      </c>
      <c r="T246" s="8">
        <f>Daten!L246</f>
        <v>111141.29</v>
      </c>
      <c r="U246" s="8">
        <f>Daten!M246</f>
        <v>298477.14</v>
      </c>
      <c r="V246" s="8">
        <f>Daten!N246</f>
        <v>500</v>
      </c>
      <c r="W246" s="8">
        <f>Daten!O246</f>
        <v>500</v>
      </c>
      <c r="X246" s="22">
        <f t="shared" si="100"/>
        <v>413336.05</v>
      </c>
      <c r="Y246" s="8">
        <f t="shared" si="101"/>
        <v>388486.28026383795</v>
      </c>
      <c r="Z246" s="20">
        <f t="shared" si="102"/>
        <v>24849.769736162038</v>
      </c>
      <c r="AA246" s="26">
        <f t="shared" si="103"/>
        <v>-2484.9769736162038</v>
      </c>
      <c r="AB246" s="31">
        <f t="shared" si="104"/>
        <v>41451.433229444978</v>
      </c>
      <c r="AC246" s="30">
        <f t="shared" si="105"/>
        <v>41451.433229444978</v>
      </c>
      <c r="AG246" s="25">
        <f t="shared" si="106"/>
        <v>31594.237147502132</v>
      </c>
      <c r="AH246" s="25">
        <f t="shared" si="107"/>
        <v>-2484.9769736162038</v>
      </c>
      <c r="AI246" s="25">
        <f t="shared" si="108"/>
        <v>29109.260173885927</v>
      </c>
      <c r="AJ246" s="25">
        <f t="shared" si="109"/>
        <v>1</v>
      </c>
      <c r="AK246" s="25">
        <f t="shared" si="110"/>
        <v>29109.260173885927</v>
      </c>
      <c r="AL246" s="25">
        <f t="shared" ca="1" si="111"/>
        <v>84478</v>
      </c>
      <c r="AM246" s="25">
        <f t="shared" ca="1" si="112"/>
        <v>21</v>
      </c>
      <c r="AN246" s="25">
        <f ca="1">IF(AM246=0,0,COUNTIF($AM$19:AM246,C246*10+1))</f>
        <v>42</v>
      </c>
      <c r="AO246" s="20">
        <f t="shared" ca="1" si="113"/>
        <v>0</v>
      </c>
      <c r="AP246" s="32">
        <f t="shared" ca="1" si="114"/>
        <v>84478</v>
      </c>
    </row>
    <row r="247" spans="1:42" x14ac:dyDescent="0.2">
      <c r="A247" s="14">
        <f>Daten!A247</f>
        <v>20611</v>
      </c>
      <c r="B247" s="7" t="str">
        <f>Daten!B247</f>
        <v xml:space="preserve">Irschen                                           </v>
      </c>
      <c r="C247" s="14">
        <f t="shared" si="90"/>
        <v>2</v>
      </c>
      <c r="D247" s="9">
        <f>Daten!D247</f>
        <v>0</v>
      </c>
      <c r="E247" s="8">
        <f>Daten!E247</f>
        <v>1933</v>
      </c>
      <c r="F247" s="8">
        <f>Daten!F247</f>
        <v>1962</v>
      </c>
      <c r="G247" s="26">
        <f t="shared" si="91"/>
        <v>-29</v>
      </c>
      <c r="H247" s="28">
        <f t="shared" si="92"/>
        <v>-1.4780835881753314E-2</v>
      </c>
      <c r="I247" s="20">
        <f t="shared" si="93"/>
        <v>27.949584906424057</v>
      </c>
      <c r="J247" s="20">
        <f t="shared" si="94"/>
        <v>-56.949584906424057</v>
      </c>
      <c r="K247" s="26">
        <f t="shared" si="95"/>
        <v>28474.792453212027</v>
      </c>
      <c r="L247" s="15">
        <f>Daten!G247</f>
        <v>253</v>
      </c>
      <c r="M247" s="15">
        <f>Daten!H247</f>
        <v>1258</v>
      </c>
      <c r="N247" s="15">
        <f>Daten!I247</f>
        <v>422</v>
      </c>
      <c r="O247" s="27">
        <f t="shared" si="96"/>
        <v>0.5365659777424483</v>
      </c>
      <c r="P247" s="15">
        <f t="shared" si="97"/>
        <v>720.14161897075223</v>
      </c>
      <c r="Q247" s="20">
        <f t="shared" si="98"/>
        <v>-45.141618970752234</v>
      </c>
      <c r="R247" s="26">
        <f t="shared" si="99"/>
        <v>-9028.3237941504467</v>
      </c>
      <c r="S247" s="8">
        <f>Daten!K247</f>
        <v>10541.69</v>
      </c>
      <c r="T247" s="8">
        <f>Daten!L247</f>
        <v>102549.88</v>
      </c>
      <c r="U247" s="8">
        <f>Daten!M247</f>
        <v>179124.34</v>
      </c>
      <c r="V247" s="8">
        <f>Daten!N247</f>
        <v>500</v>
      </c>
      <c r="W247" s="8">
        <f>Daten!O247</f>
        <v>500</v>
      </c>
      <c r="X247" s="22">
        <f t="shared" si="100"/>
        <v>292215.91000000003</v>
      </c>
      <c r="Y247" s="8">
        <f t="shared" si="101"/>
        <v>792971.46752903773</v>
      </c>
      <c r="Z247" s="20">
        <f t="shared" si="102"/>
        <v>-500755.5575290377</v>
      </c>
      <c r="AA247" s="26">
        <f t="shared" si="103"/>
        <v>50075.555752903776</v>
      </c>
      <c r="AB247" s="31">
        <f t="shared" si="104"/>
        <v>69522.024411965365</v>
      </c>
      <c r="AC247" s="30">
        <f t="shared" si="105"/>
        <v>69522.024411965365</v>
      </c>
      <c r="AG247" s="25">
        <f t="shared" si="106"/>
        <v>28474.792453212027</v>
      </c>
      <c r="AH247" s="25">
        <f t="shared" si="107"/>
        <v>50075.555752903776</v>
      </c>
      <c r="AI247" s="25">
        <f t="shared" si="108"/>
        <v>78550.348206115799</v>
      </c>
      <c r="AJ247" s="25">
        <f t="shared" si="109"/>
        <v>1</v>
      </c>
      <c r="AK247" s="25">
        <f t="shared" si="110"/>
        <v>78550.348206115799</v>
      </c>
      <c r="AL247" s="25">
        <f t="shared" ca="1" si="111"/>
        <v>227961</v>
      </c>
      <c r="AM247" s="25">
        <f t="shared" ca="1" si="112"/>
        <v>21</v>
      </c>
      <c r="AN247" s="25">
        <f ca="1">IF(AM247=0,0,COUNTIF($AM$19:AM247,C247*10+1))</f>
        <v>43</v>
      </c>
      <c r="AO247" s="20">
        <f t="shared" ca="1" si="113"/>
        <v>0</v>
      </c>
      <c r="AP247" s="32">
        <f t="shared" ca="1" si="114"/>
        <v>227961</v>
      </c>
    </row>
    <row r="248" spans="1:42" x14ac:dyDescent="0.2">
      <c r="A248" s="14">
        <f>Daten!A248</f>
        <v>20613</v>
      </c>
      <c r="B248" s="7" t="str">
        <f>Daten!B248</f>
        <v xml:space="preserve">Kleblach-Lind                                     </v>
      </c>
      <c r="C248" s="14">
        <f t="shared" si="90"/>
        <v>2</v>
      </c>
      <c r="D248" s="9">
        <f>Daten!D248</f>
        <v>0</v>
      </c>
      <c r="E248" s="8">
        <f>Daten!E248</f>
        <v>1158</v>
      </c>
      <c r="F248" s="8">
        <f>Daten!F248</f>
        <v>1170</v>
      </c>
      <c r="G248" s="26">
        <f t="shared" si="91"/>
        <v>-12</v>
      </c>
      <c r="H248" s="28">
        <f t="shared" si="92"/>
        <v>-1.0256410256410256E-2</v>
      </c>
      <c r="I248" s="20">
        <f t="shared" si="93"/>
        <v>16.667183659794162</v>
      </c>
      <c r="J248" s="20">
        <f t="shared" si="94"/>
        <v>-28.667183659794162</v>
      </c>
      <c r="K248" s="26">
        <f t="shared" si="95"/>
        <v>14333.591829897081</v>
      </c>
      <c r="L248" s="15">
        <f>Daten!G248</f>
        <v>184</v>
      </c>
      <c r="M248" s="15">
        <f>Daten!H248</f>
        <v>710</v>
      </c>
      <c r="N248" s="15">
        <f>Daten!I248</f>
        <v>264</v>
      </c>
      <c r="O248" s="27">
        <f t="shared" si="96"/>
        <v>0.63098591549295779</v>
      </c>
      <c r="P248" s="15">
        <f t="shared" si="97"/>
        <v>406.43922851290466</v>
      </c>
      <c r="Q248" s="20">
        <f t="shared" si="98"/>
        <v>41.560771487095337</v>
      </c>
      <c r="R248" s="26">
        <f t="shared" si="99"/>
        <v>8312.154297419067</v>
      </c>
      <c r="S248" s="8">
        <f>Daten!K248</f>
        <v>10050.209999999999</v>
      </c>
      <c r="T248" s="8">
        <f>Daten!L248</f>
        <v>48272.89</v>
      </c>
      <c r="U248" s="8">
        <f>Daten!M248</f>
        <v>79123.039999999994</v>
      </c>
      <c r="V248" s="8">
        <f>Daten!N248</f>
        <v>500</v>
      </c>
      <c r="W248" s="8">
        <f>Daten!O248</f>
        <v>500</v>
      </c>
      <c r="X248" s="22">
        <f t="shared" si="100"/>
        <v>137446.13999999998</v>
      </c>
      <c r="Y248" s="8">
        <f t="shared" si="101"/>
        <v>475044.46942505211</v>
      </c>
      <c r="Z248" s="20">
        <f t="shared" si="102"/>
        <v>-337598.32942505216</v>
      </c>
      <c r="AA248" s="26">
        <f t="shared" si="103"/>
        <v>33759.832942505214</v>
      </c>
      <c r="AB248" s="31">
        <f t="shared" si="104"/>
        <v>56405.57906982136</v>
      </c>
      <c r="AC248" s="30">
        <f t="shared" si="105"/>
        <v>56405.57906982136</v>
      </c>
      <c r="AG248" s="25">
        <f t="shared" si="106"/>
        <v>14333.591829897081</v>
      </c>
      <c r="AH248" s="25">
        <f t="shared" si="107"/>
        <v>33759.832942505214</v>
      </c>
      <c r="AI248" s="25">
        <f t="shared" si="108"/>
        <v>48093.424772402293</v>
      </c>
      <c r="AJ248" s="25">
        <f t="shared" si="109"/>
        <v>1</v>
      </c>
      <c r="AK248" s="25">
        <f t="shared" si="110"/>
        <v>48093.424772402293</v>
      </c>
      <c r="AL248" s="25">
        <f t="shared" ca="1" si="111"/>
        <v>139572</v>
      </c>
      <c r="AM248" s="25">
        <f t="shared" ca="1" si="112"/>
        <v>21</v>
      </c>
      <c r="AN248" s="25">
        <f ca="1">IF(AM248=0,0,COUNTIF($AM$19:AM248,C248*10+1))</f>
        <v>44</v>
      </c>
      <c r="AO248" s="20">
        <f t="shared" ca="1" si="113"/>
        <v>0</v>
      </c>
      <c r="AP248" s="32">
        <f t="shared" ca="1" si="114"/>
        <v>139572</v>
      </c>
    </row>
    <row r="249" spans="1:42" x14ac:dyDescent="0.2">
      <c r="A249" s="14">
        <f>Daten!A249</f>
        <v>20616</v>
      </c>
      <c r="B249" s="7" t="str">
        <f>Daten!B249</f>
        <v xml:space="preserve">Lendorf                                           </v>
      </c>
      <c r="C249" s="14">
        <f t="shared" si="90"/>
        <v>2</v>
      </c>
      <c r="D249" s="9">
        <f>Daten!D249</f>
        <v>0</v>
      </c>
      <c r="E249" s="8">
        <f>Daten!E249</f>
        <v>1764</v>
      </c>
      <c r="F249" s="8">
        <f>Daten!F249</f>
        <v>1704</v>
      </c>
      <c r="G249" s="26">
        <f t="shared" si="91"/>
        <v>60</v>
      </c>
      <c r="H249" s="28">
        <f t="shared" si="92"/>
        <v>3.5211267605633804E-2</v>
      </c>
      <c r="I249" s="20">
        <f t="shared" si="93"/>
        <v>24.274257227597651</v>
      </c>
      <c r="J249" s="20">
        <f t="shared" si="94"/>
        <v>35.725742772402349</v>
      </c>
      <c r="K249" s="26">
        <f t="shared" si="95"/>
        <v>-17862.871386201175</v>
      </c>
      <c r="L249" s="15">
        <f>Daten!G249</f>
        <v>262</v>
      </c>
      <c r="M249" s="15">
        <f>Daten!H249</f>
        <v>1136</v>
      </c>
      <c r="N249" s="15">
        <f>Daten!I249</f>
        <v>366</v>
      </c>
      <c r="O249" s="27">
        <f t="shared" si="96"/>
        <v>0.55281690140845074</v>
      </c>
      <c r="P249" s="15">
        <f t="shared" si="97"/>
        <v>650.30276562064751</v>
      </c>
      <c r="Q249" s="20">
        <f t="shared" si="98"/>
        <v>-22.302765620647506</v>
      </c>
      <c r="R249" s="26">
        <f t="shared" si="99"/>
        <v>-4460.5531241295012</v>
      </c>
      <c r="S249" s="8">
        <f>Daten!K249</f>
        <v>8497.1299999999992</v>
      </c>
      <c r="T249" s="8">
        <f>Daten!L249</f>
        <v>111041.42</v>
      </c>
      <c r="U249" s="8">
        <f>Daten!M249</f>
        <v>297782.27</v>
      </c>
      <c r="V249" s="8">
        <f>Daten!N249</f>
        <v>500</v>
      </c>
      <c r="W249" s="8">
        <f>Daten!O249</f>
        <v>500</v>
      </c>
      <c r="X249" s="22">
        <f t="shared" si="100"/>
        <v>417320.82</v>
      </c>
      <c r="Y249" s="8">
        <f t="shared" si="101"/>
        <v>723642.87052313634</v>
      </c>
      <c r="Z249" s="20">
        <f t="shared" si="102"/>
        <v>-306322.05052313633</v>
      </c>
      <c r="AA249" s="26">
        <f t="shared" si="103"/>
        <v>30632.205052313635</v>
      </c>
      <c r="AB249" s="31">
        <f t="shared" si="104"/>
        <v>8308.7805419829601</v>
      </c>
      <c r="AC249" s="30">
        <f t="shared" si="105"/>
        <v>8308.7805419829601</v>
      </c>
      <c r="AG249" s="25">
        <f t="shared" si="106"/>
        <v>-17862.871386201175</v>
      </c>
      <c r="AH249" s="25">
        <f t="shared" si="107"/>
        <v>30632.205052313635</v>
      </c>
      <c r="AI249" s="25">
        <f t="shared" si="108"/>
        <v>12769.333666112459</v>
      </c>
      <c r="AJ249" s="25">
        <f t="shared" si="109"/>
        <v>1</v>
      </c>
      <c r="AK249" s="25">
        <f t="shared" si="110"/>
        <v>12769.333666112459</v>
      </c>
      <c r="AL249" s="25">
        <f t="shared" ca="1" si="111"/>
        <v>37058</v>
      </c>
      <c r="AM249" s="25">
        <f t="shared" ca="1" si="112"/>
        <v>21</v>
      </c>
      <c r="AN249" s="25">
        <f ca="1">IF(AM249=0,0,COUNTIF($AM$19:AM249,C249*10+1))</f>
        <v>45</v>
      </c>
      <c r="AO249" s="20">
        <f t="shared" ca="1" si="113"/>
        <v>0</v>
      </c>
      <c r="AP249" s="32">
        <f t="shared" ca="1" si="114"/>
        <v>37058</v>
      </c>
    </row>
    <row r="250" spans="1:42" x14ac:dyDescent="0.2">
      <c r="A250" s="14">
        <f>Daten!A250</f>
        <v>20618</v>
      </c>
      <c r="B250" s="7" t="str">
        <f>Daten!B250</f>
        <v xml:space="preserve">Mallnitz                                          </v>
      </c>
      <c r="C250" s="14">
        <f t="shared" si="90"/>
        <v>2</v>
      </c>
      <c r="D250" s="9">
        <f>Daten!D250</f>
        <v>0</v>
      </c>
      <c r="E250" s="8">
        <f>Daten!E250</f>
        <v>779</v>
      </c>
      <c r="F250" s="8">
        <f>Daten!F250</f>
        <v>761</v>
      </c>
      <c r="G250" s="26">
        <f t="shared" si="91"/>
        <v>18</v>
      </c>
      <c r="H250" s="28">
        <f t="shared" si="92"/>
        <v>2.3653088042049936E-2</v>
      </c>
      <c r="I250" s="20">
        <f t="shared" si="93"/>
        <v>10.840792106925946</v>
      </c>
      <c r="J250" s="20">
        <f t="shared" si="94"/>
        <v>7.1592078930740541</v>
      </c>
      <c r="K250" s="26">
        <f t="shared" si="95"/>
        <v>-3579.6039465370272</v>
      </c>
      <c r="L250" s="15">
        <f>Daten!G250</f>
        <v>87</v>
      </c>
      <c r="M250" s="15">
        <f>Daten!H250</f>
        <v>435</v>
      </c>
      <c r="N250" s="15">
        <f>Daten!I250</f>
        <v>257</v>
      </c>
      <c r="O250" s="27">
        <f t="shared" si="96"/>
        <v>0.79080459770114941</v>
      </c>
      <c r="P250" s="15">
        <f t="shared" si="97"/>
        <v>249.01558366635709</v>
      </c>
      <c r="Q250" s="20">
        <f t="shared" si="98"/>
        <v>94.984416333642912</v>
      </c>
      <c r="R250" s="26">
        <f t="shared" si="99"/>
        <v>18996.883266728582</v>
      </c>
      <c r="S250" s="8">
        <f>Daten!K250</f>
        <v>3484.2</v>
      </c>
      <c r="T250" s="8">
        <f>Daten!L250</f>
        <v>121353.8</v>
      </c>
      <c r="U250" s="8">
        <f>Daten!M250</f>
        <v>168591.56</v>
      </c>
      <c r="V250" s="8">
        <f>Daten!N250</f>
        <v>500</v>
      </c>
      <c r="W250" s="8">
        <f>Daten!O250</f>
        <v>500</v>
      </c>
      <c r="X250" s="22">
        <f t="shared" si="100"/>
        <v>293429.56</v>
      </c>
      <c r="Y250" s="8">
        <f t="shared" si="101"/>
        <v>319567.91164258687</v>
      </c>
      <c r="Z250" s="20">
        <f t="shared" si="102"/>
        <v>-26138.351642586873</v>
      </c>
      <c r="AA250" s="26">
        <f t="shared" si="103"/>
        <v>2613.8351642586877</v>
      </c>
      <c r="AB250" s="31">
        <f t="shared" si="104"/>
        <v>18031.114484450241</v>
      </c>
      <c r="AC250" s="30">
        <f t="shared" si="105"/>
        <v>18031.114484450241</v>
      </c>
      <c r="AG250" s="25">
        <f t="shared" si="106"/>
        <v>-3579.6039465370272</v>
      </c>
      <c r="AH250" s="25">
        <f t="shared" si="107"/>
        <v>2613.8351642586877</v>
      </c>
      <c r="AI250" s="25">
        <f t="shared" si="108"/>
        <v>-965.76878227833959</v>
      </c>
      <c r="AJ250" s="25">
        <f t="shared" si="109"/>
        <v>1</v>
      </c>
      <c r="AK250" s="25">
        <f t="shared" si="110"/>
        <v>0</v>
      </c>
      <c r="AL250" s="25">
        <f t="shared" ca="1" si="111"/>
        <v>0</v>
      </c>
      <c r="AM250" s="25">
        <f t="shared" ca="1" si="112"/>
        <v>0</v>
      </c>
      <c r="AN250" s="25">
        <f ca="1">IF(AM250=0,0,COUNTIF($AM$19:AM250,C250*10+1))</f>
        <v>0</v>
      </c>
      <c r="AO250" s="20">
        <f t="shared" ca="1" si="113"/>
        <v>0</v>
      </c>
      <c r="AP250" s="32">
        <f t="shared" ca="1" si="114"/>
        <v>0</v>
      </c>
    </row>
    <row r="251" spans="1:42" x14ac:dyDescent="0.2">
      <c r="A251" s="14">
        <f>Daten!A251</f>
        <v>20619</v>
      </c>
      <c r="B251" s="7" t="str">
        <f>Daten!B251</f>
        <v xml:space="preserve">Malta                                             </v>
      </c>
      <c r="C251" s="14">
        <f t="shared" si="90"/>
        <v>2</v>
      </c>
      <c r="D251" s="9">
        <f>Daten!D251</f>
        <v>0</v>
      </c>
      <c r="E251" s="8">
        <f>Daten!E251</f>
        <v>1886</v>
      </c>
      <c r="F251" s="8">
        <f>Daten!F251</f>
        <v>1943</v>
      </c>
      <c r="G251" s="26">
        <f t="shared" si="91"/>
        <v>-57</v>
      </c>
      <c r="H251" s="28">
        <f t="shared" si="92"/>
        <v>-2.9336078229541946E-2</v>
      </c>
      <c r="I251" s="20">
        <f t="shared" si="93"/>
        <v>27.678921240153894</v>
      </c>
      <c r="J251" s="20">
        <f t="shared" si="94"/>
        <v>-84.678921240153898</v>
      </c>
      <c r="K251" s="26">
        <f t="shared" si="95"/>
        <v>42339.460620076949</v>
      </c>
      <c r="L251" s="15">
        <f>Daten!G251</f>
        <v>235</v>
      </c>
      <c r="M251" s="15">
        <f>Daten!H251</f>
        <v>1212</v>
      </c>
      <c r="N251" s="15">
        <f>Daten!I251</f>
        <v>439</v>
      </c>
      <c r="O251" s="27">
        <f t="shared" si="96"/>
        <v>0.55610561056105612</v>
      </c>
      <c r="P251" s="15">
        <f t="shared" si="97"/>
        <v>693.80893656005696</v>
      </c>
      <c r="Q251" s="20">
        <f t="shared" si="98"/>
        <v>-19.808936560056964</v>
      </c>
      <c r="R251" s="26">
        <f t="shared" si="99"/>
        <v>-3961.7873120113927</v>
      </c>
      <c r="S251" s="8">
        <f>Daten!K251</f>
        <v>10529.09</v>
      </c>
      <c r="T251" s="8">
        <f>Daten!L251</f>
        <v>103829.34</v>
      </c>
      <c r="U251" s="8">
        <f>Daten!M251</f>
        <v>226930.02</v>
      </c>
      <c r="V251" s="8">
        <f>Daten!N251</f>
        <v>500</v>
      </c>
      <c r="W251" s="8">
        <f>Daten!O251</f>
        <v>500</v>
      </c>
      <c r="X251" s="22">
        <f t="shared" si="100"/>
        <v>341288.44999999995</v>
      </c>
      <c r="Y251" s="8">
        <f t="shared" si="101"/>
        <v>773690.73345047352</v>
      </c>
      <c r="Z251" s="20">
        <f t="shared" si="102"/>
        <v>-432402.28345047357</v>
      </c>
      <c r="AA251" s="26">
        <f t="shared" si="103"/>
        <v>43240.228345047362</v>
      </c>
      <c r="AB251" s="31">
        <f t="shared" si="104"/>
        <v>81617.901653112916</v>
      </c>
      <c r="AC251" s="30">
        <f t="shared" si="105"/>
        <v>81617.901653112916</v>
      </c>
      <c r="AG251" s="25">
        <f t="shared" si="106"/>
        <v>42339.460620076949</v>
      </c>
      <c r="AH251" s="25">
        <f t="shared" si="107"/>
        <v>43240.228345047362</v>
      </c>
      <c r="AI251" s="25">
        <f t="shared" si="108"/>
        <v>85579.688965124311</v>
      </c>
      <c r="AJ251" s="25">
        <f t="shared" si="109"/>
        <v>1</v>
      </c>
      <c r="AK251" s="25">
        <f t="shared" si="110"/>
        <v>85579.688965124311</v>
      </c>
      <c r="AL251" s="25">
        <f t="shared" ca="1" si="111"/>
        <v>248361</v>
      </c>
      <c r="AM251" s="25">
        <f t="shared" ca="1" si="112"/>
        <v>21</v>
      </c>
      <c r="AN251" s="25">
        <f ca="1">IF(AM251=0,0,COUNTIF($AM$19:AM251,C251*10+1))</f>
        <v>46</v>
      </c>
      <c r="AO251" s="20">
        <f t="shared" ca="1" si="113"/>
        <v>0</v>
      </c>
      <c r="AP251" s="32">
        <f t="shared" ca="1" si="114"/>
        <v>248361</v>
      </c>
    </row>
    <row r="252" spans="1:42" x14ac:dyDescent="0.2">
      <c r="A252" s="14">
        <f>Daten!A252</f>
        <v>20620</v>
      </c>
      <c r="B252" s="7" t="str">
        <f>Daten!B252</f>
        <v xml:space="preserve">Millstatt am See                                  </v>
      </c>
      <c r="C252" s="14">
        <f t="shared" si="90"/>
        <v>2</v>
      </c>
      <c r="D252" s="9">
        <f>Daten!D252</f>
        <v>0</v>
      </c>
      <c r="E252" s="8">
        <f>Daten!E252</f>
        <v>3486</v>
      </c>
      <c r="F252" s="8">
        <f>Daten!F252</f>
        <v>3443</v>
      </c>
      <c r="G252" s="26">
        <f t="shared" si="91"/>
        <v>43</v>
      </c>
      <c r="H252" s="28">
        <f t="shared" si="92"/>
        <v>1.2489108335753703E-2</v>
      </c>
      <c r="I252" s="20">
        <f t="shared" si="93"/>
        <v>49.047105419377182</v>
      </c>
      <c r="J252" s="20">
        <f t="shared" si="94"/>
        <v>-6.047105419377182</v>
      </c>
      <c r="K252" s="26">
        <f t="shared" si="95"/>
        <v>3023.5527096885912</v>
      </c>
      <c r="L252" s="15">
        <f>Daten!G252</f>
        <v>386</v>
      </c>
      <c r="M252" s="15">
        <f>Daten!H252</f>
        <v>2143</v>
      </c>
      <c r="N252" s="15">
        <f>Daten!I252</f>
        <v>957</v>
      </c>
      <c r="O252" s="27">
        <f t="shared" si="96"/>
        <v>0.62669155389640696</v>
      </c>
      <c r="P252" s="15">
        <f t="shared" si="97"/>
        <v>1226.7595305678235</v>
      </c>
      <c r="Q252" s="20">
        <f t="shared" si="98"/>
        <v>116.2404694321765</v>
      </c>
      <c r="R252" s="26">
        <f t="shared" si="99"/>
        <v>23248.093886435301</v>
      </c>
      <c r="S252" s="8">
        <f>Daten!K252</f>
        <v>7838.93</v>
      </c>
      <c r="T252" s="8">
        <f>Daten!L252</f>
        <v>470677.98</v>
      </c>
      <c r="U252" s="8">
        <f>Daten!M252</f>
        <v>510105.38</v>
      </c>
      <c r="V252" s="8">
        <f>Daten!N252</f>
        <v>500</v>
      </c>
      <c r="W252" s="8">
        <f>Daten!O252</f>
        <v>500</v>
      </c>
      <c r="X252" s="22">
        <f t="shared" si="100"/>
        <v>988622.29</v>
      </c>
      <c r="Y252" s="8">
        <f t="shared" si="101"/>
        <v>1430056.14889096</v>
      </c>
      <c r="Z252" s="20">
        <f t="shared" si="102"/>
        <v>-441433.85889095999</v>
      </c>
      <c r="AA252" s="26">
        <f t="shared" si="103"/>
        <v>44143.385889096004</v>
      </c>
      <c r="AB252" s="31">
        <f t="shared" si="104"/>
        <v>70415.032485219897</v>
      </c>
      <c r="AC252" s="30">
        <f t="shared" si="105"/>
        <v>70415.032485219897</v>
      </c>
      <c r="AG252" s="25">
        <f t="shared" si="106"/>
        <v>3023.5527096885912</v>
      </c>
      <c r="AH252" s="25">
        <f t="shared" si="107"/>
        <v>44143.385889096004</v>
      </c>
      <c r="AI252" s="25">
        <f t="shared" si="108"/>
        <v>47166.938598784596</v>
      </c>
      <c r="AJ252" s="25">
        <f t="shared" si="109"/>
        <v>1</v>
      </c>
      <c r="AK252" s="25">
        <f t="shared" si="110"/>
        <v>47166.938598784596</v>
      </c>
      <c r="AL252" s="25">
        <f t="shared" ca="1" si="111"/>
        <v>136883</v>
      </c>
      <c r="AM252" s="25">
        <f t="shared" ca="1" si="112"/>
        <v>21</v>
      </c>
      <c r="AN252" s="25">
        <f ca="1">IF(AM252=0,0,COUNTIF($AM$19:AM252,C252*10+1))</f>
        <v>47</v>
      </c>
      <c r="AO252" s="20">
        <f t="shared" ca="1" si="113"/>
        <v>0</v>
      </c>
      <c r="AP252" s="32">
        <f t="shared" ca="1" si="114"/>
        <v>136883</v>
      </c>
    </row>
    <row r="253" spans="1:42" x14ac:dyDescent="0.2">
      <c r="A253" s="14">
        <f>Daten!A253</f>
        <v>20622</v>
      </c>
      <c r="B253" s="7" t="str">
        <f>Daten!B253</f>
        <v xml:space="preserve">Mörtschach                                       </v>
      </c>
      <c r="C253" s="14">
        <f t="shared" si="90"/>
        <v>2</v>
      </c>
      <c r="D253" s="9">
        <f>Daten!D253</f>
        <v>0</v>
      </c>
      <c r="E253" s="8">
        <f>Daten!E253</f>
        <v>814</v>
      </c>
      <c r="F253" s="8">
        <f>Daten!F253</f>
        <v>827</v>
      </c>
      <c r="G253" s="26">
        <f t="shared" si="91"/>
        <v>-13</v>
      </c>
      <c r="H253" s="28">
        <f t="shared" si="92"/>
        <v>-1.5719467956469165E-2</v>
      </c>
      <c r="I253" s="20">
        <f t="shared" si="93"/>
        <v>11.780992210811771</v>
      </c>
      <c r="J253" s="20">
        <f t="shared" si="94"/>
        <v>-24.780992210811771</v>
      </c>
      <c r="K253" s="26">
        <f t="shared" si="95"/>
        <v>12390.496105405886</v>
      </c>
      <c r="L253" s="15">
        <f>Daten!G253</f>
        <v>147</v>
      </c>
      <c r="M253" s="15">
        <f>Daten!H253</f>
        <v>509</v>
      </c>
      <c r="N253" s="15">
        <f>Daten!I253</f>
        <v>158</v>
      </c>
      <c r="O253" s="27">
        <f t="shared" si="96"/>
        <v>0.59921414538310414</v>
      </c>
      <c r="P253" s="15">
        <f t="shared" si="97"/>
        <v>291.37685537051897</v>
      </c>
      <c r="Q253" s="20">
        <f t="shared" si="98"/>
        <v>13.623144629481033</v>
      </c>
      <c r="R253" s="26">
        <f t="shared" si="99"/>
        <v>2724.6289258962065</v>
      </c>
      <c r="S253" s="8">
        <f>Daten!K253</f>
        <v>4404.26</v>
      </c>
      <c r="T253" s="8">
        <f>Daten!L253</f>
        <v>36222.769999999997</v>
      </c>
      <c r="U253" s="8">
        <f>Daten!M253</f>
        <v>62812.18</v>
      </c>
      <c r="V253" s="8">
        <f>Daten!N253</f>
        <v>500</v>
      </c>
      <c r="W253" s="8">
        <f>Daten!O253</f>
        <v>500</v>
      </c>
      <c r="X253" s="22">
        <f t="shared" si="100"/>
        <v>103439.20999999999</v>
      </c>
      <c r="Y253" s="8">
        <f t="shared" si="101"/>
        <v>333925.90510534751</v>
      </c>
      <c r="Z253" s="20">
        <f t="shared" si="102"/>
        <v>-230486.69510534752</v>
      </c>
      <c r="AA253" s="26">
        <f t="shared" si="103"/>
        <v>23048.669510534753</v>
      </c>
      <c r="AB253" s="31">
        <f t="shared" si="104"/>
        <v>38163.794541836847</v>
      </c>
      <c r="AC253" s="30">
        <f t="shared" si="105"/>
        <v>38163.794541836847</v>
      </c>
      <c r="AG253" s="25">
        <f t="shared" si="106"/>
        <v>12390.496105405886</v>
      </c>
      <c r="AH253" s="25">
        <f t="shared" si="107"/>
        <v>23048.669510534753</v>
      </c>
      <c r="AI253" s="25">
        <f t="shared" si="108"/>
        <v>35439.165615940641</v>
      </c>
      <c r="AJ253" s="25">
        <f t="shared" si="109"/>
        <v>1</v>
      </c>
      <c r="AK253" s="25">
        <f t="shared" si="110"/>
        <v>35439.165615940641</v>
      </c>
      <c r="AL253" s="25">
        <f t="shared" ca="1" si="111"/>
        <v>102848</v>
      </c>
      <c r="AM253" s="25">
        <f t="shared" ca="1" si="112"/>
        <v>21</v>
      </c>
      <c r="AN253" s="25">
        <f ca="1">IF(AM253=0,0,COUNTIF($AM$19:AM253,C253*10+1))</f>
        <v>48</v>
      </c>
      <c r="AO253" s="20">
        <f t="shared" ca="1" si="113"/>
        <v>0</v>
      </c>
      <c r="AP253" s="32">
        <f t="shared" ca="1" si="114"/>
        <v>102848</v>
      </c>
    </row>
    <row r="254" spans="1:42" x14ac:dyDescent="0.2">
      <c r="A254" s="14">
        <f>Daten!A254</f>
        <v>20624</v>
      </c>
      <c r="B254" s="7" t="str">
        <f>Daten!B254</f>
        <v xml:space="preserve">Mühldorf                                         </v>
      </c>
      <c r="C254" s="14">
        <f t="shared" si="90"/>
        <v>2</v>
      </c>
      <c r="D254" s="9">
        <f>Daten!D254</f>
        <v>0</v>
      </c>
      <c r="E254" s="8">
        <f>Daten!E254</f>
        <v>1007</v>
      </c>
      <c r="F254" s="8">
        <f>Daten!F254</f>
        <v>1006</v>
      </c>
      <c r="G254" s="26">
        <f t="shared" si="91"/>
        <v>1</v>
      </c>
      <c r="H254" s="28">
        <f t="shared" si="92"/>
        <v>9.9403578528827028E-4</v>
      </c>
      <c r="I254" s="20">
        <f t="shared" si="93"/>
        <v>14.330928856199083</v>
      </c>
      <c r="J254" s="20">
        <f t="shared" si="94"/>
        <v>-13.330928856199083</v>
      </c>
      <c r="K254" s="26">
        <f t="shared" si="95"/>
        <v>6665.4644280995417</v>
      </c>
      <c r="L254" s="15">
        <f>Daten!G254</f>
        <v>138</v>
      </c>
      <c r="M254" s="15">
        <f>Daten!H254</f>
        <v>613</v>
      </c>
      <c r="N254" s="15">
        <f>Daten!I254</f>
        <v>256</v>
      </c>
      <c r="O254" s="27">
        <f t="shared" si="96"/>
        <v>0.64274061990212072</v>
      </c>
      <c r="P254" s="15">
        <f t="shared" si="97"/>
        <v>350.91161560339515</v>
      </c>
      <c r="Q254" s="20">
        <f t="shared" si="98"/>
        <v>43.088384396604852</v>
      </c>
      <c r="R254" s="26">
        <f t="shared" si="99"/>
        <v>8617.6768793209703</v>
      </c>
      <c r="S254" s="8">
        <f>Daten!K254</f>
        <v>2610.17</v>
      </c>
      <c r="T254" s="8">
        <f>Daten!L254</f>
        <v>65038.080000000002</v>
      </c>
      <c r="U254" s="8">
        <f>Daten!M254</f>
        <v>306658.53999999998</v>
      </c>
      <c r="V254" s="8">
        <f>Daten!N254</f>
        <v>500</v>
      </c>
      <c r="W254" s="8">
        <f>Daten!O254</f>
        <v>500</v>
      </c>
      <c r="X254" s="22">
        <f t="shared" si="100"/>
        <v>374306.79</v>
      </c>
      <c r="Y254" s="8">
        <f t="shared" si="101"/>
        <v>413099.98334285617</v>
      </c>
      <c r="Z254" s="20">
        <f t="shared" si="102"/>
        <v>-38793.19334285619</v>
      </c>
      <c r="AA254" s="26">
        <f t="shared" si="103"/>
        <v>3879.3193342856193</v>
      </c>
      <c r="AB254" s="31">
        <f t="shared" si="104"/>
        <v>19162.46064170613</v>
      </c>
      <c r="AC254" s="30">
        <f t="shared" si="105"/>
        <v>19162.46064170613</v>
      </c>
      <c r="AG254" s="25">
        <f t="shared" si="106"/>
        <v>6665.4644280995417</v>
      </c>
      <c r="AH254" s="25">
        <f t="shared" si="107"/>
        <v>3879.3193342856193</v>
      </c>
      <c r="AI254" s="25">
        <f t="shared" si="108"/>
        <v>10544.783762385161</v>
      </c>
      <c r="AJ254" s="25">
        <f t="shared" si="109"/>
        <v>1</v>
      </c>
      <c r="AK254" s="25">
        <f t="shared" si="110"/>
        <v>10544.783762385161</v>
      </c>
      <c r="AL254" s="25">
        <f t="shared" ca="1" si="111"/>
        <v>30602</v>
      </c>
      <c r="AM254" s="25">
        <f t="shared" ca="1" si="112"/>
        <v>21</v>
      </c>
      <c r="AN254" s="25">
        <f ca="1">IF(AM254=0,0,COUNTIF($AM$19:AM254,C254*10+1))</f>
        <v>49</v>
      </c>
      <c r="AO254" s="20">
        <f t="shared" ca="1" si="113"/>
        <v>0</v>
      </c>
      <c r="AP254" s="32">
        <f t="shared" ca="1" si="114"/>
        <v>30602</v>
      </c>
    </row>
    <row r="255" spans="1:42" x14ac:dyDescent="0.2">
      <c r="A255" s="14">
        <f>Daten!A255</f>
        <v>20625</v>
      </c>
      <c r="B255" s="7" t="str">
        <f>Daten!B255</f>
        <v xml:space="preserve">Oberdrauburg                                      </v>
      </c>
      <c r="C255" s="14">
        <f t="shared" si="90"/>
        <v>2</v>
      </c>
      <c r="D255" s="9">
        <f>Daten!D255</f>
        <v>0</v>
      </c>
      <c r="E255" s="8">
        <f>Daten!E255</f>
        <v>1200</v>
      </c>
      <c r="F255" s="8">
        <f>Daten!F255</f>
        <v>1187</v>
      </c>
      <c r="G255" s="26">
        <f t="shared" si="91"/>
        <v>13</v>
      </c>
      <c r="H255" s="28">
        <f t="shared" si="92"/>
        <v>1.0951979780960405E-2</v>
      </c>
      <c r="I255" s="20">
        <f t="shared" si="93"/>
        <v>16.90935641382536</v>
      </c>
      <c r="J255" s="20">
        <f t="shared" si="94"/>
        <v>-3.9093564138253605</v>
      </c>
      <c r="K255" s="26">
        <f t="shared" si="95"/>
        <v>1954.6782069126803</v>
      </c>
      <c r="L255" s="15">
        <f>Daten!G255</f>
        <v>146</v>
      </c>
      <c r="M255" s="15">
        <f>Daten!H255</f>
        <v>768</v>
      </c>
      <c r="N255" s="15">
        <f>Daten!I255</f>
        <v>286</v>
      </c>
      <c r="O255" s="27">
        <f t="shared" si="96"/>
        <v>0.5625</v>
      </c>
      <c r="P255" s="15">
        <f t="shared" si="97"/>
        <v>439.64130633508563</v>
      </c>
      <c r="Q255" s="20">
        <f t="shared" si="98"/>
        <v>-7.6413063350856305</v>
      </c>
      <c r="R255" s="26">
        <f t="shared" si="99"/>
        <v>-1528.2612670171261</v>
      </c>
      <c r="S255" s="8">
        <f>Daten!K255</f>
        <v>7519.64</v>
      </c>
      <c r="T255" s="8">
        <f>Daten!L255</f>
        <v>65079.45</v>
      </c>
      <c r="U255" s="8">
        <f>Daten!M255</f>
        <v>93412.17</v>
      </c>
      <c r="V255" s="8">
        <f>Daten!N255</f>
        <v>500</v>
      </c>
      <c r="W255" s="8">
        <f>Daten!O255</f>
        <v>500</v>
      </c>
      <c r="X255" s="22">
        <f t="shared" si="100"/>
        <v>166011.26</v>
      </c>
      <c r="Y255" s="8">
        <f t="shared" si="101"/>
        <v>492274.06158036488</v>
      </c>
      <c r="Z255" s="20">
        <f t="shared" si="102"/>
        <v>-326262.80158036487</v>
      </c>
      <c r="AA255" s="26">
        <f t="shared" si="103"/>
        <v>32626.28015803649</v>
      </c>
      <c r="AB255" s="31">
        <f t="shared" si="104"/>
        <v>33052.697097932047</v>
      </c>
      <c r="AC255" s="30">
        <f t="shared" si="105"/>
        <v>33052.697097932047</v>
      </c>
      <c r="AG255" s="25">
        <f t="shared" si="106"/>
        <v>1954.6782069126803</v>
      </c>
      <c r="AH255" s="25">
        <f t="shared" si="107"/>
        <v>32626.28015803649</v>
      </c>
      <c r="AI255" s="25">
        <f t="shared" si="108"/>
        <v>34580.958364949169</v>
      </c>
      <c r="AJ255" s="25">
        <f t="shared" si="109"/>
        <v>1</v>
      </c>
      <c r="AK255" s="25">
        <f t="shared" si="110"/>
        <v>34580.958364949169</v>
      </c>
      <c r="AL255" s="25">
        <f t="shared" ca="1" si="111"/>
        <v>100358</v>
      </c>
      <c r="AM255" s="25">
        <f t="shared" ca="1" si="112"/>
        <v>21</v>
      </c>
      <c r="AN255" s="25">
        <f ca="1">IF(AM255=0,0,COUNTIF($AM$19:AM255,C255*10+1))</f>
        <v>50</v>
      </c>
      <c r="AO255" s="20">
        <f t="shared" ca="1" si="113"/>
        <v>0</v>
      </c>
      <c r="AP255" s="32">
        <f t="shared" ca="1" si="114"/>
        <v>100358</v>
      </c>
    </row>
    <row r="256" spans="1:42" x14ac:dyDescent="0.2">
      <c r="A256" s="14">
        <f>Daten!A256</f>
        <v>20627</v>
      </c>
      <c r="B256" s="7" t="str">
        <f>Daten!B256</f>
        <v xml:space="preserve">Obervellach                                       </v>
      </c>
      <c r="C256" s="14">
        <f t="shared" si="90"/>
        <v>2</v>
      </c>
      <c r="D256" s="9">
        <f>Daten!D256</f>
        <v>0</v>
      </c>
      <c r="E256" s="8">
        <f>Daten!E256</f>
        <v>2196</v>
      </c>
      <c r="F256" s="8">
        <f>Daten!F256</f>
        <v>2171</v>
      </c>
      <c r="G256" s="26">
        <f t="shared" si="91"/>
        <v>25</v>
      </c>
      <c r="H256" s="28">
        <f t="shared" si="92"/>
        <v>1.1515430677107323E-2</v>
      </c>
      <c r="I256" s="20">
        <f t="shared" si="93"/>
        <v>30.926885235395833</v>
      </c>
      <c r="J256" s="20">
        <f t="shared" si="94"/>
        <v>-5.926885235395833</v>
      </c>
      <c r="K256" s="26">
        <f t="shared" si="95"/>
        <v>2963.4426176979164</v>
      </c>
      <c r="L256" s="15">
        <f>Daten!G256</f>
        <v>313</v>
      </c>
      <c r="M256" s="15">
        <f>Daten!H256</f>
        <v>1334</v>
      </c>
      <c r="N256" s="15">
        <f>Daten!I256</f>
        <v>549</v>
      </c>
      <c r="O256" s="27">
        <f t="shared" si="96"/>
        <v>0.64617691154422785</v>
      </c>
      <c r="P256" s="15">
        <f t="shared" si="97"/>
        <v>763.6477899101618</v>
      </c>
      <c r="Q256" s="20">
        <f t="shared" si="98"/>
        <v>98.352210089838195</v>
      </c>
      <c r="R256" s="26">
        <f t="shared" si="99"/>
        <v>19670.442017967638</v>
      </c>
      <c r="S256" s="8">
        <f>Daten!K256</f>
        <v>10764.8</v>
      </c>
      <c r="T256" s="8">
        <f>Daten!L256</f>
        <v>148369.88</v>
      </c>
      <c r="U256" s="8">
        <f>Daten!M256</f>
        <v>718199.39</v>
      </c>
      <c r="V256" s="8">
        <f>Daten!N256</f>
        <v>500</v>
      </c>
      <c r="W256" s="8">
        <f>Daten!O256</f>
        <v>500</v>
      </c>
      <c r="X256" s="22">
        <f t="shared" si="100"/>
        <v>877334.07000000007</v>
      </c>
      <c r="Y256" s="8">
        <f t="shared" si="101"/>
        <v>900861.53269206767</v>
      </c>
      <c r="Z256" s="20">
        <f t="shared" si="102"/>
        <v>-23527.462692067609</v>
      </c>
      <c r="AA256" s="26">
        <f t="shared" si="103"/>
        <v>2352.7462692067611</v>
      </c>
      <c r="AB256" s="31">
        <f t="shared" si="104"/>
        <v>24986.630904872316</v>
      </c>
      <c r="AC256" s="30">
        <f t="shared" si="105"/>
        <v>24986.630904872316</v>
      </c>
      <c r="AG256" s="25">
        <f t="shared" si="106"/>
        <v>2963.4426176979164</v>
      </c>
      <c r="AH256" s="25">
        <f t="shared" si="107"/>
        <v>2352.7462692067611</v>
      </c>
      <c r="AI256" s="25">
        <f t="shared" si="108"/>
        <v>5316.1888869046779</v>
      </c>
      <c r="AJ256" s="25">
        <f t="shared" si="109"/>
        <v>1</v>
      </c>
      <c r="AK256" s="25">
        <f t="shared" si="110"/>
        <v>0</v>
      </c>
      <c r="AL256" s="25">
        <f t="shared" ca="1" si="111"/>
        <v>0</v>
      </c>
      <c r="AM256" s="25">
        <f t="shared" ca="1" si="112"/>
        <v>0</v>
      </c>
      <c r="AN256" s="25">
        <f ca="1">IF(AM256=0,0,COUNTIF($AM$19:AM256,C256*10+1))</f>
        <v>0</v>
      </c>
      <c r="AO256" s="20">
        <f t="shared" ca="1" si="113"/>
        <v>0</v>
      </c>
      <c r="AP256" s="32">
        <f t="shared" ca="1" si="114"/>
        <v>0</v>
      </c>
    </row>
    <row r="257" spans="1:42" x14ac:dyDescent="0.2">
      <c r="A257" s="14">
        <f>Daten!A257</f>
        <v>20630</v>
      </c>
      <c r="B257" s="7" t="str">
        <f>Daten!B257</f>
        <v xml:space="preserve">Radenthein                                        </v>
      </c>
      <c r="C257" s="14">
        <f t="shared" si="90"/>
        <v>2</v>
      </c>
      <c r="D257" s="9">
        <f>Daten!D257</f>
        <v>0</v>
      </c>
      <c r="E257" s="8">
        <f>Daten!E257</f>
        <v>5766</v>
      </c>
      <c r="F257" s="8">
        <f>Daten!F257</f>
        <v>5789</v>
      </c>
      <c r="G257" s="26">
        <f t="shared" si="91"/>
        <v>-23</v>
      </c>
      <c r="H257" s="28">
        <f t="shared" si="92"/>
        <v>-3.9730523406460525E-3</v>
      </c>
      <c r="I257" s="20">
        <f t="shared" si="93"/>
        <v>82.466945475682394</v>
      </c>
      <c r="J257" s="20">
        <f t="shared" si="94"/>
        <v>-105.46694547568239</v>
      </c>
      <c r="K257" s="26">
        <f t="shared" si="95"/>
        <v>52733.472737841199</v>
      </c>
      <c r="L257" s="15">
        <f>Daten!G257</f>
        <v>644</v>
      </c>
      <c r="M257" s="15">
        <f>Daten!H257</f>
        <v>3551</v>
      </c>
      <c r="N257" s="15">
        <f>Daten!I257</f>
        <v>1571</v>
      </c>
      <c r="O257" s="27">
        <f t="shared" si="96"/>
        <v>0.62376795268938323</v>
      </c>
      <c r="P257" s="15">
        <f t="shared" si="97"/>
        <v>2032.7685921821471</v>
      </c>
      <c r="Q257" s="20">
        <f t="shared" si="98"/>
        <v>182.23140781785287</v>
      </c>
      <c r="R257" s="26">
        <f t="shared" si="99"/>
        <v>36446.281563570577</v>
      </c>
      <c r="S257" s="8">
        <f>Daten!K257</f>
        <v>8498.0400000000009</v>
      </c>
      <c r="T257" s="8">
        <f>Daten!L257</f>
        <v>444606.86</v>
      </c>
      <c r="U257" s="8">
        <f>Daten!M257</f>
        <v>1707311.86</v>
      </c>
      <c r="V257" s="8">
        <f>Daten!N257</f>
        <v>500</v>
      </c>
      <c r="W257" s="8">
        <f>Daten!O257</f>
        <v>500</v>
      </c>
      <c r="X257" s="22">
        <f t="shared" si="100"/>
        <v>2160416.7600000002</v>
      </c>
      <c r="Y257" s="8">
        <f t="shared" si="101"/>
        <v>2365376.8658936531</v>
      </c>
      <c r="Z257" s="20">
        <f t="shared" si="102"/>
        <v>-204960.10589365289</v>
      </c>
      <c r="AA257" s="26">
        <f t="shared" si="103"/>
        <v>20496.010589365291</v>
      </c>
      <c r="AB257" s="31">
        <f t="shared" si="104"/>
        <v>109675.76489077706</v>
      </c>
      <c r="AC257" s="30">
        <f t="shared" si="105"/>
        <v>109675.76489077706</v>
      </c>
      <c r="AG257" s="25">
        <f t="shared" si="106"/>
        <v>52733.472737841199</v>
      </c>
      <c r="AH257" s="25">
        <f t="shared" si="107"/>
        <v>20496.010589365291</v>
      </c>
      <c r="AI257" s="25">
        <f t="shared" si="108"/>
        <v>73229.483327206486</v>
      </c>
      <c r="AJ257" s="25">
        <f t="shared" si="109"/>
        <v>1</v>
      </c>
      <c r="AK257" s="25">
        <f t="shared" si="110"/>
        <v>73229.483327206486</v>
      </c>
      <c r="AL257" s="25">
        <f t="shared" ca="1" si="111"/>
        <v>212520</v>
      </c>
      <c r="AM257" s="25">
        <f t="shared" ca="1" si="112"/>
        <v>21</v>
      </c>
      <c r="AN257" s="25">
        <f ca="1">IF(AM257=0,0,COUNTIF($AM$19:AM257,C257*10+1))</f>
        <v>51</v>
      </c>
      <c r="AO257" s="20">
        <f t="shared" ca="1" si="113"/>
        <v>0</v>
      </c>
      <c r="AP257" s="32">
        <f t="shared" ca="1" si="114"/>
        <v>212520</v>
      </c>
    </row>
    <row r="258" spans="1:42" x14ac:dyDescent="0.2">
      <c r="A258" s="14">
        <f>Daten!A258</f>
        <v>20631</v>
      </c>
      <c r="B258" s="7" t="str">
        <f>Daten!B258</f>
        <v xml:space="preserve">Rangersdorf                                       </v>
      </c>
      <c r="C258" s="14">
        <f t="shared" si="90"/>
        <v>2</v>
      </c>
      <c r="D258" s="9">
        <f>Daten!D258</f>
        <v>0</v>
      </c>
      <c r="E258" s="8">
        <f>Daten!E258</f>
        <v>1697</v>
      </c>
      <c r="F258" s="8">
        <f>Daten!F258</f>
        <v>1707</v>
      </c>
      <c r="G258" s="26">
        <f t="shared" si="91"/>
        <v>-10</v>
      </c>
      <c r="H258" s="28">
        <f t="shared" si="92"/>
        <v>-5.8582308142940834E-3</v>
      </c>
      <c r="I258" s="20">
        <f t="shared" si="93"/>
        <v>24.316993595956099</v>
      </c>
      <c r="J258" s="20">
        <f t="shared" si="94"/>
        <v>-34.316993595956099</v>
      </c>
      <c r="K258" s="26">
        <f t="shared" si="95"/>
        <v>17158.496797978049</v>
      </c>
      <c r="L258" s="15">
        <f>Daten!G258</f>
        <v>265</v>
      </c>
      <c r="M258" s="15">
        <f>Daten!H258</f>
        <v>1071</v>
      </c>
      <c r="N258" s="15">
        <f>Daten!I258</f>
        <v>361</v>
      </c>
      <c r="O258" s="27">
        <f t="shared" si="96"/>
        <v>0.58450046685340806</v>
      </c>
      <c r="P258" s="15">
        <f t="shared" si="97"/>
        <v>613.09354047509987</v>
      </c>
      <c r="Q258" s="20">
        <f t="shared" si="98"/>
        <v>12.906459524900129</v>
      </c>
      <c r="R258" s="26">
        <f t="shared" si="99"/>
        <v>2581.2919049800257</v>
      </c>
      <c r="S258" s="8">
        <f>Daten!K258</f>
        <v>6080.13</v>
      </c>
      <c r="T258" s="8">
        <f>Daten!L258</f>
        <v>102962.83</v>
      </c>
      <c r="U258" s="8">
        <f>Daten!M258</f>
        <v>391221.13</v>
      </c>
      <c r="V258" s="8">
        <f>Daten!N258</f>
        <v>500</v>
      </c>
      <c r="W258" s="8">
        <f>Daten!O258</f>
        <v>500</v>
      </c>
      <c r="X258" s="22">
        <f t="shared" si="100"/>
        <v>500264.09</v>
      </c>
      <c r="Y258" s="8">
        <f t="shared" si="101"/>
        <v>696157.568751566</v>
      </c>
      <c r="Z258" s="20">
        <f t="shared" si="102"/>
        <v>-195893.47875156597</v>
      </c>
      <c r="AA258" s="26">
        <f t="shared" si="103"/>
        <v>19589.347875156596</v>
      </c>
      <c r="AB258" s="31">
        <f t="shared" si="104"/>
        <v>39329.136578114674</v>
      </c>
      <c r="AC258" s="30">
        <f t="shared" si="105"/>
        <v>39329.136578114674</v>
      </c>
      <c r="AG258" s="25">
        <f t="shared" si="106"/>
        <v>17158.496797978049</v>
      </c>
      <c r="AH258" s="25">
        <f t="shared" si="107"/>
        <v>19589.347875156596</v>
      </c>
      <c r="AI258" s="25">
        <f t="shared" si="108"/>
        <v>36747.844673134648</v>
      </c>
      <c r="AJ258" s="25">
        <f t="shared" si="109"/>
        <v>1</v>
      </c>
      <c r="AK258" s="25">
        <f t="shared" si="110"/>
        <v>36747.844673134648</v>
      </c>
      <c r="AL258" s="25">
        <f t="shared" ca="1" si="111"/>
        <v>106646</v>
      </c>
      <c r="AM258" s="25">
        <f t="shared" ca="1" si="112"/>
        <v>21</v>
      </c>
      <c r="AN258" s="25">
        <f ca="1">IF(AM258=0,0,COUNTIF($AM$19:AM258,C258*10+1))</f>
        <v>52</v>
      </c>
      <c r="AO258" s="20">
        <f t="shared" ca="1" si="113"/>
        <v>0</v>
      </c>
      <c r="AP258" s="32">
        <f t="shared" ca="1" si="114"/>
        <v>106646</v>
      </c>
    </row>
    <row r="259" spans="1:42" x14ac:dyDescent="0.2">
      <c r="A259" s="14">
        <f>Daten!A259</f>
        <v>20632</v>
      </c>
      <c r="B259" s="7" t="str">
        <f>Daten!B259</f>
        <v xml:space="preserve">Rennweg am Katschberg                             </v>
      </c>
      <c r="C259" s="14">
        <f t="shared" si="90"/>
        <v>2</v>
      </c>
      <c r="D259" s="9">
        <f>Daten!D259</f>
        <v>0</v>
      </c>
      <c r="E259" s="8">
        <f>Daten!E259</f>
        <v>1685</v>
      </c>
      <c r="F259" s="8">
        <f>Daten!F259</f>
        <v>1738</v>
      </c>
      <c r="G259" s="26">
        <f t="shared" si="91"/>
        <v>-53</v>
      </c>
      <c r="H259" s="28">
        <f t="shared" si="92"/>
        <v>-3.0494821634062141E-2</v>
      </c>
      <c r="I259" s="20">
        <f t="shared" si="93"/>
        <v>24.758602735660045</v>
      </c>
      <c r="J259" s="20">
        <f t="shared" si="94"/>
        <v>-77.758602735660048</v>
      </c>
      <c r="K259" s="26">
        <f t="shared" si="95"/>
        <v>38879.301367830027</v>
      </c>
      <c r="L259" s="15">
        <f>Daten!G259</f>
        <v>235</v>
      </c>
      <c r="M259" s="15">
        <f>Daten!H259</f>
        <v>1073</v>
      </c>
      <c r="N259" s="15">
        <f>Daten!I259</f>
        <v>377</v>
      </c>
      <c r="O259" s="27">
        <f t="shared" si="96"/>
        <v>0.57036346691519102</v>
      </c>
      <c r="P259" s="15">
        <f t="shared" si="97"/>
        <v>614.23843971034751</v>
      </c>
      <c r="Q259" s="20">
        <f t="shared" si="98"/>
        <v>-2.2384397103475067</v>
      </c>
      <c r="R259" s="26">
        <f t="shared" si="99"/>
        <v>-447.68794206950133</v>
      </c>
      <c r="S259" s="8">
        <f>Daten!K259</f>
        <v>6419.8</v>
      </c>
      <c r="T259" s="8">
        <f>Daten!L259</f>
        <v>172136.6</v>
      </c>
      <c r="U259" s="8">
        <f>Daten!M259</f>
        <v>608438.55000000005</v>
      </c>
      <c r="V259" s="8">
        <f>Daten!N259</f>
        <v>500</v>
      </c>
      <c r="W259" s="8">
        <f>Daten!O259</f>
        <v>500</v>
      </c>
      <c r="X259" s="22">
        <f t="shared" si="100"/>
        <v>786994.95000000007</v>
      </c>
      <c r="Y259" s="8">
        <f t="shared" si="101"/>
        <v>691234.82813576236</v>
      </c>
      <c r="Z259" s="20">
        <f t="shared" si="102"/>
        <v>95760.121864237706</v>
      </c>
      <c r="AA259" s="26">
        <f t="shared" si="103"/>
        <v>-9576.0121864237717</v>
      </c>
      <c r="AB259" s="31">
        <f t="shared" si="104"/>
        <v>28855.601239336749</v>
      </c>
      <c r="AC259" s="30">
        <f t="shared" si="105"/>
        <v>28855.601239336749</v>
      </c>
      <c r="AG259" s="25">
        <f t="shared" si="106"/>
        <v>38879.301367830027</v>
      </c>
      <c r="AH259" s="25">
        <f t="shared" si="107"/>
        <v>-9576.0121864237717</v>
      </c>
      <c r="AI259" s="25">
        <f t="shared" si="108"/>
        <v>29303.289181406253</v>
      </c>
      <c r="AJ259" s="25">
        <f t="shared" si="109"/>
        <v>1</v>
      </c>
      <c r="AK259" s="25">
        <f t="shared" si="110"/>
        <v>29303.289181406253</v>
      </c>
      <c r="AL259" s="25">
        <f t="shared" ca="1" si="111"/>
        <v>85041</v>
      </c>
      <c r="AM259" s="25">
        <f t="shared" ca="1" si="112"/>
        <v>21</v>
      </c>
      <c r="AN259" s="25">
        <f ca="1">IF(AM259=0,0,COUNTIF($AM$19:AM259,C259*10+1))</f>
        <v>53</v>
      </c>
      <c r="AO259" s="20">
        <f t="shared" ca="1" si="113"/>
        <v>0</v>
      </c>
      <c r="AP259" s="32">
        <f t="shared" ca="1" si="114"/>
        <v>85041</v>
      </c>
    </row>
    <row r="260" spans="1:42" x14ac:dyDescent="0.2">
      <c r="A260" s="14">
        <f>Daten!A260</f>
        <v>20633</v>
      </c>
      <c r="B260" s="7" t="str">
        <f>Daten!B260</f>
        <v xml:space="preserve">Sachsenburg                                       </v>
      </c>
      <c r="C260" s="14">
        <f t="shared" si="90"/>
        <v>2</v>
      </c>
      <c r="D260" s="9">
        <f>Daten!D260</f>
        <v>0</v>
      </c>
      <c r="E260" s="8">
        <f>Daten!E260</f>
        <v>1343</v>
      </c>
      <c r="F260" s="8">
        <f>Daten!F260</f>
        <v>1328</v>
      </c>
      <c r="G260" s="26">
        <f t="shared" si="91"/>
        <v>15</v>
      </c>
      <c r="H260" s="28">
        <f t="shared" si="92"/>
        <v>1.1295180722891566E-2</v>
      </c>
      <c r="I260" s="20">
        <f t="shared" si="93"/>
        <v>18.91796572667235</v>
      </c>
      <c r="J260" s="20">
        <f t="shared" si="94"/>
        <v>-3.9179657266723495</v>
      </c>
      <c r="K260" s="26">
        <f t="shared" si="95"/>
        <v>1958.9828633361749</v>
      </c>
      <c r="L260" s="15">
        <f>Daten!G260</f>
        <v>209</v>
      </c>
      <c r="M260" s="15">
        <f>Daten!H260</f>
        <v>865</v>
      </c>
      <c r="N260" s="15">
        <f>Daten!I260</f>
        <v>269</v>
      </c>
      <c r="O260" s="27">
        <f t="shared" si="96"/>
        <v>0.55260115606936411</v>
      </c>
      <c r="P260" s="15">
        <f t="shared" si="97"/>
        <v>495.16891924459514</v>
      </c>
      <c r="Q260" s="20">
        <f t="shared" si="98"/>
        <v>-17.168919244595145</v>
      </c>
      <c r="R260" s="26">
        <f t="shared" si="99"/>
        <v>-3433.783848919029</v>
      </c>
      <c r="S260" s="8">
        <f>Daten!K260</f>
        <v>5964.37</v>
      </c>
      <c r="T260" s="8">
        <f>Daten!L260</f>
        <v>103577.48</v>
      </c>
      <c r="U260" s="8">
        <f>Daten!M260</f>
        <v>1017613.16</v>
      </c>
      <c r="V260" s="8">
        <f>Daten!N260</f>
        <v>500</v>
      </c>
      <c r="W260" s="8">
        <f>Daten!O260</f>
        <v>500</v>
      </c>
      <c r="X260" s="22">
        <f t="shared" si="100"/>
        <v>1127155.01</v>
      </c>
      <c r="Y260" s="8">
        <f t="shared" si="101"/>
        <v>550936.72058535833</v>
      </c>
      <c r="Z260" s="20">
        <f t="shared" si="102"/>
        <v>576218.28941464168</v>
      </c>
      <c r="AA260" s="26">
        <f t="shared" si="103"/>
        <v>-57621.828941464169</v>
      </c>
      <c r="AB260" s="31">
        <f t="shared" si="104"/>
        <v>-59096.629927047026</v>
      </c>
      <c r="AC260" s="30">
        <f t="shared" si="105"/>
        <v>0</v>
      </c>
      <c r="AG260" s="25">
        <f t="shared" si="106"/>
        <v>0</v>
      </c>
      <c r="AH260" s="25">
        <f t="shared" si="107"/>
        <v>0</v>
      </c>
      <c r="AI260" s="25">
        <f t="shared" si="108"/>
        <v>0</v>
      </c>
      <c r="AJ260" s="25">
        <f t="shared" si="109"/>
        <v>1</v>
      </c>
      <c r="AK260" s="25">
        <f t="shared" si="110"/>
        <v>0</v>
      </c>
      <c r="AL260" s="25">
        <f t="shared" ca="1" si="111"/>
        <v>0</v>
      </c>
      <c r="AM260" s="25">
        <f t="shared" ca="1" si="112"/>
        <v>0</v>
      </c>
      <c r="AN260" s="25">
        <f ca="1">IF(AM260=0,0,COUNTIF($AM$19:AM260,C260*10+1))</f>
        <v>0</v>
      </c>
      <c r="AO260" s="20">
        <f t="shared" ca="1" si="113"/>
        <v>0</v>
      </c>
      <c r="AP260" s="32">
        <f t="shared" ca="1" si="114"/>
        <v>0</v>
      </c>
    </row>
    <row r="261" spans="1:42" x14ac:dyDescent="0.2">
      <c r="A261" s="14">
        <f>Daten!A261</f>
        <v>20634</v>
      </c>
      <c r="B261" s="7" t="str">
        <f>Daten!B261</f>
        <v xml:space="preserve">Seeboden am Millstätter See                      </v>
      </c>
      <c r="C261" s="14">
        <f t="shared" si="90"/>
        <v>2</v>
      </c>
      <c r="D261" s="9">
        <f>Daten!D261</f>
        <v>0</v>
      </c>
      <c r="E261" s="8">
        <f>Daten!E261</f>
        <v>6698</v>
      </c>
      <c r="F261" s="8">
        <f>Daten!F261</f>
        <v>6455</v>
      </c>
      <c r="G261" s="26">
        <f t="shared" si="91"/>
        <v>243</v>
      </c>
      <c r="H261" s="28">
        <f t="shared" si="92"/>
        <v>3.7645236250968245E-2</v>
      </c>
      <c r="I261" s="20">
        <f t="shared" si="93"/>
        <v>91.954419251257534</v>
      </c>
      <c r="J261" s="20">
        <f t="shared" si="94"/>
        <v>151.04558074874245</v>
      </c>
      <c r="K261" s="26">
        <f t="shared" si="95"/>
        <v>-75522.790374371223</v>
      </c>
      <c r="L261" s="15">
        <f>Daten!G261</f>
        <v>830</v>
      </c>
      <c r="M261" s="15">
        <f>Daten!H261</f>
        <v>4065</v>
      </c>
      <c r="N261" s="15">
        <f>Daten!I261</f>
        <v>1803</v>
      </c>
      <c r="O261" s="27">
        <f t="shared" si="96"/>
        <v>0.64772447724477245</v>
      </c>
      <c r="P261" s="15">
        <f t="shared" si="97"/>
        <v>2327.0076956407852</v>
      </c>
      <c r="Q261" s="20">
        <f t="shared" si="98"/>
        <v>305.99230435921481</v>
      </c>
      <c r="R261" s="26">
        <f t="shared" si="99"/>
        <v>61198.460871842966</v>
      </c>
      <c r="S261" s="8">
        <f>Daten!K261</f>
        <v>9229.18</v>
      </c>
      <c r="T261" s="8">
        <f>Daten!L261</f>
        <v>646543.41</v>
      </c>
      <c r="U261" s="8">
        <f>Daten!M261</f>
        <v>1716890.86</v>
      </c>
      <c r="V261" s="8">
        <f>Daten!N261</f>
        <v>500</v>
      </c>
      <c r="W261" s="8">
        <f>Daten!O261</f>
        <v>500</v>
      </c>
      <c r="X261" s="22">
        <f t="shared" si="100"/>
        <v>2372663.4500000002</v>
      </c>
      <c r="Y261" s="8">
        <f t="shared" si="101"/>
        <v>2747709.7203877368</v>
      </c>
      <c r="Z261" s="20">
        <f t="shared" si="102"/>
        <v>-375046.27038773661</v>
      </c>
      <c r="AA261" s="26">
        <f t="shared" si="103"/>
        <v>37504.627038773666</v>
      </c>
      <c r="AB261" s="31">
        <f t="shared" si="104"/>
        <v>23180.297536245409</v>
      </c>
      <c r="AC261" s="30">
        <f t="shared" si="105"/>
        <v>23180.297536245409</v>
      </c>
      <c r="AG261" s="25">
        <f t="shared" si="106"/>
        <v>-75522.790374371223</v>
      </c>
      <c r="AH261" s="25">
        <f t="shared" si="107"/>
        <v>37504.627038773666</v>
      </c>
      <c r="AI261" s="25">
        <f t="shared" si="108"/>
        <v>-38018.163335597557</v>
      </c>
      <c r="AJ261" s="25">
        <f t="shared" si="109"/>
        <v>1</v>
      </c>
      <c r="AK261" s="25">
        <f t="shared" si="110"/>
        <v>0</v>
      </c>
      <c r="AL261" s="25">
        <f t="shared" ca="1" si="111"/>
        <v>0</v>
      </c>
      <c r="AM261" s="25">
        <f t="shared" ca="1" si="112"/>
        <v>0</v>
      </c>
      <c r="AN261" s="25">
        <f ca="1">IF(AM261=0,0,COUNTIF($AM$19:AM261,C261*10+1))</f>
        <v>0</v>
      </c>
      <c r="AO261" s="20">
        <f t="shared" ca="1" si="113"/>
        <v>0</v>
      </c>
      <c r="AP261" s="32">
        <f t="shared" ca="1" si="114"/>
        <v>0</v>
      </c>
    </row>
    <row r="262" spans="1:42" x14ac:dyDescent="0.2">
      <c r="A262" s="14">
        <f>Daten!A262</f>
        <v>20635</v>
      </c>
      <c r="B262" s="7" t="str">
        <f>Daten!B262</f>
        <v xml:space="preserve">Spittal an der Drau                               </v>
      </c>
      <c r="C262" s="14">
        <f t="shared" si="90"/>
        <v>2</v>
      </c>
      <c r="D262" s="9">
        <f>Daten!D262</f>
        <v>0</v>
      </c>
      <c r="E262" s="8">
        <f>Daten!E262</f>
        <v>15280</v>
      </c>
      <c r="F262" s="8">
        <f>Daten!F262</f>
        <v>15353</v>
      </c>
      <c r="G262" s="26">
        <f t="shared" si="91"/>
        <v>-73</v>
      </c>
      <c r="H262" s="28">
        <f t="shared" si="92"/>
        <v>-4.7547710545170329E-3</v>
      </c>
      <c r="I262" s="20">
        <f t="shared" si="93"/>
        <v>218.71048780241006</v>
      </c>
      <c r="J262" s="20">
        <f t="shared" si="94"/>
        <v>-291.71048780241006</v>
      </c>
      <c r="K262" s="26">
        <f t="shared" si="95"/>
        <v>145855.24390120502</v>
      </c>
      <c r="L262" s="15">
        <f>Daten!G262</f>
        <v>1853</v>
      </c>
      <c r="M262" s="15">
        <f>Daten!H262</f>
        <v>9599</v>
      </c>
      <c r="N262" s="15">
        <f>Daten!I262</f>
        <v>3828</v>
      </c>
      <c r="O262" s="27">
        <f t="shared" si="96"/>
        <v>0.59183248255026566</v>
      </c>
      <c r="P262" s="15">
        <f t="shared" si="97"/>
        <v>5494.9438795709466</v>
      </c>
      <c r="Q262" s="20">
        <f t="shared" si="98"/>
        <v>186.05612042905341</v>
      </c>
      <c r="R262" s="26">
        <f t="shared" si="99"/>
        <v>37211.224085810682</v>
      </c>
      <c r="S262" s="8">
        <f>Daten!K262</f>
        <v>13759.39</v>
      </c>
      <c r="T262" s="8">
        <f>Daten!L262</f>
        <v>1495706.38</v>
      </c>
      <c r="U262" s="8">
        <f>Daten!M262</f>
        <v>9498805.3100000005</v>
      </c>
      <c r="V262" s="8">
        <f>Daten!N262</f>
        <v>500</v>
      </c>
      <c r="W262" s="8">
        <f>Daten!O262</f>
        <v>500</v>
      </c>
      <c r="X262" s="22">
        <f t="shared" si="100"/>
        <v>11008271.08</v>
      </c>
      <c r="Y262" s="8">
        <f t="shared" si="101"/>
        <v>6268289.7174566463</v>
      </c>
      <c r="Z262" s="20">
        <f t="shared" si="102"/>
        <v>4739981.3625433538</v>
      </c>
      <c r="AA262" s="26">
        <f t="shared" si="103"/>
        <v>-473998.1362543354</v>
      </c>
      <c r="AB262" s="31">
        <f t="shared" si="104"/>
        <v>-290931.66826731968</v>
      </c>
      <c r="AC262" s="30">
        <f t="shared" si="105"/>
        <v>0</v>
      </c>
      <c r="AG262" s="25">
        <f t="shared" si="106"/>
        <v>0</v>
      </c>
      <c r="AH262" s="25">
        <f t="shared" si="107"/>
        <v>0</v>
      </c>
      <c r="AI262" s="25">
        <f t="shared" si="108"/>
        <v>0</v>
      </c>
      <c r="AJ262" s="25">
        <f t="shared" si="109"/>
        <v>1</v>
      </c>
      <c r="AK262" s="25">
        <f t="shared" si="110"/>
        <v>0</v>
      </c>
      <c r="AL262" s="25">
        <f t="shared" ca="1" si="111"/>
        <v>0</v>
      </c>
      <c r="AM262" s="25">
        <f t="shared" ca="1" si="112"/>
        <v>0</v>
      </c>
      <c r="AN262" s="25">
        <f ca="1">IF(AM262=0,0,COUNTIF($AM$19:AM262,C262*10+1))</f>
        <v>0</v>
      </c>
      <c r="AO262" s="20">
        <f t="shared" ca="1" si="113"/>
        <v>0</v>
      </c>
      <c r="AP262" s="32">
        <f t="shared" ca="1" si="114"/>
        <v>0</v>
      </c>
    </row>
    <row r="263" spans="1:42" x14ac:dyDescent="0.2">
      <c r="A263" s="14">
        <f>Daten!A263</f>
        <v>20636</v>
      </c>
      <c r="B263" s="7" t="str">
        <f>Daten!B263</f>
        <v xml:space="preserve">Stall                                             </v>
      </c>
      <c r="C263" s="14">
        <f t="shared" si="90"/>
        <v>2</v>
      </c>
      <c r="D263" s="9">
        <f>Daten!D263</f>
        <v>0</v>
      </c>
      <c r="E263" s="8">
        <f>Daten!E263</f>
        <v>1474</v>
      </c>
      <c r="F263" s="8">
        <f>Daten!F263</f>
        <v>1531</v>
      </c>
      <c r="G263" s="26">
        <f t="shared" si="91"/>
        <v>-57</v>
      </c>
      <c r="H263" s="28">
        <f t="shared" si="92"/>
        <v>-3.7230568256041804E-2</v>
      </c>
      <c r="I263" s="20">
        <f t="shared" si="93"/>
        <v>21.809793318927234</v>
      </c>
      <c r="J263" s="20">
        <f t="shared" si="94"/>
        <v>-78.809793318927234</v>
      </c>
      <c r="K263" s="26">
        <f t="shared" si="95"/>
        <v>39404.896659463615</v>
      </c>
      <c r="L263" s="15">
        <f>Daten!G263</f>
        <v>205</v>
      </c>
      <c r="M263" s="15">
        <f>Daten!H263</f>
        <v>944</v>
      </c>
      <c r="N263" s="15">
        <f>Daten!I263</f>
        <v>325</v>
      </c>
      <c r="O263" s="27">
        <f t="shared" si="96"/>
        <v>0.56144067796610164</v>
      </c>
      <c r="P263" s="15">
        <f t="shared" si="97"/>
        <v>540.39243903687611</v>
      </c>
      <c r="Q263" s="20">
        <f t="shared" si="98"/>
        <v>-10.392439036876112</v>
      </c>
      <c r="R263" s="26">
        <f t="shared" si="99"/>
        <v>-2078.4878073752225</v>
      </c>
      <c r="S263" s="8">
        <f>Daten!K263</f>
        <v>4818.55</v>
      </c>
      <c r="T263" s="8">
        <f>Daten!L263</f>
        <v>69540.27</v>
      </c>
      <c r="U263" s="8">
        <f>Daten!M263</f>
        <v>259822.25</v>
      </c>
      <c r="V263" s="8">
        <f>Daten!N263</f>
        <v>500</v>
      </c>
      <c r="W263" s="8">
        <f>Daten!O263</f>
        <v>500</v>
      </c>
      <c r="X263" s="22">
        <f t="shared" si="100"/>
        <v>334181.07</v>
      </c>
      <c r="Y263" s="8">
        <f t="shared" si="101"/>
        <v>604676.6389745482</v>
      </c>
      <c r="Z263" s="20">
        <f t="shared" si="102"/>
        <v>-270495.56897454819</v>
      </c>
      <c r="AA263" s="26">
        <f t="shared" si="103"/>
        <v>27049.556897454822</v>
      </c>
      <c r="AB263" s="31">
        <f t="shared" si="104"/>
        <v>64375.965749543218</v>
      </c>
      <c r="AC263" s="30">
        <f t="shared" si="105"/>
        <v>64375.965749543218</v>
      </c>
      <c r="AG263" s="25">
        <f t="shared" si="106"/>
        <v>39404.896659463615</v>
      </c>
      <c r="AH263" s="25">
        <f t="shared" si="107"/>
        <v>27049.556897454822</v>
      </c>
      <c r="AI263" s="25">
        <f t="shared" si="108"/>
        <v>66454.453556918437</v>
      </c>
      <c r="AJ263" s="25">
        <f t="shared" si="109"/>
        <v>1</v>
      </c>
      <c r="AK263" s="25">
        <f t="shared" si="110"/>
        <v>66454.453556918437</v>
      </c>
      <c r="AL263" s="25">
        <f t="shared" ca="1" si="111"/>
        <v>192858</v>
      </c>
      <c r="AM263" s="25">
        <f t="shared" ca="1" si="112"/>
        <v>21</v>
      </c>
      <c r="AN263" s="25">
        <f ca="1">IF(AM263=0,0,COUNTIF($AM$19:AM263,C263*10+1))</f>
        <v>54</v>
      </c>
      <c r="AO263" s="20">
        <f t="shared" ca="1" si="113"/>
        <v>0</v>
      </c>
      <c r="AP263" s="32">
        <f t="shared" ca="1" si="114"/>
        <v>192858</v>
      </c>
    </row>
    <row r="264" spans="1:42" x14ac:dyDescent="0.2">
      <c r="A264" s="14">
        <f>Daten!A264</f>
        <v>20637</v>
      </c>
      <c r="B264" s="7" t="str">
        <f>Daten!B264</f>
        <v xml:space="preserve">Steinfeld                                         </v>
      </c>
      <c r="C264" s="14">
        <f t="shared" si="90"/>
        <v>2</v>
      </c>
      <c r="D264" s="9">
        <f>Daten!D264</f>
        <v>0</v>
      </c>
      <c r="E264" s="8">
        <f>Daten!E264</f>
        <v>2024</v>
      </c>
      <c r="F264" s="8">
        <f>Daten!F264</f>
        <v>2042</v>
      </c>
      <c r="G264" s="26">
        <f t="shared" si="91"/>
        <v>-18</v>
      </c>
      <c r="H264" s="28">
        <f t="shared" si="92"/>
        <v>-8.8148873653281102E-3</v>
      </c>
      <c r="I264" s="20">
        <f t="shared" si="93"/>
        <v>29.08922139598263</v>
      </c>
      <c r="J264" s="20">
        <f t="shared" si="94"/>
        <v>-47.089221395982634</v>
      </c>
      <c r="K264" s="26">
        <f t="shared" si="95"/>
        <v>23544.610697991317</v>
      </c>
      <c r="L264" s="15">
        <f>Daten!G264</f>
        <v>284</v>
      </c>
      <c r="M264" s="15">
        <f>Daten!H264</f>
        <v>1208</v>
      </c>
      <c r="N264" s="15">
        <f>Daten!I264</f>
        <v>532</v>
      </c>
      <c r="O264" s="27">
        <f t="shared" si="96"/>
        <v>0.67549668874172186</v>
      </c>
      <c r="P264" s="15">
        <f t="shared" si="97"/>
        <v>691.51913808956181</v>
      </c>
      <c r="Q264" s="20">
        <f t="shared" si="98"/>
        <v>124.48086191043819</v>
      </c>
      <c r="R264" s="26">
        <f t="shared" si="99"/>
        <v>24896.17238208764</v>
      </c>
      <c r="S264" s="8">
        <f>Daten!K264</f>
        <v>12221.43</v>
      </c>
      <c r="T264" s="8">
        <f>Daten!L264</f>
        <v>103270.69</v>
      </c>
      <c r="U264" s="8">
        <f>Daten!M264</f>
        <v>308898.23</v>
      </c>
      <c r="V264" s="8">
        <f>Daten!N264</f>
        <v>500</v>
      </c>
      <c r="W264" s="8">
        <f>Daten!O264</f>
        <v>500</v>
      </c>
      <c r="X264" s="22">
        <f t="shared" si="100"/>
        <v>424390.35</v>
      </c>
      <c r="Y264" s="8">
        <f t="shared" si="101"/>
        <v>830302.25053221546</v>
      </c>
      <c r="Z264" s="20">
        <f t="shared" si="102"/>
        <v>-405911.90053221548</v>
      </c>
      <c r="AA264" s="26">
        <f t="shared" si="103"/>
        <v>40591.190053221551</v>
      </c>
      <c r="AB264" s="31">
        <f t="shared" si="104"/>
        <v>89031.973133300504</v>
      </c>
      <c r="AC264" s="30">
        <f t="shared" si="105"/>
        <v>89031.973133300504</v>
      </c>
      <c r="AG264" s="25">
        <f t="shared" si="106"/>
        <v>23544.610697991317</v>
      </c>
      <c r="AH264" s="25">
        <f t="shared" si="107"/>
        <v>40591.190053221551</v>
      </c>
      <c r="AI264" s="25">
        <f t="shared" si="108"/>
        <v>64135.800751212868</v>
      </c>
      <c r="AJ264" s="25">
        <f t="shared" si="109"/>
        <v>1</v>
      </c>
      <c r="AK264" s="25">
        <f t="shared" si="110"/>
        <v>64135.800751212868</v>
      </c>
      <c r="AL264" s="25">
        <f t="shared" ca="1" si="111"/>
        <v>186129</v>
      </c>
      <c r="AM264" s="25">
        <f t="shared" ca="1" si="112"/>
        <v>21</v>
      </c>
      <c r="AN264" s="25">
        <f ca="1">IF(AM264=0,0,COUNTIF($AM$19:AM264,C264*10+1))</f>
        <v>55</v>
      </c>
      <c r="AO264" s="20">
        <f t="shared" ca="1" si="113"/>
        <v>0</v>
      </c>
      <c r="AP264" s="32">
        <f t="shared" ca="1" si="114"/>
        <v>186129</v>
      </c>
    </row>
    <row r="265" spans="1:42" x14ac:dyDescent="0.2">
      <c r="A265" s="14">
        <f>Daten!A265</f>
        <v>20638</v>
      </c>
      <c r="B265" s="7" t="str">
        <f>Daten!B265</f>
        <v xml:space="preserve">Trebesing                                         </v>
      </c>
      <c r="C265" s="14">
        <f t="shared" si="90"/>
        <v>2</v>
      </c>
      <c r="D265" s="9">
        <f>Daten!D265</f>
        <v>0</v>
      </c>
      <c r="E265" s="8">
        <f>Daten!E265</f>
        <v>1142</v>
      </c>
      <c r="F265" s="8">
        <f>Daten!F265</f>
        <v>1170</v>
      </c>
      <c r="G265" s="26">
        <f t="shared" si="91"/>
        <v>-28</v>
      </c>
      <c r="H265" s="28">
        <f t="shared" si="92"/>
        <v>-2.3931623931623933E-2</v>
      </c>
      <c r="I265" s="20">
        <f t="shared" si="93"/>
        <v>16.667183659794162</v>
      </c>
      <c r="J265" s="20">
        <f t="shared" si="94"/>
        <v>-44.667183659794162</v>
      </c>
      <c r="K265" s="26">
        <f t="shared" si="95"/>
        <v>22333.591829897083</v>
      </c>
      <c r="L265" s="15">
        <f>Daten!G265</f>
        <v>161</v>
      </c>
      <c r="M265" s="15">
        <f>Daten!H265</f>
        <v>734</v>
      </c>
      <c r="N265" s="15">
        <f>Daten!I265</f>
        <v>247</v>
      </c>
      <c r="O265" s="27">
        <f t="shared" si="96"/>
        <v>0.55585831062670299</v>
      </c>
      <c r="P265" s="15">
        <f t="shared" si="97"/>
        <v>420.17801933587612</v>
      </c>
      <c r="Q265" s="20">
        <f t="shared" si="98"/>
        <v>-12.178019335876115</v>
      </c>
      <c r="R265" s="26">
        <f t="shared" si="99"/>
        <v>-2435.6038671752231</v>
      </c>
      <c r="S265" s="8">
        <f>Daten!K265</f>
        <v>3302.16</v>
      </c>
      <c r="T265" s="8">
        <f>Daten!L265</f>
        <v>64542.83</v>
      </c>
      <c r="U265" s="8">
        <f>Daten!M265</f>
        <v>76674.820000000007</v>
      </c>
      <c r="V265" s="8">
        <f>Daten!N265</f>
        <v>500</v>
      </c>
      <c r="W265" s="8">
        <f>Daten!O265</f>
        <v>500</v>
      </c>
      <c r="X265" s="22">
        <f t="shared" si="100"/>
        <v>144519.81</v>
      </c>
      <c r="Y265" s="8">
        <f t="shared" si="101"/>
        <v>468480.81527064723</v>
      </c>
      <c r="Z265" s="20">
        <f t="shared" si="102"/>
        <v>-323961.00527064723</v>
      </c>
      <c r="AA265" s="26">
        <f t="shared" si="103"/>
        <v>32396.100527064726</v>
      </c>
      <c r="AB265" s="31">
        <f t="shared" si="104"/>
        <v>52294.088489786591</v>
      </c>
      <c r="AC265" s="30">
        <f t="shared" si="105"/>
        <v>52294.088489786591</v>
      </c>
      <c r="AG265" s="25">
        <f t="shared" si="106"/>
        <v>22333.591829897083</v>
      </c>
      <c r="AH265" s="25">
        <f t="shared" si="107"/>
        <v>32396.100527064726</v>
      </c>
      <c r="AI265" s="25">
        <f t="shared" si="108"/>
        <v>54729.692356961808</v>
      </c>
      <c r="AJ265" s="25">
        <f t="shared" si="109"/>
        <v>1</v>
      </c>
      <c r="AK265" s="25">
        <f t="shared" si="110"/>
        <v>54729.692356961808</v>
      </c>
      <c r="AL265" s="25">
        <f t="shared" ca="1" si="111"/>
        <v>158831</v>
      </c>
      <c r="AM265" s="25">
        <f t="shared" ca="1" si="112"/>
        <v>21</v>
      </c>
      <c r="AN265" s="25">
        <f ca="1">IF(AM265=0,0,COUNTIF($AM$19:AM265,C265*10+1))</f>
        <v>56</v>
      </c>
      <c r="AO265" s="20">
        <f t="shared" ca="1" si="113"/>
        <v>0</v>
      </c>
      <c r="AP265" s="32">
        <f t="shared" ca="1" si="114"/>
        <v>158831</v>
      </c>
    </row>
    <row r="266" spans="1:42" x14ac:dyDescent="0.2">
      <c r="A266" s="14">
        <f>Daten!A266</f>
        <v>20639</v>
      </c>
      <c r="B266" s="7" t="str">
        <f>Daten!B266</f>
        <v xml:space="preserve">Weißensee                                        </v>
      </c>
      <c r="C266" s="14">
        <f t="shared" si="90"/>
        <v>2</v>
      </c>
      <c r="D266" s="9">
        <f>Daten!D266</f>
        <v>0</v>
      </c>
      <c r="E266" s="8">
        <f>Daten!E266</f>
        <v>768</v>
      </c>
      <c r="F266" s="8">
        <f>Daten!F266</f>
        <v>760</v>
      </c>
      <c r="G266" s="26">
        <f t="shared" si="91"/>
        <v>8</v>
      </c>
      <c r="H266" s="28">
        <f t="shared" si="92"/>
        <v>1.0526315789473684E-2</v>
      </c>
      <c r="I266" s="20">
        <f t="shared" si="93"/>
        <v>10.826546650806465</v>
      </c>
      <c r="J266" s="20">
        <f t="shared" si="94"/>
        <v>-2.8265466508064652</v>
      </c>
      <c r="K266" s="26">
        <f t="shared" si="95"/>
        <v>1413.2733254032325</v>
      </c>
      <c r="L266" s="15">
        <f>Daten!G266</f>
        <v>95</v>
      </c>
      <c r="M266" s="15">
        <f>Daten!H266</f>
        <v>471</v>
      </c>
      <c r="N266" s="15">
        <f>Daten!I266</f>
        <v>202</v>
      </c>
      <c r="O266" s="27">
        <f t="shared" si="96"/>
        <v>0.63057324840764328</v>
      </c>
      <c r="P266" s="15">
        <f t="shared" si="97"/>
        <v>269.62376990081424</v>
      </c>
      <c r="Q266" s="20">
        <f t="shared" si="98"/>
        <v>27.376230099185761</v>
      </c>
      <c r="R266" s="26">
        <f t="shared" si="99"/>
        <v>5475.2460198371518</v>
      </c>
      <c r="S266" s="8">
        <f>Daten!K266</f>
        <v>11003.1</v>
      </c>
      <c r="T266" s="8">
        <f>Daten!L266</f>
        <v>248271.6</v>
      </c>
      <c r="U266" s="8">
        <f>Daten!M266</f>
        <v>429350.52</v>
      </c>
      <c r="V266" s="8">
        <f>Daten!N266</f>
        <v>500</v>
      </c>
      <c r="W266" s="8">
        <f>Daten!O266</f>
        <v>500</v>
      </c>
      <c r="X266" s="22">
        <f t="shared" si="100"/>
        <v>688625.22</v>
      </c>
      <c r="Y266" s="8">
        <f t="shared" si="101"/>
        <v>315055.39941143349</v>
      </c>
      <c r="Z266" s="20">
        <f t="shared" si="102"/>
        <v>373569.82058856648</v>
      </c>
      <c r="AA266" s="26">
        <f t="shared" si="103"/>
        <v>-37356.982058856651</v>
      </c>
      <c r="AB266" s="31">
        <f t="shared" si="104"/>
        <v>-30468.462713616267</v>
      </c>
      <c r="AC266" s="30">
        <f t="shared" si="105"/>
        <v>0</v>
      </c>
      <c r="AG266" s="25">
        <f t="shared" si="106"/>
        <v>0</v>
      </c>
      <c r="AH266" s="25">
        <f t="shared" si="107"/>
        <v>0</v>
      </c>
      <c r="AI266" s="25">
        <f t="shared" si="108"/>
        <v>0</v>
      </c>
      <c r="AJ266" s="25">
        <f t="shared" si="109"/>
        <v>1</v>
      </c>
      <c r="AK266" s="25">
        <f t="shared" si="110"/>
        <v>0</v>
      </c>
      <c r="AL266" s="25">
        <f t="shared" ca="1" si="111"/>
        <v>0</v>
      </c>
      <c r="AM266" s="25">
        <f t="shared" ca="1" si="112"/>
        <v>0</v>
      </c>
      <c r="AN266" s="25">
        <f ca="1">IF(AM266=0,0,COUNTIF($AM$19:AM266,C266*10+1))</f>
        <v>0</v>
      </c>
      <c r="AO266" s="20">
        <f t="shared" ca="1" si="113"/>
        <v>0</v>
      </c>
      <c r="AP266" s="32">
        <f t="shared" ca="1" si="114"/>
        <v>0</v>
      </c>
    </row>
    <row r="267" spans="1:42" x14ac:dyDescent="0.2">
      <c r="A267" s="14">
        <f>Daten!A267</f>
        <v>20640</v>
      </c>
      <c r="B267" s="7" t="str">
        <f>Daten!B267</f>
        <v xml:space="preserve">Winklern                                          </v>
      </c>
      <c r="C267" s="14">
        <f t="shared" si="90"/>
        <v>2</v>
      </c>
      <c r="D267" s="9">
        <f>Daten!D267</f>
        <v>0</v>
      </c>
      <c r="E267" s="8">
        <f>Daten!E267</f>
        <v>1188</v>
      </c>
      <c r="F267" s="8">
        <f>Daten!F267</f>
        <v>1220</v>
      </c>
      <c r="G267" s="26">
        <f t="shared" si="91"/>
        <v>-32</v>
      </c>
      <c r="H267" s="28">
        <f t="shared" si="92"/>
        <v>-2.6229508196721311E-2</v>
      </c>
      <c r="I267" s="20">
        <f t="shared" si="93"/>
        <v>17.379456465768271</v>
      </c>
      <c r="J267" s="20">
        <f t="shared" si="94"/>
        <v>-49.379456465768271</v>
      </c>
      <c r="K267" s="26">
        <f t="shared" si="95"/>
        <v>24689.728232884136</v>
      </c>
      <c r="L267" s="15">
        <f>Daten!G267</f>
        <v>139</v>
      </c>
      <c r="M267" s="15">
        <f>Daten!H267</f>
        <v>747</v>
      </c>
      <c r="N267" s="15">
        <f>Daten!I267</f>
        <v>302</v>
      </c>
      <c r="O267" s="27">
        <f t="shared" si="96"/>
        <v>0.59036144578313254</v>
      </c>
      <c r="P267" s="15">
        <f t="shared" si="97"/>
        <v>427.61986436498563</v>
      </c>
      <c r="Q267" s="20">
        <f t="shared" si="98"/>
        <v>13.380135635014369</v>
      </c>
      <c r="R267" s="26">
        <f t="shared" si="99"/>
        <v>2676.0271270028738</v>
      </c>
      <c r="S267" s="8">
        <f>Daten!K267</f>
        <v>3076.13</v>
      </c>
      <c r="T267" s="8">
        <f>Daten!L267</f>
        <v>82953.52</v>
      </c>
      <c r="U267" s="8">
        <f>Daten!M267</f>
        <v>301518.73</v>
      </c>
      <c r="V267" s="8">
        <f>Daten!N267</f>
        <v>500</v>
      </c>
      <c r="W267" s="8">
        <f>Daten!O267</f>
        <v>500</v>
      </c>
      <c r="X267" s="22">
        <f t="shared" si="100"/>
        <v>387548.38</v>
      </c>
      <c r="Y267" s="8">
        <f t="shared" si="101"/>
        <v>487351.32096456125</v>
      </c>
      <c r="Z267" s="20">
        <f t="shared" si="102"/>
        <v>-99802.940964561247</v>
      </c>
      <c r="AA267" s="26">
        <f t="shared" si="103"/>
        <v>9980.2940964561258</v>
      </c>
      <c r="AB267" s="31">
        <f t="shared" si="104"/>
        <v>37346.049456343135</v>
      </c>
      <c r="AC267" s="30">
        <f t="shared" si="105"/>
        <v>37346.049456343135</v>
      </c>
      <c r="AG267" s="25">
        <f t="shared" si="106"/>
        <v>24689.728232884136</v>
      </c>
      <c r="AH267" s="25">
        <f t="shared" si="107"/>
        <v>9980.2940964561258</v>
      </c>
      <c r="AI267" s="25">
        <f t="shared" si="108"/>
        <v>34670.02232934026</v>
      </c>
      <c r="AJ267" s="25">
        <f t="shared" si="109"/>
        <v>1</v>
      </c>
      <c r="AK267" s="25">
        <f t="shared" si="110"/>
        <v>34670.02232934026</v>
      </c>
      <c r="AL267" s="25">
        <f t="shared" ca="1" si="111"/>
        <v>100616</v>
      </c>
      <c r="AM267" s="25">
        <f t="shared" ca="1" si="112"/>
        <v>21</v>
      </c>
      <c r="AN267" s="25">
        <f ca="1">IF(AM267=0,0,COUNTIF($AM$19:AM267,C267*10+1))</f>
        <v>57</v>
      </c>
      <c r="AO267" s="20">
        <f t="shared" ca="1" si="113"/>
        <v>0</v>
      </c>
      <c r="AP267" s="32">
        <f t="shared" ca="1" si="114"/>
        <v>100616</v>
      </c>
    </row>
    <row r="268" spans="1:42" x14ac:dyDescent="0.2">
      <c r="A268" s="14">
        <f>Daten!A268</f>
        <v>20642</v>
      </c>
      <c r="B268" s="7" t="str">
        <f>Daten!B268</f>
        <v xml:space="preserve">Krems in Kärnten                                 </v>
      </c>
      <c r="C268" s="14">
        <f t="shared" si="90"/>
        <v>2</v>
      </c>
      <c r="D268" s="9">
        <f>Daten!D268</f>
        <v>0</v>
      </c>
      <c r="E268" s="8">
        <f>Daten!E268</f>
        <v>1618</v>
      </c>
      <c r="F268" s="8">
        <f>Daten!F268</f>
        <v>1662</v>
      </c>
      <c r="G268" s="26">
        <f t="shared" si="91"/>
        <v>-44</v>
      </c>
      <c r="H268" s="28">
        <f t="shared" si="92"/>
        <v>-2.6474127557160047E-2</v>
      </c>
      <c r="I268" s="20">
        <f t="shared" si="93"/>
        <v>23.675948070579398</v>
      </c>
      <c r="J268" s="20">
        <f t="shared" si="94"/>
        <v>-67.675948070579395</v>
      </c>
      <c r="K268" s="26">
        <f t="shared" si="95"/>
        <v>33837.974035289699</v>
      </c>
      <c r="L268" s="15">
        <f>Daten!G268</f>
        <v>192</v>
      </c>
      <c r="M268" s="15">
        <f>Daten!H268</f>
        <v>1002</v>
      </c>
      <c r="N268" s="15">
        <f>Daten!I268</f>
        <v>424</v>
      </c>
      <c r="O268" s="27">
        <f t="shared" si="96"/>
        <v>0.61477045908183636</v>
      </c>
      <c r="P268" s="15">
        <f t="shared" si="97"/>
        <v>573.59451685905708</v>
      </c>
      <c r="Q268" s="20">
        <f t="shared" si="98"/>
        <v>42.40548314094292</v>
      </c>
      <c r="R268" s="26">
        <f t="shared" si="99"/>
        <v>8481.0966281885849</v>
      </c>
      <c r="S268" s="8">
        <f>Daten!K268</f>
        <v>21696.98</v>
      </c>
      <c r="T268" s="8">
        <f>Daten!L268</f>
        <v>105751.16</v>
      </c>
      <c r="U268" s="8">
        <f>Daten!M268</f>
        <v>223662.02</v>
      </c>
      <c r="V268" s="8">
        <f>Daten!N268</f>
        <v>500</v>
      </c>
      <c r="W268" s="8">
        <f>Daten!O268</f>
        <v>500</v>
      </c>
      <c r="X268" s="22">
        <f t="shared" si="100"/>
        <v>351110.16</v>
      </c>
      <c r="Y268" s="8">
        <f t="shared" si="101"/>
        <v>663749.52636419202</v>
      </c>
      <c r="Z268" s="20">
        <f t="shared" si="102"/>
        <v>-312639.36636419204</v>
      </c>
      <c r="AA268" s="26">
        <f t="shared" si="103"/>
        <v>31263.936636419206</v>
      </c>
      <c r="AB268" s="31">
        <f t="shared" si="104"/>
        <v>73583.007299897494</v>
      </c>
      <c r="AC268" s="30">
        <f t="shared" si="105"/>
        <v>73583.007299897494</v>
      </c>
      <c r="AG268" s="25">
        <f t="shared" si="106"/>
        <v>33837.974035289699</v>
      </c>
      <c r="AH268" s="25">
        <f t="shared" si="107"/>
        <v>31263.936636419206</v>
      </c>
      <c r="AI268" s="25">
        <f t="shared" si="108"/>
        <v>65101.910671708902</v>
      </c>
      <c r="AJ268" s="25">
        <f t="shared" si="109"/>
        <v>1</v>
      </c>
      <c r="AK268" s="25">
        <f t="shared" si="110"/>
        <v>65101.910671708902</v>
      </c>
      <c r="AL268" s="25">
        <f t="shared" ca="1" si="111"/>
        <v>188933</v>
      </c>
      <c r="AM268" s="25">
        <f t="shared" ca="1" si="112"/>
        <v>21</v>
      </c>
      <c r="AN268" s="25">
        <f ca="1">IF(AM268=0,0,COUNTIF($AM$19:AM268,C268*10+1))</f>
        <v>58</v>
      </c>
      <c r="AO268" s="20">
        <f t="shared" ca="1" si="113"/>
        <v>0</v>
      </c>
      <c r="AP268" s="32">
        <f t="shared" ca="1" si="114"/>
        <v>188933</v>
      </c>
    </row>
    <row r="269" spans="1:42" x14ac:dyDescent="0.2">
      <c r="A269" s="14">
        <f>Daten!A269</f>
        <v>20643</v>
      </c>
      <c r="B269" s="7" t="str">
        <f>Daten!B269</f>
        <v xml:space="preserve">Lurnfeld                                          </v>
      </c>
      <c r="C269" s="14">
        <f t="shared" si="90"/>
        <v>2</v>
      </c>
      <c r="D269" s="9">
        <f>Daten!D269</f>
        <v>0</v>
      </c>
      <c r="E269" s="8">
        <f>Daten!E269</f>
        <v>2664</v>
      </c>
      <c r="F269" s="8">
        <f>Daten!F269</f>
        <v>2671</v>
      </c>
      <c r="G269" s="26">
        <f t="shared" si="91"/>
        <v>-7</v>
      </c>
      <c r="H269" s="28">
        <f t="shared" si="92"/>
        <v>-2.620741295394983E-3</v>
      </c>
      <c r="I269" s="20">
        <f t="shared" si="93"/>
        <v>38.049613295136929</v>
      </c>
      <c r="J269" s="20">
        <f t="shared" si="94"/>
        <v>-45.049613295136929</v>
      </c>
      <c r="K269" s="26">
        <f t="shared" si="95"/>
        <v>22524.806647568465</v>
      </c>
      <c r="L269" s="15">
        <f>Daten!G269</f>
        <v>347</v>
      </c>
      <c r="M269" s="15">
        <f>Daten!H269</f>
        <v>1672</v>
      </c>
      <c r="N269" s="15">
        <f>Daten!I269</f>
        <v>645</v>
      </c>
      <c r="O269" s="27">
        <f t="shared" si="96"/>
        <v>0.59330143540669855</v>
      </c>
      <c r="P269" s="15">
        <f t="shared" si="97"/>
        <v>957.13576066700932</v>
      </c>
      <c r="Q269" s="20">
        <f t="shared" si="98"/>
        <v>34.864239332990678</v>
      </c>
      <c r="R269" s="26">
        <f t="shared" si="99"/>
        <v>6972.8478665981356</v>
      </c>
      <c r="S269" s="8">
        <f>Daten!K269</f>
        <v>7822.52</v>
      </c>
      <c r="T269" s="8">
        <f>Daten!L269</f>
        <v>196911.12</v>
      </c>
      <c r="U269" s="8">
        <f>Daten!M269</f>
        <v>694871.76</v>
      </c>
      <c r="V269" s="8">
        <f>Daten!N269</f>
        <v>500</v>
      </c>
      <c r="W269" s="8">
        <f>Daten!O269</f>
        <v>500</v>
      </c>
      <c r="X269" s="22">
        <f t="shared" si="100"/>
        <v>899605.4</v>
      </c>
      <c r="Y269" s="8">
        <f t="shared" si="101"/>
        <v>1092848.41670841</v>
      </c>
      <c r="Z269" s="20">
        <f t="shared" si="102"/>
        <v>-193243.01670841</v>
      </c>
      <c r="AA269" s="26">
        <f t="shared" si="103"/>
        <v>19324.301670841</v>
      </c>
      <c r="AB269" s="31">
        <f t="shared" si="104"/>
        <v>48821.956185007599</v>
      </c>
      <c r="AC269" s="30">
        <f t="shared" si="105"/>
        <v>48821.956185007599</v>
      </c>
      <c r="AG269" s="25">
        <f t="shared" si="106"/>
        <v>22524.806647568465</v>
      </c>
      <c r="AH269" s="25">
        <f t="shared" si="107"/>
        <v>19324.301670841</v>
      </c>
      <c r="AI269" s="25">
        <f t="shared" si="108"/>
        <v>41849.10831840946</v>
      </c>
      <c r="AJ269" s="25">
        <f t="shared" si="109"/>
        <v>1</v>
      </c>
      <c r="AK269" s="25">
        <f t="shared" si="110"/>
        <v>41849.10831840946</v>
      </c>
      <c r="AL269" s="25">
        <f t="shared" ca="1" si="111"/>
        <v>121451</v>
      </c>
      <c r="AM269" s="25">
        <f t="shared" ca="1" si="112"/>
        <v>21</v>
      </c>
      <c r="AN269" s="25">
        <f ca="1">IF(AM269=0,0,COUNTIF($AM$19:AM269,C269*10+1))</f>
        <v>59</v>
      </c>
      <c r="AO269" s="20">
        <f t="shared" ca="1" si="113"/>
        <v>0</v>
      </c>
      <c r="AP269" s="32">
        <f t="shared" ca="1" si="114"/>
        <v>121451</v>
      </c>
    </row>
    <row r="270" spans="1:42" x14ac:dyDescent="0.2">
      <c r="A270" s="14">
        <f>Daten!A270</f>
        <v>20644</v>
      </c>
      <c r="B270" s="7" t="str">
        <f>Daten!B270</f>
        <v xml:space="preserve">Reißeck                                          </v>
      </c>
      <c r="C270" s="14">
        <f t="shared" si="90"/>
        <v>2</v>
      </c>
      <c r="D270" s="9">
        <f>Daten!D270</f>
        <v>0</v>
      </c>
      <c r="E270" s="8">
        <f>Daten!E270</f>
        <v>2077</v>
      </c>
      <c r="F270" s="8">
        <f>Daten!F270</f>
        <v>2102</v>
      </c>
      <c r="G270" s="26">
        <f t="shared" si="91"/>
        <v>-25</v>
      </c>
      <c r="H270" s="28">
        <f t="shared" si="92"/>
        <v>-1.1893434823977164E-2</v>
      </c>
      <c r="I270" s="20">
        <f t="shared" si="93"/>
        <v>29.943948763151564</v>
      </c>
      <c r="J270" s="20">
        <f t="shared" si="94"/>
        <v>-54.943948763151568</v>
      </c>
      <c r="K270" s="26">
        <f t="shared" si="95"/>
        <v>27471.974381575783</v>
      </c>
      <c r="L270" s="15">
        <f>Daten!G270</f>
        <v>243</v>
      </c>
      <c r="M270" s="15">
        <f>Daten!H270</f>
        <v>1252</v>
      </c>
      <c r="N270" s="15">
        <f>Daten!I270</f>
        <v>582</v>
      </c>
      <c r="O270" s="27">
        <f t="shared" si="96"/>
        <v>0.65894568690095845</v>
      </c>
      <c r="P270" s="15">
        <f t="shared" si="97"/>
        <v>716.70692126500944</v>
      </c>
      <c r="Q270" s="20">
        <f t="shared" si="98"/>
        <v>108.29307873499056</v>
      </c>
      <c r="R270" s="26">
        <f t="shared" si="99"/>
        <v>21658.615746998112</v>
      </c>
      <c r="S270" s="8">
        <f>Daten!K270</f>
        <v>12820.78</v>
      </c>
      <c r="T270" s="8">
        <f>Daten!L270</f>
        <v>150427.42000000001</v>
      </c>
      <c r="U270" s="8">
        <f>Daten!M270</f>
        <v>601824.76</v>
      </c>
      <c r="V270" s="8">
        <f>Daten!N270</f>
        <v>500</v>
      </c>
      <c r="W270" s="8">
        <f>Daten!O270</f>
        <v>500</v>
      </c>
      <c r="X270" s="22">
        <f t="shared" si="100"/>
        <v>765072.96</v>
      </c>
      <c r="Y270" s="8">
        <f t="shared" si="101"/>
        <v>852044.35491868155</v>
      </c>
      <c r="Z270" s="20">
        <f t="shared" si="102"/>
        <v>-86971.394918681588</v>
      </c>
      <c r="AA270" s="26">
        <f t="shared" si="103"/>
        <v>8697.1394918681599</v>
      </c>
      <c r="AB270" s="31">
        <f t="shared" si="104"/>
        <v>57827.729620442056</v>
      </c>
      <c r="AC270" s="30">
        <f t="shared" si="105"/>
        <v>57827.729620442056</v>
      </c>
      <c r="AG270" s="25">
        <f t="shared" si="106"/>
        <v>27471.974381575783</v>
      </c>
      <c r="AH270" s="25">
        <f t="shared" si="107"/>
        <v>8697.1394918681599</v>
      </c>
      <c r="AI270" s="25">
        <f t="shared" si="108"/>
        <v>36169.113873443945</v>
      </c>
      <c r="AJ270" s="25">
        <f t="shared" si="109"/>
        <v>1</v>
      </c>
      <c r="AK270" s="25">
        <f t="shared" si="110"/>
        <v>36169.113873443945</v>
      </c>
      <c r="AL270" s="25">
        <f t="shared" ca="1" si="111"/>
        <v>104967</v>
      </c>
      <c r="AM270" s="25">
        <f t="shared" ca="1" si="112"/>
        <v>21</v>
      </c>
      <c r="AN270" s="25">
        <f ca="1">IF(AM270=0,0,COUNTIF($AM$19:AM270,C270*10+1))</f>
        <v>60</v>
      </c>
      <c r="AO270" s="20">
        <f t="shared" ca="1" si="113"/>
        <v>0</v>
      </c>
      <c r="AP270" s="32">
        <f t="shared" ca="1" si="114"/>
        <v>104967</v>
      </c>
    </row>
    <row r="271" spans="1:42" x14ac:dyDescent="0.2">
      <c r="A271" s="14">
        <f>Daten!A271</f>
        <v>20701</v>
      </c>
      <c r="B271" s="7" t="str">
        <f>Daten!B271</f>
        <v xml:space="preserve">Afritz am See                                     </v>
      </c>
      <c r="C271" s="14">
        <f t="shared" si="90"/>
        <v>2</v>
      </c>
      <c r="D271" s="9">
        <f>Daten!D271</f>
        <v>0</v>
      </c>
      <c r="E271" s="8">
        <f>Daten!E271</f>
        <v>1450</v>
      </c>
      <c r="F271" s="8">
        <f>Daten!F271</f>
        <v>1408</v>
      </c>
      <c r="G271" s="26">
        <f t="shared" si="91"/>
        <v>42</v>
      </c>
      <c r="H271" s="28">
        <f t="shared" si="92"/>
        <v>2.9829545454545456E-2</v>
      </c>
      <c r="I271" s="20">
        <f t="shared" si="93"/>
        <v>20.057602216230922</v>
      </c>
      <c r="J271" s="20">
        <f t="shared" si="94"/>
        <v>21.942397783769078</v>
      </c>
      <c r="K271" s="26">
        <f t="shared" si="95"/>
        <v>-10971.198891884538</v>
      </c>
      <c r="L271" s="15">
        <f>Daten!G271</f>
        <v>188</v>
      </c>
      <c r="M271" s="15">
        <f>Daten!H271</f>
        <v>880</v>
      </c>
      <c r="N271" s="15">
        <f>Daten!I271</f>
        <v>382</v>
      </c>
      <c r="O271" s="27">
        <f t="shared" si="96"/>
        <v>0.64772727272727271</v>
      </c>
      <c r="P271" s="15">
        <f t="shared" si="97"/>
        <v>503.7556635089523</v>
      </c>
      <c r="Q271" s="20">
        <f t="shared" si="98"/>
        <v>66.244336491047704</v>
      </c>
      <c r="R271" s="26">
        <f t="shared" si="99"/>
        <v>13248.867298209541</v>
      </c>
      <c r="S271" s="8">
        <f>Daten!K271</f>
        <v>4385.03</v>
      </c>
      <c r="T271" s="8">
        <f>Daten!L271</f>
        <v>110329.47</v>
      </c>
      <c r="U271" s="8">
        <f>Daten!M271</f>
        <v>177709.06</v>
      </c>
      <c r="V271" s="8">
        <f>Daten!N271</f>
        <v>500</v>
      </c>
      <c r="W271" s="8">
        <f>Daten!O271</f>
        <v>500</v>
      </c>
      <c r="X271" s="22">
        <f t="shared" si="100"/>
        <v>292423.56</v>
      </c>
      <c r="Y271" s="8">
        <f t="shared" si="101"/>
        <v>594831.15774294094</v>
      </c>
      <c r="Z271" s="20">
        <f t="shared" si="102"/>
        <v>-302407.59774294094</v>
      </c>
      <c r="AA271" s="26">
        <f t="shared" si="103"/>
        <v>30240.759774294096</v>
      </c>
      <c r="AB271" s="31">
        <f t="shared" si="104"/>
        <v>32518.428180619099</v>
      </c>
      <c r="AC271" s="30">
        <f t="shared" si="105"/>
        <v>32518.428180619099</v>
      </c>
      <c r="AG271" s="25">
        <f t="shared" si="106"/>
        <v>-10971.198891884538</v>
      </c>
      <c r="AH271" s="25">
        <f t="shared" si="107"/>
        <v>30240.759774294096</v>
      </c>
      <c r="AI271" s="25">
        <f t="shared" si="108"/>
        <v>19269.560882409558</v>
      </c>
      <c r="AJ271" s="25">
        <f t="shared" si="109"/>
        <v>1</v>
      </c>
      <c r="AK271" s="25">
        <f t="shared" si="110"/>
        <v>19269.560882409558</v>
      </c>
      <c r="AL271" s="25">
        <f t="shared" ca="1" si="111"/>
        <v>55922</v>
      </c>
      <c r="AM271" s="25">
        <f t="shared" ca="1" si="112"/>
        <v>21</v>
      </c>
      <c r="AN271" s="25">
        <f ca="1">IF(AM271=0,0,COUNTIF($AM$19:AM271,C271*10+1))</f>
        <v>61</v>
      </c>
      <c r="AO271" s="20">
        <f t="shared" ca="1" si="113"/>
        <v>0</v>
      </c>
      <c r="AP271" s="32">
        <f t="shared" ca="1" si="114"/>
        <v>55922</v>
      </c>
    </row>
    <row r="272" spans="1:42" x14ac:dyDescent="0.2">
      <c r="A272" s="14">
        <f>Daten!A272</f>
        <v>20702</v>
      </c>
      <c r="B272" s="7" t="str">
        <f>Daten!B272</f>
        <v xml:space="preserve">Arnoldstein                                       </v>
      </c>
      <c r="C272" s="14">
        <f t="shared" si="90"/>
        <v>2</v>
      </c>
      <c r="D272" s="9">
        <f>Daten!D272</f>
        <v>0</v>
      </c>
      <c r="E272" s="8">
        <f>Daten!E272</f>
        <v>7135</v>
      </c>
      <c r="F272" s="8">
        <f>Daten!F272</f>
        <v>7016</v>
      </c>
      <c r="G272" s="26">
        <f t="shared" si="91"/>
        <v>119</v>
      </c>
      <c r="H272" s="28">
        <f t="shared" si="92"/>
        <v>1.6961231470923602E-2</v>
      </c>
      <c r="I272" s="20">
        <f t="shared" si="93"/>
        <v>99.946120134287042</v>
      </c>
      <c r="J272" s="20">
        <f t="shared" si="94"/>
        <v>19.053879865712958</v>
      </c>
      <c r="K272" s="26">
        <f t="shared" si="95"/>
        <v>-9526.9399328564796</v>
      </c>
      <c r="L272" s="15">
        <f>Daten!G272</f>
        <v>999</v>
      </c>
      <c r="M272" s="15">
        <f>Daten!H272</f>
        <v>4557</v>
      </c>
      <c r="N272" s="15">
        <f>Daten!I272</f>
        <v>1579</v>
      </c>
      <c r="O272" s="27">
        <f t="shared" si="96"/>
        <v>0.56572306341891598</v>
      </c>
      <c r="P272" s="15">
        <f t="shared" si="97"/>
        <v>2608.6529075116996</v>
      </c>
      <c r="Q272" s="20">
        <f t="shared" si="98"/>
        <v>-30.652907511699595</v>
      </c>
      <c r="R272" s="26">
        <f t="shared" si="99"/>
        <v>-6130.5815023399191</v>
      </c>
      <c r="S272" s="8">
        <f>Daten!K272</f>
        <v>11258.04</v>
      </c>
      <c r="T272" s="8">
        <f>Daten!L272</f>
        <v>526512.6</v>
      </c>
      <c r="U272" s="8">
        <f>Daten!M272</f>
        <v>1801470.42</v>
      </c>
      <c r="V272" s="8">
        <f>Daten!N272</f>
        <v>500</v>
      </c>
      <c r="W272" s="8">
        <f>Daten!O272</f>
        <v>500</v>
      </c>
      <c r="X272" s="22">
        <f t="shared" si="100"/>
        <v>2339241.06</v>
      </c>
      <c r="Y272" s="8">
        <f t="shared" si="101"/>
        <v>2926979.5244799196</v>
      </c>
      <c r="Z272" s="20">
        <f t="shared" si="102"/>
        <v>-587738.46447991952</v>
      </c>
      <c r="AA272" s="26">
        <f t="shared" si="103"/>
        <v>58773.846447991957</v>
      </c>
      <c r="AB272" s="31">
        <f t="shared" si="104"/>
        <v>43116.325012795554</v>
      </c>
      <c r="AC272" s="30">
        <f t="shared" si="105"/>
        <v>43116.325012795554</v>
      </c>
      <c r="AG272" s="25">
        <f t="shared" si="106"/>
        <v>-9526.9399328564796</v>
      </c>
      <c r="AH272" s="25">
        <f t="shared" si="107"/>
        <v>58773.846447991957</v>
      </c>
      <c r="AI272" s="25">
        <f t="shared" si="108"/>
        <v>49246.906515135473</v>
      </c>
      <c r="AJ272" s="25">
        <f t="shared" si="109"/>
        <v>1</v>
      </c>
      <c r="AK272" s="25">
        <f t="shared" si="110"/>
        <v>49246.906515135473</v>
      </c>
      <c r="AL272" s="25">
        <f t="shared" ca="1" si="111"/>
        <v>142920</v>
      </c>
      <c r="AM272" s="25">
        <f t="shared" ca="1" si="112"/>
        <v>21</v>
      </c>
      <c r="AN272" s="25">
        <f ca="1">IF(AM272=0,0,COUNTIF($AM$19:AM272,C272*10+1))</f>
        <v>62</v>
      </c>
      <c r="AO272" s="20">
        <f t="shared" ca="1" si="113"/>
        <v>0</v>
      </c>
      <c r="AP272" s="32">
        <f t="shared" ca="1" si="114"/>
        <v>142920</v>
      </c>
    </row>
    <row r="273" spans="1:42" x14ac:dyDescent="0.2">
      <c r="A273" s="14">
        <f>Daten!A273</f>
        <v>20703</v>
      </c>
      <c r="B273" s="7" t="str">
        <f>Daten!B273</f>
        <v xml:space="preserve">Arriach                                           </v>
      </c>
      <c r="C273" s="14">
        <f t="shared" si="90"/>
        <v>2</v>
      </c>
      <c r="D273" s="9">
        <f>Daten!D273</f>
        <v>0</v>
      </c>
      <c r="E273" s="8">
        <f>Daten!E273</f>
        <v>1344</v>
      </c>
      <c r="F273" s="8">
        <f>Daten!F273</f>
        <v>1343</v>
      </c>
      <c r="G273" s="26">
        <f t="shared" si="91"/>
        <v>1</v>
      </c>
      <c r="H273" s="28">
        <f t="shared" si="92"/>
        <v>7.4460163812360388E-4</v>
      </c>
      <c r="I273" s="20">
        <f t="shared" si="93"/>
        <v>19.131647568464579</v>
      </c>
      <c r="J273" s="20">
        <f t="shared" si="94"/>
        <v>-18.131647568464579</v>
      </c>
      <c r="K273" s="26">
        <f t="shared" si="95"/>
        <v>9065.8237842322906</v>
      </c>
      <c r="L273" s="15">
        <f>Daten!G273</f>
        <v>201</v>
      </c>
      <c r="M273" s="15">
        <f>Daten!H273</f>
        <v>799</v>
      </c>
      <c r="N273" s="15">
        <f>Daten!I273</f>
        <v>344</v>
      </c>
      <c r="O273" s="27">
        <f t="shared" si="96"/>
        <v>0.68210262828535673</v>
      </c>
      <c r="P273" s="15">
        <f t="shared" si="97"/>
        <v>457.38724448142375</v>
      </c>
      <c r="Q273" s="20">
        <f t="shared" si="98"/>
        <v>87.61275551857625</v>
      </c>
      <c r="R273" s="26">
        <f t="shared" si="99"/>
        <v>17522.55110371525</v>
      </c>
      <c r="S273" s="8">
        <f>Daten!K273</f>
        <v>17800.099999999999</v>
      </c>
      <c r="T273" s="8">
        <f>Daten!L273</f>
        <v>98732.32</v>
      </c>
      <c r="U273" s="8">
        <f>Daten!M273</f>
        <v>94706.82</v>
      </c>
      <c r="V273" s="8">
        <f>Daten!N273</f>
        <v>500</v>
      </c>
      <c r="W273" s="8">
        <f>Daten!O273</f>
        <v>500</v>
      </c>
      <c r="X273" s="22">
        <f t="shared" si="100"/>
        <v>211239.24000000002</v>
      </c>
      <c r="Y273" s="8">
        <f t="shared" si="101"/>
        <v>551346.94897000864</v>
      </c>
      <c r="Z273" s="20">
        <f t="shared" si="102"/>
        <v>-340107.70897000865</v>
      </c>
      <c r="AA273" s="26">
        <f t="shared" si="103"/>
        <v>34010.770897000868</v>
      </c>
      <c r="AB273" s="31">
        <f t="shared" si="104"/>
        <v>60599.145784948407</v>
      </c>
      <c r="AC273" s="30">
        <f t="shared" si="105"/>
        <v>60599.145784948407</v>
      </c>
      <c r="AG273" s="25">
        <f t="shared" si="106"/>
        <v>9065.8237842322906</v>
      </c>
      <c r="AH273" s="25">
        <f t="shared" si="107"/>
        <v>34010.770897000868</v>
      </c>
      <c r="AI273" s="25">
        <f t="shared" si="108"/>
        <v>43076.59468123316</v>
      </c>
      <c r="AJ273" s="25">
        <f t="shared" si="109"/>
        <v>1</v>
      </c>
      <c r="AK273" s="25">
        <f t="shared" si="110"/>
        <v>43076.59468123316</v>
      </c>
      <c r="AL273" s="25">
        <f t="shared" ca="1" si="111"/>
        <v>125013</v>
      </c>
      <c r="AM273" s="25">
        <f t="shared" ca="1" si="112"/>
        <v>21</v>
      </c>
      <c r="AN273" s="25">
        <f ca="1">IF(AM273=0,0,COUNTIF($AM$19:AM273,C273*10+1))</f>
        <v>63</v>
      </c>
      <c r="AO273" s="20">
        <f t="shared" ca="1" si="113"/>
        <v>0</v>
      </c>
      <c r="AP273" s="32">
        <f t="shared" ca="1" si="114"/>
        <v>125013</v>
      </c>
    </row>
    <row r="274" spans="1:42" x14ac:dyDescent="0.2">
      <c r="A274" s="14">
        <f>Daten!A274</f>
        <v>20705</v>
      </c>
      <c r="B274" s="7" t="str">
        <f>Daten!B274</f>
        <v xml:space="preserve">Bad Bleiberg                                      </v>
      </c>
      <c r="C274" s="14">
        <f t="shared" si="90"/>
        <v>2</v>
      </c>
      <c r="D274" s="9">
        <f>Daten!D274</f>
        <v>0</v>
      </c>
      <c r="E274" s="8">
        <f>Daten!E274</f>
        <v>2168</v>
      </c>
      <c r="F274" s="8">
        <f>Daten!F274</f>
        <v>2183</v>
      </c>
      <c r="G274" s="26">
        <f t="shared" si="91"/>
        <v>-15</v>
      </c>
      <c r="H274" s="28">
        <f t="shared" si="92"/>
        <v>-6.8712780577187358E-3</v>
      </c>
      <c r="I274" s="20">
        <f t="shared" si="93"/>
        <v>31.097830708829619</v>
      </c>
      <c r="J274" s="20">
        <f t="shared" si="94"/>
        <v>-46.097830708829619</v>
      </c>
      <c r="K274" s="26">
        <f t="shared" si="95"/>
        <v>23048.91535441481</v>
      </c>
      <c r="L274" s="15">
        <f>Daten!G274</f>
        <v>246</v>
      </c>
      <c r="M274" s="15">
        <f>Daten!H274</f>
        <v>1313</v>
      </c>
      <c r="N274" s="15">
        <f>Daten!I274</f>
        <v>609</v>
      </c>
      <c r="O274" s="27">
        <f t="shared" si="96"/>
        <v>0.6511805026656512</v>
      </c>
      <c r="P274" s="15">
        <f t="shared" si="97"/>
        <v>751.62634794006181</v>
      </c>
      <c r="Q274" s="20">
        <f t="shared" si="98"/>
        <v>103.37365205993819</v>
      </c>
      <c r="R274" s="26">
        <f t="shared" si="99"/>
        <v>20674.730411987639</v>
      </c>
      <c r="S274" s="8">
        <f>Daten!K274</f>
        <v>5509.19</v>
      </c>
      <c r="T274" s="8">
        <f>Daten!L274</f>
        <v>218152.63</v>
      </c>
      <c r="U274" s="8">
        <f>Daten!M274</f>
        <v>469795.72</v>
      </c>
      <c r="V274" s="8">
        <f>Daten!N274</f>
        <v>500</v>
      </c>
      <c r="W274" s="8">
        <f>Daten!O274</f>
        <v>500</v>
      </c>
      <c r="X274" s="22">
        <f t="shared" si="100"/>
        <v>693457.54</v>
      </c>
      <c r="Y274" s="8">
        <f t="shared" si="101"/>
        <v>889375.13792185916</v>
      </c>
      <c r="Z274" s="20">
        <f t="shared" si="102"/>
        <v>-195917.59792185912</v>
      </c>
      <c r="AA274" s="26">
        <f t="shared" si="103"/>
        <v>19591.759792185912</v>
      </c>
      <c r="AB274" s="31">
        <f t="shared" si="104"/>
        <v>63315.405558588362</v>
      </c>
      <c r="AC274" s="30">
        <f t="shared" si="105"/>
        <v>63315.405558588362</v>
      </c>
      <c r="AG274" s="25">
        <f t="shared" si="106"/>
        <v>23048.91535441481</v>
      </c>
      <c r="AH274" s="25">
        <f t="shared" si="107"/>
        <v>19591.759792185912</v>
      </c>
      <c r="AI274" s="25">
        <f t="shared" si="108"/>
        <v>42640.675146600726</v>
      </c>
      <c r="AJ274" s="25">
        <f t="shared" si="109"/>
        <v>1</v>
      </c>
      <c r="AK274" s="25">
        <f t="shared" si="110"/>
        <v>42640.675146600726</v>
      </c>
      <c r="AL274" s="25">
        <f t="shared" ca="1" si="111"/>
        <v>123748</v>
      </c>
      <c r="AM274" s="25">
        <f t="shared" ca="1" si="112"/>
        <v>21</v>
      </c>
      <c r="AN274" s="25">
        <f ca="1">IF(AM274=0,0,COUNTIF($AM$19:AM274,C274*10+1))</f>
        <v>64</v>
      </c>
      <c r="AO274" s="20">
        <f t="shared" ca="1" si="113"/>
        <v>0</v>
      </c>
      <c r="AP274" s="32">
        <f t="shared" ca="1" si="114"/>
        <v>123748</v>
      </c>
    </row>
    <row r="275" spans="1:42" x14ac:dyDescent="0.2">
      <c r="A275" s="14">
        <f>Daten!A275</f>
        <v>20707</v>
      </c>
      <c r="B275" s="7" t="str">
        <f>Daten!B275</f>
        <v xml:space="preserve">Feistritz an der Gail                             </v>
      </c>
      <c r="C275" s="14">
        <f t="shared" ref="C275:C338" si="115">INT(A275/10000)</f>
        <v>2</v>
      </c>
      <c r="D275" s="9">
        <f>Daten!D275</f>
        <v>0</v>
      </c>
      <c r="E275" s="8">
        <f>Daten!E275</f>
        <v>654</v>
      </c>
      <c r="F275" s="8">
        <f>Daten!F275</f>
        <v>618</v>
      </c>
      <c r="G275" s="26">
        <f t="shared" ref="G275:G338" si="116">E275-F275</f>
        <v>36</v>
      </c>
      <c r="H275" s="28">
        <f t="shared" ref="H275:H338" si="117">G275/F275</f>
        <v>5.8252427184466021E-2</v>
      </c>
      <c r="I275" s="20">
        <f t="shared" ref="I275:I338" si="118">F275*$I$6</f>
        <v>8.8036918818399936</v>
      </c>
      <c r="J275" s="20">
        <f t="shared" ref="J275:J338" si="119">G275-I275</f>
        <v>27.196308118160005</v>
      </c>
      <c r="K275" s="26">
        <f t="shared" ref="K275:K338" si="120">-J275*$K$5</f>
        <v>-13598.154059080003</v>
      </c>
      <c r="L275" s="15">
        <f>Daten!G275</f>
        <v>101</v>
      </c>
      <c r="M275" s="15">
        <f>Daten!H275</f>
        <v>409</v>
      </c>
      <c r="N275" s="15">
        <f>Daten!I275</f>
        <v>144</v>
      </c>
      <c r="O275" s="27">
        <f t="shared" ref="O275:O338" si="121">(L275+N275)/M275</f>
        <v>0.59902200488997559</v>
      </c>
      <c r="P275" s="15">
        <f t="shared" ref="P275:P338" si="122">M275*$P$6</f>
        <v>234.13189360813806</v>
      </c>
      <c r="Q275" s="20">
        <f t="shared" ref="Q275:Q338" si="123">L275+N275-P275</f>
        <v>10.868106391861943</v>
      </c>
      <c r="R275" s="26">
        <f t="shared" ref="R275:R338" si="124">Q275*$R$5</f>
        <v>2173.6212783723886</v>
      </c>
      <c r="S275" s="8">
        <f>Daten!K275</f>
        <v>4232.8100000000004</v>
      </c>
      <c r="T275" s="8">
        <f>Daten!L275</f>
        <v>40596.980000000003</v>
      </c>
      <c r="U275" s="8">
        <f>Daten!M275</f>
        <v>210097.27</v>
      </c>
      <c r="V275" s="8">
        <f>Daten!N275</f>
        <v>500</v>
      </c>
      <c r="W275" s="8">
        <f>Daten!O275</f>
        <v>500</v>
      </c>
      <c r="X275" s="22">
        <f t="shared" ref="X275:X338" si="125">S275/V275*500+T275/W275*500+U275</f>
        <v>254927.06</v>
      </c>
      <c r="Y275" s="8">
        <f t="shared" ref="Y275:Y338" si="126">E275*$Y$6</f>
        <v>268289.36356129887</v>
      </c>
      <c r="Z275" s="20">
        <f t="shared" ref="Z275:Z338" si="127">X275-Y275</f>
        <v>-13362.303561298875</v>
      </c>
      <c r="AA275" s="26">
        <f t="shared" ref="AA275:AA338" si="128">-Z275*$AA$5</f>
        <v>1336.2303561298877</v>
      </c>
      <c r="AB275" s="31">
        <f t="shared" ref="AB275:AB338" si="129">K275+R275+AA275</f>
        <v>-10088.302424577727</v>
      </c>
      <c r="AC275" s="30">
        <f t="shared" ref="AC275:AC338" si="130">MAX(0,AB275)</f>
        <v>0</v>
      </c>
      <c r="AG275" s="25">
        <f t="shared" ref="AG275:AG338" si="131">IF(AB275&gt;0,K275,0)</f>
        <v>0</v>
      </c>
      <c r="AH275" s="25">
        <f t="shared" ref="AH275:AH338" si="132">IF(AB275&gt;0,AA275,0)</f>
        <v>0</v>
      </c>
      <c r="AI275" s="25">
        <f t="shared" ref="AI275:AI338" si="133">AG275+AH275</f>
        <v>0</v>
      </c>
      <c r="AJ275" s="25">
        <f t="shared" ref="AJ275:AJ338" si="134">IF(AND(V275=500,W275=500),1,0)</f>
        <v>1</v>
      </c>
      <c r="AK275" s="25">
        <f t="shared" ref="AK275:AK338" si="135">IF(AND(AJ275=1,AI275&gt;=E275*$AK$5),AI275,0)</f>
        <v>0</v>
      </c>
      <c r="AL275" s="25">
        <f t="shared" ref="AL275:AL338" ca="1" si="136">IF(OFFSET($AK$6,C275,0)=0,0,ROUND(AK275*OFFSET($AF$6,C275,0)/OFFSET($AK$6,C275,0),0))</f>
        <v>0</v>
      </c>
      <c r="AM275" s="25">
        <f t="shared" ref="AM275:AM338" ca="1" si="137">IF(AL275&gt;0,C275*10+1,0)</f>
        <v>0</v>
      </c>
      <c r="AN275" s="25">
        <f ca="1">IF(AM275=0,0,COUNTIF($AM$19:AM275,C275*10+1))</f>
        <v>0</v>
      </c>
      <c r="AO275" s="20">
        <f t="shared" ref="AO275:AO338" ca="1" si="138">IF(AN275=1,OFFSET($AF$6,C275,0)-OFFSET($AL$6,C275,0),0)</f>
        <v>0</v>
      </c>
      <c r="AP275" s="32">
        <f t="shared" ref="AP275:AP338" ca="1" si="139">AL275+AO275</f>
        <v>0</v>
      </c>
    </row>
    <row r="276" spans="1:42" x14ac:dyDescent="0.2">
      <c r="A276" s="14">
        <f>Daten!A276</f>
        <v>20708</v>
      </c>
      <c r="B276" s="7" t="str">
        <f>Daten!B276</f>
        <v xml:space="preserve">Feld am See                                       </v>
      </c>
      <c r="C276" s="14">
        <f t="shared" si="115"/>
        <v>2</v>
      </c>
      <c r="D276" s="9">
        <f>Daten!D276</f>
        <v>0</v>
      </c>
      <c r="E276" s="8">
        <f>Daten!E276</f>
        <v>1059</v>
      </c>
      <c r="F276" s="8">
        <f>Daten!F276</f>
        <v>1077</v>
      </c>
      <c r="G276" s="26">
        <f t="shared" si="116"/>
        <v>-18</v>
      </c>
      <c r="H276" s="28">
        <f t="shared" si="117"/>
        <v>-1.6713091922005572E-2</v>
      </c>
      <c r="I276" s="20">
        <f t="shared" si="118"/>
        <v>15.342356240682319</v>
      </c>
      <c r="J276" s="20">
        <f t="shared" si="119"/>
        <v>-33.342356240682321</v>
      </c>
      <c r="K276" s="26">
        <f t="shared" si="120"/>
        <v>16671.178120341159</v>
      </c>
      <c r="L276" s="15">
        <f>Daten!G276</f>
        <v>145</v>
      </c>
      <c r="M276" s="15">
        <f>Daten!H276</f>
        <v>649</v>
      </c>
      <c r="N276" s="15">
        <f>Daten!I276</f>
        <v>265</v>
      </c>
      <c r="O276" s="27">
        <f t="shared" si="121"/>
        <v>0.63174114021571648</v>
      </c>
      <c r="P276" s="15">
        <f t="shared" si="122"/>
        <v>371.5198018378523</v>
      </c>
      <c r="Q276" s="20">
        <f t="shared" si="123"/>
        <v>38.480198162147701</v>
      </c>
      <c r="R276" s="26">
        <f t="shared" si="124"/>
        <v>7696.0396324295398</v>
      </c>
      <c r="S276" s="8">
        <f>Daten!K276</f>
        <v>3704.48</v>
      </c>
      <c r="T276" s="8">
        <f>Daten!L276</f>
        <v>117763.61</v>
      </c>
      <c r="U276" s="8">
        <f>Daten!M276</f>
        <v>154978.46</v>
      </c>
      <c r="V276" s="8">
        <f>Daten!N276</f>
        <v>500</v>
      </c>
      <c r="W276" s="8">
        <f>Daten!O276</f>
        <v>500</v>
      </c>
      <c r="X276" s="22">
        <f t="shared" si="125"/>
        <v>276446.55</v>
      </c>
      <c r="Y276" s="8">
        <f t="shared" si="126"/>
        <v>434431.859344672</v>
      </c>
      <c r="Z276" s="20">
        <f t="shared" si="127"/>
        <v>-157985.30934467202</v>
      </c>
      <c r="AA276" s="26">
        <f t="shared" si="128"/>
        <v>15798.530934467202</v>
      </c>
      <c r="AB276" s="31">
        <f t="shared" si="129"/>
        <v>40165.748687237901</v>
      </c>
      <c r="AC276" s="30">
        <f t="shared" si="130"/>
        <v>40165.748687237901</v>
      </c>
      <c r="AG276" s="25">
        <f t="shared" si="131"/>
        <v>16671.178120341159</v>
      </c>
      <c r="AH276" s="25">
        <f t="shared" si="132"/>
        <v>15798.530934467202</v>
      </c>
      <c r="AI276" s="25">
        <f t="shared" si="133"/>
        <v>32469.709054808362</v>
      </c>
      <c r="AJ276" s="25">
        <f t="shared" si="134"/>
        <v>1</v>
      </c>
      <c r="AK276" s="25">
        <f t="shared" si="135"/>
        <v>32469.709054808362</v>
      </c>
      <c r="AL276" s="25">
        <f t="shared" ca="1" si="136"/>
        <v>94231</v>
      </c>
      <c r="AM276" s="25">
        <f t="shared" ca="1" si="137"/>
        <v>21</v>
      </c>
      <c r="AN276" s="25">
        <f ca="1">IF(AM276=0,0,COUNTIF($AM$19:AM276,C276*10+1))</f>
        <v>65</v>
      </c>
      <c r="AO276" s="20">
        <f t="shared" ca="1" si="138"/>
        <v>0</v>
      </c>
      <c r="AP276" s="32">
        <f t="shared" ca="1" si="139"/>
        <v>94231</v>
      </c>
    </row>
    <row r="277" spans="1:42" x14ac:dyDescent="0.2">
      <c r="A277" s="14">
        <f>Daten!A277</f>
        <v>20710</v>
      </c>
      <c r="B277" s="7" t="str">
        <f>Daten!B277</f>
        <v xml:space="preserve">Ferndorf                                          </v>
      </c>
      <c r="C277" s="14">
        <f t="shared" si="115"/>
        <v>2</v>
      </c>
      <c r="D277" s="9">
        <f>Daten!D277</f>
        <v>0</v>
      </c>
      <c r="E277" s="8">
        <f>Daten!E277</f>
        <v>2019</v>
      </c>
      <c r="F277" s="8">
        <f>Daten!F277</f>
        <v>2098</v>
      </c>
      <c r="G277" s="26">
        <f t="shared" si="116"/>
        <v>-79</v>
      </c>
      <c r="H277" s="28">
        <f t="shared" si="117"/>
        <v>-3.7654909437559579E-2</v>
      </c>
      <c r="I277" s="20">
        <f t="shared" si="118"/>
        <v>29.886966938673634</v>
      </c>
      <c r="J277" s="20">
        <f t="shared" si="119"/>
        <v>-108.88696693867364</v>
      </c>
      <c r="K277" s="26">
        <f t="shared" si="120"/>
        <v>54443.483469336818</v>
      </c>
      <c r="L277" s="15">
        <f>Daten!G277</f>
        <v>244</v>
      </c>
      <c r="M277" s="15">
        <f>Daten!H277</f>
        <v>1235</v>
      </c>
      <c r="N277" s="15">
        <f>Daten!I277</f>
        <v>540</v>
      </c>
      <c r="O277" s="27">
        <f t="shared" si="121"/>
        <v>0.6348178137651822</v>
      </c>
      <c r="P277" s="15">
        <f t="shared" si="122"/>
        <v>706.9752777654046</v>
      </c>
      <c r="Q277" s="20">
        <f t="shared" si="123"/>
        <v>77.024722234595401</v>
      </c>
      <c r="R277" s="26">
        <f t="shared" si="124"/>
        <v>15404.94444691908</v>
      </c>
      <c r="S277" s="8">
        <f>Daten!K277</f>
        <v>6339.69</v>
      </c>
      <c r="T277" s="8">
        <f>Daten!L277</f>
        <v>149688.1</v>
      </c>
      <c r="U277" s="8">
        <f>Daten!M277</f>
        <v>299234.53000000003</v>
      </c>
      <c r="V277" s="8">
        <f>Daten!N277</f>
        <v>500</v>
      </c>
      <c r="W277" s="8">
        <f>Daten!O277</f>
        <v>500</v>
      </c>
      <c r="X277" s="22">
        <f t="shared" si="125"/>
        <v>455262.32000000007</v>
      </c>
      <c r="Y277" s="8">
        <f t="shared" si="126"/>
        <v>828251.1086089639</v>
      </c>
      <c r="Z277" s="20">
        <f t="shared" si="127"/>
        <v>-372988.78860896383</v>
      </c>
      <c r="AA277" s="26">
        <f t="shared" si="128"/>
        <v>37298.878860896388</v>
      </c>
      <c r="AB277" s="31">
        <f t="shared" si="129"/>
        <v>107147.30677715229</v>
      </c>
      <c r="AC277" s="30">
        <f t="shared" si="130"/>
        <v>107147.30677715229</v>
      </c>
      <c r="AG277" s="25">
        <f t="shared" si="131"/>
        <v>54443.483469336818</v>
      </c>
      <c r="AH277" s="25">
        <f t="shared" si="132"/>
        <v>37298.878860896388</v>
      </c>
      <c r="AI277" s="25">
        <f t="shared" si="133"/>
        <v>91742.362330233213</v>
      </c>
      <c r="AJ277" s="25">
        <f t="shared" si="134"/>
        <v>1</v>
      </c>
      <c r="AK277" s="25">
        <f t="shared" si="135"/>
        <v>91742.362330233213</v>
      </c>
      <c r="AL277" s="25">
        <f t="shared" ca="1" si="136"/>
        <v>266246</v>
      </c>
      <c r="AM277" s="25">
        <f t="shared" ca="1" si="137"/>
        <v>21</v>
      </c>
      <c r="AN277" s="25">
        <f ca="1">IF(AM277=0,0,COUNTIF($AM$19:AM277,C277*10+1))</f>
        <v>66</v>
      </c>
      <c r="AO277" s="20">
        <f t="shared" ca="1" si="138"/>
        <v>0</v>
      </c>
      <c r="AP277" s="32">
        <f t="shared" ca="1" si="139"/>
        <v>266246</v>
      </c>
    </row>
    <row r="278" spans="1:42" x14ac:dyDescent="0.2">
      <c r="A278" s="14">
        <f>Daten!A278</f>
        <v>20711</v>
      </c>
      <c r="B278" s="7" t="str">
        <f>Daten!B278</f>
        <v xml:space="preserve">Finkenstein am Faaker See                         </v>
      </c>
      <c r="C278" s="14">
        <f t="shared" si="115"/>
        <v>2</v>
      </c>
      <c r="D278" s="9">
        <f>Daten!D278</f>
        <v>0</v>
      </c>
      <c r="E278" s="8">
        <f>Daten!E278</f>
        <v>9528</v>
      </c>
      <c r="F278" s="8">
        <f>Daten!F278</f>
        <v>9045</v>
      </c>
      <c r="G278" s="26">
        <f t="shared" si="116"/>
        <v>483</v>
      </c>
      <c r="H278" s="28">
        <f t="shared" si="117"/>
        <v>5.3399668325041456E-2</v>
      </c>
      <c r="I278" s="20">
        <f t="shared" si="118"/>
        <v>128.8501506007164</v>
      </c>
      <c r="J278" s="20">
        <f t="shared" si="119"/>
        <v>354.1498493992836</v>
      </c>
      <c r="K278" s="26">
        <f t="shared" si="120"/>
        <v>-177074.92469964179</v>
      </c>
      <c r="L278" s="15">
        <f>Daten!G278</f>
        <v>1396</v>
      </c>
      <c r="M278" s="15">
        <f>Daten!H278</f>
        <v>6122</v>
      </c>
      <c r="N278" s="15">
        <f>Daten!I278</f>
        <v>2010</v>
      </c>
      <c r="O278" s="27">
        <f t="shared" si="121"/>
        <v>0.55635413263639333</v>
      </c>
      <c r="P278" s="15">
        <f t="shared" si="122"/>
        <v>3504.5365590929614</v>
      </c>
      <c r="Q278" s="20">
        <f t="shared" si="123"/>
        <v>-98.536559092961397</v>
      </c>
      <c r="R278" s="26">
        <f t="shared" si="124"/>
        <v>-19707.311818592279</v>
      </c>
      <c r="S278" s="8">
        <f>Daten!K278</f>
        <v>21768.97</v>
      </c>
      <c r="T278" s="8">
        <f>Daten!L278</f>
        <v>919172.75</v>
      </c>
      <c r="U278" s="8">
        <f>Daten!M278</f>
        <v>2520798.8199999998</v>
      </c>
      <c r="V278" s="8">
        <f>Daten!N278</f>
        <v>500</v>
      </c>
      <c r="W278" s="8">
        <f>Daten!O278</f>
        <v>500</v>
      </c>
      <c r="X278" s="22">
        <f t="shared" si="125"/>
        <v>3461740.54</v>
      </c>
      <c r="Y278" s="8">
        <f t="shared" si="126"/>
        <v>3908656.048948097</v>
      </c>
      <c r="Z278" s="20">
        <f t="shared" si="127"/>
        <v>-446915.50894809701</v>
      </c>
      <c r="AA278" s="26">
        <f t="shared" si="128"/>
        <v>44691.550894809705</v>
      </c>
      <c r="AB278" s="31">
        <f t="shared" si="129"/>
        <v>-152090.68562342436</v>
      </c>
      <c r="AC278" s="30">
        <f t="shared" si="130"/>
        <v>0</v>
      </c>
      <c r="AG278" s="25">
        <f t="shared" si="131"/>
        <v>0</v>
      </c>
      <c r="AH278" s="25">
        <f t="shared" si="132"/>
        <v>0</v>
      </c>
      <c r="AI278" s="25">
        <f t="shared" si="133"/>
        <v>0</v>
      </c>
      <c r="AJ278" s="25">
        <f t="shared" si="134"/>
        <v>1</v>
      </c>
      <c r="AK278" s="25">
        <f t="shared" si="135"/>
        <v>0</v>
      </c>
      <c r="AL278" s="25">
        <f t="shared" ca="1" si="136"/>
        <v>0</v>
      </c>
      <c r="AM278" s="25">
        <f t="shared" ca="1" si="137"/>
        <v>0</v>
      </c>
      <c r="AN278" s="25">
        <f ca="1">IF(AM278=0,0,COUNTIF($AM$19:AM278,C278*10+1))</f>
        <v>0</v>
      </c>
      <c r="AO278" s="20">
        <f t="shared" ca="1" si="138"/>
        <v>0</v>
      </c>
      <c r="AP278" s="32">
        <f t="shared" ca="1" si="139"/>
        <v>0</v>
      </c>
    </row>
    <row r="279" spans="1:42" x14ac:dyDescent="0.2">
      <c r="A279" s="14">
        <f>Daten!A279</f>
        <v>20712</v>
      </c>
      <c r="B279" s="7" t="str">
        <f>Daten!B279</f>
        <v xml:space="preserve">Fresach                                           </v>
      </c>
      <c r="C279" s="14">
        <f t="shared" si="115"/>
        <v>2</v>
      </c>
      <c r="D279" s="9">
        <f>Daten!D279</f>
        <v>0</v>
      </c>
      <c r="E279" s="8">
        <f>Daten!E279</f>
        <v>1241</v>
      </c>
      <c r="F279" s="8">
        <f>Daten!F279</f>
        <v>1218</v>
      </c>
      <c r="G279" s="26">
        <f t="shared" si="116"/>
        <v>23</v>
      </c>
      <c r="H279" s="28">
        <f t="shared" si="117"/>
        <v>1.8883415435139574E-2</v>
      </c>
      <c r="I279" s="20">
        <f t="shared" si="118"/>
        <v>17.350965553529306</v>
      </c>
      <c r="J279" s="20">
        <f t="shared" si="119"/>
        <v>5.6490344464706936</v>
      </c>
      <c r="K279" s="26">
        <f t="shared" si="120"/>
        <v>-2824.517223235347</v>
      </c>
      <c r="L279" s="15">
        <f>Daten!G279</f>
        <v>191</v>
      </c>
      <c r="M279" s="15">
        <f>Daten!H279</f>
        <v>729</v>
      </c>
      <c r="N279" s="15">
        <f>Daten!I279</f>
        <v>321</v>
      </c>
      <c r="O279" s="27">
        <f t="shared" si="121"/>
        <v>0.7023319615912208</v>
      </c>
      <c r="P279" s="15">
        <f t="shared" si="122"/>
        <v>417.31577124775708</v>
      </c>
      <c r="Q279" s="20">
        <f t="shared" si="123"/>
        <v>94.684228752242916</v>
      </c>
      <c r="R279" s="26">
        <f t="shared" si="124"/>
        <v>18936.845750448585</v>
      </c>
      <c r="S279" s="8">
        <f>Daten!K279</f>
        <v>7084.8</v>
      </c>
      <c r="T279" s="8">
        <f>Daten!L279</f>
        <v>69780.679999999993</v>
      </c>
      <c r="U279" s="8">
        <f>Daten!M279</f>
        <v>28241.98</v>
      </c>
      <c r="V279" s="8">
        <f>Daten!N279</f>
        <v>500</v>
      </c>
      <c r="W279" s="8">
        <f>Daten!O279</f>
        <v>500</v>
      </c>
      <c r="X279" s="22">
        <f t="shared" si="125"/>
        <v>105107.45999999999</v>
      </c>
      <c r="Y279" s="8">
        <f t="shared" si="126"/>
        <v>509093.42535102734</v>
      </c>
      <c r="Z279" s="20">
        <f t="shared" si="127"/>
        <v>-403985.96535102732</v>
      </c>
      <c r="AA279" s="26">
        <f t="shared" si="128"/>
        <v>40398.596535102733</v>
      </c>
      <c r="AB279" s="31">
        <f t="shared" si="129"/>
        <v>56510.925062315975</v>
      </c>
      <c r="AC279" s="30">
        <f t="shared" si="130"/>
        <v>56510.925062315975</v>
      </c>
      <c r="AG279" s="25">
        <f t="shared" si="131"/>
        <v>-2824.517223235347</v>
      </c>
      <c r="AH279" s="25">
        <f t="shared" si="132"/>
        <v>40398.596535102733</v>
      </c>
      <c r="AI279" s="25">
        <f t="shared" si="133"/>
        <v>37574.07931186739</v>
      </c>
      <c r="AJ279" s="25">
        <f t="shared" si="134"/>
        <v>1</v>
      </c>
      <c r="AK279" s="25">
        <f t="shared" si="135"/>
        <v>37574.07931186739</v>
      </c>
      <c r="AL279" s="25">
        <f t="shared" ca="1" si="136"/>
        <v>109044</v>
      </c>
      <c r="AM279" s="25">
        <f t="shared" ca="1" si="137"/>
        <v>21</v>
      </c>
      <c r="AN279" s="25">
        <f ca="1">IF(AM279=0,0,COUNTIF($AM$19:AM279,C279*10+1))</f>
        <v>67</v>
      </c>
      <c r="AO279" s="20">
        <f t="shared" ca="1" si="138"/>
        <v>0</v>
      </c>
      <c r="AP279" s="32">
        <f t="shared" ca="1" si="139"/>
        <v>109044</v>
      </c>
    </row>
    <row r="280" spans="1:42" x14ac:dyDescent="0.2">
      <c r="A280" s="14">
        <f>Daten!A280</f>
        <v>20713</v>
      </c>
      <c r="B280" s="7" t="str">
        <f>Daten!B280</f>
        <v xml:space="preserve">Hohenthurn                                        </v>
      </c>
      <c r="C280" s="14">
        <f t="shared" si="115"/>
        <v>2</v>
      </c>
      <c r="D280" s="9">
        <f>Daten!D280</f>
        <v>0</v>
      </c>
      <c r="E280" s="8">
        <f>Daten!E280</f>
        <v>868</v>
      </c>
      <c r="F280" s="8">
        <f>Daten!F280</f>
        <v>877</v>
      </c>
      <c r="G280" s="26">
        <f t="shared" si="116"/>
        <v>-9</v>
      </c>
      <c r="H280" s="28">
        <f t="shared" si="117"/>
        <v>-1.0262257696693273E-2</v>
      </c>
      <c r="I280" s="20">
        <f t="shared" si="118"/>
        <v>12.49326501678588</v>
      </c>
      <c r="J280" s="20">
        <f t="shared" si="119"/>
        <v>-21.49326501678588</v>
      </c>
      <c r="K280" s="26">
        <f t="shared" si="120"/>
        <v>10746.632508392941</v>
      </c>
      <c r="L280" s="15">
        <f>Daten!G280</f>
        <v>109</v>
      </c>
      <c r="M280" s="15">
        <f>Daten!H280</f>
        <v>557</v>
      </c>
      <c r="N280" s="15">
        <f>Daten!I280</f>
        <v>202</v>
      </c>
      <c r="O280" s="27">
        <f t="shared" si="121"/>
        <v>0.55834829443447043</v>
      </c>
      <c r="P280" s="15">
        <f t="shared" si="122"/>
        <v>318.85443701646182</v>
      </c>
      <c r="Q280" s="20">
        <f t="shared" si="123"/>
        <v>-7.8544370164618158</v>
      </c>
      <c r="R280" s="26">
        <f t="shared" si="124"/>
        <v>-1570.8874032923632</v>
      </c>
      <c r="S280" s="8">
        <f>Daten!K280</f>
        <v>4855.1899999999996</v>
      </c>
      <c r="T280" s="8">
        <f>Daten!L280</f>
        <v>62661.75</v>
      </c>
      <c r="U280" s="8">
        <f>Daten!M280</f>
        <v>149834.47</v>
      </c>
      <c r="V280" s="8">
        <f>Daten!N280</f>
        <v>500</v>
      </c>
      <c r="W280" s="8">
        <f>Daten!O280</f>
        <v>500</v>
      </c>
      <c r="X280" s="22">
        <f t="shared" si="125"/>
        <v>217351.41</v>
      </c>
      <c r="Y280" s="8">
        <f t="shared" si="126"/>
        <v>356078.23787646391</v>
      </c>
      <c r="Z280" s="20">
        <f t="shared" si="127"/>
        <v>-138726.82787646391</v>
      </c>
      <c r="AA280" s="26">
        <f t="shared" si="128"/>
        <v>13872.682787646392</v>
      </c>
      <c r="AB280" s="31">
        <f t="shared" si="129"/>
        <v>23048.427892746971</v>
      </c>
      <c r="AC280" s="30">
        <f t="shared" si="130"/>
        <v>23048.427892746971</v>
      </c>
      <c r="AG280" s="25">
        <f t="shared" si="131"/>
        <v>10746.632508392941</v>
      </c>
      <c r="AH280" s="25">
        <f t="shared" si="132"/>
        <v>13872.682787646392</v>
      </c>
      <c r="AI280" s="25">
        <f t="shared" si="133"/>
        <v>24619.315296039334</v>
      </c>
      <c r="AJ280" s="25">
        <f t="shared" si="134"/>
        <v>1</v>
      </c>
      <c r="AK280" s="25">
        <f t="shared" si="135"/>
        <v>24619.315296039334</v>
      </c>
      <c r="AL280" s="25">
        <f t="shared" ca="1" si="136"/>
        <v>71448</v>
      </c>
      <c r="AM280" s="25">
        <f t="shared" ca="1" si="137"/>
        <v>21</v>
      </c>
      <c r="AN280" s="25">
        <f ca="1">IF(AM280=0,0,COUNTIF($AM$19:AM280,C280*10+1))</f>
        <v>68</v>
      </c>
      <c r="AO280" s="20">
        <f t="shared" ca="1" si="138"/>
        <v>0</v>
      </c>
      <c r="AP280" s="32">
        <f t="shared" ca="1" si="139"/>
        <v>71448</v>
      </c>
    </row>
    <row r="281" spans="1:42" x14ac:dyDescent="0.2">
      <c r="A281" s="14">
        <f>Daten!A281</f>
        <v>20719</v>
      </c>
      <c r="B281" s="7" t="str">
        <f>Daten!B281</f>
        <v xml:space="preserve">Nötsch im Gailtal                                </v>
      </c>
      <c r="C281" s="14">
        <f t="shared" si="115"/>
        <v>2</v>
      </c>
      <c r="D281" s="9">
        <f>Daten!D281</f>
        <v>0</v>
      </c>
      <c r="E281" s="8">
        <f>Daten!E281</f>
        <v>2348</v>
      </c>
      <c r="F281" s="8">
        <f>Daten!F281</f>
        <v>2265</v>
      </c>
      <c r="G281" s="26">
        <f t="shared" si="116"/>
        <v>83</v>
      </c>
      <c r="H281" s="28">
        <f t="shared" si="117"/>
        <v>3.6644591611479031E-2</v>
      </c>
      <c r="I281" s="20">
        <f t="shared" si="118"/>
        <v>32.26595811062716</v>
      </c>
      <c r="J281" s="20">
        <f t="shared" si="119"/>
        <v>50.73404188937284</v>
      </c>
      <c r="K281" s="26">
        <f t="shared" si="120"/>
        <v>-25367.020944686421</v>
      </c>
      <c r="L281" s="15">
        <f>Daten!G281</f>
        <v>336</v>
      </c>
      <c r="M281" s="15">
        <f>Daten!H281</f>
        <v>1413</v>
      </c>
      <c r="N281" s="15">
        <f>Daten!I281</f>
        <v>599</v>
      </c>
      <c r="O281" s="27">
        <f t="shared" si="121"/>
        <v>0.66171266808209483</v>
      </c>
      <c r="P281" s="15">
        <f t="shared" si="122"/>
        <v>808.87130970244266</v>
      </c>
      <c r="Q281" s="20">
        <f t="shared" si="123"/>
        <v>126.12869029755734</v>
      </c>
      <c r="R281" s="26">
        <f t="shared" si="124"/>
        <v>25225.738059511466</v>
      </c>
      <c r="S281" s="8">
        <f>Daten!K281</f>
        <v>7839.14</v>
      </c>
      <c r="T281" s="8">
        <f>Daten!L281</f>
        <v>177314.37</v>
      </c>
      <c r="U281" s="8">
        <f>Daten!M281</f>
        <v>205268.83</v>
      </c>
      <c r="V281" s="8">
        <f>Daten!N281</f>
        <v>500</v>
      </c>
      <c r="W281" s="8">
        <f>Daten!O281</f>
        <v>500</v>
      </c>
      <c r="X281" s="22">
        <f t="shared" si="125"/>
        <v>390422.33999999997</v>
      </c>
      <c r="Y281" s="8">
        <f t="shared" si="126"/>
        <v>963216.24715891399</v>
      </c>
      <c r="Z281" s="20">
        <f t="shared" si="127"/>
        <v>-572793.90715891402</v>
      </c>
      <c r="AA281" s="26">
        <f t="shared" si="128"/>
        <v>57279.390715891408</v>
      </c>
      <c r="AB281" s="31">
        <f t="shared" si="129"/>
        <v>57138.107830716457</v>
      </c>
      <c r="AC281" s="30">
        <f t="shared" si="130"/>
        <v>57138.107830716457</v>
      </c>
      <c r="AG281" s="25">
        <f t="shared" si="131"/>
        <v>-25367.020944686421</v>
      </c>
      <c r="AH281" s="25">
        <f t="shared" si="132"/>
        <v>57279.390715891408</v>
      </c>
      <c r="AI281" s="25">
        <f t="shared" si="133"/>
        <v>31912.369771204987</v>
      </c>
      <c r="AJ281" s="25">
        <f t="shared" si="134"/>
        <v>1</v>
      </c>
      <c r="AK281" s="25">
        <f t="shared" si="135"/>
        <v>31912.369771204987</v>
      </c>
      <c r="AL281" s="25">
        <f t="shared" ca="1" si="136"/>
        <v>92613</v>
      </c>
      <c r="AM281" s="25">
        <f t="shared" ca="1" si="137"/>
        <v>21</v>
      </c>
      <c r="AN281" s="25">
        <f ca="1">IF(AM281=0,0,COUNTIF($AM$19:AM281,C281*10+1))</f>
        <v>69</v>
      </c>
      <c r="AO281" s="20">
        <f t="shared" ca="1" si="138"/>
        <v>0</v>
      </c>
      <c r="AP281" s="32">
        <f t="shared" ca="1" si="139"/>
        <v>92613</v>
      </c>
    </row>
    <row r="282" spans="1:42" x14ac:dyDescent="0.2">
      <c r="A282" s="14">
        <f>Daten!A282</f>
        <v>20720</v>
      </c>
      <c r="B282" s="7" t="str">
        <f>Daten!B282</f>
        <v xml:space="preserve">Paternion                                         </v>
      </c>
      <c r="C282" s="14">
        <f t="shared" si="115"/>
        <v>2</v>
      </c>
      <c r="D282" s="9">
        <f>Daten!D282</f>
        <v>0</v>
      </c>
      <c r="E282" s="8">
        <f>Daten!E282</f>
        <v>5769</v>
      </c>
      <c r="F282" s="8">
        <f>Daten!F282</f>
        <v>5790</v>
      </c>
      <c r="G282" s="26">
        <f t="shared" si="116"/>
        <v>-21</v>
      </c>
      <c r="H282" s="28">
        <f t="shared" si="117"/>
        <v>-3.6269430051813472E-3</v>
      </c>
      <c r="I282" s="20">
        <f t="shared" si="118"/>
        <v>82.481190931801876</v>
      </c>
      <c r="J282" s="20">
        <f t="shared" si="119"/>
        <v>-103.48119093180188</v>
      </c>
      <c r="K282" s="26">
        <f t="shared" si="120"/>
        <v>51740.595465900937</v>
      </c>
      <c r="L282" s="15">
        <f>Daten!G282</f>
        <v>723</v>
      </c>
      <c r="M282" s="15">
        <f>Daten!H282</f>
        <v>3605</v>
      </c>
      <c r="N282" s="15">
        <f>Daten!I282</f>
        <v>1441</v>
      </c>
      <c r="O282" s="27">
        <f t="shared" si="121"/>
        <v>0.60027739251040224</v>
      </c>
      <c r="P282" s="15">
        <f t="shared" si="122"/>
        <v>2063.6808715338329</v>
      </c>
      <c r="Q282" s="20">
        <f t="shared" si="123"/>
        <v>100.31912846616706</v>
      </c>
      <c r="R282" s="26">
        <f t="shared" si="124"/>
        <v>20063.825693233412</v>
      </c>
      <c r="S282" s="8">
        <f>Daten!K282</f>
        <v>20878.22</v>
      </c>
      <c r="T282" s="8">
        <f>Daten!L282</f>
        <v>380694.72</v>
      </c>
      <c r="U282" s="8">
        <f>Daten!M282</f>
        <v>1661384.33</v>
      </c>
      <c r="V282" s="8">
        <f>Daten!N282</f>
        <v>500</v>
      </c>
      <c r="W282" s="8">
        <f>Daten!O282</f>
        <v>500</v>
      </c>
      <c r="X282" s="22">
        <f t="shared" si="125"/>
        <v>2062957.27</v>
      </c>
      <c r="Y282" s="8">
        <f t="shared" si="126"/>
        <v>2366607.5510476041</v>
      </c>
      <c r="Z282" s="20">
        <f t="shared" si="127"/>
        <v>-303650.28104760405</v>
      </c>
      <c r="AA282" s="26">
        <f t="shared" si="128"/>
        <v>30365.028104760408</v>
      </c>
      <c r="AB282" s="31">
        <f t="shared" si="129"/>
        <v>102169.44926389476</v>
      </c>
      <c r="AC282" s="30">
        <f t="shared" si="130"/>
        <v>102169.44926389476</v>
      </c>
      <c r="AG282" s="25">
        <f t="shared" si="131"/>
        <v>51740.595465900937</v>
      </c>
      <c r="AH282" s="25">
        <f t="shared" si="132"/>
        <v>30365.028104760408</v>
      </c>
      <c r="AI282" s="25">
        <f t="shared" si="133"/>
        <v>82105.623570661352</v>
      </c>
      <c r="AJ282" s="25">
        <f t="shared" si="134"/>
        <v>1</v>
      </c>
      <c r="AK282" s="25">
        <f t="shared" si="135"/>
        <v>82105.623570661352</v>
      </c>
      <c r="AL282" s="25">
        <f t="shared" ca="1" si="136"/>
        <v>238279</v>
      </c>
      <c r="AM282" s="25">
        <f t="shared" ca="1" si="137"/>
        <v>21</v>
      </c>
      <c r="AN282" s="25">
        <f ca="1">IF(AM282=0,0,COUNTIF($AM$19:AM282,C282*10+1))</f>
        <v>70</v>
      </c>
      <c r="AO282" s="20">
        <f t="shared" ca="1" si="138"/>
        <v>0</v>
      </c>
      <c r="AP282" s="32">
        <f t="shared" ca="1" si="139"/>
        <v>238279</v>
      </c>
    </row>
    <row r="283" spans="1:42" x14ac:dyDescent="0.2">
      <c r="A283" s="14">
        <f>Daten!A283</f>
        <v>20721</v>
      </c>
      <c r="B283" s="7" t="str">
        <f>Daten!B283</f>
        <v xml:space="preserve">Rosegg                                            </v>
      </c>
      <c r="C283" s="14">
        <f t="shared" si="115"/>
        <v>2</v>
      </c>
      <c r="D283" s="9">
        <f>Daten!D283</f>
        <v>0</v>
      </c>
      <c r="E283" s="8">
        <f>Daten!E283</f>
        <v>1897</v>
      </c>
      <c r="F283" s="8">
        <f>Daten!F283</f>
        <v>1817</v>
      </c>
      <c r="G283" s="26">
        <f t="shared" si="116"/>
        <v>80</v>
      </c>
      <c r="H283" s="28">
        <f t="shared" si="117"/>
        <v>4.4028618602091361E-2</v>
      </c>
      <c r="I283" s="20">
        <f t="shared" si="118"/>
        <v>25.883993769099138</v>
      </c>
      <c r="J283" s="20">
        <f t="shared" si="119"/>
        <v>54.116006230900865</v>
      </c>
      <c r="K283" s="26">
        <f t="shared" si="120"/>
        <v>-27058.003115450432</v>
      </c>
      <c r="L283" s="15">
        <f>Daten!G283</f>
        <v>253</v>
      </c>
      <c r="M283" s="15">
        <f>Daten!H283</f>
        <v>1257</v>
      </c>
      <c r="N283" s="15">
        <f>Daten!I283</f>
        <v>387</v>
      </c>
      <c r="O283" s="27">
        <f t="shared" si="121"/>
        <v>0.50914876690533017</v>
      </c>
      <c r="P283" s="15">
        <f t="shared" si="122"/>
        <v>719.56916935312847</v>
      </c>
      <c r="Q283" s="20">
        <f t="shared" si="123"/>
        <v>-79.569169353128473</v>
      </c>
      <c r="R283" s="26">
        <f t="shared" si="124"/>
        <v>-15913.833870625695</v>
      </c>
      <c r="S283" s="8">
        <f>Daten!K283</f>
        <v>5796.49</v>
      </c>
      <c r="T283" s="8">
        <f>Daten!L283</f>
        <v>131608.39000000001</v>
      </c>
      <c r="U283" s="8">
        <f>Daten!M283</f>
        <v>203884.86</v>
      </c>
      <c r="V283" s="8">
        <f>Daten!N283</f>
        <v>500</v>
      </c>
      <c r="W283" s="8">
        <f>Daten!O283</f>
        <v>500</v>
      </c>
      <c r="X283" s="22">
        <f t="shared" si="125"/>
        <v>341289.74</v>
      </c>
      <c r="Y283" s="8">
        <f t="shared" si="126"/>
        <v>778203.24568162684</v>
      </c>
      <c r="Z283" s="20">
        <f t="shared" si="127"/>
        <v>-436913.50568162685</v>
      </c>
      <c r="AA283" s="26">
        <f t="shared" si="128"/>
        <v>43691.350568162685</v>
      </c>
      <c r="AB283" s="31">
        <f t="shared" si="129"/>
        <v>719.51358208655438</v>
      </c>
      <c r="AC283" s="30">
        <f t="shared" si="130"/>
        <v>719.51358208655438</v>
      </c>
      <c r="AG283" s="25">
        <f t="shared" si="131"/>
        <v>-27058.003115450432</v>
      </c>
      <c r="AH283" s="25">
        <f t="shared" si="132"/>
        <v>43691.350568162685</v>
      </c>
      <c r="AI283" s="25">
        <f t="shared" si="133"/>
        <v>16633.347452712253</v>
      </c>
      <c r="AJ283" s="25">
        <f t="shared" si="134"/>
        <v>1</v>
      </c>
      <c r="AK283" s="25">
        <f t="shared" si="135"/>
        <v>16633.347452712253</v>
      </c>
      <c r="AL283" s="25">
        <f t="shared" ca="1" si="136"/>
        <v>48272</v>
      </c>
      <c r="AM283" s="25">
        <f t="shared" ca="1" si="137"/>
        <v>21</v>
      </c>
      <c r="AN283" s="25">
        <f ca="1">IF(AM283=0,0,COUNTIF($AM$19:AM283,C283*10+1))</f>
        <v>71</v>
      </c>
      <c r="AO283" s="20">
        <f t="shared" ca="1" si="138"/>
        <v>0</v>
      </c>
      <c r="AP283" s="32">
        <f t="shared" ca="1" si="139"/>
        <v>48272</v>
      </c>
    </row>
    <row r="284" spans="1:42" x14ac:dyDescent="0.2">
      <c r="A284" s="14">
        <f>Daten!A284</f>
        <v>20722</v>
      </c>
      <c r="B284" s="7" t="str">
        <f>Daten!B284</f>
        <v xml:space="preserve">St. Jakob im Rosental                             </v>
      </c>
      <c r="C284" s="14">
        <f t="shared" si="115"/>
        <v>2</v>
      </c>
      <c r="D284" s="9">
        <f>Daten!D284</f>
        <v>0</v>
      </c>
      <c r="E284" s="8">
        <f>Daten!E284</f>
        <v>4332</v>
      </c>
      <c r="F284" s="8">
        <f>Daten!F284</f>
        <v>4292</v>
      </c>
      <c r="G284" s="26">
        <f t="shared" si="116"/>
        <v>40</v>
      </c>
      <c r="H284" s="28">
        <f t="shared" si="117"/>
        <v>9.3196644920782844E-3</v>
      </c>
      <c r="I284" s="20">
        <f t="shared" si="118"/>
        <v>61.141497664817557</v>
      </c>
      <c r="J284" s="20">
        <f t="shared" si="119"/>
        <v>-21.141497664817557</v>
      </c>
      <c r="K284" s="26">
        <f t="shared" si="120"/>
        <v>10570.748832408779</v>
      </c>
      <c r="L284" s="15">
        <f>Daten!G284</f>
        <v>522</v>
      </c>
      <c r="M284" s="15">
        <f>Daten!H284</f>
        <v>2727</v>
      </c>
      <c r="N284" s="15">
        <f>Daten!I284</f>
        <v>1083</v>
      </c>
      <c r="O284" s="27">
        <f t="shared" si="121"/>
        <v>0.58855885588558854</v>
      </c>
      <c r="P284" s="15">
        <f t="shared" si="122"/>
        <v>1561.0701072601282</v>
      </c>
      <c r="Q284" s="20">
        <f t="shared" si="123"/>
        <v>43.929892739871775</v>
      </c>
      <c r="R284" s="26">
        <f t="shared" si="124"/>
        <v>8785.978547974355</v>
      </c>
      <c r="S284" s="8">
        <f>Daten!K284</f>
        <v>14808.82</v>
      </c>
      <c r="T284" s="8">
        <f>Daten!L284</f>
        <v>350014.86</v>
      </c>
      <c r="U284" s="8">
        <f>Daten!M284</f>
        <v>621276.13</v>
      </c>
      <c r="V284" s="8">
        <f>Daten!N284</f>
        <v>500</v>
      </c>
      <c r="W284" s="8">
        <f>Daten!O284</f>
        <v>500</v>
      </c>
      <c r="X284" s="22">
        <f t="shared" si="125"/>
        <v>986099.81</v>
      </c>
      <c r="Y284" s="8">
        <f t="shared" si="126"/>
        <v>1777109.3623051173</v>
      </c>
      <c r="Z284" s="20">
        <f t="shared" si="127"/>
        <v>-791009.55230511725</v>
      </c>
      <c r="AA284" s="26">
        <f t="shared" si="128"/>
        <v>79100.955230511725</v>
      </c>
      <c r="AB284" s="31">
        <f t="shared" si="129"/>
        <v>98457.682610894859</v>
      </c>
      <c r="AC284" s="30">
        <f t="shared" si="130"/>
        <v>98457.682610894859</v>
      </c>
      <c r="AG284" s="25">
        <f t="shared" si="131"/>
        <v>10570.748832408779</v>
      </c>
      <c r="AH284" s="25">
        <f t="shared" si="132"/>
        <v>79100.955230511725</v>
      </c>
      <c r="AI284" s="25">
        <f t="shared" si="133"/>
        <v>89671.7040629205</v>
      </c>
      <c r="AJ284" s="25">
        <f t="shared" si="134"/>
        <v>1</v>
      </c>
      <c r="AK284" s="25">
        <f t="shared" si="135"/>
        <v>89671.7040629205</v>
      </c>
      <c r="AL284" s="25">
        <f t="shared" ca="1" si="136"/>
        <v>260237</v>
      </c>
      <c r="AM284" s="25">
        <f t="shared" ca="1" si="137"/>
        <v>21</v>
      </c>
      <c r="AN284" s="25">
        <f ca="1">IF(AM284=0,0,COUNTIF($AM$19:AM284,C284*10+1))</f>
        <v>72</v>
      </c>
      <c r="AO284" s="20">
        <f t="shared" ca="1" si="138"/>
        <v>0</v>
      </c>
      <c r="AP284" s="32">
        <f t="shared" ca="1" si="139"/>
        <v>260237</v>
      </c>
    </row>
    <row r="285" spans="1:42" x14ac:dyDescent="0.2">
      <c r="A285" s="14">
        <f>Daten!A285</f>
        <v>20723</v>
      </c>
      <c r="B285" s="7" t="str">
        <f>Daten!B285</f>
        <v xml:space="preserve">Stockenboi                                        </v>
      </c>
      <c r="C285" s="14">
        <f t="shared" si="115"/>
        <v>2</v>
      </c>
      <c r="D285" s="9">
        <f>Daten!D285</f>
        <v>0</v>
      </c>
      <c r="E285" s="8">
        <f>Daten!E285</f>
        <v>1552</v>
      </c>
      <c r="F285" s="8">
        <f>Daten!F285</f>
        <v>1616</v>
      </c>
      <c r="G285" s="26">
        <f t="shared" si="116"/>
        <v>-64</v>
      </c>
      <c r="H285" s="28">
        <f t="shared" si="117"/>
        <v>-3.9603960396039604E-2</v>
      </c>
      <c r="I285" s="20">
        <f t="shared" si="118"/>
        <v>23.020657089083219</v>
      </c>
      <c r="J285" s="20">
        <f t="shared" si="119"/>
        <v>-87.020657089083215</v>
      </c>
      <c r="K285" s="26">
        <f t="shared" si="120"/>
        <v>43510.328544541611</v>
      </c>
      <c r="L285" s="15">
        <f>Daten!G285</f>
        <v>237</v>
      </c>
      <c r="M285" s="15">
        <f>Daten!H285</f>
        <v>949</v>
      </c>
      <c r="N285" s="15">
        <f>Daten!I285</f>
        <v>366</v>
      </c>
      <c r="O285" s="27">
        <f t="shared" si="121"/>
        <v>0.63540569020021076</v>
      </c>
      <c r="P285" s="15">
        <f t="shared" si="122"/>
        <v>543.25468712499514</v>
      </c>
      <c r="Q285" s="20">
        <f t="shared" si="123"/>
        <v>59.745312875004856</v>
      </c>
      <c r="R285" s="26">
        <f t="shared" si="124"/>
        <v>11949.062575000971</v>
      </c>
      <c r="S285" s="8">
        <f>Daten!K285</f>
        <v>12374.6</v>
      </c>
      <c r="T285" s="8">
        <f>Daten!L285</f>
        <v>87591.12</v>
      </c>
      <c r="U285" s="8">
        <f>Daten!M285</f>
        <v>184581.56</v>
      </c>
      <c r="V285" s="8">
        <f>Daten!N285</f>
        <v>500</v>
      </c>
      <c r="W285" s="8">
        <f>Daten!O285</f>
        <v>500</v>
      </c>
      <c r="X285" s="22">
        <f t="shared" si="125"/>
        <v>284547.28000000003</v>
      </c>
      <c r="Y285" s="8">
        <f t="shared" si="126"/>
        <v>636674.45297727187</v>
      </c>
      <c r="Z285" s="20">
        <f t="shared" si="127"/>
        <v>-352127.17297727184</v>
      </c>
      <c r="AA285" s="26">
        <f t="shared" si="128"/>
        <v>35212.717297727184</v>
      </c>
      <c r="AB285" s="31">
        <f t="shared" si="129"/>
        <v>90672.108417269774</v>
      </c>
      <c r="AC285" s="30">
        <f t="shared" si="130"/>
        <v>90672.108417269774</v>
      </c>
      <c r="AG285" s="25">
        <f t="shared" si="131"/>
        <v>43510.328544541611</v>
      </c>
      <c r="AH285" s="25">
        <f t="shared" si="132"/>
        <v>35212.717297727184</v>
      </c>
      <c r="AI285" s="25">
        <f t="shared" si="133"/>
        <v>78723.045842268795</v>
      </c>
      <c r="AJ285" s="25">
        <f t="shared" si="134"/>
        <v>1</v>
      </c>
      <c r="AK285" s="25">
        <f t="shared" si="135"/>
        <v>78723.045842268795</v>
      </c>
      <c r="AL285" s="25">
        <f t="shared" ca="1" si="136"/>
        <v>228463</v>
      </c>
      <c r="AM285" s="25">
        <f t="shared" ca="1" si="137"/>
        <v>21</v>
      </c>
      <c r="AN285" s="25">
        <f ca="1">IF(AM285=0,0,COUNTIF($AM$19:AM285,C285*10+1))</f>
        <v>73</v>
      </c>
      <c r="AO285" s="20">
        <f t="shared" ca="1" si="138"/>
        <v>0</v>
      </c>
      <c r="AP285" s="32">
        <f t="shared" ca="1" si="139"/>
        <v>228463</v>
      </c>
    </row>
    <row r="286" spans="1:42" x14ac:dyDescent="0.2">
      <c r="A286" s="14">
        <f>Daten!A286</f>
        <v>20724</v>
      </c>
      <c r="B286" s="7" t="str">
        <f>Daten!B286</f>
        <v xml:space="preserve">Treffen am Ossiacher See                          </v>
      </c>
      <c r="C286" s="14">
        <f t="shared" si="115"/>
        <v>2</v>
      </c>
      <c r="D286" s="9">
        <f>Daten!D286</f>
        <v>0</v>
      </c>
      <c r="E286" s="8">
        <f>Daten!E286</f>
        <v>4627</v>
      </c>
      <c r="F286" s="8">
        <f>Daten!F286</f>
        <v>4454</v>
      </c>
      <c r="G286" s="26">
        <f t="shared" si="116"/>
        <v>173</v>
      </c>
      <c r="H286" s="28">
        <f t="shared" si="117"/>
        <v>3.8841490794791197E-2</v>
      </c>
      <c r="I286" s="20">
        <f t="shared" si="118"/>
        <v>63.449261556173674</v>
      </c>
      <c r="J286" s="20">
        <f t="shared" si="119"/>
        <v>109.55073844382633</v>
      </c>
      <c r="K286" s="26">
        <f t="shared" si="120"/>
        <v>-54775.36922191317</v>
      </c>
      <c r="L286" s="15">
        <f>Daten!G286</f>
        <v>532</v>
      </c>
      <c r="M286" s="15">
        <f>Daten!H286</f>
        <v>2815</v>
      </c>
      <c r="N286" s="15">
        <f>Daten!I286</f>
        <v>1280</v>
      </c>
      <c r="O286" s="27">
        <f t="shared" si="121"/>
        <v>0.64369449378330368</v>
      </c>
      <c r="P286" s="15">
        <f t="shared" si="122"/>
        <v>1611.4456736110235</v>
      </c>
      <c r="Q286" s="20">
        <f t="shared" si="123"/>
        <v>200.55432638897651</v>
      </c>
      <c r="R286" s="26">
        <f t="shared" si="124"/>
        <v>40110.865277795303</v>
      </c>
      <c r="S286" s="8">
        <f>Daten!K286</f>
        <v>14632.61</v>
      </c>
      <c r="T286" s="8">
        <f>Daten!L286</f>
        <v>620754.4</v>
      </c>
      <c r="U286" s="8">
        <f>Daten!M286</f>
        <v>1205703.96</v>
      </c>
      <c r="V286" s="8">
        <f>Daten!N286</f>
        <v>500</v>
      </c>
      <c r="W286" s="8">
        <f>Daten!O286</f>
        <v>500</v>
      </c>
      <c r="X286" s="22">
        <f t="shared" si="125"/>
        <v>1841090.97</v>
      </c>
      <c r="Y286" s="8">
        <f t="shared" si="126"/>
        <v>1898126.7357769569</v>
      </c>
      <c r="Z286" s="20">
        <f t="shared" si="127"/>
        <v>-57035.76577695692</v>
      </c>
      <c r="AA286" s="26">
        <f t="shared" si="128"/>
        <v>5703.5765776956923</v>
      </c>
      <c r="AB286" s="31">
        <f t="shared" si="129"/>
        <v>-8960.9273664221746</v>
      </c>
      <c r="AC286" s="30">
        <f t="shared" si="130"/>
        <v>0</v>
      </c>
      <c r="AG286" s="25">
        <f t="shared" si="131"/>
        <v>0</v>
      </c>
      <c r="AH286" s="25">
        <f t="shared" si="132"/>
        <v>0</v>
      </c>
      <c r="AI286" s="25">
        <f t="shared" si="133"/>
        <v>0</v>
      </c>
      <c r="AJ286" s="25">
        <f t="shared" si="134"/>
        <v>1</v>
      </c>
      <c r="AK286" s="25">
        <f t="shared" si="135"/>
        <v>0</v>
      </c>
      <c r="AL286" s="25">
        <f t="shared" ca="1" si="136"/>
        <v>0</v>
      </c>
      <c r="AM286" s="25">
        <f t="shared" ca="1" si="137"/>
        <v>0</v>
      </c>
      <c r="AN286" s="25">
        <f ca="1">IF(AM286=0,0,COUNTIF($AM$19:AM286,C286*10+1))</f>
        <v>0</v>
      </c>
      <c r="AO286" s="20">
        <f t="shared" ca="1" si="138"/>
        <v>0</v>
      </c>
      <c r="AP286" s="32">
        <f t="shared" ca="1" si="139"/>
        <v>0</v>
      </c>
    </row>
    <row r="287" spans="1:42" x14ac:dyDescent="0.2">
      <c r="A287" s="14">
        <f>Daten!A287</f>
        <v>20725</v>
      </c>
      <c r="B287" s="7" t="str">
        <f>Daten!B287</f>
        <v xml:space="preserve">Velden am Wörther See                            </v>
      </c>
      <c r="C287" s="14">
        <f t="shared" si="115"/>
        <v>2</v>
      </c>
      <c r="D287" s="9">
        <f>Daten!D287</f>
        <v>0</v>
      </c>
      <c r="E287" s="8">
        <f>Daten!E287</f>
        <v>9083</v>
      </c>
      <c r="F287" s="8">
        <f>Daten!F287</f>
        <v>9008</v>
      </c>
      <c r="G287" s="26">
        <f t="shared" si="116"/>
        <v>75</v>
      </c>
      <c r="H287" s="28">
        <f t="shared" si="117"/>
        <v>8.3259325044404975E-3</v>
      </c>
      <c r="I287" s="20">
        <f t="shared" si="118"/>
        <v>128.32306872429555</v>
      </c>
      <c r="J287" s="20">
        <f t="shared" si="119"/>
        <v>-53.323068724295553</v>
      </c>
      <c r="K287" s="26">
        <f t="shared" si="120"/>
        <v>26661.534362147777</v>
      </c>
      <c r="L287" s="15">
        <f>Daten!G287</f>
        <v>1062</v>
      </c>
      <c r="M287" s="15">
        <f>Daten!H287</f>
        <v>5560</v>
      </c>
      <c r="N287" s="15">
        <f>Daten!I287</f>
        <v>2461</v>
      </c>
      <c r="O287" s="27">
        <f t="shared" si="121"/>
        <v>0.63363309352517982</v>
      </c>
      <c r="P287" s="15">
        <f t="shared" si="122"/>
        <v>3182.8198739883806</v>
      </c>
      <c r="Q287" s="20">
        <f t="shared" si="123"/>
        <v>340.18012601161945</v>
      </c>
      <c r="R287" s="26">
        <f t="shared" si="124"/>
        <v>68036.025202323886</v>
      </c>
      <c r="S287" s="8">
        <f>Daten!K287</f>
        <v>15030.13</v>
      </c>
      <c r="T287" s="8">
        <f>Daten!L287</f>
        <v>1513115.6</v>
      </c>
      <c r="U287" s="8">
        <f>Daten!M287</f>
        <v>2532687.37</v>
      </c>
      <c r="V287" s="8">
        <f>Daten!N287</f>
        <v>500</v>
      </c>
      <c r="W287" s="8">
        <f>Daten!O287</f>
        <v>500</v>
      </c>
      <c r="X287" s="22">
        <f t="shared" si="125"/>
        <v>4060833.1</v>
      </c>
      <c r="Y287" s="8">
        <f t="shared" si="126"/>
        <v>3726104.4177787118</v>
      </c>
      <c r="Z287" s="20">
        <f t="shared" si="127"/>
        <v>334728.68222128833</v>
      </c>
      <c r="AA287" s="26">
        <f t="shared" si="128"/>
        <v>-33472.868222128833</v>
      </c>
      <c r="AB287" s="31">
        <f t="shared" si="129"/>
        <v>61224.691342342834</v>
      </c>
      <c r="AC287" s="30">
        <f t="shared" si="130"/>
        <v>61224.691342342834</v>
      </c>
      <c r="AG287" s="25">
        <f t="shared" si="131"/>
        <v>26661.534362147777</v>
      </c>
      <c r="AH287" s="25">
        <f t="shared" si="132"/>
        <v>-33472.868222128833</v>
      </c>
      <c r="AI287" s="25">
        <f t="shared" si="133"/>
        <v>-6811.3338599810559</v>
      </c>
      <c r="AJ287" s="25">
        <f t="shared" si="134"/>
        <v>1</v>
      </c>
      <c r="AK287" s="25">
        <f t="shared" si="135"/>
        <v>0</v>
      </c>
      <c r="AL287" s="25">
        <f t="shared" ca="1" si="136"/>
        <v>0</v>
      </c>
      <c r="AM287" s="25">
        <f t="shared" ca="1" si="137"/>
        <v>0</v>
      </c>
      <c r="AN287" s="25">
        <f ca="1">IF(AM287=0,0,COUNTIF($AM$19:AM287,C287*10+1))</f>
        <v>0</v>
      </c>
      <c r="AO287" s="20">
        <f t="shared" ca="1" si="138"/>
        <v>0</v>
      </c>
      <c r="AP287" s="32">
        <f t="shared" ca="1" si="139"/>
        <v>0</v>
      </c>
    </row>
    <row r="288" spans="1:42" x14ac:dyDescent="0.2">
      <c r="A288" s="14">
        <f>Daten!A288</f>
        <v>20726</v>
      </c>
      <c r="B288" s="7" t="str">
        <f>Daten!B288</f>
        <v xml:space="preserve">Weißenstein                                      </v>
      </c>
      <c r="C288" s="14">
        <f t="shared" si="115"/>
        <v>2</v>
      </c>
      <c r="D288" s="9">
        <f>Daten!D288</f>
        <v>0</v>
      </c>
      <c r="E288" s="8">
        <f>Daten!E288</f>
        <v>2928</v>
      </c>
      <c r="F288" s="8">
        <f>Daten!F288</f>
        <v>2917</v>
      </c>
      <c r="G288" s="26">
        <f t="shared" si="116"/>
        <v>11</v>
      </c>
      <c r="H288" s="28">
        <f t="shared" si="117"/>
        <v>3.7709976002742542E-3</v>
      </c>
      <c r="I288" s="20">
        <f t="shared" si="118"/>
        <v>41.553995500529545</v>
      </c>
      <c r="J288" s="20">
        <f t="shared" si="119"/>
        <v>-30.553995500529545</v>
      </c>
      <c r="K288" s="26">
        <f t="shared" si="120"/>
        <v>15276.997750264773</v>
      </c>
      <c r="L288" s="15">
        <f>Daten!G288</f>
        <v>388</v>
      </c>
      <c r="M288" s="15">
        <f>Daten!H288</f>
        <v>1822</v>
      </c>
      <c r="N288" s="15">
        <f>Daten!I288</f>
        <v>718</v>
      </c>
      <c r="O288" s="27">
        <f t="shared" si="121"/>
        <v>0.60702524698133919</v>
      </c>
      <c r="P288" s="15">
        <f t="shared" si="122"/>
        <v>1043.0032033105808</v>
      </c>
      <c r="Q288" s="20">
        <f t="shared" si="123"/>
        <v>62.99679668941917</v>
      </c>
      <c r="R288" s="26">
        <f t="shared" si="124"/>
        <v>12599.359337883834</v>
      </c>
      <c r="S288" s="8">
        <f>Daten!K288</f>
        <v>10820.73</v>
      </c>
      <c r="T288" s="8">
        <f>Daten!L288</f>
        <v>303632.38</v>
      </c>
      <c r="U288" s="8">
        <f>Daten!M288</f>
        <v>1307508.3899999999</v>
      </c>
      <c r="V288" s="8">
        <f>Daten!N288</f>
        <v>500</v>
      </c>
      <c r="W288" s="8">
        <f>Daten!O288</f>
        <v>500</v>
      </c>
      <c r="X288" s="22">
        <f t="shared" si="125"/>
        <v>1621961.5</v>
      </c>
      <c r="Y288" s="8">
        <f t="shared" si="126"/>
        <v>1201148.7102560904</v>
      </c>
      <c r="Z288" s="20">
        <f t="shared" si="127"/>
        <v>420812.78974390961</v>
      </c>
      <c r="AA288" s="26">
        <f t="shared" si="128"/>
        <v>-42081.278974390967</v>
      </c>
      <c r="AB288" s="31">
        <f t="shared" si="129"/>
        <v>-14204.921886242359</v>
      </c>
      <c r="AC288" s="30">
        <f t="shared" si="130"/>
        <v>0</v>
      </c>
      <c r="AG288" s="25">
        <f t="shared" si="131"/>
        <v>0</v>
      </c>
      <c r="AH288" s="25">
        <f t="shared" si="132"/>
        <v>0</v>
      </c>
      <c r="AI288" s="25">
        <f t="shared" si="133"/>
        <v>0</v>
      </c>
      <c r="AJ288" s="25">
        <f t="shared" si="134"/>
        <v>1</v>
      </c>
      <c r="AK288" s="25">
        <f t="shared" si="135"/>
        <v>0</v>
      </c>
      <c r="AL288" s="25">
        <f t="shared" ca="1" si="136"/>
        <v>0</v>
      </c>
      <c r="AM288" s="25">
        <f t="shared" ca="1" si="137"/>
        <v>0</v>
      </c>
      <c r="AN288" s="25">
        <f ca="1">IF(AM288=0,0,COUNTIF($AM$19:AM288,C288*10+1))</f>
        <v>0</v>
      </c>
      <c r="AO288" s="20">
        <f t="shared" ca="1" si="138"/>
        <v>0</v>
      </c>
      <c r="AP288" s="32">
        <f t="shared" ca="1" si="139"/>
        <v>0</v>
      </c>
    </row>
    <row r="289" spans="1:42" x14ac:dyDescent="0.2">
      <c r="A289" s="14">
        <f>Daten!A289</f>
        <v>20727</v>
      </c>
      <c r="B289" s="7" t="str">
        <f>Daten!B289</f>
        <v xml:space="preserve">Wernberg                                          </v>
      </c>
      <c r="C289" s="14">
        <f t="shared" si="115"/>
        <v>2</v>
      </c>
      <c r="D289" s="9">
        <f>Daten!D289</f>
        <v>0</v>
      </c>
      <c r="E289" s="8">
        <f>Daten!E289</f>
        <v>5638</v>
      </c>
      <c r="F289" s="8">
        <f>Daten!F289</f>
        <v>5573</v>
      </c>
      <c r="G289" s="26">
        <f t="shared" si="116"/>
        <v>65</v>
      </c>
      <c r="H289" s="28">
        <f t="shared" si="117"/>
        <v>1.1663376996231833E-2</v>
      </c>
      <c r="I289" s="20">
        <f t="shared" si="118"/>
        <v>79.389926953874237</v>
      </c>
      <c r="J289" s="20">
        <f t="shared" si="119"/>
        <v>-14.389926953874237</v>
      </c>
      <c r="K289" s="26">
        <f t="shared" si="120"/>
        <v>7194.9634769371187</v>
      </c>
      <c r="L289" s="15">
        <f>Daten!G289</f>
        <v>806</v>
      </c>
      <c r="M289" s="15">
        <f>Daten!H289</f>
        <v>3593</v>
      </c>
      <c r="N289" s="15">
        <f>Daten!I289</f>
        <v>1239</v>
      </c>
      <c r="O289" s="27">
        <f t="shared" si="121"/>
        <v>0.56916225994990255</v>
      </c>
      <c r="P289" s="15">
        <f t="shared" si="122"/>
        <v>2056.8114761223474</v>
      </c>
      <c r="Q289" s="20">
        <f t="shared" si="123"/>
        <v>-11.811476122347358</v>
      </c>
      <c r="R289" s="26">
        <f t="shared" si="124"/>
        <v>-2362.2952244694716</v>
      </c>
      <c r="S289" s="8">
        <f>Daten!K289</f>
        <v>7863.04</v>
      </c>
      <c r="T289" s="8">
        <f>Daten!L289</f>
        <v>465036.34</v>
      </c>
      <c r="U289" s="8">
        <f>Daten!M289</f>
        <v>1574962.11</v>
      </c>
      <c r="V289" s="8">
        <f>Daten!N289</f>
        <v>500</v>
      </c>
      <c r="W289" s="8">
        <f>Daten!O289</f>
        <v>500</v>
      </c>
      <c r="X289" s="22">
        <f t="shared" si="125"/>
        <v>2047861.4900000002</v>
      </c>
      <c r="Y289" s="8">
        <f t="shared" si="126"/>
        <v>2312867.6326584145</v>
      </c>
      <c r="Z289" s="20">
        <f t="shared" si="127"/>
        <v>-265006.14265841432</v>
      </c>
      <c r="AA289" s="26">
        <f t="shared" si="128"/>
        <v>26500.614265841432</v>
      </c>
      <c r="AB289" s="31">
        <f t="shared" si="129"/>
        <v>31333.282518309079</v>
      </c>
      <c r="AC289" s="30">
        <f t="shared" si="130"/>
        <v>31333.282518309079</v>
      </c>
      <c r="AG289" s="25">
        <f t="shared" si="131"/>
        <v>7194.9634769371187</v>
      </c>
      <c r="AH289" s="25">
        <f t="shared" si="132"/>
        <v>26500.614265841432</v>
      </c>
      <c r="AI289" s="25">
        <f t="shared" si="133"/>
        <v>33695.577742778551</v>
      </c>
      <c r="AJ289" s="25">
        <f t="shared" si="134"/>
        <v>1</v>
      </c>
      <c r="AK289" s="25">
        <f t="shared" si="135"/>
        <v>33695.577742778551</v>
      </c>
      <c r="AL289" s="25">
        <f t="shared" ca="1" si="136"/>
        <v>97788</v>
      </c>
      <c r="AM289" s="25">
        <f t="shared" ca="1" si="137"/>
        <v>21</v>
      </c>
      <c r="AN289" s="25">
        <f ca="1">IF(AM289=0,0,COUNTIF($AM$19:AM289,C289*10+1))</f>
        <v>74</v>
      </c>
      <c r="AO289" s="20">
        <f t="shared" ca="1" si="138"/>
        <v>0</v>
      </c>
      <c r="AP289" s="32">
        <f t="shared" ca="1" si="139"/>
        <v>97788</v>
      </c>
    </row>
    <row r="290" spans="1:42" x14ac:dyDescent="0.2">
      <c r="A290" s="14">
        <f>Daten!A290</f>
        <v>20801</v>
      </c>
      <c r="B290" s="7" t="str">
        <f>Daten!B290</f>
        <v xml:space="preserve">Bleiburg                                          </v>
      </c>
      <c r="C290" s="14">
        <f t="shared" si="115"/>
        <v>2</v>
      </c>
      <c r="D290" s="9">
        <f>Daten!D290</f>
        <v>0</v>
      </c>
      <c r="E290" s="8">
        <f>Daten!E290</f>
        <v>4008</v>
      </c>
      <c r="F290" s="8">
        <f>Daten!F290</f>
        <v>4067</v>
      </c>
      <c r="G290" s="26">
        <f t="shared" si="116"/>
        <v>-59</v>
      </c>
      <c r="H290" s="28">
        <f t="shared" si="117"/>
        <v>-1.4507007622326039E-2</v>
      </c>
      <c r="I290" s="20">
        <f t="shared" si="118"/>
        <v>57.936270037934065</v>
      </c>
      <c r="J290" s="20">
        <f t="shared" si="119"/>
        <v>-116.93627003793407</v>
      </c>
      <c r="K290" s="26">
        <f t="shared" si="120"/>
        <v>58468.135018967034</v>
      </c>
      <c r="L290" s="15">
        <f>Daten!G290</f>
        <v>544</v>
      </c>
      <c r="M290" s="15">
        <f>Daten!H290</f>
        <v>2564</v>
      </c>
      <c r="N290" s="15">
        <f>Daten!I290</f>
        <v>900</v>
      </c>
      <c r="O290" s="27">
        <f t="shared" si="121"/>
        <v>0.56318252730109208</v>
      </c>
      <c r="P290" s="15">
        <f t="shared" si="122"/>
        <v>1467.7608195874473</v>
      </c>
      <c r="Q290" s="20">
        <f t="shared" si="123"/>
        <v>-23.760819587447259</v>
      </c>
      <c r="R290" s="26">
        <f t="shared" si="124"/>
        <v>-4752.1639174894517</v>
      </c>
      <c r="S290" s="8">
        <f>Daten!K290</f>
        <v>25310.639999999999</v>
      </c>
      <c r="T290" s="8">
        <f>Daten!L290</f>
        <v>286236.28000000003</v>
      </c>
      <c r="U290" s="8">
        <f>Daten!M290</f>
        <v>878486.91</v>
      </c>
      <c r="V290" s="8">
        <f>Daten!N290</f>
        <v>500</v>
      </c>
      <c r="W290" s="8">
        <f>Daten!O290</f>
        <v>500</v>
      </c>
      <c r="X290" s="22">
        <f t="shared" si="125"/>
        <v>1190033.83</v>
      </c>
      <c r="Y290" s="8">
        <f t="shared" si="126"/>
        <v>1644195.3656784187</v>
      </c>
      <c r="Z290" s="20">
        <f t="shared" si="127"/>
        <v>-454161.53567841859</v>
      </c>
      <c r="AA290" s="26">
        <f t="shared" si="128"/>
        <v>45416.153567841859</v>
      </c>
      <c r="AB290" s="31">
        <f t="shared" si="129"/>
        <v>99132.124669319441</v>
      </c>
      <c r="AC290" s="30">
        <f t="shared" si="130"/>
        <v>99132.124669319441</v>
      </c>
      <c r="AG290" s="25">
        <f t="shared" si="131"/>
        <v>58468.135018967034</v>
      </c>
      <c r="AH290" s="25">
        <f t="shared" si="132"/>
        <v>45416.153567841859</v>
      </c>
      <c r="AI290" s="25">
        <f t="shared" si="133"/>
        <v>103884.28858680889</v>
      </c>
      <c r="AJ290" s="25">
        <f t="shared" si="134"/>
        <v>1</v>
      </c>
      <c r="AK290" s="25">
        <f t="shared" si="135"/>
        <v>103884.28858680889</v>
      </c>
      <c r="AL290" s="25">
        <f t="shared" ca="1" si="136"/>
        <v>301483</v>
      </c>
      <c r="AM290" s="25">
        <f t="shared" ca="1" si="137"/>
        <v>21</v>
      </c>
      <c r="AN290" s="25">
        <f ca="1">IF(AM290=0,0,COUNTIF($AM$19:AM290,C290*10+1))</f>
        <v>75</v>
      </c>
      <c r="AO290" s="20">
        <f t="shared" ca="1" si="138"/>
        <v>0</v>
      </c>
      <c r="AP290" s="32">
        <f t="shared" ca="1" si="139"/>
        <v>301483</v>
      </c>
    </row>
    <row r="291" spans="1:42" x14ac:dyDescent="0.2">
      <c r="A291" s="14">
        <f>Daten!A291</f>
        <v>20802</v>
      </c>
      <c r="B291" s="7" t="str">
        <f>Daten!B291</f>
        <v xml:space="preserve">Diex                                              </v>
      </c>
      <c r="C291" s="14">
        <f t="shared" si="115"/>
        <v>2</v>
      </c>
      <c r="D291" s="9">
        <f>Daten!D291</f>
        <v>0</v>
      </c>
      <c r="E291" s="8">
        <f>Daten!E291</f>
        <v>788</v>
      </c>
      <c r="F291" s="8">
        <f>Daten!F291</f>
        <v>796</v>
      </c>
      <c r="G291" s="26">
        <f t="shared" si="116"/>
        <v>-8</v>
      </c>
      <c r="H291" s="28">
        <f t="shared" si="117"/>
        <v>-1.0050251256281407E-2</v>
      </c>
      <c r="I291" s="20">
        <f t="shared" si="118"/>
        <v>11.339383071107823</v>
      </c>
      <c r="J291" s="20">
        <f t="shared" si="119"/>
        <v>-19.339383071107825</v>
      </c>
      <c r="K291" s="26">
        <f t="shared" si="120"/>
        <v>9669.6915355539131</v>
      </c>
      <c r="L291" s="15">
        <f>Daten!G291</f>
        <v>122</v>
      </c>
      <c r="M291" s="15">
        <f>Daten!H291</f>
        <v>489</v>
      </c>
      <c r="N291" s="15">
        <f>Daten!I291</f>
        <v>177</v>
      </c>
      <c r="O291" s="27">
        <f t="shared" si="121"/>
        <v>0.61145194274028625</v>
      </c>
      <c r="P291" s="15">
        <f t="shared" si="122"/>
        <v>279.92786301804279</v>
      </c>
      <c r="Q291" s="20">
        <f t="shared" si="123"/>
        <v>19.072136981957215</v>
      </c>
      <c r="R291" s="26">
        <f t="shared" si="124"/>
        <v>3814.4273963914429</v>
      </c>
      <c r="S291" s="8">
        <f>Daten!K291</f>
        <v>12894.08</v>
      </c>
      <c r="T291" s="8">
        <f>Daten!L291</f>
        <v>40398.480000000003</v>
      </c>
      <c r="U291" s="8">
        <f>Daten!M291</f>
        <v>114329.23</v>
      </c>
      <c r="V291" s="8">
        <f>Daten!N291</f>
        <v>500</v>
      </c>
      <c r="W291" s="8">
        <f>Daten!O291</f>
        <v>500</v>
      </c>
      <c r="X291" s="22">
        <f t="shared" si="125"/>
        <v>167621.79</v>
      </c>
      <c r="Y291" s="8">
        <f t="shared" si="126"/>
        <v>323259.96710443962</v>
      </c>
      <c r="Z291" s="20">
        <f t="shared" si="127"/>
        <v>-155638.17710443962</v>
      </c>
      <c r="AA291" s="26">
        <f t="shared" si="128"/>
        <v>15563.817710443962</v>
      </c>
      <c r="AB291" s="31">
        <f t="shared" si="129"/>
        <v>29047.936642389315</v>
      </c>
      <c r="AC291" s="30">
        <f t="shared" si="130"/>
        <v>29047.936642389315</v>
      </c>
      <c r="AG291" s="25">
        <f t="shared" si="131"/>
        <v>9669.6915355539131</v>
      </c>
      <c r="AH291" s="25">
        <f t="shared" si="132"/>
        <v>15563.817710443962</v>
      </c>
      <c r="AI291" s="25">
        <f t="shared" si="133"/>
        <v>25233.509245997877</v>
      </c>
      <c r="AJ291" s="25">
        <f t="shared" si="134"/>
        <v>1</v>
      </c>
      <c r="AK291" s="25">
        <f t="shared" si="135"/>
        <v>25233.509245997877</v>
      </c>
      <c r="AL291" s="25">
        <f t="shared" ca="1" si="136"/>
        <v>73230</v>
      </c>
      <c r="AM291" s="25">
        <f t="shared" ca="1" si="137"/>
        <v>21</v>
      </c>
      <c r="AN291" s="25">
        <f ca="1">IF(AM291=0,0,COUNTIF($AM$19:AM291,C291*10+1))</f>
        <v>76</v>
      </c>
      <c r="AO291" s="20">
        <f t="shared" ca="1" si="138"/>
        <v>0</v>
      </c>
      <c r="AP291" s="32">
        <f t="shared" ca="1" si="139"/>
        <v>73230</v>
      </c>
    </row>
    <row r="292" spans="1:42" x14ac:dyDescent="0.2">
      <c r="A292" s="14">
        <f>Daten!A292</f>
        <v>20803</v>
      </c>
      <c r="B292" s="7" t="str">
        <f>Daten!B292</f>
        <v xml:space="preserve">Eberndorf                                         </v>
      </c>
      <c r="C292" s="14">
        <f t="shared" si="115"/>
        <v>2</v>
      </c>
      <c r="D292" s="9">
        <f>Daten!D292</f>
        <v>0</v>
      </c>
      <c r="E292" s="8">
        <f>Daten!E292</f>
        <v>5922</v>
      </c>
      <c r="F292" s="8">
        <f>Daten!F292</f>
        <v>5878</v>
      </c>
      <c r="G292" s="26">
        <f t="shared" si="116"/>
        <v>44</v>
      </c>
      <c r="H292" s="28">
        <f t="shared" si="117"/>
        <v>7.4855392990813199E-3</v>
      </c>
      <c r="I292" s="20">
        <f t="shared" si="118"/>
        <v>83.734791070316305</v>
      </c>
      <c r="J292" s="20">
        <f t="shared" si="119"/>
        <v>-39.734791070316305</v>
      </c>
      <c r="K292" s="26">
        <f t="shared" si="120"/>
        <v>19867.395535158154</v>
      </c>
      <c r="L292" s="15">
        <f>Daten!G292</f>
        <v>807</v>
      </c>
      <c r="M292" s="15">
        <f>Daten!H292</f>
        <v>3673</v>
      </c>
      <c r="N292" s="15">
        <f>Daten!I292</f>
        <v>1442</v>
      </c>
      <c r="O292" s="27">
        <f t="shared" si="121"/>
        <v>0.61230601687993469</v>
      </c>
      <c r="P292" s="15">
        <f t="shared" si="122"/>
        <v>2102.6074455322519</v>
      </c>
      <c r="Q292" s="20">
        <f t="shared" si="123"/>
        <v>146.39255446774814</v>
      </c>
      <c r="R292" s="26">
        <f t="shared" si="124"/>
        <v>29278.510893549628</v>
      </c>
      <c r="S292" s="8">
        <f>Daten!K292</f>
        <v>27156.55</v>
      </c>
      <c r="T292" s="8">
        <f>Daten!L292</f>
        <v>534583.07999999996</v>
      </c>
      <c r="U292" s="8">
        <f>Daten!M292</f>
        <v>1238450.6100000001</v>
      </c>
      <c r="V292" s="8">
        <f>Daten!N292</f>
        <v>500</v>
      </c>
      <c r="W292" s="8">
        <f>Daten!O292</f>
        <v>500</v>
      </c>
      <c r="X292" s="22">
        <f t="shared" si="125"/>
        <v>1800190.2400000002</v>
      </c>
      <c r="Y292" s="8">
        <f t="shared" si="126"/>
        <v>2429372.4938991005</v>
      </c>
      <c r="Z292" s="20">
        <f t="shared" si="127"/>
        <v>-629182.25389910024</v>
      </c>
      <c r="AA292" s="26">
        <f t="shared" si="128"/>
        <v>62918.225389910025</v>
      </c>
      <c r="AB292" s="31">
        <f t="shared" si="129"/>
        <v>112064.13181861781</v>
      </c>
      <c r="AC292" s="30">
        <f t="shared" si="130"/>
        <v>112064.13181861781</v>
      </c>
      <c r="AG292" s="25">
        <f t="shared" si="131"/>
        <v>19867.395535158154</v>
      </c>
      <c r="AH292" s="25">
        <f t="shared" si="132"/>
        <v>62918.225389910025</v>
      </c>
      <c r="AI292" s="25">
        <f t="shared" si="133"/>
        <v>82785.620925068186</v>
      </c>
      <c r="AJ292" s="25">
        <f t="shared" si="134"/>
        <v>1</v>
      </c>
      <c r="AK292" s="25">
        <f t="shared" si="135"/>
        <v>82785.620925068186</v>
      </c>
      <c r="AL292" s="25">
        <f t="shared" ca="1" si="136"/>
        <v>240253</v>
      </c>
      <c r="AM292" s="25">
        <f t="shared" ca="1" si="137"/>
        <v>21</v>
      </c>
      <c r="AN292" s="25">
        <f ca="1">IF(AM292=0,0,COUNTIF($AM$19:AM292,C292*10+1))</f>
        <v>77</v>
      </c>
      <c r="AO292" s="20">
        <f t="shared" ca="1" si="138"/>
        <v>0</v>
      </c>
      <c r="AP292" s="32">
        <f t="shared" ca="1" si="139"/>
        <v>240253</v>
      </c>
    </row>
    <row r="293" spans="1:42" x14ac:dyDescent="0.2">
      <c r="A293" s="14">
        <f>Daten!A293</f>
        <v>20804</v>
      </c>
      <c r="B293" s="7" t="str">
        <f>Daten!B293</f>
        <v xml:space="preserve">Eisenkappel-Vellach                               </v>
      </c>
      <c r="C293" s="14">
        <f t="shared" si="115"/>
        <v>2</v>
      </c>
      <c r="D293" s="9">
        <f>Daten!D293</f>
        <v>0</v>
      </c>
      <c r="E293" s="8">
        <f>Daten!E293</f>
        <v>2204</v>
      </c>
      <c r="F293" s="8">
        <f>Daten!F293</f>
        <v>2277</v>
      </c>
      <c r="G293" s="26">
        <f t="shared" si="116"/>
        <v>-73</v>
      </c>
      <c r="H293" s="28">
        <f t="shared" si="117"/>
        <v>-3.2059727711901624E-2</v>
      </c>
      <c r="I293" s="20">
        <f t="shared" si="118"/>
        <v>32.436903584060943</v>
      </c>
      <c r="J293" s="20">
        <f t="shared" si="119"/>
        <v>-105.43690358406094</v>
      </c>
      <c r="K293" s="26">
        <f t="shared" si="120"/>
        <v>52718.451792030472</v>
      </c>
      <c r="L293" s="15">
        <f>Daten!G293</f>
        <v>238</v>
      </c>
      <c r="M293" s="15">
        <f>Daten!H293</f>
        <v>1377</v>
      </c>
      <c r="N293" s="15">
        <f>Daten!I293</f>
        <v>589</v>
      </c>
      <c r="O293" s="27">
        <f t="shared" si="121"/>
        <v>0.6005809731299927</v>
      </c>
      <c r="P293" s="15">
        <f t="shared" si="122"/>
        <v>788.26312346798557</v>
      </c>
      <c r="Q293" s="20">
        <f t="shared" si="123"/>
        <v>38.736876532014435</v>
      </c>
      <c r="R293" s="26">
        <f t="shared" si="124"/>
        <v>7747.375306402887</v>
      </c>
      <c r="S293" s="8">
        <f>Daten!K293</f>
        <v>39285.82</v>
      </c>
      <c r="T293" s="8">
        <f>Daten!L293</f>
        <v>149585.69</v>
      </c>
      <c r="U293" s="8">
        <f>Daten!M293</f>
        <v>261445.13</v>
      </c>
      <c r="V293" s="8">
        <f>Daten!N293</f>
        <v>500</v>
      </c>
      <c r="W293" s="8">
        <f>Daten!O293</f>
        <v>500</v>
      </c>
      <c r="X293" s="22">
        <f t="shared" si="125"/>
        <v>450316.64</v>
      </c>
      <c r="Y293" s="8">
        <f t="shared" si="126"/>
        <v>904143.35976927017</v>
      </c>
      <c r="Z293" s="20">
        <f t="shared" si="127"/>
        <v>-453826.71976927016</v>
      </c>
      <c r="AA293" s="26">
        <f t="shared" si="128"/>
        <v>45382.67197692702</v>
      </c>
      <c r="AB293" s="31">
        <f t="shared" si="129"/>
        <v>105848.49907536038</v>
      </c>
      <c r="AC293" s="30">
        <f t="shared" si="130"/>
        <v>105848.49907536038</v>
      </c>
      <c r="AG293" s="25">
        <f t="shared" si="131"/>
        <v>52718.451792030472</v>
      </c>
      <c r="AH293" s="25">
        <f t="shared" si="132"/>
        <v>45382.67197692702</v>
      </c>
      <c r="AI293" s="25">
        <f t="shared" si="133"/>
        <v>98101.123768957492</v>
      </c>
      <c r="AJ293" s="25">
        <f t="shared" si="134"/>
        <v>1</v>
      </c>
      <c r="AK293" s="25">
        <f t="shared" si="135"/>
        <v>98101.123768957492</v>
      </c>
      <c r="AL293" s="25">
        <f t="shared" ca="1" si="136"/>
        <v>284700</v>
      </c>
      <c r="AM293" s="25">
        <f t="shared" ca="1" si="137"/>
        <v>21</v>
      </c>
      <c r="AN293" s="25">
        <f ca="1">IF(AM293=0,0,COUNTIF($AM$19:AM293,C293*10+1))</f>
        <v>78</v>
      </c>
      <c r="AO293" s="20">
        <f t="shared" ca="1" si="138"/>
        <v>0</v>
      </c>
      <c r="AP293" s="32">
        <f t="shared" ca="1" si="139"/>
        <v>284700</v>
      </c>
    </row>
    <row r="294" spans="1:42" x14ac:dyDescent="0.2">
      <c r="A294" s="14">
        <f>Daten!A294</f>
        <v>20805</v>
      </c>
      <c r="B294" s="7" t="str">
        <f>Daten!B294</f>
        <v xml:space="preserve">Feistritz ob Bleiburg                             </v>
      </c>
      <c r="C294" s="14">
        <f t="shared" si="115"/>
        <v>2</v>
      </c>
      <c r="D294" s="9">
        <f>Daten!D294</f>
        <v>0</v>
      </c>
      <c r="E294" s="8">
        <f>Daten!E294</f>
        <v>2251</v>
      </c>
      <c r="F294" s="8">
        <f>Daten!F294</f>
        <v>2206</v>
      </c>
      <c r="G294" s="26">
        <f t="shared" si="116"/>
        <v>45</v>
      </c>
      <c r="H294" s="28">
        <f t="shared" si="117"/>
        <v>2.0398912058023574E-2</v>
      </c>
      <c r="I294" s="20">
        <f t="shared" si="118"/>
        <v>31.425476199577712</v>
      </c>
      <c r="J294" s="20">
        <f t="shared" si="119"/>
        <v>13.574523800422288</v>
      </c>
      <c r="K294" s="26">
        <f t="shared" si="120"/>
        <v>-6787.2619002111442</v>
      </c>
      <c r="L294" s="15">
        <f>Daten!G294</f>
        <v>349</v>
      </c>
      <c r="M294" s="15">
        <f>Daten!H294</f>
        <v>1479</v>
      </c>
      <c r="N294" s="15">
        <f>Daten!I294</f>
        <v>423</v>
      </c>
      <c r="O294" s="27">
        <f t="shared" si="121"/>
        <v>0.52197430696416502</v>
      </c>
      <c r="P294" s="15">
        <f t="shared" si="122"/>
        <v>846.65298446561417</v>
      </c>
      <c r="Q294" s="20">
        <f t="shared" si="123"/>
        <v>-74.652984465614168</v>
      </c>
      <c r="R294" s="26">
        <f t="shared" si="124"/>
        <v>-14930.596893122834</v>
      </c>
      <c r="S294" s="8">
        <f>Daten!K294</f>
        <v>14440.13</v>
      </c>
      <c r="T294" s="8">
        <f>Daten!L294</f>
        <v>199739.6</v>
      </c>
      <c r="U294" s="8">
        <f>Daten!M294</f>
        <v>2640942.39</v>
      </c>
      <c r="V294" s="8">
        <f>Daten!N294</f>
        <v>500</v>
      </c>
      <c r="W294" s="8">
        <f>Daten!O294</f>
        <v>500</v>
      </c>
      <c r="X294" s="22">
        <f t="shared" si="125"/>
        <v>2855122.12</v>
      </c>
      <c r="Y294" s="8">
        <f t="shared" si="126"/>
        <v>923424.09384783451</v>
      </c>
      <c r="Z294" s="20">
        <f t="shared" si="127"/>
        <v>1931698.0261521656</v>
      </c>
      <c r="AA294" s="26">
        <f t="shared" si="128"/>
        <v>-193169.80261521658</v>
      </c>
      <c r="AB294" s="31">
        <f t="shared" si="129"/>
        <v>-214887.66140855057</v>
      </c>
      <c r="AC294" s="30">
        <f t="shared" si="130"/>
        <v>0</v>
      </c>
      <c r="AG294" s="25">
        <f t="shared" si="131"/>
        <v>0</v>
      </c>
      <c r="AH294" s="25">
        <f t="shared" si="132"/>
        <v>0</v>
      </c>
      <c r="AI294" s="25">
        <f t="shared" si="133"/>
        <v>0</v>
      </c>
      <c r="AJ294" s="25">
        <f t="shared" si="134"/>
        <v>1</v>
      </c>
      <c r="AK294" s="25">
        <f t="shared" si="135"/>
        <v>0</v>
      </c>
      <c r="AL294" s="25">
        <f t="shared" ca="1" si="136"/>
        <v>0</v>
      </c>
      <c r="AM294" s="25">
        <f t="shared" ca="1" si="137"/>
        <v>0</v>
      </c>
      <c r="AN294" s="25">
        <f ca="1">IF(AM294=0,0,COUNTIF($AM$19:AM294,C294*10+1))</f>
        <v>0</v>
      </c>
      <c r="AO294" s="20">
        <f t="shared" ca="1" si="138"/>
        <v>0</v>
      </c>
      <c r="AP294" s="32">
        <f t="shared" ca="1" si="139"/>
        <v>0</v>
      </c>
    </row>
    <row r="295" spans="1:42" x14ac:dyDescent="0.2">
      <c r="A295" s="14">
        <f>Daten!A295</f>
        <v>20806</v>
      </c>
      <c r="B295" s="7" t="str">
        <f>Daten!B295</f>
        <v xml:space="preserve">Gallizien                                         </v>
      </c>
      <c r="C295" s="14">
        <f t="shared" si="115"/>
        <v>2</v>
      </c>
      <c r="D295" s="9">
        <f>Daten!D295</f>
        <v>0</v>
      </c>
      <c r="E295" s="8">
        <f>Daten!E295</f>
        <v>1801</v>
      </c>
      <c r="F295" s="8">
        <f>Daten!F295</f>
        <v>1752</v>
      </c>
      <c r="G295" s="26">
        <f t="shared" si="116"/>
        <v>49</v>
      </c>
      <c r="H295" s="28">
        <f t="shared" si="117"/>
        <v>2.7968036529680364E-2</v>
      </c>
      <c r="I295" s="20">
        <f t="shared" si="118"/>
        <v>24.958039121332796</v>
      </c>
      <c r="J295" s="20">
        <f t="shared" si="119"/>
        <v>24.041960878667204</v>
      </c>
      <c r="K295" s="26">
        <f t="shared" si="120"/>
        <v>-12020.980439333602</v>
      </c>
      <c r="L295" s="15">
        <f>Daten!G295</f>
        <v>241</v>
      </c>
      <c r="M295" s="15">
        <f>Daten!H295</f>
        <v>1149</v>
      </c>
      <c r="N295" s="15">
        <f>Daten!I295</f>
        <v>411</v>
      </c>
      <c r="O295" s="27">
        <f t="shared" si="121"/>
        <v>0.56744995648389907</v>
      </c>
      <c r="P295" s="15">
        <f t="shared" si="122"/>
        <v>657.74461064975696</v>
      </c>
      <c r="Q295" s="20">
        <f t="shared" si="123"/>
        <v>-5.7446106497569644</v>
      </c>
      <c r="R295" s="26">
        <f t="shared" si="124"/>
        <v>-1148.9221299513929</v>
      </c>
      <c r="S295" s="8">
        <f>Daten!K295</f>
        <v>10844.18</v>
      </c>
      <c r="T295" s="8">
        <f>Daten!L295</f>
        <v>120007.62</v>
      </c>
      <c r="U295" s="8">
        <f>Daten!M295</f>
        <v>112725.36</v>
      </c>
      <c r="V295" s="8">
        <f>Daten!N295</f>
        <v>500</v>
      </c>
      <c r="W295" s="8">
        <f>Daten!O295</f>
        <v>500</v>
      </c>
      <c r="X295" s="22">
        <f t="shared" si="125"/>
        <v>243577.15999999997</v>
      </c>
      <c r="Y295" s="8">
        <f t="shared" si="126"/>
        <v>738821.32075519767</v>
      </c>
      <c r="Z295" s="20">
        <f t="shared" si="127"/>
        <v>-495244.16075519769</v>
      </c>
      <c r="AA295" s="26">
        <f t="shared" si="128"/>
        <v>49524.416075519774</v>
      </c>
      <c r="AB295" s="31">
        <f t="shared" si="129"/>
        <v>36354.513506234784</v>
      </c>
      <c r="AC295" s="30">
        <f t="shared" si="130"/>
        <v>36354.513506234784</v>
      </c>
      <c r="AG295" s="25">
        <f t="shared" si="131"/>
        <v>-12020.980439333602</v>
      </c>
      <c r="AH295" s="25">
        <f t="shared" si="132"/>
        <v>49524.416075519774</v>
      </c>
      <c r="AI295" s="25">
        <f t="shared" si="133"/>
        <v>37503.435636186172</v>
      </c>
      <c r="AJ295" s="25">
        <f t="shared" si="134"/>
        <v>1</v>
      </c>
      <c r="AK295" s="25">
        <f t="shared" si="135"/>
        <v>37503.435636186172</v>
      </c>
      <c r="AL295" s="25">
        <f t="shared" ca="1" si="136"/>
        <v>108839</v>
      </c>
      <c r="AM295" s="25">
        <f t="shared" ca="1" si="137"/>
        <v>21</v>
      </c>
      <c r="AN295" s="25">
        <f ca="1">IF(AM295=0,0,COUNTIF($AM$19:AM295,C295*10+1))</f>
        <v>79</v>
      </c>
      <c r="AO295" s="20">
        <f t="shared" ca="1" si="138"/>
        <v>0</v>
      </c>
      <c r="AP295" s="32">
        <f t="shared" ca="1" si="139"/>
        <v>108839</v>
      </c>
    </row>
    <row r="296" spans="1:42" x14ac:dyDescent="0.2">
      <c r="A296" s="14">
        <f>Daten!A296</f>
        <v>20807</v>
      </c>
      <c r="B296" s="7" t="str">
        <f>Daten!B296</f>
        <v xml:space="preserve">Globasnitz                                        </v>
      </c>
      <c r="C296" s="14">
        <f t="shared" si="115"/>
        <v>2</v>
      </c>
      <c r="D296" s="9">
        <f>Daten!D296</f>
        <v>0</v>
      </c>
      <c r="E296" s="8">
        <f>Daten!E296</f>
        <v>1590</v>
      </c>
      <c r="F296" s="8">
        <f>Daten!F296</f>
        <v>1603</v>
      </c>
      <c r="G296" s="26">
        <f t="shared" si="116"/>
        <v>-13</v>
      </c>
      <c r="H296" s="28">
        <f t="shared" si="117"/>
        <v>-8.1097941359950087E-3</v>
      </c>
      <c r="I296" s="20">
        <f t="shared" si="118"/>
        <v>22.83546615952995</v>
      </c>
      <c r="J296" s="20">
        <f t="shared" si="119"/>
        <v>-35.83546615952995</v>
      </c>
      <c r="K296" s="26">
        <f t="shared" si="120"/>
        <v>17917.733079764974</v>
      </c>
      <c r="L296" s="15">
        <f>Daten!G296</f>
        <v>209</v>
      </c>
      <c r="M296" s="15">
        <f>Daten!H296</f>
        <v>1039</v>
      </c>
      <c r="N296" s="15">
        <f>Daten!I296</f>
        <v>342</v>
      </c>
      <c r="O296" s="27">
        <f t="shared" si="121"/>
        <v>0.5303176130895092</v>
      </c>
      <c r="P296" s="15">
        <f t="shared" si="122"/>
        <v>594.77515271113793</v>
      </c>
      <c r="Q296" s="20">
        <f t="shared" si="123"/>
        <v>-43.775152711137935</v>
      </c>
      <c r="R296" s="26">
        <f t="shared" si="124"/>
        <v>-8755.0305422275869</v>
      </c>
      <c r="S296" s="8">
        <f>Daten!K296</f>
        <v>11026.67</v>
      </c>
      <c r="T296" s="8">
        <f>Daten!L296</f>
        <v>91184.78</v>
      </c>
      <c r="U296" s="8">
        <f>Daten!M296</f>
        <v>89573.99</v>
      </c>
      <c r="V296" s="8">
        <f>Daten!N296</f>
        <v>500</v>
      </c>
      <c r="W296" s="8">
        <f>Daten!O296</f>
        <v>500</v>
      </c>
      <c r="X296" s="22">
        <f t="shared" si="125"/>
        <v>191785.44</v>
      </c>
      <c r="Y296" s="8">
        <f t="shared" si="126"/>
        <v>652263.1315939835</v>
      </c>
      <c r="Z296" s="20">
        <f t="shared" si="127"/>
        <v>-460477.6915939835</v>
      </c>
      <c r="AA296" s="26">
        <f t="shared" si="128"/>
        <v>46047.769159398355</v>
      </c>
      <c r="AB296" s="31">
        <f t="shared" si="129"/>
        <v>55210.47169693574</v>
      </c>
      <c r="AC296" s="30">
        <f t="shared" si="130"/>
        <v>55210.47169693574</v>
      </c>
      <c r="AG296" s="25">
        <f t="shared" si="131"/>
        <v>17917.733079764974</v>
      </c>
      <c r="AH296" s="25">
        <f t="shared" si="132"/>
        <v>46047.769159398355</v>
      </c>
      <c r="AI296" s="25">
        <f t="shared" si="133"/>
        <v>63965.502239163325</v>
      </c>
      <c r="AJ296" s="25">
        <f t="shared" si="134"/>
        <v>1</v>
      </c>
      <c r="AK296" s="25">
        <f t="shared" si="135"/>
        <v>63965.502239163325</v>
      </c>
      <c r="AL296" s="25">
        <f t="shared" ca="1" si="136"/>
        <v>185635</v>
      </c>
      <c r="AM296" s="25">
        <f t="shared" ca="1" si="137"/>
        <v>21</v>
      </c>
      <c r="AN296" s="25">
        <f ca="1">IF(AM296=0,0,COUNTIF($AM$19:AM296,C296*10+1))</f>
        <v>80</v>
      </c>
      <c r="AO296" s="20">
        <f t="shared" ca="1" si="138"/>
        <v>0</v>
      </c>
      <c r="AP296" s="32">
        <f t="shared" ca="1" si="139"/>
        <v>185635</v>
      </c>
    </row>
    <row r="297" spans="1:42" x14ac:dyDescent="0.2">
      <c r="A297" s="14">
        <f>Daten!A297</f>
        <v>20808</v>
      </c>
      <c r="B297" s="7" t="str">
        <f>Daten!B297</f>
        <v xml:space="preserve">Griffen                                           </v>
      </c>
      <c r="C297" s="14">
        <f t="shared" si="115"/>
        <v>2</v>
      </c>
      <c r="D297" s="9">
        <f>Daten!D297</f>
        <v>0</v>
      </c>
      <c r="E297" s="8">
        <f>Daten!E297</f>
        <v>3400</v>
      </c>
      <c r="F297" s="8">
        <f>Daten!F297</f>
        <v>3431</v>
      </c>
      <c r="G297" s="26">
        <f t="shared" si="116"/>
        <v>-31</v>
      </c>
      <c r="H297" s="28">
        <f t="shared" si="117"/>
        <v>-9.0352666860973475E-3</v>
      </c>
      <c r="I297" s="20">
        <f t="shared" si="118"/>
        <v>48.876159945943392</v>
      </c>
      <c r="J297" s="20">
        <f t="shared" si="119"/>
        <v>-79.876159945943385</v>
      </c>
      <c r="K297" s="26">
        <f t="shared" si="120"/>
        <v>39938.079972971689</v>
      </c>
      <c r="L297" s="15">
        <f>Daten!G297</f>
        <v>466</v>
      </c>
      <c r="M297" s="15">
        <f>Daten!H297</f>
        <v>2194</v>
      </c>
      <c r="N297" s="15">
        <f>Daten!I297</f>
        <v>740</v>
      </c>
      <c r="O297" s="27">
        <f t="shared" si="121"/>
        <v>0.54968094804010936</v>
      </c>
      <c r="P297" s="15">
        <f t="shared" si="122"/>
        <v>1255.9544610666378</v>
      </c>
      <c r="Q297" s="20">
        <f t="shared" si="123"/>
        <v>-49.954461066637805</v>
      </c>
      <c r="R297" s="26">
        <f t="shared" si="124"/>
        <v>-9990.892213327561</v>
      </c>
      <c r="S297" s="8">
        <f>Daten!K297</f>
        <v>23907.18</v>
      </c>
      <c r="T297" s="8">
        <f>Daten!L297</f>
        <v>239540.49</v>
      </c>
      <c r="U297" s="8">
        <f>Daten!M297</f>
        <v>1544543.1</v>
      </c>
      <c r="V297" s="8">
        <f>Daten!N297</f>
        <v>500</v>
      </c>
      <c r="W297" s="8">
        <f>Daten!O297</f>
        <v>500</v>
      </c>
      <c r="X297" s="22">
        <f t="shared" si="125"/>
        <v>1807990.77</v>
      </c>
      <c r="Y297" s="8">
        <f t="shared" si="126"/>
        <v>1394776.5078110339</v>
      </c>
      <c r="Z297" s="20">
        <f t="shared" si="127"/>
        <v>413214.26218896615</v>
      </c>
      <c r="AA297" s="26">
        <f t="shared" si="128"/>
        <v>-41321.426218896617</v>
      </c>
      <c r="AB297" s="31">
        <f t="shared" si="129"/>
        <v>-11374.23845925249</v>
      </c>
      <c r="AC297" s="30">
        <f t="shared" si="130"/>
        <v>0</v>
      </c>
      <c r="AG297" s="25">
        <f t="shared" si="131"/>
        <v>0</v>
      </c>
      <c r="AH297" s="25">
        <f t="shared" si="132"/>
        <v>0</v>
      </c>
      <c r="AI297" s="25">
        <f t="shared" si="133"/>
        <v>0</v>
      </c>
      <c r="AJ297" s="25">
        <f t="shared" si="134"/>
        <v>1</v>
      </c>
      <c r="AK297" s="25">
        <f t="shared" si="135"/>
        <v>0</v>
      </c>
      <c r="AL297" s="25">
        <f t="shared" ca="1" si="136"/>
        <v>0</v>
      </c>
      <c r="AM297" s="25">
        <f t="shared" ca="1" si="137"/>
        <v>0</v>
      </c>
      <c r="AN297" s="25">
        <f ca="1">IF(AM297=0,0,COUNTIF($AM$19:AM297,C297*10+1))</f>
        <v>0</v>
      </c>
      <c r="AO297" s="20">
        <f t="shared" ca="1" si="138"/>
        <v>0</v>
      </c>
      <c r="AP297" s="32">
        <f t="shared" ca="1" si="139"/>
        <v>0</v>
      </c>
    </row>
    <row r="298" spans="1:42" x14ac:dyDescent="0.2">
      <c r="A298" s="14">
        <f>Daten!A298</f>
        <v>20810</v>
      </c>
      <c r="B298" s="7" t="str">
        <f>Daten!B298</f>
        <v xml:space="preserve">Neuhaus                                           </v>
      </c>
      <c r="C298" s="14">
        <f t="shared" si="115"/>
        <v>2</v>
      </c>
      <c r="D298" s="9">
        <f>Daten!D298</f>
        <v>0</v>
      </c>
      <c r="E298" s="8">
        <f>Daten!E298</f>
        <v>1023</v>
      </c>
      <c r="F298" s="8">
        <f>Daten!F298</f>
        <v>1021</v>
      </c>
      <c r="G298" s="26">
        <f t="shared" si="116"/>
        <v>2</v>
      </c>
      <c r="H298" s="28">
        <f t="shared" si="117"/>
        <v>1.9588638589618022E-3</v>
      </c>
      <c r="I298" s="20">
        <f t="shared" si="118"/>
        <v>14.544610697991315</v>
      </c>
      <c r="J298" s="20">
        <f t="shared" si="119"/>
        <v>-12.544610697991315</v>
      </c>
      <c r="K298" s="26">
        <f t="shared" si="120"/>
        <v>6272.3053489956574</v>
      </c>
      <c r="L298" s="15">
        <f>Daten!G298</f>
        <v>122</v>
      </c>
      <c r="M298" s="15">
        <f>Daten!H298</f>
        <v>604</v>
      </c>
      <c r="N298" s="15">
        <f>Daten!I298</f>
        <v>297</v>
      </c>
      <c r="O298" s="27">
        <f t="shared" si="121"/>
        <v>0.69370860927152322</v>
      </c>
      <c r="P298" s="15">
        <f t="shared" si="122"/>
        <v>345.7595690447809</v>
      </c>
      <c r="Q298" s="20">
        <f t="shared" si="123"/>
        <v>73.240430955219097</v>
      </c>
      <c r="R298" s="26">
        <f t="shared" si="124"/>
        <v>14648.08619104382</v>
      </c>
      <c r="S298" s="8">
        <f>Daten!K298</f>
        <v>10611.25</v>
      </c>
      <c r="T298" s="8">
        <f>Daten!L298</f>
        <v>49744.07</v>
      </c>
      <c r="U298" s="8">
        <f>Daten!M298</f>
        <v>38644.01</v>
      </c>
      <c r="V298" s="8">
        <f>Daten!N298</f>
        <v>500</v>
      </c>
      <c r="W298" s="8">
        <f>Daten!O298</f>
        <v>500</v>
      </c>
      <c r="X298" s="22">
        <f t="shared" si="125"/>
        <v>98999.33</v>
      </c>
      <c r="Y298" s="8">
        <f t="shared" si="126"/>
        <v>419663.63749726105</v>
      </c>
      <c r="Z298" s="20">
        <f t="shared" si="127"/>
        <v>-320664.30749726103</v>
      </c>
      <c r="AA298" s="26">
        <f t="shared" si="128"/>
        <v>32066.430749726103</v>
      </c>
      <c r="AB298" s="31">
        <f t="shared" si="129"/>
        <v>52986.82228976558</v>
      </c>
      <c r="AC298" s="30">
        <f t="shared" si="130"/>
        <v>52986.82228976558</v>
      </c>
      <c r="AG298" s="25">
        <f t="shared" si="131"/>
        <v>6272.3053489956574</v>
      </c>
      <c r="AH298" s="25">
        <f t="shared" si="132"/>
        <v>32066.430749726103</v>
      </c>
      <c r="AI298" s="25">
        <f t="shared" si="133"/>
        <v>38338.736098721762</v>
      </c>
      <c r="AJ298" s="25">
        <f t="shared" si="134"/>
        <v>1</v>
      </c>
      <c r="AK298" s="25">
        <f t="shared" si="135"/>
        <v>38338.736098721762</v>
      </c>
      <c r="AL298" s="25">
        <f t="shared" ca="1" si="136"/>
        <v>111263</v>
      </c>
      <c r="AM298" s="25">
        <f t="shared" ca="1" si="137"/>
        <v>21</v>
      </c>
      <c r="AN298" s="25">
        <f ca="1">IF(AM298=0,0,COUNTIF($AM$19:AM298,C298*10+1))</f>
        <v>81</v>
      </c>
      <c r="AO298" s="20">
        <f t="shared" ca="1" si="138"/>
        <v>0</v>
      </c>
      <c r="AP298" s="32">
        <f t="shared" ca="1" si="139"/>
        <v>111263</v>
      </c>
    </row>
    <row r="299" spans="1:42" x14ac:dyDescent="0.2">
      <c r="A299" s="14">
        <f>Daten!A299</f>
        <v>20812</v>
      </c>
      <c r="B299" s="7" t="str">
        <f>Daten!B299</f>
        <v xml:space="preserve">Ruden                                             </v>
      </c>
      <c r="C299" s="14">
        <f t="shared" si="115"/>
        <v>2</v>
      </c>
      <c r="D299" s="9">
        <f>Daten!D299</f>
        <v>0</v>
      </c>
      <c r="E299" s="8">
        <f>Daten!E299</f>
        <v>1499</v>
      </c>
      <c r="F299" s="8">
        <f>Daten!F299</f>
        <v>1514</v>
      </c>
      <c r="G299" s="26">
        <f t="shared" si="116"/>
        <v>-15</v>
      </c>
      <c r="H299" s="28">
        <f t="shared" si="117"/>
        <v>-9.9075297225891673E-3</v>
      </c>
      <c r="I299" s="20">
        <f t="shared" si="118"/>
        <v>21.567620564896036</v>
      </c>
      <c r="J299" s="20">
        <f t="shared" si="119"/>
        <v>-36.567620564896032</v>
      </c>
      <c r="K299" s="26">
        <f t="shared" si="120"/>
        <v>18283.810282448016</v>
      </c>
      <c r="L299" s="15">
        <f>Daten!G299</f>
        <v>181</v>
      </c>
      <c r="M299" s="15">
        <f>Daten!H299</f>
        <v>983</v>
      </c>
      <c r="N299" s="15">
        <f>Daten!I299</f>
        <v>335</v>
      </c>
      <c r="O299" s="27">
        <f t="shared" si="121"/>
        <v>0.52492370295015256</v>
      </c>
      <c r="P299" s="15">
        <f t="shared" si="122"/>
        <v>562.7179741242046</v>
      </c>
      <c r="Q299" s="20">
        <f t="shared" si="123"/>
        <v>-46.717974124204602</v>
      </c>
      <c r="R299" s="26">
        <f t="shared" si="124"/>
        <v>-9343.5948248409204</v>
      </c>
      <c r="S299" s="8">
        <f>Daten!K299</f>
        <v>14279.01</v>
      </c>
      <c r="T299" s="8">
        <f>Daten!L299</f>
        <v>100595.02</v>
      </c>
      <c r="U299" s="8">
        <f>Daten!M299</f>
        <v>686501.16</v>
      </c>
      <c r="V299" s="8">
        <f>Daten!N299</f>
        <v>500</v>
      </c>
      <c r="W299" s="8">
        <f>Daten!O299</f>
        <v>500</v>
      </c>
      <c r="X299" s="22">
        <f t="shared" si="125"/>
        <v>801375.19000000006</v>
      </c>
      <c r="Y299" s="8">
        <f t="shared" si="126"/>
        <v>614932.34859080578</v>
      </c>
      <c r="Z299" s="20">
        <f t="shared" si="127"/>
        <v>186442.84140919428</v>
      </c>
      <c r="AA299" s="26">
        <f t="shared" si="128"/>
        <v>-18644.28414091943</v>
      </c>
      <c r="AB299" s="31">
        <f t="shared" si="129"/>
        <v>-9704.0686833123345</v>
      </c>
      <c r="AC299" s="30">
        <f t="shared" si="130"/>
        <v>0</v>
      </c>
      <c r="AG299" s="25">
        <f t="shared" si="131"/>
        <v>0</v>
      </c>
      <c r="AH299" s="25">
        <f t="shared" si="132"/>
        <v>0</v>
      </c>
      <c r="AI299" s="25">
        <f t="shared" si="133"/>
        <v>0</v>
      </c>
      <c r="AJ299" s="25">
        <f t="shared" si="134"/>
        <v>1</v>
      </c>
      <c r="AK299" s="25">
        <f t="shared" si="135"/>
        <v>0</v>
      </c>
      <c r="AL299" s="25">
        <f t="shared" ca="1" si="136"/>
        <v>0</v>
      </c>
      <c r="AM299" s="25">
        <f t="shared" ca="1" si="137"/>
        <v>0</v>
      </c>
      <c r="AN299" s="25">
        <f ca="1">IF(AM299=0,0,COUNTIF($AM$19:AM299,C299*10+1))</f>
        <v>0</v>
      </c>
      <c r="AO299" s="20">
        <f t="shared" ca="1" si="138"/>
        <v>0</v>
      </c>
      <c r="AP299" s="32">
        <f t="shared" ca="1" si="139"/>
        <v>0</v>
      </c>
    </row>
    <row r="300" spans="1:42" x14ac:dyDescent="0.2">
      <c r="A300" s="14">
        <f>Daten!A300</f>
        <v>20813</v>
      </c>
      <c r="B300" s="7" t="str">
        <f>Daten!B300</f>
        <v xml:space="preserve">St. Kanzian am Klopeiner See                      </v>
      </c>
      <c r="C300" s="14">
        <f t="shared" si="115"/>
        <v>2</v>
      </c>
      <c r="D300" s="9">
        <f>Daten!D300</f>
        <v>0</v>
      </c>
      <c r="E300" s="8">
        <f>Daten!E300</f>
        <v>4631</v>
      </c>
      <c r="F300" s="8">
        <f>Daten!F300</f>
        <v>4488</v>
      </c>
      <c r="G300" s="26">
        <f t="shared" si="116"/>
        <v>143</v>
      </c>
      <c r="H300" s="28">
        <f t="shared" si="117"/>
        <v>3.1862745098039214E-2</v>
      </c>
      <c r="I300" s="20">
        <f t="shared" si="118"/>
        <v>63.933607064236071</v>
      </c>
      <c r="J300" s="20">
        <f t="shared" si="119"/>
        <v>79.066392935763929</v>
      </c>
      <c r="K300" s="26">
        <f t="shared" si="120"/>
        <v>-39533.196467881964</v>
      </c>
      <c r="L300" s="15">
        <f>Daten!G300</f>
        <v>627</v>
      </c>
      <c r="M300" s="15">
        <f>Daten!H300</f>
        <v>2922</v>
      </c>
      <c r="N300" s="15">
        <f>Daten!I300</f>
        <v>1082</v>
      </c>
      <c r="O300" s="27">
        <f t="shared" si="121"/>
        <v>0.5848733744010951</v>
      </c>
      <c r="P300" s="15">
        <f t="shared" si="122"/>
        <v>1672.6977826967711</v>
      </c>
      <c r="Q300" s="20">
        <f t="shared" si="123"/>
        <v>36.302217303228872</v>
      </c>
      <c r="R300" s="26">
        <f t="shared" si="124"/>
        <v>7260.4434606457744</v>
      </c>
      <c r="S300" s="8">
        <f>Daten!K300</f>
        <v>15029.92</v>
      </c>
      <c r="T300" s="8">
        <f>Daten!L300</f>
        <v>677677.53</v>
      </c>
      <c r="U300" s="8">
        <f>Daten!M300</f>
        <v>763507.18</v>
      </c>
      <c r="V300" s="8">
        <f>Daten!N300</f>
        <v>500</v>
      </c>
      <c r="W300" s="8">
        <f>Daten!O300</f>
        <v>500</v>
      </c>
      <c r="X300" s="22">
        <f t="shared" si="125"/>
        <v>1456214.6300000001</v>
      </c>
      <c r="Y300" s="8">
        <f t="shared" si="126"/>
        <v>1899767.6493155581</v>
      </c>
      <c r="Z300" s="20">
        <f t="shared" si="127"/>
        <v>-443553.01931555802</v>
      </c>
      <c r="AA300" s="26">
        <f t="shared" si="128"/>
        <v>44355.301931555805</v>
      </c>
      <c r="AB300" s="31">
        <f t="shared" si="129"/>
        <v>12082.548924319613</v>
      </c>
      <c r="AC300" s="30">
        <f t="shared" si="130"/>
        <v>12082.548924319613</v>
      </c>
      <c r="AG300" s="25">
        <f t="shared" si="131"/>
        <v>-39533.196467881964</v>
      </c>
      <c r="AH300" s="25">
        <f t="shared" si="132"/>
        <v>44355.301931555805</v>
      </c>
      <c r="AI300" s="25">
        <f t="shared" si="133"/>
        <v>4822.1054636738409</v>
      </c>
      <c r="AJ300" s="25">
        <f t="shared" si="134"/>
        <v>1</v>
      </c>
      <c r="AK300" s="25">
        <f t="shared" si="135"/>
        <v>0</v>
      </c>
      <c r="AL300" s="25">
        <f t="shared" ca="1" si="136"/>
        <v>0</v>
      </c>
      <c r="AM300" s="25">
        <f t="shared" ca="1" si="137"/>
        <v>0</v>
      </c>
      <c r="AN300" s="25">
        <f ca="1">IF(AM300=0,0,COUNTIF($AM$19:AM300,C300*10+1))</f>
        <v>0</v>
      </c>
      <c r="AO300" s="20">
        <f t="shared" ca="1" si="138"/>
        <v>0</v>
      </c>
      <c r="AP300" s="32">
        <f t="shared" ca="1" si="139"/>
        <v>0</v>
      </c>
    </row>
    <row r="301" spans="1:42" x14ac:dyDescent="0.2">
      <c r="A301" s="14">
        <f>Daten!A301</f>
        <v>20815</v>
      </c>
      <c r="B301" s="7" t="str">
        <f>Daten!B301</f>
        <v xml:space="preserve">Sittersdorf                                       </v>
      </c>
      <c r="C301" s="14">
        <f t="shared" si="115"/>
        <v>2</v>
      </c>
      <c r="D301" s="9">
        <f>Daten!D301</f>
        <v>0</v>
      </c>
      <c r="E301" s="8">
        <f>Daten!E301</f>
        <v>1969</v>
      </c>
      <c r="F301" s="8">
        <f>Daten!F301</f>
        <v>1970</v>
      </c>
      <c r="G301" s="26">
        <f t="shared" si="116"/>
        <v>-1</v>
      </c>
      <c r="H301" s="28">
        <f t="shared" si="117"/>
        <v>-5.0761421319796957E-4</v>
      </c>
      <c r="I301" s="20">
        <f t="shared" si="118"/>
        <v>28.063548555379914</v>
      </c>
      <c r="J301" s="20">
        <f t="shared" si="119"/>
        <v>-29.063548555379914</v>
      </c>
      <c r="K301" s="26">
        <f t="shared" si="120"/>
        <v>14531.774277689958</v>
      </c>
      <c r="L301" s="15">
        <f>Daten!G301</f>
        <v>230</v>
      </c>
      <c r="M301" s="15">
        <f>Daten!H301</f>
        <v>1252</v>
      </c>
      <c r="N301" s="15">
        <f>Daten!I301</f>
        <v>487</v>
      </c>
      <c r="O301" s="27">
        <f t="shared" si="121"/>
        <v>0.57268370607028751</v>
      </c>
      <c r="P301" s="15">
        <f t="shared" si="122"/>
        <v>716.70692126500944</v>
      </c>
      <c r="Q301" s="20">
        <f t="shared" si="123"/>
        <v>0.29307873499055859</v>
      </c>
      <c r="R301" s="26">
        <f t="shared" si="124"/>
        <v>58.615746998111717</v>
      </c>
      <c r="S301" s="8">
        <f>Daten!K301</f>
        <v>12425.96</v>
      </c>
      <c r="T301" s="8">
        <f>Daten!L301</f>
        <v>132595.69</v>
      </c>
      <c r="U301" s="8">
        <f>Daten!M301</f>
        <v>235970.27</v>
      </c>
      <c r="V301" s="8">
        <f>Daten!N301</f>
        <v>500</v>
      </c>
      <c r="W301" s="8">
        <f>Daten!O301</f>
        <v>500</v>
      </c>
      <c r="X301" s="22">
        <f t="shared" si="125"/>
        <v>380991.92</v>
      </c>
      <c r="Y301" s="8">
        <f t="shared" si="126"/>
        <v>807739.68937644875</v>
      </c>
      <c r="Z301" s="20">
        <f t="shared" si="127"/>
        <v>-426747.76937644876</v>
      </c>
      <c r="AA301" s="26">
        <f t="shared" si="128"/>
        <v>42674.776937644878</v>
      </c>
      <c r="AB301" s="31">
        <f t="shared" si="129"/>
        <v>57265.166962332951</v>
      </c>
      <c r="AC301" s="30">
        <f t="shared" si="130"/>
        <v>57265.166962332951</v>
      </c>
      <c r="AG301" s="25">
        <f t="shared" si="131"/>
        <v>14531.774277689958</v>
      </c>
      <c r="AH301" s="25">
        <f t="shared" si="132"/>
        <v>42674.776937644878</v>
      </c>
      <c r="AI301" s="25">
        <f t="shared" si="133"/>
        <v>57206.551215334839</v>
      </c>
      <c r="AJ301" s="25">
        <f t="shared" si="134"/>
        <v>1</v>
      </c>
      <c r="AK301" s="25">
        <f t="shared" si="135"/>
        <v>57206.551215334839</v>
      </c>
      <c r="AL301" s="25">
        <f t="shared" ca="1" si="136"/>
        <v>166019</v>
      </c>
      <c r="AM301" s="25">
        <f t="shared" ca="1" si="137"/>
        <v>21</v>
      </c>
      <c r="AN301" s="25">
        <f ca="1">IF(AM301=0,0,COUNTIF($AM$19:AM301,C301*10+1))</f>
        <v>82</v>
      </c>
      <c r="AO301" s="20">
        <f t="shared" ca="1" si="138"/>
        <v>0</v>
      </c>
      <c r="AP301" s="32">
        <f t="shared" ca="1" si="139"/>
        <v>166019</v>
      </c>
    </row>
    <row r="302" spans="1:42" x14ac:dyDescent="0.2">
      <c r="A302" s="14">
        <f>Daten!A302</f>
        <v>20817</v>
      </c>
      <c r="B302" s="7" t="str">
        <f>Daten!B302</f>
        <v xml:space="preserve">Völkermarkt                                      </v>
      </c>
      <c r="C302" s="14">
        <f t="shared" si="115"/>
        <v>2</v>
      </c>
      <c r="D302" s="9">
        <f>Daten!D302</f>
        <v>0</v>
      </c>
      <c r="E302" s="8">
        <f>Daten!E302</f>
        <v>10981</v>
      </c>
      <c r="F302" s="8">
        <f>Daten!F302</f>
        <v>10919</v>
      </c>
      <c r="G302" s="26">
        <f t="shared" si="116"/>
        <v>62</v>
      </c>
      <c r="H302" s="28">
        <f t="shared" si="117"/>
        <v>5.678175657111457E-3</v>
      </c>
      <c r="I302" s="20">
        <f t="shared" si="118"/>
        <v>155.54613536862604</v>
      </c>
      <c r="J302" s="20">
        <f t="shared" si="119"/>
        <v>-93.54613536862604</v>
      </c>
      <c r="K302" s="26">
        <f t="shared" si="120"/>
        <v>46773.06768431302</v>
      </c>
      <c r="L302" s="15">
        <f>Daten!G302</f>
        <v>1426</v>
      </c>
      <c r="M302" s="15">
        <f>Daten!H302</f>
        <v>7043</v>
      </c>
      <c r="N302" s="15">
        <f>Daten!I302</f>
        <v>2512</v>
      </c>
      <c r="O302" s="27">
        <f t="shared" si="121"/>
        <v>0.55913673150646026</v>
      </c>
      <c r="P302" s="15">
        <f t="shared" si="122"/>
        <v>4031.7626569244899</v>
      </c>
      <c r="Q302" s="20">
        <f t="shared" si="123"/>
        <v>-93.762656924489875</v>
      </c>
      <c r="R302" s="26">
        <f t="shared" si="124"/>
        <v>-18752.531384897975</v>
      </c>
      <c r="S302" s="8">
        <f>Daten!K302</f>
        <v>56621.57</v>
      </c>
      <c r="T302" s="8">
        <f>Daten!L302</f>
        <v>854440.74</v>
      </c>
      <c r="U302" s="8">
        <f>Daten!M302</f>
        <v>4700209.6100000003</v>
      </c>
      <c r="V302" s="8">
        <f>Daten!N302</f>
        <v>500</v>
      </c>
      <c r="W302" s="8">
        <f>Daten!O302</f>
        <v>500</v>
      </c>
      <c r="X302" s="22">
        <f t="shared" si="125"/>
        <v>5611271.9199999999</v>
      </c>
      <c r="Y302" s="8">
        <f t="shared" si="126"/>
        <v>4504717.8918449888</v>
      </c>
      <c r="Z302" s="20">
        <f t="shared" si="127"/>
        <v>1106554.0281550111</v>
      </c>
      <c r="AA302" s="26">
        <f t="shared" si="128"/>
        <v>-110655.40281550112</v>
      </c>
      <c r="AB302" s="31">
        <f t="shared" si="129"/>
        <v>-82634.866516086069</v>
      </c>
      <c r="AC302" s="30">
        <f t="shared" si="130"/>
        <v>0</v>
      </c>
      <c r="AG302" s="25">
        <f t="shared" si="131"/>
        <v>0</v>
      </c>
      <c r="AH302" s="25">
        <f t="shared" si="132"/>
        <v>0</v>
      </c>
      <c r="AI302" s="25">
        <f t="shared" si="133"/>
        <v>0</v>
      </c>
      <c r="AJ302" s="25">
        <f t="shared" si="134"/>
        <v>1</v>
      </c>
      <c r="AK302" s="25">
        <f t="shared" si="135"/>
        <v>0</v>
      </c>
      <c r="AL302" s="25">
        <f t="shared" ca="1" si="136"/>
        <v>0</v>
      </c>
      <c r="AM302" s="25">
        <f t="shared" ca="1" si="137"/>
        <v>0</v>
      </c>
      <c r="AN302" s="25">
        <f ca="1">IF(AM302=0,0,COUNTIF($AM$19:AM302,C302*10+1))</f>
        <v>0</v>
      </c>
      <c r="AO302" s="20">
        <f t="shared" ca="1" si="138"/>
        <v>0</v>
      </c>
      <c r="AP302" s="32">
        <f t="shared" ca="1" si="139"/>
        <v>0</v>
      </c>
    </row>
    <row r="303" spans="1:42" x14ac:dyDescent="0.2">
      <c r="A303" s="14">
        <f>Daten!A303</f>
        <v>20901</v>
      </c>
      <c r="B303" s="7" t="str">
        <f>Daten!B303</f>
        <v xml:space="preserve">Bad St. Leonhard im Lavanttal                     </v>
      </c>
      <c r="C303" s="14">
        <f t="shared" si="115"/>
        <v>2</v>
      </c>
      <c r="D303" s="9">
        <f>Daten!D303</f>
        <v>0</v>
      </c>
      <c r="E303" s="8">
        <f>Daten!E303</f>
        <v>4258</v>
      </c>
      <c r="F303" s="8">
        <f>Daten!F303</f>
        <v>4337</v>
      </c>
      <c r="G303" s="26">
        <f t="shared" si="116"/>
        <v>-79</v>
      </c>
      <c r="H303" s="28">
        <f t="shared" si="117"/>
        <v>-1.8215356237030206E-2</v>
      </c>
      <c r="I303" s="20">
        <f t="shared" si="118"/>
        <v>61.782543190194261</v>
      </c>
      <c r="J303" s="20">
        <f t="shared" si="119"/>
        <v>-140.78254319019425</v>
      </c>
      <c r="K303" s="26">
        <f t="shared" si="120"/>
        <v>70391.271595097118</v>
      </c>
      <c r="L303" s="15">
        <f>Daten!G303</f>
        <v>565</v>
      </c>
      <c r="M303" s="15">
        <f>Daten!H303</f>
        <v>2660</v>
      </c>
      <c r="N303" s="15">
        <f>Daten!I303</f>
        <v>1033</v>
      </c>
      <c r="O303" s="27">
        <f t="shared" si="121"/>
        <v>0.60075187969924815</v>
      </c>
      <c r="P303" s="15">
        <f t="shared" si="122"/>
        <v>1522.7159828793331</v>
      </c>
      <c r="Q303" s="20">
        <f t="shared" si="123"/>
        <v>75.284017120666931</v>
      </c>
      <c r="R303" s="26">
        <f t="shared" si="124"/>
        <v>15056.803424133386</v>
      </c>
      <c r="S303" s="8">
        <f>Daten!K303</f>
        <v>22833.52</v>
      </c>
      <c r="T303" s="8">
        <f>Daten!L303</f>
        <v>390591.9</v>
      </c>
      <c r="U303" s="8">
        <f>Daten!M303</f>
        <v>2519974.73</v>
      </c>
      <c r="V303" s="8">
        <f>Daten!N303</f>
        <v>500</v>
      </c>
      <c r="W303" s="8">
        <f>Daten!O303</f>
        <v>500</v>
      </c>
      <c r="X303" s="22">
        <f t="shared" si="125"/>
        <v>2933400.15</v>
      </c>
      <c r="Y303" s="8">
        <f t="shared" si="126"/>
        <v>1746752.4618409947</v>
      </c>
      <c r="Z303" s="20">
        <f t="shared" si="127"/>
        <v>1186647.6881590053</v>
      </c>
      <c r="AA303" s="26">
        <f t="shared" si="128"/>
        <v>-118664.76881590053</v>
      </c>
      <c r="AB303" s="31">
        <f t="shared" si="129"/>
        <v>-33216.693796670035</v>
      </c>
      <c r="AC303" s="30">
        <f t="shared" si="130"/>
        <v>0</v>
      </c>
      <c r="AG303" s="25">
        <f t="shared" si="131"/>
        <v>0</v>
      </c>
      <c r="AH303" s="25">
        <f t="shared" si="132"/>
        <v>0</v>
      </c>
      <c r="AI303" s="25">
        <f t="shared" si="133"/>
        <v>0</v>
      </c>
      <c r="AJ303" s="25">
        <f t="shared" si="134"/>
        <v>1</v>
      </c>
      <c r="AK303" s="25">
        <f t="shared" si="135"/>
        <v>0</v>
      </c>
      <c r="AL303" s="25">
        <f t="shared" ca="1" si="136"/>
        <v>0</v>
      </c>
      <c r="AM303" s="25">
        <f t="shared" ca="1" si="137"/>
        <v>0</v>
      </c>
      <c r="AN303" s="25">
        <f ca="1">IF(AM303=0,0,COUNTIF($AM$19:AM303,C303*10+1))</f>
        <v>0</v>
      </c>
      <c r="AO303" s="20">
        <f t="shared" ca="1" si="138"/>
        <v>0</v>
      </c>
      <c r="AP303" s="32">
        <f t="shared" ca="1" si="139"/>
        <v>0</v>
      </c>
    </row>
    <row r="304" spans="1:42" x14ac:dyDescent="0.2">
      <c r="A304" s="14">
        <f>Daten!A304</f>
        <v>20905</v>
      </c>
      <c r="B304" s="7" t="str">
        <f>Daten!B304</f>
        <v xml:space="preserve">Frantschach-St. Gertraud                          </v>
      </c>
      <c r="C304" s="14">
        <f t="shared" si="115"/>
        <v>2</v>
      </c>
      <c r="D304" s="9">
        <f>Daten!D304</f>
        <v>0</v>
      </c>
      <c r="E304" s="8">
        <f>Daten!E304</f>
        <v>2440</v>
      </c>
      <c r="F304" s="8">
        <f>Daten!F304</f>
        <v>2558</v>
      </c>
      <c r="G304" s="26">
        <f t="shared" si="116"/>
        <v>-118</v>
      </c>
      <c r="H304" s="28">
        <f t="shared" si="117"/>
        <v>-4.6129788897576234E-2</v>
      </c>
      <c r="I304" s="20">
        <f t="shared" si="118"/>
        <v>36.439876753635438</v>
      </c>
      <c r="J304" s="20">
        <f t="shared" si="119"/>
        <v>-154.43987675363545</v>
      </c>
      <c r="K304" s="26">
        <f t="shared" si="120"/>
        <v>77219.938376817721</v>
      </c>
      <c r="L304" s="15">
        <f>Daten!G304</f>
        <v>308</v>
      </c>
      <c r="M304" s="15">
        <f>Daten!H304</f>
        <v>1510</v>
      </c>
      <c r="N304" s="15">
        <f>Daten!I304</f>
        <v>622</v>
      </c>
      <c r="O304" s="27">
        <f t="shared" si="121"/>
        <v>0.61589403973509937</v>
      </c>
      <c r="P304" s="15">
        <f t="shared" si="122"/>
        <v>864.39892261195223</v>
      </c>
      <c r="Q304" s="20">
        <f t="shared" si="123"/>
        <v>65.60107738804777</v>
      </c>
      <c r="R304" s="26">
        <f t="shared" si="124"/>
        <v>13120.215477609554</v>
      </c>
      <c r="S304" s="8">
        <f>Daten!K304</f>
        <v>21800.46</v>
      </c>
      <c r="T304" s="8">
        <f>Daten!L304</f>
        <v>210653.18</v>
      </c>
      <c r="U304" s="8">
        <f>Daten!M304</f>
        <v>2159635.15</v>
      </c>
      <c r="V304" s="8">
        <f>Daten!N304</f>
        <v>500</v>
      </c>
      <c r="W304" s="8">
        <f>Daten!O304</f>
        <v>500</v>
      </c>
      <c r="X304" s="22">
        <f t="shared" si="125"/>
        <v>2392088.79</v>
      </c>
      <c r="Y304" s="8">
        <f t="shared" si="126"/>
        <v>1000957.2585467419</v>
      </c>
      <c r="Z304" s="20">
        <f t="shared" si="127"/>
        <v>1391131.5314532581</v>
      </c>
      <c r="AA304" s="26">
        <f t="shared" si="128"/>
        <v>-139113.15314532581</v>
      </c>
      <c r="AB304" s="31">
        <f t="shared" si="129"/>
        <v>-48772.99929089853</v>
      </c>
      <c r="AC304" s="30">
        <f t="shared" si="130"/>
        <v>0</v>
      </c>
      <c r="AG304" s="25">
        <f t="shared" si="131"/>
        <v>0</v>
      </c>
      <c r="AH304" s="25">
        <f t="shared" si="132"/>
        <v>0</v>
      </c>
      <c r="AI304" s="25">
        <f t="shared" si="133"/>
        <v>0</v>
      </c>
      <c r="AJ304" s="25">
        <f t="shared" si="134"/>
        <v>1</v>
      </c>
      <c r="AK304" s="25">
        <f t="shared" si="135"/>
        <v>0</v>
      </c>
      <c r="AL304" s="25">
        <f t="shared" ca="1" si="136"/>
        <v>0</v>
      </c>
      <c r="AM304" s="25">
        <f t="shared" ca="1" si="137"/>
        <v>0</v>
      </c>
      <c r="AN304" s="25">
        <f ca="1">IF(AM304=0,0,COUNTIF($AM$19:AM304,C304*10+1))</f>
        <v>0</v>
      </c>
      <c r="AO304" s="20">
        <f t="shared" ca="1" si="138"/>
        <v>0</v>
      </c>
      <c r="AP304" s="32">
        <f t="shared" ca="1" si="139"/>
        <v>0</v>
      </c>
    </row>
    <row r="305" spans="1:42" x14ac:dyDescent="0.2">
      <c r="A305" s="14">
        <f>Daten!A305</f>
        <v>20909</v>
      </c>
      <c r="B305" s="7" t="str">
        <f>Daten!B305</f>
        <v xml:space="preserve">Lavamünd                                         </v>
      </c>
      <c r="C305" s="14">
        <f t="shared" si="115"/>
        <v>2</v>
      </c>
      <c r="D305" s="9">
        <f>Daten!D305</f>
        <v>0</v>
      </c>
      <c r="E305" s="8">
        <f>Daten!E305</f>
        <v>2800</v>
      </c>
      <c r="F305" s="8">
        <f>Daten!F305</f>
        <v>2877</v>
      </c>
      <c r="G305" s="26">
        <f t="shared" si="116"/>
        <v>-77</v>
      </c>
      <c r="H305" s="28">
        <f t="shared" si="117"/>
        <v>-2.6763990267639901E-2</v>
      </c>
      <c r="I305" s="20">
        <f t="shared" si="118"/>
        <v>40.984177255750261</v>
      </c>
      <c r="J305" s="20">
        <f t="shared" si="119"/>
        <v>-117.98417725575027</v>
      </c>
      <c r="K305" s="26">
        <f t="shared" si="120"/>
        <v>58992.088627875135</v>
      </c>
      <c r="L305" s="15">
        <f>Daten!G305</f>
        <v>354</v>
      </c>
      <c r="M305" s="15">
        <f>Daten!H305</f>
        <v>1744</v>
      </c>
      <c r="N305" s="15">
        <f>Daten!I305</f>
        <v>702</v>
      </c>
      <c r="O305" s="27">
        <f t="shared" si="121"/>
        <v>0.60550458715596334</v>
      </c>
      <c r="P305" s="15">
        <f t="shared" si="122"/>
        <v>998.35213313592362</v>
      </c>
      <c r="Q305" s="20">
        <f t="shared" si="123"/>
        <v>57.647866864076377</v>
      </c>
      <c r="R305" s="26">
        <f t="shared" si="124"/>
        <v>11529.573372815275</v>
      </c>
      <c r="S305" s="8">
        <f>Daten!K305</f>
        <v>32144.58</v>
      </c>
      <c r="T305" s="8">
        <f>Daten!L305</f>
        <v>162421.76999999999</v>
      </c>
      <c r="U305" s="8">
        <f>Daten!M305</f>
        <v>420174.32</v>
      </c>
      <c r="V305" s="8">
        <f>Daten!N305</f>
        <v>500</v>
      </c>
      <c r="W305" s="8">
        <f>Daten!O305</f>
        <v>500</v>
      </c>
      <c r="X305" s="22">
        <f t="shared" si="125"/>
        <v>614740.67000000004</v>
      </c>
      <c r="Y305" s="8">
        <f t="shared" si="126"/>
        <v>1148639.4770208513</v>
      </c>
      <c r="Z305" s="20">
        <f t="shared" si="127"/>
        <v>-533898.80702085129</v>
      </c>
      <c r="AA305" s="26">
        <f t="shared" si="128"/>
        <v>53389.880702085131</v>
      </c>
      <c r="AB305" s="31">
        <f t="shared" si="129"/>
        <v>123911.54270277554</v>
      </c>
      <c r="AC305" s="30">
        <f t="shared" si="130"/>
        <v>123911.54270277554</v>
      </c>
      <c r="AG305" s="25">
        <f t="shared" si="131"/>
        <v>58992.088627875135</v>
      </c>
      <c r="AH305" s="25">
        <f t="shared" si="132"/>
        <v>53389.880702085131</v>
      </c>
      <c r="AI305" s="25">
        <f t="shared" si="133"/>
        <v>112381.96932996027</v>
      </c>
      <c r="AJ305" s="25">
        <f t="shared" si="134"/>
        <v>1</v>
      </c>
      <c r="AK305" s="25">
        <f t="shared" si="135"/>
        <v>112381.96932996027</v>
      </c>
      <c r="AL305" s="25">
        <f t="shared" ca="1" si="136"/>
        <v>326144</v>
      </c>
      <c r="AM305" s="25">
        <f t="shared" ca="1" si="137"/>
        <v>21</v>
      </c>
      <c r="AN305" s="25">
        <f ca="1">IF(AM305=0,0,COUNTIF($AM$19:AM305,C305*10+1))</f>
        <v>83</v>
      </c>
      <c r="AO305" s="20">
        <f t="shared" ca="1" si="138"/>
        <v>0</v>
      </c>
      <c r="AP305" s="32">
        <f t="shared" ca="1" si="139"/>
        <v>326144</v>
      </c>
    </row>
    <row r="306" spans="1:42" x14ac:dyDescent="0.2">
      <c r="A306" s="14">
        <f>Daten!A306</f>
        <v>20911</v>
      </c>
      <c r="B306" s="7" t="str">
        <f>Daten!B306</f>
        <v xml:space="preserve">Preitenegg                                        </v>
      </c>
      <c r="C306" s="14">
        <f t="shared" si="115"/>
        <v>2</v>
      </c>
      <c r="D306" s="9">
        <f>Daten!D306</f>
        <v>0</v>
      </c>
      <c r="E306" s="8">
        <f>Daten!E306</f>
        <v>895</v>
      </c>
      <c r="F306" s="8">
        <f>Daten!F306</f>
        <v>927</v>
      </c>
      <c r="G306" s="26">
        <f t="shared" si="116"/>
        <v>-32</v>
      </c>
      <c r="H306" s="28">
        <f t="shared" si="117"/>
        <v>-3.4519956850053934E-2</v>
      </c>
      <c r="I306" s="20">
        <f t="shared" si="118"/>
        <v>13.20553782275999</v>
      </c>
      <c r="J306" s="20">
        <f t="shared" si="119"/>
        <v>-45.205537822759993</v>
      </c>
      <c r="K306" s="26">
        <f t="shared" si="120"/>
        <v>22602.768911379997</v>
      </c>
      <c r="L306" s="15">
        <f>Daten!G306</f>
        <v>118</v>
      </c>
      <c r="M306" s="15">
        <f>Daten!H306</f>
        <v>549</v>
      </c>
      <c r="N306" s="15">
        <f>Daten!I306</f>
        <v>228</v>
      </c>
      <c r="O306" s="27">
        <f t="shared" si="121"/>
        <v>0.63023679417122036</v>
      </c>
      <c r="P306" s="15">
        <f t="shared" si="122"/>
        <v>314.27484007547139</v>
      </c>
      <c r="Q306" s="20">
        <f t="shared" si="123"/>
        <v>31.725159924528612</v>
      </c>
      <c r="R306" s="26">
        <f t="shared" si="124"/>
        <v>6345.0319849057223</v>
      </c>
      <c r="S306" s="8">
        <f>Daten!K306</f>
        <v>13828.34</v>
      </c>
      <c r="T306" s="8">
        <f>Daten!L306</f>
        <v>52936.17</v>
      </c>
      <c r="U306" s="8">
        <f>Daten!M306</f>
        <v>255607.43</v>
      </c>
      <c r="V306" s="8">
        <f>Daten!N306</f>
        <v>500</v>
      </c>
      <c r="W306" s="8">
        <f>Daten!O306</f>
        <v>500</v>
      </c>
      <c r="X306" s="22">
        <f t="shared" si="125"/>
        <v>322371.94</v>
      </c>
      <c r="Y306" s="8">
        <f t="shared" si="126"/>
        <v>367154.40426202212</v>
      </c>
      <c r="Z306" s="20">
        <f t="shared" si="127"/>
        <v>-44782.464262022113</v>
      </c>
      <c r="AA306" s="26">
        <f t="shared" si="128"/>
        <v>4478.2464262022113</v>
      </c>
      <c r="AB306" s="31">
        <f t="shared" si="129"/>
        <v>33426.047322487932</v>
      </c>
      <c r="AC306" s="30">
        <f t="shared" si="130"/>
        <v>33426.047322487932</v>
      </c>
      <c r="AG306" s="25">
        <f t="shared" si="131"/>
        <v>22602.768911379997</v>
      </c>
      <c r="AH306" s="25">
        <f t="shared" si="132"/>
        <v>4478.2464262022113</v>
      </c>
      <c r="AI306" s="25">
        <f t="shared" si="133"/>
        <v>27081.015337582208</v>
      </c>
      <c r="AJ306" s="25">
        <f t="shared" si="134"/>
        <v>1</v>
      </c>
      <c r="AK306" s="25">
        <f t="shared" si="135"/>
        <v>27081.015337582208</v>
      </c>
      <c r="AL306" s="25">
        <f t="shared" ca="1" si="136"/>
        <v>78592</v>
      </c>
      <c r="AM306" s="25">
        <f t="shared" ca="1" si="137"/>
        <v>21</v>
      </c>
      <c r="AN306" s="25">
        <f ca="1">IF(AM306=0,0,COUNTIF($AM$19:AM306,C306*10+1))</f>
        <v>84</v>
      </c>
      <c r="AO306" s="20">
        <f t="shared" ca="1" si="138"/>
        <v>0</v>
      </c>
      <c r="AP306" s="32">
        <f t="shared" ca="1" si="139"/>
        <v>78592</v>
      </c>
    </row>
    <row r="307" spans="1:42" x14ac:dyDescent="0.2">
      <c r="A307" s="14">
        <f>Daten!A307</f>
        <v>20912</v>
      </c>
      <c r="B307" s="7" t="str">
        <f>Daten!B307</f>
        <v xml:space="preserve">Reichenfels                                       </v>
      </c>
      <c r="C307" s="14">
        <f t="shared" si="115"/>
        <v>2</v>
      </c>
      <c r="D307" s="9">
        <f>Daten!D307</f>
        <v>0</v>
      </c>
      <c r="E307" s="8">
        <f>Daten!E307</f>
        <v>1723</v>
      </c>
      <c r="F307" s="8">
        <f>Daten!F307</f>
        <v>1794</v>
      </c>
      <c r="G307" s="26">
        <f t="shared" si="116"/>
        <v>-71</v>
      </c>
      <c r="H307" s="28">
        <f t="shared" si="117"/>
        <v>-3.9576365663322184E-2</v>
      </c>
      <c r="I307" s="20">
        <f t="shared" si="118"/>
        <v>25.556348278351049</v>
      </c>
      <c r="J307" s="20">
        <f t="shared" si="119"/>
        <v>-96.556348278351052</v>
      </c>
      <c r="K307" s="26">
        <f t="shared" si="120"/>
        <v>48278.174139175528</v>
      </c>
      <c r="L307" s="15">
        <f>Daten!G307</f>
        <v>226</v>
      </c>
      <c r="M307" s="15">
        <f>Daten!H307</f>
        <v>1090</v>
      </c>
      <c r="N307" s="15">
        <f>Daten!I307</f>
        <v>407</v>
      </c>
      <c r="O307" s="27">
        <f t="shared" si="121"/>
        <v>0.58073394495412844</v>
      </c>
      <c r="P307" s="15">
        <f t="shared" si="122"/>
        <v>623.97008320995224</v>
      </c>
      <c r="Q307" s="20">
        <f t="shared" si="123"/>
        <v>9.0299167900477642</v>
      </c>
      <c r="R307" s="26">
        <f t="shared" si="124"/>
        <v>1805.9833580095528</v>
      </c>
      <c r="S307" s="8">
        <f>Daten!K307</f>
        <v>17338.95</v>
      </c>
      <c r="T307" s="8">
        <f>Daten!L307</f>
        <v>123893.8</v>
      </c>
      <c r="U307" s="8">
        <f>Daten!M307</f>
        <v>190082.38</v>
      </c>
      <c r="V307" s="8">
        <f>Daten!N307</f>
        <v>500</v>
      </c>
      <c r="W307" s="8">
        <f>Daten!O307</f>
        <v>500</v>
      </c>
      <c r="X307" s="22">
        <f t="shared" si="125"/>
        <v>331315.13</v>
      </c>
      <c r="Y307" s="8">
        <f t="shared" si="126"/>
        <v>706823.50675247388</v>
      </c>
      <c r="Z307" s="20">
        <f t="shared" si="127"/>
        <v>-375508.37675247388</v>
      </c>
      <c r="AA307" s="26">
        <f t="shared" si="128"/>
        <v>37550.837675247392</v>
      </c>
      <c r="AB307" s="31">
        <f t="shared" si="129"/>
        <v>87634.995172432478</v>
      </c>
      <c r="AC307" s="30">
        <f t="shared" si="130"/>
        <v>87634.995172432478</v>
      </c>
      <c r="AG307" s="25">
        <f t="shared" si="131"/>
        <v>48278.174139175528</v>
      </c>
      <c r="AH307" s="25">
        <f t="shared" si="132"/>
        <v>37550.837675247392</v>
      </c>
      <c r="AI307" s="25">
        <f t="shared" si="133"/>
        <v>85829.01181442292</v>
      </c>
      <c r="AJ307" s="25">
        <f t="shared" si="134"/>
        <v>1</v>
      </c>
      <c r="AK307" s="25">
        <f t="shared" si="135"/>
        <v>85829.01181442292</v>
      </c>
      <c r="AL307" s="25">
        <f t="shared" ca="1" si="136"/>
        <v>249085</v>
      </c>
      <c r="AM307" s="25">
        <f t="shared" ca="1" si="137"/>
        <v>21</v>
      </c>
      <c r="AN307" s="25">
        <f ca="1">IF(AM307=0,0,COUNTIF($AM$19:AM307,C307*10+1))</f>
        <v>85</v>
      </c>
      <c r="AO307" s="20">
        <f t="shared" ca="1" si="138"/>
        <v>0</v>
      </c>
      <c r="AP307" s="32">
        <f t="shared" ca="1" si="139"/>
        <v>249085</v>
      </c>
    </row>
    <row r="308" spans="1:42" x14ac:dyDescent="0.2">
      <c r="A308" s="14">
        <f>Daten!A308</f>
        <v>20913</v>
      </c>
      <c r="B308" s="7" t="str">
        <f>Daten!B308</f>
        <v xml:space="preserve">St. Andrä                                        </v>
      </c>
      <c r="C308" s="14">
        <f t="shared" si="115"/>
        <v>2</v>
      </c>
      <c r="D308" s="9">
        <f>Daten!D308</f>
        <v>0</v>
      </c>
      <c r="E308" s="8">
        <f>Daten!E308</f>
        <v>9799</v>
      </c>
      <c r="F308" s="8">
        <f>Daten!F308</f>
        <v>9859</v>
      </c>
      <c r="G308" s="26">
        <f t="shared" si="116"/>
        <v>-60</v>
      </c>
      <c r="H308" s="28">
        <f t="shared" si="117"/>
        <v>-6.0858099198701698E-3</v>
      </c>
      <c r="I308" s="20">
        <f t="shared" si="118"/>
        <v>140.44595188197491</v>
      </c>
      <c r="J308" s="20">
        <f t="shared" si="119"/>
        <v>-200.44595188197491</v>
      </c>
      <c r="K308" s="26">
        <f t="shared" si="120"/>
        <v>100222.97594098745</v>
      </c>
      <c r="L308" s="15">
        <f>Daten!G308</f>
        <v>1278</v>
      </c>
      <c r="M308" s="15">
        <f>Daten!H308</f>
        <v>6177</v>
      </c>
      <c r="N308" s="15">
        <f>Daten!I308</f>
        <v>2344</v>
      </c>
      <c r="O308" s="27">
        <f t="shared" si="121"/>
        <v>0.58636878743726728</v>
      </c>
      <c r="P308" s="15">
        <f t="shared" si="122"/>
        <v>3536.0212880622707</v>
      </c>
      <c r="Q308" s="20">
        <f t="shared" si="123"/>
        <v>85.978711937729258</v>
      </c>
      <c r="R308" s="26">
        <f t="shared" si="124"/>
        <v>17195.742387545852</v>
      </c>
      <c r="S308" s="8">
        <f>Daten!K308</f>
        <v>53355.96</v>
      </c>
      <c r="T308" s="8">
        <f>Daten!L308</f>
        <v>757372.44</v>
      </c>
      <c r="U308" s="8">
        <f>Daten!M308</f>
        <v>4023092</v>
      </c>
      <c r="V308" s="8">
        <f>Daten!N308</f>
        <v>500</v>
      </c>
      <c r="W308" s="8">
        <f>Daten!O308</f>
        <v>500</v>
      </c>
      <c r="X308" s="22">
        <f t="shared" si="125"/>
        <v>4833820.4000000004</v>
      </c>
      <c r="Y308" s="8">
        <f t="shared" si="126"/>
        <v>4019827.9411883294</v>
      </c>
      <c r="Z308" s="20">
        <f t="shared" si="127"/>
        <v>813992.45881167101</v>
      </c>
      <c r="AA308" s="26">
        <f t="shared" si="128"/>
        <v>-81399.245881167109</v>
      </c>
      <c r="AB308" s="31">
        <f t="shared" si="129"/>
        <v>36019.472447366192</v>
      </c>
      <c r="AC308" s="30">
        <f t="shared" si="130"/>
        <v>36019.472447366192</v>
      </c>
      <c r="AG308" s="25">
        <f t="shared" si="131"/>
        <v>100222.97594098745</v>
      </c>
      <c r="AH308" s="25">
        <f t="shared" si="132"/>
        <v>-81399.245881167109</v>
      </c>
      <c r="AI308" s="25">
        <f t="shared" si="133"/>
        <v>18823.730059820344</v>
      </c>
      <c r="AJ308" s="25">
        <f t="shared" si="134"/>
        <v>1</v>
      </c>
      <c r="AK308" s="25">
        <f t="shared" si="135"/>
        <v>0</v>
      </c>
      <c r="AL308" s="25">
        <f t="shared" ca="1" si="136"/>
        <v>0</v>
      </c>
      <c r="AM308" s="25">
        <f t="shared" ca="1" si="137"/>
        <v>0</v>
      </c>
      <c r="AN308" s="25">
        <f ca="1">IF(AM308=0,0,COUNTIF($AM$19:AM308,C308*10+1))</f>
        <v>0</v>
      </c>
      <c r="AO308" s="20">
        <f t="shared" ca="1" si="138"/>
        <v>0</v>
      </c>
      <c r="AP308" s="32">
        <f t="shared" ca="1" si="139"/>
        <v>0</v>
      </c>
    </row>
    <row r="309" spans="1:42" x14ac:dyDescent="0.2">
      <c r="A309" s="14">
        <f>Daten!A309</f>
        <v>20914</v>
      </c>
      <c r="B309" s="7" t="str">
        <f>Daten!B309</f>
        <v xml:space="preserve">St. Georgen im Lavanttal                          </v>
      </c>
      <c r="C309" s="14">
        <f t="shared" si="115"/>
        <v>2</v>
      </c>
      <c r="D309" s="9">
        <f>Daten!D309</f>
        <v>0</v>
      </c>
      <c r="E309" s="8">
        <f>Daten!E309</f>
        <v>1926</v>
      </c>
      <c r="F309" s="8">
        <f>Daten!F309</f>
        <v>1968</v>
      </c>
      <c r="G309" s="26">
        <f t="shared" si="116"/>
        <v>-42</v>
      </c>
      <c r="H309" s="28">
        <f t="shared" si="117"/>
        <v>-2.1341463414634148E-2</v>
      </c>
      <c r="I309" s="20">
        <f t="shared" si="118"/>
        <v>28.035057643140949</v>
      </c>
      <c r="J309" s="20">
        <f t="shared" si="119"/>
        <v>-70.035057643140945</v>
      </c>
      <c r="K309" s="26">
        <f t="shared" si="120"/>
        <v>35017.528821570471</v>
      </c>
      <c r="L309" s="15">
        <f>Daten!G309</f>
        <v>282</v>
      </c>
      <c r="M309" s="15">
        <f>Daten!H309</f>
        <v>1244</v>
      </c>
      <c r="N309" s="15">
        <f>Daten!I309</f>
        <v>400</v>
      </c>
      <c r="O309" s="27">
        <f t="shared" si="121"/>
        <v>0.54823151125401925</v>
      </c>
      <c r="P309" s="15">
        <f t="shared" si="122"/>
        <v>712.1273243240189</v>
      </c>
      <c r="Q309" s="20">
        <f t="shared" si="123"/>
        <v>-30.1273243240189</v>
      </c>
      <c r="R309" s="26">
        <f t="shared" si="124"/>
        <v>-6025.4648648037801</v>
      </c>
      <c r="S309" s="8">
        <f>Daten!K309</f>
        <v>17138.13</v>
      </c>
      <c r="T309" s="8">
        <f>Daten!L309</f>
        <v>98438.87</v>
      </c>
      <c r="U309" s="8">
        <f>Daten!M309</f>
        <v>616233.18999999994</v>
      </c>
      <c r="V309" s="8">
        <f>Daten!N309</f>
        <v>500</v>
      </c>
      <c r="W309" s="8">
        <f>Daten!O309</f>
        <v>500</v>
      </c>
      <c r="X309" s="22">
        <f t="shared" si="125"/>
        <v>731810.19</v>
      </c>
      <c r="Y309" s="8">
        <f t="shared" si="126"/>
        <v>790099.86883648566</v>
      </c>
      <c r="Z309" s="20">
        <f t="shared" si="127"/>
        <v>-58289.67883648572</v>
      </c>
      <c r="AA309" s="26">
        <f t="shared" si="128"/>
        <v>5828.9678836485728</v>
      </c>
      <c r="AB309" s="31">
        <f t="shared" si="129"/>
        <v>34821.031840415264</v>
      </c>
      <c r="AC309" s="30">
        <f t="shared" si="130"/>
        <v>34821.031840415264</v>
      </c>
      <c r="AG309" s="25">
        <f t="shared" si="131"/>
        <v>35017.528821570471</v>
      </c>
      <c r="AH309" s="25">
        <f t="shared" si="132"/>
        <v>5828.9678836485728</v>
      </c>
      <c r="AI309" s="25">
        <f t="shared" si="133"/>
        <v>40846.496705219048</v>
      </c>
      <c r="AJ309" s="25">
        <f t="shared" si="134"/>
        <v>1</v>
      </c>
      <c r="AK309" s="25">
        <f t="shared" si="135"/>
        <v>40846.496705219048</v>
      </c>
      <c r="AL309" s="25">
        <f t="shared" ca="1" si="136"/>
        <v>118541</v>
      </c>
      <c r="AM309" s="25">
        <f t="shared" ca="1" si="137"/>
        <v>21</v>
      </c>
      <c r="AN309" s="25">
        <f ca="1">IF(AM309=0,0,COUNTIF($AM$19:AM309,C309*10+1))</f>
        <v>86</v>
      </c>
      <c r="AO309" s="20">
        <f t="shared" ca="1" si="138"/>
        <v>0</v>
      </c>
      <c r="AP309" s="32">
        <f t="shared" ca="1" si="139"/>
        <v>118541</v>
      </c>
    </row>
    <row r="310" spans="1:42" x14ac:dyDescent="0.2">
      <c r="A310" s="14">
        <f>Daten!A310</f>
        <v>20918</v>
      </c>
      <c r="B310" s="7" t="str">
        <f>Daten!B310</f>
        <v xml:space="preserve">St. Paul im Lavanttal                             </v>
      </c>
      <c r="C310" s="14">
        <f t="shared" si="115"/>
        <v>2</v>
      </c>
      <c r="D310" s="9">
        <f>Daten!D310</f>
        <v>0</v>
      </c>
      <c r="E310" s="8">
        <f>Daten!E310</f>
        <v>3173</v>
      </c>
      <c r="F310" s="8">
        <f>Daten!F310</f>
        <v>3285</v>
      </c>
      <c r="G310" s="26">
        <f t="shared" si="116"/>
        <v>-112</v>
      </c>
      <c r="H310" s="28">
        <f t="shared" si="117"/>
        <v>-3.4094368340943683E-2</v>
      </c>
      <c r="I310" s="20">
        <f t="shared" si="118"/>
        <v>46.796323352498995</v>
      </c>
      <c r="J310" s="20">
        <f t="shared" si="119"/>
        <v>-158.796323352499</v>
      </c>
      <c r="K310" s="26">
        <f t="shared" si="120"/>
        <v>79398.161676249496</v>
      </c>
      <c r="L310" s="15">
        <f>Daten!G310</f>
        <v>432</v>
      </c>
      <c r="M310" s="15">
        <f>Daten!H310</f>
        <v>1917</v>
      </c>
      <c r="N310" s="15">
        <f>Daten!I310</f>
        <v>824</v>
      </c>
      <c r="O310" s="27">
        <f t="shared" si="121"/>
        <v>0.65519040166927489</v>
      </c>
      <c r="P310" s="15">
        <f t="shared" si="122"/>
        <v>1097.3859169848427</v>
      </c>
      <c r="Q310" s="20">
        <f t="shared" si="123"/>
        <v>158.61408301515735</v>
      </c>
      <c r="R310" s="26">
        <f t="shared" si="124"/>
        <v>31722.816603031468</v>
      </c>
      <c r="S310" s="8">
        <f>Daten!K310</f>
        <v>17622.400000000001</v>
      </c>
      <c r="T310" s="8">
        <f>Daten!L310</f>
        <v>230867.29</v>
      </c>
      <c r="U310" s="8">
        <f>Daten!M310</f>
        <v>2037131.86</v>
      </c>
      <c r="V310" s="8">
        <f>Daten!N310</f>
        <v>500</v>
      </c>
      <c r="W310" s="8">
        <f>Daten!O310</f>
        <v>500</v>
      </c>
      <c r="X310" s="22">
        <f t="shared" si="125"/>
        <v>2285621.5500000003</v>
      </c>
      <c r="Y310" s="8">
        <f t="shared" si="126"/>
        <v>1301654.6644954148</v>
      </c>
      <c r="Z310" s="20">
        <f t="shared" si="127"/>
        <v>983966.88550458546</v>
      </c>
      <c r="AA310" s="26">
        <f t="shared" si="128"/>
        <v>-98396.688550458552</v>
      </c>
      <c r="AB310" s="31">
        <f t="shared" si="129"/>
        <v>12724.289728822419</v>
      </c>
      <c r="AC310" s="30">
        <f t="shared" si="130"/>
        <v>12724.289728822419</v>
      </c>
      <c r="AG310" s="25">
        <f t="shared" si="131"/>
        <v>79398.161676249496</v>
      </c>
      <c r="AH310" s="25">
        <f t="shared" si="132"/>
        <v>-98396.688550458552</v>
      </c>
      <c r="AI310" s="25">
        <f t="shared" si="133"/>
        <v>-18998.526874209056</v>
      </c>
      <c r="AJ310" s="25">
        <f t="shared" si="134"/>
        <v>1</v>
      </c>
      <c r="AK310" s="25">
        <f t="shared" si="135"/>
        <v>0</v>
      </c>
      <c r="AL310" s="25">
        <f t="shared" ca="1" si="136"/>
        <v>0</v>
      </c>
      <c r="AM310" s="25">
        <f t="shared" ca="1" si="137"/>
        <v>0</v>
      </c>
      <c r="AN310" s="25">
        <f ca="1">IF(AM310=0,0,COUNTIF($AM$19:AM310,C310*10+1))</f>
        <v>0</v>
      </c>
      <c r="AO310" s="20">
        <f t="shared" ca="1" si="138"/>
        <v>0</v>
      </c>
      <c r="AP310" s="32">
        <f t="shared" ca="1" si="139"/>
        <v>0</v>
      </c>
    </row>
    <row r="311" spans="1:42" x14ac:dyDescent="0.2">
      <c r="A311" s="14">
        <f>Daten!A311</f>
        <v>20923</v>
      </c>
      <c r="B311" s="7" t="str">
        <f>Daten!B311</f>
        <v xml:space="preserve">Wolfsberg                                         </v>
      </c>
      <c r="C311" s="14">
        <f t="shared" si="115"/>
        <v>2</v>
      </c>
      <c r="D311" s="9">
        <f>Daten!D311</f>
        <v>0</v>
      </c>
      <c r="E311" s="8">
        <f>Daten!E311</f>
        <v>25115</v>
      </c>
      <c r="F311" s="8">
        <f>Daten!F311</f>
        <v>25012</v>
      </c>
      <c r="G311" s="26">
        <f t="shared" si="116"/>
        <v>103</v>
      </c>
      <c r="H311" s="28">
        <f t="shared" si="117"/>
        <v>4.1180233487925792E-3</v>
      </c>
      <c r="I311" s="20">
        <f t="shared" si="118"/>
        <v>356.30734846048853</v>
      </c>
      <c r="J311" s="20">
        <f t="shared" si="119"/>
        <v>-253.30734846048853</v>
      </c>
      <c r="K311" s="26">
        <f t="shared" si="120"/>
        <v>126653.67423024426</v>
      </c>
      <c r="L311" s="15">
        <f>Daten!G311</f>
        <v>3349</v>
      </c>
      <c r="M311" s="15">
        <f>Daten!H311</f>
        <v>15804</v>
      </c>
      <c r="N311" s="15">
        <f>Daten!I311</f>
        <v>5962</v>
      </c>
      <c r="O311" s="27">
        <f t="shared" si="121"/>
        <v>0.58915464439382437</v>
      </c>
      <c r="P311" s="15">
        <f t="shared" si="122"/>
        <v>9046.993756926684</v>
      </c>
      <c r="Q311" s="20">
        <f t="shared" si="123"/>
        <v>264.006243073316</v>
      </c>
      <c r="R311" s="26">
        <f t="shared" si="124"/>
        <v>52801.2486146632</v>
      </c>
      <c r="S311" s="8">
        <f>Daten!K311</f>
        <v>80112.17</v>
      </c>
      <c r="T311" s="8">
        <f>Daten!L311</f>
        <v>2366067.75</v>
      </c>
      <c r="U311" s="8">
        <f>Daten!M311</f>
        <v>10531160.85</v>
      </c>
      <c r="V311" s="8">
        <f>Daten!N311</f>
        <v>500</v>
      </c>
      <c r="W311" s="8">
        <f>Daten!O311</f>
        <v>500</v>
      </c>
      <c r="X311" s="22">
        <f t="shared" si="125"/>
        <v>12977340.77</v>
      </c>
      <c r="Y311" s="8">
        <f t="shared" si="126"/>
        <v>10302885.880492387</v>
      </c>
      <c r="Z311" s="20">
        <f t="shared" si="127"/>
        <v>2674454.8895076122</v>
      </c>
      <c r="AA311" s="26">
        <f t="shared" si="128"/>
        <v>-267445.48895076121</v>
      </c>
      <c r="AB311" s="31">
        <f t="shared" si="129"/>
        <v>-87990.566105853766</v>
      </c>
      <c r="AC311" s="30">
        <f t="shared" si="130"/>
        <v>0</v>
      </c>
      <c r="AG311" s="25">
        <f t="shared" si="131"/>
        <v>0</v>
      </c>
      <c r="AH311" s="25">
        <f t="shared" si="132"/>
        <v>0</v>
      </c>
      <c r="AI311" s="25">
        <f t="shared" si="133"/>
        <v>0</v>
      </c>
      <c r="AJ311" s="25">
        <f t="shared" si="134"/>
        <v>1</v>
      </c>
      <c r="AK311" s="25">
        <f t="shared" si="135"/>
        <v>0</v>
      </c>
      <c r="AL311" s="25">
        <f t="shared" ca="1" si="136"/>
        <v>0</v>
      </c>
      <c r="AM311" s="25">
        <f t="shared" ca="1" si="137"/>
        <v>0</v>
      </c>
      <c r="AN311" s="25">
        <f ca="1">IF(AM311=0,0,COUNTIF($AM$19:AM311,C311*10+1))</f>
        <v>0</v>
      </c>
      <c r="AO311" s="20">
        <f t="shared" ca="1" si="138"/>
        <v>0</v>
      </c>
      <c r="AP311" s="32">
        <f t="shared" ca="1" si="139"/>
        <v>0</v>
      </c>
    </row>
    <row r="312" spans="1:42" x14ac:dyDescent="0.2">
      <c r="A312" s="14">
        <f>Daten!A312</f>
        <v>21001</v>
      </c>
      <c r="B312" s="7" t="str">
        <f>Daten!B312</f>
        <v xml:space="preserve">Albeck                                            </v>
      </c>
      <c r="C312" s="14">
        <f t="shared" si="115"/>
        <v>2</v>
      </c>
      <c r="D312" s="9">
        <f>Daten!D312</f>
        <v>0</v>
      </c>
      <c r="E312" s="8">
        <f>Daten!E312</f>
        <v>972</v>
      </c>
      <c r="F312" s="8">
        <f>Daten!F312</f>
        <v>986</v>
      </c>
      <c r="G312" s="26">
        <f t="shared" si="116"/>
        <v>-14</v>
      </c>
      <c r="H312" s="28">
        <f t="shared" si="117"/>
        <v>-1.4198782961460446E-2</v>
      </c>
      <c r="I312" s="20">
        <f t="shared" si="118"/>
        <v>14.046019733809439</v>
      </c>
      <c r="J312" s="20">
        <f t="shared" si="119"/>
        <v>-28.046019733809437</v>
      </c>
      <c r="K312" s="26">
        <f t="shared" si="120"/>
        <v>14023.009866904718</v>
      </c>
      <c r="L312" s="15">
        <f>Daten!G312</f>
        <v>134</v>
      </c>
      <c r="M312" s="15">
        <f>Daten!H312</f>
        <v>580</v>
      </c>
      <c r="N312" s="15">
        <f>Daten!I312</f>
        <v>258</v>
      </c>
      <c r="O312" s="27">
        <f t="shared" si="121"/>
        <v>0.67586206896551726</v>
      </c>
      <c r="P312" s="15">
        <f t="shared" si="122"/>
        <v>332.02077822180945</v>
      </c>
      <c r="Q312" s="20">
        <f t="shared" si="123"/>
        <v>59.979221778190549</v>
      </c>
      <c r="R312" s="26">
        <f t="shared" si="124"/>
        <v>11995.84435563811</v>
      </c>
      <c r="S312" s="8">
        <f>Daten!K312</f>
        <v>14714.41</v>
      </c>
      <c r="T312" s="8">
        <f>Daten!L312</f>
        <v>83758.37</v>
      </c>
      <c r="U312" s="8">
        <f>Daten!M312</f>
        <v>107584.88</v>
      </c>
      <c r="V312" s="8">
        <f>Daten!N312</f>
        <v>500</v>
      </c>
      <c r="W312" s="8">
        <f>Daten!O312</f>
        <v>500</v>
      </c>
      <c r="X312" s="22">
        <f t="shared" si="125"/>
        <v>206057.66</v>
      </c>
      <c r="Y312" s="8">
        <f t="shared" si="126"/>
        <v>398741.98988009553</v>
      </c>
      <c r="Z312" s="20">
        <f t="shared" si="127"/>
        <v>-192684.32988009552</v>
      </c>
      <c r="AA312" s="26">
        <f t="shared" si="128"/>
        <v>19268.432988009554</v>
      </c>
      <c r="AB312" s="31">
        <f t="shared" si="129"/>
        <v>45287.287210552386</v>
      </c>
      <c r="AC312" s="30">
        <f t="shared" si="130"/>
        <v>45287.287210552386</v>
      </c>
      <c r="AG312" s="25">
        <f t="shared" si="131"/>
        <v>14023.009866904718</v>
      </c>
      <c r="AH312" s="25">
        <f t="shared" si="132"/>
        <v>19268.432988009554</v>
      </c>
      <c r="AI312" s="25">
        <f t="shared" si="133"/>
        <v>33291.442854914276</v>
      </c>
      <c r="AJ312" s="25">
        <f t="shared" si="134"/>
        <v>1</v>
      </c>
      <c r="AK312" s="25">
        <f t="shared" si="135"/>
        <v>33291.442854914276</v>
      </c>
      <c r="AL312" s="25">
        <f t="shared" ca="1" si="136"/>
        <v>96615</v>
      </c>
      <c r="AM312" s="25">
        <f t="shared" ca="1" si="137"/>
        <v>21</v>
      </c>
      <c r="AN312" s="25">
        <f ca="1">IF(AM312=0,0,COUNTIF($AM$19:AM312,C312*10+1))</f>
        <v>87</v>
      </c>
      <c r="AO312" s="20">
        <f t="shared" ca="1" si="138"/>
        <v>0</v>
      </c>
      <c r="AP312" s="32">
        <f t="shared" ca="1" si="139"/>
        <v>96615</v>
      </c>
    </row>
    <row r="313" spans="1:42" x14ac:dyDescent="0.2">
      <c r="A313" s="14">
        <f>Daten!A313</f>
        <v>21002</v>
      </c>
      <c r="B313" s="7" t="str">
        <f>Daten!B313</f>
        <v xml:space="preserve">Feldkirchen in Kärnten                           </v>
      </c>
      <c r="C313" s="14">
        <f t="shared" si="115"/>
        <v>2</v>
      </c>
      <c r="D313" s="9">
        <f>Daten!D313</f>
        <v>0</v>
      </c>
      <c r="E313" s="8">
        <f>Daten!E313</f>
        <v>14388</v>
      </c>
      <c r="F313" s="8">
        <f>Daten!F313</f>
        <v>14290</v>
      </c>
      <c r="G313" s="26">
        <f t="shared" si="116"/>
        <v>98</v>
      </c>
      <c r="H313" s="28">
        <f t="shared" si="117"/>
        <v>6.8579426172148353E-3</v>
      </c>
      <c r="I313" s="20">
        <f t="shared" si="118"/>
        <v>203.56756794740051</v>
      </c>
      <c r="J313" s="20">
        <f t="shared" si="119"/>
        <v>-105.56756794740051</v>
      </c>
      <c r="K313" s="26">
        <f t="shared" si="120"/>
        <v>52783.78397370025</v>
      </c>
      <c r="L313" s="15">
        <f>Daten!G313</f>
        <v>1950</v>
      </c>
      <c r="M313" s="15">
        <f>Daten!H313</f>
        <v>9099</v>
      </c>
      <c r="N313" s="15">
        <f>Daten!I313</f>
        <v>3339</v>
      </c>
      <c r="O313" s="27">
        <f t="shared" si="121"/>
        <v>0.58127266732607974</v>
      </c>
      <c r="P313" s="15">
        <f t="shared" si="122"/>
        <v>5208.7190707590416</v>
      </c>
      <c r="Q313" s="20">
        <f t="shared" si="123"/>
        <v>80.280929240958358</v>
      </c>
      <c r="R313" s="26">
        <f t="shared" si="124"/>
        <v>16056.185848191672</v>
      </c>
      <c r="S313" s="8">
        <f>Daten!K313</f>
        <v>30332.71</v>
      </c>
      <c r="T313" s="8">
        <f>Daten!L313</f>
        <v>1206225.46</v>
      </c>
      <c r="U313" s="8">
        <f>Daten!M313</f>
        <v>4718034.12</v>
      </c>
      <c r="V313" s="8">
        <f>Daten!N313</f>
        <v>500</v>
      </c>
      <c r="W313" s="8">
        <f>Daten!O313</f>
        <v>500</v>
      </c>
      <c r="X313" s="22">
        <f t="shared" si="125"/>
        <v>5954592.29</v>
      </c>
      <c r="Y313" s="8">
        <f t="shared" si="126"/>
        <v>5902365.9983485751</v>
      </c>
      <c r="Z313" s="20">
        <f t="shared" si="127"/>
        <v>52226.291651424952</v>
      </c>
      <c r="AA313" s="26">
        <f t="shared" si="128"/>
        <v>-5222.6291651424954</v>
      </c>
      <c r="AB313" s="31">
        <f t="shared" si="129"/>
        <v>63617.340656749424</v>
      </c>
      <c r="AC313" s="30">
        <f t="shared" si="130"/>
        <v>63617.340656749424</v>
      </c>
      <c r="AG313" s="25">
        <f t="shared" si="131"/>
        <v>52783.78397370025</v>
      </c>
      <c r="AH313" s="25">
        <f t="shared" si="132"/>
        <v>-5222.6291651424954</v>
      </c>
      <c r="AI313" s="25">
        <f t="shared" si="133"/>
        <v>47561.154808557752</v>
      </c>
      <c r="AJ313" s="25">
        <f t="shared" si="134"/>
        <v>1</v>
      </c>
      <c r="AK313" s="25">
        <f t="shared" si="135"/>
        <v>47561.154808557752</v>
      </c>
      <c r="AL313" s="25">
        <f t="shared" ca="1" si="136"/>
        <v>138027</v>
      </c>
      <c r="AM313" s="25">
        <f t="shared" ca="1" si="137"/>
        <v>21</v>
      </c>
      <c r="AN313" s="25">
        <f ca="1">IF(AM313=0,0,COUNTIF($AM$19:AM313,C313*10+1))</f>
        <v>88</v>
      </c>
      <c r="AO313" s="20">
        <f t="shared" ca="1" si="138"/>
        <v>0</v>
      </c>
      <c r="AP313" s="32">
        <f t="shared" ca="1" si="139"/>
        <v>138027</v>
      </c>
    </row>
    <row r="314" spans="1:42" x14ac:dyDescent="0.2">
      <c r="A314" s="14">
        <f>Daten!A314</f>
        <v>21003</v>
      </c>
      <c r="B314" s="7" t="str">
        <f>Daten!B314</f>
        <v xml:space="preserve">Glanegg                                           </v>
      </c>
      <c r="C314" s="14">
        <f t="shared" si="115"/>
        <v>2</v>
      </c>
      <c r="D314" s="9">
        <f>Daten!D314</f>
        <v>0</v>
      </c>
      <c r="E314" s="8">
        <f>Daten!E314</f>
        <v>1765</v>
      </c>
      <c r="F314" s="8">
        <f>Daten!F314</f>
        <v>1813</v>
      </c>
      <c r="G314" s="26">
        <f t="shared" si="116"/>
        <v>-48</v>
      </c>
      <c r="H314" s="28">
        <f t="shared" si="117"/>
        <v>-2.6475455046883617E-2</v>
      </c>
      <c r="I314" s="20">
        <f t="shared" si="118"/>
        <v>25.827011944621209</v>
      </c>
      <c r="J314" s="20">
        <f t="shared" si="119"/>
        <v>-73.827011944621205</v>
      </c>
      <c r="K314" s="26">
        <f t="shared" si="120"/>
        <v>36913.505972310602</v>
      </c>
      <c r="L314" s="15">
        <f>Daten!G314</f>
        <v>209</v>
      </c>
      <c r="M314" s="15">
        <f>Daten!H314</f>
        <v>1123</v>
      </c>
      <c r="N314" s="15">
        <f>Daten!I314</f>
        <v>433</v>
      </c>
      <c r="O314" s="27">
        <f t="shared" si="121"/>
        <v>0.57168299198575245</v>
      </c>
      <c r="P314" s="15">
        <f t="shared" si="122"/>
        <v>642.86092059153793</v>
      </c>
      <c r="Q314" s="20">
        <f t="shared" si="123"/>
        <v>-0.86092059153793343</v>
      </c>
      <c r="R314" s="26">
        <f t="shared" si="124"/>
        <v>-172.18411830758669</v>
      </c>
      <c r="S314" s="8">
        <f>Daten!K314</f>
        <v>10462.969999999999</v>
      </c>
      <c r="T314" s="8">
        <f>Daten!L314</f>
        <v>155542.41</v>
      </c>
      <c r="U314" s="8">
        <f>Daten!M314</f>
        <v>841573.88</v>
      </c>
      <c r="V314" s="8">
        <f>Daten!N314</f>
        <v>500</v>
      </c>
      <c r="W314" s="8">
        <f>Daten!O314</f>
        <v>500</v>
      </c>
      <c r="X314" s="22">
        <f t="shared" si="125"/>
        <v>1007579.26</v>
      </c>
      <c r="Y314" s="8">
        <f t="shared" si="126"/>
        <v>724053.09890778665</v>
      </c>
      <c r="Z314" s="20">
        <f t="shared" si="127"/>
        <v>283526.16109221336</v>
      </c>
      <c r="AA314" s="26">
        <f t="shared" si="128"/>
        <v>-28352.616109221337</v>
      </c>
      <c r="AB314" s="31">
        <f t="shared" si="129"/>
        <v>8388.7057447816769</v>
      </c>
      <c r="AC314" s="30">
        <f t="shared" si="130"/>
        <v>8388.7057447816769</v>
      </c>
      <c r="AG314" s="25">
        <f t="shared" si="131"/>
        <v>36913.505972310602</v>
      </c>
      <c r="AH314" s="25">
        <f t="shared" si="132"/>
        <v>-28352.616109221337</v>
      </c>
      <c r="AI314" s="25">
        <f t="shared" si="133"/>
        <v>8560.8898630892654</v>
      </c>
      <c r="AJ314" s="25">
        <f t="shared" si="134"/>
        <v>1</v>
      </c>
      <c r="AK314" s="25">
        <f t="shared" si="135"/>
        <v>8560.8898630892654</v>
      </c>
      <c r="AL314" s="25">
        <f t="shared" ca="1" si="136"/>
        <v>24845</v>
      </c>
      <c r="AM314" s="25">
        <f t="shared" ca="1" si="137"/>
        <v>21</v>
      </c>
      <c r="AN314" s="25">
        <f ca="1">IF(AM314=0,0,COUNTIF($AM$19:AM314,C314*10+1))</f>
        <v>89</v>
      </c>
      <c r="AO314" s="20">
        <f t="shared" ca="1" si="138"/>
        <v>0</v>
      </c>
      <c r="AP314" s="32">
        <f t="shared" ca="1" si="139"/>
        <v>24845</v>
      </c>
    </row>
    <row r="315" spans="1:42" x14ac:dyDescent="0.2">
      <c r="A315" s="14">
        <f>Daten!A315</f>
        <v>21004</v>
      </c>
      <c r="B315" s="7" t="str">
        <f>Daten!B315</f>
        <v xml:space="preserve">Gnesau                                            </v>
      </c>
      <c r="C315" s="14">
        <f t="shared" si="115"/>
        <v>2</v>
      </c>
      <c r="D315" s="9">
        <f>Daten!D315</f>
        <v>0</v>
      </c>
      <c r="E315" s="8">
        <f>Daten!E315</f>
        <v>1041</v>
      </c>
      <c r="F315" s="8">
        <f>Daten!F315</f>
        <v>1026</v>
      </c>
      <c r="G315" s="26">
        <f t="shared" si="116"/>
        <v>15</v>
      </c>
      <c r="H315" s="28">
        <f t="shared" si="117"/>
        <v>1.4619883040935672E-2</v>
      </c>
      <c r="I315" s="20">
        <f t="shared" si="118"/>
        <v>14.615837978588727</v>
      </c>
      <c r="J315" s="20">
        <f t="shared" si="119"/>
        <v>0.38416202141127265</v>
      </c>
      <c r="K315" s="26">
        <f t="shared" si="120"/>
        <v>-192.08101070563632</v>
      </c>
      <c r="L315" s="15">
        <f>Daten!G315</f>
        <v>155</v>
      </c>
      <c r="M315" s="15">
        <f>Daten!H315</f>
        <v>656</v>
      </c>
      <c r="N315" s="15">
        <f>Daten!I315</f>
        <v>230</v>
      </c>
      <c r="O315" s="27">
        <f t="shared" si="121"/>
        <v>0.58689024390243905</v>
      </c>
      <c r="P315" s="15">
        <f t="shared" si="122"/>
        <v>375.52694916121897</v>
      </c>
      <c r="Q315" s="20">
        <f t="shared" si="123"/>
        <v>9.4730508387810346</v>
      </c>
      <c r="R315" s="26">
        <f t="shared" si="124"/>
        <v>1894.6101677562069</v>
      </c>
      <c r="S315" s="8">
        <f>Daten!K315</f>
        <v>14350.31</v>
      </c>
      <c r="T315" s="8">
        <f>Daten!L315</f>
        <v>62824.85</v>
      </c>
      <c r="U315" s="8">
        <f>Daten!M315</f>
        <v>392167.9</v>
      </c>
      <c r="V315" s="8">
        <f>Daten!N315</f>
        <v>500</v>
      </c>
      <c r="W315" s="8">
        <f>Daten!O315</f>
        <v>500</v>
      </c>
      <c r="X315" s="22">
        <f t="shared" si="125"/>
        <v>469343.06000000006</v>
      </c>
      <c r="Y315" s="8">
        <f t="shared" si="126"/>
        <v>427047.74842096656</v>
      </c>
      <c r="Z315" s="20">
        <f t="shared" si="127"/>
        <v>42295.3115790335</v>
      </c>
      <c r="AA315" s="26">
        <f t="shared" si="128"/>
        <v>-4229.5311579033505</v>
      </c>
      <c r="AB315" s="31">
        <f t="shared" si="129"/>
        <v>-2527.0020008527799</v>
      </c>
      <c r="AC315" s="30">
        <f t="shared" si="130"/>
        <v>0</v>
      </c>
      <c r="AG315" s="25">
        <f t="shared" si="131"/>
        <v>0</v>
      </c>
      <c r="AH315" s="25">
        <f t="shared" si="132"/>
        <v>0</v>
      </c>
      <c r="AI315" s="25">
        <f t="shared" si="133"/>
        <v>0</v>
      </c>
      <c r="AJ315" s="25">
        <f t="shared" si="134"/>
        <v>1</v>
      </c>
      <c r="AK315" s="25">
        <f t="shared" si="135"/>
        <v>0</v>
      </c>
      <c r="AL315" s="25">
        <f t="shared" ca="1" si="136"/>
        <v>0</v>
      </c>
      <c r="AM315" s="25">
        <f t="shared" ca="1" si="137"/>
        <v>0</v>
      </c>
      <c r="AN315" s="25">
        <f ca="1">IF(AM315=0,0,COUNTIF($AM$19:AM315,C315*10+1))</f>
        <v>0</v>
      </c>
      <c r="AO315" s="20">
        <f t="shared" ca="1" si="138"/>
        <v>0</v>
      </c>
      <c r="AP315" s="32">
        <f t="shared" ca="1" si="139"/>
        <v>0</v>
      </c>
    </row>
    <row r="316" spans="1:42" x14ac:dyDescent="0.2">
      <c r="A316" s="14">
        <f>Daten!A316</f>
        <v>21005</v>
      </c>
      <c r="B316" s="7" t="str">
        <f>Daten!B316</f>
        <v xml:space="preserve">Himmelberg                                        </v>
      </c>
      <c r="C316" s="14">
        <f t="shared" si="115"/>
        <v>2</v>
      </c>
      <c r="D316" s="9">
        <f>Daten!D316</f>
        <v>0</v>
      </c>
      <c r="E316" s="8">
        <f>Daten!E316</f>
        <v>2312</v>
      </c>
      <c r="F316" s="8">
        <f>Daten!F316</f>
        <v>2281</v>
      </c>
      <c r="G316" s="26">
        <f t="shared" si="116"/>
        <v>31</v>
      </c>
      <c r="H316" s="28">
        <f t="shared" si="117"/>
        <v>1.3590530469092503E-2</v>
      </c>
      <c r="I316" s="20">
        <f t="shared" si="118"/>
        <v>32.493885408538873</v>
      </c>
      <c r="J316" s="20">
        <f t="shared" si="119"/>
        <v>-1.4938854085388726</v>
      </c>
      <c r="K316" s="26">
        <f t="shared" si="120"/>
        <v>746.94270426943626</v>
      </c>
      <c r="L316" s="15">
        <f>Daten!G316</f>
        <v>355</v>
      </c>
      <c r="M316" s="15">
        <f>Daten!H316</f>
        <v>1403</v>
      </c>
      <c r="N316" s="15">
        <f>Daten!I316</f>
        <v>554</v>
      </c>
      <c r="O316" s="27">
        <f t="shared" si="121"/>
        <v>0.64789736279401278</v>
      </c>
      <c r="P316" s="15">
        <f t="shared" si="122"/>
        <v>803.1468135262046</v>
      </c>
      <c r="Q316" s="20">
        <f t="shared" si="123"/>
        <v>105.8531864737954</v>
      </c>
      <c r="R316" s="26">
        <f t="shared" si="124"/>
        <v>21170.637294759079</v>
      </c>
      <c r="S316" s="8">
        <f>Daten!K316</f>
        <v>14355.62</v>
      </c>
      <c r="T316" s="8">
        <f>Daten!L316</f>
        <v>117934.67</v>
      </c>
      <c r="U316" s="8">
        <f>Daten!M316</f>
        <v>208124.39</v>
      </c>
      <c r="V316" s="8">
        <f>Daten!N316</f>
        <v>500</v>
      </c>
      <c r="W316" s="8">
        <f>Daten!O316</f>
        <v>500</v>
      </c>
      <c r="X316" s="22">
        <f t="shared" si="125"/>
        <v>340414.68000000005</v>
      </c>
      <c r="Y316" s="8">
        <f t="shared" si="126"/>
        <v>948448.02531150298</v>
      </c>
      <c r="Z316" s="20">
        <f t="shared" si="127"/>
        <v>-608033.34531150293</v>
      </c>
      <c r="AA316" s="26">
        <f t="shared" si="128"/>
        <v>60803.334531150293</v>
      </c>
      <c r="AB316" s="31">
        <f t="shared" si="129"/>
        <v>82720.914530178808</v>
      </c>
      <c r="AC316" s="30">
        <f t="shared" si="130"/>
        <v>82720.914530178808</v>
      </c>
      <c r="AG316" s="25">
        <f t="shared" si="131"/>
        <v>746.94270426943626</v>
      </c>
      <c r="AH316" s="25">
        <f t="shared" si="132"/>
        <v>60803.334531150293</v>
      </c>
      <c r="AI316" s="25">
        <f t="shared" si="133"/>
        <v>61550.27723541973</v>
      </c>
      <c r="AJ316" s="25">
        <f t="shared" si="134"/>
        <v>1</v>
      </c>
      <c r="AK316" s="25">
        <f t="shared" si="135"/>
        <v>61550.27723541973</v>
      </c>
      <c r="AL316" s="25">
        <f t="shared" ca="1" si="136"/>
        <v>178625</v>
      </c>
      <c r="AM316" s="25">
        <f t="shared" ca="1" si="137"/>
        <v>21</v>
      </c>
      <c r="AN316" s="25">
        <f ca="1">IF(AM316=0,0,COUNTIF($AM$19:AM316,C316*10+1))</f>
        <v>90</v>
      </c>
      <c r="AO316" s="20">
        <f t="shared" ca="1" si="138"/>
        <v>0</v>
      </c>
      <c r="AP316" s="32">
        <f t="shared" ca="1" si="139"/>
        <v>178625</v>
      </c>
    </row>
    <row r="317" spans="1:42" x14ac:dyDescent="0.2">
      <c r="A317" s="14">
        <f>Daten!A317</f>
        <v>21006</v>
      </c>
      <c r="B317" s="7" t="str">
        <f>Daten!B317</f>
        <v xml:space="preserve">Ossiach                                           </v>
      </c>
      <c r="C317" s="14">
        <f t="shared" si="115"/>
        <v>2</v>
      </c>
      <c r="D317" s="9">
        <f>Daten!D317</f>
        <v>0</v>
      </c>
      <c r="E317" s="8">
        <f>Daten!E317</f>
        <v>842</v>
      </c>
      <c r="F317" s="8">
        <f>Daten!F317</f>
        <v>753</v>
      </c>
      <c r="G317" s="26">
        <f t="shared" si="116"/>
        <v>89</v>
      </c>
      <c r="H317" s="28">
        <f t="shared" si="117"/>
        <v>0.11819389110225764</v>
      </c>
      <c r="I317" s="20">
        <f t="shared" si="118"/>
        <v>10.72682845797009</v>
      </c>
      <c r="J317" s="20">
        <f t="shared" si="119"/>
        <v>78.273171542029914</v>
      </c>
      <c r="K317" s="26">
        <f t="shared" si="120"/>
        <v>-39136.585771014958</v>
      </c>
      <c r="L317" s="15">
        <f>Daten!G317</f>
        <v>150</v>
      </c>
      <c r="M317" s="15">
        <f>Daten!H317</f>
        <v>493</v>
      </c>
      <c r="N317" s="15">
        <f>Daten!I317</f>
        <v>199</v>
      </c>
      <c r="O317" s="27">
        <f t="shared" si="121"/>
        <v>0.7079107505070994</v>
      </c>
      <c r="P317" s="15">
        <f t="shared" si="122"/>
        <v>282.21766148853806</v>
      </c>
      <c r="Q317" s="20">
        <f t="shared" si="123"/>
        <v>66.782338511461944</v>
      </c>
      <c r="R317" s="26">
        <f t="shared" si="124"/>
        <v>13356.46770229239</v>
      </c>
      <c r="S317" s="8">
        <f>Daten!K317</f>
        <v>4292.29</v>
      </c>
      <c r="T317" s="8">
        <f>Daten!L317</f>
        <v>253616.85</v>
      </c>
      <c r="U317" s="8">
        <f>Daten!M317</f>
        <v>209288.36</v>
      </c>
      <c r="V317" s="8">
        <f>Daten!N317</f>
        <v>500</v>
      </c>
      <c r="W317" s="8">
        <f>Daten!O317</f>
        <v>500</v>
      </c>
      <c r="X317" s="22">
        <f t="shared" si="125"/>
        <v>467197.5</v>
      </c>
      <c r="Y317" s="8">
        <f t="shared" si="126"/>
        <v>345412.29987555603</v>
      </c>
      <c r="Z317" s="20">
        <f t="shared" si="127"/>
        <v>121785.20012444397</v>
      </c>
      <c r="AA317" s="26">
        <f t="shared" si="128"/>
        <v>-12178.520012444398</v>
      </c>
      <c r="AB317" s="31">
        <f t="shared" si="129"/>
        <v>-37958.638081166966</v>
      </c>
      <c r="AC317" s="30">
        <f t="shared" si="130"/>
        <v>0</v>
      </c>
      <c r="AG317" s="25">
        <f t="shared" si="131"/>
        <v>0</v>
      </c>
      <c r="AH317" s="25">
        <f t="shared" si="132"/>
        <v>0</v>
      </c>
      <c r="AI317" s="25">
        <f t="shared" si="133"/>
        <v>0</v>
      </c>
      <c r="AJ317" s="25">
        <f t="shared" si="134"/>
        <v>1</v>
      </c>
      <c r="AK317" s="25">
        <f t="shared" si="135"/>
        <v>0</v>
      </c>
      <c r="AL317" s="25">
        <f t="shared" ca="1" si="136"/>
        <v>0</v>
      </c>
      <c r="AM317" s="25">
        <f t="shared" ca="1" si="137"/>
        <v>0</v>
      </c>
      <c r="AN317" s="25">
        <f ca="1">IF(AM317=0,0,COUNTIF($AM$19:AM317,C317*10+1))</f>
        <v>0</v>
      </c>
      <c r="AO317" s="20">
        <f t="shared" ca="1" si="138"/>
        <v>0</v>
      </c>
      <c r="AP317" s="32">
        <f t="shared" ca="1" si="139"/>
        <v>0</v>
      </c>
    </row>
    <row r="318" spans="1:42" x14ac:dyDescent="0.2">
      <c r="A318" s="14">
        <f>Daten!A318</f>
        <v>21007</v>
      </c>
      <c r="B318" s="7" t="str">
        <f>Daten!B318</f>
        <v xml:space="preserve">Reichenau                                         </v>
      </c>
      <c r="C318" s="14">
        <f t="shared" si="115"/>
        <v>2</v>
      </c>
      <c r="D318" s="9">
        <f>Daten!D318</f>
        <v>0</v>
      </c>
      <c r="E318" s="8">
        <f>Daten!E318</f>
        <v>1756</v>
      </c>
      <c r="F318" s="8">
        <f>Daten!F318</f>
        <v>1759</v>
      </c>
      <c r="G318" s="26">
        <f t="shared" si="116"/>
        <v>-3</v>
      </c>
      <c r="H318" s="28">
        <f t="shared" si="117"/>
        <v>-1.7055144968732233E-3</v>
      </c>
      <c r="I318" s="20">
        <f t="shared" si="118"/>
        <v>25.057757314169173</v>
      </c>
      <c r="J318" s="20">
        <f t="shared" si="119"/>
        <v>-28.057757314169173</v>
      </c>
      <c r="K318" s="26">
        <f t="shared" si="120"/>
        <v>14028.878657084586</v>
      </c>
      <c r="L318" s="15">
        <f>Daten!G318</f>
        <v>206</v>
      </c>
      <c r="M318" s="15">
        <f>Daten!H318</f>
        <v>1102</v>
      </c>
      <c r="N318" s="15">
        <f>Daten!I318</f>
        <v>448</v>
      </c>
      <c r="O318" s="27">
        <f t="shared" si="121"/>
        <v>0.59346642468239563</v>
      </c>
      <c r="P318" s="15">
        <f t="shared" si="122"/>
        <v>630.83947862143793</v>
      </c>
      <c r="Q318" s="20">
        <f t="shared" si="123"/>
        <v>23.160521378562066</v>
      </c>
      <c r="R318" s="26">
        <f t="shared" si="124"/>
        <v>4632.1042757124133</v>
      </c>
      <c r="S318" s="8">
        <f>Daten!K318</f>
        <v>11461.29</v>
      </c>
      <c r="T318" s="8">
        <f>Daten!L318</f>
        <v>201630.13</v>
      </c>
      <c r="U318" s="8">
        <f>Daten!M318</f>
        <v>499794.72</v>
      </c>
      <c r="V318" s="8">
        <f>Daten!N318</f>
        <v>500</v>
      </c>
      <c r="W318" s="8">
        <f>Daten!O318</f>
        <v>500</v>
      </c>
      <c r="X318" s="22">
        <f t="shared" si="125"/>
        <v>712886.14</v>
      </c>
      <c r="Y318" s="8">
        <f t="shared" si="126"/>
        <v>720361.04344593396</v>
      </c>
      <c r="Z318" s="20">
        <f t="shared" si="127"/>
        <v>-7474.9034459339455</v>
      </c>
      <c r="AA318" s="26">
        <f t="shared" si="128"/>
        <v>747.49034459339464</v>
      </c>
      <c r="AB318" s="31">
        <f t="shared" si="129"/>
        <v>19408.473277390396</v>
      </c>
      <c r="AC318" s="30">
        <f t="shared" si="130"/>
        <v>19408.473277390396</v>
      </c>
      <c r="AG318" s="25">
        <f t="shared" si="131"/>
        <v>14028.878657084586</v>
      </c>
      <c r="AH318" s="25">
        <f t="shared" si="132"/>
        <v>747.49034459339464</v>
      </c>
      <c r="AI318" s="25">
        <f t="shared" si="133"/>
        <v>14776.36900167798</v>
      </c>
      <c r="AJ318" s="25">
        <f t="shared" si="134"/>
        <v>1</v>
      </c>
      <c r="AK318" s="25">
        <f t="shared" si="135"/>
        <v>14776.36900167798</v>
      </c>
      <c r="AL318" s="25">
        <f t="shared" ca="1" si="136"/>
        <v>42883</v>
      </c>
      <c r="AM318" s="25">
        <f t="shared" ca="1" si="137"/>
        <v>21</v>
      </c>
      <c r="AN318" s="25">
        <f ca="1">IF(AM318=0,0,COUNTIF($AM$19:AM318,C318*10+1))</f>
        <v>91</v>
      </c>
      <c r="AO318" s="20">
        <f t="shared" ca="1" si="138"/>
        <v>0</v>
      </c>
      <c r="AP318" s="32">
        <f t="shared" ca="1" si="139"/>
        <v>42883</v>
      </c>
    </row>
    <row r="319" spans="1:42" x14ac:dyDescent="0.2">
      <c r="A319" s="14">
        <f>Daten!A319</f>
        <v>21008</v>
      </c>
      <c r="B319" s="7" t="str">
        <f>Daten!B319</f>
        <v xml:space="preserve">St. Urban                                         </v>
      </c>
      <c r="C319" s="14">
        <f t="shared" si="115"/>
        <v>2</v>
      </c>
      <c r="D319" s="9">
        <f>Daten!D319</f>
        <v>0</v>
      </c>
      <c r="E319" s="8">
        <f>Daten!E319</f>
        <v>1572</v>
      </c>
      <c r="F319" s="8">
        <f>Daten!F319</f>
        <v>1528</v>
      </c>
      <c r="G319" s="26">
        <f t="shared" si="116"/>
        <v>44</v>
      </c>
      <c r="H319" s="28">
        <f t="shared" si="117"/>
        <v>2.8795811518324606E-2</v>
      </c>
      <c r="I319" s="20">
        <f t="shared" si="118"/>
        <v>21.767056950568787</v>
      </c>
      <c r="J319" s="20">
        <f t="shared" si="119"/>
        <v>22.232943049431213</v>
      </c>
      <c r="K319" s="26">
        <f t="shared" si="120"/>
        <v>-11116.471524715607</v>
      </c>
      <c r="L319" s="15">
        <f>Daten!G319</f>
        <v>205</v>
      </c>
      <c r="M319" s="15">
        <f>Daten!H319</f>
        <v>1002</v>
      </c>
      <c r="N319" s="15">
        <f>Daten!I319</f>
        <v>365</v>
      </c>
      <c r="O319" s="27">
        <f t="shared" si="121"/>
        <v>0.56886227544910184</v>
      </c>
      <c r="P319" s="15">
        <f t="shared" si="122"/>
        <v>573.59451685905708</v>
      </c>
      <c r="Q319" s="20">
        <f t="shared" si="123"/>
        <v>-3.5945168590570802</v>
      </c>
      <c r="R319" s="26">
        <f t="shared" si="124"/>
        <v>-718.90337181141604</v>
      </c>
      <c r="S319" s="8">
        <f>Daten!K319</f>
        <v>6904.98</v>
      </c>
      <c r="T319" s="8">
        <f>Daten!L319</f>
        <v>140249.56</v>
      </c>
      <c r="U319" s="8">
        <f>Daten!M319</f>
        <v>226182.15</v>
      </c>
      <c r="V319" s="8">
        <f>Daten!N319</f>
        <v>500</v>
      </c>
      <c r="W319" s="8">
        <f>Daten!O319</f>
        <v>500</v>
      </c>
      <c r="X319" s="22">
        <f t="shared" si="125"/>
        <v>373336.69</v>
      </c>
      <c r="Y319" s="8">
        <f t="shared" si="126"/>
        <v>644879.020670278</v>
      </c>
      <c r="Z319" s="20">
        <f t="shared" si="127"/>
        <v>-271542.330670278</v>
      </c>
      <c r="AA319" s="26">
        <f t="shared" si="128"/>
        <v>27154.233067027802</v>
      </c>
      <c r="AB319" s="31">
        <f t="shared" si="129"/>
        <v>15318.858170500778</v>
      </c>
      <c r="AC319" s="30">
        <f t="shared" si="130"/>
        <v>15318.858170500778</v>
      </c>
      <c r="AG319" s="25">
        <f t="shared" si="131"/>
        <v>-11116.471524715607</v>
      </c>
      <c r="AH319" s="25">
        <f t="shared" si="132"/>
        <v>27154.233067027802</v>
      </c>
      <c r="AI319" s="25">
        <f t="shared" si="133"/>
        <v>16037.761542312195</v>
      </c>
      <c r="AJ319" s="25">
        <f t="shared" si="134"/>
        <v>1</v>
      </c>
      <c r="AK319" s="25">
        <f t="shared" si="135"/>
        <v>16037.761542312195</v>
      </c>
      <c r="AL319" s="25">
        <f t="shared" ca="1" si="136"/>
        <v>46543</v>
      </c>
      <c r="AM319" s="25">
        <f t="shared" ca="1" si="137"/>
        <v>21</v>
      </c>
      <c r="AN319" s="25">
        <f ca="1">IF(AM319=0,0,COUNTIF($AM$19:AM319,C319*10+1))</f>
        <v>92</v>
      </c>
      <c r="AO319" s="20">
        <f t="shared" ca="1" si="138"/>
        <v>0</v>
      </c>
      <c r="AP319" s="32">
        <f t="shared" ca="1" si="139"/>
        <v>46543</v>
      </c>
    </row>
    <row r="320" spans="1:42" x14ac:dyDescent="0.2">
      <c r="A320" s="14">
        <f>Daten!A320</f>
        <v>21009</v>
      </c>
      <c r="B320" s="7" t="str">
        <f>Daten!B320</f>
        <v xml:space="preserve">Steindorf am Ossiacher See                        </v>
      </c>
      <c r="C320" s="14">
        <f t="shared" si="115"/>
        <v>2</v>
      </c>
      <c r="D320" s="9">
        <f>Daten!D320</f>
        <v>0</v>
      </c>
      <c r="E320" s="8">
        <f>Daten!E320</f>
        <v>3841</v>
      </c>
      <c r="F320" s="8">
        <f>Daten!F320</f>
        <v>3796</v>
      </c>
      <c r="G320" s="26">
        <f t="shared" si="116"/>
        <v>45</v>
      </c>
      <c r="H320" s="28">
        <f t="shared" si="117"/>
        <v>1.1854583772391991E-2</v>
      </c>
      <c r="I320" s="20">
        <f t="shared" si="118"/>
        <v>54.075751429554394</v>
      </c>
      <c r="J320" s="20">
        <f t="shared" si="119"/>
        <v>-9.0757514295543942</v>
      </c>
      <c r="K320" s="26">
        <f t="shared" si="120"/>
        <v>4537.8757147771967</v>
      </c>
      <c r="L320" s="15">
        <f>Daten!G320</f>
        <v>479</v>
      </c>
      <c r="M320" s="15">
        <f>Daten!H320</f>
        <v>2349</v>
      </c>
      <c r="N320" s="15">
        <f>Daten!I320</f>
        <v>1013</v>
      </c>
      <c r="O320" s="27">
        <f t="shared" si="121"/>
        <v>0.63516389953171559</v>
      </c>
      <c r="P320" s="15">
        <f t="shared" si="122"/>
        <v>1344.6841517983282</v>
      </c>
      <c r="Q320" s="20">
        <f t="shared" si="123"/>
        <v>147.31584820167177</v>
      </c>
      <c r="R320" s="26">
        <f t="shared" si="124"/>
        <v>29463.169640334352</v>
      </c>
      <c r="S320" s="8">
        <f>Daten!K320</f>
        <v>7241.94</v>
      </c>
      <c r="T320" s="8">
        <f>Daten!L320</f>
        <v>519167.02</v>
      </c>
      <c r="U320" s="8">
        <f>Daten!M320</f>
        <v>676898.07</v>
      </c>
      <c r="V320" s="8">
        <f>Daten!N320</f>
        <v>500</v>
      </c>
      <c r="W320" s="8">
        <f>Daten!O320</f>
        <v>500</v>
      </c>
      <c r="X320" s="22">
        <f t="shared" si="125"/>
        <v>1203307.0299999998</v>
      </c>
      <c r="Y320" s="8">
        <f t="shared" si="126"/>
        <v>1575687.2254418179</v>
      </c>
      <c r="Z320" s="20">
        <f t="shared" si="127"/>
        <v>-372380.1954418181</v>
      </c>
      <c r="AA320" s="26">
        <f t="shared" si="128"/>
        <v>37238.019544181814</v>
      </c>
      <c r="AB320" s="31">
        <f t="shared" si="129"/>
        <v>71239.064899293357</v>
      </c>
      <c r="AC320" s="30">
        <f t="shared" si="130"/>
        <v>71239.064899293357</v>
      </c>
      <c r="AG320" s="25">
        <f t="shared" si="131"/>
        <v>4537.8757147771967</v>
      </c>
      <c r="AH320" s="25">
        <f t="shared" si="132"/>
        <v>37238.019544181814</v>
      </c>
      <c r="AI320" s="25">
        <f t="shared" si="133"/>
        <v>41775.895258959012</v>
      </c>
      <c r="AJ320" s="25">
        <f t="shared" si="134"/>
        <v>1</v>
      </c>
      <c r="AK320" s="25">
        <f t="shared" si="135"/>
        <v>41775.895258959012</v>
      </c>
      <c r="AL320" s="25">
        <f t="shared" ca="1" si="136"/>
        <v>121238</v>
      </c>
      <c r="AM320" s="25">
        <f t="shared" ca="1" si="137"/>
        <v>21</v>
      </c>
      <c r="AN320" s="25">
        <f ca="1">IF(AM320=0,0,COUNTIF($AM$19:AM320,C320*10+1))</f>
        <v>93</v>
      </c>
      <c r="AO320" s="20">
        <f t="shared" ca="1" si="138"/>
        <v>0</v>
      </c>
      <c r="AP320" s="32">
        <f t="shared" ca="1" si="139"/>
        <v>121238</v>
      </c>
    </row>
    <row r="321" spans="1:42" x14ac:dyDescent="0.2">
      <c r="A321" s="14">
        <f>Daten!A321</f>
        <v>21010</v>
      </c>
      <c r="B321" s="7" t="str">
        <f>Daten!B321</f>
        <v xml:space="preserve">Steuerberg                                        </v>
      </c>
      <c r="C321" s="14">
        <f t="shared" si="115"/>
        <v>2</v>
      </c>
      <c r="D321" s="9">
        <f>Daten!D321</f>
        <v>0</v>
      </c>
      <c r="E321" s="8">
        <f>Daten!E321</f>
        <v>1583</v>
      </c>
      <c r="F321" s="8">
        <f>Daten!F321</f>
        <v>1602</v>
      </c>
      <c r="G321" s="26">
        <f t="shared" si="116"/>
        <v>-19</v>
      </c>
      <c r="H321" s="28">
        <f t="shared" si="117"/>
        <v>-1.1860174781523096E-2</v>
      </c>
      <c r="I321" s="20">
        <f t="shared" si="118"/>
        <v>22.821220703410468</v>
      </c>
      <c r="J321" s="20">
        <f t="shared" si="119"/>
        <v>-41.821220703410468</v>
      </c>
      <c r="K321" s="26">
        <f t="shared" si="120"/>
        <v>20910.610351705232</v>
      </c>
      <c r="L321" s="15">
        <f>Daten!G321</f>
        <v>213</v>
      </c>
      <c r="M321" s="15">
        <f>Daten!H321</f>
        <v>1027</v>
      </c>
      <c r="N321" s="15">
        <f>Daten!I321</f>
        <v>343</v>
      </c>
      <c r="O321" s="27">
        <f t="shared" si="121"/>
        <v>0.5413826679649465</v>
      </c>
      <c r="P321" s="15">
        <f t="shared" si="122"/>
        <v>587.90575729965224</v>
      </c>
      <c r="Q321" s="20">
        <f t="shared" si="123"/>
        <v>-31.905757299652237</v>
      </c>
      <c r="R321" s="26">
        <f t="shared" si="124"/>
        <v>-6381.1514599304473</v>
      </c>
      <c r="S321" s="8">
        <f>Daten!K321</f>
        <v>10571.2</v>
      </c>
      <c r="T321" s="8">
        <f>Daten!L321</f>
        <v>91337.22</v>
      </c>
      <c r="U321" s="8">
        <f>Daten!M321</f>
        <v>109727.03</v>
      </c>
      <c r="V321" s="8">
        <f>Daten!N321</f>
        <v>500</v>
      </c>
      <c r="W321" s="8">
        <f>Daten!O321</f>
        <v>500</v>
      </c>
      <c r="X321" s="22">
        <f t="shared" si="125"/>
        <v>211635.45</v>
      </c>
      <c r="Y321" s="8">
        <f t="shared" si="126"/>
        <v>649391.53290143132</v>
      </c>
      <c r="Z321" s="20">
        <f t="shared" si="127"/>
        <v>-437756.08290143131</v>
      </c>
      <c r="AA321" s="26">
        <f t="shared" si="128"/>
        <v>43775.608290143136</v>
      </c>
      <c r="AB321" s="31">
        <f t="shared" si="129"/>
        <v>58305.067181917926</v>
      </c>
      <c r="AC321" s="30">
        <f t="shared" si="130"/>
        <v>58305.067181917926</v>
      </c>
      <c r="AG321" s="25">
        <f t="shared" si="131"/>
        <v>20910.610351705232</v>
      </c>
      <c r="AH321" s="25">
        <f t="shared" si="132"/>
        <v>43775.608290143136</v>
      </c>
      <c r="AI321" s="25">
        <f t="shared" si="133"/>
        <v>64686.218641848369</v>
      </c>
      <c r="AJ321" s="25">
        <f t="shared" si="134"/>
        <v>1</v>
      </c>
      <c r="AK321" s="25">
        <f t="shared" si="135"/>
        <v>64686.218641848369</v>
      </c>
      <c r="AL321" s="25">
        <f t="shared" ca="1" si="136"/>
        <v>187726</v>
      </c>
      <c r="AM321" s="25">
        <f t="shared" ca="1" si="137"/>
        <v>21</v>
      </c>
      <c r="AN321" s="25">
        <f ca="1">IF(AM321=0,0,COUNTIF($AM$19:AM321,C321*10+1))</f>
        <v>94</v>
      </c>
      <c r="AO321" s="20">
        <f t="shared" ca="1" si="138"/>
        <v>0</v>
      </c>
      <c r="AP321" s="32">
        <f t="shared" ca="1" si="139"/>
        <v>187726</v>
      </c>
    </row>
    <row r="322" spans="1:42" x14ac:dyDescent="0.2">
      <c r="A322" s="14">
        <f>Daten!A322</f>
        <v>30101</v>
      </c>
      <c r="B322" s="7" t="str">
        <f>Daten!B322</f>
        <v xml:space="preserve">Krems an der Donau                                </v>
      </c>
      <c r="C322" s="14">
        <f t="shared" si="115"/>
        <v>3</v>
      </c>
      <c r="D322" s="9">
        <f>Daten!D322</f>
        <v>1</v>
      </c>
      <c r="E322" s="8">
        <f>Daten!E322</f>
        <v>25404</v>
      </c>
      <c r="F322" s="8">
        <f>Daten!F322</f>
        <v>25058</v>
      </c>
      <c r="G322" s="26">
        <f t="shared" si="116"/>
        <v>346</v>
      </c>
      <c r="H322" s="28">
        <f t="shared" si="117"/>
        <v>1.3807965519993614E-2</v>
      </c>
      <c r="I322" s="20">
        <f t="shared" si="118"/>
        <v>356.96263944198472</v>
      </c>
      <c r="J322" s="20">
        <f t="shared" si="119"/>
        <v>-10.96263944198472</v>
      </c>
      <c r="K322" s="26">
        <f t="shared" si="120"/>
        <v>5481.3197209923601</v>
      </c>
      <c r="L322" s="15">
        <f>Daten!G322</f>
        <v>3038</v>
      </c>
      <c r="M322" s="15">
        <f>Daten!H322</f>
        <v>16577</v>
      </c>
      <c r="N322" s="15">
        <f>Daten!I322</f>
        <v>5789</v>
      </c>
      <c r="O322" s="27">
        <f t="shared" si="121"/>
        <v>0.53248476805212042</v>
      </c>
      <c r="P322" s="15">
        <f t="shared" si="122"/>
        <v>9489.4973113498891</v>
      </c>
      <c r="Q322" s="20">
        <f t="shared" si="123"/>
        <v>-662.49731134988906</v>
      </c>
      <c r="R322" s="26">
        <f t="shared" si="124"/>
        <v>-132499.46226997781</v>
      </c>
      <c r="S322" s="8">
        <f>Daten!K322</f>
        <v>33178.9</v>
      </c>
      <c r="T322" s="8">
        <f>Daten!L322</f>
        <v>2373040.61</v>
      </c>
      <c r="U322" s="8">
        <f>Daten!M322</f>
        <v>16689837.09</v>
      </c>
      <c r="V322" s="8">
        <f>Daten!N322</f>
        <v>500</v>
      </c>
      <c r="W322" s="8">
        <f>Daten!O322</f>
        <v>500</v>
      </c>
      <c r="X322" s="22">
        <f t="shared" si="125"/>
        <v>19096056.600000001</v>
      </c>
      <c r="Y322" s="8">
        <f t="shared" si="126"/>
        <v>10421441.883656325</v>
      </c>
      <c r="Z322" s="20">
        <f t="shared" si="127"/>
        <v>8674614.7163436767</v>
      </c>
      <c r="AA322" s="26">
        <f t="shared" si="128"/>
        <v>-867461.47163436771</v>
      </c>
      <c r="AB322" s="31">
        <f t="shared" si="129"/>
        <v>-994479.61418335314</v>
      </c>
      <c r="AC322" s="30">
        <f t="shared" si="130"/>
        <v>0</v>
      </c>
      <c r="AG322" s="25">
        <f t="shared" si="131"/>
        <v>0</v>
      </c>
      <c r="AH322" s="25">
        <f t="shared" si="132"/>
        <v>0</v>
      </c>
      <c r="AI322" s="25">
        <f t="shared" si="133"/>
        <v>0</v>
      </c>
      <c r="AJ322" s="25">
        <f t="shared" si="134"/>
        <v>1</v>
      </c>
      <c r="AK322" s="25">
        <f t="shared" si="135"/>
        <v>0</v>
      </c>
      <c r="AL322" s="25">
        <f t="shared" ca="1" si="136"/>
        <v>0</v>
      </c>
      <c r="AM322" s="25">
        <f t="shared" ca="1" si="137"/>
        <v>0</v>
      </c>
      <c r="AN322" s="25">
        <f ca="1">IF(AM322=0,0,COUNTIF($AM$19:AM322,C322*10+1))</f>
        <v>0</v>
      </c>
      <c r="AO322" s="20">
        <f t="shared" ca="1" si="138"/>
        <v>0</v>
      </c>
      <c r="AP322" s="32">
        <f t="shared" ca="1" si="139"/>
        <v>0</v>
      </c>
    </row>
    <row r="323" spans="1:42" x14ac:dyDescent="0.2">
      <c r="A323" s="14">
        <f>Daten!A323</f>
        <v>30201</v>
      </c>
      <c r="B323" s="7" t="str">
        <f>Daten!B323</f>
        <v xml:space="preserve">St. Pölten                                       </v>
      </c>
      <c r="C323" s="14">
        <f t="shared" si="115"/>
        <v>3</v>
      </c>
      <c r="D323" s="9">
        <f>Daten!D323</f>
        <v>1</v>
      </c>
      <c r="E323" s="8">
        <f>Daten!E323</f>
        <v>58668</v>
      </c>
      <c r="F323" s="8">
        <f>Daten!F323</f>
        <v>55445</v>
      </c>
      <c r="G323" s="26">
        <f t="shared" si="116"/>
        <v>3223</v>
      </c>
      <c r="H323" s="28">
        <f t="shared" si="117"/>
        <v>5.812967805933808E-2</v>
      </c>
      <c r="I323" s="20">
        <f t="shared" si="118"/>
        <v>789.83931454469007</v>
      </c>
      <c r="J323" s="20">
        <f t="shared" si="119"/>
        <v>2433.1606854553102</v>
      </c>
      <c r="K323" s="26">
        <f t="shared" si="120"/>
        <v>-1216580.3427276551</v>
      </c>
      <c r="L323" s="15">
        <f>Daten!G323</f>
        <v>8193</v>
      </c>
      <c r="M323" s="15">
        <f>Daten!H323</f>
        <v>38754</v>
      </c>
      <c r="N323" s="15">
        <f>Daten!I323</f>
        <v>11721</v>
      </c>
      <c r="O323" s="27">
        <f t="shared" si="121"/>
        <v>0.51385663415389382</v>
      </c>
      <c r="P323" s="15">
        <f t="shared" si="122"/>
        <v>22184.712481393111</v>
      </c>
      <c r="Q323" s="20">
        <f t="shared" si="123"/>
        <v>-2270.7124813931114</v>
      </c>
      <c r="R323" s="26">
        <f t="shared" si="124"/>
        <v>-454142.4962786223</v>
      </c>
      <c r="S323" s="8">
        <f>Daten!K323</f>
        <v>96108.34</v>
      </c>
      <c r="T323" s="8">
        <f>Daten!L323</f>
        <v>6852332.3499999996</v>
      </c>
      <c r="U323" s="8">
        <f>Daten!M323</f>
        <v>38151593.969999999</v>
      </c>
      <c r="V323" s="8">
        <f>Daten!N323</f>
        <v>500</v>
      </c>
      <c r="W323" s="8">
        <f>Daten!O323</f>
        <v>500</v>
      </c>
      <c r="X323" s="22">
        <f t="shared" si="125"/>
        <v>45100034.659999996</v>
      </c>
      <c r="Y323" s="8">
        <f t="shared" si="126"/>
        <v>24067278.870664038</v>
      </c>
      <c r="Z323" s="20">
        <f t="shared" si="127"/>
        <v>21032755.789335959</v>
      </c>
      <c r="AA323" s="26">
        <f t="shared" si="128"/>
        <v>-2103275.5789335961</v>
      </c>
      <c r="AB323" s="31">
        <f t="shared" si="129"/>
        <v>-3773998.4179398734</v>
      </c>
      <c r="AC323" s="30">
        <f t="shared" si="130"/>
        <v>0</v>
      </c>
      <c r="AG323" s="25">
        <f t="shared" si="131"/>
        <v>0</v>
      </c>
      <c r="AH323" s="25">
        <f t="shared" si="132"/>
        <v>0</v>
      </c>
      <c r="AI323" s="25">
        <f t="shared" si="133"/>
        <v>0</v>
      </c>
      <c r="AJ323" s="25">
        <f t="shared" si="134"/>
        <v>1</v>
      </c>
      <c r="AK323" s="25">
        <f t="shared" si="135"/>
        <v>0</v>
      </c>
      <c r="AL323" s="25">
        <f t="shared" ca="1" si="136"/>
        <v>0</v>
      </c>
      <c r="AM323" s="25">
        <f t="shared" ca="1" si="137"/>
        <v>0</v>
      </c>
      <c r="AN323" s="25">
        <f ca="1">IF(AM323=0,0,COUNTIF($AM$19:AM323,C323*10+1))</f>
        <v>0</v>
      </c>
      <c r="AO323" s="20">
        <f t="shared" ca="1" si="138"/>
        <v>0</v>
      </c>
      <c r="AP323" s="32">
        <f t="shared" ca="1" si="139"/>
        <v>0</v>
      </c>
    </row>
    <row r="324" spans="1:42" x14ac:dyDescent="0.2">
      <c r="A324" s="14">
        <f>Daten!A324</f>
        <v>30301</v>
      </c>
      <c r="B324" s="7" t="str">
        <f>Daten!B324</f>
        <v xml:space="preserve">Waidhofen an der Ybbs                             </v>
      </c>
      <c r="C324" s="14">
        <f t="shared" si="115"/>
        <v>3</v>
      </c>
      <c r="D324" s="9">
        <f>Daten!D324</f>
        <v>1</v>
      </c>
      <c r="E324" s="8">
        <f>Daten!E324</f>
        <v>11123</v>
      </c>
      <c r="F324" s="8">
        <f>Daten!F324</f>
        <v>11210</v>
      </c>
      <c r="G324" s="26">
        <f t="shared" si="116"/>
        <v>-87</v>
      </c>
      <c r="H324" s="28">
        <f t="shared" si="117"/>
        <v>-7.7609277430865297E-3</v>
      </c>
      <c r="I324" s="20">
        <f t="shared" si="118"/>
        <v>159.69156309939535</v>
      </c>
      <c r="J324" s="20">
        <f t="shared" si="119"/>
        <v>-246.69156309939535</v>
      </c>
      <c r="K324" s="26">
        <f t="shared" si="120"/>
        <v>123345.78154969768</v>
      </c>
      <c r="L324" s="15">
        <f>Daten!G324</f>
        <v>1654</v>
      </c>
      <c r="M324" s="15">
        <f>Daten!H324</f>
        <v>6969</v>
      </c>
      <c r="N324" s="15">
        <f>Daten!I324</f>
        <v>2500</v>
      </c>
      <c r="O324" s="27">
        <f t="shared" si="121"/>
        <v>0.59606830248242215</v>
      </c>
      <c r="P324" s="15">
        <f t="shared" si="122"/>
        <v>3989.4013852203279</v>
      </c>
      <c r="Q324" s="20">
        <f t="shared" si="123"/>
        <v>164.59861477967206</v>
      </c>
      <c r="R324" s="26">
        <f t="shared" si="124"/>
        <v>32919.722955934412</v>
      </c>
      <c r="S324" s="8">
        <f>Daten!K324</f>
        <v>42519.67</v>
      </c>
      <c r="T324" s="8">
        <f>Daten!L324</f>
        <v>916947.29</v>
      </c>
      <c r="U324" s="8">
        <f>Daten!M324</f>
        <v>4282753.84</v>
      </c>
      <c r="V324" s="8">
        <f>Daten!N324</f>
        <v>500</v>
      </c>
      <c r="W324" s="8">
        <f>Daten!O324</f>
        <v>500</v>
      </c>
      <c r="X324" s="22">
        <f t="shared" si="125"/>
        <v>5242220.8</v>
      </c>
      <c r="Y324" s="8">
        <f t="shared" si="126"/>
        <v>4562970.3224653322</v>
      </c>
      <c r="Z324" s="20">
        <f t="shared" si="127"/>
        <v>679250.47753466759</v>
      </c>
      <c r="AA324" s="26">
        <f t="shared" si="128"/>
        <v>-67925.047753466759</v>
      </c>
      <c r="AB324" s="31">
        <f t="shared" si="129"/>
        <v>88340.456752165337</v>
      </c>
      <c r="AC324" s="30">
        <f t="shared" si="130"/>
        <v>88340.456752165337</v>
      </c>
      <c r="AG324" s="25">
        <f t="shared" si="131"/>
        <v>123345.78154969768</v>
      </c>
      <c r="AH324" s="25">
        <f t="shared" si="132"/>
        <v>-67925.047753466759</v>
      </c>
      <c r="AI324" s="25">
        <f t="shared" si="133"/>
        <v>55420.733796230925</v>
      </c>
      <c r="AJ324" s="25">
        <f t="shared" si="134"/>
        <v>1</v>
      </c>
      <c r="AK324" s="25">
        <f t="shared" si="135"/>
        <v>55420.733796230925</v>
      </c>
      <c r="AL324" s="25">
        <f t="shared" ca="1" si="136"/>
        <v>139995</v>
      </c>
      <c r="AM324" s="25">
        <f t="shared" ca="1" si="137"/>
        <v>31</v>
      </c>
      <c r="AN324" s="25">
        <f ca="1">IF(AM324=0,0,COUNTIF($AM$19:AM324,C324*10+1))</f>
        <v>1</v>
      </c>
      <c r="AO324" s="20">
        <f t="shared" ca="1" si="138"/>
        <v>0</v>
      </c>
      <c r="AP324" s="32">
        <f t="shared" ca="1" si="139"/>
        <v>139995</v>
      </c>
    </row>
    <row r="325" spans="1:42" x14ac:dyDescent="0.2">
      <c r="A325" s="14">
        <f>Daten!A325</f>
        <v>30401</v>
      </c>
      <c r="B325" s="7" t="str">
        <f>Daten!B325</f>
        <v xml:space="preserve">Wiener Neustadt                                   </v>
      </c>
      <c r="C325" s="14">
        <f t="shared" si="115"/>
        <v>3</v>
      </c>
      <c r="D325" s="9">
        <f>Daten!D325</f>
        <v>1</v>
      </c>
      <c r="E325" s="8">
        <f>Daten!E325</f>
        <v>48458</v>
      </c>
      <c r="F325" s="8">
        <f>Daten!F325</f>
        <v>45728</v>
      </c>
      <c r="G325" s="26">
        <f t="shared" si="116"/>
        <v>2730</v>
      </c>
      <c r="H325" s="28">
        <f t="shared" si="117"/>
        <v>5.9700839748075579E-2</v>
      </c>
      <c r="I325" s="20">
        <f t="shared" si="118"/>
        <v>651.41621743168162</v>
      </c>
      <c r="J325" s="20">
        <f t="shared" si="119"/>
        <v>2078.5837825683184</v>
      </c>
      <c r="K325" s="26">
        <f t="shared" si="120"/>
        <v>-1039291.8912841592</v>
      </c>
      <c r="L325" s="15">
        <f>Daten!G325</f>
        <v>7466</v>
      </c>
      <c r="M325" s="15">
        <f>Daten!H325</f>
        <v>32695</v>
      </c>
      <c r="N325" s="15">
        <f>Daten!I325</f>
        <v>8297</v>
      </c>
      <c r="O325" s="27">
        <f t="shared" si="121"/>
        <v>0.48212264872304633</v>
      </c>
      <c r="P325" s="15">
        <f t="shared" si="122"/>
        <v>18716.240248210448</v>
      </c>
      <c r="Q325" s="20">
        <f t="shared" si="123"/>
        <v>-2953.240248210448</v>
      </c>
      <c r="R325" s="26">
        <f t="shared" si="124"/>
        <v>-590648.04964208964</v>
      </c>
      <c r="S325" s="8">
        <f>Daten!K325</f>
        <v>13510.62</v>
      </c>
      <c r="T325" s="8">
        <f>Daten!L325</f>
        <v>4417610.97</v>
      </c>
      <c r="U325" s="8">
        <f>Daten!M325</f>
        <v>23703236.66</v>
      </c>
      <c r="V325" s="8">
        <f>Daten!N325</f>
        <v>500</v>
      </c>
      <c r="W325" s="8">
        <f>Daten!O325</f>
        <v>500</v>
      </c>
      <c r="X325" s="22">
        <f t="shared" si="125"/>
        <v>28134358.25</v>
      </c>
      <c r="Y325" s="8">
        <f t="shared" si="126"/>
        <v>19878847.063384436</v>
      </c>
      <c r="Z325" s="20">
        <f t="shared" si="127"/>
        <v>8255511.1866155639</v>
      </c>
      <c r="AA325" s="26">
        <f t="shared" si="128"/>
        <v>-825551.11866155639</v>
      </c>
      <c r="AB325" s="31">
        <f t="shared" si="129"/>
        <v>-2455491.0595878051</v>
      </c>
      <c r="AC325" s="30">
        <f t="shared" si="130"/>
        <v>0</v>
      </c>
      <c r="AG325" s="25">
        <f t="shared" si="131"/>
        <v>0</v>
      </c>
      <c r="AH325" s="25">
        <f t="shared" si="132"/>
        <v>0</v>
      </c>
      <c r="AI325" s="25">
        <f t="shared" si="133"/>
        <v>0</v>
      </c>
      <c r="AJ325" s="25">
        <f t="shared" si="134"/>
        <v>1</v>
      </c>
      <c r="AK325" s="25">
        <f t="shared" si="135"/>
        <v>0</v>
      </c>
      <c r="AL325" s="25">
        <f t="shared" ca="1" si="136"/>
        <v>0</v>
      </c>
      <c r="AM325" s="25">
        <f t="shared" ca="1" si="137"/>
        <v>0</v>
      </c>
      <c r="AN325" s="25">
        <f ca="1">IF(AM325=0,0,COUNTIF($AM$19:AM325,C325*10+1))</f>
        <v>0</v>
      </c>
      <c r="AO325" s="20">
        <f t="shared" ca="1" si="138"/>
        <v>0</v>
      </c>
      <c r="AP325" s="32">
        <f t="shared" ca="1" si="139"/>
        <v>0</v>
      </c>
    </row>
    <row r="326" spans="1:42" x14ac:dyDescent="0.2">
      <c r="A326" s="14">
        <f>Daten!A326</f>
        <v>30501</v>
      </c>
      <c r="B326" s="7" t="str">
        <f>Daten!B326</f>
        <v xml:space="preserve">Allhartsberg                                      </v>
      </c>
      <c r="C326" s="14">
        <f t="shared" si="115"/>
        <v>3</v>
      </c>
      <c r="D326" s="9">
        <f>Daten!D326</f>
        <v>0</v>
      </c>
      <c r="E326" s="8">
        <f>Daten!E326</f>
        <v>2245</v>
      </c>
      <c r="F326" s="8">
        <f>Daten!F326</f>
        <v>2147</v>
      </c>
      <c r="G326" s="26">
        <f t="shared" si="116"/>
        <v>98</v>
      </c>
      <c r="H326" s="28">
        <f t="shared" si="117"/>
        <v>4.5645086166744293E-2</v>
      </c>
      <c r="I326" s="20">
        <f t="shared" si="118"/>
        <v>30.584994288528261</v>
      </c>
      <c r="J326" s="20">
        <f t="shared" si="119"/>
        <v>67.415005711471736</v>
      </c>
      <c r="K326" s="26">
        <f t="shared" si="120"/>
        <v>-33707.502855735867</v>
      </c>
      <c r="L326" s="15">
        <f>Daten!G326</f>
        <v>389</v>
      </c>
      <c r="M326" s="15">
        <f>Daten!H326</f>
        <v>1465</v>
      </c>
      <c r="N326" s="15">
        <f>Daten!I326</f>
        <v>391</v>
      </c>
      <c r="O326" s="27">
        <f t="shared" si="121"/>
        <v>0.53242320819112632</v>
      </c>
      <c r="P326" s="15">
        <f t="shared" si="122"/>
        <v>838.63868981888083</v>
      </c>
      <c r="Q326" s="20">
        <f t="shared" si="123"/>
        <v>-58.638689818880835</v>
      </c>
      <c r="R326" s="26">
        <f t="shared" si="124"/>
        <v>-11727.737963776166</v>
      </c>
      <c r="S326" s="8">
        <f>Daten!K326</f>
        <v>12438.28</v>
      </c>
      <c r="T326" s="8">
        <f>Daten!L326</f>
        <v>144370.13</v>
      </c>
      <c r="U326" s="8">
        <f>Daten!M326</f>
        <v>594254.46</v>
      </c>
      <c r="V326" s="8">
        <f>Daten!N326</f>
        <v>500</v>
      </c>
      <c r="W326" s="8">
        <f>Daten!O326</f>
        <v>500</v>
      </c>
      <c r="X326" s="22">
        <f t="shared" si="125"/>
        <v>751062.87</v>
      </c>
      <c r="Y326" s="8">
        <f t="shared" si="126"/>
        <v>920962.72353993263</v>
      </c>
      <c r="Z326" s="20">
        <f t="shared" si="127"/>
        <v>-169899.85353993264</v>
      </c>
      <c r="AA326" s="26">
        <f t="shared" si="128"/>
        <v>16989.985353993263</v>
      </c>
      <c r="AB326" s="31">
        <f t="shared" si="129"/>
        <v>-28445.255465518774</v>
      </c>
      <c r="AC326" s="30">
        <f t="shared" si="130"/>
        <v>0</v>
      </c>
      <c r="AG326" s="25">
        <f t="shared" si="131"/>
        <v>0</v>
      </c>
      <c r="AH326" s="25">
        <f t="shared" si="132"/>
        <v>0</v>
      </c>
      <c r="AI326" s="25">
        <f t="shared" si="133"/>
        <v>0</v>
      </c>
      <c r="AJ326" s="25">
        <f t="shared" si="134"/>
        <v>1</v>
      </c>
      <c r="AK326" s="25">
        <f t="shared" si="135"/>
        <v>0</v>
      </c>
      <c r="AL326" s="25">
        <f t="shared" ca="1" si="136"/>
        <v>0</v>
      </c>
      <c r="AM326" s="25">
        <f t="shared" ca="1" si="137"/>
        <v>0</v>
      </c>
      <c r="AN326" s="25">
        <f ca="1">IF(AM326=0,0,COUNTIF($AM$19:AM326,C326*10+1))</f>
        <v>0</v>
      </c>
      <c r="AO326" s="20">
        <f t="shared" ca="1" si="138"/>
        <v>0</v>
      </c>
      <c r="AP326" s="32">
        <f t="shared" ca="1" si="139"/>
        <v>0</v>
      </c>
    </row>
    <row r="327" spans="1:42" x14ac:dyDescent="0.2">
      <c r="A327" s="14">
        <f>Daten!A327</f>
        <v>30502</v>
      </c>
      <c r="B327" s="7" t="str">
        <f>Daten!B327</f>
        <v xml:space="preserve">Amstetten                                         </v>
      </c>
      <c r="C327" s="14">
        <f t="shared" si="115"/>
        <v>3</v>
      </c>
      <c r="D327" s="9">
        <f>Daten!D327</f>
        <v>0</v>
      </c>
      <c r="E327" s="8">
        <f>Daten!E327</f>
        <v>23913</v>
      </c>
      <c r="F327" s="8">
        <f>Daten!F327</f>
        <v>23841</v>
      </c>
      <c r="G327" s="26">
        <f t="shared" si="116"/>
        <v>72</v>
      </c>
      <c r="H327" s="28">
        <f t="shared" si="117"/>
        <v>3.020007550018875E-3</v>
      </c>
      <c r="I327" s="20">
        <f t="shared" si="118"/>
        <v>339.62591934457487</v>
      </c>
      <c r="J327" s="20">
        <f t="shared" si="119"/>
        <v>-267.62591934457487</v>
      </c>
      <c r="K327" s="26">
        <f t="shared" si="120"/>
        <v>133812.95967228743</v>
      </c>
      <c r="L327" s="15">
        <f>Daten!G327</f>
        <v>3388</v>
      </c>
      <c r="M327" s="15">
        <f>Daten!H327</f>
        <v>15713</v>
      </c>
      <c r="N327" s="15">
        <f>Daten!I327</f>
        <v>4812</v>
      </c>
      <c r="O327" s="27">
        <f t="shared" si="121"/>
        <v>0.52186087952650673</v>
      </c>
      <c r="P327" s="15">
        <f t="shared" si="122"/>
        <v>8994.9008417229179</v>
      </c>
      <c r="Q327" s="20">
        <f t="shared" si="123"/>
        <v>-794.9008417229179</v>
      </c>
      <c r="R327" s="26">
        <f t="shared" si="124"/>
        <v>-158980.1683445836</v>
      </c>
      <c r="S327" s="8">
        <f>Daten!K327</f>
        <v>25906.34</v>
      </c>
      <c r="T327" s="8">
        <f>Daten!L327</f>
        <v>2566928.86</v>
      </c>
      <c r="U327" s="8">
        <f>Daten!M327</f>
        <v>15982683.24</v>
      </c>
      <c r="V327" s="8">
        <f>Daten!N327</f>
        <v>500</v>
      </c>
      <c r="W327" s="8">
        <f>Daten!O327</f>
        <v>500</v>
      </c>
      <c r="X327" s="22">
        <f t="shared" si="125"/>
        <v>18575518.440000001</v>
      </c>
      <c r="Y327" s="8">
        <f t="shared" si="126"/>
        <v>9809791.3621427212</v>
      </c>
      <c r="Z327" s="20">
        <f t="shared" si="127"/>
        <v>8765727.0778572802</v>
      </c>
      <c r="AA327" s="26">
        <f t="shared" si="128"/>
        <v>-876572.70778572804</v>
      </c>
      <c r="AB327" s="31">
        <f t="shared" si="129"/>
        <v>-901739.91645802418</v>
      </c>
      <c r="AC327" s="30">
        <f t="shared" si="130"/>
        <v>0</v>
      </c>
      <c r="AG327" s="25">
        <f t="shared" si="131"/>
        <v>0</v>
      </c>
      <c r="AH327" s="25">
        <f t="shared" si="132"/>
        <v>0</v>
      </c>
      <c r="AI327" s="25">
        <f t="shared" si="133"/>
        <v>0</v>
      </c>
      <c r="AJ327" s="25">
        <f t="shared" si="134"/>
        <v>1</v>
      </c>
      <c r="AK327" s="25">
        <f t="shared" si="135"/>
        <v>0</v>
      </c>
      <c r="AL327" s="25">
        <f t="shared" ca="1" si="136"/>
        <v>0</v>
      </c>
      <c r="AM327" s="25">
        <f t="shared" ca="1" si="137"/>
        <v>0</v>
      </c>
      <c r="AN327" s="25">
        <f ca="1">IF(AM327=0,0,COUNTIF($AM$19:AM327,C327*10+1))</f>
        <v>0</v>
      </c>
      <c r="AO327" s="20">
        <f t="shared" ca="1" si="138"/>
        <v>0</v>
      </c>
      <c r="AP327" s="32">
        <f t="shared" ca="1" si="139"/>
        <v>0</v>
      </c>
    </row>
    <row r="328" spans="1:42" x14ac:dyDescent="0.2">
      <c r="A328" s="14">
        <f>Daten!A328</f>
        <v>30503</v>
      </c>
      <c r="B328" s="7" t="str">
        <f>Daten!B328</f>
        <v xml:space="preserve">Ardagger                                          </v>
      </c>
      <c r="C328" s="14">
        <f t="shared" si="115"/>
        <v>3</v>
      </c>
      <c r="D328" s="9">
        <f>Daten!D328</f>
        <v>0</v>
      </c>
      <c r="E328" s="8">
        <f>Daten!E328</f>
        <v>3608</v>
      </c>
      <c r="F328" s="8">
        <f>Daten!F328</f>
        <v>3541</v>
      </c>
      <c r="G328" s="26">
        <f t="shared" si="116"/>
        <v>67</v>
      </c>
      <c r="H328" s="28">
        <f t="shared" si="117"/>
        <v>1.8921208698107879E-2</v>
      </c>
      <c r="I328" s="20">
        <f t="shared" si="118"/>
        <v>50.443160119086436</v>
      </c>
      <c r="J328" s="20">
        <f t="shared" si="119"/>
        <v>16.556839880913564</v>
      </c>
      <c r="K328" s="26">
        <f t="shared" si="120"/>
        <v>-8278.4199404567826</v>
      </c>
      <c r="L328" s="15">
        <f>Daten!G328</f>
        <v>617</v>
      </c>
      <c r="M328" s="15">
        <f>Daten!H328</f>
        <v>2330</v>
      </c>
      <c r="N328" s="15">
        <f>Daten!I328</f>
        <v>661</v>
      </c>
      <c r="O328" s="27">
        <f t="shared" si="121"/>
        <v>0.54849785407725327</v>
      </c>
      <c r="P328" s="15">
        <f t="shared" si="122"/>
        <v>1333.8076090634759</v>
      </c>
      <c r="Q328" s="20">
        <f t="shared" si="123"/>
        <v>-55.807609063475866</v>
      </c>
      <c r="R328" s="26">
        <f t="shared" si="124"/>
        <v>-11161.521812695173</v>
      </c>
      <c r="S328" s="8">
        <f>Daten!K328</f>
        <v>33317.17</v>
      </c>
      <c r="T328" s="8">
        <f>Daten!L328</f>
        <v>199234.39</v>
      </c>
      <c r="U328" s="8">
        <f>Daten!M328</f>
        <v>434363.14</v>
      </c>
      <c r="V328" s="8">
        <f>Daten!N328</f>
        <v>500</v>
      </c>
      <c r="W328" s="8">
        <f>Daten!O328</f>
        <v>500</v>
      </c>
      <c r="X328" s="22">
        <f t="shared" si="125"/>
        <v>666914.69999999995</v>
      </c>
      <c r="Y328" s="8">
        <f t="shared" si="126"/>
        <v>1480104.011818297</v>
      </c>
      <c r="Z328" s="20">
        <f t="shared" si="127"/>
        <v>-813189.31181829702</v>
      </c>
      <c r="AA328" s="26">
        <f t="shared" si="128"/>
        <v>81318.931181829714</v>
      </c>
      <c r="AB328" s="31">
        <f t="shared" si="129"/>
        <v>61878.989428677756</v>
      </c>
      <c r="AC328" s="30">
        <f t="shared" si="130"/>
        <v>61878.989428677756</v>
      </c>
      <c r="AG328" s="25">
        <f t="shared" si="131"/>
        <v>-8278.4199404567826</v>
      </c>
      <c r="AH328" s="25">
        <f t="shared" si="132"/>
        <v>81318.931181829714</v>
      </c>
      <c r="AI328" s="25">
        <f t="shared" si="133"/>
        <v>73040.511241372937</v>
      </c>
      <c r="AJ328" s="25">
        <f t="shared" si="134"/>
        <v>1</v>
      </c>
      <c r="AK328" s="25">
        <f t="shared" si="135"/>
        <v>73040.511241372937</v>
      </c>
      <c r="AL328" s="25">
        <f t="shared" ca="1" si="136"/>
        <v>184504</v>
      </c>
      <c r="AM328" s="25">
        <f t="shared" ca="1" si="137"/>
        <v>31</v>
      </c>
      <c r="AN328" s="25">
        <f ca="1">IF(AM328=0,0,COUNTIF($AM$19:AM328,C328*10+1))</f>
        <v>2</v>
      </c>
      <c r="AO328" s="20">
        <f t="shared" ca="1" si="138"/>
        <v>0</v>
      </c>
      <c r="AP328" s="32">
        <f t="shared" ca="1" si="139"/>
        <v>184504</v>
      </c>
    </row>
    <row r="329" spans="1:42" x14ac:dyDescent="0.2">
      <c r="A329" s="14">
        <f>Daten!A329</f>
        <v>30504</v>
      </c>
      <c r="B329" s="7" t="str">
        <f>Daten!B329</f>
        <v xml:space="preserve">Aschbach-Markt                                    </v>
      </c>
      <c r="C329" s="14">
        <f t="shared" si="115"/>
        <v>3</v>
      </c>
      <c r="D329" s="9">
        <f>Daten!D329</f>
        <v>0</v>
      </c>
      <c r="E329" s="8">
        <f>Daten!E329</f>
        <v>3801</v>
      </c>
      <c r="F329" s="8">
        <f>Daten!F329</f>
        <v>3819</v>
      </c>
      <c r="G329" s="26">
        <f t="shared" si="116"/>
        <v>-18</v>
      </c>
      <c r="H329" s="28">
        <f t="shared" si="117"/>
        <v>-4.7132757266300082E-3</v>
      </c>
      <c r="I329" s="20">
        <f t="shared" si="118"/>
        <v>54.403396920302484</v>
      </c>
      <c r="J329" s="20">
        <f t="shared" si="119"/>
        <v>-72.403396920302484</v>
      </c>
      <c r="K329" s="26">
        <f t="shared" si="120"/>
        <v>36201.698460151245</v>
      </c>
      <c r="L329" s="15">
        <f>Daten!G329</f>
        <v>621</v>
      </c>
      <c r="M329" s="15">
        <f>Daten!H329</f>
        <v>2470</v>
      </c>
      <c r="N329" s="15">
        <f>Daten!I329</f>
        <v>710</v>
      </c>
      <c r="O329" s="27">
        <f t="shared" si="121"/>
        <v>0.53886639676113357</v>
      </c>
      <c r="P329" s="15">
        <f t="shared" si="122"/>
        <v>1413.9505555308092</v>
      </c>
      <c r="Q329" s="20">
        <f t="shared" si="123"/>
        <v>-82.950555530809197</v>
      </c>
      <c r="R329" s="26">
        <f t="shared" si="124"/>
        <v>-16590.111106161839</v>
      </c>
      <c r="S329" s="8">
        <f>Daten!K329</f>
        <v>30075.55</v>
      </c>
      <c r="T329" s="8">
        <f>Daten!L329</f>
        <v>282864.53999999998</v>
      </c>
      <c r="U329" s="8">
        <f>Daten!M329</f>
        <v>1869855.07</v>
      </c>
      <c r="V329" s="8">
        <f>Daten!N329</f>
        <v>500</v>
      </c>
      <c r="W329" s="8">
        <f>Daten!O329</f>
        <v>500</v>
      </c>
      <c r="X329" s="22">
        <f t="shared" si="125"/>
        <v>2182795.16</v>
      </c>
      <c r="Y329" s="8">
        <f t="shared" si="126"/>
        <v>1559278.0900558059</v>
      </c>
      <c r="Z329" s="20">
        <f t="shared" si="127"/>
        <v>623517.06994419429</v>
      </c>
      <c r="AA329" s="26">
        <f t="shared" si="128"/>
        <v>-62351.70699441943</v>
      </c>
      <c r="AB329" s="31">
        <f t="shared" si="129"/>
        <v>-42740.119640430028</v>
      </c>
      <c r="AC329" s="30">
        <f t="shared" si="130"/>
        <v>0</v>
      </c>
      <c r="AG329" s="25">
        <f t="shared" si="131"/>
        <v>0</v>
      </c>
      <c r="AH329" s="25">
        <f t="shared" si="132"/>
        <v>0</v>
      </c>
      <c r="AI329" s="25">
        <f t="shared" si="133"/>
        <v>0</v>
      </c>
      <c r="AJ329" s="25">
        <f t="shared" si="134"/>
        <v>1</v>
      </c>
      <c r="AK329" s="25">
        <f t="shared" si="135"/>
        <v>0</v>
      </c>
      <c r="AL329" s="25">
        <f t="shared" ca="1" si="136"/>
        <v>0</v>
      </c>
      <c r="AM329" s="25">
        <f t="shared" ca="1" si="137"/>
        <v>0</v>
      </c>
      <c r="AN329" s="25">
        <f ca="1">IF(AM329=0,0,COUNTIF($AM$19:AM329,C329*10+1))</f>
        <v>0</v>
      </c>
      <c r="AO329" s="20">
        <f t="shared" ca="1" si="138"/>
        <v>0</v>
      </c>
      <c r="AP329" s="32">
        <f t="shared" ca="1" si="139"/>
        <v>0</v>
      </c>
    </row>
    <row r="330" spans="1:42" x14ac:dyDescent="0.2">
      <c r="A330" s="14">
        <f>Daten!A330</f>
        <v>30506</v>
      </c>
      <c r="B330" s="7" t="str">
        <f>Daten!B330</f>
        <v xml:space="preserve">Behamberg                                         </v>
      </c>
      <c r="C330" s="14">
        <f t="shared" si="115"/>
        <v>3</v>
      </c>
      <c r="D330" s="9">
        <f>Daten!D330</f>
        <v>0</v>
      </c>
      <c r="E330" s="8">
        <f>Daten!E330</f>
        <v>3476</v>
      </c>
      <c r="F330" s="8">
        <f>Daten!F330</f>
        <v>3426</v>
      </c>
      <c r="G330" s="26">
        <f t="shared" si="116"/>
        <v>50</v>
      </c>
      <c r="H330" s="28">
        <f t="shared" si="117"/>
        <v>1.4594279042615295E-2</v>
      </c>
      <c r="I330" s="20">
        <f t="shared" si="118"/>
        <v>48.80493266534598</v>
      </c>
      <c r="J330" s="20">
        <f t="shared" si="119"/>
        <v>1.1950673346540199</v>
      </c>
      <c r="K330" s="26">
        <f t="shared" si="120"/>
        <v>-597.53366732700999</v>
      </c>
      <c r="L330" s="15">
        <f>Daten!G330</f>
        <v>595</v>
      </c>
      <c r="M330" s="15">
        <f>Daten!H330</f>
        <v>2225</v>
      </c>
      <c r="N330" s="15">
        <f>Daten!I330</f>
        <v>656</v>
      </c>
      <c r="O330" s="27">
        <f t="shared" si="121"/>
        <v>0.56224719101123599</v>
      </c>
      <c r="P330" s="15">
        <f t="shared" si="122"/>
        <v>1273.700399212976</v>
      </c>
      <c r="Q330" s="20">
        <f t="shared" si="123"/>
        <v>-22.700399212975981</v>
      </c>
      <c r="R330" s="26">
        <f t="shared" si="124"/>
        <v>-4540.0798425951962</v>
      </c>
      <c r="S330" s="8">
        <f>Daten!K330</f>
        <v>13078.8</v>
      </c>
      <c r="T330" s="8">
        <f>Daten!L330</f>
        <v>270508.25</v>
      </c>
      <c r="U330" s="8">
        <f>Daten!M330</f>
        <v>515378.39</v>
      </c>
      <c r="V330" s="8">
        <f>Daten!N330</f>
        <v>500</v>
      </c>
      <c r="W330" s="8">
        <f>Daten!O330</f>
        <v>500</v>
      </c>
      <c r="X330" s="22">
        <f t="shared" si="125"/>
        <v>798965.44</v>
      </c>
      <c r="Y330" s="8">
        <f t="shared" si="126"/>
        <v>1425953.8650444569</v>
      </c>
      <c r="Z330" s="20">
        <f t="shared" si="127"/>
        <v>-626988.42504445696</v>
      </c>
      <c r="AA330" s="26">
        <f t="shared" si="128"/>
        <v>62698.842504445696</v>
      </c>
      <c r="AB330" s="31">
        <f t="shared" si="129"/>
        <v>57561.228994523488</v>
      </c>
      <c r="AC330" s="30">
        <f t="shared" si="130"/>
        <v>57561.228994523488</v>
      </c>
      <c r="AG330" s="25">
        <f t="shared" si="131"/>
        <v>-597.53366732700999</v>
      </c>
      <c r="AH330" s="25">
        <f t="shared" si="132"/>
        <v>62698.842504445696</v>
      </c>
      <c r="AI330" s="25">
        <f t="shared" si="133"/>
        <v>62101.30883711869</v>
      </c>
      <c r="AJ330" s="25">
        <f t="shared" si="134"/>
        <v>1</v>
      </c>
      <c r="AK330" s="25">
        <f t="shared" si="135"/>
        <v>62101.30883711869</v>
      </c>
      <c r="AL330" s="25">
        <f t="shared" ca="1" si="136"/>
        <v>156871</v>
      </c>
      <c r="AM330" s="25">
        <f t="shared" ca="1" si="137"/>
        <v>31</v>
      </c>
      <c r="AN330" s="25">
        <f ca="1">IF(AM330=0,0,COUNTIF($AM$19:AM330,C330*10+1))</f>
        <v>3</v>
      </c>
      <c r="AO330" s="20">
        <f t="shared" ca="1" si="138"/>
        <v>0</v>
      </c>
      <c r="AP330" s="32">
        <f t="shared" ca="1" si="139"/>
        <v>156871</v>
      </c>
    </row>
    <row r="331" spans="1:42" x14ac:dyDescent="0.2">
      <c r="A331" s="14">
        <f>Daten!A331</f>
        <v>30507</v>
      </c>
      <c r="B331" s="7" t="str">
        <f>Daten!B331</f>
        <v xml:space="preserve">Biberbach                                         </v>
      </c>
      <c r="C331" s="14">
        <f t="shared" si="115"/>
        <v>3</v>
      </c>
      <c r="D331" s="9">
        <f>Daten!D331</f>
        <v>0</v>
      </c>
      <c r="E331" s="8">
        <f>Daten!E331</f>
        <v>2341</v>
      </c>
      <c r="F331" s="8">
        <f>Daten!F331</f>
        <v>2263</v>
      </c>
      <c r="G331" s="26">
        <f t="shared" si="116"/>
        <v>78</v>
      </c>
      <c r="H331" s="28">
        <f t="shared" si="117"/>
        <v>3.4467520989836499E-2</v>
      </c>
      <c r="I331" s="20">
        <f t="shared" si="118"/>
        <v>32.237467198388195</v>
      </c>
      <c r="J331" s="20">
        <f t="shared" si="119"/>
        <v>45.762532801611805</v>
      </c>
      <c r="K331" s="26">
        <f t="shared" si="120"/>
        <v>-22881.266400805904</v>
      </c>
      <c r="L331" s="15">
        <f>Daten!G331</f>
        <v>405</v>
      </c>
      <c r="M331" s="15">
        <f>Daten!H331</f>
        <v>1550</v>
      </c>
      <c r="N331" s="15">
        <f>Daten!I331</f>
        <v>386</v>
      </c>
      <c r="O331" s="27">
        <f t="shared" si="121"/>
        <v>0.51032258064516134</v>
      </c>
      <c r="P331" s="15">
        <f t="shared" si="122"/>
        <v>887.29690731690459</v>
      </c>
      <c r="Q331" s="20">
        <f t="shared" si="123"/>
        <v>-96.296907316904594</v>
      </c>
      <c r="R331" s="26">
        <f t="shared" si="124"/>
        <v>-19259.38146338092</v>
      </c>
      <c r="S331" s="8">
        <f>Daten!K331</f>
        <v>35726.25</v>
      </c>
      <c r="T331" s="8">
        <f>Daten!L331</f>
        <v>120683.29</v>
      </c>
      <c r="U331" s="8">
        <f>Daten!M331</f>
        <v>210228.29</v>
      </c>
      <c r="V331" s="8">
        <f>Daten!N331</f>
        <v>500</v>
      </c>
      <c r="W331" s="8">
        <f>Daten!O331</f>
        <v>500</v>
      </c>
      <c r="X331" s="22">
        <f t="shared" si="125"/>
        <v>366637.82999999996</v>
      </c>
      <c r="Y331" s="8">
        <f t="shared" si="126"/>
        <v>960344.6484663618</v>
      </c>
      <c r="Z331" s="20">
        <f t="shared" si="127"/>
        <v>-593706.81846636184</v>
      </c>
      <c r="AA331" s="26">
        <f t="shared" si="128"/>
        <v>59370.681846636187</v>
      </c>
      <c r="AB331" s="31">
        <f t="shared" si="129"/>
        <v>17230.033982449364</v>
      </c>
      <c r="AC331" s="30">
        <f t="shared" si="130"/>
        <v>17230.033982449364</v>
      </c>
      <c r="AG331" s="25">
        <f t="shared" si="131"/>
        <v>-22881.266400805904</v>
      </c>
      <c r="AH331" s="25">
        <f t="shared" si="132"/>
        <v>59370.681846636187</v>
      </c>
      <c r="AI331" s="25">
        <f t="shared" si="133"/>
        <v>36489.41544583028</v>
      </c>
      <c r="AJ331" s="25">
        <f t="shared" si="134"/>
        <v>1</v>
      </c>
      <c r="AK331" s="25">
        <f t="shared" si="135"/>
        <v>36489.41544583028</v>
      </c>
      <c r="AL331" s="25">
        <f t="shared" ca="1" si="136"/>
        <v>92174</v>
      </c>
      <c r="AM331" s="25">
        <f t="shared" ca="1" si="137"/>
        <v>31</v>
      </c>
      <c r="AN331" s="25">
        <f ca="1">IF(AM331=0,0,COUNTIF($AM$19:AM331,C331*10+1))</f>
        <v>4</v>
      </c>
      <c r="AO331" s="20">
        <f t="shared" ca="1" si="138"/>
        <v>0</v>
      </c>
      <c r="AP331" s="32">
        <f t="shared" ca="1" si="139"/>
        <v>92174</v>
      </c>
    </row>
    <row r="332" spans="1:42" x14ac:dyDescent="0.2">
      <c r="A332" s="14">
        <f>Daten!A332</f>
        <v>30508</v>
      </c>
      <c r="B332" s="7" t="str">
        <f>Daten!B332</f>
        <v xml:space="preserve">Ennsdorf                                          </v>
      </c>
      <c r="C332" s="14">
        <f t="shared" si="115"/>
        <v>3</v>
      </c>
      <c r="D332" s="9">
        <f>Daten!D332</f>
        <v>0</v>
      </c>
      <c r="E332" s="8">
        <f>Daten!E332</f>
        <v>3319</v>
      </c>
      <c r="F332" s="8">
        <f>Daten!F332</f>
        <v>3068</v>
      </c>
      <c r="G332" s="26">
        <f t="shared" si="116"/>
        <v>251</v>
      </c>
      <c r="H332" s="28">
        <f t="shared" si="117"/>
        <v>8.1812255541069107E-2</v>
      </c>
      <c r="I332" s="20">
        <f t="shared" si="118"/>
        <v>43.705059374571356</v>
      </c>
      <c r="J332" s="20">
        <f t="shared" si="119"/>
        <v>207.29494062542864</v>
      </c>
      <c r="K332" s="26">
        <f t="shared" si="120"/>
        <v>-103647.47031271431</v>
      </c>
      <c r="L332" s="15">
        <f>Daten!G332</f>
        <v>544</v>
      </c>
      <c r="M332" s="15">
        <f>Daten!H332</f>
        <v>2252</v>
      </c>
      <c r="N332" s="15">
        <f>Daten!I332</f>
        <v>523</v>
      </c>
      <c r="O332" s="27">
        <f t="shared" si="121"/>
        <v>0.47380106571936059</v>
      </c>
      <c r="P332" s="15">
        <f t="shared" si="122"/>
        <v>1289.1565388888189</v>
      </c>
      <c r="Q332" s="20">
        <f t="shared" si="123"/>
        <v>-222.15653888881889</v>
      </c>
      <c r="R332" s="26">
        <f t="shared" si="124"/>
        <v>-44431.307777763781</v>
      </c>
      <c r="S332" s="8">
        <f>Daten!K332</f>
        <v>2900.36</v>
      </c>
      <c r="T332" s="8">
        <f>Daten!L332</f>
        <v>289256.93</v>
      </c>
      <c r="U332" s="8">
        <f>Daten!M332</f>
        <v>2341869.9500000002</v>
      </c>
      <c r="V332" s="8">
        <f>Daten!N332</f>
        <v>500</v>
      </c>
      <c r="W332" s="8">
        <f>Daten!O332</f>
        <v>500</v>
      </c>
      <c r="X332" s="22">
        <f t="shared" si="125"/>
        <v>2634027.2400000002</v>
      </c>
      <c r="Y332" s="8">
        <f t="shared" si="126"/>
        <v>1361548.0086543593</v>
      </c>
      <c r="Z332" s="20">
        <f t="shared" si="127"/>
        <v>1272479.231345641</v>
      </c>
      <c r="AA332" s="26">
        <f t="shared" si="128"/>
        <v>-127247.9231345641</v>
      </c>
      <c r="AB332" s="31">
        <f t="shared" si="129"/>
        <v>-275326.70122504223</v>
      </c>
      <c r="AC332" s="30">
        <f t="shared" si="130"/>
        <v>0</v>
      </c>
      <c r="AG332" s="25">
        <f t="shared" si="131"/>
        <v>0</v>
      </c>
      <c r="AH332" s="25">
        <f t="shared" si="132"/>
        <v>0</v>
      </c>
      <c r="AI332" s="25">
        <f t="shared" si="133"/>
        <v>0</v>
      </c>
      <c r="AJ332" s="25">
        <f t="shared" si="134"/>
        <v>1</v>
      </c>
      <c r="AK332" s="25">
        <f t="shared" si="135"/>
        <v>0</v>
      </c>
      <c r="AL332" s="25">
        <f t="shared" ca="1" si="136"/>
        <v>0</v>
      </c>
      <c r="AM332" s="25">
        <f t="shared" ca="1" si="137"/>
        <v>0</v>
      </c>
      <c r="AN332" s="25">
        <f ca="1">IF(AM332=0,0,COUNTIF($AM$19:AM332,C332*10+1))</f>
        <v>0</v>
      </c>
      <c r="AO332" s="20">
        <f t="shared" ca="1" si="138"/>
        <v>0</v>
      </c>
      <c r="AP332" s="32">
        <f t="shared" ca="1" si="139"/>
        <v>0</v>
      </c>
    </row>
    <row r="333" spans="1:42" x14ac:dyDescent="0.2">
      <c r="A333" s="14">
        <f>Daten!A333</f>
        <v>30509</v>
      </c>
      <c r="B333" s="7" t="str">
        <f>Daten!B333</f>
        <v xml:space="preserve">Ernsthofen                                        </v>
      </c>
      <c r="C333" s="14">
        <f t="shared" si="115"/>
        <v>3</v>
      </c>
      <c r="D333" s="9">
        <f>Daten!D333</f>
        <v>0</v>
      </c>
      <c r="E333" s="8">
        <f>Daten!E333</f>
        <v>2303</v>
      </c>
      <c r="F333" s="8">
        <f>Daten!F333</f>
        <v>2253</v>
      </c>
      <c r="G333" s="26">
        <f t="shared" si="116"/>
        <v>50</v>
      </c>
      <c r="H333" s="28">
        <f t="shared" si="117"/>
        <v>2.2192632046160676E-2</v>
      </c>
      <c r="I333" s="20">
        <f t="shared" si="118"/>
        <v>32.095012637193371</v>
      </c>
      <c r="J333" s="20">
        <f t="shared" si="119"/>
        <v>17.904987362806629</v>
      </c>
      <c r="K333" s="26">
        <f t="shared" si="120"/>
        <v>-8952.4936814033153</v>
      </c>
      <c r="L333" s="15">
        <f>Daten!G333</f>
        <v>318</v>
      </c>
      <c r="M333" s="15">
        <f>Daten!H333</f>
        <v>1517</v>
      </c>
      <c r="N333" s="15">
        <f>Daten!I333</f>
        <v>468</v>
      </c>
      <c r="O333" s="27">
        <f t="shared" si="121"/>
        <v>0.51812788398154253</v>
      </c>
      <c r="P333" s="15">
        <f t="shared" si="122"/>
        <v>868.4060699353189</v>
      </c>
      <c r="Q333" s="20">
        <f t="shared" si="123"/>
        <v>-82.406069935318897</v>
      </c>
      <c r="R333" s="26">
        <f t="shared" si="124"/>
        <v>-16481.21398706378</v>
      </c>
      <c r="S333" s="8">
        <f>Daten!K333</f>
        <v>14634</v>
      </c>
      <c r="T333" s="8">
        <f>Daten!L333</f>
        <v>142241.24</v>
      </c>
      <c r="U333" s="8">
        <f>Daten!M333</f>
        <v>589377.69999999995</v>
      </c>
      <c r="V333" s="8">
        <f>Daten!N333</f>
        <v>500</v>
      </c>
      <c r="W333" s="8">
        <f>Daten!O333</f>
        <v>500</v>
      </c>
      <c r="X333" s="22">
        <f t="shared" si="125"/>
        <v>746252.94</v>
      </c>
      <c r="Y333" s="8">
        <f t="shared" si="126"/>
        <v>944755.96984965028</v>
      </c>
      <c r="Z333" s="20">
        <f t="shared" si="127"/>
        <v>-198503.02984965034</v>
      </c>
      <c r="AA333" s="26">
        <f t="shared" si="128"/>
        <v>19850.302984965034</v>
      </c>
      <c r="AB333" s="31">
        <f t="shared" si="129"/>
        <v>-5583.4046835020636</v>
      </c>
      <c r="AC333" s="30">
        <f t="shared" si="130"/>
        <v>0</v>
      </c>
      <c r="AG333" s="25">
        <f t="shared" si="131"/>
        <v>0</v>
      </c>
      <c r="AH333" s="25">
        <f t="shared" si="132"/>
        <v>0</v>
      </c>
      <c r="AI333" s="25">
        <f t="shared" si="133"/>
        <v>0</v>
      </c>
      <c r="AJ333" s="25">
        <f t="shared" si="134"/>
        <v>1</v>
      </c>
      <c r="AK333" s="25">
        <f t="shared" si="135"/>
        <v>0</v>
      </c>
      <c r="AL333" s="25">
        <f t="shared" ca="1" si="136"/>
        <v>0</v>
      </c>
      <c r="AM333" s="25">
        <f t="shared" ca="1" si="137"/>
        <v>0</v>
      </c>
      <c r="AN333" s="25">
        <f ca="1">IF(AM333=0,0,COUNTIF($AM$19:AM333,C333*10+1))</f>
        <v>0</v>
      </c>
      <c r="AO333" s="20">
        <f t="shared" ca="1" si="138"/>
        <v>0</v>
      </c>
      <c r="AP333" s="32">
        <f t="shared" ca="1" si="139"/>
        <v>0</v>
      </c>
    </row>
    <row r="334" spans="1:42" x14ac:dyDescent="0.2">
      <c r="A334" s="14">
        <f>Daten!A334</f>
        <v>30510</v>
      </c>
      <c r="B334" s="7" t="str">
        <f>Daten!B334</f>
        <v xml:space="preserve">Ertl                                              </v>
      </c>
      <c r="C334" s="14">
        <f t="shared" si="115"/>
        <v>3</v>
      </c>
      <c r="D334" s="9">
        <f>Daten!D334</f>
        <v>0</v>
      </c>
      <c r="E334" s="8">
        <f>Daten!E334</f>
        <v>1255</v>
      </c>
      <c r="F334" s="8">
        <f>Daten!F334</f>
        <v>1260</v>
      </c>
      <c r="G334" s="26">
        <f t="shared" si="116"/>
        <v>-5</v>
      </c>
      <c r="H334" s="28">
        <f t="shared" si="117"/>
        <v>-3.968253968253968E-3</v>
      </c>
      <c r="I334" s="20">
        <f t="shared" si="118"/>
        <v>17.949274710547559</v>
      </c>
      <c r="J334" s="20">
        <f t="shared" si="119"/>
        <v>-22.949274710547559</v>
      </c>
      <c r="K334" s="26">
        <f t="shared" si="120"/>
        <v>11474.63735527378</v>
      </c>
      <c r="L334" s="15">
        <f>Daten!G334</f>
        <v>205</v>
      </c>
      <c r="M334" s="15">
        <f>Daten!H334</f>
        <v>866</v>
      </c>
      <c r="N334" s="15">
        <f>Daten!I334</f>
        <v>184</v>
      </c>
      <c r="O334" s="27">
        <f t="shared" si="121"/>
        <v>0.44919168591224018</v>
      </c>
      <c r="P334" s="15">
        <f t="shared" si="122"/>
        <v>495.74136886221896</v>
      </c>
      <c r="Q334" s="20">
        <f t="shared" si="123"/>
        <v>-106.74136886221896</v>
      </c>
      <c r="R334" s="26">
        <f t="shared" si="124"/>
        <v>-21348.273772443794</v>
      </c>
      <c r="S334" s="8">
        <f>Daten!K334</f>
        <v>9425.44</v>
      </c>
      <c r="T334" s="8">
        <f>Daten!L334</f>
        <v>60326.3</v>
      </c>
      <c r="U334" s="8">
        <f>Daten!M334</f>
        <v>84888.5</v>
      </c>
      <c r="V334" s="8">
        <f>Daten!N334</f>
        <v>500</v>
      </c>
      <c r="W334" s="8">
        <f>Daten!O334</f>
        <v>500</v>
      </c>
      <c r="X334" s="22">
        <f t="shared" si="125"/>
        <v>154640.24</v>
      </c>
      <c r="Y334" s="8">
        <f t="shared" si="126"/>
        <v>514836.6227361316</v>
      </c>
      <c r="Z334" s="20">
        <f t="shared" si="127"/>
        <v>-360196.38273613161</v>
      </c>
      <c r="AA334" s="26">
        <f t="shared" si="128"/>
        <v>36019.638273613164</v>
      </c>
      <c r="AB334" s="31">
        <f t="shared" si="129"/>
        <v>26146.001856443152</v>
      </c>
      <c r="AC334" s="30">
        <f t="shared" si="130"/>
        <v>26146.001856443152</v>
      </c>
      <c r="AG334" s="25">
        <f t="shared" si="131"/>
        <v>11474.63735527378</v>
      </c>
      <c r="AH334" s="25">
        <f t="shared" si="132"/>
        <v>36019.638273613164</v>
      </c>
      <c r="AI334" s="25">
        <f t="shared" si="133"/>
        <v>47494.275628886942</v>
      </c>
      <c r="AJ334" s="25">
        <f t="shared" si="134"/>
        <v>1</v>
      </c>
      <c r="AK334" s="25">
        <f t="shared" si="135"/>
        <v>47494.275628886942</v>
      </c>
      <c r="AL334" s="25">
        <f t="shared" ca="1" si="136"/>
        <v>119973</v>
      </c>
      <c r="AM334" s="25">
        <f t="shared" ca="1" si="137"/>
        <v>31</v>
      </c>
      <c r="AN334" s="25">
        <f ca="1">IF(AM334=0,0,COUNTIF($AM$19:AM334,C334*10+1))</f>
        <v>5</v>
      </c>
      <c r="AO334" s="20">
        <f t="shared" ca="1" si="138"/>
        <v>0</v>
      </c>
      <c r="AP334" s="32">
        <f t="shared" ca="1" si="139"/>
        <v>119973</v>
      </c>
    </row>
    <row r="335" spans="1:42" x14ac:dyDescent="0.2">
      <c r="A335" s="14">
        <f>Daten!A335</f>
        <v>30511</v>
      </c>
      <c r="B335" s="7" t="str">
        <f>Daten!B335</f>
        <v xml:space="preserve">Euratsfeld                                        </v>
      </c>
      <c r="C335" s="14">
        <f t="shared" si="115"/>
        <v>3</v>
      </c>
      <c r="D335" s="9">
        <f>Daten!D335</f>
        <v>0</v>
      </c>
      <c r="E335" s="8">
        <f>Daten!E335</f>
        <v>2780</v>
      </c>
      <c r="F335" s="8">
        <f>Daten!F335</f>
        <v>2679</v>
      </c>
      <c r="G335" s="26">
        <f t="shared" si="116"/>
        <v>101</v>
      </c>
      <c r="H335" s="28">
        <f t="shared" si="117"/>
        <v>3.7700634565136247E-2</v>
      </c>
      <c r="I335" s="20">
        <f t="shared" si="118"/>
        <v>38.163576944092789</v>
      </c>
      <c r="J335" s="20">
        <f t="shared" si="119"/>
        <v>62.836423055907211</v>
      </c>
      <c r="K335" s="26">
        <f t="shared" si="120"/>
        <v>-31418.211527953605</v>
      </c>
      <c r="L335" s="15">
        <f>Daten!G335</f>
        <v>529</v>
      </c>
      <c r="M335" s="15">
        <f>Daten!H335</f>
        <v>1810</v>
      </c>
      <c r="N335" s="15">
        <f>Daten!I335</f>
        <v>441</v>
      </c>
      <c r="O335" s="27">
        <f t="shared" si="121"/>
        <v>0.53591160220994472</v>
      </c>
      <c r="P335" s="15">
        <f t="shared" si="122"/>
        <v>1036.133807899095</v>
      </c>
      <c r="Q335" s="20">
        <f t="shared" si="123"/>
        <v>-66.133807899095018</v>
      </c>
      <c r="R335" s="26">
        <f t="shared" si="124"/>
        <v>-13226.761579819004</v>
      </c>
      <c r="S335" s="8">
        <f>Daten!K335</f>
        <v>19303.41</v>
      </c>
      <c r="T335" s="8">
        <f>Daten!L335</f>
        <v>157654.24</v>
      </c>
      <c r="U335" s="8">
        <f>Daten!M335</f>
        <v>329070.61</v>
      </c>
      <c r="V335" s="8">
        <f>Daten!N335</f>
        <v>500</v>
      </c>
      <c r="W335" s="8">
        <f>Daten!O335</f>
        <v>500</v>
      </c>
      <c r="X335" s="22">
        <f t="shared" si="125"/>
        <v>506028.26</v>
      </c>
      <c r="Y335" s="8">
        <f t="shared" si="126"/>
        <v>1140434.9093278453</v>
      </c>
      <c r="Z335" s="20">
        <f t="shared" si="127"/>
        <v>-634406.64932784531</v>
      </c>
      <c r="AA335" s="26">
        <f t="shared" si="128"/>
        <v>63440.664932784537</v>
      </c>
      <c r="AB335" s="31">
        <f t="shared" si="129"/>
        <v>18795.691825011927</v>
      </c>
      <c r="AC335" s="30">
        <f t="shared" si="130"/>
        <v>18795.691825011927</v>
      </c>
      <c r="AG335" s="25">
        <f t="shared" si="131"/>
        <v>-31418.211527953605</v>
      </c>
      <c r="AH335" s="25">
        <f t="shared" si="132"/>
        <v>63440.664932784537</v>
      </c>
      <c r="AI335" s="25">
        <f t="shared" si="133"/>
        <v>32022.453404830932</v>
      </c>
      <c r="AJ335" s="25">
        <f t="shared" si="134"/>
        <v>1</v>
      </c>
      <c r="AK335" s="25">
        <f t="shared" si="135"/>
        <v>32022.453404830932</v>
      </c>
      <c r="AL335" s="25">
        <f t="shared" ca="1" si="136"/>
        <v>80890</v>
      </c>
      <c r="AM335" s="25">
        <f t="shared" ca="1" si="137"/>
        <v>31</v>
      </c>
      <c r="AN335" s="25">
        <f ca="1">IF(AM335=0,0,COUNTIF($AM$19:AM335,C335*10+1))</f>
        <v>6</v>
      </c>
      <c r="AO335" s="20">
        <f t="shared" ca="1" si="138"/>
        <v>0</v>
      </c>
      <c r="AP335" s="32">
        <f t="shared" ca="1" si="139"/>
        <v>80890</v>
      </c>
    </row>
    <row r="336" spans="1:42" x14ac:dyDescent="0.2">
      <c r="A336" s="14">
        <f>Daten!A336</f>
        <v>30512</v>
      </c>
      <c r="B336" s="7" t="str">
        <f>Daten!B336</f>
        <v xml:space="preserve">Ferschnitz                                        </v>
      </c>
      <c r="C336" s="14">
        <f t="shared" si="115"/>
        <v>3</v>
      </c>
      <c r="D336" s="9">
        <f>Daten!D336</f>
        <v>0</v>
      </c>
      <c r="E336" s="8">
        <f>Daten!E336</f>
        <v>1868</v>
      </c>
      <c r="F336" s="8">
        <f>Daten!F336</f>
        <v>1831</v>
      </c>
      <c r="G336" s="26">
        <f t="shared" si="116"/>
        <v>37</v>
      </c>
      <c r="H336" s="28">
        <f t="shared" si="117"/>
        <v>2.0207536865101038E-2</v>
      </c>
      <c r="I336" s="20">
        <f t="shared" si="118"/>
        <v>26.083430154771889</v>
      </c>
      <c r="J336" s="20">
        <f t="shared" si="119"/>
        <v>10.916569845228111</v>
      </c>
      <c r="K336" s="26">
        <f t="shared" si="120"/>
        <v>-5458.2849226140552</v>
      </c>
      <c r="L336" s="15">
        <f>Daten!G336</f>
        <v>338</v>
      </c>
      <c r="M336" s="15">
        <f>Daten!H336</f>
        <v>1230</v>
      </c>
      <c r="N336" s="15">
        <f>Daten!I336</f>
        <v>300</v>
      </c>
      <c r="O336" s="27">
        <f t="shared" si="121"/>
        <v>0.5186991869918699</v>
      </c>
      <c r="P336" s="15">
        <f t="shared" si="122"/>
        <v>704.11302967728557</v>
      </c>
      <c r="Q336" s="20">
        <f t="shared" si="123"/>
        <v>-66.113029677285567</v>
      </c>
      <c r="R336" s="26">
        <f t="shared" si="124"/>
        <v>-13222.605935457113</v>
      </c>
      <c r="S336" s="8">
        <f>Daten!K336</f>
        <v>10043.98</v>
      </c>
      <c r="T336" s="8">
        <f>Daten!L336</f>
        <v>101071.77</v>
      </c>
      <c r="U336" s="8">
        <f>Daten!M336</f>
        <v>271030.27</v>
      </c>
      <c r="V336" s="8">
        <f>Daten!N336</f>
        <v>500</v>
      </c>
      <c r="W336" s="8">
        <f>Daten!O336</f>
        <v>500</v>
      </c>
      <c r="X336" s="22">
        <f t="shared" si="125"/>
        <v>382146.02</v>
      </c>
      <c r="Y336" s="8">
        <f t="shared" si="126"/>
        <v>766306.62252676801</v>
      </c>
      <c r="Z336" s="20">
        <f t="shared" si="127"/>
        <v>-384160.60252676799</v>
      </c>
      <c r="AA336" s="26">
        <f t="shared" si="128"/>
        <v>38416.060252676798</v>
      </c>
      <c r="AB336" s="31">
        <f t="shared" si="129"/>
        <v>19735.169394605629</v>
      </c>
      <c r="AC336" s="30">
        <f t="shared" si="130"/>
        <v>19735.169394605629</v>
      </c>
      <c r="AG336" s="25">
        <f t="shared" si="131"/>
        <v>-5458.2849226140552</v>
      </c>
      <c r="AH336" s="25">
        <f t="shared" si="132"/>
        <v>38416.060252676798</v>
      </c>
      <c r="AI336" s="25">
        <f t="shared" si="133"/>
        <v>32957.775330062745</v>
      </c>
      <c r="AJ336" s="25">
        <f t="shared" si="134"/>
        <v>1</v>
      </c>
      <c r="AK336" s="25">
        <f t="shared" si="135"/>
        <v>32957.775330062745</v>
      </c>
      <c r="AL336" s="25">
        <f t="shared" ca="1" si="136"/>
        <v>83253</v>
      </c>
      <c r="AM336" s="25">
        <f t="shared" ca="1" si="137"/>
        <v>31</v>
      </c>
      <c r="AN336" s="25">
        <f ca="1">IF(AM336=0,0,COUNTIF($AM$19:AM336,C336*10+1))</f>
        <v>7</v>
      </c>
      <c r="AO336" s="20">
        <f t="shared" ca="1" si="138"/>
        <v>0</v>
      </c>
      <c r="AP336" s="32">
        <f t="shared" ca="1" si="139"/>
        <v>83253</v>
      </c>
    </row>
    <row r="337" spans="1:42" x14ac:dyDescent="0.2">
      <c r="A337" s="14">
        <f>Daten!A337</f>
        <v>30514</v>
      </c>
      <c r="B337" s="7" t="str">
        <f>Daten!B337</f>
        <v xml:space="preserve">Haag                                              </v>
      </c>
      <c r="C337" s="14">
        <f t="shared" si="115"/>
        <v>3</v>
      </c>
      <c r="D337" s="9">
        <f>Daten!D337</f>
        <v>0</v>
      </c>
      <c r="E337" s="8">
        <f>Daten!E337</f>
        <v>5815</v>
      </c>
      <c r="F337" s="8">
        <f>Daten!F337</f>
        <v>5639</v>
      </c>
      <c r="G337" s="26">
        <f t="shared" si="116"/>
        <v>176</v>
      </c>
      <c r="H337" s="28">
        <f t="shared" si="117"/>
        <v>3.1211207660932789E-2</v>
      </c>
      <c r="I337" s="20">
        <f t="shared" si="118"/>
        <v>80.330127057760066</v>
      </c>
      <c r="J337" s="20">
        <f t="shared" si="119"/>
        <v>95.669872942239934</v>
      </c>
      <c r="K337" s="26">
        <f t="shared" si="120"/>
        <v>-47834.936471119967</v>
      </c>
      <c r="L337" s="15">
        <f>Daten!G337</f>
        <v>827</v>
      </c>
      <c r="M337" s="15">
        <f>Daten!H337</f>
        <v>3853</v>
      </c>
      <c r="N337" s="15">
        <f>Daten!I337</f>
        <v>1135</v>
      </c>
      <c r="O337" s="27">
        <f t="shared" si="121"/>
        <v>0.50921359979236958</v>
      </c>
      <c r="P337" s="15">
        <f t="shared" si="122"/>
        <v>2205.6483767045379</v>
      </c>
      <c r="Q337" s="20">
        <f t="shared" si="123"/>
        <v>-243.6483767045379</v>
      </c>
      <c r="R337" s="26">
        <f t="shared" si="124"/>
        <v>-48729.675340907575</v>
      </c>
      <c r="S337" s="8">
        <f>Daten!K337</f>
        <v>41762.25</v>
      </c>
      <c r="T337" s="8">
        <f>Daten!L337</f>
        <v>395873.99</v>
      </c>
      <c r="U337" s="8">
        <f>Daten!M337</f>
        <v>1864548.54</v>
      </c>
      <c r="V337" s="8">
        <f>Daten!N337</f>
        <v>500</v>
      </c>
      <c r="W337" s="8">
        <f>Daten!O337</f>
        <v>500</v>
      </c>
      <c r="X337" s="22">
        <f t="shared" si="125"/>
        <v>2302184.7800000003</v>
      </c>
      <c r="Y337" s="8">
        <f t="shared" si="126"/>
        <v>2385478.056741518</v>
      </c>
      <c r="Z337" s="20">
        <f t="shared" si="127"/>
        <v>-83293.276741517708</v>
      </c>
      <c r="AA337" s="26">
        <f t="shared" si="128"/>
        <v>8329.3276741517711</v>
      </c>
      <c r="AB337" s="31">
        <f t="shared" si="129"/>
        <v>-88235.284137875773</v>
      </c>
      <c r="AC337" s="30">
        <f t="shared" si="130"/>
        <v>0</v>
      </c>
      <c r="AG337" s="25">
        <f t="shared" si="131"/>
        <v>0</v>
      </c>
      <c r="AH337" s="25">
        <f t="shared" si="132"/>
        <v>0</v>
      </c>
      <c r="AI337" s="25">
        <f t="shared" si="133"/>
        <v>0</v>
      </c>
      <c r="AJ337" s="25">
        <f t="shared" si="134"/>
        <v>1</v>
      </c>
      <c r="AK337" s="25">
        <f t="shared" si="135"/>
        <v>0</v>
      </c>
      <c r="AL337" s="25">
        <f t="shared" ca="1" si="136"/>
        <v>0</v>
      </c>
      <c r="AM337" s="25">
        <f t="shared" ca="1" si="137"/>
        <v>0</v>
      </c>
      <c r="AN337" s="25">
        <f ca="1">IF(AM337=0,0,COUNTIF($AM$19:AM337,C337*10+1))</f>
        <v>0</v>
      </c>
      <c r="AO337" s="20">
        <f t="shared" ca="1" si="138"/>
        <v>0</v>
      </c>
      <c r="AP337" s="32">
        <f t="shared" ca="1" si="139"/>
        <v>0</v>
      </c>
    </row>
    <row r="338" spans="1:42" x14ac:dyDescent="0.2">
      <c r="A338" s="14">
        <f>Daten!A338</f>
        <v>30515</v>
      </c>
      <c r="B338" s="7" t="str">
        <f>Daten!B338</f>
        <v xml:space="preserve">Haidershofen                                      </v>
      </c>
      <c r="C338" s="14">
        <f t="shared" si="115"/>
        <v>3</v>
      </c>
      <c r="D338" s="9">
        <f>Daten!D338</f>
        <v>0</v>
      </c>
      <c r="E338" s="8">
        <f>Daten!E338</f>
        <v>3714</v>
      </c>
      <c r="F338" s="8">
        <f>Daten!F338</f>
        <v>3695</v>
      </c>
      <c r="G338" s="26">
        <f t="shared" si="116"/>
        <v>19</v>
      </c>
      <c r="H338" s="28">
        <f t="shared" si="117"/>
        <v>5.142083897158322E-3</v>
      </c>
      <c r="I338" s="20">
        <f t="shared" si="118"/>
        <v>52.636960361486693</v>
      </c>
      <c r="J338" s="20">
        <f t="shared" si="119"/>
        <v>-33.636960361486693</v>
      </c>
      <c r="K338" s="26">
        <f t="shared" si="120"/>
        <v>16818.480180743347</v>
      </c>
      <c r="L338" s="15">
        <f>Daten!G338</f>
        <v>600</v>
      </c>
      <c r="M338" s="15">
        <f>Daten!H338</f>
        <v>2380</v>
      </c>
      <c r="N338" s="15">
        <f>Daten!I338</f>
        <v>734</v>
      </c>
      <c r="O338" s="27">
        <f t="shared" si="121"/>
        <v>0.56050420168067228</v>
      </c>
      <c r="P338" s="15">
        <f t="shared" si="122"/>
        <v>1362.4300899446664</v>
      </c>
      <c r="Q338" s="20">
        <f t="shared" si="123"/>
        <v>-28.430089944666406</v>
      </c>
      <c r="R338" s="26">
        <f t="shared" si="124"/>
        <v>-5686.0179889332812</v>
      </c>
      <c r="S338" s="8">
        <f>Daten!K338</f>
        <v>25439.97</v>
      </c>
      <c r="T338" s="8">
        <f>Daten!L338</f>
        <v>230241.93</v>
      </c>
      <c r="U338" s="8">
        <f>Daten!M338</f>
        <v>366386.39</v>
      </c>
      <c r="V338" s="8">
        <f>Daten!N338</f>
        <v>500</v>
      </c>
      <c r="W338" s="8">
        <f>Daten!O338</f>
        <v>500</v>
      </c>
      <c r="X338" s="22">
        <f t="shared" si="125"/>
        <v>622068.29</v>
      </c>
      <c r="Y338" s="8">
        <f t="shared" si="126"/>
        <v>1523588.2205912294</v>
      </c>
      <c r="Z338" s="20">
        <f t="shared" si="127"/>
        <v>-901519.93059122935</v>
      </c>
      <c r="AA338" s="26">
        <f t="shared" si="128"/>
        <v>90151.993059122935</v>
      </c>
      <c r="AB338" s="31">
        <f t="shared" si="129"/>
        <v>101284.455250933</v>
      </c>
      <c r="AC338" s="30">
        <f t="shared" si="130"/>
        <v>101284.455250933</v>
      </c>
      <c r="AG338" s="25">
        <f t="shared" si="131"/>
        <v>16818.480180743347</v>
      </c>
      <c r="AH338" s="25">
        <f t="shared" si="132"/>
        <v>90151.993059122935</v>
      </c>
      <c r="AI338" s="25">
        <f t="shared" si="133"/>
        <v>106970.47323986629</v>
      </c>
      <c r="AJ338" s="25">
        <f t="shared" si="134"/>
        <v>1</v>
      </c>
      <c r="AK338" s="25">
        <f t="shared" si="135"/>
        <v>106970.47323986629</v>
      </c>
      <c r="AL338" s="25">
        <f t="shared" ca="1" si="136"/>
        <v>270212</v>
      </c>
      <c r="AM338" s="25">
        <f t="shared" ca="1" si="137"/>
        <v>31</v>
      </c>
      <c r="AN338" s="25">
        <f ca="1">IF(AM338=0,0,COUNTIF($AM$19:AM338,C338*10+1))</f>
        <v>8</v>
      </c>
      <c r="AO338" s="20">
        <f t="shared" ca="1" si="138"/>
        <v>0</v>
      </c>
      <c r="AP338" s="32">
        <f t="shared" ca="1" si="139"/>
        <v>270212</v>
      </c>
    </row>
    <row r="339" spans="1:42" x14ac:dyDescent="0.2">
      <c r="A339" s="14">
        <f>Daten!A339</f>
        <v>30516</v>
      </c>
      <c r="B339" s="7" t="str">
        <f>Daten!B339</f>
        <v xml:space="preserve">Hollenstein an der Ybbs                           </v>
      </c>
      <c r="C339" s="14">
        <f t="shared" ref="C339:C402" si="140">INT(A339/10000)</f>
        <v>3</v>
      </c>
      <c r="D339" s="9">
        <f>Daten!D339</f>
        <v>0</v>
      </c>
      <c r="E339" s="8">
        <f>Daten!E339</f>
        <v>1701</v>
      </c>
      <c r="F339" s="8">
        <f>Daten!F339</f>
        <v>1698</v>
      </c>
      <c r="G339" s="26">
        <f t="shared" ref="G339:G402" si="141">E339-F339</f>
        <v>3</v>
      </c>
      <c r="H339" s="28">
        <f t="shared" ref="H339:H402" si="142">G339/F339</f>
        <v>1.7667844522968198E-3</v>
      </c>
      <c r="I339" s="20">
        <f t="shared" ref="I339:I402" si="143">F339*$I$6</f>
        <v>24.18878449088076</v>
      </c>
      <c r="J339" s="20">
        <f t="shared" ref="J339:J402" si="144">G339-I339</f>
        <v>-21.18878449088076</v>
      </c>
      <c r="K339" s="26">
        <f t="shared" ref="K339:K402" si="145">-J339*$K$5</f>
        <v>10594.39224544038</v>
      </c>
      <c r="L339" s="15">
        <f>Daten!G339</f>
        <v>281</v>
      </c>
      <c r="M339" s="15">
        <f>Daten!H339</f>
        <v>1015</v>
      </c>
      <c r="N339" s="15">
        <f>Daten!I339</f>
        <v>405</v>
      </c>
      <c r="O339" s="27">
        <f t="shared" ref="O339:O402" si="146">(L339+N339)/M339</f>
        <v>0.67586206896551726</v>
      </c>
      <c r="P339" s="15">
        <f t="shared" ref="P339:P402" si="147">M339*$P$6</f>
        <v>581.03636188816654</v>
      </c>
      <c r="Q339" s="20">
        <f t="shared" ref="Q339:Q402" si="148">L339+N339-P339</f>
        <v>104.96363811183346</v>
      </c>
      <c r="R339" s="26">
        <f t="shared" ref="R339:R402" si="149">Q339*$R$5</f>
        <v>20992.727622366692</v>
      </c>
      <c r="S339" s="8">
        <f>Daten!K339</f>
        <v>30121.78</v>
      </c>
      <c r="T339" s="8">
        <f>Daten!L339</f>
        <v>106920.83</v>
      </c>
      <c r="U339" s="8">
        <f>Daten!M339</f>
        <v>288850.81</v>
      </c>
      <c r="V339" s="8">
        <f>Daten!N339</f>
        <v>500</v>
      </c>
      <c r="W339" s="8">
        <f>Daten!O339</f>
        <v>500</v>
      </c>
      <c r="X339" s="22">
        <f t="shared" ref="X339:X402" si="150">S339/V339*500+T339/W339*500+U339</f>
        <v>425893.42</v>
      </c>
      <c r="Y339" s="8">
        <f t="shared" ref="Y339:Y402" si="151">E339*$Y$6</f>
        <v>697798.48229016725</v>
      </c>
      <c r="Z339" s="20">
        <f t="shared" ref="Z339:Z402" si="152">X339-Y339</f>
        <v>-271905.06229016726</v>
      </c>
      <c r="AA339" s="26">
        <f t="shared" ref="AA339:AA402" si="153">-Z339*$AA$5</f>
        <v>27190.506229016726</v>
      </c>
      <c r="AB339" s="31">
        <f t="shared" ref="AB339:AB402" si="154">K339+R339+AA339</f>
        <v>58777.626096823798</v>
      </c>
      <c r="AC339" s="30">
        <f t="shared" ref="AC339:AC402" si="155">MAX(0,AB339)</f>
        <v>58777.626096823798</v>
      </c>
      <c r="AG339" s="25">
        <f t="shared" ref="AG339:AG402" si="156">IF(AB339&gt;0,K339,0)</f>
        <v>10594.39224544038</v>
      </c>
      <c r="AH339" s="25">
        <f t="shared" ref="AH339:AH402" si="157">IF(AB339&gt;0,AA339,0)</f>
        <v>27190.506229016726</v>
      </c>
      <c r="AI339" s="25">
        <f t="shared" ref="AI339:AI402" si="158">AG339+AH339</f>
        <v>37784.898474457106</v>
      </c>
      <c r="AJ339" s="25">
        <f t="shared" ref="AJ339:AJ402" si="159">IF(AND(V339=500,W339=500),1,0)</f>
        <v>1</v>
      </c>
      <c r="AK339" s="25">
        <f t="shared" ref="AK339:AK402" si="160">IF(AND(AJ339=1,AI339&gt;=E339*$AK$5),AI339,0)</f>
        <v>37784.898474457106</v>
      </c>
      <c r="AL339" s="25">
        <f t="shared" ref="AL339:AL402" ca="1" si="161">IF(OFFSET($AK$6,C339,0)=0,0,ROUND(AK339*OFFSET($AF$6,C339,0)/OFFSET($AK$6,C339,0),0))</f>
        <v>95446</v>
      </c>
      <c r="AM339" s="25">
        <f t="shared" ref="AM339:AM402" ca="1" si="162">IF(AL339&gt;0,C339*10+1,0)</f>
        <v>31</v>
      </c>
      <c r="AN339" s="25">
        <f ca="1">IF(AM339=0,0,COUNTIF($AM$19:AM339,C339*10+1))</f>
        <v>9</v>
      </c>
      <c r="AO339" s="20">
        <f t="shared" ref="AO339:AO402" ca="1" si="163">IF(AN339=1,OFFSET($AF$6,C339,0)-OFFSET($AL$6,C339,0),0)</f>
        <v>0</v>
      </c>
      <c r="AP339" s="32">
        <f t="shared" ref="AP339:AP402" ca="1" si="164">AL339+AO339</f>
        <v>95446</v>
      </c>
    </row>
    <row r="340" spans="1:42" x14ac:dyDescent="0.2">
      <c r="A340" s="14">
        <f>Daten!A340</f>
        <v>30517</v>
      </c>
      <c r="B340" s="7" t="str">
        <f>Daten!B340</f>
        <v xml:space="preserve">Kematen an der Ybbs                               </v>
      </c>
      <c r="C340" s="14">
        <f t="shared" si="140"/>
        <v>3</v>
      </c>
      <c r="D340" s="9">
        <f>Daten!D340</f>
        <v>0</v>
      </c>
      <c r="E340" s="8">
        <f>Daten!E340</f>
        <v>2728</v>
      </c>
      <c r="F340" s="8">
        <f>Daten!F340</f>
        <v>2600</v>
      </c>
      <c r="G340" s="26">
        <f t="shared" si="141"/>
        <v>128</v>
      </c>
      <c r="H340" s="28">
        <f t="shared" si="142"/>
        <v>4.9230769230769231E-2</v>
      </c>
      <c r="I340" s="20">
        <f t="shared" si="143"/>
        <v>37.038185910653695</v>
      </c>
      <c r="J340" s="20">
        <f t="shared" si="144"/>
        <v>90.961814089346305</v>
      </c>
      <c r="K340" s="26">
        <f t="shared" si="145"/>
        <v>-45480.907044673149</v>
      </c>
      <c r="L340" s="15">
        <f>Daten!G340</f>
        <v>410</v>
      </c>
      <c r="M340" s="15">
        <f>Daten!H340</f>
        <v>1752</v>
      </c>
      <c r="N340" s="15">
        <f>Daten!I340</f>
        <v>566</v>
      </c>
      <c r="O340" s="27">
        <f t="shared" si="146"/>
        <v>0.55707762557077622</v>
      </c>
      <c r="P340" s="15">
        <f t="shared" si="147"/>
        <v>1002.9317300769141</v>
      </c>
      <c r="Q340" s="20">
        <f t="shared" si="148"/>
        <v>-26.93173007691405</v>
      </c>
      <c r="R340" s="26">
        <f t="shared" si="149"/>
        <v>-5386.34601538281</v>
      </c>
      <c r="S340" s="8">
        <f>Daten!K340</f>
        <v>5531.75</v>
      </c>
      <c r="T340" s="8">
        <f>Daten!L340</f>
        <v>281822.77</v>
      </c>
      <c r="U340" s="8">
        <f>Daten!M340</f>
        <v>2420308.85</v>
      </c>
      <c r="V340" s="8">
        <f>Daten!N340</f>
        <v>500</v>
      </c>
      <c r="W340" s="8">
        <f>Daten!O340</f>
        <v>500</v>
      </c>
      <c r="X340" s="22">
        <f t="shared" si="150"/>
        <v>2707663.37</v>
      </c>
      <c r="Y340" s="8">
        <f t="shared" si="151"/>
        <v>1119103.0333260295</v>
      </c>
      <c r="Z340" s="20">
        <f t="shared" si="152"/>
        <v>1588560.3366739706</v>
      </c>
      <c r="AA340" s="26">
        <f t="shared" si="153"/>
        <v>-158856.03366739707</v>
      </c>
      <c r="AB340" s="31">
        <f t="shared" si="154"/>
        <v>-209723.28672745303</v>
      </c>
      <c r="AC340" s="30">
        <f t="shared" si="155"/>
        <v>0</v>
      </c>
      <c r="AG340" s="25">
        <f t="shared" si="156"/>
        <v>0</v>
      </c>
      <c r="AH340" s="25">
        <f t="shared" si="157"/>
        <v>0</v>
      </c>
      <c r="AI340" s="25">
        <f t="shared" si="158"/>
        <v>0</v>
      </c>
      <c r="AJ340" s="25">
        <f t="shared" si="159"/>
        <v>1</v>
      </c>
      <c r="AK340" s="25">
        <f t="shared" si="160"/>
        <v>0</v>
      </c>
      <c r="AL340" s="25">
        <f t="shared" ca="1" si="161"/>
        <v>0</v>
      </c>
      <c r="AM340" s="25">
        <f t="shared" ca="1" si="162"/>
        <v>0</v>
      </c>
      <c r="AN340" s="25">
        <f ca="1">IF(AM340=0,0,COUNTIF($AM$19:AM340,C340*10+1))</f>
        <v>0</v>
      </c>
      <c r="AO340" s="20">
        <f t="shared" ca="1" si="163"/>
        <v>0</v>
      </c>
      <c r="AP340" s="32">
        <f t="shared" ca="1" si="164"/>
        <v>0</v>
      </c>
    </row>
    <row r="341" spans="1:42" x14ac:dyDescent="0.2">
      <c r="A341" s="14">
        <f>Daten!A341</f>
        <v>30520</v>
      </c>
      <c r="B341" s="7" t="str">
        <f>Daten!B341</f>
        <v xml:space="preserve">Neuhofen an der Ybbs                              </v>
      </c>
      <c r="C341" s="14">
        <f t="shared" si="140"/>
        <v>3</v>
      </c>
      <c r="D341" s="9">
        <f>Daten!D341</f>
        <v>0</v>
      </c>
      <c r="E341" s="8">
        <f>Daten!E341</f>
        <v>3072</v>
      </c>
      <c r="F341" s="8">
        <f>Daten!F341</f>
        <v>2975</v>
      </c>
      <c r="G341" s="26">
        <f t="shared" si="141"/>
        <v>97</v>
      </c>
      <c r="H341" s="28">
        <f t="shared" si="142"/>
        <v>3.2605042016806723E-2</v>
      </c>
      <c r="I341" s="20">
        <f t="shared" si="143"/>
        <v>42.380231955459514</v>
      </c>
      <c r="J341" s="20">
        <f t="shared" si="144"/>
        <v>54.619768044540486</v>
      </c>
      <c r="K341" s="26">
        <f t="shared" si="145"/>
        <v>-27309.884022270242</v>
      </c>
      <c r="L341" s="15">
        <f>Daten!G341</f>
        <v>565</v>
      </c>
      <c r="M341" s="15">
        <f>Daten!H341</f>
        <v>1982</v>
      </c>
      <c r="N341" s="15">
        <f>Daten!I341</f>
        <v>525</v>
      </c>
      <c r="O341" s="27">
        <f t="shared" si="146"/>
        <v>0.54994954591321898</v>
      </c>
      <c r="P341" s="15">
        <f t="shared" si="147"/>
        <v>1134.5951421303903</v>
      </c>
      <c r="Q341" s="20">
        <f t="shared" si="148"/>
        <v>-44.595142130390286</v>
      </c>
      <c r="R341" s="26">
        <f t="shared" si="149"/>
        <v>-8919.0284260780572</v>
      </c>
      <c r="S341" s="8">
        <f>Daten!K341</f>
        <v>24899.24</v>
      </c>
      <c r="T341" s="8">
        <f>Daten!L341</f>
        <v>164909.60999999999</v>
      </c>
      <c r="U341" s="8">
        <f>Daten!M341</f>
        <v>339576.36</v>
      </c>
      <c r="V341" s="8">
        <f>Daten!N341</f>
        <v>500</v>
      </c>
      <c r="W341" s="8">
        <f>Daten!O341</f>
        <v>500</v>
      </c>
      <c r="X341" s="22">
        <f t="shared" si="150"/>
        <v>529385.21</v>
      </c>
      <c r="Y341" s="8">
        <f t="shared" si="151"/>
        <v>1260221.597645734</v>
      </c>
      <c r="Z341" s="20">
        <f t="shared" si="152"/>
        <v>-730836.38764573401</v>
      </c>
      <c r="AA341" s="26">
        <f t="shared" si="153"/>
        <v>73083.638764573407</v>
      </c>
      <c r="AB341" s="31">
        <f t="shared" si="154"/>
        <v>36854.726316225104</v>
      </c>
      <c r="AC341" s="30">
        <f t="shared" si="155"/>
        <v>36854.726316225104</v>
      </c>
      <c r="AG341" s="25">
        <f t="shared" si="156"/>
        <v>-27309.884022270242</v>
      </c>
      <c r="AH341" s="25">
        <f t="shared" si="157"/>
        <v>73083.638764573407</v>
      </c>
      <c r="AI341" s="25">
        <f t="shared" si="158"/>
        <v>45773.754742303165</v>
      </c>
      <c r="AJ341" s="25">
        <f t="shared" si="159"/>
        <v>1</v>
      </c>
      <c r="AK341" s="25">
        <f t="shared" si="160"/>
        <v>45773.754742303165</v>
      </c>
      <c r="AL341" s="25">
        <f t="shared" ca="1" si="161"/>
        <v>115627</v>
      </c>
      <c r="AM341" s="25">
        <f t="shared" ca="1" si="162"/>
        <v>31</v>
      </c>
      <c r="AN341" s="25">
        <f ca="1">IF(AM341=0,0,COUNTIF($AM$19:AM341,C341*10+1))</f>
        <v>10</v>
      </c>
      <c r="AO341" s="20">
        <f t="shared" ca="1" si="163"/>
        <v>0</v>
      </c>
      <c r="AP341" s="32">
        <f t="shared" ca="1" si="164"/>
        <v>115627</v>
      </c>
    </row>
    <row r="342" spans="1:42" x14ac:dyDescent="0.2">
      <c r="A342" s="14">
        <f>Daten!A342</f>
        <v>30521</v>
      </c>
      <c r="B342" s="7" t="str">
        <f>Daten!B342</f>
        <v xml:space="preserve">Neustadtl an der Donau                            </v>
      </c>
      <c r="C342" s="14">
        <f t="shared" si="140"/>
        <v>3</v>
      </c>
      <c r="D342" s="9">
        <f>Daten!D342</f>
        <v>0</v>
      </c>
      <c r="E342" s="8">
        <f>Daten!E342</f>
        <v>2166</v>
      </c>
      <c r="F342" s="8">
        <f>Daten!F342</f>
        <v>2142</v>
      </c>
      <c r="G342" s="26">
        <f t="shared" si="141"/>
        <v>24</v>
      </c>
      <c r="H342" s="28">
        <f t="shared" si="142"/>
        <v>1.1204481792717087E-2</v>
      </c>
      <c r="I342" s="20">
        <f t="shared" si="143"/>
        <v>30.513767007930852</v>
      </c>
      <c r="J342" s="20">
        <f t="shared" si="144"/>
        <v>-6.5137670079308521</v>
      </c>
      <c r="K342" s="26">
        <f t="shared" si="145"/>
        <v>3256.8835039654259</v>
      </c>
      <c r="L342" s="15">
        <f>Daten!G342</f>
        <v>360</v>
      </c>
      <c r="M342" s="15">
        <f>Daten!H342</f>
        <v>1393</v>
      </c>
      <c r="N342" s="15">
        <f>Daten!I342</f>
        <v>413</v>
      </c>
      <c r="O342" s="27">
        <f t="shared" si="146"/>
        <v>0.5549174443646806</v>
      </c>
      <c r="P342" s="15">
        <f t="shared" si="147"/>
        <v>797.42231734996653</v>
      </c>
      <c r="Q342" s="20">
        <f t="shared" si="148"/>
        <v>-24.422317349966534</v>
      </c>
      <c r="R342" s="26">
        <f t="shared" si="149"/>
        <v>-4884.4634699933067</v>
      </c>
      <c r="S342" s="8">
        <f>Daten!K342</f>
        <v>17924.400000000001</v>
      </c>
      <c r="T342" s="8">
        <f>Daten!L342</f>
        <v>92202.240000000005</v>
      </c>
      <c r="U342" s="8">
        <f>Daten!M342</f>
        <v>291337.45</v>
      </c>
      <c r="V342" s="8">
        <f>Daten!N342</f>
        <v>500</v>
      </c>
      <c r="W342" s="8">
        <f>Daten!O342</f>
        <v>500</v>
      </c>
      <c r="X342" s="22">
        <f t="shared" si="150"/>
        <v>401464.09</v>
      </c>
      <c r="Y342" s="8">
        <f t="shared" si="151"/>
        <v>888554.68115255865</v>
      </c>
      <c r="Z342" s="20">
        <f t="shared" si="152"/>
        <v>-487090.59115255863</v>
      </c>
      <c r="AA342" s="26">
        <f t="shared" si="153"/>
        <v>48709.059115255863</v>
      </c>
      <c r="AB342" s="31">
        <f t="shared" si="154"/>
        <v>47081.479149227984</v>
      </c>
      <c r="AC342" s="30">
        <f t="shared" si="155"/>
        <v>47081.479149227984</v>
      </c>
      <c r="AG342" s="25">
        <f t="shared" si="156"/>
        <v>3256.8835039654259</v>
      </c>
      <c r="AH342" s="25">
        <f t="shared" si="157"/>
        <v>48709.059115255863</v>
      </c>
      <c r="AI342" s="25">
        <f t="shared" si="158"/>
        <v>51965.942619221285</v>
      </c>
      <c r="AJ342" s="25">
        <f t="shared" si="159"/>
        <v>1</v>
      </c>
      <c r="AK342" s="25">
        <f t="shared" si="160"/>
        <v>51965.942619221285</v>
      </c>
      <c r="AL342" s="25">
        <f t="shared" ca="1" si="161"/>
        <v>131268</v>
      </c>
      <c r="AM342" s="25">
        <f t="shared" ca="1" si="162"/>
        <v>31</v>
      </c>
      <c r="AN342" s="25">
        <f ca="1">IF(AM342=0,0,COUNTIF($AM$19:AM342,C342*10+1))</f>
        <v>11</v>
      </c>
      <c r="AO342" s="20">
        <f t="shared" ca="1" si="163"/>
        <v>0</v>
      </c>
      <c r="AP342" s="32">
        <f t="shared" ca="1" si="164"/>
        <v>131268</v>
      </c>
    </row>
    <row r="343" spans="1:42" x14ac:dyDescent="0.2">
      <c r="A343" s="14">
        <f>Daten!A343</f>
        <v>30522</v>
      </c>
      <c r="B343" s="7" t="str">
        <f>Daten!B343</f>
        <v xml:space="preserve">Oed-Oehling                                       </v>
      </c>
      <c r="C343" s="14">
        <f t="shared" si="140"/>
        <v>3</v>
      </c>
      <c r="D343" s="9">
        <f>Daten!D343</f>
        <v>0</v>
      </c>
      <c r="E343" s="8">
        <f>Daten!E343</f>
        <v>2146</v>
      </c>
      <c r="F343" s="8">
        <f>Daten!F343</f>
        <v>1937</v>
      </c>
      <c r="G343" s="26">
        <f t="shared" si="141"/>
        <v>209</v>
      </c>
      <c r="H343" s="28">
        <f t="shared" si="142"/>
        <v>0.10789881259679918</v>
      </c>
      <c r="I343" s="20">
        <f t="shared" si="143"/>
        <v>27.593448503437003</v>
      </c>
      <c r="J343" s="20">
        <f t="shared" si="144"/>
        <v>181.406551496563</v>
      </c>
      <c r="K343" s="26">
        <f t="shared" si="145"/>
        <v>-90703.275748281492</v>
      </c>
      <c r="L343" s="15">
        <f>Daten!G343</f>
        <v>395</v>
      </c>
      <c r="M343" s="15">
        <f>Daten!H343</f>
        <v>1434</v>
      </c>
      <c r="N343" s="15">
        <f>Daten!I343</f>
        <v>317</v>
      </c>
      <c r="O343" s="27">
        <f t="shared" si="146"/>
        <v>0.49651324965132498</v>
      </c>
      <c r="P343" s="15">
        <f t="shared" si="147"/>
        <v>820.89275167254266</v>
      </c>
      <c r="Q343" s="20">
        <f t="shared" si="148"/>
        <v>-108.89275167254266</v>
      </c>
      <c r="R343" s="26">
        <f t="shared" si="149"/>
        <v>-21778.550334508531</v>
      </c>
      <c r="S343" s="8">
        <f>Daten!K343</f>
        <v>7274.31</v>
      </c>
      <c r="T343" s="8">
        <f>Daten!L343</f>
        <v>120902.64</v>
      </c>
      <c r="U343" s="8">
        <f>Daten!M343</f>
        <v>481939.9</v>
      </c>
      <c r="V343" s="8">
        <f>Daten!N343</f>
        <v>500</v>
      </c>
      <c r="W343" s="8">
        <f>Daten!O343</f>
        <v>500</v>
      </c>
      <c r="X343" s="22">
        <f t="shared" si="150"/>
        <v>610116.85</v>
      </c>
      <c r="Y343" s="8">
        <f t="shared" si="151"/>
        <v>880350.11345955252</v>
      </c>
      <c r="Z343" s="20">
        <f t="shared" si="152"/>
        <v>-270233.26345955255</v>
      </c>
      <c r="AA343" s="26">
        <f t="shared" si="153"/>
        <v>27023.326345955255</v>
      </c>
      <c r="AB343" s="31">
        <f t="shared" si="154"/>
        <v>-85458.499736834769</v>
      </c>
      <c r="AC343" s="30">
        <f t="shared" si="155"/>
        <v>0</v>
      </c>
      <c r="AG343" s="25">
        <f t="shared" si="156"/>
        <v>0</v>
      </c>
      <c r="AH343" s="25">
        <f t="shared" si="157"/>
        <v>0</v>
      </c>
      <c r="AI343" s="25">
        <f t="shared" si="158"/>
        <v>0</v>
      </c>
      <c r="AJ343" s="25">
        <f t="shared" si="159"/>
        <v>1</v>
      </c>
      <c r="AK343" s="25">
        <f t="shared" si="160"/>
        <v>0</v>
      </c>
      <c r="AL343" s="25">
        <f t="shared" ca="1" si="161"/>
        <v>0</v>
      </c>
      <c r="AM343" s="25">
        <f t="shared" ca="1" si="162"/>
        <v>0</v>
      </c>
      <c r="AN343" s="25">
        <f ca="1">IF(AM343=0,0,COUNTIF($AM$19:AM343,C343*10+1))</f>
        <v>0</v>
      </c>
      <c r="AO343" s="20">
        <f t="shared" ca="1" si="163"/>
        <v>0</v>
      </c>
      <c r="AP343" s="32">
        <f t="shared" ca="1" si="164"/>
        <v>0</v>
      </c>
    </row>
    <row r="344" spans="1:42" x14ac:dyDescent="0.2">
      <c r="A344" s="14">
        <f>Daten!A344</f>
        <v>30524</v>
      </c>
      <c r="B344" s="7" t="str">
        <f>Daten!B344</f>
        <v xml:space="preserve">Opponitz                                          </v>
      </c>
      <c r="C344" s="14">
        <f t="shared" si="140"/>
        <v>3</v>
      </c>
      <c r="D344" s="9">
        <f>Daten!D344</f>
        <v>0</v>
      </c>
      <c r="E344" s="8">
        <f>Daten!E344</f>
        <v>868</v>
      </c>
      <c r="F344" s="8">
        <f>Daten!F344</f>
        <v>908</v>
      </c>
      <c r="G344" s="26">
        <f t="shared" si="141"/>
        <v>-40</v>
      </c>
      <c r="H344" s="28">
        <f t="shared" si="142"/>
        <v>-4.405286343612335E-2</v>
      </c>
      <c r="I344" s="20">
        <f t="shared" si="143"/>
        <v>12.934874156489828</v>
      </c>
      <c r="J344" s="20">
        <f t="shared" si="144"/>
        <v>-52.934874156489826</v>
      </c>
      <c r="K344" s="26">
        <f t="shared" si="145"/>
        <v>26467.437078244911</v>
      </c>
      <c r="L344" s="15">
        <f>Daten!G344</f>
        <v>129</v>
      </c>
      <c r="M344" s="15">
        <f>Daten!H344</f>
        <v>554</v>
      </c>
      <c r="N344" s="15">
        <f>Daten!I344</f>
        <v>185</v>
      </c>
      <c r="O344" s="27">
        <f t="shared" si="146"/>
        <v>0.56678700361010825</v>
      </c>
      <c r="P344" s="15">
        <f t="shared" si="147"/>
        <v>317.13708816359042</v>
      </c>
      <c r="Q344" s="20">
        <f t="shared" si="148"/>
        <v>-3.1370881635904198</v>
      </c>
      <c r="R344" s="26">
        <f t="shared" si="149"/>
        <v>-627.41763271808395</v>
      </c>
      <c r="S344" s="8">
        <f>Daten!K344</f>
        <v>8468.31</v>
      </c>
      <c r="T344" s="8">
        <f>Daten!L344</f>
        <v>42048.35</v>
      </c>
      <c r="U344" s="8">
        <f>Daten!M344</f>
        <v>113272.3</v>
      </c>
      <c r="V344" s="8">
        <f>Daten!N344</f>
        <v>500</v>
      </c>
      <c r="W344" s="8">
        <f>Daten!O344</f>
        <v>500</v>
      </c>
      <c r="X344" s="22">
        <f t="shared" si="150"/>
        <v>163788.96</v>
      </c>
      <c r="Y344" s="8">
        <f t="shared" si="151"/>
        <v>356078.23787646391</v>
      </c>
      <c r="Z344" s="20">
        <f t="shared" si="152"/>
        <v>-192289.27787646392</v>
      </c>
      <c r="AA344" s="26">
        <f t="shared" si="153"/>
        <v>19228.927787646393</v>
      </c>
      <c r="AB344" s="31">
        <f t="shared" si="154"/>
        <v>45068.947233173225</v>
      </c>
      <c r="AC344" s="30">
        <f t="shared" si="155"/>
        <v>45068.947233173225</v>
      </c>
      <c r="AG344" s="25">
        <f t="shared" si="156"/>
        <v>26467.437078244911</v>
      </c>
      <c r="AH344" s="25">
        <f t="shared" si="157"/>
        <v>19228.927787646393</v>
      </c>
      <c r="AI344" s="25">
        <f t="shared" si="158"/>
        <v>45696.364865891301</v>
      </c>
      <c r="AJ344" s="25">
        <f t="shared" si="159"/>
        <v>1</v>
      </c>
      <c r="AK344" s="25">
        <f t="shared" si="160"/>
        <v>45696.364865891301</v>
      </c>
      <c r="AL344" s="25">
        <f t="shared" ca="1" si="161"/>
        <v>115431</v>
      </c>
      <c r="AM344" s="25">
        <f t="shared" ca="1" si="162"/>
        <v>31</v>
      </c>
      <c r="AN344" s="25">
        <f ca="1">IF(AM344=0,0,COUNTIF($AM$19:AM344,C344*10+1))</f>
        <v>12</v>
      </c>
      <c r="AO344" s="20">
        <f t="shared" ca="1" si="163"/>
        <v>0</v>
      </c>
      <c r="AP344" s="32">
        <f t="shared" ca="1" si="164"/>
        <v>115431</v>
      </c>
    </row>
    <row r="345" spans="1:42" x14ac:dyDescent="0.2">
      <c r="A345" s="14">
        <f>Daten!A345</f>
        <v>30526</v>
      </c>
      <c r="B345" s="7" t="str">
        <f>Daten!B345</f>
        <v xml:space="preserve">St. Georgen am Reith                              </v>
      </c>
      <c r="C345" s="14">
        <f t="shared" si="140"/>
        <v>3</v>
      </c>
      <c r="D345" s="9">
        <f>Daten!D345</f>
        <v>0</v>
      </c>
      <c r="E345" s="8">
        <f>Daten!E345</f>
        <v>534</v>
      </c>
      <c r="F345" s="8">
        <f>Daten!F345</f>
        <v>546</v>
      </c>
      <c r="G345" s="26">
        <f t="shared" si="141"/>
        <v>-12</v>
      </c>
      <c r="H345" s="28">
        <f t="shared" si="142"/>
        <v>-2.197802197802198E-2</v>
      </c>
      <c r="I345" s="20">
        <f t="shared" si="143"/>
        <v>7.7780190412372754</v>
      </c>
      <c r="J345" s="20">
        <f t="shared" si="144"/>
        <v>-19.778019041237275</v>
      </c>
      <c r="K345" s="26">
        <f t="shared" si="145"/>
        <v>9889.0095206186379</v>
      </c>
      <c r="L345" s="15">
        <f>Daten!G345</f>
        <v>81</v>
      </c>
      <c r="M345" s="15">
        <f>Daten!H345</f>
        <v>323</v>
      </c>
      <c r="N345" s="15">
        <f>Daten!I345</f>
        <v>130</v>
      </c>
      <c r="O345" s="27">
        <f t="shared" si="146"/>
        <v>0.65325077399380804</v>
      </c>
      <c r="P345" s="15">
        <f t="shared" si="147"/>
        <v>184.90122649249045</v>
      </c>
      <c r="Q345" s="20">
        <f t="shared" si="148"/>
        <v>26.098773507509549</v>
      </c>
      <c r="R345" s="26">
        <f t="shared" si="149"/>
        <v>5219.7547015019099</v>
      </c>
      <c r="S345" s="8">
        <f>Daten!K345</f>
        <v>10553.18</v>
      </c>
      <c r="T345" s="8">
        <f>Daten!L345</f>
        <v>24907.37</v>
      </c>
      <c r="U345" s="8">
        <f>Daten!M345</f>
        <v>37201.22</v>
      </c>
      <c r="V345" s="8">
        <f>Daten!N345</f>
        <v>500</v>
      </c>
      <c r="W345" s="8">
        <f>Daten!O345</f>
        <v>500</v>
      </c>
      <c r="X345" s="22">
        <f t="shared" si="150"/>
        <v>72661.77</v>
      </c>
      <c r="Y345" s="8">
        <f t="shared" si="151"/>
        <v>219061.95740326238</v>
      </c>
      <c r="Z345" s="20">
        <f t="shared" si="152"/>
        <v>-146400.18740326236</v>
      </c>
      <c r="AA345" s="26">
        <f t="shared" si="153"/>
        <v>14640.018740326237</v>
      </c>
      <c r="AB345" s="31">
        <f t="shared" si="154"/>
        <v>29748.782962446785</v>
      </c>
      <c r="AC345" s="30">
        <f t="shared" si="155"/>
        <v>29748.782962446785</v>
      </c>
      <c r="AG345" s="25">
        <f t="shared" si="156"/>
        <v>9889.0095206186379</v>
      </c>
      <c r="AH345" s="25">
        <f t="shared" si="157"/>
        <v>14640.018740326237</v>
      </c>
      <c r="AI345" s="25">
        <f t="shared" si="158"/>
        <v>24529.028260944877</v>
      </c>
      <c r="AJ345" s="25">
        <f t="shared" si="159"/>
        <v>1</v>
      </c>
      <c r="AK345" s="25">
        <f t="shared" si="160"/>
        <v>24529.028260944877</v>
      </c>
      <c r="AL345" s="25">
        <f t="shared" ca="1" si="161"/>
        <v>61961</v>
      </c>
      <c r="AM345" s="25">
        <f t="shared" ca="1" si="162"/>
        <v>31</v>
      </c>
      <c r="AN345" s="25">
        <f ca="1">IF(AM345=0,0,COUNTIF($AM$19:AM345,C345*10+1))</f>
        <v>13</v>
      </c>
      <c r="AO345" s="20">
        <f t="shared" ca="1" si="163"/>
        <v>0</v>
      </c>
      <c r="AP345" s="32">
        <f t="shared" ca="1" si="164"/>
        <v>61961</v>
      </c>
    </row>
    <row r="346" spans="1:42" x14ac:dyDescent="0.2">
      <c r="A346" s="14">
        <f>Daten!A346</f>
        <v>30527</v>
      </c>
      <c r="B346" s="7" t="str">
        <f>Daten!B346</f>
        <v xml:space="preserve">St. Georgen am Ybbsfelde                          </v>
      </c>
      <c r="C346" s="14">
        <f t="shared" si="140"/>
        <v>3</v>
      </c>
      <c r="D346" s="9">
        <f>Daten!D346</f>
        <v>0</v>
      </c>
      <c r="E346" s="8">
        <f>Daten!E346</f>
        <v>2839</v>
      </c>
      <c r="F346" s="8">
        <f>Daten!F346</f>
        <v>2846</v>
      </c>
      <c r="G346" s="26">
        <f t="shared" si="141"/>
        <v>-7</v>
      </c>
      <c r="H346" s="28">
        <f t="shared" si="142"/>
        <v>-2.4595924104005621E-3</v>
      </c>
      <c r="I346" s="20">
        <f t="shared" si="143"/>
        <v>40.542568116046311</v>
      </c>
      <c r="J346" s="20">
        <f t="shared" si="144"/>
        <v>-47.542568116046311</v>
      </c>
      <c r="K346" s="26">
        <f t="shared" si="145"/>
        <v>23771.284058023157</v>
      </c>
      <c r="L346" s="15">
        <f>Daten!G346</f>
        <v>465</v>
      </c>
      <c r="M346" s="15">
        <f>Daten!H346</f>
        <v>1856</v>
      </c>
      <c r="N346" s="15">
        <f>Daten!I346</f>
        <v>518</v>
      </c>
      <c r="O346" s="27">
        <f t="shared" si="146"/>
        <v>0.52963362068965514</v>
      </c>
      <c r="P346" s="15">
        <f t="shared" si="147"/>
        <v>1062.4664903097903</v>
      </c>
      <c r="Q346" s="20">
        <f t="shared" si="148"/>
        <v>-79.466490309790288</v>
      </c>
      <c r="R346" s="26">
        <f t="shared" si="149"/>
        <v>-15893.298061958058</v>
      </c>
      <c r="S346" s="8">
        <f>Daten!K346</f>
        <v>15527.3</v>
      </c>
      <c r="T346" s="8">
        <f>Daten!L346</f>
        <v>208282.83</v>
      </c>
      <c r="U346" s="8">
        <f>Daten!M346</f>
        <v>1259791.48</v>
      </c>
      <c r="V346" s="8">
        <f>Daten!N346</f>
        <v>500</v>
      </c>
      <c r="W346" s="8">
        <f>Daten!O346</f>
        <v>500</v>
      </c>
      <c r="X346" s="22">
        <f t="shared" si="150"/>
        <v>1483601.6099999999</v>
      </c>
      <c r="Y346" s="8">
        <f t="shared" si="151"/>
        <v>1164638.3840222133</v>
      </c>
      <c r="Z346" s="20">
        <f t="shared" si="152"/>
        <v>318963.22597778658</v>
      </c>
      <c r="AA346" s="26">
        <f t="shared" si="153"/>
        <v>-31896.322597778661</v>
      </c>
      <c r="AB346" s="31">
        <f t="shared" si="154"/>
        <v>-24018.336601713563</v>
      </c>
      <c r="AC346" s="30">
        <f t="shared" si="155"/>
        <v>0</v>
      </c>
      <c r="AG346" s="25">
        <f t="shared" si="156"/>
        <v>0</v>
      </c>
      <c r="AH346" s="25">
        <f t="shared" si="157"/>
        <v>0</v>
      </c>
      <c r="AI346" s="25">
        <f t="shared" si="158"/>
        <v>0</v>
      </c>
      <c r="AJ346" s="25">
        <f t="shared" si="159"/>
        <v>1</v>
      </c>
      <c r="AK346" s="25">
        <f t="shared" si="160"/>
        <v>0</v>
      </c>
      <c r="AL346" s="25">
        <f t="shared" ca="1" si="161"/>
        <v>0</v>
      </c>
      <c r="AM346" s="25">
        <f t="shared" ca="1" si="162"/>
        <v>0</v>
      </c>
      <c r="AN346" s="25">
        <f ca="1">IF(AM346=0,0,COUNTIF($AM$19:AM346,C346*10+1))</f>
        <v>0</v>
      </c>
      <c r="AO346" s="20">
        <f t="shared" ca="1" si="163"/>
        <v>0</v>
      </c>
      <c r="AP346" s="32">
        <f t="shared" ca="1" si="164"/>
        <v>0</v>
      </c>
    </row>
    <row r="347" spans="1:42" x14ac:dyDescent="0.2">
      <c r="A347" s="14">
        <f>Daten!A347</f>
        <v>30529</v>
      </c>
      <c r="B347" s="7" t="str">
        <f>Daten!B347</f>
        <v xml:space="preserve">St. Pantaleon-Erla                                </v>
      </c>
      <c r="C347" s="14">
        <f t="shared" si="140"/>
        <v>3</v>
      </c>
      <c r="D347" s="9">
        <f>Daten!D347</f>
        <v>0</v>
      </c>
      <c r="E347" s="8">
        <f>Daten!E347</f>
        <v>2718</v>
      </c>
      <c r="F347" s="8">
        <f>Daten!F347</f>
        <v>2627</v>
      </c>
      <c r="G347" s="26">
        <f t="shared" si="141"/>
        <v>91</v>
      </c>
      <c r="H347" s="28">
        <f t="shared" si="142"/>
        <v>3.4640274076893796E-2</v>
      </c>
      <c r="I347" s="20">
        <f t="shared" si="143"/>
        <v>37.422813225879715</v>
      </c>
      <c r="J347" s="20">
        <f t="shared" si="144"/>
        <v>53.577186774120285</v>
      </c>
      <c r="K347" s="26">
        <f t="shared" si="145"/>
        <v>-26788.593387060144</v>
      </c>
      <c r="L347" s="15">
        <f>Daten!G347</f>
        <v>420</v>
      </c>
      <c r="M347" s="15">
        <f>Daten!H347</f>
        <v>1806</v>
      </c>
      <c r="N347" s="15">
        <f>Daten!I347</f>
        <v>492</v>
      </c>
      <c r="O347" s="27">
        <f t="shared" si="146"/>
        <v>0.50498338870431891</v>
      </c>
      <c r="P347" s="15">
        <f t="shared" si="147"/>
        <v>1033.8440094285997</v>
      </c>
      <c r="Q347" s="20">
        <f t="shared" si="148"/>
        <v>-121.84400942859975</v>
      </c>
      <c r="R347" s="26">
        <f t="shared" si="149"/>
        <v>-24368.801885719949</v>
      </c>
      <c r="S347" s="8">
        <f>Daten!K347</f>
        <v>17121.96</v>
      </c>
      <c r="T347" s="8">
        <f>Daten!L347</f>
        <v>186644.61</v>
      </c>
      <c r="U347" s="8">
        <f>Daten!M347</f>
        <v>890833.61</v>
      </c>
      <c r="V347" s="8">
        <f>Daten!N347</f>
        <v>500</v>
      </c>
      <c r="W347" s="8">
        <f>Daten!O347</f>
        <v>500</v>
      </c>
      <c r="X347" s="22">
        <f t="shared" si="150"/>
        <v>1094600.18</v>
      </c>
      <c r="Y347" s="8">
        <f t="shared" si="151"/>
        <v>1115000.7494795264</v>
      </c>
      <c r="Z347" s="20">
        <f t="shared" si="152"/>
        <v>-20400.569479526486</v>
      </c>
      <c r="AA347" s="26">
        <f t="shared" si="153"/>
        <v>2040.0569479526487</v>
      </c>
      <c r="AB347" s="31">
        <f t="shared" si="154"/>
        <v>-49117.338324827448</v>
      </c>
      <c r="AC347" s="30">
        <f t="shared" si="155"/>
        <v>0</v>
      </c>
      <c r="AG347" s="25">
        <f t="shared" si="156"/>
        <v>0</v>
      </c>
      <c r="AH347" s="25">
        <f t="shared" si="157"/>
        <v>0</v>
      </c>
      <c r="AI347" s="25">
        <f t="shared" si="158"/>
        <v>0</v>
      </c>
      <c r="AJ347" s="25">
        <f t="shared" si="159"/>
        <v>1</v>
      </c>
      <c r="AK347" s="25">
        <f t="shared" si="160"/>
        <v>0</v>
      </c>
      <c r="AL347" s="25">
        <f t="shared" ca="1" si="161"/>
        <v>0</v>
      </c>
      <c r="AM347" s="25">
        <f t="shared" ca="1" si="162"/>
        <v>0</v>
      </c>
      <c r="AN347" s="25">
        <f ca="1">IF(AM347=0,0,COUNTIF($AM$19:AM347,C347*10+1))</f>
        <v>0</v>
      </c>
      <c r="AO347" s="20">
        <f t="shared" ca="1" si="163"/>
        <v>0</v>
      </c>
      <c r="AP347" s="32">
        <f t="shared" ca="1" si="164"/>
        <v>0</v>
      </c>
    </row>
    <row r="348" spans="1:42" x14ac:dyDescent="0.2">
      <c r="A348" s="14">
        <f>Daten!A348</f>
        <v>30530</v>
      </c>
      <c r="B348" s="7" t="str">
        <f>Daten!B348</f>
        <v xml:space="preserve">St. Peter in der Au                               </v>
      </c>
      <c r="C348" s="14">
        <f t="shared" si="140"/>
        <v>3</v>
      </c>
      <c r="D348" s="9">
        <f>Daten!D348</f>
        <v>0</v>
      </c>
      <c r="E348" s="8">
        <f>Daten!E348</f>
        <v>5132</v>
      </c>
      <c r="F348" s="8">
        <f>Daten!F348</f>
        <v>5204</v>
      </c>
      <c r="G348" s="26">
        <f t="shared" si="141"/>
        <v>-72</v>
      </c>
      <c r="H348" s="28">
        <f t="shared" si="142"/>
        <v>-1.3835511145272867E-2</v>
      </c>
      <c r="I348" s="20">
        <f t="shared" si="143"/>
        <v>74.13335364578532</v>
      </c>
      <c r="J348" s="20">
        <f t="shared" si="144"/>
        <v>-146.13335364578532</v>
      </c>
      <c r="K348" s="26">
        <f t="shared" si="145"/>
        <v>73066.676822892667</v>
      </c>
      <c r="L348" s="15">
        <f>Daten!G348</f>
        <v>867</v>
      </c>
      <c r="M348" s="15">
        <f>Daten!H348</f>
        <v>3218</v>
      </c>
      <c r="N348" s="15">
        <f>Daten!I348</f>
        <v>1047</v>
      </c>
      <c r="O348" s="27">
        <f t="shared" si="146"/>
        <v>0.59477936606587944</v>
      </c>
      <c r="P348" s="15">
        <f t="shared" si="147"/>
        <v>1842.1428695134186</v>
      </c>
      <c r="Q348" s="20">
        <f t="shared" si="148"/>
        <v>71.857130486581354</v>
      </c>
      <c r="R348" s="26">
        <f t="shared" si="149"/>
        <v>14371.426097316271</v>
      </c>
      <c r="S348" s="8">
        <f>Daten!K348</f>
        <v>34221.69</v>
      </c>
      <c r="T348" s="8">
        <f>Daten!L348</f>
        <v>290636.09000000003</v>
      </c>
      <c r="U348" s="8">
        <f>Daten!M348</f>
        <v>1323036.25</v>
      </c>
      <c r="V348" s="8">
        <f>Daten!N348</f>
        <v>500</v>
      </c>
      <c r="W348" s="8">
        <f>Daten!O348</f>
        <v>500</v>
      </c>
      <c r="X348" s="22">
        <f t="shared" si="150"/>
        <v>1647894.03</v>
      </c>
      <c r="Y348" s="8">
        <f t="shared" si="151"/>
        <v>2105292.0700253607</v>
      </c>
      <c r="Z348" s="20">
        <f t="shared" si="152"/>
        <v>-457398.04002536065</v>
      </c>
      <c r="AA348" s="26">
        <f t="shared" si="153"/>
        <v>45739.804002536068</v>
      </c>
      <c r="AB348" s="31">
        <f t="shared" si="154"/>
        <v>133177.90692274499</v>
      </c>
      <c r="AC348" s="30">
        <f t="shared" si="155"/>
        <v>133177.90692274499</v>
      </c>
      <c r="AG348" s="25">
        <f t="shared" si="156"/>
        <v>73066.676822892667</v>
      </c>
      <c r="AH348" s="25">
        <f t="shared" si="157"/>
        <v>45739.804002536068</v>
      </c>
      <c r="AI348" s="25">
        <f t="shared" si="158"/>
        <v>118806.48082542873</v>
      </c>
      <c r="AJ348" s="25">
        <f t="shared" si="159"/>
        <v>1</v>
      </c>
      <c r="AK348" s="25">
        <f t="shared" si="160"/>
        <v>118806.48082542873</v>
      </c>
      <c r="AL348" s="25">
        <f t="shared" ca="1" si="161"/>
        <v>300111</v>
      </c>
      <c r="AM348" s="25">
        <f t="shared" ca="1" si="162"/>
        <v>31</v>
      </c>
      <c r="AN348" s="25">
        <f ca="1">IF(AM348=0,0,COUNTIF($AM$19:AM348,C348*10+1))</f>
        <v>14</v>
      </c>
      <c r="AO348" s="20">
        <f t="shared" ca="1" si="163"/>
        <v>0</v>
      </c>
      <c r="AP348" s="32">
        <f t="shared" ca="1" si="164"/>
        <v>300111</v>
      </c>
    </row>
    <row r="349" spans="1:42" x14ac:dyDescent="0.2">
      <c r="A349" s="14">
        <f>Daten!A349</f>
        <v>30531</v>
      </c>
      <c r="B349" s="7" t="str">
        <f>Daten!B349</f>
        <v xml:space="preserve">St. Valentin                                      </v>
      </c>
      <c r="C349" s="14">
        <f t="shared" si="140"/>
        <v>3</v>
      </c>
      <c r="D349" s="9">
        <f>Daten!D349</f>
        <v>0</v>
      </c>
      <c r="E349" s="8">
        <f>Daten!E349</f>
        <v>9355</v>
      </c>
      <c r="F349" s="8">
        <f>Daten!F349</f>
        <v>9300</v>
      </c>
      <c r="G349" s="26">
        <f t="shared" si="141"/>
        <v>55</v>
      </c>
      <c r="H349" s="28">
        <f t="shared" si="142"/>
        <v>5.9139784946236557E-3</v>
      </c>
      <c r="I349" s="20">
        <f t="shared" si="143"/>
        <v>132.48274191118438</v>
      </c>
      <c r="J349" s="20">
        <f t="shared" si="144"/>
        <v>-77.482741911184377</v>
      </c>
      <c r="K349" s="26">
        <f t="shared" si="145"/>
        <v>38741.370955592189</v>
      </c>
      <c r="L349" s="15">
        <f>Daten!G349</f>
        <v>1219</v>
      </c>
      <c r="M349" s="15">
        <f>Daten!H349</f>
        <v>6132</v>
      </c>
      <c r="N349" s="15">
        <f>Daten!I349</f>
        <v>2004</v>
      </c>
      <c r="O349" s="27">
        <f t="shared" si="146"/>
        <v>0.52560339204174822</v>
      </c>
      <c r="P349" s="15">
        <f t="shared" si="147"/>
        <v>3510.2610552691995</v>
      </c>
      <c r="Q349" s="20">
        <f t="shared" si="148"/>
        <v>-287.26105526919946</v>
      </c>
      <c r="R349" s="26">
        <f t="shared" si="149"/>
        <v>-57452.211053839892</v>
      </c>
      <c r="S349" s="8">
        <f>Daten!K349</f>
        <v>33574.99</v>
      </c>
      <c r="T349" s="8">
        <f>Daten!L349</f>
        <v>759270.49</v>
      </c>
      <c r="U349" s="8">
        <f>Daten!M349</f>
        <v>8117599.6900000004</v>
      </c>
      <c r="V349" s="8">
        <f>Daten!N349</f>
        <v>500</v>
      </c>
      <c r="W349" s="8">
        <f>Daten!O349</f>
        <v>500</v>
      </c>
      <c r="X349" s="22">
        <f t="shared" si="150"/>
        <v>8910445.1699999999</v>
      </c>
      <c r="Y349" s="8">
        <f t="shared" si="151"/>
        <v>3837686.5384035944</v>
      </c>
      <c r="Z349" s="20">
        <f t="shared" si="152"/>
        <v>5072758.6315964051</v>
      </c>
      <c r="AA349" s="26">
        <f t="shared" si="153"/>
        <v>-507275.86315964052</v>
      </c>
      <c r="AB349" s="31">
        <f t="shared" si="154"/>
        <v>-525986.70325788821</v>
      </c>
      <c r="AC349" s="30">
        <f t="shared" si="155"/>
        <v>0</v>
      </c>
      <c r="AG349" s="25">
        <f t="shared" si="156"/>
        <v>0</v>
      </c>
      <c r="AH349" s="25">
        <f t="shared" si="157"/>
        <v>0</v>
      </c>
      <c r="AI349" s="25">
        <f t="shared" si="158"/>
        <v>0</v>
      </c>
      <c r="AJ349" s="25">
        <f t="shared" si="159"/>
        <v>1</v>
      </c>
      <c r="AK349" s="25">
        <f t="shared" si="160"/>
        <v>0</v>
      </c>
      <c r="AL349" s="25">
        <f t="shared" ca="1" si="161"/>
        <v>0</v>
      </c>
      <c r="AM349" s="25">
        <f t="shared" ca="1" si="162"/>
        <v>0</v>
      </c>
      <c r="AN349" s="25">
        <f ca="1">IF(AM349=0,0,COUNTIF($AM$19:AM349,C349*10+1))</f>
        <v>0</v>
      </c>
      <c r="AO349" s="20">
        <f t="shared" ca="1" si="163"/>
        <v>0</v>
      </c>
      <c r="AP349" s="32">
        <f t="shared" ca="1" si="164"/>
        <v>0</v>
      </c>
    </row>
    <row r="350" spans="1:42" x14ac:dyDescent="0.2">
      <c r="A350" s="14">
        <f>Daten!A350</f>
        <v>30532</v>
      </c>
      <c r="B350" s="7" t="str">
        <f>Daten!B350</f>
        <v xml:space="preserve">Seitenstetten                                     </v>
      </c>
      <c r="C350" s="14">
        <f t="shared" si="140"/>
        <v>3</v>
      </c>
      <c r="D350" s="9">
        <f>Daten!D350</f>
        <v>0</v>
      </c>
      <c r="E350" s="8">
        <f>Daten!E350</f>
        <v>3388</v>
      </c>
      <c r="F350" s="8">
        <f>Daten!F350</f>
        <v>3448</v>
      </c>
      <c r="G350" s="26">
        <f t="shared" si="141"/>
        <v>-60</v>
      </c>
      <c r="H350" s="28">
        <f t="shared" si="142"/>
        <v>-1.7401392111368909E-2</v>
      </c>
      <c r="I350" s="20">
        <f t="shared" si="143"/>
        <v>49.118332699974587</v>
      </c>
      <c r="J350" s="20">
        <f t="shared" si="144"/>
        <v>-109.11833269997459</v>
      </c>
      <c r="K350" s="26">
        <f t="shared" si="145"/>
        <v>54559.166349987296</v>
      </c>
      <c r="L350" s="15">
        <f>Daten!G350</f>
        <v>571</v>
      </c>
      <c r="M350" s="15">
        <f>Daten!H350</f>
        <v>2219</v>
      </c>
      <c r="N350" s="15">
        <f>Daten!I350</f>
        <v>598</v>
      </c>
      <c r="O350" s="27">
        <f t="shared" si="146"/>
        <v>0.52681388012618302</v>
      </c>
      <c r="P350" s="15">
        <f t="shared" si="147"/>
        <v>1270.2657015072332</v>
      </c>
      <c r="Q350" s="20">
        <f t="shared" si="148"/>
        <v>-101.26570150723319</v>
      </c>
      <c r="R350" s="26">
        <f t="shared" si="149"/>
        <v>-20253.140301446638</v>
      </c>
      <c r="S350" s="8">
        <f>Daten!K350</f>
        <v>21762.57</v>
      </c>
      <c r="T350" s="8">
        <f>Daten!L350</f>
        <v>194322.88</v>
      </c>
      <c r="U350" s="8">
        <f>Daten!M350</f>
        <v>1892379.06</v>
      </c>
      <c r="V350" s="8">
        <f>Daten!N350</f>
        <v>500</v>
      </c>
      <c r="W350" s="8">
        <f>Daten!O350</f>
        <v>500</v>
      </c>
      <c r="X350" s="22">
        <f t="shared" si="150"/>
        <v>2108464.5100000002</v>
      </c>
      <c r="Y350" s="8">
        <f t="shared" si="151"/>
        <v>1389853.7671952301</v>
      </c>
      <c r="Z350" s="20">
        <f t="shared" si="152"/>
        <v>718610.74280477013</v>
      </c>
      <c r="AA350" s="26">
        <f t="shared" si="153"/>
        <v>-71861.074280477013</v>
      </c>
      <c r="AB350" s="31">
        <f t="shared" si="154"/>
        <v>-37555.048231936351</v>
      </c>
      <c r="AC350" s="30">
        <f t="shared" si="155"/>
        <v>0</v>
      </c>
      <c r="AG350" s="25">
        <f t="shared" si="156"/>
        <v>0</v>
      </c>
      <c r="AH350" s="25">
        <f t="shared" si="157"/>
        <v>0</v>
      </c>
      <c r="AI350" s="25">
        <f t="shared" si="158"/>
        <v>0</v>
      </c>
      <c r="AJ350" s="25">
        <f t="shared" si="159"/>
        <v>1</v>
      </c>
      <c r="AK350" s="25">
        <f t="shared" si="160"/>
        <v>0</v>
      </c>
      <c r="AL350" s="25">
        <f t="shared" ca="1" si="161"/>
        <v>0</v>
      </c>
      <c r="AM350" s="25">
        <f t="shared" ca="1" si="162"/>
        <v>0</v>
      </c>
      <c r="AN350" s="25">
        <f ca="1">IF(AM350=0,0,COUNTIF($AM$19:AM350,C350*10+1))</f>
        <v>0</v>
      </c>
      <c r="AO350" s="20">
        <f t="shared" ca="1" si="163"/>
        <v>0</v>
      </c>
      <c r="AP350" s="32">
        <f t="shared" ca="1" si="164"/>
        <v>0</v>
      </c>
    </row>
    <row r="351" spans="1:42" x14ac:dyDescent="0.2">
      <c r="A351" s="14">
        <f>Daten!A351</f>
        <v>30533</v>
      </c>
      <c r="B351" s="7" t="str">
        <f>Daten!B351</f>
        <v xml:space="preserve">Sonntagberg                                       </v>
      </c>
      <c r="C351" s="14">
        <f t="shared" si="140"/>
        <v>3</v>
      </c>
      <c r="D351" s="9">
        <f>Daten!D351</f>
        <v>0</v>
      </c>
      <c r="E351" s="8">
        <f>Daten!E351</f>
        <v>3683</v>
      </c>
      <c r="F351" s="8">
        <f>Daten!F351</f>
        <v>3818</v>
      </c>
      <c r="G351" s="26">
        <f t="shared" si="141"/>
        <v>-135</v>
      </c>
      <c r="H351" s="28">
        <f t="shared" si="142"/>
        <v>-3.535882661079099E-2</v>
      </c>
      <c r="I351" s="20">
        <f t="shared" si="143"/>
        <v>54.389151464183001</v>
      </c>
      <c r="J351" s="20">
        <f t="shared" si="144"/>
        <v>-189.38915146418299</v>
      </c>
      <c r="K351" s="26">
        <f t="shared" si="145"/>
        <v>94694.5757320915</v>
      </c>
      <c r="L351" s="15">
        <f>Daten!G351</f>
        <v>526</v>
      </c>
      <c r="M351" s="15">
        <f>Daten!H351</f>
        <v>2284</v>
      </c>
      <c r="N351" s="15">
        <f>Daten!I351</f>
        <v>873</v>
      </c>
      <c r="O351" s="27">
        <f t="shared" si="146"/>
        <v>0.61252189141856395</v>
      </c>
      <c r="P351" s="15">
        <f t="shared" si="147"/>
        <v>1307.4749266527806</v>
      </c>
      <c r="Q351" s="20">
        <f t="shared" si="148"/>
        <v>91.525073347219404</v>
      </c>
      <c r="R351" s="26">
        <f t="shared" si="149"/>
        <v>18305.014669443881</v>
      </c>
      <c r="S351" s="8">
        <f>Daten!K351</f>
        <v>6865.64</v>
      </c>
      <c r="T351" s="8">
        <f>Daten!L351</f>
        <v>272735.94</v>
      </c>
      <c r="U351" s="8">
        <f>Daten!M351</f>
        <v>2165836.36</v>
      </c>
      <c r="V351" s="8">
        <f>Daten!N351</f>
        <v>500</v>
      </c>
      <c r="W351" s="8">
        <f>Daten!O351</f>
        <v>500</v>
      </c>
      <c r="X351" s="22">
        <f t="shared" si="150"/>
        <v>2445437.94</v>
      </c>
      <c r="Y351" s="8">
        <f t="shared" si="151"/>
        <v>1510871.1406670699</v>
      </c>
      <c r="Z351" s="20">
        <f t="shared" si="152"/>
        <v>934566.79933293001</v>
      </c>
      <c r="AA351" s="26">
        <f t="shared" si="153"/>
        <v>-93456.67993329301</v>
      </c>
      <c r="AB351" s="31">
        <f t="shared" si="154"/>
        <v>19542.910468242379</v>
      </c>
      <c r="AC351" s="30">
        <f t="shared" si="155"/>
        <v>19542.910468242379</v>
      </c>
      <c r="AG351" s="25">
        <f t="shared" si="156"/>
        <v>94694.5757320915</v>
      </c>
      <c r="AH351" s="25">
        <f t="shared" si="157"/>
        <v>-93456.67993329301</v>
      </c>
      <c r="AI351" s="25">
        <f t="shared" si="158"/>
        <v>1237.8957987984904</v>
      </c>
      <c r="AJ351" s="25">
        <f t="shared" si="159"/>
        <v>1</v>
      </c>
      <c r="AK351" s="25">
        <f t="shared" si="160"/>
        <v>0</v>
      </c>
      <c r="AL351" s="25">
        <f t="shared" ca="1" si="161"/>
        <v>0</v>
      </c>
      <c r="AM351" s="25">
        <f t="shared" ca="1" si="162"/>
        <v>0</v>
      </c>
      <c r="AN351" s="25">
        <f ca="1">IF(AM351=0,0,COUNTIF($AM$19:AM351,C351*10+1))</f>
        <v>0</v>
      </c>
      <c r="AO351" s="20">
        <f t="shared" ca="1" si="163"/>
        <v>0</v>
      </c>
      <c r="AP351" s="32">
        <f t="shared" ca="1" si="164"/>
        <v>0</v>
      </c>
    </row>
    <row r="352" spans="1:42" x14ac:dyDescent="0.2">
      <c r="A352" s="14">
        <f>Daten!A352</f>
        <v>30534</v>
      </c>
      <c r="B352" s="7" t="str">
        <f>Daten!B352</f>
        <v xml:space="preserve">Strengberg                                        </v>
      </c>
      <c r="C352" s="14">
        <f t="shared" si="140"/>
        <v>3</v>
      </c>
      <c r="D352" s="9">
        <f>Daten!D352</f>
        <v>0</v>
      </c>
      <c r="E352" s="8">
        <f>Daten!E352</f>
        <v>2143</v>
      </c>
      <c r="F352" s="8">
        <f>Daten!F352</f>
        <v>2087</v>
      </c>
      <c r="G352" s="26">
        <f t="shared" si="141"/>
        <v>56</v>
      </c>
      <c r="H352" s="28">
        <f t="shared" si="142"/>
        <v>2.6832774317201723E-2</v>
      </c>
      <c r="I352" s="20">
        <f t="shared" si="143"/>
        <v>29.73026692135933</v>
      </c>
      <c r="J352" s="20">
        <f t="shared" si="144"/>
        <v>26.26973307864067</v>
      </c>
      <c r="K352" s="26">
        <f t="shared" si="145"/>
        <v>-13134.866539320336</v>
      </c>
      <c r="L352" s="15">
        <f>Daten!G352</f>
        <v>397</v>
      </c>
      <c r="M352" s="15">
        <f>Daten!H352</f>
        <v>1332</v>
      </c>
      <c r="N352" s="15">
        <f>Daten!I352</f>
        <v>414</v>
      </c>
      <c r="O352" s="27">
        <f t="shared" si="146"/>
        <v>0.60885885885885882</v>
      </c>
      <c r="P352" s="15">
        <f t="shared" si="147"/>
        <v>762.50289067491417</v>
      </c>
      <c r="Q352" s="20">
        <f t="shared" si="148"/>
        <v>48.49710932508583</v>
      </c>
      <c r="R352" s="26">
        <f t="shared" si="149"/>
        <v>9699.4218650171661</v>
      </c>
      <c r="S352" s="8">
        <f>Daten!K352</f>
        <v>24980.95</v>
      </c>
      <c r="T352" s="8">
        <f>Daten!L352</f>
        <v>121979.89</v>
      </c>
      <c r="U352" s="8">
        <f>Daten!M352</f>
        <v>385994.91</v>
      </c>
      <c r="V352" s="8">
        <f>Daten!N352</f>
        <v>500</v>
      </c>
      <c r="W352" s="8">
        <f>Daten!O352</f>
        <v>500</v>
      </c>
      <c r="X352" s="22">
        <f t="shared" si="150"/>
        <v>532955.75</v>
      </c>
      <c r="Y352" s="8">
        <f t="shared" si="151"/>
        <v>879119.42830560158</v>
      </c>
      <c r="Z352" s="20">
        <f t="shared" si="152"/>
        <v>-346163.67830560158</v>
      </c>
      <c r="AA352" s="26">
        <f t="shared" si="153"/>
        <v>34616.367830560157</v>
      </c>
      <c r="AB352" s="31">
        <f t="shared" si="154"/>
        <v>31180.923156256988</v>
      </c>
      <c r="AC352" s="30">
        <f t="shared" si="155"/>
        <v>31180.923156256988</v>
      </c>
      <c r="AG352" s="25">
        <f t="shared" si="156"/>
        <v>-13134.866539320336</v>
      </c>
      <c r="AH352" s="25">
        <f t="shared" si="157"/>
        <v>34616.367830560157</v>
      </c>
      <c r="AI352" s="25">
        <f t="shared" si="158"/>
        <v>21481.501291239823</v>
      </c>
      <c r="AJ352" s="25">
        <f t="shared" si="159"/>
        <v>1</v>
      </c>
      <c r="AK352" s="25">
        <f t="shared" si="160"/>
        <v>21481.501291239823</v>
      </c>
      <c r="AL352" s="25">
        <f t="shared" ca="1" si="161"/>
        <v>54263</v>
      </c>
      <c r="AM352" s="25">
        <f t="shared" ca="1" si="162"/>
        <v>31</v>
      </c>
      <c r="AN352" s="25">
        <f ca="1">IF(AM352=0,0,COUNTIF($AM$19:AM352,C352*10+1))</f>
        <v>15</v>
      </c>
      <c r="AO352" s="20">
        <f t="shared" ca="1" si="163"/>
        <v>0</v>
      </c>
      <c r="AP352" s="32">
        <f t="shared" ca="1" si="164"/>
        <v>54263</v>
      </c>
    </row>
    <row r="353" spans="1:42" x14ac:dyDescent="0.2">
      <c r="A353" s="14">
        <f>Daten!A353</f>
        <v>30536</v>
      </c>
      <c r="B353" s="7" t="str">
        <f>Daten!B353</f>
        <v xml:space="preserve">Viehdorf                                          </v>
      </c>
      <c r="C353" s="14">
        <f t="shared" si="140"/>
        <v>3</v>
      </c>
      <c r="D353" s="9">
        <f>Daten!D353</f>
        <v>0</v>
      </c>
      <c r="E353" s="8">
        <f>Daten!E353</f>
        <v>1380</v>
      </c>
      <c r="F353" s="8">
        <f>Daten!F353</f>
        <v>1364</v>
      </c>
      <c r="G353" s="26">
        <f t="shared" si="141"/>
        <v>16</v>
      </c>
      <c r="H353" s="28">
        <f t="shared" si="142"/>
        <v>1.1730205278592375E-2</v>
      </c>
      <c r="I353" s="20">
        <f t="shared" si="143"/>
        <v>19.430802146973708</v>
      </c>
      <c r="J353" s="20">
        <f t="shared" si="144"/>
        <v>-3.4308021469737078</v>
      </c>
      <c r="K353" s="26">
        <f t="shared" si="145"/>
        <v>1715.4010734868539</v>
      </c>
      <c r="L353" s="15">
        <f>Daten!G353</f>
        <v>234</v>
      </c>
      <c r="M353" s="15">
        <f>Daten!H353</f>
        <v>863</v>
      </c>
      <c r="N353" s="15">
        <f>Daten!I353</f>
        <v>283</v>
      </c>
      <c r="O353" s="27">
        <f t="shared" si="146"/>
        <v>0.59907300115874851</v>
      </c>
      <c r="P353" s="15">
        <f t="shared" si="147"/>
        <v>494.02402000934751</v>
      </c>
      <c r="Q353" s="20">
        <f t="shared" si="148"/>
        <v>22.97597999065249</v>
      </c>
      <c r="R353" s="26">
        <f t="shared" si="149"/>
        <v>4595.1959981304981</v>
      </c>
      <c r="S353" s="8">
        <f>Daten!K353</f>
        <v>12058.53</v>
      </c>
      <c r="T353" s="8">
        <f>Daten!L353</f>
        <v>64575.17</v>
      </c>
      <c r="U353" s="8">
        <f>Daten!M353</f>
        <v>281308.78999999998</v>
      </c>
      <c r="V353" s="8">
        <f>Daten!N353</f>
        <v>500</v>
      </c>
      <c r="W353" s="8">
        <f>Daten!O353</f>
        <v>500</v>
      </c>
      <c r="X353" s="22">
        <f t="shared" si="150"/>
        <v>357942.49</v>
      </c>
      <c r="Y353" s="8">
        <f t="shared" si="151"/>
        <v>566115.17081741965</v>
      </c>
      <c r="Z353" s="20">
        <f t="shared" si="152"/>
        <v>-208172.68081741966</v>
      </c>
      <c r="AA353" s="26">
        <f t="shared" si="153"/>
        <v>20817.268081741968</v>
      </c>
      <c r="AB353" s="31">
        <f t="shared" si="154"/>
        <v>27127.865153359322</v>
      </c>
      <c r="AC353" s="30">
        <f t="shared" si="155"/>
        <v>27127.865153359322</v>
      </c>
      <c r="AG353" s="25">
        <f t="shared" si="156"/>
        <v>1715.4010734868539</v>
      </c>
      <c r="AH353" s="25">
        <f t="shared" si="157"/>
        <v>20817.268081741968</v>
      </c>
      <c r="AI353" s="25">
        <f t="shared" si="158"/>
        <v>22532.669155228821</v>
      </c>
      <c r="AJ353" s="25">
        <f t="shared" si="159"/>
        <v>1</v>
      </c>
      <c r="AK353" s="25">
        <f t="shared" si="160"/>
        <v>22532.669155228821</v>
      </c>
      <c r="AL353" s="25">
        <f t="shared" ca="1" si="161"/>
        <v>56919</v>
      </c>
      <c r="AM353" s="25">
        <f t="shared" ca="1" si="162"/>
        <v>31</v>
      </c>
      <c r="AN353" s="25">
        <f ca="1">IF(AM353=0,0,COUNTIF($AM$19:AM353,C353*10+1))</f>
        <v>16</v>
      </c>
      <c r="AO353" s="20">
        <f t="shared" ca="1" si="163"/>
        <v>0</v>
      </c>
      <c r="AP353" s="32">
        <f t="shared" ca="1" si="164"/>
        <v>56919</v>
      </c>
    </row>
    <row r="354" spans="1:42" x14ac:dyDescent="0.2">
      <c r="A354" s="14">
        <f>Daten!A354</f>
        <v>30538</v>
      </c>
      <c r="B354" s="7" t="str">
        <f>Daten!B354</f>
        <v xml:space="preserve">Wallsee-Sindelburg                                </v>
      </c>
      <c r="C354" s="14">
        <f t="shared" si="140"/>
        <v>3</v>
      </c>
      <c r="D354" s="9">
        <f>Daten!D354</f>
        <v>0</v>
      </c>
      <c r="E354" s="8">
        <f>Daten!E354</f>
        <v>2210</v>
      </c>
      <c r="F354" s="8">
        <f>Daten!F354</f>
        <v>2192</v>
      </c>
      <c r="G354" s="26">
        <f t="shared" si="141"/>
        <v>18</v>
      </c>
      <c r="H354" s="28">
        <f t="shared" si="142"/>
        <v>8.2116788321167887E-3</v>
      </c>
      <c r="I354" s="20">
        <f t="shared" si="143"/>
        <v>31.226039813904961</v>
      </c>
      <c r="J354" s="20">
        <f t="shared" si="144"/>
        <v>-13.226039813904961</v>
      </c>
      <c r="K354" s="26">
        <f t="shared" si="145"/>
        <v>6613.0199069524806</v>
      </c>
      <c r="L354" s="15">
        <f>Daten!G354</f>
        <v>379</v>
      </c>
      <c r="M354" s="15">
        <f>Daten!H354</f>
        <v>1352</v>
      </c>
      <c r="N354" s="15">
        <f>Daten!I354</f>
        <v>479</v>
      </c>
      <c r="O354" s="27">
        <f t="shared" si="146"/>
        <v>0.63461538461538458</v>
      </c>
      <c r="P354" s="15">
        <f t="shared" si="147"/>
        <v>773.95188302739029</v>
      </c>
      <c r="Q354" s="20">
        <f t="shared" si="148"/>
        <v>84.048116972609705</v>
      </c>
      <c r="R354" s="26">
        <f t="shared" si="149"/>
        <v>16809.623394521943</v>
      </c>
      <c r="S354" s="8">
        <f>Daten!K354</f>
        <v>18045.310000000001</v>
      </c>
      <c r="T354" s="8">
        <f>Daten!L354</f>
        <v>144479.07</v>
      </c>
      <c r="U354" s="8">
        <f>Daten!M354</f>
        <v>260801.93</v>
      </c>
      <c r="V354" s="8">
        <f>Daten!N354</f>
        <v>500</v>
      </c>
      <c r="W354" s="8">
        <f>Daten!O354</f>
        <v>500</v>
      </c>
      <c r="X354" s="22">
        <f t="shared" si="150"/>
        <v>423326.31</v>
      </c>
      <c r="Y354" s="8">
        <f t="shared" si="151"/>
        <v>906604.73007717193</v>
      </c>
      <c r="Z354" s="20">
        <f t="shared" si="152"/>
        <v>-483278.42007717193</v>
      </c>
      <c r="AA354" s="26">
        <f t="shared" si="153"/>
        <v>48327.842007717198</v>
      </c>
      <c r="AB354" s="31">
        <f t="shared" si="154"/>
        <v>71750.48530919163</v>
      </c>
      <c r="AC354" s="30">
        <f t="shared" si="155"/>
        <v>71750.48530919163</v>
      </c>
      <c r="AG354" s="25">
        <f t="shared" si="156"/>
        <v>6613.0199069524806</v>
      </c>
      <c r="AH354" s="25">
        <f t="shared" si="157"/>
        <v>48327.842007717198</v>
      </c>
      <c r="AI354" s="25">
        <f t="shared" si="158"/>
        <v>54940.86191466968</v>
      </c>
      <c r="AJ354" s="25">
        <f t="shared" si="159"/>
        <v>1</v>
      </c>
      <c r="AK354" s="25">
        <f t="shared" si="160"/>
        <v>54940.86191466968</v>
      </c>
      <c r="AL354" s="25">
        <f t="shared" ca="1" si="161"/>
        <v>138783</v>
      </c>
      <c r="AM354" s="25">
        <f t="shared" ca="1" si="162"/>
        <v>31</v>
      </c>
      <c r="AN354" s="25">
        <f ca="1">IF(AM354=0,0,COUNTIF($AM$19:AM354,C354*10+1))</f>
        <v>17</v>
      </c>
      <c r="AO354" s="20">
        <f t="shared" ca="1" si="163"/>
        <v>0</v>
      </c>
      <c r="AP354" s="32">
        <f t="shared" ca="1" si="164"/>
        <v>138783</v>
      </c>
    </row>
    <row r="355" spans="1:42" x14ac:dyDescent="0.2">
      <c r="A355" s="14">
        <f>Daten!A355</f>
        <v>30539</v>
      </c>
      <c r="B355" s="7" t="str">
        <f>Daten!B355</f>
        <v xml:space="preserve">Weistrach                                         </v>
      </c>
      <c r="C355" s="14">
        <f t="shared" si="140"/>
        <v>3</v>
      </c>
      <c r="D355" s="9">
        <f>Daten!D355</f>
        <v>0</v>
      </c>
      <c r="E355" s="8">
        <f>Daten!E355</f>
        <v>2434</v>
      </c>
      <c r="F355" s="8">
        <f>Daten!F355</f>
        <v>2262</v>
      </c>
      <c r="G355" s="26">
        <f t="shared" si="141"/>
        <v>172</v>
      </c>
      <c r="H355" s="28">
        <f t="shared" si="142"/>
        <v>7.6038903625110524E-2</v>
      </c>
      <c r="I355" s="20">
        <f t="shared" si="143"/>
        <v>32.223221742268713</v>
      </c>
      <c r="J355" s="20">
        <f t="shared" si="144"/>
        <v>139.77677825773128</v>
      </c>
      <c r="K355" s="26">
        <f t="shared" si="145"/>
        <v>-69888.389128865645</v>
      </c>
      <c r="L355" s="15">
        <f>Daten!G355</f>
        <v>399</v>
      </c>
      <c r="M355" s="15">
        <f>Daten!H355</f>
        <v>1604</v>
      </c>
      <c r="N355" s="15">
        <f>Daten!I355</f>
        <v>431</v>
      </c>
      <c r="O355" s="27">
        <f t="shared" si="146"/>
        <v>0.51745635910224441</v>
      </c>
      <c r="P355" s="15">
        <f t="shared" si="147"/>
        <v>918.20918666859029</v>
      </c>
      <c r="Q355" s="20">
        <f t="shared" si="148"/>
        <v>-88.209186668590291</v>
      </c>
      <c r="R355" s="26">
        <f t="shared" si="149"/>
        <v>-17641.83733371806</v>
      </c>
      <c r="S355" s="8">
        <f>Daten!K355</f>
        <v>26511.360000000001</v>
      </c>
      <c r="T355" s="8">
        <f>Daten!L355</f>
        <v>159955.43</v>
      </c>
      <c r="U355" s="8">
        <f>Daten!M355</f>
        <v>436386.79</v>
      </c>
      <c r="V355" s="8">
        <f>Daten!N355</f>
        <v>500</v>
      </c>
      <c r="W355" s="8">
        <f>Daten!O355</f>
        <v>500</v>
      </c>
      <c r="X355" s="22">
        <f t="shared" si="150"/>
        <v>622853.57999999996</v>
      </c>
      <c r="Y355" s="8">
        <f t="shared" si="151"/>
        <v>998495.88823884004</v>
      </c>
      <c r="Z355" s="20">
        <f t="shared" si="152"/>
        <v>-375642.30823884008</v>
      </c>
      <c r="AA355" s="26">
        <f t="shared" si="153"/>
        <v>37564.230823884012</v>
      </c>
      <c r="AB355" s="31">
        <f t="shared" si="154"/>
        <v>-49965.995638699686</v>
      </c>
      <c r="AC355" s="30">
        <f t="shared" si="155"/>
        <v>0</v>
      </c>
      <c r="AG355" s="25">
        <f t="shared" si="156"/>
        <v>0</v>
      </c>
      <c r="AH355" s="25">
        <f t="shared" si="157"/>
        <v>0</v>
      </c>
      <c r="AI355" s="25">
        <f t="shared" si="158"/>
        <v>0</v>
      </c>
      <c r="AJ355" s="25">
        <f t="shared" si="159"/>
        <v>1</v>
      </c>
      <c r="AK355" s="25">
        <f t="shared" si="160"/>
        <v>0</v>
      </c>
      <c r="AL355" s="25">
        <f t="shared" ca="1" si="161"/>
        <v>0</v>
      </c>
      <c r="AM355" s="25">
        <f t="shared" ca="1" si="162"/>
        <v>0</v>
      </c>
      <c r="AN355" s="25">
        <f ca="1">IF(AM355=0,0,COUNTIF($AM$19:AM355,C355*10+1))</f>
        <v>0</v>
      </c>
      <c r="AO355" s="20">
        <f t="shared" ca="1" si="163"/>
        <v>0</v>
      </c>
      <c r="AP355" s="32">
        <f t="shared" ca="1" si="164"/>
        <v>0</v>
      </c>
    </row>
    <row r="356" spans="1:42" x14ac:dyDescent="0.2">
      <c r="A356" s="14">
        <f>Daten!A356</f>
        <v>30541</v>
      </c>
      <c r="B356" s="7" t="str">
        <f>Daten!B356</f>
        <v xml:space="preserve">Winklarn                                          </v>
      </c>
      <c r="C356" s="14">
        <f t="shared" si="140"/>
        <v>3</v>
      </c>
      <c r="D356" s="9">
        <f>Daten!D356</f>
        <v>0</v>
      </c>
      <c r="E356" s="8">
        <f>Daten!E356</f>
        <v>1833</v>
      </c>
      <c r="F356" s="8">
        <f>Daten!F356</f>
        <v>1760</v>
      </c>
      <c r="G356" s="26">
        <f t="shared" si="141"/>
        <v>73</v>
      </c>
      <c r="H356" s="28">
        <f t="shared" si="142"/>
        <v>4.1477272727272731E-2</v>
      </c>
      <c r="I356" s="20">
        <f t="shared" si="143"/>
        <v>25.072002770288655</v>
      </c>
      <c r="J356" s="20">
        <f t="shared" si="144"/>
        <v>47.927997229711345</v>
      </c>
      <c r="K356" s="26">
        <f t="shared" si="145"/>
        <v>-23963.998614855671</v>
      </c>
      <c r="L356" s="15">
        <f>Daten!G356</f>
        <v>307</v>
      </c>
      <c r="M356" s="15">
        <f>Daten!H356</f>
        <v>1211</v>
      </c>
      <c r="N356" s="15">
        <f>Daten!I356</f>
        <v>315</v>
      </c>
      <c r="O356" s="27">
        <f t="shared" si="146"/>
        <v>0.51362510322047894</v>
      </c>
      <c r="P356" s="15">
        <f t="shared" si="147"/>
        <v>693.2364869424332</v>
      </c>
      <c r="Q356" s="20">
        <f t="shared" si="148"/>
        <v>-71.236486942433203</v>
      </c>
      <c r="R356" s="26">
        <f t="shared" si="149"/>
        <v>-14247.297388486641</v>
      </c>
      <c r="S356" s="8">
        <f>Daten!K356</f>
        <v>9337.19</v>
      </c>
      <c r="T356" s="8">
        <f>Daten!L356</f>
        <v>104778.36</v>
      </c>
      <c r="U356" s="8">
        <f>Daten!M356</f>
        <v>172840.3</v>
      </c>
      <c r="V356" s="8">
        <f>Daten!N356</f>
        <v>500</v>
      </c>
      <c r="W356" s="8">
        <f>Daten!O356</f>
        <v>500</v>
      </c>
      <c r="X356" s="22">
        <f t="shared" si="150"/>
        <v>286955.84999999998</v>
      </c>
      <c r="Y356" s="8">
        <f t="shared" si="151"/>
        <v>751948.62906400731</v>
      </c>
      <c r="Z356" s="20">
        <f t="shared" si="152"/>
        <v>-464992.77906400734</v>
      </c>
      <c r="AA356" s="26">
        <f t="shared" si="153"/>
        <v>46499.277906400734</v>
      </c>
      <c r="AB356" s="31">
        <f t="shared" si="154"/>
        <v>8287.9819030584185</v>
      </c>
      <c r="AC356" s="30">
        <f t="shared" si="155"/>
        <v>8287.9819030584185</v>
      </c>
      <c r="AG356" s="25">
        <f t="shared" si="156"/>
        <v>-23963.998614855671</v>
      </c>
      <c r="AH356" s="25">
        <f t="shared" si="157"/>
        <v>46499.277906400734</v>
      </c>
      <c r="AI356" s="25">
        <f t="shared" si="158"/>
        <v>22535.279291545063</v>
      </c>
      <c r="AJ356" s="25">
        <f t="shared" si="159"/>
        <v>1</v>
      </c>
      <c r="AK356" s="25">
        <f t="shared" si="160"/>
        <v>22535.279291545063</v>
      </c>
      <c r="AL356" s="25">
        <f t="shared" ca="1" si="161"/>
        <v>56925</v>
      </c>
      <c r="AM356" s="25">
        <f t="shared" ca="1" si="162"/>
        <v>31</v>
      </c>
      <c r="AN356" s="25">
        <f ca="1">IF(AM356=0,0,COUNTIF($AM$19:AM356,C356*10+1))</f>
        <v>18</v>
      </c>
      <c r="AO356" s="20">
        <f t="shared" ca="1" si="163"/>
        <v>0</v>
      </c>
      <c r="AP356" s="32">
        <f t="shared" ca="1" si="164"/>
        <v>56925</v>
      </c>
    </row>
    <row r="357" spans="1:42" x14ac:dyDescent="0.2">
      <c r="A357" s="14">
        <f>Daten!A357</f>
        <v>30542</v>
      </c>
      <c r="B357" s="7" t="str">
        <f>Daten!B357</f>
        <v xml:space="preserve">Wolfsbach                                         </v>
      </c>
      <c r="C357" s="14">
        <f t="shared" si="140"/>
        <v>3</v>
      </c>
      <c r="D357" s="9">
        <f>Daten!D357</f>
        <v>0</v>
      </c>
      <c r="E357" s="8">
        <f>Daten!E357</f>
        <v>2238</v>
      </c>
      <c r="F357" s="8">
        <f>Daten!F357</f>
        <v>2044</v>
      </c>
      <c r="G357" s="26">
        <f t="shared" si="141"/>
        <v>194</v>
      </c>
      <c r="H357" s="28">
        <f t="shared" si="142"/>
        <v>9.4911937377690797E-2</v>
      </c>
      <c r="I357" s="20">
        <f t="shared" si="143"/>
        <v>29.117712308221595</v>
      </c>
      <c r="J357" s="20">
        <f t="shared" si="144"/>
        <v>164.8822876917784</v>
      </c>
      <c r="K357" s="26">
        <f t="shared" si="145"/>
        <v>-82441.143845889193</v>
      </c>
      <c r="L357" s="15">
        <f>Daten!G357</f>
        <v>435</v>
      </c>
      <c r="M357" s="15">
        <f>Daten!H357</f>
        <v>1424</v>
      </c>
      <c r="N357" s="15">
        <f>Daten!I357</f>
        <v>379</v>
      </c>
      <c r="O357" s="27">
        <f t="shared" si="146"/>
        <v>0.5716292134831461</v>
      </c>
      <c r="P357" s="15">
        <f t="shared" si="147"/>
        <v>815.1682554963046</v>
      </c>
      <c r="Q357" s="20">
        <f t="shared" si="148"/>
        <v>-1.1682554963045959</v>
      </c>
      <c r="R357" s="26">
        <f t="shared" si="149"/>
        <v>-233.65109926091918</v>
      </c>
      <c r="S357" s="8">
        <f>Daten!K357</f>
        <v>29209.47</v>
      </c>
      <c r="T357" s="8">
        <f>Daten!L357</f>
        <v>115028.37</v>
      </c>
      <c r="U357" s="8">
        <f>Daten!M357</f>
        <v>257733.95</v>
      </c>
      <c r="V357" s="8">
        <f>Daten!N357</f>
        <v>500</v>
      </c>
      <c r="W357" s="8">
        <f>Daten!O357</f>
        <v>500</v>
      </c>
      <c r="X357" s="22">
        <f t="shared" si="150"/>
        <v>401971.79000000004</v>
      </c>
      <c r="Y357" s="8">
        <f t="shared" si="151"/>
        <v>918091.12484738044</v>
      </c>
      <c r="Z357" s="20">
        <f t="shared" si="152"/>
        <v>-516119.33484738041</v>
      </c>
      <c r="AA357" s="26">
        <f t="shared" si="153"/>
        <v>51611.933484738045</v>
      </c>
      <c r="AB357" s="31">
        <f t="shared" si="154"/>
        <v>-31062.861460412074</v>
      </c>
      <c r="AC357" s="30">
        <f t="shared" si="155"/>
        <v>0</v>
      </c>
      <c r="AG357" s="25">
        <f t="shared" si="156"/>
        <v>0</v>
      </c>
      <c r="AH357" s="25">
        <f t="shared" si="157"/>
        <v>0</v>
      </c>
      <c r="AI357" s="25">
        <f t="shared" si="158"/>
        <v>0</v>
      </c>
      <c r="AJ357" s="25">
        <f t="shared" si="159"/>
        <v>1</v>
      </c>
      <c r="AK357" s="25">
        <f t="shared" si="160"/>
        <v>0</v>
      </c>
      <c r="AL357" s="25">
        <f t="shared" ca="1" si="161"/>
        <v>0</v>
      </c>
      <c r="AM357" s="25">
        <f t="shared" ca="1" si="162"/>
        <v>0</v>
      </c>
      <c r="AN357" s="25">
        <f ca="1">IF(AM357=0,0,COUNTIF($AM$19:AM357,C357*10+1))</f>
        <v>0</v>
      </c>
      <c r="AO357" s="20">
        <f t="shared" ca="1" si="163"/>
        <v>0</v>
      </c>
      <c r="AP357" s="32">
        <f t="shared" ca="1" si="164"/>
        <v>0</v>
      </c>
    </row>
    <row r="358" spans="1:42" x14ac:dyDescent="0.2">
      <c r="A358" s="14">
        <f>Daten!A358</f>
        <v>30543</v>
      </c>
      <c r="B358" s="7" t="str">
        <f>Daten!B358</f>
        <v xml:space="preserve">Ybbsitz                                           </v>
      </c>
      <c r="C358" s="14">
        <f t="shared" si="140"/>
        <v>3</v>
      </c>
      <c r="D358" s="9">
        <f>Daten!D358</f>
        <v>0</v>
      </c>
      <c r="E358" s="8">
        <f>Daten!E358</f>
        <v>3354</v>
      </c>
      <c r="F358" s="8">
        <f>Daten!F358</f>
        <v>3410</v>
      </c>
      <c r="G358" s="26">
        <f t="shared" si="141"/>
        <v>-56</v>
      </c>
      <c r="H358" s="28">
        <f t="shared" si="142"/>
        <v>-1.6422287390029325E-2</v>
      </c>
      <c r="I358" s="20">
        <f t="shared" si="143"/>
        <v>48.577005367434268</v>
      </c>
      <c r="J358" s="20">
        <f t="shared" si="144"/>
        <v>-104.57700536743427</v>
      </c>
      <c r="K358" s="26">
        <f t="shared" si="145"/>
        <v>52288.502683717132</v>
      </c>
      <c r="L358" s="15">
        <f>Daten!G358</f>
        <v>532</v>
      </c>
      <c r="M358" s="15">
        <f>Daten!H358</f>
        <v>2088</v>
      </c>
      <c r="N358" s="15">
        <f>Daten!I358</f>
        <v>734</v>
      </c>
      <c r="O358" s="27">
        <f t="shared" si="146"/>
        <v>0.60632183908045978</v>
      </c>
      <c r="P358" s="15">
        <f t="shared" si="147"/>
        <v>1195.2748015985142</v>
      </c>
      <c r="Q358" s="20">
        <f t="shared" si="148"/>
        <v>70.725198401485841</v>
      </c>
      <c r="R358" s="26">
        <f t="shared" si="149"/>
        <v>14145.039680297168</v>
      </c>
      <c r="S358" s="8">
        <f>Daten!K358</f>
        <v>26215.41</v>
      </c>
      <c r="T358" s="8">
        <f>Daten!L358</f>
        <v>262658.55</v>
      </c>
      <c r="U358" s="8">
        <f>Daten!M358</f>
        <v>1294471.8500000001</v>
      </c>
      <c r="V358" s="8">
        <f>Daten!N358</f>
        <v>500</v>
      </c>
      <c r="W358" s="8">
        <f>Daten!O358</f>
        <v>500</v>
      </c>
      <c r="X358" s="22">
        <f t="shared" si="150"/>
        <v>1583345.81</v>
      </c>
      <c r="Y358" s="8">
        <f t="shared" si="151"/>
        <v>1375906.0021171197</v>
      </c>
      <c r="Z358" s="20">
        <f t="shared" si="152"/>
        <v>207439.80788288033</v>
      </c>
      <c r="AA358" s="26">
        <f t="shared" si="153"/>
        <v>-20743.980788288034</v>
      </c>
      <c r="AB358" s="31">
        <f t="shared" si="154"/>
        <v>45689.561575726264</v>
      </c>
      <c r="AC358" s="30">
        <f t="shared" si="155"/>
        <v>45689.561575726264</v>
      </c>
      <c r="AG358" s="25">
        <f t="shared" si="156"/>
        <v>52288.502683717132</v>
      </c>
      <c r="AH358" s="25">
        <f t="shared" si="157"/>
        <v>-20743.980788288034</v>
      </c>
      <c r="AI358" s="25">
        <f t="shared" si="158"/>
        <v>31544.521895429098</v>
      </c>
      <c r="AJ358" s="25">
        <f t="shared" si="159"/>
        <v>1</v>
      </c>
      <c r="AK358" s="25">
        <f t="shared" si="160"/>
        <v>31544.521895429098</v>
      </c>
      <c r="AL358" s="25">
        <f t="shared" ca="1" si="161"/>
        <v>79683</v>
      </c>
      <c r="AM358" s="25">
        <f t="shared" ca="1" si="162"/>
        <v>31</v>
      </c>
      <c r="AN358" s="25">
        <f ca="1">IF(AM358=0,0,COUNTIF($AM$19:AM358,C358*10+1))</f>
        <v>19</v>
      </c>
      <c r="AO358" s="20">
        <f t="shared" ca="1" si="163"/>
        <v>0</v>
      </c>
      <c r="AP358" s="32">
        <f t="shared" ca="1" si="164"/>
        <v>79683</v>
      </c>
    </row>
    <row r="359" spans="1:42" x14ac:dyDescent="0.2">
      <c r="A359" s="14">
        <f>Daten!A359</f>
        <v>30544</v>
      </c>
      <c r="B359" s="7" t="str">
        <f>Daten!B359</f>
        <v xml:space="preserve">Zeillern                                          </v>
      </c>
      <c r="C359" s="14">
        <f t="shared" si="140"/>
        <v>3</v>
      </c>
      <c r="D359" s="9">
        <f>Daten!D359</f>
        <v>0</v>
      </c>
      <c r="E359" s="8">
        <f>Daten!E359</f>
        <v>1934</v>
      </c>
      <c r="F359" s="8">
        <f>Daten!F359</f>
        <v>1887</v>
      </c>
      <c r="G359" s="26">
        <f t="shared" si="141"/>
        <v>47</v>
      </c>
      <c r="H359" s="28">
        <f t="shared" si="142"/>
        <v>2.4907260201377849E-2</v>
      </c>
      <c r="I359" s="20">
        <f t="shared" si="143"/>
        <v>26.881175697462893</v>
      </c>
      <c r="J359" s="20">
        <f t="shared" si="144"/>
        <v>20.118824302537107</v>
      </c>
      <c r="K359" s="26">
        <f t="shared" si="145"/>
        <v>-10059.412151268552</v>
      </c>
      <c r="L359" s="15">
        <f>Daten!G359</f>
        <v>338</v>
      </c>
      <c r="M359" s="15">
        <f>Daten!H359</f>
        <v>1280</v>
      </c>
      <c r="N359" s="15">
        <f>Daten!I359</f>
        <v>316</v>
      </c>
      <c r="O359" s="27">
        <f t="shared" si="146"/>
        <v>0.51093750000000004</v>
      </c>
      <c r="P359" s="15">
        <f t="shared" si="147"/>
        <v>732.73551055847611</v>
      </c>
      <c r="Q359" s="20">
        <f t="shared" si="148"/>
        <v>-78.735510558476108</v>
      </c>
      <c r="R359" s="26">
        <f t="shared" si="149"/>
        <v>-15747.102111695222</v>
      </c>
      <c r="S359" s="8">
        <f>Daten!K359</f>
        <v>18240.490000000002</v>
      </c>
      <c r="T359" s="8">
        <f>Daten!L359</f>
        <v>85863.6</v>
      </c>
      <c r="U359" s="8">
        <f>Daten!M359</f>
        <v>162817.79</v>
      </c>
      <c r="V359" s="8">
        <f>Daten!N359</f>
        <v>500</v>
      </c>
      <c r="W359" s="8">
        <f>Daten!O359</f>
        <v>500</v>
      </c>
      <c r="X359" s="22">
        <f t="shared" si="150"/>
        <v>266921.88</v>
      </c>
      <c r="Y359" s="8">
        <f t="shared" si="151"/>
        <v>793381.69591368805</v>
      </c>
      <c r="Z359" s="20">
        <f t="shared" si="152"/>
        <v>-526459.81591368804</v>
      </c>
      <c r="AA359" s="26">
        <f t="shared" si="153"/>
        <v>52645.981591368807</v>
      </c>
      <c r="AB359" s="31">
        <f t="shared" si="154"/>
        <v>26839.467328405033</v>
      </c>
      <c r="AC359" s="30">
        <f t="shared" si="155"/>
        <v>26839.467328405033</v>
      </c>
      <c r="AG359" s="25">
        <f t="shared" si="156"/>
        <v>-10059.412151268552</v>
      </c>
      <c r="AH359" s="25">
        <f t="shared" si="157"/>
        <v>52645.981591368807</v>
      </c>
      <c r="AI359" s="25">
        <f t="shared" si="158"/>
        <v>42586.569440100255</v>
      </c>
      <c r="AJ359" s="25">
        <f t="shared" si="159"/>
        <v>1</v>
      </c>
      <c r="AK359" s="25">
        <f t="shared" si="160"/>
        <v>42586.569440100255</v>
      </c>
      <c r="AL359" s="25">
        <f t="shared" ca="1" si="161"/>
        <v>107576</v>
      </c>
      <c r="AM359" s="25">
        <f t="shared" ca="1" si="162"/>
        <v>31</v>
      </c>
      <c r="AN359" s="25">
        <f ca="1">IF(AM359=0,0,COUNTIF($AM$19:AM359,C359*10+1))</f>
        <v>20</v>
      </c>
      <c r="AO359" s="20">
        <f t="shared" ca="1" si="163"/>
        <v>0</v>
      </c>
      <c r="AP359" s="32">
        <f t="shared" ca="1" si="164"/>
        <v>107576</v>
      </c>
    </row>
    <row r="360" spans="1:42" x14ac:dyDescent="0.2">
      <c r="A360" s="14">
        <f>Daten!A360</f>
        <v>30601</v>
      </c>
      <c r="B360" s="7" t="str">
        <f>Daten!B360</f>
        <v xml:space="preserve">Alland                                            </v>
      </c>
      <c r="C360" s="14">
        <f t="shared" si="140"/>
        <v>3</v>
      </c>
      <c r="D360" s="9">
        <f>Daten!D360</f>
        <v>0</v>
      </c>
      <c r="E360" s="8">
        <f>Daten!E360</f>
        <v>2671</v>
      </c>
      <c r="F360" s="8">
        <f>Daten!F360</f>
        <v>2574</v>
      </c>
      <c r="G360" s="26">
        <f t="shared" si="141"/>
        <v>97</v>
      </c>
      <c r="H360" s="28">
        <f t="shared" si="142"/>
        <v>3.7684537684537688E-2</v>
      </c>
      <c r="I360" s="20">
        <f t="shared" si="143"/>
        <v>36.667804051547158</v>
      </c>
      <c r="J360" s="20">
        <f t="shared" si="144"/>
        <v>60.332195948452842</v>
      </c>
      <c r="K360" s="26">
        <f t="shared" si="145"/>
        <v>-30166.097974226421</v>
      </c>
      <c r="L360" s="15">
        <f>Daten!G360</f>
        <v>343</v>
      </c>
      <c r="M360" s="15">
        <f>Daten!H360</f>
        <v>1784</v>
      </c>
      <c r="N360" s="15">
        <f>Daten!I360</f>
        <v>544</v>
      </c>
      <c r="O360" s="27">
        <f t="shared" si="146"/>
        <v>0.49719730941704038</v>
      </c>
      <c r="P360" s="15">
        <f t="shared" si="147"/>
        <v>1021.250117840876</v>
      </c>
      <c r="Q360" s="20">
        <f t="shared" si="148"/>
        <v>-134.25011784087599</v>
      </c>
      <c r="R360" s="26">
        <f t="shared" si="149"/>
        <v>-26850.023568175198</v>
      </c>
      <c r="S360" s="8">
        <f>Daten!K360</f>
        <v>23250.82</v>
      </c>
      <c r="T360" s="8">
        <f>Daten!L360</f>
        <v>236036.29</v>
      </c>
      <c r="U360" s="8">
        <f>Daten!M360</f>
        <v>549581.31999999995</v>
      </c>
      <c r="V360" s="8">
        <f>Daten!N360</f>
        <v>500</v>
      </c>
      <c r="W360" s="8">
        <f>Daten!O360</f>
        <v>500</v>
      </c>
      <c r="X360" s="22">
        <f t="shared" si="150"/>
        <v>808868.42999999993</v>
      </c>
      <c r="Y360" s="8">
        <f t="shared" si="151"/>
        <v>1095720.0154009622</v>
      </c>
      <c r="Z360" s="20">
        <f t="shared" si="152"/>
        <v>-286851.58540096227</v>
      </c>
      <c r="AA360" s="26">
        <f t="shared" si="153"/>
        <v>28685.158540096229</v>
      </c>
      <c r="AB360" s="31">
        <f t="shared" si="154"/>
        <v>-28330.963002305391</v>
      </c>
      <c r="AC360" s="30">
        <f t="shared" si="155"/>
        <v>0</v>
      </c>
      <c r="AG360" s="25">
        <f t="shared" si="156"/>
        <v>0</v>
      </c>
      <c r="AH360" s="25">
        <f t="shared" si="157"/>
        <v>0</v>
      </c>
      <c r="AI360" s="25">
        <f t="shared" si="158"/>
        <v>0</v>
      </c>
      <c r="AJ360" s="25">
        <f t="shared" si="159"/>
        <v>1</v>
      </c>
      <c r="AK360" s="25">
        <f t="shared" si="160"/>
        <v>0</v>
      </c>
      <c r="AL360" s="25">
        <f t="shared" ca="1" si="161"/>
        <v>0</v>
      </c>
      <c r="AM360" s="25">
        <f t="shared" ca="1" si="162"/>
        <v>0</v>
      </c>
      <c r="AN360" s="25">
        <f ca="1">IF(AM360=0,0,COUNTIF($AM$19:AM360,C360*10+1))</f>
        <v>0</v>
      </c>
      <c r="AO360" s="20">
        <f t="shared" ca="1" si="163"/>
        <v>0</v>
      </c>
      <c r="AP360" s="32">
        <f t="shared" ca="1" si="164"/>
        <v>0</v>
      </c>
    </row>
    <row r="361" spans="1:42" x14ac:dyDescent="0.2">
      <c r="A361" s="14">
        <f>Daten!A361</f>
        <v>30602</v>
      </c>
      <c r="B361" s="7" t="str">
        <f>Daten!B361</f>
        <v xml:space="preserve">Altenmarkt an der Triesting                       </v>
      </c>
      <c r="C361" s="14">
        <f t="shared" si="140"/>
        <v>3</v>
      </c>
      <c r="D361" s="9">
        <f>Daten!D361</f>
        <v>0</v>
      </c>
      <c r="E361" s="8">
        <f>Daten!E361</f>
        <v>2170</v>
      </c>
      <c r="F361" s="8">
        <f>Daten!F361</f>
        <v>2090</v>
      </c>
      <c r="G361" s="26">
        <f t="shared" si="141"/>
        <v>80</v>
      </c>
      <c r="H361" s="28">
        <f t="shared" si="142"/>
        <v>3.8277511961722487E-2</v>
      </c>
      <c r="I361" s="20">
        <f t="shared" si="143"/>
        <v>29.773003289717778</v>
      </c>
      <c r="J361" s="20">
        <f t="shared" si="144"/>
        <v>50.226996710282222</v>
      </c>
      <c r="K361" s="26">
        <f t="shared" si="145"/>
        <v>-25113.49835514111</v>
      </c>
      <c r="L361" s="15">
        <f>Daten!G361</f>
        <v>334</v>
      </c>
      <c r="M361" s="15">
        <f>Daten!H361</f>
        <v>1374</v>
      </c>
      <c r="N361" s="15">
        <f>Daten!I361</f>
        <v>462</v>
      </c>
      <c r="O361" s="27">
        <f t="shared" si="146"/>
        <v>0.57933042212518193</v>
      </c>
      <c r="P361" s="15">
        <f t="shared" si="147"/>
        <v>786.54577461511417</v>
      </c>
      <c r="Q361" s="20">
        <f t="shared" si="148"/>
        <v>9.4542253848858309</v>
      </c>
      <c r="R361" s="26">
        <f t="shared" si="149"/>
        <v>1890.8450769771662</v>
      </c>
      <c r="S361" s="8">
        <f>Daten!K361</f>
        <v>21981.41</v>
      </c>
      <c r="T361" s="8">
        <f>Daten!L361</f>
        <v>151192.51999999999</v>
      </c>
      <c r="U361" s="8">
        <f>Daten!M361</f>
        <v>206548.29</v>
      </c>
      <c r="V361" s="8">
        <f>Daten!N361</f>
        <v>500</v>
      </c>
      <c r="W361" s="8">
        <f>Daten!O361</f>
        <v>500</v>
      </c>
      <c r="X361" s="22">
        <f t="shared" si="150"/>
        <v>379722.22</v>
      </c>
      <c r="Y361" s="8">
        <f t="shared" si="151"/>
        <v>890195.59469115979</v>
      </c>
      <c r="Z361" s="20">
        <f t="shared" si="152"/>
        <v>-510473.37469115981</v>
      </c>
      <c r="AA361" s="26">
        <f t="shared" si="153"/>
        <v>51047.337469115984</v>
      </c>
      <c r="AB361" s="31">
        <f t="shared" si="154"/>
        <v>27824.684190952041</v>
      </c>
      <c r="AC361" s="30">
        <f t="shared" si="155"/>
        <v>27824.684190952041</v>
      </c>
      <c r="AG361" s="25">
        <f t="shared" si="156"/>
        <v>-25113.49835514111</v>
      </c>
      <c r="AH361" s="25">
        <f t="shared" si="157"/>
        <v>51047.337469115984</v>
      </c>
      <c r="AI361" s="25">
        <f t="shared" si="158"/>
        <v>25933.839113974875</v>
      </c>
      <c r="AJ361" s="25">
        <f t="shared" si="159"/>
        <v>1</v>
      </c>
      <c r="AK361" s="25">
        <f t="shared" si="160"/>
        <v>25933.839113974875</v>
      </c>
      <c r="AL361" s="25">
        <f t="shared" ca="1" si="161"/>
        <v>65510</v>
      </c>
      <c r="AM361" s="25">
        <f t="shared" ca="1" si="162"/>
        <v>31</v>
      </c>
      <c r="AN361" s="25">
        <f ca="1">IF(AM361=0,0,COUNTIF($AM$19:AM361,C361*10+1))</f>
        <v>21</v>
      </c>
      <c r="AO361" s="20">
        <f t="shared" ca="1" si="163"/>
        <v>0</v>
      </c>
      <c r="AP361" s="32">
        <f t="shared" ca="1" si="164"/>
        <v>65510</v>
      </c>
    </row>
    <row r="362" spans="1:42" x14ac:dyDescent="0.2">
      <c r="A362" s="14">
        <f>Daten!A362</f>
        <v>30603</v>
      </c>
      <c r="B362" s="7" t="str">
        <f>Daten!B362</f>
        <v xml:space="preserve">Bad Vöslau                                       </v>
      </c>
      <c r="C362" s="14">
        <f t="shared" si="140"/>
        <v>3</v>
      </c>
      <c r="D362" s="9">
        <f>Daten!D362</f>
        <v>0</v>
      </c>
      <c r="E362" s="8">
        <f>Daten!E362</f>
        <v>12410</v>
      </c>
      <c r="F362" s="8">
        <f>Daten!F362</f>
        <v>12076</v>
      </c>
      <c r="G362" s="26">
        <f t="shared" si="141"/>
        <v>334</v>
      </c>
      <c r="H362" s="28">
        <f t="shared" si="142"/>
        <v>2.7658164955283206E-2</v>
      </c>
      <c r="I362" s="20">
        <f t="shared" si="143"/>
        <v>172.02812809886692</v>
      </c>
      <c r="J362" s="20">
        <f t="shared" si="144"/>
        <v>161.97187190113308</v>
      </c>
      <c r="K362" s="26">
        <f t="shared" si="145"/>
        <v>-80985.935950566549</v>
      </c>
      <c r="L362" s="15">
        <f>Daten!G362</f>
        <v>1744</v>
      </c>
      <c r="M362" s="15">
        <f>Daten!H362</f>
        <v>7805</v>
      </c>
      <c r="N362" s="15">
        <f>Daten!I362</f>
        <v>2861</v>
      </c>
      <c r="O362" s="27">
        <f t="shared" si="146"/>
        <v>0.59000640614990396</v>
      </c>
      <c r="P362" s="15">
        <f t="shared" si="147"/>
        <v>4467.9692655538329</v>
      </c>
      <c r="Q362" s="20">
        <f t="shared" si="148"/>
        <v>137.03073444616712</v>
      </c>
      <c r="R362" s="26">
        <f t="shared" si="149"/>
        <v>27406.146889233423</v>
      </c>
      <c r="S362" s="8">
        <f>Daten!K362</f>
        <v>18628.04</v>
      </c>
      <c r="T362" s="8">
        <f>Daten!L362</f>
        <v>990018.01</v>
      </c>
      <c r="U362" s="8">
        <f>Daten!M362</f>
        <v>2636877.73</v>
      </c>
      <c r="V362" s="8">
        <f>Daten!N362</f>
        <v>500</v>
      </c>
      <c r="W362" s="8">
        <f>Daten!O362</f>
        <v>500</v>
      </c>
      <c r="X362" s="22">
        <f t="shared" si="150"/>
        <v>3645523.7800000003</v>
      </c>
      <c r="Y362" s="8">
        <f t="shared" si="151"/>
        <v>5090934.2535102731</v>
      </c>
      <c r="Z362" s="20">
        <f t="shared" si="152"/>
        <v>-1445410.4735102728</v>
      </c>
      <c r="AA362" s="26">
        <f t="shared" si="153"/>
        <v>144541.04735102729</v>
      </c>
      <c r="AB362" s="31">
        <f t="shared" si="154"/>
        <v>90961.25828969416</v>
      </c>
      <c r="AC362" s="30">
        <f t="shared" si="155"/>
        <v>90961.25828969416</v>
      </c>
      <c r="AG362" s="25">
        <f t="shared" si="156"/>
        <v>-80985.935950566549</v>
      </c>
      <c r="AH362" s="25">
        <f t="shared" si="157"/>
        <v>144541.04735102729</v>
      </c>
      <c r="AI362" s="25">
        <f t="shared" si="158"/>
        <v>63555.111400460737</v>
      </c>
      <c r="AJ362" s="25">
        <f t="shared" si="159"/>
        <v>1</v>
      </c>
      <c r="AK362" s="25">
        <f t="shared" si="160"/>
        <v>63555.111400460737</v>
      </c>
      <c r="AL362" s="25">
        <f t="shared" ca="1" si="161"/>
        <v>160543</v>
      </c>
      <c r="AM362" s="25">
        <f t="shared" ca="1" si="162"/>
        <v>31</v>
      </c>
      <c r="AN362" s="25">
        <f ca="1">IF(AM362=0,0,COUNTIF($AM$19:AM362,C362*10+1))</f>
        <v>22</v>
      </c>
      <c r="AO362" s="20">
        <f t="shared" ca="1" si="163"/>
        <v>0</v>
      </c>
      <c r="AP362" s="32">
        <f t="shared" ca="1" si="164"/>
        <v>160543</v>
      </c>
    </row>
    <row r="363" spans="1:42" x14ac:dyDescent="0.2">
      <c r="A363" s="14">
        <f>Daten!A363</f>
        <v>30604</v>
      </c>
      <c r="B363" s="7" t="str">
        <f>Daten!B363</f>
        <v xml:space="preserve">Baden                                             </v>
      </c>
      <c r="C363" s="14">
        <f t="shared" si="140"/>
        <v>3</v>
      </c>
      <c r="D363" s="9">
        <f>Daten!D363</f>
        <v>0</v>
      </c>
      <c r="E363" s="8">
        <f>Daten!E363</f>
        <v>25920</v>
      </c>
      <c r="F363" s="8">
        <f>Daten!F363</f>
        <v>25951</v>
      </c>
      <c r="G363" s="26">
        <f t="shared" si="141"/>
        <v>-31</v>
      </c>
      <c r="H363" s="28">
        <f t="shared" si="142"/>
        <v>-1.1945589765326961E-3</v>
      </c>
      <c r="I363" s="20">
        <f t="shared" si="143"/>
        <v>369.68383175668231</v>
      </c>
      <c r="J363" s="20">
        <f t="shared" si="144"/>
        <v>-400.68383175668231</v>
      </c>
      <c r="K363" s="26">
        <f t="shared" si="145"/>
        <v>200341.91587834115</v>
      </c>
      <c r="L363" s="15">
        <f>Daten!G363</f>
        <v>3179</v>
      </c>
      <c r="M363" s="15">
        <f>Daten!H363</f>
        <v>15930</v>
      </c>
      <c r="N363" s="15">
        <f>Daten!I363</f>
        <v>6811</v>
      </c>
      <c r="O363" s="27">
        <f t="shared" si="146"/>
        <v>0.6271186440677966</v>
      </c>
      <c r="P363" s="15">
        <f t="shared" si="147"/>
        <v>9119.1224087472838</v>
      </c>
      <c r="Q363" s="20">
        <f t="shared" si="148"/>
        <v>870.87759125271623</v>
      </c>
      <c r="R363" s="26">
        <f t="shared" si="149"/>
        <v>174175.51825054325</v>
      </c>
      <c r="S363" s="8">
        <f>Daten!K363</f>
        <v>23078.89</v>
      </c>
      <c r="T363" s="8">
        <f>Daten!L363</f>
        <v>2896831.82</v>
      </c>
      <c r="U363" s="8">
        <f>Daten!M363</f>
        <v>8817392.8200000003</v>
      </c>
      <c r="V363" s="8">
        <f>Daten!N363</f>
        <v>500</v>
      </c>
      <c r="W363" s="8">
        <f>Daten!O363</f>
        <v>500</v>
      </c>
      <c r="X363" s="22">
        <f t="shared" si="150"/>
        <v>11737303.530000001</v>
      </c>
      <c r="Y363" s="8">
        <f t="shared" si="151"/>
        <v>10633119.730135882</v>
      </c>
      <c r="Z363" s="20">
        <f t="shared" si="152"/>
        <v>1104183.7998641189</v>
      </c>
      <c r="AA363" s="26">
        <f t="shared" si="153"/>
        <v>-110418.37998641189</v>
      </c>
      <c r="AB363" s="31">
        <f t="shared" si="154"/>
        <v>264099.05414247251</v>
      </c>
      <c r="AC363" s="30">
        <f t="shared" si="155"/>
        <v>264099.05414247251</v>
      </c>
      <c r="AG363" s="25">
        <f t="shared" si="156"/>
        <v>200341.91587834115</v>
      </c>
      <c r="AH363" s="25">
        <f t="shared" si="157"/>
        <v>-110418.37998641189</v>
      </c>
      <c r="AI363" s="25">
        <f t="shared" si="158"/>
        <v>89923.535891929263</v>
      </c>
      <c r="AJ363" s="25">
        <f t="shared" si="159"/>
        <v>1</v>
      </c>
      <c r="AK363" s="25">
        <f t="shared" si="160"/>
        <v>89923.535891929263</v>
      </c>
      <c r="AL363" s="25">
        <f t="shared" ca="1" si="161"/>
        <v>227151</v>
      </c>
      <c r="AM363" s="25">
        <f t="shared" ca="1" si="162"/>
        <v>31</v>
      </c>
      <c r="AN363" s="25">
        <f ca="1">IF(AM363=0,0,COUNTIF($AM$19:AM363,C363*10+1))</f>
        <v>23</v>
      </c>
      <c r="AO363" s="20">
        <f t="shared" ca="1" si="163"/>
        <v>0</v>
      </c>
      <c r="AP363" s="32">
        <f t="shared" ca="1" si="164"/>
        <v>227151</v>
      </c>
    </row>
    <row r="364" spans="1:42" x14ac:dyDescent="0.2">
      <c r="A364" s="14">
        <f>Daten!A364</f>
        <v>30605</v>
      </c>
      <c r="B364" s="7" t="str">
        <f>Daten!B364</f>
        <v xml:space="preserve">Berndorf                                          </v>
      </c>
      <c r="C364" s="14">
        <f t="shared" si="140"/>
        <v>3</v>
      </c>
      <c r="D364" s="9">
        <f>Daten!D364</f>
        <v>0</v>
      </c>
      <c r="E364" s="8">
        <f>Daten!E364</f>
        <v>8909</v>
      </c>
      <c r="F364" s="8">
        <f>Daten!F364</f>
        <v>9059</v>
      </c>
      <c r="G364" s="26">
        <f t="shared" si="141"/>
        <v>-150</v>
      </c>
      <c r="H364" s="28">
        <f t="shared" si="142"/>
        <v>-1.6558118997681864E-2</v>
      </c>
      <c r="I364" s="20">
        <f t="shared" si="143"/>
        <v>129.04958698638916</v>
      </c>
      <c r="J364" s="20">
        <f t="shared" si="144"/>
        <v>-279.04958698638916</v>
      </c>
      <c r="K364" s="26">
        <f t="shared" si="145"/>
        <v>139524.79349319459</v>
      </c>
      <c r="L364" s="15">
        <f>Daten!G364</f>
        <v>1242</v>
      </c>
      <c r="M364" s="15">
        <f>Daten!H364</f>
        <v>5683</v>
      </c>
      <c r="N364" s="15">
        <f>Daten!I364</f>
        <v>1984</v>
      </c>
      <c r="O364" s="27">
        <f t="shared" si="146"/>
        <v>0.5676579271511526</v>
      </c>
      <c r="P364" s="15">
        <f t="shared" si="147"/>
        <v>3253.2311769561088</v>
      </c>
      <c r="Q364" s="20">
        <f t="shared" si="148"/>
        <v>-27.231176956108811</v>
      </c>
      <c r="R364" s="26">
        <f t="shared" si="149"/>
        <v>-5446.2353912217623</v>
      </c>
      <c r="S364" s="8">
        <f>Daten!K364</f>
        <v>4712.16</v>
      </c>
      <c r="T364" s="8">
        <f>Daten!L364</f>
        <v>525023.01</v>
      </c>
      <c r="U364" s="8">
        <f>Daten!M364</f>
        <v>3488748.81</v>
      </c>
      <c r="V364" s="8">
        <f>Daten!N364</f>
        <v>500</v>
      </c>
      <c r="W364" s="8">
        <f>Daten!O364</f>
        <v>500</v>
      </c>
      <c r="X364" s="22">
        <f t="shared" si="150"/>
        <v>4018483.98</v>
      </c>
      <c r="Y364" s="8">
        <f t="shared" si="151"/>
        <v>3654724.6788495588</v>
      </c>
      <c r="Z364" s="20">
        <f t="shared" si="152"/>
        <v>363759.30115044117</v>
      </c>
      <c r="AA364" s="26">
        <f t="shared" si="153"/>
        <v>-36375.930115044117</v>
      </c>
      <c r="AB364" s="31">
        <f t="shared" si="154"/>
        <v>97702.62798692871</v>
      </c>
      <c r="AC364" s="30">
        <f t="shared" si="155"/>
        <v>97702.62798692871</v>
      </c>
      <c r="AG364" s="25">
        <f t="shared" si="156"/>
        <v>139524.79349319459</v>
      </c>
      <c r="AH364" s="25">
        <f t="shared" si="157"/>
        <v>-36375.930115044117</v>
      </c>
      <c r="AI364" s="25">
        <f t="shared" si="158"/>
        <v>103148.86337815048</v>
      </c>
      <c r="AJ364" s="25">
        <f t="shared" si="159"/>
        <v>1</v>
      </c>
      <c r="AK364" s="25">
        <f t="shared" si="160"/>
        <v>103148.86337815048</v>
      </c>
      <c r="AL364" s="25">
        <f t="shared" ca="1" si="161"/>
        <v>260559</v>
      </c>
      <c r="AM364" s="25">
        <f t="shared" ca="1" si="162"/>
        <v>31</v>
      </c>
      <c r="AN364" s="25">
        <f ca="1">IF(AM364=0,0,COUNTIF($AM$19:AM364,C364*10+1))</f>
        <v>24</v>
      </c>
      <c r="AO364" s="20">
        <f t="shared" ca="1" si="163"/>
        <v>0</v>
      </c>
      <c r="AP364" s="32">
        <f t="shared" ca="1" si="164"/>
        <v>260559</v>
      </c>
    </row>
    <row r="365" spans="1:42" x14ac:dyDescent="0.2">
      <c r="A365" s="14">
        <f>Daten!A365</f>
        <v>30607</v>
      </c>
      <c r="B365" s="7" t="str">
        <f>Daten!B365</f>
        <v xml:space="preserve">Ebreichsdorf                                      </v>
      </c>
      <c r="C365" s="14">
        <f t="shared" si="140"/>
        <v>3</v>
      </c>
      <c r="D365" s="9">
        <f>Daten!D365</f>
        <v>0</v>
      </c>
      <c r="E365" s="8">
        <f>Daten!E365</f>
        <v>11952</v>
      </c>
      <c r="F365" s="8">
        <f>Daten!F365</f>
        <v>11234</v>
      </c>
      <c r="G365" s="26">
        <f t="shared" si="141"/>
        <v>718</v>
      </c>
      <c r="H365" s="28">
        <f t="shared" si="142"/>
        <v>6.391312088303365E-2</v>
      </c>
      <c r="I365" s="20">
        <f t="shared" si="143"/>
        <v>160.03345404626293</v>
      </c>
      <c r="J365" s="20">
        <f t="shared" si="144"/>
        <v>557.96654595373707</v>
      </c>
      <c r="K365" s="26">
        <f t="shared" si="145"/>
        <v>-278983.27297686855</v>
      </c>
      <c r="L365" s="15">
        <f>Daten!G365</f>
        <v>1993</v>
      </c>
      <c r="M365" s="15">
        <f>Daten!H365</f>
        <v>7826</v>
      </c>
      <c r="N365" s="15">
        <f>Daten!I365</f>
        <v>2133</v>
      </c>
      <c r="O365" s="27">
        <f t="shared" si="146"/>
        <v>0.52721696907743421</v>
      </c>
      <c r="P365" s="15">
        <f t="shared" si="147"/>
        <v>4479.9907075239325</v>
      </c>
      <c r="Q365" s="20">
        <f t="shared" si="148"/>
        <v>-353.99070752393254</v>
      </c>
      <c r="R365" s="26">
        <f t="shared" si="149"/>
        <v>-70798.141504786501</v>
      </c>
      <c r="S365" s="8">
        <f>Daten!K365</f>
        <v>27353.99</v>
      </c>
      <c r="T365" s="8">
        <f>Daten!L365</f>
        <v>991304.33</v>
      </c>
      <c r="U365" s="8">
        <f>Daten!M365</f>
        <v>2844050.6</v>
      </c>
      <c r="V365" s="8">
        <f>Daten!N365</f>
        <v>500</v>
      </c>
      <c r="W365" s="8">
        <f>Daten!O365</f>
        <v>500</v>
      </c>
      <c r="X365" s="22">
        <f t="shared" si="150"/>
        <v>3862708.92</v>
      </c>
      <c r="Y365" s="8">
        <f t="shared" si="151"/>
        <v>4903049.6533404337</v>
      </c>
      <c r="Z365" s="20">
        <f t="shared" si="152"/>
        <v>-1040340.7333404338</v>
      </c>
      <c r="AA365" s="26">
        <f t="shared" si="153"/>
        <v>104034.07333404338</v>
      </c>
      <c r="AB365" s="31">
        <f t="shared" si="154"/>
        <v>-245747.34114761167</v>
      </c>
      <c r="AC365" s="30">
        <f t="shared" si="155"/>
        <v>0</v>
      </c>
      <c r="AG365" s="25">
        <f t="shared" si="156"/>
        <v>0</v>
      </c>
      <c r="AH365" s="25">
        <f t="shared" si="157"/>
        <v>0</v>
      </c>
      <c r="AI365" s="25">
        <f t="shared" si="158"/>
        <v>0</v>
      </c>
      <c r="AJ365" s="25">
        <f t="shared" si="159"/>
        <v>1</v>
      </c>
      <c r="AK365" s="25">
        <f t="shared" si="160"/>
        <v>0</v>
      </c>
      <c r="AL365" s="25">
        <f t="shared" ca="1" si="161"/>
        <v>0</v>
      </c>
      <c r="AM365" s="25">
        <f t="shared" ca="1" si="162"/>
        <v>0</v>
      </c>
      <c r="AN365" s="25">
        <f ca="1">IF(AM365=0,0,COUNTIF($AM$19:AM365,C365*10+1))</f>
        <v>0</v>
      </c>
      <c r="AO365" s="20">
        <f t="shared" ca="1" si="163"/>
        <v>0</v>
      </c>
      <c r="AP365" s="32">
        <f t="shared" ca="1" si="164"/>
        <v>0</v>
      </c>
    </row>
    <row r="366" spans="1:42" x14ac:dyDescent="0.2">
      <c r="A366" s="14">
        <f>Daten!A366</f>
        <v>30608</v>
      </c>
      <c r="B366" s="7" t="str">
        <f>Daten!B366</f>
        <v xml:space="preserve">Enzesfeld-Lindabrunn                              </v>
      </c>
      <c r="C366" s="14">
        <f t="shared" si="140"/>
        <v>3</v>
      </c>
      <c r="D366" s="9">
        <f>Daten!D366</f>
        <v>0</v>
      </c>
      <c r="E366" s="8">
        <f>Daten!E366</f>
        <v>4293</v>
      </c>
      <c r="F366" s="8">
        <f>Daten!F366</f>
        <v>4222</v>
      </c>
      <c r="G366" s="26">
        <f t="shared" si="141"/>
        <v>71</v>
      </c>
      <c r="H366" s="28">
        <f t="shared" si="142"/>
        <v>1.6816674561819043E-2</v>
      </c>
      <c r="I366" s="20">
        <f t="shared" si="143"/>
        <v>60.144315736453805</v>
      </c>
      <c r="J366" s="20">
        <f t="shared" si="144"/>
        <v>10.855684263546195</v>
      </c>
      <c r="K366" s="26">
        <f t="shared" si="145"/>
        <v>-5427.8421317730972</v>
      </c>
      <c r="L366" s="15">
        <f>Daten!G366</f>
        <v>576</v>
      </c>
      <c r="M366" s="15">
        <f>Daten!H366</f>
        <v>2764</v>
      </c>
      <c r="N366" s="15">
        <f>Daten!I366</f>
        <v>953</v>
      </c>
      <c r="O366" s="27">
        <f t="shared" si="146"/>
        <v>0.55318379160636755</v>
      </c>
      <c r="P366" s="15">
        <f t="shared" si="147"/>
        <v>1582.2507431122092</v>
      </c>
      <c r="Q366" s="20">
        <f t="shared" si="148"/>
        <v>-53.250743112209193</v>
      </c>
      <c r="R366" s="26">
        <f t="shared" si="149"/>
        <v>-10650.148622441839</v>
      </c>
      <c r="S366" s="8">
        <f>Daten!K366</f>
        <v>4125.43</v>
      </c>
      <c r="T366" s="8">
        <f>Daten!L366</f>
        <v>286974.62</v>
      </c>
      <c r="U366" s="8">
        <f>Daten!M366</f>
        <v>1919945.78</v>
      </c>
      <c r="V366" s="8">
        <f>Daten!N366</f>
        <v>500</v>
      </c>
      <c r="W366" s="8">
        <f>Daten!O366</f>
        <v>500</v>
      </c>
      <c r="X366" s="22">
        <f t="shared" si="150"/>
        <v>2211045.83</v>
      </c>
      <c r="Y366" s="8">
        <f t="shared" si="151"/>
        <v>1761110.4553037554</v>
      </c>
      <c r="Z366" s="20">
        <f t="shared" si="152"/>
        <v>449935.37469624472</v>
      </c>
      <c r="AA366" s="26">
        <f t="shared" si="153"/>
        <v>-44993.537469624476</v>
      </c>
      <c r="AB366" s="31">
        <f t="shared" si="154"/>
        <v>-61071.528223839414</v>
      </c>
      <c r="AC366" s="30">
        <f t="shared" si="155"/>
        <v>0</v>
      </c>
      <c r="AG366" s="25">
        <f t="shared" si="156"/>
        <v>0</v>
      </c>
      <c r="AH366" s="25">
        <f t="shared" si="157"/>
        <v>0</v>
      </c>
      <c r="AI366" s="25">
        <f t="shared" si="158"/>
        <v>0</v>
      </c>
      <c r="AJ366" s="25">
        <f t="shared" si="159"/>
        <v>1</v>
      </c>
      <c r="AK366" s="25">
        <f t="shared" si="160"/>
        <v>0</v>
      </c>
      <c r="AL366" s="25">
        <f t="shared" ca="1" si="161"/>
        <v>0</v>
      </c>
      <c r="AM366" s="25">
        <f t="shared" ca="1" si="162"/>
        <v>0</v>
      </c>
      <c r="AN366" s="25">
        <f ca="1">IF(AM366=0,0,COUNTIF($AM$19:AM366,C366*10+1))</f>
        <v>0</v>
      </c>
      <c r="AO366" s="20">
        <f t="shared" ca="1" si="163"/>
        <v>0</v>
      </c>
      <c r="AP366" s="32">
        <f t="shared" ca="1" si="164"/>
        <v>0</v>
      </c>
    </row>
    <row r="367" spans="1:42" x14ac:dyDescent="0.2">
      <c r="A367" s="14">
        <f>Daten!A367</f>
        <v>30609</v>
      </c>
      <c r="B367" s="7" t="str">
        <f>Daten!B367</f>
        <v xml:space="preserve">Furth an der Triesting                            </v>
      </c>
      <c r="C367" s="14">
        <f t="shared" si="140"/>
        <v>3</v>
      </c>
      <c r="D367" s="9">
        <f>Daten!D367</f>
        <v>0</v>
      </c>
      <c r="E367" s="8">
        <f>Daten!E367</f>
        <v>871</v>
      </c>
      <c r="F367" s="8">
        <f>Daten!F367</f>
        <v>858</v>
      </c>
      <c r="G367" s="26">
        <f t="shared" si="141"/>
        <v>13</v>
      </c>
      <c r="H367" s="28">
        <f t="shared" si="142"/>
        <v>1.5151515151515152E-2</v>
      </c>
      <c r="I367" s="20">
        <f t="shared" si="143"/>
        <v>12.222601350515719</v>
      </c>
      <c r="J367" s="20">
        <f t="shared" si="144"/>
        <v>0.77739864948428128</v>
      </c>
      <c r="K367" s="26">
        <f t="shared" si="145"/>
        <v>-388.69932474214062</v>
      </c>
      <c r="L367" s="15">
        <f>Daten!G367</f>
        <v>146</v>
      </c>
      <c r="M367" s="15">
        <f>Daten!H367</f>
        <v>554</v>
      </c>
      <c r="N367" s="15">
        <f>Daten!I367</f>
        <v>171</v>
      </c>
      <c r="O367" s="27">
        <f t="shared" si="146"/>
        <v>0.57220216606498198</v>
      </c>
      <c r="P367" s="15">
        <f t="shared" si="147"/>
        <v>317.13708816359042</v>
      </c>
      <c r="Q367" s="20">
        <f t="shared" si="148"/>
        <v>-0.13708816359041975</v>
      </c>
      <c r="R367" s="26">
        <f t="shared" si="149"/>
        <v>-27.417632718083951</v>
      </c>
      <c r="S367" s="8">
        <f>Daten!K367</f>
        <v>12536.88</v>
      </c>
      <c r="T367" s="8">
        <f>Daten!L367</f>
        <v>43673.37</v>
      </c>
      <c r="U367" s="8">
        <f>Daten!M367</f>
        <v>50416.77</v>
      </c>
      <c r="V367" s="8">
        <f>Daten!N367</f>
        <v>500</v>
      </c>
      <c r="W367" s="8">
        <f>Daten!O367</f>
        <v>500</v>
      </c>
      <c r="X367" s="22">
        <f t="shared" si="150"/>
        <v>106627.01999999999</v>
      </c>
      <c r="Y367" s="8">
        <f t="shared" si="151"/>
        <v>357308.92303041485</v>
      </c>
      <c r="Z367" s="20">
        <f t="shared" si="152"/>
        <v>-250681.90303041486</v>
      </c>
      <c r="AA367" s="26">
        <f t="shared" si="153"/>
        <v>25068.190303041487</v>
      </c>
      <c r="AB367" s="31">
        <f t="shared" si="154"/>
        <v>24652.073345581262</v>
      </c>
      <c r="AC367" s="30">
        <f t="shared" si="155"/>
        <v>24652.073345581262</v>
      </c>
      <c r="AG367" s="25">
        <f t="shared" si="156"/>
        <v>-388.69932474214062</v>
      </c>
      <c r="AH367" s="25">
        <f t="shared" si="157"/>
        <v>25068.190303041487</v>
      </c>
      <c r="AI367" s="25">
        <f t="shared" si="158"/>
        <v>24679.490978299345</v>
      </c>
      <c r="AJ367" s="25">
        <f t="shared" si="159"/>
        <v>1</v>
      </c>
      <c r="AK367" s="25">
        <f t="shared" si="160"/>
        <v>24679.490978299345</v>
      </c>
      <c r="AL367" s="25">
        <f t="shared" ca="1" si="161"/>
        <v>62342</v>
      </c>
      <c r="AM367" s="25">
        <f t="shared" ca="1" si="162"/>
        <v>31</v>
      </c>
      <c r="AN367" s="25">
        <f ca="1">IF(AM367=0,0,COUNTIF($AM$19:AM367,C367*10+1))</f>
        <v>25</v>
      </c>
      <c r="AO367" s="20">
        <f t="shared" ca="1" si="163"/>
        <v>0</v>
      </c>
      <c r="AP367" s="32">
        <f t="shared" ca="1" si="164"/>
        <v>62342</v>
      </c>
    </row>
    <row r="368" spans="1:42" x14ac:dyDescent="0.2">
      <c r="A368" s="14">
        <f>Daten!A368</f>
        <v>30612</v>
      </c>
      <c r="B368" s="7" t="str">
        <f>Daten!B368</f>
        <v xml:space="preserve">Günselsdorf                                      </v>
      </c>
      <c r="C368" s="14">
        <f t="shared" si="140"/>
        <v>3</v>
      </c>
      <c r="D368" s="9">
        <f>Daten!D368</f>
        <v>0</v>
      </c>
      <c r="E368" s="8">
        <f>Daten!E368</f>
        <v>1742</v>
      </c>
      <c r="F368" s="8">
        <f>Daten!F368</f>
        <v>1722</v>
      </c>
      <c r="G368" s="26">
        <f t="shared" si="141"/>
        <v>20</v>
      </c>
      <c r="H368" s="28">
        <f t="shared" si="142"/>
        <v>1.1614401858304297E-2</v>
      </c>
      <c r="I368" s="20">
        <f t="shared" si="143"/>
        <v>24.530675437748332</v>
      </c>
      <c r="J368" s="20">
        <f t="shared" si="144"/>
        <v>-4.5306754377483323</v>
      </c>
      <c r="K368" s="26">
        <f t="shared" si="145"/>
        <v>2265.3377188741661</v>
      </c>
      <c r="L368" s="15">
        <f>Daten!G368</f>
        <v>225</v>
      </c>
      <c r="M368" s="15">
        <f>Daten!H368</f>
        <v>1157</v>
      </c>
      <c r="N368" s="15">
        <f>Daten!I368</f>
        <v>360</v>
      </c>
      <c r="O368" s="27">
        <f t="shared" si="146"/>
        <v>0.5056179775280899</v>
      </c>
      <c r="P368" s="15">
        <f t="shared" si="147"/>
        <v>662.32420759074751</v>
      </c>
      <c r="Q368" s="20">
        <f t="shared" si="148"/>
        <v>-77.324207590747505</v>
      </c>
      <c r="R368" s="26">
        <f t="shared" si="149"/>
        <v>-15464.8415181495</v>
      </c>
      <c r="S368" s="8">
        <f>Daten!K368</f>
        <v>4101.0200000000004</v>
      </c>
      <c r="T368" s="8">
        <f>Daten!L368</f>
        <v>118857.55</v>
      </c>
      <c r="U368" s="8">
        <f>Daten!M368</f>
        <v>685611.42</v>
      </c>
      <c r="V368" s="8">
        <f>Daten!N368</f>
        <v>500</v>
      </c>
      <c r="W368" s="8">
        <f>Daten!O368</f>
        <v>500</v>
      </c>
      <c r="X368" s="22">
        <f t="shared" si="150"/>
        <v>808569.99</v>
      </c>
      <c r="Y368" s="8">
        <f t="shared" si="151"/>
        <v>714617.8460608297</v>
      </c>
      <c r="Z368" s="20">
        <f t="shared" si="152"/>
        <v>93952.143939170288</v>
      </c>
      <c r="AA368" s="26">
        <f t="shared" si="153"/>
        <v>-9395.2143939170292</v>
      </c>
      <c r="AB368" s="31">
        <f t="shared" si="154"/>
        <v>-22594.718193192362</v>
      </c>
      <c r="AC368" s="30">
        <f t="shared" si="155"/>
        <v>0</v>
      </c>
      <c r="AG368" s="25">
        <f t="shared" si="156"/>
        <v>0</v>
      </c>
      <c r="AH368" s="25">
        <f t="shared" si="157"/>
        <v>0</v>
      </c>
      <c r="AI368" s="25">
        <f t="shared" si="158"/>
        <v>0</v>
      </c>
      <c r="AJ368" s="25">
        <f t="shared" si="159"/>
        <v>1</v>
      </c>
      <c r="AK368" s="25">
        <f t="shared" si="160"/>
        <v>0</v>
      </c>
      <c r="AL368" s="25">
        <f t="shared" ca="1" si="161"/>
        <v>0</v>
      </c>
      <c r="AM368" s="25">
        <f t="shared" ca="1" si="162"/>
        <v>0</v>
      </c>
      <c r="AN368" s="25">
        <f ca="1">IF(AM368=0,0,COUNTIF($AM$19:AM368,C368*10+1))</f>
        <v>0</v>
      </c>
      <c r="AO368" s="20">
        <f t="shared" ca="1" si="163"/>
        <v>0</v>
      </c>
      <c r="AP368" s="32">
        <f t="shared" ca="1" si="164"/>
        <v>0</v>
      </c>
    </row>
    <row r="369" spans="1:42" x14ac:dyDescent="0.2">
      <c r="A369" s="14">
        <f>Daten!A369</f>
        <v>30613</v>
      </c>
      <c r="B369" s="7" t="str">
        <f>Daten!B369</f>
        <v xml:space="preserve">Heiligenkreuz                                     </v>
      </c>
      <c r="C369" s="14">
        <f t="shared" si="140"/>
        <v>3</v>
      </c>
      <c r="D369" s="9">
        <f>Daten!D369</f>
        <v>0</v>
      </c>
      <c r="E369" s="8">
        <f>Daten!E369</f>
        <v>1617</v>
      </c>
      <c r="F369" s="8">
        <f>Daten!F369</f>
        <v>1540</v>
      </c>
      <c r="G369" s="26">
        <f t="shared" si="141"/>
        <v>77</v>
      </c>
      <c r="H369" s="28">
        <f t="shared" si="142"/>
        <v>0.05</v>
      </c>
      <c r="I369" s="20">
        <f t="shared" si="143"/>
        <v>21.938002424002573</v>
      </c>
      <c r="J369" s="20">
        <f t="shared" si="144"/>
        <v>55.061997575997424</v>
      </c>
      <c r="K369" s="26">
        <f t="shared" si="145"/>
        <v>-27530.998787998713</v>
      </c>
      <c r="L369" s="15">
        <f>Daten!G369</f>
        <v>221</v>
      </c>
      <c r="M369" s="15">
        <f>Daten!H369</f>
        <v>1046</v>
      </c>
      <c r="N369" s="15">
        <f>Daten!I369</f>
        <v>350</v>
      </c>
      <c r="O369" s="27">
        <f t="shared" si="146"/>
        <v>0.54588910133843216</v>
      </c>
      <c r="P369" s="15">
        <f t="shared" si="147"/>
        <v>598.7823000345046</v>
      </c>
      <c r="Q369" s="20">
        <f t="shared" si="148"/>
        <v>-27.782300034504601</v>
      </c>
      <c r="R369" s="26">
        <f t="shared" si="149"/>
        <v>-5556.4600069009202</v>
      </c>
      <c r="S369" s="8">
        <f>Daten!K369</f>
        <v>9849.25</v>
      </c>
      <c r="T369" s="8">
        <f>Daten!L369</f>
        <v>131095.76999999999</v>
      </c>
      <c r="U369" s="8">
        <f>Daten!M369</f>
        <v>215372.92</v>
      </c>
      <c r="V369" s="8">
        <f>Daten!N369</f>
        <v>500</v>
      </c>
      <c r="W369" s="8">
        <f>Daten!O369</f>
        <v>500</v>
      </c>
      <c r="X369" s="22">
        <f t="shared" si="150"/>
        <v>356317.94</v>
      </c>
      <c r="Y369" s="8">
        <f t="shared" si="151"/>
        <v>663339.2979795417</v>
      </c>
      <c r="Z369" s="20">
        <f t="shared" si="152"/>
        <v>-307021.3579795417</v>
      </c>
      <c r="AA369" s="26">
        <f t="shared" si="153"/>
        <v>30702.135797954172</v>
      </c>
      <c r="AB369" s="31">
        <f t="shared" si="154"/>
        <v>-2385.3229969454624</v>
      </c>
      <c r="AC369" s="30">
        <f t="shared" si="155"/>
        <v>0</v>
      </c>
      <c r="AG369" s="25">
        <f t="shared" si="156"/>
        <v>0</v>
      </c>
      <c r="AH369" s="25">
        <f t="shared" si="157"/>
        <v>0</v>
      </c>
      <c r="AI369" s="25">
        <f t="shared" si="158"/>
        <v>0</v>
      </c>
      <c r="AJ369" s="25">
        <f t="shared" si="159"/>
        <v>1</v>
      </c>
      <c r="AK369" s="25">
        <f t="shared" si="160"/>
        <v>0</v>
      </c>
      <c r="AL369" s="25">
        <f t="shared" ca="1" si="161"/>
        <v>0</v>
      </c>
      <c r="AM369" s="25">
        <f t="shared" ca="1" si="162"/>
        <v>0</v>
      </c>
      <c r="AN369" s="25">
        <f ca="1">IF(AM369=0,0,COUNTIF($AM$19:AM369,C369*10+1))</f>
        <v>0</v>
      </c>
      <c r="AO369" s="20">
        <f t="shared" ca="1" si="163"/>
        <v>0</v>
      </c>
      <c r="AP369" s="32">
        <f t="shared" ca="1" si="164"/>
        <v>0</v>
      </c>
    </row>
    <row r="370" spans="1:42" x14ac:dyDescent="0.2">
      <c r="A370" s="14">
        <f>Daten!A370</f>
        <v>30614</v>
      </c>
      <c r="B370" s="7" t="str">
        <f>Daten!B370</f>
        <v xml:space="preserve">Hernstein                                         </v>
      </c>
      <c r="C370" s="14">
        <f t="shared" si="140"/>
        <v>3</v>
      </c>
      <c r="D370" s="9">
        <f>Daten!D370</f>
        <v>0</v>
      </c>
      <c r="E370" s="8">
        <f>Daten!E370</f>
        <v>1578</v>
      </c>
      <c r="F370" s="8">
        <f>Daten!F370</f>
        <v>1536</v>
      </c>
      <c r="G370" s="26">
        <f t="shared" si="141"/>
        <v>42</v>
      </c>
      <c r="H370" s="28">
        <f t="shared" si="142"/>
        <v>2.734375E-2</v>
      </c>
      <c r="I370" s="20">
        <f t="shared" si="143"/>
        <v>21.881020599524643</v>
      </c>
      <c r="J370" s="20">
        <f t="shared" si="144"/>
        <v>20.118979400475357</v>
      </c>
      <c r="K370" s="26">
        <f t="shared" si="145"/>
        <v>-10059.489700237678</v>
      </c>
      <c r="L370" s="15">
        <f>Daten!G370</f>
        <v>237</v>
      </c>
      <c r="M370" s="15">
        <f>Daten!H370</f>
        <v>983</v>
      </c>
      <c r="N370" s="15">
        <f>Daten!I370</f>
        <v>358</v>
      </c>
      <c r="O370" s="27">
        <f t="shared" si="146"/>
        <v>0.60528992878942012</v>
      </c>
      <c r="P370" s="15">
        <f t="shared" si="147"/>
        <v>562.7179741242046</v>
      </c>
      <c r="Q370" s="20">
        <f t="shared" si="148"/>
        <v>32.282025875795398</v>
      </c>
      <c r="R370" s="26">
        <f t="shared" si="149"/>
        <v>6456.4051751590796</v>
      </c>
      <c r="S370" s="8">
        <f>Daten!K370</f>
        <v>8477.3700000000008</v>
      </c>
      <c r="T370" s="8">
        <f>Daten!L370</f>
        <v>124807.76</v>
      </c>
      <c r="U370" s="8">
        <f>Daten!M370</f>
        <v>142223.49</v>
      </c>
      <c r="V370" s="8">
        <f>Daten!N370</f>
        <v>500</v>
      </c>
      <c r="W370" s="8">
        <f>Daten!O370</f>
        <v>500</v>
      </c>
      <c r="X370" s="22">
        <f t="shared" si="150"/>
        <v>275508.62</v>
      </c>
      <c r="Y370" s="8">
        <f t="shared" si="151"/>
        <v>647340.39097817987</v>
      </c>
      <c r="Z370" s="20">
        <f t="shared" si="152"/>
        <v>-371831.77097817988</v>
      </c>
      <c r="AA370" s="26">
        <f t="shared" si="153"/>
        <v>37183.177097817992</v>
      </c>
      <c r="AB370" s="31">
        <f t="shared" si="154"/>
        <v>33580.092572739391</v>
      </c>
      <c r="AC370" s="30">
        <f t="shared" si="155"/>
        <v>33580.092572739391</v>
      </c>
      <c r="AG370" s="25">
        <f t="shared" si="156"/>
        <v>-10059.489700237678</v>
      </c>
      <c r="AH370" s="25">
        <f t="shared" si="157"/>
        <v>37183.177097817992</v>
      </c>
      <c r="AI370" s="25">
        <f t="shared" si="158"/>
        <v>27123.687397580314</v>
      </c>
      <c r="AJ370" s="25">
        <f t="shared" si="159"/>
        <v>1</v>
      </c>
      <c r="AK370" s="25">
        <f t="shared" si="160"/>
        <v>27123.687397580314</v>
      </c>
      <c r="AL370" s="25">
        <f t="shared" ca="1" si="161"/>
        <v>68516</v>
      </c>
      <c r="AM370" s="25">
        <f t="shared" ca="1" si="162"/>
        <v>31</v>
      </c>
      <c r="AN370" s="25">
        <f ca="1">IF(AM370=0,0,COUNTIF($AM$19:AM370,C370*10+1))</f>
        <v>26</v>
      </c>
      <c r="AO370" s="20">
        <f t="shared" ca="1" si="163"/>
        <v>0</v>
      </c>
      <c r="AP370" s="32">
        <f t="shared" ca="1" si="164"/>
        <v>68516</v>
      </c>
    </row>
    <row r="371" spans="1:42" x14ac:dyDescent="0.2">
      <c r="A371" s="14">
        <f>Daten!A371</f>
        <v>30615</v>
      </c>
      <c r="B371" s="7" t="str">
        <f>Daten!B371</f>
        <v xml:space="preserve">Hirtenberg                                        </v>
      </c>
      <c r="C371" s="14">
        <f t="shared" si="140"/>
        <v>3</v>
      </c>
      <c r="D371" s="9">
        <f>Daten!D371</f>
        <v>0</v>
      </c>
      <c r="E371" s="8">
        <f>Daten!E371</f>
        <v>2631</v>
      </c>
      <c r="F371" s="8">
        <f>Daten!F371</f>
        <v>2616</v>
      </c>
      <c r="G371" s="26">
        <f t="shared" si="141"/>
        <v>15</v>
      </c>
      <c r="H371" s="28">
        <f t="shared" si="142"/>
        <v>5.7339449541284407E-3</v>
      </c>
      <c r="I371" s="20">
        <f t="shared" si="143"/>
        <v>37.266113208565407</v>
      </c>
      <c r="J371" s="20">
        <f t="shared" si="144"/>
        <v>-22.266113208565407</v>
      </c>
      <c r="K371" s="26">
        <f t="shared" si="145"/>
        <v>11133.056604282703</v>
      </c>
      <c r="L371" s="15">
        <f>Daten!G371</f>
        <v>307</v>
      </c>
      <c r="M371" s="15">
        <f>Daten!H371</f>
        <v>1901</v>
      </c>
      <c r="N371" s="15">
        <f>Daten!I371</f>
        <v>423</v>
      </c>
      <c r="O371" s="27">
        <f t="shared" si="146"/>
        <v>0.38400841662283008</v>
      </c>
      <c r="P371" s="15">
        <f t="shared" si="147"/>
        <v>1088.2267231028618</v>
      </c>
      <c r="Q371" s="20">
        <f t="shared" si="148"/>
        <v>-358.2267231028618</v>
      </c>
      <c r="R371" s="26">
        <f t="shared" si="149"/>
        <v>-71645.344620572359</v>
      </c>
      <c r="S371" s="8">
        <f>Daten!K371</f>
        <v>105.6</v>
      </c>
      <c r="T371" s="8">
        <f>Daten!L371</f>
        <v>120642.2</v>
      </c>
      <c r="U371" s="8">
        <f>Daten!M371</f>
        <v>1324026.46</v>
      </c>
      <c r="V371" s="8">
        <f>Daten!N371</f>
        <v>500</v>
      </c>
      <c r="W371" s="8">
        <f>Daten!O371</f>
        <v>500</v>
      </c>
      <c r="X371" s="22">
        <f t="shared" si="150"/>
        <v>1444774.26</v>
      </c>
      <c r="Y371" s="8">
        <f t="shared" si="151"/>
        <v>1079310.8800149499</v>
      </c>
      <c r="Z371" s="20">
        <f t="shared" si="152"/>
        <v>365463.37998505007</v>
      </c>
      <c r="AA371" s="26">
        <f t="shared" si="153"/>
        <v>-36546.337998505005</v>
      </c>
      <c r="AB371" s="31">
        <f t="shared" si="154"/>
        <v>-97058.62601479466</v>
      </c>
      <c r="AC371" s="30">
        <f t="shared" si="155"/>
        <v>0</v>
      </c>
      <c r="AG371" s="25">
        <f t="shared" si="156"/>
        <v>0</v>
      </c>
      <c r="AH371" s="25">
        <f t="shared" si="157"/>
        <v>0</v>
      </c>
      <c r="AI371" s="25">
        <f t="shared" si="158"/>
        <v>0</v>
      </c>
      <c r="AJ371" s="25">
        <f t="shared" si="159"/>
        <v>1</v>
      </c>
      <c r="AK371" s="25">
        <f t="shared" si="160"/>
        <v>0</v>
      </c>
      <c r="AL371" s="25">
        <f t="shared" ca="1" si="161"/>
        <v>0</v>
      </c>
      <c r="AM371" s="25">
        <f t="shared" ca="1" si="162"/>
        <v>0</v>
      </c>
      <c r="AN371" s="25">
        <f ca="1">IF(AM371=0,0,COUNTIF($AM$19:AM371,C371*10+1))</f>
        <v>0</v>
      </c>
      <c r="AO371" s="20">
        <f t="shared" ca="1" si="163"/>
        <v>0</v>
      </c>
      <c r="AP371" s="32">
        <f t="shared" ca="1" si="164"/>
        <v>0</v>
      </c>
    </row>
    <row r="372" spans="1:42" x14ac:dyDescent="0.2">
      <c r="A372" s="14">
        <f>Daten!A372</f>
        <v>30616</v>
      </c>
      <c r="B372" s="7" t="str">
        <f>Daten!B372</f>
        <v xml:space="preserve">Klausen-Leopoldsdorf                              </v>
      </c>
      <c r="C372" s="14">
        <f t="shared" si="140"/>
        <v>3</v>
      </c>
      <c r="D372" s="9">
        <f>Daten!D372</f>
        <v>0</v>
      </c>
      <c r="E372" s="8">
        <f>Daten!E372</f>
        <v>1676</v>
      </c>
      <c r="F372" s="8">
        <f>Daten!F372</f>
        <v>1698</v>
      </c>
      <c r="G372" s="26">
        <f t="shared" si="141"/>
        <v>-22</v>
      </c>
      <c r="H372" s="28">
        <f t="shared" si="142"/>
        <v>-1.2956419316843345E-2</v>
      </c>
      <c r="I372" s="20">
        <f t="shared" si="143"/>
        <v>24.18878449088076</v>
      </c>
      <c r="J372" s="20">
        <f t="shared" si="144"/>
        <v>-46.188784490880764</v>
      </c>
      <c r="K372" s="26">
        <f t="shared" si="145"/>
        <v>23094.39224544038</v>
      </c>
      <c r="L372" s="15">
        <f>Daten!G372</f>
        <v>241</v>
      </c>
      <c r="M372" s="15">
        <f>Daten!H372</f>
        <v>1138</v>
      </c>
      <c r="N372" s="15">
        <f>Daten!I372</f>
        <v>297</v>
      </c>
      <c r="O372" s="27">
        <f t="shared" si="146"/>
        <v>0.47275922671353249</v>
      </c>
      <c r="P372" s="15">
        <f t="shared" si="147"/>
        <v>651.44766485589514</v>
      </c>
      <c r="Q372" s="20">
        <f t="shared" si="148"/>
        <v>-113.44766485589514</v>
      </c>
      <c r="R372" s="26">
        <f t="shared" si="149"/>
        <v>-22689.532971179029</v>
      </c>
      <c r="S372" s="8">
        <f>Daten!K372</f>
        <v>14660.05</v>
      </c>
      <c r="T372" s="8">
        <f>Daten!L372</f>
        <v>166594.9</v>
      </c>
      <c r="U372" s="8">
        <f>Daten!M372</f>
        <v>168851.89</v>
      </c>
      <c r="V372" s="8">
        <f>Daten!N372</f>
        <v>500</v>
      </c>
      <c r="W372" s="8">
        <f>Daten!O372</f>
        <v>500</v>
      </c>
      <c r="X372" s="22">
        <f t="shared" si="150"/>
        <v>350106.83999999997</v>
      </c>
      <c r="Y372" s="8">
        <f t="shared" si="151"/>
        <v>687542.77267390967</v>
      </c>
      <c r="Z372" s="20">
        <f t="shared" si="152"/>
        <v>-337435.9326739097</v>
      </c>
      <c r="AA372" s="26">
        <f t="shared" si="153"/>
        <v>33743.59326739097</v>
      </c>
      <c r="AB372" s="31">
        <f t="shared" si="154"/>
        <v>34148.452541652325</v>
      </c>
      <c r="AC372" s="30">
        <f t="shared" si="155"/>
        <v>34148.452541652325</v>
      </c>
      <c r="AG372" s="25">
        <f t="shared" si="156"/>
        <v>23094.39224544038</v>
      </c>
      <c r="AH372" s="25">
        <f t="shared" si="157"/>
        <v>33743.59326739097</v>
      </c>
      <c r="AI372" s="25">
        <f t="shared" si="158"/>
        <v>56837.98551283135</v>
      </c>
      <c r="AJ372" s="25">
        <f t="shared" si="159"/>
        <v>1</v>
      </c>
      <c r="AK372" s="25">
        <f t="shared" si="160"/>
        <v>56837.98551283135</v>
      </c>
      <c r="AL372" s="25">
        <f t="shared" ca="1" si="161"/>
        <v>143575</v>
      </c>
      <c r="AM372" s="25">
        <f t="shared" ca="1" si="162"/>
        <v>31</v>
      </c>
      <c r="AN372" s="25">
        <f ca="1">IF(AM372=0,0,COUNTIF($AM$19:AM372,C372*10+1))</f>
        <v>27</v>
      </c>
      <c r="AO372" s="20">
        <f t="shared" ca="1" si="163"/>
        <v>0</v>
      </c>
      <c r="AP372" s="32">
        <f t="shared" ca="1" si="164"/>
        <v>143575</v>
      </c>
    </row>
    <row r="373" spans="1:42" x14ac:dyDescent="0.2">
      <c r="A373" s="14">
        <f>Daten!A373</f>
        <v>30618</v>
      </c>
      <c r="B373" s="7" t="str">
        <f>Daten!B373</f>
        <v xml:space="preserve">Kottingbrunn                                      </v>
      </c>
      <c r="C373" s="14">
        <f t="shared" si="140"/>
        <v>3</v>
      </c>
      <c r="D373" s="9">
        <f>Daten!D373</f>
        <v>0</v>
      </c>
      <c r="E373" s="8">
        <f>Daten!E373</f>
        <v>7518</v>
      </c>
      <c r="F373" s="8">
        <f>Daten!F373</f>
        <v>7401</v>
      </c>
      <c r="G373" s="26">
        <f t="shared" si="141"/>
        <v>117</v>
      </c>
      <c r="H373" s="28">
        <f t="shared" si="142"/>
        <v>1.5808674503445481E-2</v>
      </c>
      <c r="I373" s="20">
        <f t="shared" si="143"/>
        <v>105.43062074028769</v>
      </c>
      <c r="J373" s="20">
        <f t="shared" si="144"/>
        <v>11.569379259712306</v>
      </c>
      <c r="K373" s="26">
        <f t="shared" si="145"/>
        <v>-5784.6896298561533</v>
      </c>
      <c r="L373" s="15">
        <f>Daten!G373</f>
        <v>997</v>
      </c>
      <c r="M373" s="15">
        <f>Daten!H373</f>
        <v>4953</v>
      </c>
      <c r="N373" s="15">
        <f>Daten!I373</f>
        <v>1568</v>
      </c>
      <c r="O373" s="27">
        <f t="shared" si="146"/>
        <v>0.51786795881284076</v>
      </c>
      <c r="P373" s="15">
        <f t="shared" si="147"/>
        <v>2835.342956090728</v>
      </c>
      <c r="Q373" s="20">
        <f t="shared" si="148"/>
        <v>-270.34295609072797</v>
      </c>
      <c r="R373" s="26">
        <f t="shared" si="149"/>
        <v>-54068.591218145593</v>
      </c>
      <c r="S373" s="8">
        <f>Daten!K373</f>
        <v>5381.6</v>
      </c>
      <c r="T373" s="8">
        <f>Daten!L373</f>
        <v>550869.51</v>
      </c>
      <c r="U373" s="8">
        <f>Daten!M373</f>
        <v>3402740.29</v>
      </c>
      <c r="V373" s="8">
        <f>Daten!N373</f>
        <v>500</v>
      </c>
      <c r="W373" s="8">
        <f>Daten!O373</f>
        <v>500</v>
      </c>
      <c r="X373" s="22">
        <f t="shared" si="150"/>
        <v>3958991.4</v>
      </c>
      <c r="Y373" s="8">
        <f t="shared" si="151"/>
        <v>3084096.995800986</v>
      </c>
      <c r="Z373" s="20">
        <f t="shared" si="152"/>
        <v>874894.40419901395</v>
      </c>
      <c r="AA373" s="26">
        <f t="shared" si="153"/>
        <v>-87489.440419901395</v>
      </c>
      <c r="AB373" s="31">
        <f t="shared" si="154"/>
        <v>-147342.72126790314</v>
      </c>
      <c r="AC373" s="30">
        <f t="shared" si="155"/>
        <v>0</v>
      </c>
      <c r="AG373" s="25">
        <f t="shared" si="156"/>
        <v>0</v>
      </c>
      <c r="AH373" s="25">
        <f t="shared" si="157"/>
        <v>0</v>
      </c>
      <c r="AI373" s="25">
        <f t="shared" si="158"/>
        <v>0</v>
      </c>
      <c r="AJ373" s="25">
        <f t="shared" si="159"/>
        <v>1</v>
      </c>
      <c r="AK373" s="25">
        <f t="shared" si="160"/>
        <v>0</v>
      </c>
      <c r="AL373" s="25">
        <f t="shared" ca="1" si="161"/>
        <v>0</v>
      </c>
      <c r="AM373" s="25">
        <f t="shared" ca="1" si="162"/>
        <v>0</v>
      </c>
      <c r="AN373" s="25">
        <f ca="1">IF(AM373=0,0,COUNTIF($AM$19:AM373,C373*10+1))</f>
        <v>0</v>
      </c>
      <c r="AO373" s="20">
        <f t="shared" ca="1" si="163"/>
        <v>0</v>
      </c>
      <c r="AP373" s="32">
        <f t="shared" ca="1" si="164"/>
        <v>0</v>
      </c>
    </row>
    <row r="374" spans="1:42" x14ac:dyDescent="0.2">
      <c r="A374" s="14">
        <f>Daten!A374</f>
        <v>30620</v>
      </c>
      <c r="B374" s="7" t="str">
        <f>Daten!B374</f>
        <v xml:space="preserve">Leobersdorf                                       </v>
      </c>
      <c r="C374" s="14">
        <f t="shared" si="140"/>
        <v>3</v>
      </c>
      <c r="D374" s="9">
        <f>Daten!D374</f>
        <v>0</v>
      </c>
      <c r="E374" s="8">
        <f>Daten!E374</f>
        <v>5270</v>
      </c>
      <c r="F374" s="8">
        <f>Daten!F374</f>
        <v>4911</v>
      </c>
      <c r="G374" s="26">
        <f t="shared" si="141"/>
        <v>359</v>
      </c>
      <c r="H374" s="28">
        <f t="shared" si="142"/>
        <v>7.3101201384646708E-2</v>
      </c>
      <c r="I374" s="20">
        <f t="shared" si="143"/>
        <v>69.959435002777028</v>
      </c>
      <c r="J374" s="20">
        <f t="shared" si="144"/>
        <v>289.04056499722299</v>
      </c>
      <c r="K374" s="26">
        <f t="shared" si="145"/>
        <v>-144520.28249861149</v>
      </c>
      <c r="L374" s="15">
        <f>Daten!G374</f>
        <v>748</v>
      </c>
      <c r="M374" s="15">
        <f>Daten!H374</f>
        <v>3563</v>
      </c>
      <c r="N374" s="15">
        <f>Daten!I374</f>
        <v>959</v>
      </c>
      <c r="O374" s="27">
        <f t="shared" si="146"/>
        <v>0.47909065394330619</v>
      </c>
      <c r="P374" s="15">
        <f t="shared" si="147"/>
        <v>2039.6379875936329</v>
      </c>
      <c r="Q374" s="20">
        <f t="shared" si="148"/>
        <v>-332.63798759363294</v>
      </c>
      <c r="R374" s="26">
        <f t="shared" si="149"/>
        <v>-66527.597518726587</v>
      </c>
      <c r="S374" s="8">
        <f>Daten!K374</f>
        <v>24214.26</v>
      </c>
      <c r="T374" s="8">
        <f>Daten!L374</f>
        <v>469258.42</v>
      </c>
      <c r="U374" s="8">
        <f>Daten!M374</f>
        <v>3076064.28</v>
      </c>
      <c r="V374" s="8">
        <f>Daten!N374</f>
        <v>500</v>
      </c>
      <c r="W374" s="8">
        <f>Daten!O374</f>
        <v>500</v>
      </c>
      <c r="X374" s="22">
        <f t="shared" si="150"/>
        <v>3569536.96</v>
      </c>
      <c r="Y374" s="8">
        <f t="shared" si="151"/>
        <v>2161903.5871071024</v>
      </c>
      <c r="Z374" s="20">
        <f t="shared" si="152"/>
        <v>1407633.3728928976</v>
      </c>
      <c r="AA374" s="26">
        <f t="shared" si="153"/>
        <v>-140763.33728928978</v>
      </c>
      <c r="AB374" s="31">
        <f t="shared" si="154"/>
        <v>-351811.21730662789</v>
      </c>
      <c r="AC374" s="30">
        <f t="shared" si="155"/>
        <v>0</v>
      </c>
      <c r="AG374" s="25">
        <f t="shared" si="156"/>
        <v>0</v>
      </c>
      <c r="AH374" s="25">
        <f t="shared" si="157"/>
        <v>0</v>
      </c>
      <c r="AI374" s="25">
        <f t="shared" si="158"/>
        <v>0</v>
      </c>
      <c r="AJ374" s="25">
        <f t="shared" si="159"/>
        <v>1</v>
      </c>
      <c r="AK374" s="25">
        <f t="shared" si="160"/>
        <v>0</v>
      </c>
      <c r="AL374" s="25">
        <f t="shared" ca="1" si="161"/>
        <v>0</v>
      </c>
      <c r="AM374" s="25">
        <f t="shared" ca="1" si="162"/>
        <v>0</v>
      </c>
      <c r="AN374" s="25">
        <f ca="1">IF(AM374=0,0,COUNTIF($AM$19:AM374,C374*10+1))</f>
        <v>0</v>
      </c>
      <c r="AO374" s="20">
        <f t="shared" ca="1" si="163"/>
        <v>0</v>
      </c>
      <c r="AP374" s="32">
        <f t="shared" ca="1" si="164"/>
        <v>0</v>
      </c>
    </row>
    <row r="375" spans="1:42" x14ac:dyDescent="0.2">
      <c r="A375" s="14">
        <f>Daten!A375</f>
        <v>30621</v>
      </c>
      <c r="B375" s="7" t="str">
        <f>Daten!B375</f>
        <v xml:space="preserve">Mitterndorf an der Fischa                         </v>
      </c>
      <c r="C375" s="14">
        <f t="shared" si="140"/>
        <v>3</v>
      </c>
      <c r="D375" s="9">
        <f>Daten!D375</f>
        <v>0</v>
      </c>
      <c r="E375" s="8">
        <f>Daten!E375</f>
        <v>3084</v>
      </c>
      <c r="F375" s="8">
        <f>Daten!F375</f>
        <v>2886</v>
      </c>
      <c r="G375" s="26">
        <f t="shared" si="141"/>
        <v>198</v>
      </c>
      <c r="H375" s="28">
        <f t="shared" si="142"/>
        <v>6.8607068607068611E-2</v>
      </c>
      <c r="I375" s="20">
        <f t="shared" si="143"/>
        <v>41.112386360825603</v>
      </c>
      <c r="J375" s="20">
        <f t="shared" si="144"/>
        <v>156.88761363917439</v>
      </c>
      <c r="K375" s="26">
        <f t="shared" si="145"/>
        <v>-78443.806819587189</v>
      </c>
      <c r="L375" s="15">
        <f>Daten!G375</f>
        <v>587</v>
      </c>
      <c r="M375" s="15">
        <f>Daten!H375</f>
        <v>2138</v>
      </c>
      <c r="N375" s="15">
        <f>Daten!I375</f>
        <v>359</v>
      </c>
      <c r="O375" s="27">
        <f t="shared" si="146"/>
        <v>0.44246959775491113</v>
      </c>
      <c r="P375" s="15">
        <f t="shared" si="147"/>
        <v>1223.8972824797045</v>
      </c>
      <c r="Q375" s="20">
        <f t="shared" si="148"/>
        <v>-277.89728247970447</v>
      </c>
      <c r="R375" s="26">
        <f t="shared" si="149"/>
        <v>-55579.456495940896</v>
      </c>
      <c r="S375" s="8">
        <f>Daten!K375</f>
        <v>7800.73</v>
      </c>
      <c r="T375" s="8">
        <f>Daten!L375</f>
        <v>146392.20000000001</v>
      </c>
      <c r="U375" s="8">
        <f>Daten!M375</f>
        <v>144125.73000000001</v>
      </c>
      <c r="V375" s="8">
        <f>Daten!N375</f>
        <v>500</v>
      </c>
      <c r="W375" s="8">
        <f>Daten!O375</f>
        <v>500</v>
      </c>
      <c r="X375" s="22">
        <f t="shared" si="150"/>
        <v>298318.66000000003</v>
      </c>
      <c r="Y375" s="8">
        <f t="shared" si="151"/>
        <v>1265144.3382615377</v>
      </c>
      <c r="Z375" s="20">
        <f t="shared" si="152"/>
        <v>-966825.67826153769</v>
      </c>
      <c r="AA375" s="26">
        <f t="shared" si="153"/>
        <v>96682.567826153769</v>
      </c>
      <c r="AB375" s="31">
        <f t="shared" si="154"/>
        <v>-37340.69548937431</v>
      </c>
      <c r="AC375" s="30">
        <f t="shared" si="155"/>
        <v>0</v>
      </c>
      <c r="AG375" s="25">
        <f t="shared" si="156"/>
        <v>0</v>
      </c>
      <c r="AH375" s="25">
        <f t="shared" si="157"/>
        <v>0</v>
      </c>
      <c r="AI375" s="25">
        <f t="shared" si="158"/>
        <v>0</v>
      </c>
      <c r="AJ375" s="25">
        <f t="shared" si="159"/>
        <v>1</v>
      </c>
      <c r="AK375" s="25">
        <f t="shared" si="160"/>
        <v>0</v>
      </c>
      <c r="AL375" s="25">
        <f t="shared" ca="1" si="161"/>
        <v>0</v>
      </c>
      <c r="AM375" s="25">
        <f t="shared" ca="1" si="162"/>
        <v>0</v>
      </c>
      <c r="AN375" s="25">
        <f ca="1">IF(AM375=0,0,COUNTIF($AM$19:AM375,C375*10+1))</f>
        <v>0</v>
      </c>
      <c r="AO375" s="20">
        <f t="shared" ca="1" si="163"/>
        <v>0</v>
      </c>
      <c r="AP375" s="32">
        <f t="shared" ca="1" si="164"/>
        <v>0</v>
      </c>
    </row>
    <row r="376" spans="1:42" x14ac:dyDescent="0.2">
      <c r="A376" s="14">
        <f>Daten!A376</f>
        <v>30623</v>
      </c>
      <c r="B376" s="7" t="str">
        <f>Daten!B376</f>
        <v xml:space="preserve">Oberwaltersdorf                                   </v>
      </c>
      <c r="C376" s="14">
        <f t="shared" si="140"/>
        <v>3</v>
      </c>
      <c r="D376" s="9">
        <f>Daten!D376</f>
        <v>0</v>
      </c>
      <c r="E376" s="8">
        <f>Daten!E376</f>
        <v>5186</v>
      </c>
      <c r="F376" s="8">
        <f>Daten!F376</f>
        <v>4739</v>
      </c>
      <c r="G376" s="26">
        <f t="shared" si="141"/>
        <v>447</v>
      </c>
      <c r="H376" s="28">
        <f t="shared" si="142"/>
        <v>9.4323696982485758E-2</v>
      </c>
      <c r="I376" s="20">
        <f t="shared" si="143"/>
        <v>67.5092165502261</v>
      </c>
      <c r="J376" s="20">
        <f t="shared" si="144"/>
        <v>379.49078344977391</v>
      </c>
      <c r="K376" s="26">
        <f t="shared" si="145"/>
        <v>-189745.39172488695</v>
      </c>
      <c r="L376" s="15">
        <f>Daten!G376</f>
        <v>879</v>
      </c>
      <c r="M376" s="15">
        <f>Daten!H376</f>
        <v>3457</v>
      </c>
      <c r="N376" s="15">
        <f>Daten!I376</f>
        <v>850</v>
      </c>
      <c r="O376" s="27">
        <f t="shared" si="146"/>
        <v>0.50014463407578824</v>
      </c>
      <c r="P376" s="15">
        <f t="shared" si="147"/>
        <v>1978.9583281255091</v>
      </c>
      <c r="Q376" s="20">
        <f t="shared" si="148"/>
        <v>-249.95832812550907</v>
      </c>
      <c r="R376" s="26">
        <f t="shared" si="149"/>
        <v>-49991.665625101814</v>
      </c>
      <c r="S376" s="8">
        <f>Daten!K376</f>
        <v>10611.64</v>
      </c>
      <c r="T376" s="8">
        <f>Daten!L376</f>
        <v>499592.49</v>
      </c>
      <c r="U376" s="8">
        <f>Daten!M376</f>
        <v>1128791.6200000001</v>
      </c>
      <c r="V376" s="8">
        <f>Daten!N376</f>
        <v>500</v>
      </c>
      <c r="W376" s="8">
        <f>Daten!O376</f>
        <v>500</v>
      </c>
      <c r="X376" s="22">
        <f t="shared" si="150"/>
        <v>1638995.75</v>
      </c>
      <c r="Y376" s="8">
        <f t="shared" si="151"/>
        <v>2127444.4027964771</v>
      </c>
      <c r="Z376" s="20">
        <f t="shared" si="152"/>
        <v>-488448.65279647708</v>
      </c>
      <c r="AA376" s="26">
        <f t="shared" si="153"/>
        <v>48844.865279647711</v>
      </c>
      <c r="AB376" s="31">
        <f t="shared" si="154"/>
        <v>-190892.19207034109</v>
      </c>
      <c r="AC376" s="30">
        <f t="shared" si="155"/>
        <v>0</v>
      </c>
      <c r="AG376" s="25">
        <f t="shared" si="156"/>
        <v>0</v>
      </c>
      <c r="AH376" s="25">
        <f t="shared" si="157"/>
        <v>0</v>
      </c>
      <c r="AI376" s="25">
        <f t="shared" si="158"/>
        <v>0</v>
      </c>
      <c r="AJ376" s="25">
        <f t="shared" si="159"/>
        <v>1</v>
      </c>
      <c r="AK376" s="25">
        <f t="shared" si="160"/>
        <v>0</v>
      </c>
      <c r="AL376" s="25">
        <f t="shared" ca="1" si="161"/>
        <v>0</v>
      </c>
      <c r="AM376" s="25">
        <f t="shared" ca="1" si="162"/>
        <v>0</v>
      </c>
      <c r="AN376" s="25">
        <f ca="1">IF(AM376=0,0,COUNTIF($AM$19:AM376,C376*10+1))</f>
        <v>0</v>
      </c>
      <c r="AO376" s="20">
        <f t="shared" ca="1" si="163"/>
        <v>0</v>
      </c>
      <c r="AP376" s="32">
        <f t="shared" ca="1" si="164"/>
        <v>0</v>
      </c>
    </row>
    <row r="377" spans="1:42" x14ac:dyDescent="0.2">
      <c r="A377" s="14">
        <f>Daten!A377</f>
        <v>30625</v>
      </c>
      <c r="B377" s="7" t="str">
        <f>Daten!B377</f>
        <v xml:space="preserve">Pfaffstätten                                     </v>
      </c>
      <c r="C377" s="14">
        <f t="shared" si="140"/>
        <v>3</v>
      </c>
      <c r="D377" s="9">
        <f>Daten!D377</f>
        <v>0</v>
      </c>
      <c r="E377" s="8">
        <f>Daten!E377</f>
        <v>3495</v>
      </c>
      <c r="F377" s="8">
        <f>Daten!F377</f>
        <v>3588</v>
      </c>
      <c r="G377" s="26">
        <f t="shared" si="141"/>
        <v>-93</v>
      </c>
      <c r="H377" s="28">
        <f t="shared" si="142"/>
        <v>-2.5919732441471572E-2</v>
      </c>
      <c r="I377" s="20">
        <f t="shared" si="143"/>
        <v>51.112696556702097</v>
      </c>
      <c r="J377" s="20">
        <f t="shared" si="144"/>
        <v>-144.1126965567021</v>
      </c>
      <c r="K377" s="26">
        <f t="shared" si="145"/>
        <v>72056.348278351055</v>
      </c>
      <c r="L377" s="15">
        <f>Daten!G377</f>
        <v>519</v>
      </c>
      <c r="M377" s="15">
        <f>Daten!H377</f>
        <v>2271</v>
      </c>
      <c r="N377" s="15">
        <f>Daten!I377</f>
        <v>705</v>
      </c>
      <c r="O377" s="27">
        <f t="shared" si="146"/>
        <v>0.5389696169088507</v>
      </c>
      <c r="P377" s="15">
        <f t="shared" si="147"/>
        <v>1300.0330816236713</v>
      </c>
      <c r="Q377" s="20">
        <f t="shared" si="148"/>
        <v>-76.033081623671251</v>
      </c>
      <c r="R377" s="26">
        <f t="shared" si="149"/>
        <v>-15206.61632473425</v>
      </c>
      <c r="S377" s="8">
        <f>Daten!K377</f>
        <v>7457.71</v>
      </c>
      <c r="T377" s="8">
        <f>Daten!L377</f>
        <v>229843.26</v>
      </c>
      <c r="U377" s="8">
        <f>Daten!M377</f>
        <v>577443.16</v>
      </c>
      <c r="V377" s="8">
        <f>Daten!N377</f>
        <v>500</v>
      </c>
      <c r="W377" s="8">
        <f>Daten!O377</f>
        <v>500</v>
      </c>
      <c r="X377" s="22">
        <f t="shared" si="150"/>
        <v>814744.13</v>
      </c>
      <c r="Y377" s="8">
        <f t="shared" si="151"/>
        <v>1433748.2043528126</v>
      </c>
      <c r="Z377" s="20">
        <f t="shared" si="152"/>
        <v>-619004.0743528126</v>
      </c>
      <c r="AA377" s="26">
        <f t="shared" si="153"/>
        <v>61900.40743528126</v>
      </c>
      <c r="AB377" s="31">
        <f t="shared" si="154"/>
        <v>118750.13938889807</v>
      </c>
      <c r="AC377" s="30">
        <f t="shared" si="155"/>
        <v>118750.13938889807</v>
      </c>
      <c r="AG377" s="25">
        <f t="shared" si="156"/>
        <v>72056.348278351055</v>
      </c>
      <c r="AH377" s="25">
        <f t="shared" si="157"/>
        <v>61900.40743528126</v>
      </c>
      <c r="AI377" s="25">
        <f t="shared" si="158"/>
        <v>133956.75571363233</v>
      </c>
      <c r="AJ377" s="25">
        <f t="shared" si="159"/>
        <v>1</v>
      </c>
      <c r="AK377" s="25">
        <f t="shared" si="160"/>
        <v>133956.75571363233</v>
      </c>
      <c r="AL377" s="25">
        <f t="shared" ca="1" si="161"/>
        <v>338381</v>
      </c>
      <c r="AM377" s="25">
        <f t="shared" ca="1" si="162"/>
        <v>31</v>
      </c>
      <c r="AN377" s="25">
        <f ca="1">IF(AM377=0,0,COUNTIF($AM$19:AM377,C377*10+1))</f>
        <v>28</v>
      </c>
      <c r="AO377" s="20">
        <f t="shared" ca="1" si="163"/>
        <v>0</v>
      </c>
      <c r="AP377" s="32">
        <f t="shared" ca="1" si="164"/>
        <v>338381</v>
      </c>
    </row>
    <row r="378" spans="1:42" x14ac:dyDescent="0.2">
      <c r="A378" s="14">
        <f>Daten!A378</f>
        <v>30626</v>
      </c>
      <c r="B378" s="7" t="str">
        <f>Daten!B378</f>
        <v xml:space="preserve">Pottendorf                                        </v>
      </c>
      <c r="C378" s="14">
        <f t="shared" si="140"/>
        <v>3</v>
      </c>
      <c r="D378" s="9">
        <f>Daten!D378</f>
        <v>0</v>
      </c>
      <c r="E378" s="8">
        <f>Daten!E378</f>
        <v>7642</v>
      </c>
      <c r="F378" s="8">
        <f>Daten!F378</f>
        <v>7192</v>
      </c>
      <c r="G378" s="26">
        <f t="shared" si="141"/>
        <v>450</v>
      </c>
      <c r="H378" s="28">
        <f t="shared" si="142"/>
        <v>6.2569521690767516E-2</v>
      </c>
      <c r="I378" s="20">
        <f t="shared" si="143"/>
        <v>102.45332041131591</v>
      </c>
      <c r="J378" s="20">
        <f t="shared" si="144"/>
        <v>347.54667958868407</v>
      </c>
      <c r="K378" s="26">
        <f t="shared" si="145"/>
        <v>-173773.33979434203</v>
      </c>
      <c r="L378" s="15">
        <f>Daten!G378</f>
        <v>1260</v>
      </c>
      <c r="M378" s="15">
        <f>Daten!H378</f>
        <v>4955</v>
      </c>
      <c r="N378" s="15">
        <f>Daten!I378</f>
        <v>1427</v>
      </c>
      <c r="O378" s="27">
        <f t="shared" si="146"/>
        <v>0.54228052472250254</v>
      </c>
      <c r="P378" s="15">
        <f t="shared" si="147"/>
        <v>2836.4878553259755</v>
      </c>
      <c r="Q378" s="20">
        <f t="shared" si="148"/>
        <v>-149.48785532597549</v>
      </c>
      <c r="R378" s="26">
        <f t="shared" si="149"/>
        <v>-29897.571065195098</v>
      </c>
      <c r="S378" s="8">
        <f>Daten!K378</f>
        <v>23289.09</v>
      </c>
      <c r="T378" s="8">
        <f>Daten!L378</f>
        <v>493679.63</v>
      </c>
      <c r="U378" s="8">
        <f>Daten!M378</f>
        <v>871204.68</v>
      </c>
      <c r="V378" s="8">
        <f>Daten!N378</f>
        <v>500</v>
      </c>
      <c r="W378" s="8">
        <f>Daten!O378</f>
        <v>500</v>
      </c>
      <c r="X378" s="22">
        <f t="shared" si="150"/>
        <v>1388173.4000000001</v>
      </c>
      <c r="Y378" s="8">
        <f t="shared" si="151"/>
        <v>3134965.3154976238</v>
      </c>
      <c r="Z378" s="20">
        <f t="shared" si="152"/>
        <v>-1746791.9154976236</v>
      </c>
      <c r="AA378" s="26">
        <f t="shared" si="153"/>
        <v>174679.19154976238</v>
      </c>
      <c r="AB378" s="31">
        <f t="shared" si="154"/>
        <v>-28991.719309774751</v>
      </c>
      <c r="AC378" s="30">
        <f t="shared" si="155"/>
        <v>0</v>
      </c>
      <c r="AG378" s="25">
        <f t="shared" si="156"/>
        <v>0</v>
      </c>
      <c r="AH378" s="25">
        <f t="shared" si="157"/>
        <v>0</v>
      </c>
      <c r="AI378" s="25">
        <f t="shared" si="158"/>
        <v>0</v>
      </c>
      <c r="AJ378" s="25">
        <f t="shared" si="159"/>
        <v>1</v>
      </c>
      <c r="AK378" s="25">
        <f t="shared" si="160"/>
        <v>0</v>
      </c>
      <c r="AL378" s="25">
        <f t="shared" ca="1" si="161"/>
        <v>0</v>
      </c>
      <c r="AM378" s="25">
        <f t="shared" ca="1" si="162"/>
        <v>0</v>
      </c>
      <c r="AN378" s="25">
        <f ca="1">IF(AM378=0,0,COUNTIF($AM$19:AM378,C378*10+1))</f>
        <v>0</v>
      </c>
      <c r="AO378" s="20">
        <f t="shared" ca="1" si="163"/>
        <v>0</v>
      </c>
      <c r="AP378" s="32">
        <f t="shared" ca="1" si="164"/>
        <v>0</v>
      </c>
    </row>
    <row r="379" spans="1:42" x14ac:dyDescent="0.2">
      <c r="A379" s="14">
        <f>Daten!A379</f>
        <v>30627</v>
      </c>
      <c r="B379" s="7" t="str">
        <f>Daten!B379</f>
        <v xml:space="preserve">Pottenstein                                       </v>
      </c>
      <c r="C379" s="14">
        <f t="shared" si="140"/>
        <v>3</v>
      </c>
      <c r="D379" s="9">
        <f>Daten!D379</f>
        <v>0</v>
      </c>
      <c r="E379" s="8">
        <f>Daten!E379</f>
        <v>2960</v>
      </c>
      <c r="F379" s="8">
        <f>Daten!F379</f>
        <v>2928</v>
      </c>
      <c r="G379" s="26">
        <f t="shared" si="141"/>
        <v>32</v>
      </c>
      <c r="H379" s="28">
        <f t="shared" si="142"/>
        <v>1.092896174863388E-2</v>
      </c>
      <c r="I379" s="20">
        <f t="shared" si="143"/>
        <v>41.710695517843853</v>
      </c>
      <c r="J379" s="20">
        <f t="shared" si="144"/>
        <v>-9.7106955178438525</v>
      </c>
      <c r="K379" s="26">
        <f t="shared" si="145"/>
        <v>4855.3477589219265</v>
      </c>
      <c r="L379" s="15">
        <f>Daten!G379</f>
        <v>389</v>
      </c>
      <c r="M379" s="15">
        <f>Daten!H379</f>
        <v>1944</v>
      </c>
      <c r="N379" s="15">
        <f>Daten!I379</f>
        <v>627</v>
      </c>
      <c r="O379" s="27">
        <f t="shared" si="146"/>
        <v>0.52263374485596703</v>
      </c>
      <c r="P379" s="15">
        <f t="shared" si="147"/>
        <v>1112.8420566606856</v>
      </c>
      <c r="Q379" s="20">
        <f t="shared" si="148"/>
        <v>-96.842056660685557</v>
      </c>
      <c r="R379" s="26">
        <f t="shared" si="149"/>
        <v>-19368.411332137111</v>
      </c>
      <c r="S379" s="8">
        <f>Daten!K379</f>
        <v>8032.13</v>
      </c>
      <c r="T379" s="8">
        <f>Daten!L379</f>
        <v>178842.26</v>
      </c>
      <c r="U379" s="8">
        <f>Daten!M379</f>
        <v>734261.8</v>
      </c>
      <c r="V379" s="8">
        <f>Daten!N379</f>
        <v>500</v>
      </c>
      <c r="W379" s="8">
        <f>Daten!O379</f>
        <v>500</v>
      </c>
      <c r="X379" s="22">
        <f t="shared" si="150"/>
        <v>921136.19000000006</v>
      </c>
      <c r="Y379" s="8">
        <f t="shared" si="151"/>
        <v>1214276.0185648999</v>
      </c>
      <c r="Z379" s="20">
        <f t="shared" si="152"/>
        <v>-293139.82856489986</v>
      </c>
      <c r="AA379" s="26">
        <f t="shared" si="153"/>
        <v>29313.982856489987</v>
      </c>
      <c r="AB379" s="31">
        <f t="shared" si="154"/>
        <v>14800.919283274801</v>
      </c>
      <c r="AC379" s="30">
        <f t="shared" si="155"/>
        <v>14800.919283274801</v>
      </c>
      <c r="AG379" s="25">
        <f t="shared" si="156"/>
        <v>4855.3477589219265</v>
      </c>
      <c r="AH379" s="25">
        <f t="shared" si="157"/>
        <v>29313.982856489987</v>
      </c>
      <c r="AI379" s="25">
        <f t="shared" si="158"/>
        <v>34169.330615411913</v>
      </c>
      <c r="AJ379" s="25">
        <f t="shared" si="159"/>
        <v>1</v>
      </c>
      <c r="AK379" s="25">
        <f t="shared" si="160"/>
        <v>34169.330615411913</v>
      </c>
      <c r="AL379" s="25">
        <f t="shared" ca="1" si="161"/>
        <v>86313</v>
      </c>
      <c r="AM379" s="25">
        <f t="shared" ca="1" si="162"/>
        <v>31</v>
      </c>
      <c r="AN379" s="25">
        <f ca="1">IF(AM379=0,0,COUNTIF($AM$19:AM379,C379*10+1))</f>
        <v>29</v>
      </c>
      <c r="AO379" s="20">
        <f t="shared" ca="1" si="163"/>
        <v>0</v>
      </c>
      <c r="AP379" s="32">
        <f t="shared" ca="1" si="164"/>
        <v>86313</v>
      </c>
    </row>
    <row r="380" spans="1:42" x14ac:dyDescent="0.2">
      <c r="A380" s="14">
        <f>Daten!A380</f>
        <v>30629</v>
      </c>
      <c r="B380" s="7" t="str">
        <f>Daten!B380</f>
        <v xml:space="preserve">Reisenberg                                        </v>
      </c>
      <c r="C380" s="14">
        <f t="shared" si="140"/>
        <v>3</v>
      </c>
      <c r="D380" s="9">
        <f>Daten!D380</f>
        <v>0</v>
      </c>
      <c r="E380" s="8">
        <f>Daten!E380</f>
        <v>1766</v>
      </c>
      <c r="F380" s="8">
        <f>Daten!F380</f>
        <v>1755</v>
      </c>
      <c r="G380" s="26">
        <f t="shared" si="141"/>
        <v>11</v>
      </c>
      <c r="H380" s="28">
        <f t="shared" si="142"/>
        <v>6.2678062678062675E-3</v>
      </c>
      <c r="I380" s="20">
        <f t="shared" si="143"/>
        <v>25.000775489691243</v>
      </c>
      <c r="J380" s="20">
        <f t="shared" si="144"/>
        <v>-14.000775489691243</v>
      </c>
      <c r="K380" s="26">
        <f t="shared" si="145"/>
        <v>7000.3877448456215</v>
      </c>
      <c r="L380" s="15">
        <f>Daten!G380</f>
        <v>257</v>
      </c>
      <c r="M380" s="15">
        <f>Daten!H380</f>
        <v>1146</v>
      </c>
      <c r="N380" s="15">
        <f>Daten!I380</f>
        <v>363</v>
      </c>
      <c r="O380" s="27">
        <f t="shared" si="146"/>
        <v>0.54101221640488661</v>
      </c>
      <c r="P380" s="15">
        <f t="shared" si="147"/>
        <v>656.02726179688557</v>
      </c>
      <c r="Q380" s="20">
        <f t="shared" si="148"/>
        <v>-36.027261796885568</v>
      </c>
      <c r="R380" s="26">
        <f t="shared" si="149"/>
        <v>-7205.4523593771137</v>
      </c>
      <c r="S380" s="8">
        <f>Daten!K380</f>
        <v>15629.51</v>
      </c>
      <c r="T380" s="8">
        <f>Daten!L380</f>
        <v>124534.94</v>
      </c>
      <c r="U380" s="8">
        <f>Daten!M380</f>
        <v>229839.28</v>
      </c>
      <c r="V380" s="8">
        <f>Daten!N380</f>
        <v>500</v>
      </c>
      <c r="W380" s="8">
        <f>Daten!O380</f>
        <v>500</v>
      </c>
      <c r="X380" s="22">
        <f t="shared" si="150"/>
        <v>370003.73</v>
      </c>
      <c r="Y380" s="8">
        <f t="shared" si="151"/>
        <v>724463.32729243697</v>
      </c>
      <c r="Z380" s="20">
        <f t="shared" si="152"/>
        <v>-354459.59729243699</v>
      </c>
      <c r="AA380" s="26">
        <f t="shared" si="153"/>
        <v>35445.959729243703</v>
      </c>
      <c r="AB380" s="31">
        <f t="shared" si="154"/>
        <v>35240.895114712213</v>
      </c>
      <c r="AC380" s="30">
        <f t="shared" si="155"/>
        <v>35240.895114712213</v>
      </c>
      <c r="AG380" s="25">
        <f t="shared" si="156"/>
        <v>7000.3877448456215</v>
      </c>
      <c r="AH380" s="25">
        <f t="shared" si="157"/>
        <v>35445.959729243703</v>
      </c>
      <c r="AI380" s="25">
        <f t="shared" si="158"/>
        <v>42446.347474089322</v>
      </c>
      <c r="AJ380" s="25">
        <f t="shared" si="159"/>
        <v>1</v>
      </c>
      <c r="AK380" s="25">
        <f t="shared" si="160"/>
        <v>42446.347474089322</v>
      </c>
      <c r="AL380" s="25">
        <f t="shared" ca="1" si="161"/>
        <v>107221</v>
      </c>
      <c r="AM380" s="25">
        <f t="shared" ca="1" si="162"/>
        <v>31</v>
      </c>
      <c r="AN380" s="25">
        <f ca="1">IF(AM380=0,0,COUNTIF($AM$19:AM380,C380*10+1))</f>
        <v>30</v>
      </c>
      <c r="AO380" s="20">
        <f t="shared" ca="1" si="163"/>
        <v>0</v>
      </c>
      <c r="AP380" s="32">
        <f t="shared" ca="1" si="164"/>
        <v>107221</v>
      </c>
    </row>
    <row r="381" spans="1:42" x14ac:dyDescent="0.2">
      <c r="A381" s="14">
        <f>Daten!A381</f>
        <v>30631</v>
      </c>
      <c r="B381" s="7" t="str">
        <f>Daten!B381</f>
        <v xml:space="preserve">Schönau an der Triesting                         </v>
      </c>
      <c r="C381" s="14">
        <f t="shared" si="140"/>
        <v>3</v>
      </c>
      <c r="D381" s="9">
        <f>Daten!D381</f>
        <v>0</v>
      </c>
      <c r="E381" s="8">
        <f>Daten!E381</f>
        <v>2119</v>
      </c>
      <c r="F381" s="8">
        <f>Daten!F381</f>
        <v>2136</v>
      </c>
      <c r="G381" s="26">
        <f t="shared" si="141"/>
        <v>-17</v>
      </c>
      <c r="H381" s="28">
        <f t="shared" si="142"/>
        <v>-7.9588014981273412E-3</v>
      </c>
      <c r="I381" s="20">
        <f t="shared" si="143"/>
        <v>30.428294271213957</v>
      </c>
      <c r="J381" s="20">
        <f t="shared" si="144"/>
        <v>-47.428294271213957</v>
      </c>
      <c r="K381" s="26">
        <f t="shared" si="145"/>
        <v>23714.147135606978</v>
      </c>
      <c r="L381" s="15">
        <f>Daten!G381</f>
        <v>297</v>
      </c>
      <c r="M381" s="15">
        <f>Daten!H381</f>
        <v>1436</v>
      </c>
      <c r="N381" s="15">
        <f>Daten!I381</f>
        <v>386</v>
      </c>
      <c r="O381" s="27">
        <f t="shared" si="146"/>
        <v>0.47562674094707519</v>
      </c>
      <c r="P381" s="15">
        <f t="shared" si="147"/>
        <v>822.03765090779029</v>
      </c>
      <c r="Q381" s="20">
        <f t="shared" si="148"/>
        <v>-139.03765090779029</v>
      </c>
      <c r="R381" s="26">
        <f t="shared" si="149"/>
        <v>-27807.530181558061</v>
      </c>
      <c r="S381" s="8">
        <f>Daten!K381</f>
        <v>5720.93</v>
      </c>
      <c r="T381" s="8">
        <f>Daten!L381</f>
        <v>160908.29999999999</v>
      </c>
      <c r="U381" s="8">
        <f>Daten!M381</f>
        <v>819704.85</v>
      </c>
      <c r="V381" s="8">
        <f>Daten!N381</f>
        <v>500</v>
      </c>
      <c r="W381" s="8">
        <f>Daten!O381</f>
        <v>500</v>
      </c>
      <c r="X381" s="22">
        <f t="shared" si="150"/>
        <v>986334.08</v>
      </c>
      <c r="Y381" s="8">
        <f t="shared" si="151"/>
        <v>869273.94707399432</v>
      </c>
      <c r="Z381" s="20">
        <f t="shared" si="152"/>
        <v>117060.13292600564</v>
      </c>
      <c r="AA381" s="26">
        <f t="shared" si="153"/>
        <v>-11706.013292600564</v>
      </c>
      <c r="AB381" s="31">
        <f t="shared" si="154"/>
        <v>-15799.396338551647</v>
      </c>
      <c r="AC381" s="30">
        <f t="shared" si="155"/>
        <v>0</v>
      </c>
      <c r="AG381" s="25">
        <f t="shared" si="156"/>
        <v>0</v>
      </c>
      <c r="AH381" s="25">
        <f t="shared" si="157"/>
        <v>0</v>
      </c>
      <c r="AI381" s="25">
        <f t="shared" si="158"/>
        <v>0</v>
      </c>
      <c r="AJ381" s="25">
        <f t="shared" si="159"/>
        <v>1</v>
      </c>
      <c r="AK381" s="25">
        <f t="shared" si="160"/>
        <v>0</v>
      </c>
      <c r="AL381" s="25">
        <f t="shared" ca="1" si="161"/>
        <v>0</v>
      </c>
      <c r="AM381" s="25">
        <f t="shared" ca="1" si="162"/>
        <v>0</v>
      </c>
      <c r="AN381" s="25">
        <f ca="1">IF(AM381=0,0,COUNTIF($AM$19:AM381,C381*10+1))</f>
        <v>0</v>
      </c>
      <c r="AO381" s="20">
        <f t="shared" ca="1" si="163"/>
        <v>0</v>
      </c>
      <c r="AP381" s="32">
        <f t="shared" ca="1" si="164"/>
        <v>0</v>
      </c>
    </row>
    <row r="382" spans="1:42" x14ac:dyDescent="0.2">
      <c r="A382" s="14">
        <f>Daten!A382</f>
        <v>30633</v>
      </c>
      <c r="B382" s="7" t="str">
        <f>Daten!B382</f>
        <v xml:space="preserve">Seibersdorf                                       </v>
      </c>
      <c r="C382" s="14">
        <f t="shared" si="140"/>
        <v>3</v>
      </c>
      <c r="D382" s="9">
        <f>Daten!D382</f>
        <v>0</v>
      </c>
      <c r="E382" s="8">
        <f>Daten!E382</f>
        <v>1582</v>
      </c>
      <c r="F382" s="8">
        <f>Daten!F382</f>
        <v>1508</v>
      </c>
      <c r="G382" s="26">
        <f t="shared" si="141"/>
        <v>74</v>
      </c>
      <c r="H382" s="28">
        <f t="shared" si="142"/>
        <v>4.9071618037135278E-2</v>
      </c>
      <c r="I382" s="20">
        <f t="shared" si="143"/>
        <v>21.482147828179141</v>
      </c>
      <c r="J382" s="20">
        <f t="shared" si="144"/>
        <v>52.517852171820863</v>
      </c>
      <c r="K382" s="26">
        <f t="shared" si="145"/>
        <v>-26258.926085910432</v>
      </c>
      <c r="L382" s="15">
        <f>Daten!G382</f>
        <v>219</v>
      </c>
      <c r="M382" s="15">
        <f>Daten!H382</f>
        <v>1024</v>
      </c>
      <c r="N382" s="15">
        <f>Daten!I382</f>
        <v>339</v>
      </c>
      <c r="O382" s="27">
        <f t="shared" si="146"/>
        <v>0.544921875</v>
      </c>
      <c r="P382" s="15">
        <f t="shared" si="147"/>
        <v>586.18840844678084</v>
      </c>
      <c r="Q382" s="20">
        <f t="shared" si="148"/>
        <v>-28.188408446780841</v>
      </c>
      <c r="R382" s="26">
        <f t="shared" si="149"/>
        <v>-5637.6816893561681</v>
      </c>
      <c r="S382" s="8">
        <f>Daten!K382</f>
        <v>38433.379999999997</v>
      </c>
      <c r="T382" s="8">
        <f>Daten!L382</f>
        <v>156653.64000000001</v>
      </c>
      <c r="U382" s="8">
        <f>Daten!M382</f>
        <v>1051737.01</v>
      </c>
      <c r="V382" s="8">
        <f>Daten!N382</f>
        <v>500</v>
      </c>
      <c r="W382" s="8">
        <f>Daten!O382</f>
        <v>500</v>
      </c>
      <c r="X382" s="22">
        <f t="shared" si="150"/>
        <v>1246824.03</v>
      </c>
      <c r="Y382" s="8">
        <f t="shared" si="151"/>
        <v>648981.30451678101</v>
      </c>
      <c r="Z382" s="20">
        <f t="shared" si="152"/>
        <v>597842.72548321902</v>
      </c>
      <c r="AA382" s="26">
        <f t="shared" si="153"/>
        <v>-59784.272548321904</v>
      </c>
      <c r="AB382" s="31">
        <f t="shared" si="154"/>
        <v>-91680.880323588499</v>
      </c>
      <c r="AC382" s="30">
        <f t="shared" si="155"/>
        <v>0</v>
      </c>
      <c r="AG382" s="25">
        <f t="shared" si="156"/>
        <v>0</v>
      </c>
      <c r="AH382" s="25">
        <f t="shared" si="157"/>
        <v>0</v>
      </c>
      <c r="AI382" s="25">
        <f t="shared" si="158"/>
        <v>0</v>
      </c>
      <c r="AJ382" s="25">
        <f t="shared" si="159"/>
        <v>1</v>
      </c>
      <c r="AK382" s="25">
        <f t="shared" si="160"/>
        <v>0</v>
      </c>
      <c r="AL382" s="25">
        <f t="shared" ca="1" si="161"/>
        <v>0</v>
      </c>
      <c r="AM382" s="25">
        <f t="shared" ca="1" si="162"/>
        <v>0</v>
      </c>
      <c r="AN382" s="25">
        <f ca="1">IF(AM382=0,0,COUNTIF($AM$19:AM382,C382*10+1))</f>
        <v>0</v>
      </c>
      <c r="AO382" s="20">
        <f t="shared" ca="1" si="163"/>
        <v>0</v>
      </c>
      <c r="AP382" s="32">
        <f t="shared" ca="1" si="164"/>
        <v>0</v>
      </c>
    </row>
    <row r="383" spans="1:42" x14ac:dyDescent="0.2">
      <c r="A383" s="14">
        <f>Daten!A383</f>
        <v>30635</v>
      </c>
      <c r="B383" s="7" t="str">
        <f>Daten!B383</f>
        <v xml:space="preserve">Sooß                                             </v>
      </c>
      <c r="C383" s="14">
        <f t="shared" si="140"/>
        <v>3</v>
      </c>
      <c r="D383" s="9">
        <f>Daten!D383</f>
        <v>0</v>
      </c>
      <c r="E383" s="8">
        <f>Daten!E383</f>
        <v>1065</v>
      </c>
      <c r="F383" s="8">
        <f>Daten!F383</f>
        <v>1052</v>
      </c>
      <c r="G383" s="26">
        <f t="shared" si="141"/>
        <v>13</v>
      </c>
      <c r="H383" s="28">
        <f t="shared" si="142"/>
        <v>1.2357414448669201E-2</v>
      </c>
      <c r="I383" s="20">
        <f t="shared" si="143"/>
        <v>14.986219837695264</v>
      </c>
      <c r="J383" s="20">
        <f t="shared" si="144"/>
        <v>-1.9862198376952644</v>
      </c>
      <c r="K383" s="26">
        <f t="shared" si="145"/>
        <v>993.10991884763223</v>
      </c>
      <c r="L383" s="15">
        <f>Daten!G383</f>
        <v>118</v>
      </c>
      <c r="M383" s="15">
        <f>Daten!H383</f>
        <v>710</v>
      </c>
      <c r="N383" s="15">
        <f>Daten!I383</f>
        <v>237</v>
      </c>
      <c r="O383" s="27">
        <f t="shared" si="146"/>
        <v>0.5</v>
      </c>
      <c r="P383" s="15">
        <f t="shared" si="147"/>
        <v>406.43922851290466</v>
      </c>
      <c r="Q383" s="20">
        <f t="shared" si="148"/>
        <v>-51.439228512904663</v>
      </c>
      <c r="R383" s="26">
        <f t="shared" si="149"/>
        <v>-10287.845702580933</v>
      </c>
      <c r="S383" s="8">
        <f>Daten!K383</f>
        <v>10530.69</v>
      </c>
      <c r="T383" s="8">
        <f>Daten!L383</f>
        <v>82867.8</v>
      </c>
      <c r="U383" s="8">
        <f>Daten!M383</f>
        <v>347373.7</v>
      </c>
      <c r="V383" s="8">
        <f>Daten!N383</f>
        <v>500</v>
      </c>
      <c r="W383" s="8">
        <f>Daten!O383</f>
        <v>500</v>
      </c>
      <c r="X383" s="22">
        <f t="shared" si="150"/>
        <v>440772.19</v>
      </c>
      <c r="Y383" s="8">
        <f t="shared" si="151"/>
        <v>436893.22965257382</v>
      </c>
      <c r="Z383" s="20">
        <f t="shared" si="152"/>
        <v>3878.9603474261821</v>
      </c>
      <c r="AA383" s="26">
        <f t="shared" si="153"/>
        <v>-387.89603474261821</v>
      </c>
      <c r="AB383" s="31">
        <f t="shared" si="154"/>
        <v>-9682.6318184759184</v>
      </c>
      <c r="AC383" s="30">
        <f t="shared" si="155"/>
        <v>0</v>
      </c>
      <c r="AG383" s="25">
        <f t="shared" si="156"/>
        <v>0</v>
      </c>
      <c r="AH383" s="25">
        <f t="shared" si="157"/>
        <v>0</v>
      </c>
      <c r="AI383" s="25">
        <f t="shared" si="158"/>
        <v>0</v>
      </c>
      <c r="AJ383" s="25">
        <f t="shared" si="159"/>
        <v>1</v>
      </c>
      <c r="AK383" s="25">
        <f t="shared" si="160"/>
        <v>0</v>
      </c>
      <c r="AL383" s="25">
        <f t="shared" ca="1" si="161"/>
        <v>0</v>
      </c>
      <c r="AM383" s="25">
        <f t="shared" ca="1" si="162"/>
        <v>0</v>
      </c>
      <c r="AN383" s="25">
        <f ca="1">IF(AM383=0,0,COUNTIF($AM$19:AM383,C383*10+1))</f>
        <v>0</v>
      </c>
      <c r="AO383" s="20">
        <f t="shared" ca="1" si="163"/>
        <v>0</v>
      </c>
      <c r="AP383" s="32">
        <f t="shared" ca="1" si="164"/>
        <v>0</v>
      </c>
    </row>
    <row r="384" spans="1:42" x14ac:dyDescent="0.2">
      <c r="A384" s="14">
        <f>Daten!A384</f>
        <v>30636</v>
      </c>
      <c r="B384" s="7" t="str">
        <f>Daten!B384</f>
        <v xml:space="preserve">Tattendorf                                        </v>
      </c>
      <c r="C384" s="14">
        <f t="shared" si="140"/>
        <v>3</v>
      </c>
      <c r="D384" s="9">
        <f>Daten!D384</f>
        <v>0</v>
      </c>
      <c r="E384" s="8">
        <f>Daten!E384</f>
        <v>1443</v>
      </c>
      <c r="F384" s="8">
        <f>Daten!F384</f>
        <v>1483</v>
      </c>
      <c r="G384" s="26">
        <f t="shared" si="141"/>
        <v>-40</v>
      </c>
      <c r="H384" s="28">
        <f t="shared" si="142"/>
        <v>-2.6972353337828724E-2</v>
      </c>
      <c r="I384" s="20">
        <f t="shared" si="143"/>
        <v>21.126011425192086</v>
      </c>
      <c r="J384" s="20">
        <f t="shared" si="144"/>
        <v>-61.12601142519209</v>
      </c>
      <c r="K384" s="26">
        <f t="shared" si="145"/>
        <v>30563.005712596045</v>
      </c>
      <c r="L384" s="15">
        <f>Daten!G384</f>
        <v>194</v>
      </c>
      <c r="M384" s="15">
        <f>Daten!H384</f>
        <v>961</v>
      </c>
      <c r="N384" s="15">
        <f>Daten!I384</f>
        <v>288</v>
      </c>
      <c r="O384" s="27">
        <f t="shared" si="146"/>
        <v>0.50156087408949013</v>
      </c>
      <c r="P384" s="15">
        <f t="shared" si="147"/>
        <v>550.12408253648084</v>
      </c>
      <c r="Q384" s="20">
        <f t="shared" si="148"/>
        <v>-68.124082536480842</v>
      </c>
      <c r="R384" s="26">
        <f t="shared" si="149"/>
        <v>-13624.816507296167</v>
      </c>
      <c r="S384" s="8">
        <f>Daten!K384</f>
        <v>15367.03</v>
      </c>
      <c r="T384" s="8">
        <f>Daten!L384</f>
        <v>140521.88</v>
      </c>
      <c r="U384" s="8">
        <f>Daten!M384</f>
        <v>592835.16</v>
      </c>
      <c r="V384" s="8">
        <f>Daten!N384</f>
        <v>500</v>
      </c>
      <c r="W384" s="8">
        <f>Daten!O384</f>
        <v>500</v>
      </c>
      <c r="X384" s="22">
        <f t="shared" si="150"/>
        <v>748724.07000000007</v>
      </c>
      <c r="Y384" s="8">
        <f t="shared" si="151"/>
        <v>591959.55905038875</v>
      </c>
      <c r="Z384" s="20">
        <f t="shared" si="152"/>
        <v>156764.51094961131</v>
      </c>
      <c r="AA384" s="26">
        <f t="shared" si="153"/>
        <v>-15676.451094961132</v>
      </c>
      <c r="AB384" s="31">
        <f t="shared" si="154"/>
        <v>1261.7381103387452</v>
      </c>
      <c r="AC384" s="30">
        <f t="shared" si="155"/>
        <v>1261.7381103387452</v>
      </c>
      <c r="AG384" s="25">
        <f t="shared" si="156"/>
        <v>30563.005712596045</v>
      </c>
      <c r="AH384" s="25">
        <f t="shared" si="157"/>
        <v>-15676.451094961132</v>
      </c>
      <c r="AI384" s="25">
        <f t="shared" si="158"/>
        <v>14886.554617634913</v>
      </c>
      <c r="AJ384" s="25">
        <f t="shared" si="159"/>
        <v>1</v>
      </c>
      <c r="AK384" s="25">
        <f t="shared" si="160"/>
        <v>14886.554617634913</v>
      </c>
      <c r="AL384" s="25">
        <f t="shared" ca="1" si="161"/>
        <v>37604</v>
      </c>
      <c r="AM384" s="25">
        <f t="shared" ca="1" si="162"/>
        <v>31</v>
      </c>
      <c r="AN384" s="25">
        <f ca="1">IF(AM384=0,0,COUNTIF($AM$19:AM384,C384*10+1))</f>
        <v>31</v>
      </c>
      <c r="AO384" s="20">
        <f t="shared" ca="1" si="163"/>
        <v>0</v>
      </c>
      <c r="AP384" s="32">
        <f t="shared" ca="1" si="164"/>
        <v>37604</v>
      </c>
    </row>
    <row r="385" spans="1:42" x14ac:dyDescent="0.2">
      <c r="A385" s="14">
        <f>Daten!A385</f>
        <v>30637</v>
      </c>
      <c r="B385" s="7" t="str">
        <f>Daten!B385</f>
        <v xml:space="preserve">Teesdorf                                          </v>
      </c>
      <c r="C385" s="14">
        <f t="shared" si="140"/>
        <v>3</v>
      </c>
      <c r="D385" s="9">
        <f>Daten!D385</f>
        <v>0</v>
      </c>
      <c r="E385" s="8">
        <f>Daten!E385</f>
        <v>1885</v>
      </c>
      <c r="F385" s="8">
        <f>Daten!F385</f>
        <v>1810</v>
      </c>
      <c r="G385" s="26">
        <f t="shared" si="141"/>
        <v>75</v>
      </c>
      <c r="H385" s="28">
        <f t="shared" si="142"/>
        <v>4.1436464088397788E-2</v>
      </c>
      <c r="I385" s="20">
        <f t="shared" si="143"/>
        <v>25.784275576262765</v>
      </c>
      <c r="J385" s="20">
        <f t="shared" si="144"/>
        <v>49.215724423737235</v>
      </c>
      <c r="K385" s="26">
        <f t="shared" si="145"/>
        <v>-24607.862211868618</v>
      </c>
      <c r="L385" s="15">
        <f>Daten!G385</f>
        <v>265</v>
      </c>
      <c r="M385" s="15">
        <f>Daten!H385</f>
        <v>1325</v>
      </c>
      <c r="N385" s="15">
        <f>Daten!I385</f>
        <v>295</v>
      </c>
      <c r="O385" s="27">
        <f t="shared" si="146"/>
        <v>0.42264150943396228</v>
      </c>
      <c r="P385" s="15">
        <f t="shared" si="147"/>
        <v>758.4957433515475</v>
      </c>
      <c r="Q385" s="20">
        <f t="shared" si="148"/>
        <v>-198.4957433515475</v>
      </c>
      <c r="R385" s="26">
        <f t="shared" si="149"/>
        <v>-39699.1486703095</v>
      </c>
      <c r="S385" s="8">
        <f>Daten!K385</f>
        <v>7961.42</v>
      </c>
      <c r="T385" s="8">
        <f>Daten!L385</f>
        <v>128384.26</v>
      </c>
      <c r="U385" s="8">
        <f>Daten!M385</f>
        <v>662410.1</v>
      </c>
      <c r="V385" s="8">
        <f>Daten!N385</f>
        <v>500</v>
      </c>
      <c r="W385" s="8">
        <f>Daten!O385</f>
        <v>500</v>
      </c>
      <c r="X385" s="22">
        <f t="shared" si="150"/>
        <v>798755.78</v>
      </c>
      <c r="Y385" s="8">
        <f t="shared" si="151"/>
        <v>773280.50506582321</v>
      </c>
      <c r="Z385" s="20">
        <f t="shared" si="152"/>
        <v>25475.274934176821</v>
      </c>
      <c r="AA385" s="26">
        <f t="shared" si="153"/>
        <v>-2547.5274934176823</v>
      </c>
      <c r="AB385" s="31">
        <f t="shared" si="154"/>
        <v>-66854.538375595803</v>
      </c>
      <c r="AC385" s="30">
        <f t="shared" si="155"/>
        <v>0</v>
      </c>
      <c r="AG385" s="25">
        <f t="shared" si="156"/>
        <v>0</v>
      </c>
      <c r="AH385" s="25">
        <f t="shared" si="157"/>
        <v>0</v>
      </c>
      <c r="AI385" s="25">
        <f t="shared" si="158"/>
        <v>0</v>
      </c>
      <c r="AJ385" s="25">
        <f t="shared" si="159"/>
        <v>1</v>
      </c>
      <c r="AK385" s="25">
        <f t="shared" si="160"/>
        <v>0</v>
      </c>
      <c r="AL385" s="25">
        <f t="shared" ca="1" si="161"/>
        <v>0</v>
      </c>
      <c r="AM385" s="25">
        <f t="shared" ca="1" si="162"/>
        <v>0</v>
      </c>
      <c r="AN385" s="25">
        <f ca="1">IF(AM385=0,0,COUNTIF($AM$19:AM385,C385*10+1))</f>
        <v>0</v>
      </c>
      <c r="AO385" s="20">
        <f t="shared" ca="1" si="163"/>
        <v>0</v>
      </c>
      <c r="AP385" s="32">
        <f t="shared" ca="1" si="164"/>
        <v>0</v>
      </c>
    </row>
    <row r="386" spans="1:42" x14ac:dyDescent="0.2">
      <c r="A386" s="14">
        <f>Daten!A386</f>
        <v>30639</v>
      </c>
      <c r="B386" s="7" t="str">
        <f>Daten!B386</f>
        <v xml:space="preserve">Traiskirchen                                      </v>
      </c>
      <c r="C386" s="14">
        <f t="shared" si="140"/>
        <v>3</v>
      </c>
      <c r="D386" s="9">
        <f>Daten!D386</f>
        <v>0</v>
      </c>
      <c r="E386" s="8">
        <f>Daten!E386</f>
        <v>19665</v>
      </c>
      <c r="F386" s="8">
        <f>Daten!F386</f>
        <v>19132</v>
      </c>
      <c r="G386" s="26">
        <f t="shared" si="141"/>
        <v>533</v>
      </c>
      <c r="H386" s="28">
        <f t="shared" si="142"/>
        <v>2.785908425674263E-2</v>
      </c>
      <c r="I386" s="20">
        <f t="shared" si="143"/>
        <v>272.54406647793326</v>
      </c>
      <c r="J386" s="20">
        <f t="shared" si="144"/>
        <v>260.45593352206674</v>
      </c>
      <c r="K386" s="26">
        <f t="shared" si="145"/>
        <v>-130227.96676103337</v>
      </c>
      <c r="L386" s="15">
        <f>Daten!G386</f>
        <v>3071</v>
      </c>
      <c r="M386" s="15">
        <f>Daten!H386</f>
        <v>13039</v>
      </c>
      <c r="N386" s="15">
        <f>Daten!I386</f>
        <v>3555</v>
      </c>
      <c r="O386" s="27">
        <f t="shared" si="146"/>
        <v>0.50816780427946928</v>
      </c>
      <c r="P386" s="15">
        <f t="shared" si="147"/>
        <v>7464.170564196851</v>
      </c>
      <c r="Q386" s="20">
        <f t="shared" si="148"/>
        <v>-838.17056419685105</v>
      </c>
      <c r="R386" s="26">
        <f t="shared" si="149"/>
        <v>-167634.11283937021</v>
      </c>
      <c r="S386" s="8">
        <f>Daten!K386</f>
        <v>25446.21</v>
      </c>
      <c r="T386" s="8">
        <f>Daten!L386</f>
        <v>1645353.88</v>
      </c>
      <c r="U386" s="8">
        <f>Daten!M386</f>
        <v>7327293.0599999996</v>
      </c>
      <c r="V386" s="8">
        <f>Daten!N386</f>
        <v>500</v>
      </c>
      <c r="W386" s="8">
        <f>Daten!O386</f>
        <v>500</v>
      </c>
      <c r="X386" s="22">
        <f t="shared" si="150"/>
        <v>8998093.1499999985</v>
      </c>
      <c r="Y386" s="8">
        <f t="shared" si="151"/>
        <v>8067141.1841482297</v>
      </c>
      <c r="Z386" s="20">
        <f t="shared" si="152"/>
        <v>930951.96585176885</v>
      </c>
      <c r="AA386" s="26">
        <f t="shared" si="153"/>
        <v>-93095.196585176891</v>
      </c>
      <c r="AB386" s="31">
        <f t="shared" si="154"/>
        <v>-390957.27618558041</v>
      </c>
      <c r="AC386" s="30">
        <f t="shared" si="155"/>
        <v>0</v>
      </c>
      <c r="AG386" s="25">
        <f t="shared" si="156"/>
        <v>0</v>
      </c>
      <c r="AH386" s="25">
        <f t="shared" si="157"/>
        <v>0</v>
      </c>
      <c r="AI386" s="25">
        <f t="shared" si="158"/>
        <v>0</v>
      </c>
      <c r="AJ386" s="25">
        <f t="shared" si="159"/>
        <v>1</v>
      </c>
      <c r="AK386" s="25">
        <f t="shared" si="160"/>
        <v>0</v>
      </c>
      <c r="AL386" s="25">
        <f t="shared" ca="1" si="161"/>
        <v>0</v>
      </c>
      <c r="AM386" s="25">
        <f t="shared" ca="1" si="162"/>
        <v>0</v>
      </c>
      <c r="AN386" s="25">
        <f ca="1">IF(AM386=0,0,COUNTIF($AM$19:AM386,C386*10+1))</f>
        <v>0</v>
      </c>
      <c r="AO386" s="20">
        <f t="shared" ca="1" si="163"/>
        <v>0</v>
      </c>
      <c r="AP386" s="32">
        <f t="shared" ca="1" si="164"/>
        <v>0</v>
      </c>
    </row>
    <row r="387" spans="1:42" x14ac:dyDescent="0.2">
      <c r="A387" s="14">
        <f>Daten!A387</f>
        <v>30641</v>
      </c>
      <c r="B387" s="7" t="str">
        <f>Daten!B387</f>
        <v xml:space="preserve">Trumau                                            </v>
      </c>
      <c r="C387" s="14">
        <f t="shared" si="140"/>
        <v>3</v>
      </c>
      <c r="D387" s="9">
        <f>Daten!D387</f>
        <v>0</v>
      </c>
      <c r="E387" s="8">
        <f>Daten!E387</f>
        <v>3744</v>
      </c>
      <c r="F387" s="8">
        <f>Daten!F387</f>
        <v>3724</v>
      </c>
      <c r="G387" s="26">
        <f t="shared" si="141"/>
        <v>20</v>
      </c>
      <c r="H387" s="28">
        <f t="shared" si="142"/>
        <v>5.3705692803437165E-3</v>
      </c>
      <c r="I387" s="20">
        <f t="shared" si="143"/>
        <v>53.050078588951678</v>
      </c>
      <c r="J387" s="20">
        <f t="shared" si="144"/>
        <v>-33.050078588951678</v>
      </c>
      <c r="K387" s="26">
        <f t="shared" si="145"/>
        <v>16525.039294475839</v>
      </c>
      <c r="L387" s="15">
        <f>Daten!G387</f>
        <v>595</v>
      </c>
      <c r="M387" s="15">
        <f>Daten!H387</f>
        <v>2544</v>
      </c>
      <c r="N387" s="15">
        <f>Daten!I387</f>
        <v>605</v>
      </c>
      <c r="O387" s="27">
        <f t="shared" si="146"/>
        <v>0.47169811320754718</v>
      </c>
      <c r="P387" s="15">
        <f t="shared" si="147"/>
        <v>1456.3118272349711</v>
      </c>
      <c r="Q387" s="20">
        <f t="shared" si="148"/>
        <v>-256.31182723497113</v>
      </c>
      <c r="R387" s="26">
        <f t="shared" si="149"/>
        <v>-51262.365446994227</v>
      </c>
      <c r="S387" s="8">
        <f>Daten!K387</f>
        <v>16449.599999999999</v>
      </c>
      <c r="T387" s="8">
        <f>Daten!L387</f>
        <v>255703.51</v>
      </c>
      <c r="U387" s="8">
        <f>Daten!M387</f>
        <v>1899643.77</v>
      </c>
      <c r="V387" s="8">
        <f>Daten!N387</f>
        <v>500</v>
      </c>
      <c r="W387" s="8">
        <f>Daten!O387</f>
        <v>500</v>
      </c>
      <c r="X387" s="22">
        <f t="shared" si="150"/>
        <v>2171796.88</v>
      </c>
      <c r="Y387" s="8">
        <f t="shared" si="151"/>
        <v>1535895.0721307385</v>
      </c>
      <c r="Z387" s="20">
        <f t="shared" si="152"/>
        <v>635901.80786926136</v>
      </c>
      <c r="AA387" s="26">
        <f t="shared" si="153"/>
        <v>-63590.180786926139</v>
      </c>
      <c r="AB387" s="31">
        <f t="shared" si="154"/>
        <v>-98327.506939444531</v>
      </c>
      <c r="AC387" s="30">
        <f t="shared" si="155"/>
        <v>0</v>
      </c>
      <c r="AG387" s="25">
        <f t="shared" si="156"/>
        <v>0</v>
      </c>
      <c r="AH387" s="25">
        <f t="shared" si="157"/>
        <v>0</v>
      </c>
      <c r="AI387" s="25">
        <f t="shared" si="158"/>
        <v>0</v>
      </c>
      <c r="AJ387" s="25">
        <f t="shared" si="159"/>
        <v>1</v>
      </c>
      <c r="AK387" s="25">
        <f t="shared" si="160"/>
        <v>0</v>
      </c>
      <c r="AL387" s="25">
        <f t="shared" ca="1" si="161"/>
        <v>0</v>
      </c>
      <c r="AM387" s="25">
        <f t="shared" ca="1" si="162"/>
        <v>0</v>
      </c>
      <c r="AN387" s="25">
        <f ca="1">IF(AM387=0,0,COUNTIF($AM$19:AM387,C387*10+1))</f>
        <v>0</v>
      </c>
      <c r="AO387" s="20">
        <f t="shared" ca="1" si="163"/>
        <v>0</v>
      </c>
      <c r="AP387" s="32">
        <f t="shared" ca="1" si="164"/>
        <v>0</v>
      </c>
    </row>
    <row r="388" spans="1:42" x14ac:dyDescent="0.2">
      <c r="A388" s="14">
        <f>Daten!A388</f>
        <v>30645</v>
      </c>
      <c r="B388" s="7" t="str">
        <f>Daten!B388</f>
        <v xml:space="preserve">Weissenbach an der Triesting                      </v>
      </c>
      <c r="C388" s="14">
        <f t="shared" si="140"/>
        <v>3</v>
      </c>
      <c r="D388" s="9">
        <f>Daten!D388</f>
        <v>0</v>
      </c>
      <c r="E388" s="8">
        <f>Daten!E388</f>
        <v>1709</v>
      </c>
      <c r="F388" s="8">
        <f>Daten!F388</f>
        <v>1709</v>
      </c>
      <c r="G388" s="26">
        <f t="shared" si="141"/>
        <v>0</v>
      </c>
      <c r="H388" s="28">
        <f t="shared" si="142"/>
        <v>0</v>
      </c>
      <c r="I388" s="20">
        <f t="shared" si="143"/>
        <v>24.345484508195064</v>
      </c>
      <c r="J388" s="20">
        <f t="shared" si="144"/>
        <v>-24.345484508195064</v>
      </c>
      <c r="K388" s="26">
        <f t="shared" si="145"/>
        <v>12172.742254097531</v>
      </c>
      <c r="L388" s="15">
        <f>Daten!G388</f>
        <v>256</v>
      </c>
      <c r="M388" s="15">
        <f>Daten!H388</f>
        <v>1081</v>
      </c>
      <c r="N388" s="15">
        <f>Daten!I388</f>
        <v>372</v>
      </c>
      <c r="O388" s="27">
        <f t="shared" si="146"/>
        <v>0.58094357076780756</v>
      </c>
      <c r="P388" s="15">
        <f t="shared" si="147"/>
        <v>618.81803665133793</v>
      </c>
      <c r="Q388" s="20">
        <f t="shared" si="148"/>
        <v>9.181963348662066</v>
      </c>
      <c r="R388" s="26">
        <f t="shared" si="149"/>
        <v>1836.3926697324132</v>
      </c>
      <c r="S388" s="8">
        <f>Daten!K388</f>
        <v>8406.83</v>
      </c>
      <c r="T388" s="8">
        <f>Daten!L388</f>
        <v>128305.91</v>
      </c>
      <c r="U388" s="8">
        <f>Daten!M388</f>
        <v>1400735.2</v>
      </c>
      <c r="V388" s="8">
        <f>Daten!N388</f>
        <v>500</v>
      </c>
      <c r="W388" s="8">
        <f>Daten!O388</f>
        <v>500</v>
      </c>
      <c r="X388" s="22">
        <f t="shared" si="150"/>
        <v>1537447.94</v>
      </c>
      <c r="Y388" s="8">
        <f t="shared" si="151"/>
        <v>701080.30936736963</v>
      </c>
      <c r="Z388" s="20">
        <f t="shared" si="152"/>
        <v>836367.63063263032</v>
      </c>
      <c r="AA388" s="26">
        <f t="shared" si="153"/>
        <v>-83636.763063263032</v>
      </c>
      <c r="AB388" s="31">
        <f t="shared" si="154"/>
        <v>-69627.628139433087</v>
      </c>
      <c r="AC388" s="30">
        <f t="shared" si="155"/>
        <v>0</v>
      </c>
      <c r="AG388" s="25">
        <f t="shared" si="156"/>
        <v>0</v>
      </c>
      <c r="AH388" s="25">
        <f t="shared" si="157"/>
        <v>0</v>
      </c>
      <c r="AI388" s="25">
        <f t="shared" si="158"/>
        <v>0</v>
      </c>
      <c r="AJ388" s="25">
        <f t="shared" si="159"/>
        <v>1</v>
      </c>
      <c r="AK388" s="25">
        <f t="shared" si="160"/>
        <v>0</v>
      </c>
      <c r="AL388" s="25">
        <f t="shared" ca="1" si="161"/>
        <v>0</v>
      </c>
      <c r="AM388" s="25">
        <f t="shared" ca="1" si="162"/>
        <v>0</v>
      </c>
      <c r="AN388" s="25">
        <f ca="1">IF(AM388=0,0,COUNTIF($AM$19:AM388,C388*10+1))</f>
        <v>0</v>
      </c>
      <c r="AO388" s="20">
        <f t="shared" ca="1" si="163"/>
        <v>0</v>
      </c>
      <c r="AP388" s="32">
        <f t="shared" ca="1" si="164"/>
        <v>0</v>
      </c>
    </row>
    <row r="389" spans="1:42" x14ac:dyDescent="0.2">
      <c r="A389" s="14">
        <f>Daten!A389</f>
        <v>30646</v>
      </c>
      <c r="B389" s="7" t="str">
        <f>Daten!B389</f>
        <v xml:space="preserve">Blumau-Neurißhof                                 </v>
      </c>
      <c r="C389" s="14">
        <f t="shared" si="140"/>
        <v>3</v>
      </c>
      <c r="D389" s="9">
        <f>Daten!D389</f>
        <v>0</v>
      </c>
      <c r="E389" s="8">
        <f>Daten!E389</f>
        <v>1925</v>
      </c>
      <c r="F389" s="8">
        <f>Daten!F389</f>
        <v>1847</v>
      </c>
      <c r="G389" s="26">
        <f t="shared" si="141"/>
        <v>78</v>
      </c>
      <c r="H389" s="28">
        <f t="shared" si="142"/>
        <v>4.2230644288034649E-2</v>
      </c>
      <c r="I389" s="20">
        <f t="shared" si="143"/>
        <v>26.311357452683605</v>
      </c>
      <c r="J389" s="20">
        <f t="shared" si="144"/>
        <v>51.688642547316391</v>
      </c>
      <c r="K389" s="26">
        <f t="shared" si="145"/>
        <v>-25844.321273658195</v>
      </c>
      <c r="L389" s="15">
        <f>Daten!G389</f>
        <v>280</v>
      </c>
      <c r="M389" s="15">
        <f>Daten!H389</f>
        <v>1319</v>
      </c>
      <c r="N389" s="15">
        <f>Daten!I389</f>
        <v>326</v>
      </c>
      <c r="O389" s="27">
        <f t="shared" si="146"/>
        <v>0.45943896891584535</v>
      </c>
      <c r="P389" s="15">
        <f t="shared" si="147"/>
        <v>755.0610456458046</v>
      </c>
      <c r="Q389" s="20">
        <f t="shared" si="148"/>
        <v>-149.0610456458046</v>
      </c>
      <c r="R389" s="26">
        <f t="shared" si="149"/>
        <v>-29812.209129160918</v>
      </c>
      <c r="S389" s="8">
        <f>Daten!K389</f>
        <v>1576.8</v>
      </c>
      <c r="T389" s="8">
        <f>Daten!L389</f>
        <v>100562.18</v>
      </c>
      <c r="U389" s="8">
        <f>Daten!M389</f>
        <v>138867.31</v>
      </c>
      <c r="V389" s="8">
        <f>Daten!N389</f>
        <v>500</v>
      </c>
      <c r="W389" s="8">
        <f>Daten!O389</f>
        <v>500</v>
      </c>
      <c r="X389" s="22">
        <f t="shared" si="150"/>
        <v>241006.28999999998</v>
      </c>
      <c r="Y389" s="8">
        <f t="shared" si="151"/>
        <v>789689.64045183535</v>
      </c>
      <c r="Z389" s="20">
        <f t="shared" si="152"/>
        <v>-548683.35045183543</v>
      </c>
      <c r="AA389" s="26">
        <f t="shared" si="153"/>
        <v>54868.335045183543</v>
      </c>
      <c r="AB389" s="31">
        <f t="shared" si="154"/>
        <v>-788.1953576355736</v>
      </c>
      <c r="AC389" s="30">
        <f t="shared" si="155"/>
        <v>0</v>
      </c>
      <c r="AG389" s="25">
        <f t="shared" si="156"/>
        <v>0</v>
      </c>
      <c r="AH389" s="25">
        <f t="shared" si="157"/>
        <v>0</v>
      </c>
      <c r="AI389" s="25">
        <f t="shared" si="158"/>
        <v>0</v>
      </c>
      <c r="AJ389" s="25">
        <f t="shared" si="159"/>
        <v>1</v>
      </c>
      <c r="AK389" s="25">
        <f t="shared" si="160"/>
        <v>0</v>
      </c>
      <c r="AL389" s="25">
        <f t="shared" ca="1" si="161"/>
        <v>0</v>
      </c>
      <c r="AM389" s="25">
        <f t="shared" ca="1" si="162"/>
        <v>0</v>
      </c>
      <c r="AN389" s="25">
        <f ca="1">IF(AM389=0,0,COUNTIF($AM$19:AM389,C389*10+1))</f>
        <v>0</v>
      </c>
      <c r="AO389" s="20">
        <f t="shared" ca="1" si="163"/>
        <v>0</v>
      </c>
      <c r="AP389" s="32">
        <f t="shared" ca="1" si="164"/>
        <v>0</v>
      </c>
    </row>
    <row r="390" spans="1:42" x14ac:dyDescent="0.2">
      <c r="A390" s="14">
        <f>Daten!A390</f>
        <v>30701</v>
      </c>
      <c r="B390" s="7" t="str">
        <f>Daten!B390</f>
        <v xml:space="preserve">Au am Leithaberge                                 </v>
      </c>
      <c r="C390" s="14">
        <f t="shared" si="140"/>
        <v>3</v>
      </c>
      <c r="D390" s="9">
        <f>Daten!D390</f>
        <v>0</v>
      </c>
      <c r="E390" s="8">
        <f>Daten!E390</f>
        <v>949</v>
      </c>
      <c r="F390" s="8">
        <f>Daten!F390</f>
        <v>938</v>
      </c>
      <c r="G390" s="26">
        <f t="shared" si="141"/>
        <v>11</v>
      </c>
      <c r="H390" s="28">
        <f t="shared" si="142"/>
        <v>1.1727078891257996E-2</v>
      </c>
      <c r="I390" s="20">
        <f t="shared" si="143"/>
        <v>13.362237840074295</v>
      </c>
      <c r="J390" s="20">
        <f t="shared" si="144"/>
        <v>-2.3622378400742949</v>
      </c>
      <c r="K390" s="26">
        <f t="shared" si="145"/>
        <v>1181.1189200371475</v>
      </c>
      <c r="L390" s="15">
        <f>Daten!G390</f>
        <v>145</v>
      </c>
      <c r="M390" s="15">
        <f>Daten!H390</f>
        <v>596</v>
      </c>
      <c r="N390" s="15">
        <f>Daten!I390</f>
        <v>208</v>
      </c>
      <c r="O390" s="27">
        <f t="shared" si="146"/>
        <v>0.59228187919463082</v>
      </c>
      <c r="P390" s="15">
        <f t="shared" si="147"/>
        <v>341.17997210379042</v>
      </c>
      <c r="Q390" s="20">
        <f t="shared" si="148"/>
        <v>11.820027896209581</v>
      </c>
      <c r="R390" s="26">
        <f t="shared" si="149"/>
        <v>2364.0055792419162</v>
      </c>
      <c r="S390" s="8">
        <f>Daten!K390</f>
        <v>8038.71</v>
      </c>
      <c r="T390" s="8">
        <f>Daten!L390</f>
        <v>70316.070000000007</v>
      </c>
      <c r="U390" s="8">
        <f>Daten!M390</f>
        <v>138345.44</v>
      </c>
      <c r="V390" s="8">
        <f>Daten!N390</f>
        <v>500</v>
      </c>
      <c r="W390" s="8">
        <f>Daten!O390</f>
        <v>500</v>
      </c>
      <c r="X390" s="22">
        <f t="shared" si="150"/>
        <v>216700.22000000003</v>
      </c>
      <c r="Y390" s="8">
        <f t="shared" si="151"/>
        <v>389306.73703313858</v>
      </c>
      <c r="Z390" s="20">
        <f t="shared" si="152"/>
        <v>-172606.51703313855</v>
      </c>
      <c r="AA390" s="26">
        <f t="shared" si="153"/>
        <v>17260.651703313855</v>
      </c>
      <c r="AB390" s="31">
        <f t="shared" si="154"/>
        <v>20805.776202592919</v>
      </c>
      <c r="AC390" s="30">
        <f t="shared" si="155"/>
        <v>20805.776202592919</v>
      </c>
      <c r="AG390" s="25">
        <f t="shared" si="156"/>
        <v>1181.1189200371475</v>
      </c>
      <c r="AH390" s="25">
        <f t="shared" si="157"/>
        <v>17260.651703313855</v>
      </c>
      <c r="AI390" s="25">
        <f t="shared" si="158"/>
        <v>18441.770623351003</v>
      </c>
      <c r="AJ390" s="25">
        <f t="shared" si="159"/>
        <v>1</v>
      </c>
      <c r="AK390" s="25">
        <f t="shared" si="160"/>
        <v>18441.770623351003</v>
      </c>
      <c r="AL390" s="25">
        <f t="shared" ca="1" si="161"/>
        <v>46585</v>
      </c>
      <c r="AM390" s="25">
        <f t="shared" ca="1" si="162"/>
        <v>31</v>
      </c>
      <c r="AN390" s="25">
        <f ca="1">IF(AM390=0,0,COUNTIF($AM$19:AM390,C390*10+1))</f>
        <v>32</v>
      </c>
      <c r="AO390" s="20">
        <f t="shared" ca="1" si="163"/>
        <v>0</v>
      </c>
      <c r="AP390" s="32">
        <f t="shared" ca="1" si="164"/>
        <v>46585</v>
      </c>
    </row>
    <row r="391" spans="1:42" x14ac:dyDescent="0.2">
      <c r="A391" s="14">
        <f>Daten!A391</f>
        <v>30702</v>
      </c>
      <c r="B391" s="7" t="str">
        <f>Daten!B391</f>
        <v xml:space="preserve">Bad Deutsch-Altenburg                             </v>
      </c>
      <c r="C391" s="14">
        <f t="shared" si="140"/>
        <v>3</v>
      </c>
      <c r="D391" s="9">
        <f>Daten!D391</f>
        <v>0</v>
      </c>
      <c r="E391" s="8">
        <f>Daten!E391</f>
        <v>1989</v>
      </c>
      <c r="F391" s="8">
        <f>Daten!F391</f>
        <v>1786</v>
      </c>
      <c r="G391" s="26">
        <f t="shared" si="141"/>
        <v>203</v>
      </c>
      <c r="H391" s="28">
        <f t="shared" si="142"/>
        <v>0.11366181410974244</v>
      </c>
      <c r="I391" s="20">
        <f t="shared" si="143"/>
        <v>25.442384629395193</v>
      </c>
      <c r="J391" s="20">
        <f t="shared" si="144"/>
        <v>177.55761537060482</v>
      </c>
      <c r="K391" s="26">
        <f t="shared" si="145"/>
        <v>-88778.80768530241</v>
      </c>
      <c r="L391" s="15">
        <f>Daten!G391</f>
        <v>300</v>
      </c>
      <c r="M391" s="15">
        <f>Daten!H391</f>
        <v>1264</v>
      </c>
      <c r="N391" s="15">
        <f>Daten!I391</f>
        <v>425</v>
      </c>
      <c r="O391" s="27">
        <f t="shared" si="146"/>
        <v>0.57357594936708856</v>
      </c>
      <c r="P391" s="15">
        <f t="shared" si="147"/>
        <v>723.57631667649514</v>
      </c>
      <c r="Q391" s="20">
        <f t="shared" si="148"/>
        <v>1.4236833235048607</v>
      </c>
      <c r="R391" s="26">
        <f t="shared" si="149"/>
        <v>284.73666470097214</v>
      </c>
      <c r="S391" s="8">
        <f>Daten!K391</f>
        <v>12035.32</v>
      </c>
      <c r="T391" s="8">
        <f>Daten!L391</f>
        <v>165002.25</v>
      </c>
      <c r="U391" s="8">
        <f>Daten!M391</f>
        <v>340781.46</v>
      </c>
      <c r="V391" s="8">
        <f>Daten!N391</f>
        <v>500</v>
      </c>
      <c r="W391" s="8">
        <f>Daten!O391</f>
        <v>500</v>
      </c>
      <c r="X391" s="22">
        <f t="shared" si="150"/>
        <v>517819.03</v>
      </c>
      <c r="Y391" s="8">
        <f t="shared" si="151"/>
        <v>815944.25706945476</v>
      </c>
      <c r="Z391" s="20">
        <f t="shared" si="152"/>
        <v>-298125.22706945473</v>
      </c>
      <c r="AA391" s="26">
        <f t="shared" si="153"/>
        <v>29812.522706945474</v>
      </c>
      <c r="AB391" s="31">
        <f t="shared" si="154"/>
        <v>-58681.548313655963</v>
      </c>
      <c r="AC391" s="30">
        <f t="shared" si="155"/>
        <v>0</v>
      </c>
      <c r="AG391" s="25">
        <f t="shared" si="156"/>
        <v>0</v>
      </c>
      <c r="AH391" s="25">
        <f t="shared" si="157"/>
        <v>0</v>
      </c>
      <c r="AI391" s="25">
        <f t="shared" si="158"/>
        <v>0</v>
      </c>
      <c r="AJ391" s="25">
        <f t="shared" si="159"/>
        <v>1</v>
      </c>
      <c r="AK391" s="25">
        <f t="shared" si="160"/>
        <v>0</v>
      </c>
      <c r="AL391" s="25">
        <f t="shared" ca="1" si="161"/>
        <v>0</v>
      </c>
      <c r="AM391" s="25">
        <f t="shared" ca="1" si="162"/>
        <v>0</v>
      </c>
      <c r="AN391" s="25">
        <f ca="1">IF(AM391=0,0,COUNTIF($AM$19:AM391,C391*10+1))</f>
        <v>0</v>
      </c>
      <c r="AO391" s="20">
        <f t="shared" ca="1" si="163"/>
        <v>0</v>
      </c>
      <c r="AP391" s="32">
        <f t="shared" ca="1" si="164"/>
        <v>0</v>
      </c>
    </row>
    <row r="392" spans="1:42" x14ac:dyDescent="0.2">
      <c r="A392" s="14">
        <f>Daten!A392</f>
        <v>30703</v>
      </c>
      <c r="B392" s="7" t="str">
        <f>Daten!B392</f>
        <v xml:space="preserve">Berg                                              </v>
      </c>
      <c r="C392" s="14">
        <f t="shared" si="140"/>
        <v>3</v>
      </c>
      <c r="D392" s="9">
        <f>Daten!D392</f>
        <v>0</v>
      </c>
      <c r="E392" s="8">
        <f>Daten!E392</f>
        <v>981</v>
      </c>
      <c r="F392" s="8">
        <f>Daten!F392</f>
        <v>901</v>
      </c>
      <c r="G392" s="26">
        <f t="shared" si="141"/>
        <v>80</v>
      </c>
      <c r="H392" s="28">
        <f t="shared" si="142"/>
        <v>8.8790233074361818E-2</v>
      </c>
      <c r="I392" s="20">
        <f t="shared" si="143"/>
        <v>12.835155963653452</v>
      </c>
      <c r="J392" s="20">
        <f t="shared" si="144"/>
        <v>67.164844036346551</v>
      </c>
      <c r="K392" s="26">
        <f t="shared" si="145"/>
        <v>-33582.422018173274</v>
      </c>
      <c r="L392" s="15">
        <f>Daten!G392</f>
        <v>186</v>
      </c>
      <c r="M392" s="15">
        <f>Daten!H392</f>
        <v>595</v>
      </c>
      <c r="N392" s="15">
        <f>Daten!I392</f>
        <v>200</v>
      </c>
      <c r="O392" s="27">
        <f t="shared" si="146"/>
        <v>0.64873949579831935</v>
      </c>
      <c r="P392" s="15">
        <f t="shared" si="147"/>
        <v>340.6075224861666</v>
      </c>
      <c r="Q392" s="20">
        <f t="shared" si="148"/>
        <v>45.392477513833398</v>
      </c>
      <c r="R392" s="26">
        <f t="shared" si="149"/>
        <v>9078.4955027666801</v>
      </c>
      <c r="S392" s="8">
        <f>Daten!K392</f>
        <v>6138.34</v>
      </c>
      <c r="T392" s="8">
        <f>Daten!L392</f>
        <v>65590.259999999995</v>
      </c>
      <c r="U392" s="8">
        <f>Daten!M392</f>
        <v>51531.88</v>
      </c>
      <c r="V392" s="8">
        <f>Daten!N392</f>
        <v>500</v>
      </c>
      <c r="W392" s="8">
        <f>Daten!O392</f>
        <v>500</v>
      </c>
      <c r="X392" s="22">
        <f t="shared" si="150"/>
        <v>123260.47999999998</v>
      </c>
      <c r="Y392" s="8">
        <f t="shared" si="151"/>
        <v>402434.04534194828</v>
      </c>
      <c r="Z392" s="20">
        <f t="shared" si="152"/>
        <v>-279173.5653419483</v>
      </c>
      <c r="AA392" s="26">
        <f t="shared" si="153"/>
        <v>27917.356534194831</v>
      </c>
      <c r="AB392" s="31">
        <f t="shared" si="154"/>
        <v>3413.4300187882363</v>
      </c>
      <c r="AC392" s="30">
        <f t="shared" si="155"/>
        <v>3413.4300187882363</v>
      </c>
      <c r="AG392" s="25">
        <f t="shared" si="156"/>
        <v>-33582.422018173274</v>
      </c>
      <c r="AH392" s="25">
        <f t="shared" si="157"/>
        <v>27917.356534194831</v>
      </c>
      <c r="AI392" s="25">
        <f t="shared" si="158"/>
        <v>-5665.0654839784438</v>
      </c>
      <c r="AJ392" s="25">
        <f t="shared" si="159"/>
        <v>1</v>
      </c>
      <c r="AK392" s="25">
        <f t="shared" si="160"/>
        <v>0</v>
      </c>
      <c r="AL392" s="25">
        <f t="shared" ca="1" si="161"/>
        <v>0</v>
      </c>
      <c r="AM392" s="25">
        <f t="shared" ca="1" si="162"/>
        <v>0</v>
      </c>
      <c r="AN392" s="25">
        <f ca="1">IF(AM392=0,0,COUNTIF($AM$19:AM392,C392*10+1))</f>
        <v>0</v>
      </c>
      <c r="AO392" s="20">
        <f t="shared" ca="1" si="163"/>
        <v>0</v>
      </c>
      <c r="AP392" s="32">
        <f t="shared" ca="1" si="164"/>
        <v>0</v>
      </c>
    </row>
    <row r="393" spans="1:42" x14ac:dyDescent="0.2">
      <c r="A393" s="14">
        <f>Daten!A393</f>
        <v>30704</v>
      </c>
      <c r="B393" s="7" t="str">
        <f>Daten!B393</f>
        <v xml:space="preserve">Bruck an der Leitha                               </v>
      </c>
      <c r="C393" s="14">
        <f t="shared" si="140"/>
        <v>3</v>
      </c>
      <c r="D393" s="9">
        <f>Daten!D393</f>
        <v>0</v>
      </c>
      <c r="E393" s="8">
        <f>Daten!E393</f>
        <v>8510</v>
      </c>
      <c r="F393" s="8">
        <f>Daten!F393</f>
        <v>8007</v>
      </c>
      <c r="G393" s="26">
        <f t="shared" si="141"/>
        <v>503</v>
      </c>
      <c r="H393" s="28">
        <f t="shared" si="142"/>
        <v>6.2820032471587364E-2</v>
      </c>
      <c r="I393" s="20">
        <f t="shared" si="143"/>
        <v>114.0633671486939</v>
      </c>
      <c r="J393" s="20">
        <f t="shared" si="144"/>
        <v>388.93663285130611</v>
      </c>
      <c r="K393" s="26">
        <f t="shared" si="145"/>
        <v>-194468.31642565306</v>
      </c>
      <c r="L393" s="15">
        <f>Daten!G393</f>
        <v>1325</v>
      </c>
      <c r="M393" s="15">
        <f>Daten!H393</f>
        <v>5343</v>
      </c>
      <c r="N393" s="15">
        <f>Daten!I393</f>
        <v>1842</v>
      </c>
      <c r="O393" s="27">
        <f t="shared" si="146"/>
        <v>0.59273816208122776</v>
      </c>
      <c r="P393" s="15">
        <f t="shared" si="147"/>
        <v>3058.5983069640138</v>
      </c>
      <c r="Q393" s="20">
        <f t="shared" si="148"/>
        <v>108.40169303598623</v>
      </c>
      <c r="R393" s="26">
        <f t="shared" si="149"/>
        <v>21680.338607197245</v>
      </c>
      <c r="S393" s="8">
        <f>Daten!K393</f>
        <v>37520.870000000003</v>
      </c>
      <c r="T393" s="8">
        <f>Daten!L393</f>
        <v>803132.48</v>
      </c>
      <c r="U393" s="8">
        <f>Daten!M393</f>
        <v>4413001.6900000004</v>
      </c>
      <c r="V393" s="8">
        <f>Daten!N393</f>
        <v>500</v>
      </c>
      <c r="W393" s="8">
        <f>Daten!O393</f>
        <v>500</v>
      </c>
      <c r="X393" s="22">
        <f t="shared" si="150"/>
        <v>5253655.04</v>
      </c>
      <c r="Y393" s="8">
        <f t="shared" si="151"/>
        <v>3491043.5533740874</v>
      </c>
      <c r="Z393" s="20">
        <f t="shared" si="152"/>
        <v>1762611.4866259126</v>
      </c>
      <c r="AA393" s="26">
        <f t="shared" si="153"/>
        <v>-176261.14866259127</v>
      </c>
      <c r="AB393" s="31">
        <f t="shared" si="154"/>
        <v>-349049.12648104707</v>
      </c>
      <c r="AC393" s="30">
        <f t="shared" si="155"/>
        <v>0</v>
      </c>
      <c r="AG393" s="25">
        <f t="shared" si="156"/>
        <v>0</v>
      </c>
      <c r="AH393" s="25">
        <f t="shared" si="157"/>
        <v>0</v>
      </c>
      <c r="AI393" s="25">
        <f t="shared" si="158"/>
        <v>0</v>
      </c>
      <c r="AJ393" s="25">
        <f t="shared" si="159"/>
        <v>1</v>
      </c>
      <c r="AK393" s="25">
        <f t="shared" si="160"/>
        <v>0</v>
      </c>
      <c r="AL393" s="25">
        <f t="shared" ca="1" si="161"/>
        <v>0</v>
      </c>
      <c r="AM393" s="25">
        <f t="shared" ca="1" si="162"/>
        <v>0</v>
      </c>
      <c r="AN393" s="25">
        <f ca="1">IF(AM393=0,0,COUNTIF($AM$19:AM393,C393*10+1))</f>
        <v>0</v>
      </c>
      <c r="AO393" s="20">
        <f t="shared" ca="1" si="163"/>
        <v>0</v>
      </c>
      <c r="AP393" s="32">
        <f t="shared" ca="1" si="164"/>
        <v>0</v>
      </c>
    </row>
    <row r="394" spans="1:42" x14ac:dyDescent="0.2">
      <c r="A394" s="14">
        <f>Daten!A394</f>
        <v>30706</v>
      </c>
      <c r="B394" s="7" t="str">
        <f>Daten!B394</f>
        <v xml:space="preserve">Enzersdorf an der Fischa                          </v>
      </c>
      <c r="C394" s="14">
        <f t="shared" si="140"/>
        <v>3</v>
      </c>
      <c r="D394" s="9">
        <f>Daten!D394</f>
        <v>0</v>
      </c>
      <c r="E394" s="8">
        <f>Daten!E394</f>
        <v>3605</v>
      </c>
      <c r="F394" s="8">
        <f>Daten!F394</f>
        <v>3308</v>
      </c>
      <c r="G394" s="26">
        <f t="shared" si="141"/>
        <v>297</v>
      </c>
      <c r="H394" s="28">
        <f t="shared" si="142"/>
        <v>8.9782345828295043E-2</v>
      </c>
      <c r="I394" s="20">
        <f t="shared" si="143"/>
        <v>47.123968843247084</v>
      </c>
      <c r="J394" s="20">
        <f t="shared" si="144"/>
        <v>249.8760311567529</v>
      </c>
      <c r="K394" s="26">
        <f t="shared" si="145"/>
        <v>-124938.01557837645</v>
      </c>
      <c r="L394" s="15">
        <f>Daten!G394</f>
        <v>608</v>
      </c>
      <c r="M394" s="15">
        <f>Daten!H394</f>
        <v>2305</v>
      </c>
      <c r="N394" s="15">
        <f>Daten!I394</f>
        <v>692</v>
      </c>
      <c r="O394" s="27">
        <f t="shared" si="146"/>
        <v>0.56399132321041212</v>
      </c>
      <c r="P394" s="15">
        <f t="shared" si="147"/>
        <v>1319.4963686228807</v>
      </c>
      <c r="Q394" s="20">
        <f t="shared" si="148"/>
        <v>-19.496368622880709</v>
      </c>
      <c r="R394" s="26">
        <f t="shared" si="149"/>
        <v>-3899.2737245761418</v>
      </c>
      <c r="S394" s="8">
        <f>Daten!K394</f>
        <v>39182.080000000002</v>
      </c>
      <c r="T394" s="8">
        <f>Daten!L394</f>
        <v>328815.21999999997</v>
      </c>
      <c r="U394" s="8">
        <f>Daten!M394</f>
        <v>1685522.43</v>
      </c>
      <c r="V394" s="8">
        <f>Daten!N394</f>
        <v>500</v>
      </c>
      <c r="W394" s="8">
        <f>Daten!O394</f>
        <v>500</v>
      </c>
      <c r="X394" s="22">
        <f t="shared" si="150"/>
        <v>2053519.73</v>
      </c>
      <c r="Y394" s="8">
        <f t="shared" si="151"/>
        <v>1478873.3266643463</v>
      </c>
      <c r="Z394" s="20">
        <f t="shared" si="152"/>
        <v>574646.40333565371</v>
      </c>
      <c r="AA394" s="26">
        <f t="shared" si="153"/>
        <v>-57464.640333565374</v>
      </c>
      <c r="AB394" s="31">
        <f t="shared" si="154"/>
        <v>-186301.92963651795</v>
      </c>
      <c r="AC394" s="30">
        <f t="shared" si="155"/>
        <v>0</v>
      </c>
      <c r="AG394" s="25">
        <f t="shared" si="156"/>
        <v>0</v>
      </c>
      <c r="AH394" s="25">
        <f t="shared" si="157"/>
        <v>0</v>
      </c>
      <c r="AI394" s="25">
        <f t="shared" si="158"/>
        <v>0</v>
      </c>
      <c r="AJ394" s="25">
        <f t="shared" si="159"/>
        <v>1</v>
      </c>
      <c r="AK394" s="25">
        <f t="shared" si="160"/>
        <v>0</v>
      </c>
      <c r="AL394" s="25">
        <f t="shared" ca="1" si="161"/>
        <v>0</v>
      </c>
      <c r="AM394" s="25">
        <f t="shared" ca="1" si="162"/>
        <v>0</v>
      </c>
      <c r="AN394" s="25">
        <f ca="1">IF(AM394=0,0,COUNTIF($AM$19:AM394,C394*10+1))</f>
        <v>0</v>
      </c>
      <c r="AO394" s="20">
        <f t="shared" ca="1" si="163"/>
        <v>0</v>
      </c>
      <c r="AP394" s="32">
        <f t="shared" ca="1" si="164"/>
        <v>0</v>
      </c>
    </row>
    <row r="395" spans="1:42" x14ac:dyDescent="0.2">
      <c r="A395" s="14">
        <f>Daten!A395</f>
        <v>30708</v>
      </c>
      <c r="B395" s="7" t="str">
        <f>Daten!B395</f>
        <v xml:space="preserve">Göttlesbrunn-Arbesthal                           </v>
      </c>
      <c r="C395" s="14">
        <f t="shared" si="140"/>
        <v>3</v>
      </c>
      <c r="D395" s="9">
        <f>Daten!D395</f>
        <v>0</v>
      </c>
      <c r="E395" s="8">
        <f>Daten!E395</f>
        <v>1469</v>
      </c>
      <c r="F395" s="8">
        <f>Daten!F395</f>
        <v>1449</v>
      </c>
      <c r="G395" s="26">
        <f t="shared" si="141"/>
        <v>20</v>
      </c>
      <c r="H395" s="28">
        <f t="shared" si="142"/>
        <v>1.3802622498274672E-2</v>
      </c>
      <c r="I395" s="20">
        <f t="shared" si="143"/>
        <v>20.641665917129693</v>
      </c>
      <c r="J395" s="20">
        <f t="shared" si="144"/>
        <v>-0.64166591712969279</v>
      </c>
      <c r="K395" s="26">
        <f t="shared" si="145"/>
        <v>320.83295856484642</v>
      </c>
      <c r="L395" s="15">
        <f>Daten!G395</f>
        <v>217</v>
      </c>
      <c r="M395" s="15">
        <f>Daten!H395</f>
        <v>932</v>
      </c>
      <c r="N395" s="15">
        <f>Daten!I395</f>
        <v>320</v>
      </c>
      <c r="O395" s="27">
        <f t="shared" si="146"/>
        <v>0.57618025751072965</v>
      </c>
      <c r="P395" s="15">
        <f t="shared" si="147"/>
        <v>533.52304362539041</v>
      </c>
      <c r="Q395" s="20">
        <f t="shared" si="148"/>
        <v>3.4769563746095855</v>
      </c>
      <c r="R395" s="26">
        <f t="shared" si="149"/>
        <v>695.3912749219171</v>
      </c>
      <c r="S395" s="8">
        <f>Daten!K395</f>
        <v>26902.43</v>
      </c>
      <c r="T395" s="8">
        <f>Daten!L395</f>
        <v>136431.06</v>
      </c>
      <c r="U395" s="8">
        <f>Daten!M395</f>
        <v>501982.41</v>
      </c>
      <c r="V395" s="8">
        <f>Daten!N395</f>
        <v>500</v>
      </c>
      <c r="W395" s="8">
        <f>Daten!O395</f>
        <v>500</v>
      </c>
      <c r="X395" s="22">
        <f t="shared" si="150"/>
        <v>665315.89999999991</v>
      </c>
      <c r="Y395" s="8">
        <f t="shared" si="151"/>
        <v>602625.49705129664</v>
      </c>
      <c r="Z395" s="20">
        <f t="shared" si="152"/>
        <v>62690.402948703268</v>
      </c>
      <c r="AA395" s="26">
        <f t="shared" si="153"/>
        <v>-6269.0402948703268</v>
      </c>
      <c r="AB395" s="31">
        <f t="shared" si="154"/>
        <v>-5252.8160613835635</v>
      </c>
      <c r="AC395" s="30">
        <f t="shared" si="155"/>
        <v>0</v>
      </c>
      <c r="AG395" s="25">
        <f t="shared" si="156"/>
        <v>0</v>
      </c>
      <c r="AH395" s="25">
        <f t="shared" si="157"/>
        <v>0</v>
      </c>
      <c r="AI395" s="25">
        <f t="shared" si="158"/>
        <v>0</v>
      </c>
      <c r="AJ395" s="25">
        <f t="shared" si="159"/>
        <v>1</v>
      </c>
      <c r="AK395" s="25">
        <f t="shared" si="160"/>
        <v>0</v>
      </c>
      <c r="AL395" s="25">
        <f t="shared" ca="1" si="161"/>
        <v>0</v>
      </c>
      <c r="AM395" s="25">
        <f t="shared" ca="1" si="162"/>
        <v>0</v>
      </c>
      <c r="AN395" s="25">
        <f ca="1">IF(AM395=0,0,COUNTIF($AM$19:AM395,C395*10+1))</f>
        <v>0</v>
      </c>
      <c r="AO395" s="20">
        <f t="shared" ca="1" si="163"/>
        <v>0</v>
      </c>
      <c r="AP395" s="32">
        <f t="shared" ca="1" si="164"/>
        <v>0</v>
      </c>
    </row>
    <row r="396" spans="1:42" x14ac:dyDescent="0.2">
      <c r="A396" s="14">
        <f>Daten!A396</f>
        <v>30709</v>
      </c>
      <c r="B396" s="7" t="str">
        <f>Daten!B396</f>
        <v xml:space="preserve">Götzendorf an der Leitha                         </v>
      </c>
      <c r="C396" s="14">
        <f t="shared" si="140"/>
        <v>3</v>
      </c>
      <c r="D396" s="9">
        <f>Daten!D396</f>
        <v>0</v>
      </c>
      <c r="E396" s="8">
        <f>Daten!E396</f>
        <v>2238</v>
      </c>
      <c r="F396" s="8">
        <f>Daten!F396</f>
        <v>2070</v>
      </c>
      <c r="G396" s="26">
        <f t="shared" si="141"/>
        <v>168</v>
      </c>
      <c r="H396" s="28">
        <f t="shared" si="142"/>
        <v>8.1159420289855067E-2</v>
      </c>
      <c r="I396" s="20">
        <f t="shared" si="143"/>
        <v>29.488094167328132</v>
      </c>
      <c r="J396" s="20">
        <f t="shared" si="144"/>
        <v>138.51190583267186</v>
      </c>
      <c r="K396" s="26">
        <f t="shared" si="145"/>
        <v>-69255.952916335926</v>
      </c>
      <c r="L396" s="15">
        <f>Daten!G396</f>
        <v>343</v>
      </c>
      <c r="M396" s="15">
        <f>Daten!H396</f>
        <v>1476</v>
      </c>
      <c r="N396" s="15">
        <f>Daten!I396</f>
        <v>419</v>
      </c>
      <c r="O396" s="27">
        <f t="shared" si="146"/>
        <v>0.51626016260162599</v>
      </c>
      <c r="P396" s="15">
        <f t="shared" si="147"/>
        <v>844.93563561274266</v>
      </c>
      <c r="Q396" s="20">
        <f t="shared" si="148"/>
        <v>-82.935635612742658</v>
      </c>
      <c r="R396" s="26">
        <f t="shared" si="149"/>
        <v>-16587.127122548532</v>
      </c>
      <c r="S396" s="8">
        <f>Daten!K396</f>
        <v>33016.79</v>
      </c>
      <c r="T396" s="8">
        <f>Daten!L396</f>
        <v>152822.28</v>
      </c>
      <c r="U396" s="8">
        <f>Daten!M396</f>
        <v>293504.92</v>
      </c>
      <c r="V396" s="8">
        <f>Daten!N396</f>
        <v>500</v>
      </c>
      <c r="W396" s="8">
        <f>Daten!O396</f>
        <v>500</v>
      </c>
      <c r="X396" s="22">
        <f t="shared" si="150"/>
        <v>479343.99</v>
      </c>
      <c r="Y396" s="8">
        <f t="shared" si="151"/>
        <v>918091.12484738044</v>
      </c>
      <c r="Z396" s="20">
        <f t="shared" si="152"/>
        <v>-438747.13484738045</v>
      </c>
      <c r="AA396" s="26">
        <f t="shared" si="153"/>
        <v>43874.713484738051</v>
      </c>
      <c r="AB396" s="31">
        <f t="shared" si="154"/>
        <v>-41968.3665541464</v>
      </c>
      <c r="AC396" s="30">
        <f t="shared" si="155"/>
        <v>0</v>
      </c>
      <c r="AG396" s="25">
        <f t="shared" si="156"/>
        <v>0</v>
      </c>
      <c r="AH396" s="25">
        <f t="shared" si="157"/>
        <v>0</v>
      </c>
      <c r="AI396" s="25">
        <f t="shared" si="158"/>
        <v>0</v>
      </c>
      <c r="AJ396" s="25">
        <f t="shared" si="159"/>
        <v>1</v>
      </c>
      <c r="AK396" s="25">
        <f t="shared" si="160"/>
        <v>0</v>
      </c>
      <c r="AL396" s="25">
        <f t="shared" ca="1" si="161"/>
        <v>0</v>
      </c>
      <c r="AM396" s="25">
        <f t="shared" ca="1" si="162"/>
        <v>0</v>
      </c>
      <c r="AN396" s="25">
        <f ca="1">IF(AM396=0,0,COUNTIF($AM$19:AM396,C396*10+1))</f>
        <v>0</v>
      </c>
      <c r="AO396" s="20">
        <f t="shared" ca="1" si="163"/>
        <v>0</v>
      </c>
      <c r="AP396" s="32">
        <f t="shared" ca="1" si="164"/>
        <v>0</v>
      </c>
    </row>
    <row r="397" spans="1:42" x14ac:dyDescent="0.2">
      <c r="A397" s="14">
        <f>Daten!A397</f>
        <v>30710</v>
      </c>
      <c r="B397" s="7" t="str">
        <f>Daten!B397</f>
        <v xml:space="preserve">Hainburg a.d. Donau                               </v>
      </c>
      <c r="C397" s="14">
        <f t="shared" si="140"/>
        <v>3</v>
      </c>
      <c r="D397" s="9">
        <f>Daten!D397</f>
        <v>0</v>
      </c>
      <c r="E397" s="8">
        <f>Daten!E397</f>
        <v>7000</v>
      </c>
      <c r="F397" s="8">
        <f>Daten!F397</f>
        <v>6818</v>
      </c>
      <c r="G397" s="26">
        <f t="shared" si="141"/>
        <v>182</v>
      </c>
      <c r="H397" s="28">
        <f t="shared" si="142"/>
        <v>2.6694045174537988E-2</v>
      </c>
      <c r="I397" s="20">
        <f t="shared" si="143"/>
        <v>97.12551982262957</v>
      </c>
      <c r="J397" s="20">
        <f t="shared" si="144"/>
        <v>84.87448017737043</v>
      </c>
      <c r="K397" s="26">
        <f t="shared" si="145"/>
        <v>-42437.240088685212</v>
      </c>
      <c r="L397" s="15">
        <f>Daten!G397</f>
        <v>1264</v>
      </c>
      <c r="M397" s="15">
        <f>Daten!H397</f>
        <v>4261</v>
      </c>
      <c r="N397" s="15">
        <f>Daten!I397</f>
        <v>1475</v>
      </c>
      <c r="O397" s="27">
        <f t="shared" si="146"/>
        <v>0.64280685285144334</v>
      </c>
      <c r="P397" s="15">
        <f t="shared" si="147"/>
        <v>2439.2078206950519</v>
      </c>
      <c r="Q397" s="20">
        <f t="shared" si="148"/>
        <v>299.79217930494815</v>
      </c>
      <c r="R397" s="26">
        <f t="shared" si="149"/>
        <v>59958.43586098963</v>
      </c>
      <c r="S397" s="8">
        <f>Daten!K397</f>
        <v>7099.99</v>
      </c>
      <c r="T397" s="8">
        <f>Daten!L397</f>
        <v>502419.77</v>
      </c>
      <c r="U397" s="8">
        <f>Daten!M397</f>
        <v>912881.37</v>
      </c>
      <c r="V397" s="8">
        <f>Daten!N397</f>
        <v>500</v>
      </c>
      <c r="W397" s="8">
        <f>Daten!O397</f>
        <v>500</v>
      </c>
      <c r="X397" s="22">
        <f t="shared" si="150"/>
        <v>1422401.13</v>
      </c>
      <c r="Y397" s="8">
        <f t="shared" si="151"/>
        <v>2871598.6925521283</v>
      </c>
      <c r="Z397" s="20">
        <f t="shared" si="152"/>
        <v>-1449197.5625521285</v>
      </c>
      <c r="AA397" s="26">
        <f t="shared" si="153"/>
        <v>144919.75625521285</v>
      </c>
      <c r="AB397" s="31">
        <f t="shared" si="154"/>
        <v>162440.95202751725</v>
      </c>
      <c r="AC397" s="30">
        <f t="shared" si="155"/>
        <v>162440.95202751725</v>
      </c>
      <c r="AG397" s="25">
        <f t="shared" si="156"/>
        <v>-42437.240088685212</v>
      </c>
      <c r="AH397" s="25">
        <f t="shared" si="157"/>
        <v>144919.75625521285</v>
      </c>
      <c r="AI397" s="25">
        <f t="shared" si="158"/>
        <v>102482.51616652764</v>
      </c>
      <c r="AJ397" s="25">
        <f t="shared" si="159"/>
        <v>1</v>
      </c>
      <c r="AK397" s="25">
        <f t="shared" si="160"/>
        <v>102482.51616652764</v>
      </c>
      <c r="AL397" s="25">
        <f t="shared" ca="1" si="161"/>
        <v>258876</v>
      </c>
      <c r="AM397" s="25">
        <f t="shared" ca="1" si="162"/>
        <v>31</v>
      </c>
      <c r="AN397" s="25">
        <f ca="1">IF(AM397=0,0,COUNTIF($AM$19:AM397,C397*10+1))</f>
        <v>33</v>
      </c>
      <c r="AO397" s="20">
        <f t="shared" ca="1" si="163"/>
        <v>0</v>
      </c>
      <c r="AP397" s="32">
        <f t="shared" ca="1" si="164"/>
        <v>258876</v>
      </c>
    </row>
    <row r="398" spans="1:42" x14ac:dyDescent="0.2">
      <c r="A398" s="14">
        <f>Daten!A398</f>
        <v>30711</v>
      </c>
      <c r="B398" s="7" t="str">
        <f>Daten!B398</f>
        <v xml:space="preserve">Haslau-Maria Ellend                               </v>
      </c>
      <c r="C398" s="14">
        <f t="shared" si="140"/>
        <v>3</v>
      </c>
      <c r="D398" s="9">
        <f>Daten!D398</f>
        <v>0</v>
      </c>
      <c r="E398" s="8">
        <f>Daten!E398</f>
        <v>2031</v>
      </c>
      <c r="F398" s="8">
        <f>Daten!F398</f>
        <v>2000</v>
      </c>
      <c r="G398" s="26">
        <f t="shared" si="141"/>
        <v>31</v>
      </c>
      <c r="H398" s="28">
        <f t="shared" si="142"/>
        <v>1.55E-2</v>
      </c>
      <c r="I398" s="20">
        <f t="shared" si="143"/>
        <v>28.490912238964381</v>
      </c>
      <c r="J398" s="20">
        <f t="shared" si="144"/>
        <v>2.5090877610356195</v>
      </c>
      <c r="K398" s="26">
        <f t="shared" si="145"/>
        <v>-1254.5438805178098</v>
      </c>
      <c r="L398" s="15">
        <f>Daten!G398</f>
        <v>299</v>
      </c>
      <c r="M398" s="15">
        <f>Daten!H398</f>
        <v>1387</v>
      </c>
      <c r="N398" s="15">
        <f>Daten!I398</f>
        <v>345</v>
      </c>
      <c r="O398" s="27">
        <f t="shared" si="146"/>
        <v>0.46431146359048303</v>
      </c>
      <c r="P398" s="15">
        <f t="shared" si="147"/>
        <v>793.98761964422363</v>
      </c>
      <c r="Q398" s="20">
        <f t="shared" si="148"/>
        <v>-149.98761964422363</v>
      </c>
      <c r="R398" s="26">
        <f t="shared" si="149"/>
        <v>-29997.523928844726</v>
      </c>
      <c r="S398" s="8">
        <f>Daten!K398</f>
        <v>13011.89</v>
      </c>
      <c r="T398" s="8">
        <f>Daten!L398</f>
        <v>115489.08</v>
      </c>
      <c r="U398" s="8">
        <f>Daten!M398</f>
        <v>120752.98</v>
      </c>
      <c r="V398" s="8">
        <f>Daten!N398</f>
        <v>500</v>
      </c>
      <c r="W398" s="8">
        <f>Daten!O398</f>
        <v>500</v>
      </c>
      <c r="X398" s="22">
        <f t="shared" si="150"/>
        <v>249253.95</v>
      </c>
      <c r="Y398" s="8">
        <f t="shared" si="151"/>
        <v>833173.84922476753</v>
      </c>
      <c r="Z398" s="20">
        <f t="shared" si="152"/>
        <v>-583919.89922476746</v>
      </c>
      <c r="AA398" s="26">
        <f t="shared" si="153"/>
        <v>58391.989922476751</v>
      </c>
      <c r="AB398" s="31">
        <f t="shared" si="154"/>
        <v>27139.922113114215</v>
      </c>
      <c r="AC398" s="30">
        <f t="shared" si="155"/>
        <v>27139.922113114215</v>
      </c>
      <c r="AG398" s="25">
        <f t="shared" si="156"/>
        <v>-1254.5438805178098</v>
      </c>
      <c r="AH398" s="25">
        <f t="shared" si="157"/>
        <v>58391.989922476751</v>
      </c>
      <c r="AI398" s="25">
        <f t="shared" si="158"/>
        <v>57137.446041958938</v>
      </c>
      <c r="AJ398" s="25">
        <f t="shared" si="159"/>
        <v>1</v>
      </c>
      <c r="AK398" s="25">
        <f t="shared" si="160"/>
        <v>57137.446041958938</v>
      </c>
      <c r="AL398" s="25">
        <f t="shared" ca="1" si="161"/>
        <v>144332</v>
      </c>
      <c r="AM398" s="25">
        <f t="shared" ca="1" si="162"/>
        <v>31</v>
      </c>
      <c r="AN398" s="25">
        <f ca="1">IF(AM398=0,0,COUNTIF($AM$19:AM398,C398*10+1))</f>
        <v>34</v>
      </c>
      <c r="AO398" s="20">
        <f t="shared" ca="1" si="163"/>
        <v>0</v>
      </c>
      <c r="AP398" s="32">
        <f t="shared" ca="1" si="164"/>
        <v>144332</v>
      </c>
    </row>
    <row r="399" spans="1:42" x14ac:dyDescent="0.2">
      <c r="A399" s="14">
        <f>Daten!A399</f>
        <v>30712</v>
      </c>
      <c r="B399" s="7" t="str">
        <f>Daten!B399</f>
        <v xml:space="preserve">Höflein                                          </v>
      </c>
      <c r="C399" s="14">
        <f t="shared" si="140"/>
        <v>3</v>
      </c>
      <c r="D399" s="9">
        <f>Daten!D399</f>
        <v>0</v>
      </c>
      <c r="E399" s="8">
        <f>Daten!E399</f>
        <v>1212</v>
      </c>
      <c r="F399" s="8">
        <f>Daten!F399</f>
        <v>1249</v>
      </c>
      <c r="G399" s="26">
        <f t="shared" si="141"/>
        <v>-37</v>
      </c>
      <c r="H399" s="28">
        <f t="shared" si="142"/>
        <v>-2.9623698959167333E-2</v>
      </c>
      <c r="I399" s="20">
        <f t="shared" si="143"/>
        <v>17.792574693233256</v>
      </c>
      <c r="J399" s="20">
        <f t="shared" si="144"/>
        <v>-54.792574693233256</v>
      </c>
      <c r="K399" s="26">
        <f t="shared" si="145"/>
        <v>27396.287346616627</v>
      </c>
      <c r="L399" s="15">
        <f>Daten!G399</f>
        <v>178</v>
      </c>
      <c r="M399" s="15">
        <f>Daten!H399</f>
        <v>790</v>
      </c>
      <c r="N399" s="15">
        <f>Daten!I399</f>
        <v>244</v>
      </c>
      <c r="O399" s="27">
        <f t="shared" si="146"/>
        <v>0.53417721518987338</v>
      </c>
      <c r="P399" s="15">
        <f t="shared" si="147"/>
        <v>452.23519792280945</v>
      </c>
      <c r="Q399" s="20">
        <f t="shared" si="148"/>
        <v>-30.235197922809448</v>
      </c>
      <c r="R399" s="26">
        <f t="shared" si="149"/>
        <v>-6047.0395845618896</v>
      </c>
      <c r="S399" s="8">
        <f>Daten!K399</f>
        <v>28819.16</v>
      </c>
      <c r="T399" s="8">
        <f>Daten!L399</f>
        <v>90142.87</v>
      </c>
      <c r="U399" s="8">
        <f>Daten!M399</f>
        <v>98159.09</v>
      </c>
      <c r="V399" s="8">
        <f>Daten!N399</f>
        <v>500</v>
      </c>
      <c r="W399" s="8">
        <f>Daten!O399</f>
        <v>500</v>
      </c>
      <c r="X399" s="22">
        <f t="shared" si="150"/>
        <v>217121.12</v>
      </c>
      <c r="Y399" s="8">
        <f t="shared" si="151"/>
        <v>497196.80219616852</v>
      </c>
      <c r="Z399" s="20">
        <f t="shared" si="152"/>
        <v>-280075.68219616852</v>
      </c>
      <c r="AA399" s="26">
        <f t="shared" si="153"/>
        <v>28007.568219616853</v>
      </c>
      <c r="AB399" s="31">
        <f t="shared" si="154"/>
        <v>49356.815981671592</v>
      </c>
      <c r="AC399" s="30">
        <f t="shared" si="155"/>
        <v>49356.815981671592</v>
      </c>
      <c r="AG399" s="25">
        <f t="shared" si="156"/>
        <v>27396.287346616627</v>
      </c>
      <c r="AH399" s="25">
        <f t="shared" si="157"/>
        <v>28007.568219616853</v>
      </c>
      <c r="AI399" s="25">
        <f t="shared" si="158"/>
        <v>55403.855566233484</v>
      </c>
      <c r="AJ399" s="25">
        <f t="shared" si="159"/>
        <v>1</v>
      </c>
      <c r="AK399" s="25">
        <f t="shared" si="160"/>
        <v>55403.855566233484</v>
      </c>
      <c r="AL399" s="25">
        <f t="shared" ca="1" si="161"/>
        <v>139953</v>
      </c>
      <c r="AM399" s="25">
        <f t="shared" ca="1" si="162"/>
        <v>31</v>
      </c>
      <c r="AN399" s="25">
        <f ca="1">IF(AM399=0,0,COUNTIF($AM$19:AM399,C399*10+1))</f>
        <v>35</v>
      </c>
      <c r="AO399" s="20">
        <f t="shared" ca="1" si="163"/>
        <v>0</v>
      </c>
      <c r="AP399" s="32">
        <f t="shared" ca="1" si="164"/>
        <v>139953</v>
      </c>
    </row>
    <row r="400" spans="1:42" x14ac:dyDescent="0.2">
      <c r="A400" s="14">
        <f>Daten!A400</f>
        <v>30713</v>
      </c>
      <c r="B400" s="7" t="str">
        <f>Daten!B400</f>
        <v xml:space="preserve">Hof am Leithaberge                                </v>
      </c>
      <c r="C400" s="14">
        <f t="shared" si="140"/>
        <v>3</v>
      </c>
      <c r="D400" s="9">
        <f>Daten!D400</f>
        <v>0</v>
      </c>
      <c r="E400" s="8">
        <f>Daten!E400</f>
        <v>1676</v>
      </c>
      <c r="F400" s="8">
        <f>Daten!F400</f>
        <v>1557</v>
      </c>
      <c r="G400" s="26">
        <f t="shared" si="141"/>
        <v>119</v>
      </c>
      <c r="H400" s="28">
        <f t="shared" si="142"/>
        <v>7.6429030186255617E-2</v>
      </c>
      <c r="I400" s="20">
        <f t="shared" si="143"/>
        <v>22.180175178033771</v>
      </c>
      <c r="J400" s="20">
        <f t="shared" si="144"/>
        <v>96.819824821966222</v>
      </c>
      <c r="K400" s="26">
        <f t="shared" si="145"/>
        <v>-48409.91241098311</v>
      </c>
      <c r="L400" s="15">
        <f>Daten!G400</f>
        <v>228</v>
      </c>
      <c r="M400" s="15">
        <f>Daten!H400</f>
        <v>1108</v>
      </c>
      <c r="N400" s="15">
        <f>Daten!I400</f>
        <v>340</v>
      </c>
      <c r="O400" s="27">
        <f t="shared" si="146"/>
        <v>0.5126353790613718</v>
      </c>
      <c r="P400" s="15">
        <f t="shared" si="147"/>
        <v>634.27417632718084</v>
      </c>
      <c r="Q400" s="20">
        <f t="shared" si="148"/>
        <v>-66.27417632718084</v>
      </c>
      <c r="R400" s="26">
        <f t="shared" si="149"/>
        <v>-13254.835265436168</v>
      </c>
      <c r="S400" s="8">
        <f>Daten!K400</f>
        <v>12416.39</v>
      </c>
      <c r="T400" s="8">
        <f>Daten!L400</f>
        <v>132666.79</v>
      </c>
      <c r="U400" s="8">
        <f>Daten!M400</f>
        <v>562114.71</v>
      </c>
      <c r="V400" s="8">
        <f>Daten!N400</f>
        <v>500</v>
      </c>
      <c r="W400" s="8">
        <f>Daten!O400</f>
        <v>500</v>
      </c>
      <c r="X400" s="22">
        <f t="shared" si="150"/>
        <v>707197.8899999999</v>
      </c>
      <c r="Y400" s="8">
        <f t="shared" si="151"/>
        <v>687542.77267390967</v>
      </c>
      <c r="Z400" s="20">
        <f t="shared" si="152"/>
        <v>19655.117326090229</v>
      </c>
      <c r="AA400" s="26">
        <f t="shared" si="153"/>
        <v>-1965.5117326090231</v>
      </c>
      <c r="AB400" s="31">
        <f t="shared" si="154"/>
        <v>-63630.259409028302</v>
      </c>
      <c r="AC400" s="30">
        <f t="shared" si="155"/>
        <v>0</v>
      </c>
      <c r="AG400" s="25">
        <f t="shared" si="156"/>
        <v>0</v>
      </c>
      <c r="AH400" s="25">
        <f t="shared" si="157"/>
        <v>0</v>
      </c>
      <c r="AI400" s="25">
        <f t="shared" si="158"/>
        <v>0</v>
      </c>
      <c r="AJ400" s="25">
        <f t="shared" si="159"/>
        <v>1</v>
      </c>
      <c r="AK400" s="25">
        <f t="shared" si="160"/>
        <v>0</v>
      </c>
      <c r="AL400" s="25">
        <f t="shared" ca="1" si="161"/>
        <v>0</v>
      </c>
      <c r="AM400" s="25">
        <f t="shared" ca="1" si="162"/>
        <v>0</v>
      </c>
      <c r="AN400" s="25">
        <f ca="1">IF(AM400=0,0,COUNTIF($AM$19:AM400,C400*10+1))</f>
        <v>0</v>
      </c>
      <c r="AO400" s="20">
        <f t="shared" ca="1" si="163"/>
        <v>0</v>
      </c>
      <c r="AP400" s="32">
        <f t="shared" ca="1" si="164"/>
        <v>0</v>
      </c>
    </row>
    <row r="401" spans="1:42" x14ac:dyDescent="0.2">
      <c r="A401" s="14">
        <f>Daten!A401</f>
        <v>30715</v>
      </c>
      <c r="B401" s="7" t="str">
        <f>Daten!B401</f>
        <v xml:space="preserve">Hundsheim                                         </v>
      </c>
      <c r="C401" s="14">
        <f t="shared" si="140"/>
        <v>3</v>
      </c>
      <c r="D401" s="9">
        <f>Daten!D401</f>
        <v>0</v>
      </c>
      <c r="E401" s="8">
        <f>Daten!E401</f>
        <v>665</v>
      </c>
      <c r="F401" s="8">
        <f>Daten!F401</f>
        <v>628</v>
      </c>
      <c r="G401" s="26">
        <f t="shared" si="141"/>
        <v>37</v>
      </c>
      <c r="H401" s="28">
        <f t="shared" si="142"/>
        <v>5.89171974522293E-2</v>
      </c>
      <c r="I401" s="20">
        <f t="shared" si="143"/>
        <v>8.9461464430348148</v>
      </c>
      <c r="J401" s="20">
        <f t="shared" si="144"/>
        <v>28.053853556965187</v>
      </c>
      <c r="K401" s="26">
        <f t="shared" si="145"/>
        <v>-14026.926778482593</v>
      </c>
      <c r="L401" s="15">
        <f>Daten!G401</f>
        <v>109</v>
      </c>
      <c r="M401" s="15">
        <f>Daten!H401</f>
        <v>410</v>
      </c>
      <c r="N401" s="15">
        <f>Daten!I401</f>
        <v>146</v>
      </c>
      <c r="O401" s="27">
        <f t="shared" si="146"/>
        <v>0.62195121951219512</v>
      </c>
      <c r="P401" s="15">
        <f t="shared" si="147"/>
        <v>234.70434322576185</v>
      </c>
      <c r="Q401" s="20">
        <f t="shared" si="148"/>
        <v>20.295656774238154</v>
      </c>
      <c r="R401" s="26">
        <f t="shared" si="149"/>
        <v>4059.131354847631</v>
      </c>
      <c r="S401" s="8">
        <f>Daten!K401</f>
        <v>8401.1</v>
      </c>
      <c r="T401" s="8">
        <f>Daten!L401</f>
        <v>45823.38</v>
      </c>
      <c r="U401" s="8">
        <f>Daten!M401</f>
        <v>23936.59</v>
      </c>
      <c r="V401" s="8">
        <f>Daten!N401</f>
        <v>500</v>
      </c>
      <c r="W401" s="8">
        <f>Daten!O401</f>
        <v>500</v>
      </c>
      <c r="X401" s="22">
        <f t="shared" si="150"/>
        <v>78161.069999999992</v>
      </c>
      <c r="Y401" s="8">
        <f t="shared" si="151"/>
        <v>272801.87579245219</v>
      </c>
      <c r="Z401" s="20">
        <f t="shared" si="152"/>
        <v>-194640.80579245219</v>
      </c>
      <c r="AA401" s="26">
        <f t="shared" si="153"/>
        <v>19464.080579245219</v>
      </c>
      <c r="AB401" s="31">
        <f t="shared" si="154"/>
        <v>9496.2851556102578</v>
      </c>
      <c r="AC401" s="30">
        <f t="shared" si="155"/>
        <v>9496.2851556102578</v>
      </c>
      <c r="AG401" s="25">
        <f t="shared" si="156"/>
        <v>-14026.926778482593</v>
      </c>
      <c r="AH401" s="25">
        <f t="shared" si="157"/>
        <v>19464.080579245219</v>
      </c>
      <c r="AI401" s="25">
        <f t="shared" si="158"/>
        <v>5437.1538007626259</v>
      </c>
      <c r="AJ401" s="25">
        <f t="shared" si="159"/>
        <v>1</v>
      </c>
      <c r="AK401" s="25">
        <f t="shared" si="160"/>
        <v>5437.1538007626259</v>
      </c>
      <c r="AL401" s="25">
        <f t="shared" ca="1" si="161"/>
        <v>13735</v>
      </c>
      <c r="AM401" s="25">
        <f t="shared" ca="1" si="162"/>
        <v>31</v>
      </c>
      <c r="AN401" s="25">
        <f ca="1">IF(AM401=0,0,COUNTIF($AM$19:AM401,C401*10+1))</f>
        <v>36</v>
      </c>
      <c r="AO401" s="20">
        <f t="shared" ca="1" si="163"/>
        <v>0</v>
      </c>
      <c r="AP401" s="32">
        <f t="shared" ca="1" si="164"/>
        <v>13735</v>
      </c>
    </row>
    <row r="402" spans="1:42" x14ac:dyDescent="0.2">
      <c r="A402" s="14">
        <f>Daten!A402</f>
        <v>30716</v>
      </c>
      <c r="B402" s="7" t="str">
        <f>Daten!B402</f>
        <v xml:space="preserve">Mannersdorf am Leithagebirge                      </v>
      </c>
      <c r="C402" s="14">
        <f t="shared" si="140"/>
        <v>3</v>
      </c>
      <c r="D402" s="9">
        <f>Daten!D402</f>
        <v>0</v>
      </c>
      <c r="E402" s="8">
        <f>Daten!E402</f>
        <v>4213</v>
      </c>
      <c r="F402" s="8">
        <f>Daten!F402</f>
        <v>4142</v>
      </c>
      <c r="G402" s="26">
        <f t="shared" si="141"/>
        <v>71</v>
      </c>
      <c r="H402" s="28">
        <f t="shared" si="142"/>
        <v>1.7141477547078707E-2</v>
      </c>
      <c r="I402" s="20">
        <f t="shared" si="143"/>
        <v>59.004679246895229</v>
      </c>
      <c r="J402" s="20">
        <f t="shared" si="144"/>
        <v>11.995320753104771</v>
      </c>
      <c r="K402" s="26">
        <f t="shared" si="145"/>
        <v>-5997.6603765523851</v>
      </c>
      <c r="L402" s="15">
        <f>Daten!G402</f>
        <v>634</v>
      </c>
      <c r="M402" s="15">
        <f>Daten!H402</f>
        <v>2765</v>
      </c>
      <c r="N402" s="15">
        <f>Daten!I402</f>
        <v>814</v>
      </c>
      <c r="O402" s="27">
        <f t="shared" si="146"/>
        <v>0.52368896925858954</v>
      </c>
      <c r="P402" s="15">
        <f t="shared" si="147"/>
        <v>1582.823192729833</v>
      </c>
      <c r="Q402" s="20">
        <f t="shared" si="148"/>
        <v>-134.82319272983295</v>
      </c>
      <c r="R402" s="26">
        <f t="shared" si="149"/>
        <v>-26964.638545966591</v>
      </c>
      <c r="S402" s="8">
        <f>Daten!K402</f>
        <v>16844.21</v>
      </c>
      <c r="T402" s="8">
        <f>Daten!L402</f>
        <v>343667.03</v>
      </c>
      <c r="U402" s="8">
        <f>Daten!M402</f>
        <v>831044</v>
      </c>
      <c r="V402" s="8">
        <f>Daten!N402</f>
        <v>500</v>
      </c>
      <c r="W402" s="8">
        <f>Daten!O402</f>
        <v>500</v>
      </c>
      <c r="X402" s="22">
        <f t="shared" si="150"/>
        <v>1191555.24</v>
      </c>
      <c r="Y402" s="8">
        <f t="shared" si="151"/>
        <v>1728292.1845317311</v>
      </c>
      <c r="Z402" s="20">
        <f t="shared" si="152"/>
        <v>-536736.94453173107</v>
      </c>
      <c r="AA402" s="26">
        <f t="shared" si="153"/>
        <v>53673.694453173113</v>
      </c>
      <c r="AB402" s="31">
        <f t="shared" si="154"/>
        <v>20711.395530654139</v>
      </c>
      <c r="AC402" s="30">
        <f t="shared" si="155"/>
        <v>20711.395530654139</v>
      </c>
      <c r="AG402" s="25">
        <f t="shared" si="156"/>
        <v>-5997.6603765523851</v>
      </c>
      <c r="AH402" s="25">
        <f t="shared" si="157"/>
        <v>53673.694453173113</v>
      </c>
      <c r="AI402" s="25">
        <f t="shared" si="158"/>
        <v>47676.03407662073</v>
      </c>
      <c r="AJ402" s="25">
        <f t="shared" si="159"/>
        <v>1</v>
      </c>
      <c r="AK402" s="25">
        <f t="shared" si="160"/>
        <v>47676.03407662073</v>
      </c>
      <c r="AL402" s="25">
        <f t="shared" ca="1" si="161"/>
        <v>120432</v>
      </c>
      <c r="AM402" s="25">
        <f t="shared" ca="1" si="162"/>
        <v>31</v>
      </c>
      <c r="AN402" s="25">
        <f ca="1">IF(AM402=0,0,COUNTIF($AM$19:AM402,C402*10+1))</f>
        <v>37</v>
      </c>
      <c r="AO402" s="20">
        <f t="shared" ca="1" si="163"/>
        <v>0</v>
      </c>
      <c r="AP402" s="32">
        <f t="shared" ca="1" si="164"/>
        <v>120432</v>
      </c>
    </row>
    <row r="403" spans="1:42" x14ac:dyDescent="0.2">
      <c r="A403" s="14">
        <f>Daten!A403</f>
        <v>30718</v>
      </c>
      <c r="B403" s="7" t="str">
        <f>Daten!B403</f>
        <v xml:space="preserve">Petronell-Carnuntum                               </v>
      </c>
      <c r="C403" s="14">
        <f t="shared" ref="C403:C466" si="165">INT(A403/10000)</f>
        <v>3</v>
      </c>
      <c r="D403" s="9">
        <f>Daten!D403</f>
        <v>0</v>
      </c>
      <c r="E403" s="8">
        <f>Daten!E403</f>
        <v>1269</v>
      </c>
      <c r="F403" s="8">
        <f>Daten!F403</f>
        <v>1255</v>
      </c>
      <c r="G403" s="26">
        <f t="shared" ref="G403:G466" si="166">E403-F403</f>
        <v>14</v>
      </c>
      <c r="H403" s="28">
        <f t="shared" ref="H403:H466" si="167">G403/F403</f>
        <v>1.1155378486055778E-2</v>
      </c>
      <c r="I403" s="20">
        <f t="shared" ref="I403:I466" si="168">F403*$I$6</f>
        <v>17.878047429950147</v>
      </c>
      <c r="J403" s="20">
        <f t="shared" ref="J403:J466" si="169">G403-I403</f>
        <v>-3.8780474299501471</v>
      </c>
      <c r="K403" s="26">
        <f t="shared" ref="K403:K466" si="170">-J403*$K$5</f>
        <v>1939.0237149750735</v>
      </c>
      <c r="L403" s="15">
        <f>Daten!G403</f>
        <v>181</v>
      </c>
      <c r="M403" s="15">
        <f>Daten!H403</f>
        <v>795</v>
      </c>
      <c r="N403" s="15">
        <f>Daten!I403</f>
        <v>293</v>
      </c>
      <c r="O403" s="27">
        <f t="shared" ref="O403:O466" si="171">(L403+N403)/M403</f>
        <v>0.5962264150943396</v>
      </c>
      <c r="P403" s="15">
        <f t="shared" ref="P403:P466" si="172">M403*$P$6</f>
        <v>455.09744601092848</v>
      </c>
      <c r="Q403" s="20">
        <f t="shared" ref="Q403:Q466" si="173">L403+N403-P403</f>
        <v>18.902553989071521</v>
      </c>
      <c r="R403" s="26">
        <f t="shared" ref="R403:R466" si="174">Q403*$R$5</f>
        <v>3780.5107978143042</v>
      </c>
      <c r="S403" s="8">
        <f>Daten!K403</f>
        <v>16017.07</v>
      </c>
      <c r="T403" s="8">
        <f>Daten!L403</f>
        <v>96945.8</v>
      </c>
      <c r="U403" s="8">
        <f>Daten!M403</f>
        <v>154922.04999999999</v>
      </c>
      <c r="V403" s="8">
        <f>Daten!N403</f>
        <v>500</v>
      </c>
      <c r="W403" s="8">
        <f>Daten!O403</f>
        <v>500</v>
      </c>
      <c r="X403" s="22">
        <f t="shared" ref="X403:X466" si="175">S403/V403*500+T403/W403*500+U403</f>
        <v>267884.92</v>
      </c>
      <c r="Y403" s="8">
        <f t="shared" ref="Y403:Y466" si="176">E403*$Y$6</f>
        <v>520579.82012123585</v>
      </c>
      <c r="Z403" s="20">
        <f t="shared" ref="Z403:Z466" si="177">X403-Y403</f>
        <v>-252694.90012123587</v>
      </c>
      <c r="AA403" s="26">
        <f t="shared" ref="AA403:AA466" si="178">-Z403*$AA$5</f>
        <v>25269.490012123588</v>
      </c>
      <c r="AB403" s="31">
        <f t="shared" ref="AB403:AB466" si="179">K403+R403+AA403</f>
        <v>30989.024524912966</v>
      </c>
      <c r="AC403" s="30">
        <f t="shared" ref="AC403:AC466" si="180">MAX(0,AB403)</f>
        <v>30989.024524912966</v>
      </c>
      <c r="AG403" s="25">
        <f t="shared" ref="AG403:AG466" si="181">IF(AB403&gt;0,K403,0)</f>
        <v>1939.0237149750735</v>
      </c>
      <c r="AH403" s="25">
        <f t="shared" ref="AH403:AH466" si="182">IF(AB403&gt;0,AA403,0)</f>
        <v>25269.490012123588</v>
      </c>
      <c r="AI403" s="25">
        <f t="shared" ref="AI403:AI466" si="183">AG403+AH403</f>
        <v>27208.51372709866</v>
      </c>
      <c r="AJ403" s="25">
        <f t="shared" ref="AJ403:AJ466" si="184">IF(AND(V403=500,W403=500),1,0)</f>
        <v>1</v>
      </c>
      <c r="AK403" s="25">
        <f t="shared" ref="AK403:AK466" si="185">IF(AND(AJ403=1,AI403&gt;=E403*$AK$5),AI403,0)</f>
        <v>27208.51372709866</v>
      </c>
      <c r="AL403" s="25">
        <f t="shared" ref="AL403:AL466" ca="1" si="186">IF(OFFSET($AK$6,C403,0)=0,0,ROUND(AK403*OFFSET($AF$6,C403,0)/OFFSET($AK$6,C403,0),0))</f>
        <v>68730</v>
      </c>
      <c r="AM403" s="25">
        <f t="shared" ref="AM403:AM466" ca="1" si="187">IF(AL403&gt;0,C403*10+1,0)</f>
        <v>31</v>
      </c>
      <c r="AN403" s="25">
        <f ca="1">IF(AM403=0,0,COUNTIF($AM$19:AM403,C403*10+1))</f>
        <v>38</v>
      </c>
      <c r="AO403" s="20">
        <f t="shared" ref="AO403:AO466" ca="1" si="188">IF(AN403=1,OFFSET($AF$6,C403,0)-OFFSET($AL$6,C403,0),0)</f>
        <v>0</v>
      </c>
      <c r="AP403" s="32">
        <f t="shared" ref="AP403:AP466" ca="1" si="189">AL403+AO403</f>
        <v>68730</v>
      </c>
    </row>
    <row r="404" spans="1:42" x14ac:dyDescent="0.2">
      <c r="A404" s="14">
        <f>Daten!A404</f>
        <v>30719</v>
      </c>
      <c r="B404" s="7" t="str">
        <f>Daten!B404</f>
        <v xml:space="preserve">Prellenkirchen                                    </v>
      </c>
      <c r="C404" s="14">
        <f t="shared" si="165"/>
        <v>3</v>
      </c>
      <c r="D404" s="9">
        <f>Daten!D404</f>
        <v>0</v>
      </c>
      <c r="E404" s="8">
        <f>Daten!E404</f>
        <v>1682</v>
      </c>
      <c r="F404" s="8">
        <f>Daten!F404</f>
        <v>1630</v>
      </c>
      <c r="G404" s="26">
        <f t="shared" si="166"/>
        <v>52</v>
      </c>
      <c r="H404" s="28">
        <f t="shared" si="167"/>
        <v>3.1901840490797549E-2</v>
      </c>
      <c r="I404" s="20">
        <f t="shared" si="168"/>
        <v>23.22009347475597</v>
      </c>
      <c r="J404" s="20">
        <f t="shared" si="169"/>
        <v>28.77990652524403</v>
      </c>
      <c r="K404" s="26">
        <f t="shared" si="170"/>
        <v>-14389.953262622015</v>
      </c>
      <c r="L404" s="15">
        <f>Daten!G404</f>
        <v>261</v>
      </c>
      <c r="M404" s="15">
        <f>Daten!H404</f>
        <v>1048</v>
      </c>
      <c r="N404" s="15">
        <f>Daten!I404</f>
        <v>373</v>
      </c>
      <c r="O404" s="27">
        <f t="shared" si="171"/>
        <v>0.60496183206106868</v>
      </c>
      <c r="P404" s="15">
        <f t="shared" si="172"/>
        <v>599.92719926975224</v>
      </c>
      <c r="Q404" s="20">
        <f t="shared" si="173"/>
        <v>34.072800730247764</v>
      </c>
      <c r="R404" s="26">
        <f t="shared" si="174"/>
        <v>6814.5601460495527</v>
      </c>
      <c r="S404" s="8">
        <f>Daten!K404</f>
        <v>28672.45</v>
      </c>
      <c r="T404" s="8">
        <f>Daten!L404</f>
        <v>126017.75</v>
      </c>
      <c r="U404" s="8">
        <f>Daten!M404</f>
        <v>107115.48</v>
      </c>
      <c r="V404" s="8">
        <f>Daten!N404</f>
        <v>500</v>
      </c>
      <c r="W404" s="8">
        <f>Daten!O404</f>
        <v>500</v>
      </c>
      <c r="X404" s="22">
        <f t="shared" si="175"/>
        <v>261805.68</v>
      </c>
      <c r="Y404" s="8">
        <f t="shared" si="176"/>
        <v>690004.14298181143</v>
      </c>
      <c r="Z404" s="20">
        <f t="shared" si="177"/>
        <v>-428198.46298181143</v>
      </c>
      <c r="AA404" s="26">
        <f t="shared" si="178"/>
        <v>42819.846298181146</v>
      </c>
      <c r="AB404" s="31">
        <f t="shared" si="179"/>
        <v>35244.453181608682</v>
      </c>
      <c r="AC404" s="30">
        <f t="shared" si="180"/>
        <v>35244.453181608682</v>
      </c>
      <c r="AG404" s="25">
        <f t="shared" si="181"/>
        <v>-14389.953262622015</v>
      </c>
      <c r="AH404" s="25">
        <f t="shared" si="182"/>
        <v>42819.846298181146</v>
      </c>
      <c r="AI404" s="25">
        <f t="shared" si="183"/>
        <v>28429.893035559129</v>
      </c>
      <c r="AJ404" s="25">
        <f t="shared" si="184"/>
        <v>1</v>
      </c>
      <c r="AK404" s="25">
        <f t="shared" si="185"/>
        <v>28429.893035559129</v>
      </c>
      <c r="AL404" s="25">
        <f t="shared" ca="1" si="186"/>
        <v>71815</v>
      </c>
      <c r="AM404" s="25">
        <f t="shared" ca="1" si="187"/>
        <v>31</v>
      </c>
      <c r="AN404" s="25">
        <f ca="1">IF(AM404=0,0,COUNTIF($AM$19:AM404,C404*10+1))</f>
        <v>39</v>
      </c>
      <c r="AO404" s="20">
        <f t="shared" ca="1" si="188"/>
        <v>0</v>
      </c>
      <c r="AP404" s="32">
        <f t="shared" ca="1" si="189"/>
        <v>71815</v>
      </c>
    </row>
    <row r="405" spans="1:42" x14ac:dyDescent="0.2">
      <c r="A405" s="14">
        <f>Daten!A405</f>
        <v>30721</v>
      </c>
      <c r="B405" s="7" t="str">
        <f>Daten!B405</f>
        <v xml:space="preserve">Rohrau                                            </v>
      </c>
      <c r="C405" s="14">
        <f t="shared" si="165"/>
        <v>3</v>
      </c>
      <c r="D405" s="9">
        <f>Daten!D405</f>
        <v>0</v>
      </c>
      <c r="E405" s="8">
        <f>Daten!E405</f>
        <v>1667</v>
      </c>
      <c r="F405" s="8">
        <f>Daten!F405</f>
        <v>1615</v>
      </c>
      <c r="G405" s="26">
        <f t="shared" si="166"/>
        <v>52</v>
      </c>
      <c r="H405" s="28">
        <f t="shared" si="167"/>
        <v>3.219814241486068E-2</v>
      </c>
      <c r="I405" s="20">
        <f t="shared" si="168"/>
        <v>23.006411632963736</v>
      </c>
      <c r="J405" s="20">
        <f t="shared" si="169"/>
        <v>28.993588367036264</v>
      </c>
      <c r="K405" s="26">
        <f t="shared" si="170"/>
        <v>-14496.794183518132</v>
      </c>
      <c r="L405" s="15">
        <f>Daten!G405</f>
        <v>281</v>
      </c>
      <c r="M405" s="15">
        <f>Daten!H405</f>
        <v>1078</v>
      </c>
      <c r="N405" s="15">
        <f>Daten!I405</f>
        <v>308</v>
      </c>
      <c r="O405" s="27">
        <f t="shared" si="171"/>
        <v>0.54638218923933213</v>
      </c>
      <c r="P405" s="15">
        <f t="shared" si="172"/>
        <v>617.10068779846654</v>
      </c>
      <c r="Q405" s="20">
        <f t="shared" si="173"/>
        <v>-28.100687798466538</v>
      </c>
      <c r="R405" s="26">
        <f t="shared" si="174"/>
        <v>-5620.1375596933076</v>
      </c>
      <c r="S405" s="8">
        <f>Daten!K405</f>
        <v>25974.21</v>
      </c>
      <c r="T405" s="8">
        <f>Daten!L405</f>
        <v>101754.62</v>
      </c>
      <c r="U405" s="8">
        <f>Daten!M405</f>
        <v>152338.22</v>
      </c>
      <c r="V405" s="8">
        <f>Daten!N405</f>
        <v>500</v>
      </c>
      <c r="W405" s="8">
        <f>Daten!O405</f>
        <v>500</v>
      </c>
      <c r="X405" s="22">
        <f t="shared" si="175"/>
        <v>280067.05</v>
      </c>
      <c r="Y405" s="8">
        <f t="shared" si="176"/>
        <v>683850.71721205686</v>
      </c>
      <c r="Z405" s="20">
        <f t="shared" si="177"/>
        <v>-403783.66721205687</v>
      </c>
      <c r="AA405" s="26">
        <f t="shared" si="178"/>
        <v>40378.36672120569</v>
      </c>
      <c r="AB405" s="31">
        <f t="shared" si="179"/>
        <v>20261.434977994249</v>
      </c>
      <c r="AC405" s="30">
        <f t="shared" si="180"/>
        <v>20261.434977994249</v>
      </c>
      <c r="AG405" s="25">
        <f t="shared" si="181"/>
        <v>-14496.794183518132</v>
      </c>
      <c r="AH405" s="25">
        <f t="shared" si="182"/>
        <v>40378.36672120569</v>
      </c>
      <c r="AI405" s="25">
        <f t="shared" si="183"/>
        <v>25881.572537687556</v>
      </c>
      <c r="AJ405" s="25">
        <f t="shared" si="184"/>
        <v>1</v>
      </c>
      <c r="AK405" s="25">
        <f t="shared" si="185"/>
        <v>25881.572537687556</v>
      </c>
      <c r="AL405" s="25">
        <f t="shared" ca="1" si="186"/>
        <v>65378</v>
      </c>
      <c r="AM405" s="25">
        <f t="shared" ca="1" si="187"/>
        <v>31</v>
      </c>
      <c r="AN405" s="25">
        <f ca="1">IF(AM405=0,0,COUNTIF($AM$19:AM405,C405*10+1))</f>
        <v>40</v>
      </c>
      <c r="AO405" s="20">
        <f t="shared" ca="1" si="188"/>
        <v>0</v>
      </c>
      <c r="AP405" s="32">
        <f t="shared" ca="1" si="189"/>
        <v>65378</v>
      </c>
    </row>
    <row r="406" spans="1:42" x14ac:dyDescent="0.2">
      <c r="A406" s="14">
        <f>Daten!A406</f>
        <v>30722</v>
      </c>
      <c r="B406" s="7" t="str">
        <f>Daten!B406</f>
        <v xml:space="preserve">Scharndorf                                        </v>
      </c>
      <c r="C406" s="14">
        <f t="shared" si="165"/>
        <v>3</v>
      </c>
      <c r="D406" s="9">
        <f>Daten!D406</f>
        <v>0</v>
      </c>
      <c r="E406" s="8">
        <f>Daten!E406</f>
        <v>1223</v>
      </c>
      <c r="F406" s="8">
        <f>Daten!F406</f>
        <v>1178</v>
      </c>
      <c r="G406" s="26">
        <f t="shared" si="166"/>
        <v>45</v>
      </c>
      <c r="H406" s="28">
        <f t="shared" si="167"/>
        <v>3.8200339558573854E-2</v>
      </c>
      <c r="I406" s="20">
        <f t="shared" si="168"/>
        <v>16.781147308750018</v>
      </c>
      <c r="J406" s="20">
        <f t="shared" si="169"/>
        <v>28.218852691249982</v>
      </c>
      <c r="K406" s="26">
        <f t="shared" si="170"/>
        <v>-14109.42634562499</v>
      </c>
      <c r="L406" s="15">
        <f>Daten!G406</f>
        <v>162</v>
      </c>
      <c r="M406" s="15">
        <f>Daten!H406</f>
        <v>791</v>
      </c>
      <c r="N406" s="15">
        <f>Daten!I406</f>
        <v>270</v>
      </c>
      <c r="O406" s="27">
        <f t="shared" si="171"/>
        <v>0.54614412136536028</v>
      </c>
      <c r="P406" s="15">
        <f t="shared" si="172"/>
        <v>452.80764754043327</v>
      </c>
      <c r="Q406" s="20">
        <f t="shared" si="173"/>
        <v>-20.807647540433265</v>
      </c>
      <c r="R406" s="26">
        <f t="shared" si="174"/>
        <v>-4161.5295080866526</v>
      </c>
      <c r="S406" s="8">
        <f>Daten!K406</f>
        <v>22880.49</v>
      </c>
      <c r="T406" s="8">
        <f>Daten!L406</f>
        <v>82106.66</v>
      </c>
      <c r="U406" s="8">
        <f>Daten!M406</f>
        <v>59951.67</v>
      </c>
      <c r="V406" s="8">
        <f>Daten!N406</f>
        <v>500</v>
      </c>
      <c r="W406" s="8">
        <f>Daten!O406</f>
        <v>500</v>
      </c>
      <c r="X406" s="22">
        <f t="shared" si="175"/>
        <v>164938.82</v>
      </c>
      <c r="Y406" s="8">
        <f t="shared" si="176"/>
        <v>501709.31442732189</v>
      </c>
      <c r="Z406" s="20">
        <f t="shared" si="177"/>
        <v>-336770.49442732189</v>
      </c>
      <c r="AA406" s="26">
        <f t="shared" si="178"/>
        <v>33677.04944273219</v>
      </c>
      <c r="AB406" s="31">
        <f t="shared" si="179"/>
        <v>15406.093589020547</v>
      </c>
      <c r="AC406" s="30">
        <f t="shared" si="180"/>
        <v>15406.093589020547</v>
      </c>
      <c r="AG406" s="25">
        <f t="shared" si="181"/>
        <v>-14109.42634562499</v>
      </c>
      <c r="AH406" s="25">
        <f t="shared" si="182"/>
        <v>33677.04944273219</v>
      </c>
      <c r="AI406" s="25">
        <f t="shared" si="183"/>
        <v>19567.6230971072</v>
      </c>
      <c r="AJ406" s="25">
        <f t="shared" si="184"/>
        <v>1</v>
      </c>
      <c r="AK406" s="25">
        <f t="shared" si="185"/>
        <v>19567.6230971072</v>
      </c>
      <c r="AL406" s="25">
        <f t="shared" ca="1" si="186"/>
        <v>49429</v>
      </c>
      <c r="AM406" s="25">
        <f t="shared" ca="1" si="187"/>
        <v>31</v>
      </c>
      <c r="AN406" s="25">
        <f ca="1">IF(AM406=0,0,COUNTIF($AM$19:AM406,C406*10+1))</f>
        <v>41</v>
      </c>
      <c r="AO406" s="20">
        <f t="shared" ca="1" si="188"/>
        <v>0</v>
      </c>
      <c r="AP406" s="32">
        <f t="shared" ca="1" si="189"/>
        <v>49429</v>
      </c>
    </row>
    <row r="407" spans="1:42" x14ac:dyDescent="0.2">
      <c r="A407" s="14">
        <f>Daten!A407</f>
        <v>30724</v>
      </c>
      <c r="B407" s="7" t="str">
        <f>Daten!B407</f>
        <v xml:space="preserve">Sommerein                                         </v>
      </c>
      <c r="C407" s="14">
        <f t="shared" si="165"/>
        <v>3</v>
      </c>
      <c r="D407" s="9">
        <f>Daten!D407</f>
        <v>0</v>
      </c>
      <c r="E407" s="8">
        <f>Daten!E407</f>
        <v>2232</v>
      </c>
      <c r="F407" s="8">
        <f>Daten!F407</f>
        <v>2052</v>
      </c>
      <c r="G407" s="26">
        <f t="shared" si="166"/>
        <v>180</v>
      </c>
      <c r="H407" s="28">
        <f t="shared" si="167"/>
        <v>8.771929824561403E-2</v>
      </c>
      <c r="I407" s="20">
        <f t="shared" si="168"/>
        <v>29.231675957177455</v>
      </c>
      <c r="J407" s="20">
        <f t="shared" si="169"/>
        <v>150.76832404282254</v>
      </c>
      <c r="K407" s="26">
        <f t="shared" si="170"/>
        <v>-75384.162021411277</v>
      </c>
      <c r="L407" s="15">
        <f>Daten!G407</f>
        <v>359</v>
      </c>
      <c r="M407" s="15">
        <f>Daten!H407</f>
        <v>1446</v>
      </c>
      <c r="N407" s="15">
        <f>Daten!I407</f>
        <v>427</v>
      </c>
      <c r="O407" s="27">
        <f t="shared" si="171"/>
        <v>0.54356846473029041</v>
      </c>
      <c r="P407" s="15">
        <f t="shared" si="172"/>
        <v>827.76214708402847</v>
      </c>
      <c r="Q407" s="20">
        <f t="shared" si="173"/>
        <v>-41.76214708402847</v>
      </c>
      <c r="R407" s="26">
        <f t="shared" si="174"/>
        <v>-8352.4294168056949</v>
      </c>
      <c r="S407" s="8">
        <f>Daten!K407</f>
        <v>29383.41</v>
      </c>
      <c r="T407" s="8">
        <f>Daten!L407</f>
        <v>180050.28</v>
      </c>
      <c r="U407" s="8">
        <f>Daten!M407</f>
        <v>192065.14</v>
      </c>
      <c r="V407" s="8">
        <f>Daten!N407</f>
        <v>500</v>
      </c>
      <c r="W407" s="8">
        <f>Daten!O407</f>
        <v>500</v>
      </c>
      <c r="X407" s="22">
        <f t="shared" si="175"/>
        <v>401498.83</v>
      </c>
      <c r="Y407" s="8">
        <f t="shared" si="176"/>
        <v>915629.75453947869</v>
      </c>
      <c r="Z407" s="20">
        <f t="shared" si="177"/>
        <v>-514130.92453947867</v>
      </c>
      <c r="AA407" s="26">
        <f t="shared" si="178"/>
        <v>51413.092453947873</v>
      </c>
      <c r="AB407" s="31">
        <f t="shared" si="179"/>
        <v>-32323.498984269099</v>
      </c>
      <c r="AC407" s="30">
        <f t="shared" si="180"/>
        <v>0</v>
      </c>
      <c r="AG407" s="25">
        <f t="shared" si="181"/>
        <v>0</v>
      </c>
      <c r="AH407" s="25">
        <f t="shared" si="182"/>
        <v>0</v>
      </c>
      <c r="AI407" s="25">
        <f t="shared" si="183"/>
        <v>0</v>
      </c>
      <c r="AJ407" s="25">
        <f t="shared" si="184"/>
        <v>1</v>
      </c>
      <c r="AK407" s="25">
        <f t="shared" si="185"/>
        <v>0</v>
      </c>
      <c r="AL407" s="25">
        <f t="shared" ca="1" si="186"/>
        <v>0</v>
      </c>
      <c r="AM407" s="25">
        <f t="shared" ca="1" si="187"/>
        <v>0</v>
      </c>
      <c r="AN407" s="25">
        <f ca="1">IF(AM407=0,0,COUNTIF($AM$19:AM407,C407*10+1))</f>
        <v>0</v>
      </c>
      <c r="AO407" s="20">
        <f t="shared" ca="1" si="188"/>
        <v>0</v>
      </c>
      <c r="AP407" s="32">
        <f t="shared" ca="1" si="189"/>
        <v>0</v>
      </c>
    </row>
    <row r="408" spans="1:42" x14ac:dyDescent="0.2">
      <c r="A408" s="14">
        <f>Daten!A408</f>
        <v>30726</v>
      </c>
      <c r="B408" s="7" t="str">
        <f>Daten!B408</f>
        <v xml:space="preserve">Trautmannsdorf an der Leitha                      </v>
      </c>
      <c r="C408" s="14">
        <f t="shared" si="165"/>
        <v>3</v>
      </c>
      <c r="D408" s="9">
        <f>Daten!D408</f>
        <v>0</v>
      </c>
      <c r="E408" s="8">
        <f>Daten!E408</f>
        <v>2950</v>
      </c>
      <c r="F408" s="8">
        <f>Daten!F408</f>
        <v>2982</v>
      </c>
      <c r="G408" s="26">
        <f t="shared" si="166"/>
        <v>-32</v>
      </c>
      <c r="H408" s="28">
        <f t="shared" si="167"/>
        <v>-1.0731052984574111E-2</v>
      </c>
      <c r="I408" s="20">
        <f t="shared" si="168"/>
        <v>42.479950148295892</v>
      </c>
      <c r="J408" s="20">
        <f t="shared" si="169"/>
        <v>-74.479950148295899</v>
      </c>
      <c r="K408" s="26">
        <f t="shared" si="170"/>
        <v>37239.975074147951</v>
      </c>
      <c r="L408" s="15">
        <f>Daten!G408</f>
        <v>395</v>
      </c>
      <c r="M408" s="15">
        <f>Daten!H408</f>
        <v>1875</v>
      </c>
      <c r="N408" s="15">
        <f>Daten!I408</f>
        <v>680</v>
      </c>
      <c r="O408" s="27">
        <f t="shared" si="171"/>
        <v>0.57333333333333336</v>
      </c>
      <c r="P408" s="15">
        <f t="shared" si="172"/>
        <v>1073.3430330446427</v>
      </c>
      <c r="Q408" s="20">
        <f t="shared" si="173"/>
        <v>1.6569669553573476</v>
      </c>
      <c r="R408" s="26">
        <f t="shared" si="174"/>
        <v>331.39339107146952</v>
      </c>
      <c r="S408" s="8">
        <f>Daten!K408</f>
        <v>37866</v>
      </c>
      <c r="T408" s="8">
        <f>Daten!L408</f>
        <v>211813.48</v>
      </c>
      <c r="U408" s="8">
        <f>Daten!M408</f>
        <v>274290.65999999997</v>
      </c>
      <c r="V408" s="8">
        <f>Daten!N408</f>
        <v>500</v>
      </c>
      <c r="W408" s="8">
        <f>Daten!O408</f>
        <v>500</v>
      </c>
      <c r="X408" s="22">
        <f t="shared" si="175"/>
        <v>523970.14</v>
      </c>
      <c r="Y408" s="8">
        <f t="shared" si="176"/>
        <v>1210173.734718397</v>
      </c>
      <c r="Z408" s="20">
        <f t="shared" si="177"/>
        <v>-686203.59471839701</v>
      </c>
      <c r="AA408" s="26">
        <f t="shared" si="178"/>
        <v>68620.359471839707</v>
      </c>
      <c r="AB408" s="31">
        <f t="shared" si="179"/>
        <v>106191.72793705913</v>
      </c>
      <c r="AC408" s="30">
        <f t="shared" si="180"/>
        <v>106191.72793705913</v>
      </c>
      <c r="AG408" s="25">
        <f t="shared" si="181"/>
        <v>37239.975074147951</v>
      </c>
      <c r="AH408" s="25">
        <f t="shared" si="182"/>
        <v>68620.359471839707</v>
      </c>
      <c r="AI408" s="25">
        <f t="shared" si="183"/>
        <v>105860.33454598766</v>
      </c>
      <c r="AJ408" s="25">
        <f t="shared" si="184"/>
        <v>1</v>
      </c>
      <c r="AK408" s="25">
        <f t="shared" si="185"/>
        <v>105860.33454598766</v>
      </c>
      <c r="AL408" s="25">
        <f t="shared" ca="1" si="186"/>
        <v>267408</v>
      </c>
      <c r="AM408" s="25">
        <f t="shared" ca="1" si="187"/>
        <v>31</v>
      </c>
      <c r="AN408" s="25">
        <f ca="1">IF(AM408=0,0,COUNTIF($AM$19:AM408,C408*10+1))</f>
        <v>42</v>
      </c>
      <c r="AO408" s="20">
        <f t="shared" ca="1" si="188"/>
        <v>0</v>
      </c>
      <c r="AP408" s="32">
        <f t="shared" ca="1" si="189"/>
        <v>267408</v>
      </c>
    </row>
    <row r="409" spans="1:42" x14ac:dyDescent="0.2">
      <c r="A409" s="14">
        <f>Daten!A409</f>
        <v>30728</v>
      </c>
      <c r="B409" s="7" t="str">
        <f>Daten!B409</f>
        <v xml:space="preserve">Wolfsthal                                         </v>
      </c>
      <c r="C409" s="14">
        <f t="shared" si="165"/>
        <v>3</v>
      </c>
      <c r="D409" s="9">
        <f>Daten!D409</f>
        <v>0</v>
      </c>
      <c r="E409" s="8">
        <f>Daten!E409</f>
        <v>1241</v>
      </c>
      <c r="F409" s="8">
        <f>Daten!F409</f>
        <v>1148</v>
      </c>
      <c r="G409" s="26">
        <f t="shared" si="166"/>
        <v>93</v>
      </c>
      <c r="H409" s="28">
        <f t="shared" si="167"/>
        <v>8.1010452961672474E-2</v>
      </c>
      <c r="I409" s="20">
        <f t="shared" si="168"/>
        <v>16.353783625165555</v>
      </c>
      <c r="J409" s="20">
        <f t="shared" si="169"/>
        <v>76.646216374834438</v>
      </c>
      <c r="K409" s="26">
        <f t="shared" si="170"/>
        <v>-38323.108187417216</v>
      </c>
      <c r="L409" s="15">
        <f>Daten!G409</f>
        <v>259</v>
      </c>
      <c r="M409" s="15">
        <f>Daten!H409</f>
        <v>792</v>
      </c>
      <c r="N409" s="15">
        <f>Daten!I409</f>
        <v>190</v>
      </c>
      <c r="O409" s="27">
        <f t="shared" si="171"/>
        <v>0.56691919191919193</v>
      </c>
      <c r="P409" s="15">
        <f t="shared" si="172"/>
        <v>453.38009715805708</v>
      </c>
      <c r="Q409" s="20">
        <f t="shared" si="173"/>
        <v>-4.3800971580570831</v>
      </c>
      <c r="R409" s="26">
        <f t="shared" si="174"/>
        <v>-876.01943161141662</v>
      </c>
      <c r="S409" s="8">
        <f>Daten!K409</f>
        <v>10631</v>
      </c>
      <c r="T409" s="8">
        <f>Daten!L409</f>
        <v>78512.67</v>
      </c>
      <c r="U409" s="8">
        <f>Daten!M409</f>
        <v>160706.57</v>
      </c>
      <c r="V409" s="8">
        <f>Daten!N409</f>
        <v>500</v>
      </c>
      <c r="W409" s="8">
        <f>Daten!O409</f>
        <v>500</v>
      </c>
      <c r="X409" s="22">
        <f t="shared" si="175"/>
        <v>249850.23999999999</v>
      </c>
      <c r="Y409" s="8">
        <f t="shared" si="176"/>
        <v>509093.42535102734</v>
      </c>
      <c r="Z409" s="20">
        <f t="shared" si="177"/>
        <v>-259243.18535102735</v>
      </c>
      <c r="AA409" s="26">
        <f t="shared" si="178"/>
        <v>25924.318535102735</v>
      </c>
      <c r="AB409" s="31">
        <f t="shared" si="179"/>
        <v>-13274.809083925895</v>
      </c>
      <c r="AC409" s="30">
        <f t="shared" si="180"/>
        <v>0</v>
      </c>
      <c r="AG409" s="25">
        <f t="shared" si="181"/>
        <v>0</v>
      </c>
      <c r="AH409" s="25">
        <f t="shared" si="182"/>
        <v>0</v>
      </c>
      <c r="AI409" s="25">
        <f t="shared" si="183"/>
        <v>0</v>
      </c>
      <c r="AJ409" s="25">
        <f t="shared" si="184"/>
        <v>1</v>
      </c>
      <c r="AK409" s="25">
        <f t="shared" si="185"/>
        <v>0</v>
      </c>
      <c r="AL409" s="25">
        <f t="shared" ca="1" si="186"/>
        <v>0</v>
      </c>
      <c r="AM409" s="25">
        <f t="shared" ca="1" si="187"/>
        <v>0</v>
      </c>
      <c r="AN409" s="25">
        <f ca="1">IF(AM409=0,0,COUNTIF($AM$19:AM409,C409*10+1))</f>
        <v>0</v>
      </c>
      <c r="AO409" s="20">
        <f t="shared" ca="1" si="188"/>
        <v>0</v>
      </c>
      <c r="AP409" s="32">
        <f t="shared" ca="1" si="189"/>
        <v>0</v>
      </c>
    </row>
    <row r="410" spans="1:42" x14ac:dyDescent="0.2">
      <c r="A410" s="14">
        <f>Daten!A410</f>
        <v>30729</v>
      </c>
      <c r="B410" s="7" t="str">
        <f>Daten!B410</f>
        <v xml:space="preserve">Ebergassing                                       </v>
      </c>
      <c r="C410" s="14">
        <f t="shared" si="165"/>
        <v>3</v>
      </c>
      <c r="D410" s="9">
        <f>Daten!D410</f>
        <v>0</v>
      </c>
      <c r="E410" s="8">
        <f>Daten!E410</f>
        <v>4287</v>
      </c>
      <c r="F410" s="8">
        <f>Daten!F410</f>
        <v>3950</v>
      </c>
      <c r="G410" s="26">
        <f t="shared" si="166"/>
        <v>337</v>
      </c>
      <c r="H410" s="28">
        <f t="shared" si="167"/>
        <v>8.5316455696202526E-2</v>
      </c>
      <c r="I410" s="20">
        <f t="shared" si="168"/>
        <v>56.269551671954652</v>
      </c>
      <c r="J410" s="20">
        <f t="shared" si="169"/>
        <v>280.73044832804533</v>
      </c>
      <c r="K410" s="26">
        <f t="shared" si="170"/>
        <v>-140365.22416402266</v>
      </c>
      <c r="L410" s="15">
        <f>Daten!G410</f>
        <v>643</v>
      </c>
      <c r="M410" s="15">
        <f>Daten!H410</f>
        <v>2936</v>
      </c>
      <c r="N410" s="15">
        <f>Daten!I410</f>
        <v>708</v>
      </c>
      <c r="O410" s="27">
        <f t="shared" si="171"/>
        <v>0.46014986376021799</v>
      </c>
      <c r="P410" s="15">
        <f t="shared" si="172"/>
        <v>1680.7120773435045</v>
      </c>
      <c r="Q410" s="20">
        <f t="shared" si="173"/>
        <v>-329.71207734350446</v>
      </c>
      <c r="R410" s="26">
        <f t="shared" si="174"/>
        <v>-65942.4154687009</v>
      </c>
      <c r="S410" s="8">
        <f>Daten!K410</f>
        <v>12932.93</v>
      </c>
      <c r="T410" s="8">
        <f>Daten!L410</f>
        <v>243816.19</v>
      </c>
      <c r="U410" s="8">
        <f>Daten!M410</f>
        <v>1611280.07</v>
      </c>
      <c r="V410" s="8">
        <f>Daten!N410</f>
        <v>500</v>
      </c>
      <c r="W410" s="8">
        <f>Daten!O410</f>
        <v>500</v>
      </c>
      <c r="X410" s="22">
        <f t="shared" si="175"/>
        <v>1868029.19</v>
      </c>
      <c r="Y410" s="8">
        <f t="shared" si="176"/>
        <v>1758649.0849958535</v>
      </c>
      <c r="Z410" s="20">
        <f t="shared" si="177"/>
        <v>109380.10500414646</v>
      </c>
      <c r="AA410" s="26">
        <f t="shared" si="178"/>
        <v>-10938.010500414646</v>
      </c>
      <c r="AB410" s="31">
        <f t="shared" si="179"/>
        <v>-217245.6501331382</v>
      </c>
      <c r="AC410" s="30">
        <f t="shared" si="180"/>
        <v>0</v>
      </c>
      <c r="AG410" s="25">
        <f t="shared" si="181"/>
        <v>0</v>
      </c>
      <c r="AH410" s="25">
        <f t="shared" si="182"/>
        <v>0</v>
      </c>
      <c r="AI410" s="25">
        <f t="shared" si="183"/>
        <v>0</v>
      </c>
      <c r="AJ410" s="25">
        <f t="shared" si="184"/>
        <v>1</v>
      </c>
      <c r="AK410" s="25">
        <f t="shared" si="185"/>
        <v>0</v>
      </c>
      <c r="AL410" s="25">
        <f t="shared" ca="1" si="186"/>
        <v>0</v>
      </c>
      <c r="AM410" s="25">
        <f t="shared" ca="1" si="187"/>
        <v>0</v>
      </c>
      <c r="AN410" s="25">
        <f ca="1">IF(AM410=0,0,COUNTIF($AM$19:AM410,C410*10+1))</f>
        <v>0</v>
      </c>
      <c r="AO410" s="20">
        <f t="shared" ca="1" si="188"/>
        <v>0</v>
      </c>
      <c r="AP410" s="32">
        <f t="shared" ca="1" si="189"/>
        <v>0</v>
      </c>
    </row>
    <row r="411" spans="1:42" x14ac:dyDescent="0.2">
      <c r="A411" s="14">
        <f>Daten!A411</f>
        <v>30730</v>
      </c>
      <c r="B411" s="7" t="str">
        <f>Daten!B411</f>
        <v xml:space="preserve">Fischamend                                        </v>
      </c>
      <c r="C411" s="14">
        <f t="shared" si="165"/>
        <v>3</v>
      </c>
      <c r="D411" s="9">
        <f>Daten!D411</f>
        <v>0</v>
      </c>
      <c r="E411" s="8">
        <f>Daten!E411</f>
        <v>5697</v>
      </c>
      <c r="F411" s="8">
        <f>Daten!F411</f>
        <v>5610</v>
      </c>
      <c r="G411" s="26">
        <f t="shared" si="166"/>
        <v>87</v>
      </c>
      <c r="H411" s="28">
        <f t="shared" si="167"/>
        <v>1.5508021390374332E-2</v>
      </c>
      <c r="I411" s="20">
        <f t="shared" si="168"/>
        <v>79.917008830295089</v>
      </c>
      <c r="J411" s="20">
        <f t="shared" si="169"/>
        <v>7.0829911697049113</v>
      </c>
      <c r="K411" s="26">
        <f t="shared" si="170"/>
        <v>-3541.4955848524555</v>
      </c>
      <c r="L411" s="15">
        <f>Daten!G411</f>
        <v>802</v>
      </c>
      <c r="M411" s="15">
        <f>Daten!H411</f>
        <v>3806</v>
      </c>
      <c r="N411" s="15">
        <f>Daten!I411</f>
        <v>1089</v>
      </c>
      <c r="O411" s="27">
        <f t="shared" si="171"/>
        <v>0.49684708355228585</v>
      </c>
      <c r="P411" s="15">
        <f t="shared" si="172"/>
        <v>2178.7432446762186</v>
      </c>
      <c r="Q411" s="20">
        <f t="shared" si="173"/>
        <v>-287.74324467621864</v>
      </c>
      <c r="R411" s="26">
        <f t="shared" si="174"/>
        <v>-57548.648935243727</v>
      </c>
      <c r="S411" s="8">
        <f>Daten!K411</f>
        <v>13963.02</v>
      </c>
      <c r="T411" s="8">
        <f>Daten!L411</f>
        <v>383936.05</v>
      </c>
      <c r="U411" s="8">
        <f>Daten!M411</f>
        <v>4492467.79</v>
      </c>
      <c r="V411" s="8">
        <f>Daten!N411</f>
        <v>500</v>
      </c>
      <c r="W411" s="8">
        <f>Daten!O411</f>
        <v>500</v>
      </c>
      <c r="X411" s="22">
        <f t="shared" si="175"/>
        <v>4890366.8600000003</v>
      </c>
      <c r="Y411" s="8">
        <f t="shared" si="176"/>
        <v>2337071.107352782</v>
      </c>
      <c r="Z411" s="20">
        <f t="shared" si="177"/>
        <v>2553295.7526472183</v>
      </c>
      <c r="AA411" s="26">
        <f t="shared" si="178"/>
        <v>-255329.57526472185</v>
      </c>
      <c r="AB411" s="31">
        <f t="shared" si="179"/>
        <v>-316419.71978481801</v>
      </c>
      <c r="AC411" s="30">
        <f t="shared" si="180"/>
        <v>0</v>
      </c>
      <c r="AG411" s="25">
        <f t="shared" si="181"/>
        <v>0</v>
      </c>
      <c r="AH411" s="25">
        <f t="shared" si="182"/>
        <v>0</v>
      </c>
      <c r="AI411" s="25">
        <f t="shared" si="183"/>
        <v>0</v>
      </c>
      <c r="AJ411" s="25">
        <f t="shared" si="184"/>
        <v>1</v>
      </c>
      <c r="AK411" s="25">
        <f t="shared" si="185"/>
        <v>0</v>
      </c>
      <c r="AL411" s="25">
        <f t="shared" ca="1" si="186"/>
        <v>0</v>
      </c>
      <c r="AM411" s="25">
        <f t="shared" ca="1" si="187"/>
        <v>0</v>
      </c>
      <c r="AN411" s="25">
        <f ca="1">IF(AM411=0,0,COUNTIF($AM$19:AM411,C411*10+1))</f>
        <v>0</v>
      </c>
      <c r="AO411" s="20">
        <f t="shared" ca="1" si="188"/>
        <v>0</v>
      </c>
      <c r="AP411" s="32">
        <f t="shared" ca="1" si="189"/>
        <v>0</v>
      </c>
    </row>
    <row r="412" spans="1:42" x14ac:dyDescent="0.2">
      <c r="A412" s="14">
        <f>Daten!A412</f>
        <v>30731</v>
      </c>
      <c r="B412" s="7" t="str">
        <f>Daten!B412</f>
        <v xml:space="preserve">Gramatneusiedl                                    </v>
      </c>
      <c r="C412" s="14">
        <f t="shared" si="165"/>
        <v>3</v>
      </c>
      <c r="D412" s="9">
        <f>Daten!D412</f>
        <v>0</v>
      </c>
      <c r="E412" s="8">
        <f>Daten!E412</f>
        <v>3678</v>
      </c>
      <c r="F412" s="8">
        <f>Daten!F412</f>
        <v>3591</v>
      </c>
      <c r="G412" s="26">
        <f t="shared" si="166"/>
        <v>87</v>
      </c>
      <c r="H412" s="28">
        <f t="shared" si="167"/>
        <v>2.4227234753550542E-2</v>
      </c>
      <c r="I412" s="20">
        <f t="shared" si="168"/>
        <v>51.155432925060545</v>
      </c>
      <c r="J412" s="20">
        <f t="shared" si="169"/>
        <v>35.844567074939455</v>
      </c>
      <c r="K412" s="26">
        <f t="shared" si="170"/>
        <v>-17922.283537469728</v>
      </c>
      <c r="L412" s="15">
        <f>Daten!G412</f>
        <v>683</v>
      </c>
      <c r="M412" s="15">
        <f>Daten!H412</f>
        <v>2483</v>
      </c>
      <c r="N412" s="15">
        <f>Daten!I412</f>
        <v>512</v>
      </c>
      <c r="O412" s="27">
        <f t="shared" si="171"/>
        <v>0.48127265404752317</v>
      </c>
      <c r="P412" s="15">
        <f t="shared" si="172"/>
        <v>1421.3924005599188</v>
      </c>
      <c r="Q412" s="20">
        <f t="shared" si="173"/>
        <v>-226.39240055991877</v>
      </c>
      <c r="R412" s="26">
        <f t="shared" si="174"/>
        <v>-45278.48011198375</v>
      </c>
      <c r="S412" s="8">
        <f>Daten!K412</f>
        <v>4700.88</v>
      </c>
      <c r="T412" s="8">
        <f>Daten!L412</f>
        <v>211179.15</v>
      </c>
      <c r="U412" s="8">
        <f>Daten!M412</f>
        <v>509893.45</v>
      </c>
      <c r="V412" s="8">
        <f>Daten!N412</f>
        <v>500</v>
      </c>
      <c r="W412" s="8">
        <f>Daten!O412</f>
        <v>500</v>
      </c>
      <c r="X412" s="22">
        <f t="shared" si="175"/>
        <v>725773.48</v>
      </c>
      <c r="Y412" s="8">
        <f t="shared" si="176"/>
        <v>1508819.9987438184</v>
      </c>
      <c r="Z412" s="20">
        <f t="shared" si="177"/>
        <v>-783046.51874381839</v>
      </c>
      <c r="AA412" s="26">
        <f t="shared" si="178"/>
        <v>78304.651874381845</v>
      </c>
      <c r="AB412" s="31">
        <f t="shared" si="179"/>
        <v>15103.888224928363</v>
      </c>
      <c r="AC412" s="30">
        <f t="shared" si="180"/>
        <v>15103.888224928363</v>
      </c>
      <c r="AG412" s="25">
        <f t="shared" si="181"/>
        <v>-17922.283537469728</v>
      </c>
      <c r="AH412" s="25">
        <f t="shared" si="182"/>
        <v>78304.651874381845</v>
      </c>
      <c r="AI412" s="25">
        <f t="shared" si="183"/>
        <v>60382.368336912114</v>
      </c>
      <c r="AJ412" s="25">
        <f t="shared" si="184"/>
        <v>1</v>
      </c>
      <c r="AK412" s="25">
        <f t="shared" si="185"/>
        <v>60382.368336912114</v>
      </c>
      <c r="AL412" s="25">
        <f t="shared" ca="1" si="186"/>
        <v>152529</v>
      </c>
      <c r="AM412" s="25">
        <f t="shared" ca="1" si="187"/>
        <v>31</v>
      </c>
      <c r="AN412" s="25">
        <f ca="1">IF(AM412=0,0,COUNTIF($AM$19:AM412,C412*10+1))</f>
        <v>43</v>
      </c>
      <c r="AO412" s="20">
        <f t="shared" ca="1" si="188"/>
        <v>0</v>
      </c>
      <c r="AP412" s="32">
        <f t="shared" ca="1" si="189"/>
        <v>152529</v>
      </c>
    </row>
    <row r="413" spans="1:42" x14ac:dyDescent="0.2">
      <c r="A413" s="14">
        <f>Daten!A413</f>
        <v>30732</v>
      </c>
      <c r="B413" s="7" t="str">
        <f>Daten!B413</f>
        <v xml:space="preserve">Himberg                                           </v>
      </c>
      <c r="C413" s="14">
        <f t="shared" si="165"/>
        <v>3</v>
      </c>
      <c r="D413" s="9">
        <f>Daten!D413</f>
        <v>0</v>
      </c>
      <c r="E413" s="8">
        <f>Daten!E413</f>
        <v>8142</v>
      </c>
      <c r="F413" s="8">
        <f>Daten!F413</f>
        <v>7414</v>
      </c>
      <c r="G413" s="26">
        <f t="shared" si="166"/>
        <v>728</v>
      </c>
      <c r="H413" s="28">
        <f t="shared" si="167"/>
        <v>9.8192608578365259E-2</v>
      </c>
      <c r="I413" s="20">
        <f t="shared" si="168"/>
        <v>105.61581166984095</v>
      </c>
      <c r="J413" s="20">
        <f t="shared" si="169"/>
        <v>622.38418833015908</v>
      </c>
      <c r="K413" s="26">
        <f t="shared" si="170"/>
        <v>-311192.09416507953</v>
      </c>
      <c r="L413" s="15">
        <f>Daten!G413</f>
        <v>1276</v>
      </c>
      <c r="M413" s="15">
        <f>Daten!H413</f>
        <v>5322</v>
      </c>
      <c r="N413" s="15">
        <f>Daten!I413</f>
        <v>1544</v>
      </c>
      <c r="O413" s="27">
        <f t="shared" si="171"/>
        <v>0.52987598647125145</v>
      </c>
      <c r="P413" s="15">
        <f t="shared" si="172"/>
        <v>3046.5768649939137</v>
      </c>
      <c r="Q413" s="20">
        <f t="shared" si="173"/>
        <v>-226.57686499391366</v>
      </c>
      <c r="R413" s="26">
        <f t="shared" si="174"/>
        <v>-45315.372998782732</v>
      </c>
      <c r="S413" s="8">
        <f>Daten!K413</f>
        <v>43156.49</v>
      </c>
      <c r="T413" s="8">
        <f>Daten!L413</f>
        <v>785996.64</v>
      </c>
      <c r="U413" s="8">
        <f>Daten!M413</f>
        <v>3570716.26</v>
      </c>
      <c r="V413" s="8">
        <f>Daten!N413</f>
        <v>500</v>
      </c>
      <c r="W413" s="8">
        <f>Daten!O413</f>
        <v>500</v>
      </c>
      <c r="X413" s="22">
        <f t="shared" si="175"/>
        <v>4399869.3899999997</v>
      </c>
      <c r="Y413" s="8">
        <f t="shared" si="176"/>
        <v>3340079.5078227757</v>
      </c>
      <c r="Z413" s="20">
        <f t="shared" si="177"/>
        <v>1059789.8821772239</v>
      </c>
      <c r="AA413" s="26">
        <f t="shared" si="178"/>
        <v>-105978.98821772239</v>
      </c>
      <c r="AB413" s="31">
        <f t="shared" si="179"/>
        <v>-462486.45538158464</v>
      </c>
      <c r="AC413" s="30">
        <f t="shared" si="180"/>
        <v>0</v>
      </c>
      <c r="AG413" s="25">
        <f t="shared" si="181"/>
        <v>0</v>
      </c>
      <c r="AH413" s="25">
        <f t="shared" si="182"/>
        <v>0</v>
      </c>
      <c r="AI413" s="25">
        <f t="shared" si="183"/>
        <v>0</v>
      </c>
      <c r="AJ413" s="25">
        <f t="shared" si="184"/>
        <v>1</v>
      </c>
      <c r="AK413" s="25">
        <f t="shared" si="185"/>
        <v>0</v>
      </c>
      <c r="AL413" s="25">
        <f t="shared" ca="1" si="186"/>
        <v>0</v>
      </c>
      <c r="AM413" s="25">
        <f t="shared" ca="1" si="187"/>
        <v>0</v>
      </c>
      <c r="AN413" s="25">
        <f ca="1">IF(AM413=0,0,COUNTIF($AM$19:AM413,C413*10+1))</f>
        <v>0</v>
      </c>
      <c r="AO413" s="20">
        <f t="shared" ca="1" si="188"/>
        <v>0</v>
      </c>
      <c r="AP413" s="32">
        <f t="shared" ca="1" si="189"/>
        <v>0</v>
      </c>
    </row>
    <row r="414" spans="1:42" x14ac:dyDescent="0.2">
      <c r="A414" s="14">
        <f>Daten!A414</f>
        <v>30733</v>
      </c>
      <c r="B414" s="7" t="str">
        <f>Daten!B414</f>
        <v xml:space="preserve">Klein-Neusiedl                                    </v>
      </c>
      <c r="C414" s="14">
        <f t="shared" si="165"/>
        <v>3</v>
      </c>
      <c r="D414" s="9">
        <f>Daten!D414</f>
        <v>0</v>
      </c>
      <c r="E414" s="8">
        <f>Daten!E414</f>
        <v>974</v>
      </c>
      <c r="F414" s="8">
        <f>Daten!F414</f>
        <v>895</v>
      </c>
      <c r="G414" s="26">
        <f t="shared" si="166"/>
        <v>79</v>
      </c>
      <c r="H414" s="28">
        <f t="shared" si="167"/>
        <v>8.826815642458101E-2</v>
      </c>
      <c r="I414" s="20">
        <f t="shared" si="168"/>
        <v>12.749683226936559</v>
      </c>
      <c r="J414" s="20">
        <f t="shared" si="169"/>
        <v>66.250316773063446</v>
      </c>
      <c r="K414" s="26">
        <f t="shared" si="170"/>
        <v>-33125.158386531722</v>
      </c>
      <c r="L414" s="15">
        <f>Daten!G414</f>
        <v>159</v>
      </c>
      <c r="M414" s="15">
        <f>Daten!H414</f>
        <v>627</v>
      </c>
      <c r="N414" s="15">
        <f>Daten!I414</f>
        <v>188</v>
      </c>
      <c r="O414" s="27">
        <f t="shared" si="171"/>
        <v>0.5534290271132376</v>
      </c>
      <c r="P414" s="15">
        <f t="shared" si="172"/>
        <v>358.92591025012848</v>
      </c>
      <c r="Q414" s="20">
        <f t="shared" si="173"/>
        <v>-11.925910250128481</v>
      </c>
      <c r="R414" s="26">
        <f t="shared" si="174"/>
        <v>-2385.1820500256963</v>
      </c>
      <c r="S414" s="8">
        <f>Daten!K414</f>
        <v>4029.53</v>
      </c>
      <c r="T414" s="8">
        <f>Daten!L414</f>
        <v>79150.850000000006</v>
      </c>
      <c r="U414" s="8">
        <f>Daten!M414</f>
        <v>1654843.68</v>
      </c>
      <c r="V414" s="8">
        <f>Daten!N414</f>
        <v>500</v>
      </c>
      <c r="W414" s="8">
        <f>Daten!O414</f>
        <v>500</v>
      </c>
      <c r="X414" s="22">
        <f t="shared" si="175"/>
        <v>1738024.06</v>
      </c>
      <c r="Y414" s="8">
        <f t="shared" si="176"/>
        <v>399562.44664939615</v>
      </c>
      <c r="Z414" s="20">
        <f t="shared" si="177"/>
        <v>1338461.613350604</v>
      </c>
      <c r="AA414" s="26">
        <f t="shared" si="178"/>
        <v>-133846.1613350604</v>
      </c>
      <c r="AB414" s="31">
        <f t="shared" si="179"/>
        <v>-169356.50177161783</v>
      </c>
      <c r="AC414" s="30">
        <f t="shared" si="180"/>
        <v>0</v>
      </c>
      <c r="AG414" s="25">
        <f t="shared" si="181"/>
        <v>0</v>
      </c>
      <c r="AH414" s="25">
        <f t="shared" si="182"/>
        <v>0</v>
      </c>
      <c r="AI414" s="25">
        <f t="shared" si="183"/>
        <v>0</v>
      </c>
      <c r="AJ414" s="25">
        <f t="shared" si="184"/>
        <v>1</v>
      </c>
      <c r="AK414" s="25">
        <f t="shared" si="185"/>
        <v>0</v>
      </c>
      <c r="AL414" s="25">
        <f t="shared" ca="1" si="186"/>
        <v>0</v>
      </c>
      <c r="AM414" s="25">
        <f t="shared" ca="1" si="187"/>
        <v>0</v>
      </c>
      <c r="AN414" s="25">
        <f ca="1">IF(AM414=0,0,COUNTIF($AM$19:AM414,C414*10+1))</f>
        <v>0</v>
      </c>
      <c r="AO414" s="20">
        <f t="shared" ca="1" si="188"/>
        <v>0</v>
      </c>
      <c r="AP414" s="32">
        <f t="shared" ca="1" si="189"/>
        <v>0</v>
      </c>
    </row>
    <row r="415" spans="1:42" x14ac:dyDescent="0.2">
      <c r="A415" s="14">
        <f>Daten!A415</f>
        <v>30734</v>
      </c>
      <c r="B415" s="7" t="str">
        <f>Daten!B415</f>
        <v xml:space="preserve">Lanzendorf                                        </v>
      </c>
      <c r="C415" s="14">
        <f t="shared" si="165"/>
        <v>3</v>
      </c>
      <c r="D415" s="9">
        <f>Daten!D415</f>
        <v>0</v>
      </c>
      <c r="E415" s="8">
        <f>Daten!E415</f>
        <v>1940</v>
      </c>
      <c r="F415" s="8">
        <f>Daten!F415</f>
        <v>1922</v>
      </c>
      <c r="G415" s="26">
        <f t="shared" si="166"/>
        <v>18</v>
      </c>
      <c r="H415" s="28">
        <f t="shared" si="167"/>
        <v>9.3652445369406864E-3</v>
      </c>
      <c r="I415" s="20">
        <f t="shared" si="168"/>
        <v>27.379766661644769</v>
      </c>
      <c r="J415" s="20">
        <f t="shared" si="169"/>
        <v>-9.3797666616447692</v>
      </c>
      <c r="K415" s="26">
        <f t="shared" si="170"/>
        <v>4689.8833308223848</v>
      </c>
      <c r="L415" s="15">
        <f>Daten!G415</f>
        <v>314</v>
      </c>
      <c r="M415" s="15">
        <f>Daten!H415</f>
        <v>1294</v>
      </c>
      <c r="N415" s="15">
        <f>Daten!I415</f>
        <v>332</v>
      </c>
      <c r="O415" s="27">
        <f t="shared" si="171"/>
        <v>0.4992272024729521</v>
      </c>
      <c r="P415" s="15">
        <f t="shared" si="172"/>
        <v>740.74980520520933</v>
      </c>
      <c r="Q415" s="20">
        <f t="shared" si="173"/>
        <v>-94.749805205209327</v>
      </c>
      <c r="R415" s="26">
        <f t="shared" si="174"/>
        <v>-18949.961041041865</v>
      </c>
      <c r="S415" s="8">
        <f>Daten!K415</f>
        <v>3973.44</v>
      </c>
      <c r="T415" s="8">
        <f>Daten!L415</f>
        <v>161207.76999999999</v>
      </c>
      <c r="U415" s="8">
        <f>Daten!M415</f>
        <v>1116272.54</v>
      </c>
      <c r="V415" s="8">
        <f>Daten!N415</f>
        <v>500</v>
      </c>
      <c r="W415" s="8">
        <f>Daten!O415</f>
        <v>500</v>
      </c>
      <c r="X415" s="22">
        <f t="shared" si="175"/>
        <v>1281453.75</v>
      </c>
      <c r="Y415" s="8">
        <f t="shared" si="176"/>
        <v>795843.06622158992</v>
      </c>
      <c r="Z415" s="20">
        <f t="shared" si="177"/>
        <v>485610.68377841008</v>
      </c>
      <c r="AA415" s="26">
        <f t="shared" si="178"/>
        <v>-48561.068377841009</v>
      </c>
      <c r="AB415" s="31">
        <f t="shared" si="179"/>
        <v>-62821.146088060486</v>
      </c>
      <c r="AC415" s="30">
        <f t="shared" si="180"/>
        <v>0</v>
      </c>
      <c r="AG415" s="25">
        <f t="shared" si="181"/>
        <v>0</v>
      </c>
      <c r="AH415" s="25">
        <f t="shared" si="182"/>
        <v>0</v>
      </c>
      <c r="AI415" s="25">
        <f t="shared" si="183"/>
        <v>0</v>
      </c>
      <c r="AJ415" s="25">
        <f t="shared" si="184"/>
        <v>1</v>
      </c>
      <c r="AK415" s="25">
        <f t="shared" si="185"/>
        <v>0</v>
      </c>
      <c r="AL415" s="25">
        <f t="shared" ca="1" si="186"/>
        <v>0</v>
      </c>
      <c r="AM415" s="25">
        <f t="shared" ca="1" si="187"/>
        <v>0</v>
      </c>
      <c r="AN415" s="25">
        <f ca="1">IF(AM415=0,0,COUNTIF($AM$19:AM415,C415*10+1))</f>
        <v>0</v>
      </c>
      <c r="AO415" s="20">
        <f t="shared" ca="1" si="188"/>
        <v>0</v>
      </c>
      <c r="AP415" s="32">
        <f t="shared" ca="1" si="189"/>
        <v>0</v>
      </c>
    </row>
    <row r="416" spans="1:42" x14ac:dyDescent="0.2">
      <c r="A416" s="14">
        <f>Daten!A416</f>
        <v>30735</v>
      </c>
      <c r="B416" s="7" t="str">
        <f>Daten!B416</f>
        <v xml:space="preserve">Leopoldsdorf                                      </v>
      </c>
      <c r="C416" s="14">
        <f t="shared" si="165"/>
        <v>3</v>
      </c>
      <c r="D416" s="9">
        <f>Daten!D416</f>
        <v>0</v>
      </c>
      <c r="E416" s="8">
        <f>Daten!E416</f>
        <v>5472</v>
      </c>
      <c r="F416" s="8">
        <f>Daten!F416</f>
        <v>5219</v>
      </c>
      <c r="G416" s="26">
        <f t="shared" si="166"/>
        <v>253</v>
      </c>
      <c r="H416" s="28">
        <f t="shared" si="167"/>
        <v>4.8476719678099252E-2</v>
      </c>
      <c r="I416" s="20">
        <f t="shared" si="168"/>
        <v>74.347035487577543</v>
      </c>
      <c r="J416" s="20">
        <f t="shared" si="169"/>
        <v>178.65296451242244</v>
      </c>
      <c r="K416" s="26">
        <f t="shared" si="170"/>
        <v>-89326.482256211224</v>
      </c>
      <c r="L416" s="15">
        <f>Daten!G416</f>
        <v>844</v>
      </c>
      <c r="M416" s="15">
        <f>Daten!H416</f>
        <v>3672</v>
      </c>
      <c r="N416" s="15">
        <f>Daten!I416</f>
        <v>956</v>
      </c>
      <c r="O416" s="27">
        <f t="shared" si="171"/>
        <v>0.49019607843137253</v>
      </c>
      <c r="P416" s="15">
        <f t="shared" si="172"/>
        <v>2102.0349959146283</v>
      </c>
      <c r="Q416" s="20">
        <f t="shared" si="173"/>
        <v>-302.03499591462833</v>
      </c>
      <c r="R416" s="26">
        <f t="shared" si="174"/>
        <v>-60406.999182925661</v>
      </c>
      <c r="S416" s="8">
        <f>Daten!K416</f>
        <v>2984.82</v>
      </c>
      <c r="T416" s="8">
        <f>Daten!L416</f>
        <v>647382.73</v>
      </c>
      <c r="U416" s="8">
        <f>Daten!M416</f>
        <v>2774290.98</v>
      </c>
      <c r="V416" s="8">
        <f>Daten!N416</f>
        <v>500</v>
      </c>
      <c r="W416" s="8">
        <f>Daten!O416</f>
        <v>500</v>
      </c>
      <c r="X416" s="22">
        <f t="shared" si="175"/>
        <v>3424658.53</v>
      </c>
      <c r="Y416" s="8">
        <f t="shared" si="176"/>
        <v>2244769.7208064636</v>
      </c>
      <c r="Z416" s="20">
        <f t="shared" si="177"/>
        <v>1179888.8091935362</v>
      </c>
      <c r="AA416" s="26">
        <f t="shared" si="178"/>
        <v>-117988.88091935363</v>
      </c>
      <c r="AB416" s="31">
        <f t="shared" si="179"/>
        <v>-267722.36235849053</v>
      </c>
      <c r="AC416" s="30">
        <f t="shared" si="180"/>
        <v>0</v>
      </c>
      <c r="AG416" s="25">
        <f t="shared" si="181"/>
        <v>0</v>
      </c>
      <c r="AH416" s="25">
        <f t="shared" si="182"/>
        <v>0</v>
      </c>
      <c r="AI416" s="25">
        <f t="shared" si="183"/>
        <v>0</v>
      </c>
      <c r="AJ416" s="25">
        <f t="shared" si="184"/>
        <v>1</v>
      </c>
      <c r="AK416" s="25">
        <f t="shared" si="185"/>
        <v>0</v>
      </c>
      <c r="AL416" s="25">
        <f t="shared" ca="1" si="186"/>
        <v>0</v>
      </c>
      <c r="AM416" s="25">
        <f t="shared" ca="1" si="187"/>
        <v>0</v>
      </c>
      <c r="AN416" s="25">
        <f ca="1">IF(AM416=0,0,COUNTIF($AM$19:AM416,C416*10+1))</f>
        <v>0</v>
      </c>
      <c r="AO416" s="20">
        <f t="shared" ca="1" si="188"/>
        <v>0</v>
      </c>
      <c r="AP416" s="32">
        <f t="shared" ca="1" si="189"/>
        <v>0</v>
      </c>
    </row>
    <row r="417" spans="1:42" x14ac:dyDescent="0.2">
      <c r="A417" s="14">
        <f>Daten!A417</f>
        <v>30736</v>
      </c>
      <c r="B417" s="7" t="str">
        <f>Daten!B417</f>
        <v xml:space="preserve">Maria-Lanzendorf                                  </v>
      </c>
      <c r="C417" s="14">
        <f t="shared" si="165"/>
        <v>3</v>
      </c>
      <c r="D417" s="9">
        <f>Daten!D417</f>
        <v>0</v>
      </c>
      <c r="E417" s="8">
        <f>Daten!E417</f>
        <v>2257</v>
      </c>
      <c r="F417" s="8">
        <f>Daten!F417</f>
        <v>2201</v>
      </c>
      <c r="G417" s="26">
        <f t="shared" si="166"/>
        <v>56</v>
      </c>
      <c r="H417" s="28">
        <f t="shared" si="167"/>
        <v>2.5442980463425715E-2</v>
      </c>
      <c r="I417" s="20">
        <f t="shared" si="168"/>
        <v>31.3542489189803</v>
      </c>
      <c r="J417" s="20">
        <f t="shared" si="169"/>
        <v>24.6457510810197</v>
      </c>
      <c r="K417" s="26">
        <f t="shared" si="170"/>
        <v>-12322.875540509851</v>
      </c>
      <c r="L417" s="15">
        <f>Daten!G417</f>
        <v>325</v>
      </c>
      <c r="M417" s="15">
        <f>Daten!H417</f>
        <v>1391</v>
      </c>
      <c r="N417" s="15">
        <f>Daten!I417</f>
        <v>541</v>
      </c>
      <c r="O417" s="27">
        <f t="shared" si="171"/>
        <v>0.62257368799424873</v>
      </c>
      <c r="P417" s="15">
        <f t="shared" si="172"/>
        <v>796.2774181147189</v>
      </c>
      <c r="Q417" s="20">
        <f t="shared" si="173"/>
        <v>69.722581885281102</v>
      </c>
      <c r="R417" s="26">
        <f t="shared" si="174"/>
        <v>13944.516377056221</v>
      </c>
      <c r="S417" s="8">
        <f>Daten!K417</f>
        <v>1708.96</v>
      </c>
      <c r="T417" s="8">
        <f>Daten!L417</f>
        <v>196646.19</v>
      </c>
      <c r="U417" s="8">
        <f>Daten!M417</f>
        <v>1557379.88</v>
      </c>
      <c r="V417" s="8">
        <f>Daten!N417</f>
        <v>500</v>
      </c>
      <c r="W417" s="8">
        <f>Daten!O417</f>
        <v>500</v>
      </c>
      <c r="X417" s="22">
        <f t="shared" si="175"/>
        <v>1755735.0299999998</v>
      </c>
      <c r="Y417" s="8">
        <f t="shared" si="176"/>
        <v>925885.46415573626</v>
      </c>
      <c r="Z417" s="20">
        <f t="shared" si="177"/>
        <v>829849.56584426353</v>
      </c>
      <c r="AA417" s="26">
        <f t="shared" si="178"/>
        <v>-82984.956584426356</v>
      </c>
      <c r="AB417" s="31">
        <f t="shared" si="179"/>
        <v>-81363.315747879984</v>
      </c>
      <c r="AC417" s="30">
        <f t="shared" si="180"/>
        <v>0</v>
      </c>
      <c r="AG417" s="25">
        <f t="shared" si="181"/>
        <v>0</v>
      </c>
      <c r="AH417" s="25">
        <f t="shared" si="182"/>
        <v>0</v>
      </c>
      <c r="AI417" s="25">
        <f t="shared" si="183"/>
        <v>0</v>
      </c>
      <c r="AJ417" s="25">
        <f t="shared" si="184"/>
        <v>1</v>
      </c>
      <c r="AK417" s="25">
        <f t="shared" si="185"/>
        <v>0</v>
      </c>
      <c r="AL417" s="25">
        <f t="shared" ca="1" si="186"/>
        <v>0</v>
      </c>
      <c r="AM417" s="25">
        <f t="shared" ca="1" si="187"/>
        <v>0</v>
      </c>
      <c r="AN417" s="25">
        <f ca="1">IF(AM417=0,0,COUNTIF($AM$19:AM417,C417*10+1))</f>
        <v>0</v>
      </c>
      <c r="AO417" s="20">
        <f t="shared" ca="1" si="188"/>
        <v>0</v>
      </c>
      <c r="AP417" s="32">
        <f t="shared" ca="1" si="189"/>
        <v>0</v>
      </c>
    </row>
    <row r="418" spans="1:42" x14ac:dyDescent="0.2">
      <c r="A418" s="14">
        <f>Daten!A418</f>
        <v>30737</v>
      </c>
      <c r="B418" s="7" t="str">
        <f>Daten!B418</f>
        <v xml:space="preserve">Moosbrunn                                         </v>
      </c>
      <c r="C418" s="14">
        <f t="shared" si="165"/>
        <v>3</v>
      </c>
      <c r="D418" s="9">
        <f>Daten!D418</f>
        <v>0</v>
      </c>
      <c r="E418" s="8">
        <f>Daten!E418</f>
        <v>1809</v>
      </c>
      <c r="F418" s="8">
        <f>Daten!F418</f>
        <v>1775</v>
      </c>
      <c r="G418" s="26">
        <f t="shared" si="166"/>
        <v>34</v>
      </c>
      <c r="H418" s="28">
        <f t="shared" si="167"/>
        <v>1.9154929577464789E-2</v>
      </c>
      <c r="I418" s="20">
        <f t="shared" si="168"/>
        <v>25.285684612080885</v>
      </c>
      <c r="J418" s="20">
        <f t="shared" si="169"/>
        <v>8.7143153879191146</v>
      </c>
      <c r="K418" s="26">
        <f t="shared" si="170"/>
        <v>-4357.157693959557</v>
      </c>
      <c r="L418" s="15">
        <f>Daten!G418</f>
        <v>276</v>
      </c>
      <c r="M418" s="15">
        <f>Daten!H418</f>
        <v>1153</v>
      </c>
      <c r="N418" s="15">
        <f>Daten!I418</f>
        <v>380</v>
      </c>
      <c r="O418" s="27">
        <f t="shared" si="171"/>
        <v>0.56895056374674757</v>
      </c>
      <c r="P418" s="15">
        <f t="shared" si="172"/>
        <v>660.03440912025223</v>
      </c>
      <c r="Q418" s="20">
        <f t="shared" si="173"/>
        <v>-4.034409120252235</v>
      </c>
      <c r="R418" s="26">
        <f t="shared" si="174"/>
        <v>-806.88182405044699</v>
      </c>
      <c r="S418" s="8">
        <f>Daten!K418</f>
        <v>12659.15</v>
      </c>
      <c r="T418" s="8">
        <f>Daten!L418</f>
        <v>143873.62</v>
      </c>
      <c r="U418" s="8">
        <f>Daten!M418</f>
        <v>219372.98</v>
      </c>
      <c r="V418" s="8">
        <f>Daten!N418</f>
        <v>500</v>
      </c>
      <c r="W418" s="8">
        <f>Daten!O418</f>
        <v>500</v>
      </c>
      <c r="X418" s="22">
        <f t="shared" si="175"/>
        <v>375905.75</v>
      </c>
      <c r="Y418" s="8">
        <f t="shared" si="176"/>
        <v>742103.14783240005</v>
      </c>
      <c r="Z418" s="20">
        <f t="shared" si="177"/>
        <v>-366197.39783240005</v>
      </c>
      <c r="AA418" s="26">
        <f t="shared" si="178"/>
        <v>36619.739783240009</v>
      </c>
      <c r="AB418" s="31">
        <f t="shared" si="179"/>
        <v>31455.700265230007</v>
      </c>
      <c r="AC418" s="30">
        <f t="shared" si="180"/>
        <v>31455.700265230007</v>
      </c>
      <c r="AG418" s="25">
        <f t="shared" si="181"/>
        <v>-4357.157693959557</v>
      </c>
      <c r="AH418" s="25">
        <f t="shared" si="182"/>
        <v>36619.739783240009</v>
      </c>
      <c r="AI418" s="25">
        <f t="shared" si="183"/>
        <v>32262.582089280451</v>
      </c>
      <c r="AJ418" s="25">
        <f t="shared" si="184"/>
        <v>1</v>
      </c>
      <c r="AK418" s="25">
        <f t="shared" si="185"/>
        <v>32262.582089280451</v>
      </c>
      <c r="AL418" s="25">
        <f t="shared" ca="1" si="186"/>
        <v>81497</v>
      </c>
      <c r="AM418" s="25">
        <f t="shared" ca="1" si="187"/>
        <v>31</v>
      </c>
      <c r="AN418" s="25">
        <f ca="1">IF(AM418=0,0,COUNTIF($AM$19:AM418,C418*10+1))</f>
        <v>44</v>
      </c>
      <c r="AO418" s="20">
        <f t="shared" ca="1" si="188"/>
        <v>0</v>
      </c>
      <c r="AP418" s="32">
        <f t="shared" ca="1" si="189"/>
        <v>81497</v>
      </c>
    </row>
    <row r="419" spans="1:42" x14ac:dyDescent="0.2">
      <c r="A419" s="14">
        <f>Daten!A419</f>
        <v>30738</v>
      </c>
      <c r="B419" s="7" t="str">
        <f>Daten!B419</f>
        <v xml:space="preserve">Rauchenwarth                                      </v>
      </c>
      <c r="C419" s="14">
        <f t="shared" si="165"/>
        <v>3</v>
      </c>
      <c r="D419" s="9">
        <f>Daten!D419</f>
        <v>0</v>
      </c>
      <c r="E419" s="8">
        <f>Daten!E419</f>
        <v>810</v>
      </c>
      <c r="F419" s="8">
        <f>Daten!F419</f>
        <v>769</v>
      </c>
      <c r="G419" s="26">
        <f t="shared" si="166"/>
        <v>41</v>
      </c>
      <c r="H419" s="28">
        <f t="shared" si="167"/>
        <v>5.3315994798439535E-2</v>
      </c>
      <c r="I419" s="20">
        <f t="shared" si="168"/>
        <v>10.954755755881804</v>
      </c>
      <c r="J419" s="20">
        <f t="shared" si="169"/>
        <v>30.045244244118194</v>
      </c>
      <c r="K419" s="26">
        <f t="shared" si="170"/>
        <v>-15022.622122059098</v>
      </c>
      <c r="L419" s="15">
        <f>Daten!G419</f>
        <v>141</v>
      </c>
      <c r="M419" s="15">
        <f>Daten!H419</f>
        <v>536</v>
      </c>
      <c r="N419" s="15">
        <f>Daten!I419</f>
        <v>133</v>
      </c>
      <c r="O419" s="27">
        <f t="shared" si="171"/>
        <v>0.51119402985074625</v>
      </c>
      <c r="P419" s="15">
        <f t="shared" si="172"/>
        <v>306.83299504636187</v>
      </c>
      <c r="Q419" s="20">
        <f t="shared" si="173"/>
        <v>-32.832995046361873</v>
      </c>
      <c r="R419" s="26">
        <f t="shared" si="174"/>
        <v>-6566.599009272375</v>
      </c>
      <c r="S419" s="8">
        <f>Daten!K419</f>
        <v>15996.67</v>
      </c>
      <c r="T419" s="8">
        <f>Daten!L419</f>
        <v>84338.78</v>
      </c>
      <c r="U419" s="8">
        <f>Daten!M419</f>
        <v>126829.37</v>
      </c>
      <c r="V419" s="8">
        <f>Daten!N419</f>
        <v>500</v>
      </c>
      <c r="W419" s="8">
        <f>Daten!O419</f>
        <v>500</v>
      </c>
      <c r="X419" s="22">
        <f t="shared" si="175"/>
        <v>227164.82</v>
      </c>
      <c r="Y419" s="8">
        <f t="shared" si="176"/>
        <v>332284.99156674632</v>
      </c>
      <c r="Z419" s="20">
        <f t="shared" si="177"/>
        <v>-105120.17156674631</v>
      </c>
      <c r="AA419" s="26">
        <f t="shared" si="178"/>
        <v>10512.017156674632</v>
      </c>
      <c r="AB419" s="31">
        <f t="shared" si="179"/>
        <v>-11077.203974656841</v>
      </c>
      <c r="AC419" s="30">
        <f t="shared" si="180"/>
        <v>0</v>
      </c>
      <c r="AG419" s="25">
        <f t="shared" si="181"/>
        <v>0</v>
      </c>
      <c r="AH419" s="25">
        <f t="shared" si="182"/>
        <v>0</v>
      </c>
      <c r="AI419" s="25">
        <f t="shared" si="183"/>
        <v>0</v>
      </c>
      <c r="AJ419" s="25">
        <f t="shared" si="184"/>
        <v>1</v>
      </c>
      <c r="AK419" s="25">
        <f t="shared" si="185"/>
        <v>0</v>
      </c>
      <c r="AL419" s="25">
        <f t="shared" ca="1" si="186"/>
        <v>0</v>
      </c>
      <c r="AM419" s="25">
        <f t="shared" ca="1" si="187"/>
        <v>0</v>
      </c>
      <c r="AN419" s="25">
        <f ca="1">IF(AM419=0,0,COUNTIF($AM$19:AM419,C419*10+1))</f>
        <v>0</v>
      </c>
      <c r="AO419" s="20">
        <f t="shared" ca="1" si="188"/>
        <v>0</v>
      </c>
      <c r="AP419" s="32">
        <f t="shared" ca="1" si="189"/>
        <v>0</v>
      </c>
    </row>
    <row r="420" spans="1:42" x14ac:dyDescent="0.2">
      <c r="A420" s="14">
        <f>Daten!A420</f>
        <v>30739</v>
      </c>
      <c r="B420" s="7" t="str">
        <f>Daten!B420</f>
        <v xml:space="preserve">Schwadorf                                         </v>
      </c>
      <c r="C420" s="14">
        <f t="shared" si="165"/>
        <v>3</v>
      </c>
      <c r="D420" s="9">
        <f>Daten!D420</f>
        <v>0</v>
      </c>
      <c r="E420" s="8">
        <f>Daten!E420</f>
        <v>2307</v>
      </c>
      <c r="F420" s="8">
        <f>Daten!F420</f>
        <v>2207</v>
      </c>
      <c r="G420" s="26">
        <f t="shared" si="166"/>
        <v>100</v>
      </c>
      <c r="H420" s="28">
        <f t="shared" si="167"/>
        <v>4.5310376076121435E-2</v>
      </c>
      <c r="I420" s="20">
        <f t="shared" si="168"/>
        <v>31.439721655697195</v>
      </c>
      <c r="J420" s="20">
        <f t="shared" si="169"/>
        <v>68.560278344302802</v>
      </c>
      <c r="K420" s="26">
        <f t="shared" si="170"/>
        <v>-34280.139172151401</v>
      </c>
      <c r="L420" s="15">
        <f>Daten!G420</f>
        <v>382</v>
      </c>
      <c r="M420" s="15">
        <f>Daten!H420</f>
        <v>1560</v>
      </c>
      <c r="N420" s="15">
        <f>Daten!I420</f>
        <v>365</v>
      </c>
      <c r="O420" s="27">
        <f t="shared" si="171"/>
        <v>0.47884615384615387</v>
      </c>
      <c r="P420" s="15">
        <f t="shared" si="172"/>
        <v>893.02140349314266</v>
      </c>
      <c r="Q420" s="20">
        <f t="shared" si="173"/>
        <v>-146.02140349314266</v>
      </c>
      <c r="R420" s="26">
        <f t="shared" si="174"/>
        <v>-29204.280698628532</v>
      </c>
      <c r="S420" s="8">
        <f>Daten!K420</f>
        <v>9572.36</v>
      </c>
      <c r="T420" s="8">
        <f>Daten!L420</f>
        <v>174356.2</v>
      </c>
      <c r="U420" s="8">
        <f>Daten!M420</f>
        <v>981814.53</v>
      </c>
      <c r="V420" s="8">
        <f>Daten!N420</f>
        <v>500</v>
      </c>
      <c r="W420" s="8">
        <f>Daten!O420</f>
        <v>500</v>
      </c>
      <c r="X420" s="22">
        <f t="shared" si="175"/>
        <v>1165743.0900000001</v>
      </c>
      <c r="Y420" s="8">
        <f t="shared" si="176"/>
        <v>946396.88338825153</v>
      </c>
      <c r="Z420" s="20">
        <f t="shared" si="177"/>
        <v>219346.20661174855</v>
      </c>
      <c r="AA420" s="26">
        <f t="shared" si="178"/>
        <v>-21934.620661174857</v>
      </c>
      <c r="AB420" s="31">
        <f t="shared" si="179"/>
        <v>-85419.040531954786</v>
      </c>
      <c r="AC420" s="30">
        <f t="shared" si="180"/>
        <v>0</v>
      </c>
      <c r="AG420" s="25">
        <f t="shared" si="181"/>
        <v>0</v>
      </c>
      <c r="AH420" s="25">
        <f t="shared" si="182"/>
        <v>0</v>
      </c>
      <c r="AI420" s="25">
        <f t="shared" si="183"/>
        <v>0</v>
      </c>
      <c r="AJ420" s="25">
        <f t="shared" si="184"/>
        <v>1</v>
      </c>
      <c r="AK420" s="25">
        <f t="shared" si="185"/>
        <v>0</v>
      </c>
      <c r="AL420" s="25">
        <f t="shared" ca="1" si="186"/>
        <v>0</v>
      </c>
      <c r="AM420" s="25">
        <f t="shared" ca="1" si="187"/>
        <v>0</v>
      </c>
      <c r="AN420" s="25">
        <f ca="1">IF(AM420=0,0,COUNTIF($AM$19:AM420,C420*10+1))</f>
        <v>0</v>
      </c>
      <c r="AO420" s="20">
        <f t="shared" ca="1" si="188"/>
        <v>0</v>
      </c>
      <c r="AP420" s="32">
        <f t="shared" ca="1" si="189"/>
        <v>0</v>
      </c>
    </row>
    <row r="421" spans="1:42" x14ac:dyDescent="0.2">
      <c r="A421" s="14">
        <f>Daten!A421</f>
        <v>30740</v>
      </c>
      <c r="B421" s="7" t="str">
        <f>Daten!B421</f>
        <v xml:space="preserve">Schwechat                                         </v>
      </c>
      <c r="C421" s="14">
        <f t="shared" si="165"/>
        <v>3</v>
      </c>
      <c r="D421" s="9">
        <f>Daten!D421</f>
        <v>0</v>
      </c>
      <c r="E421" s="8">
        <f>Daten!E421</f>
        <v>21179</v>
      </c>
      <c r="F421" s="8">
        <f>Daten!F421</f>
        <v>19424</v>
      </c>
      <c r="G421" s="26">
        <f t="shared" si="166"/>
        <v>1755</v>
      </c>
      <c r="H421" s="28">
        <f t="shared" si="167"/>
        <v>9.035214168039539E-2</v>
      </c>
      <c r="I421" s="20">
        <f t="shared" si="168"/>
        <v>276.70373966482208</v>
      </c>
      <c r="J421" s="20">
        <f t="shared" si="169"/>
        <v>1478.296260335178</v>
      </c>
      <c r="K421" s="26">
        <f t="shared" si="170"/>
        <v>-739148.13016758894</v>
      </c>
      <c r="L421" s="15">
        <f>Daten!G421</f>
        <v>3129</v>
      </c>
      <c r="M421" s="15">
        <f>Daten!H421</f>
        <v>14487</v>
      </c>
      <c r="N421" s="15">
        <f>Daten!I421</f>
        <v>3563</v>
      </c>
      <c r="O421" s="27">
        <f t="shared" si="171"/>
        <v>0.46193138676054396</v>
      </c>
      <c r="P421" s="15">
        <f t="shared" si="172"/>
        <v>8293.0776105161276</v>
      </c>
      <c r="Q421" s="20">
        <f t="shared" si="173"/>
        <v>-1601.0776105161276</v>
      </c>
      <c r="R421" s="26">
        <f t="shared" si="174"/>
        <v>-320215.52210322552</v>
      </c>
      <c r="S421" s="8">
        <f>Daten!K421</f>
        <v>37910.68</v>
      </c>
      <c r="T421" s="8">
        <f>Daten!L421</f>
        <v>2008772.06</v>
      </c>
      <c r="U421" s="8">
        <f>Daten!M421</f>
        <v>41660051.380000003</v>
      </c>
      <c r="V421" s="8">
        <f>Daten!N421</f>
        <v>500</v>
      </c>
      <c r="W421" s="8">
        <f>Daten!O421</f>
        <v>500</v>
      </c>
      <c r="X421" s="22">
        <f t="shared" si="175"/>
        <v>43706734.120000005</v>
      </c>
      <c r="Y421" s="8">
        <f t="shared" si="176"/>
        <v>8688226.9585087895</v>
      </c>
      <c r="Z421" s="20">
        <f t="shared" si="177"/>
        <v>35018507.161491215</v>
      </c>
      <c r="AA421" s="26">
        <f t="shared" si="178"/>
        <v>-3501850.7161491215</v>
      </c>
      <c r="AB421" s="31">
        <f t="shared" si="179"/>
        <v>-4561214.3684199359</v>
      </c>
      <c r="AC421" s="30">
        <f t="shared" si="180"/>
        <v>0</v>
      </c>
      <c r="AG421" s="25">
        <f t="shared" si="181"/>
        <v>0</v>
      </c>
      <c r="AH421" s="25">
        <f t="shared" si="182"/>
        <v>0</v>
      </c>
      <c r="AI421" s="25">
        <f t="shared" si="183"/>
        <v>0</v>
      </c>
      <c r="AJ421" s="25">
        <f t="shared" si="184"/>
        <v>1</v>
      </c>
      <c r="AK421" s="25">
        <f t="shared" si="185"/>
        <v>0</v>
      </c>
      <c r="AL421" s="25">
        <f t="shared" ca="1" si="186"/>
        <v>0</v>
      </c>
      <c r="AM421" s="25">
        <f t="shared" ca="1" si="187"/>
        <v>0</v>
      </c>
      <c r="AN421" s="25">
        <f ca="1">IF(AM421=0,0,COUNTIF($AM$19:AM421,C421*10+1))</f>
        <v>0</v>
      </c>
      <c r="AO421" s="20">
        <f t="shared" ca="1" si="188"/>
        <v>0</v>
      </c>
      <c r="AP421" s="32">
        <f t="shared" ca="1" si="189"/>
        <v>0</v>
      </c>
    </row>
    <row r="422" spans="1:42" x14ac:dyDescent="0.2">
      <c r="A422" s="14">
        <f>Daten!A422</f>
        <v>30741</v>
      </c>
      <c r="B422" s="7" t="str">
        <f>Daten!B422</f>
        <v xml:space="preserve">Zwölfaxing                                       </v>
      </c>
      <c r="C422" s="14">
        <f t="shared" si="165"/>
        <v>3</v>
      </c>
      <c r="D422" s="9">
        <f>Daten!D422</f>
        <v>0</v>
      </c>
      <c r="E422" s="8">
        <f>Daten!E422</f>
        <v>1677</v>
      </c>
      <c r="F422" s="8">
        <f>Daten!F422</f>
        <v>1746</v>
      </c>
      <c r="G422" s="26">
        <f t="shared" si="166"/>
        <v>-69</v>
      </c>
      <c r="H422" s="28">
        <f t="shared" si="167"/>
        <v>-3.951890034364261E-2</v>
      </c>
      <c r="I422" s="20">
        <f t="shared" si="168"/>
        <v>24.872566384615904</v>
      </c>
      <c r="J422" s="20">
        <f t="shared" si="169"/>
        <v>-93.872566384615908</v>
      </c>
      <c r="K422" s="26">
        <f t="shared" si="170"/>
        <v>46936.283192307958</v>
      </c>
      <c r="L422" s="15">
        <f>Daten!G422</f>
        <v>251</v>
      </c>
      <c r="M422" s="15">
        <f>Daten!H422</f>
        <v>1108</v>
      </c>
      <c r="N422" s="15">
        <f>Daten!I422</f>
        <v>318</v>
      </c>
      <c r="O422" s="27">
        <f t="shared" si="171"/>
        <v>0.51353790613718409</v>
      </c>
      <c r="P422" s="15">
        <f t="shared" si="172"/>
        <v>634.27417632718084</v>
      </c>
      <c r="Q422" s="20">
        <f t="shared" si="173"/>
        <v>-65.27417632718084</v>
      </c>
      <c r="R422" s="26">
        <f t="shared" si="174"/>
        <v>-13054.835265436168</v>
      </c>
      <c r="S422" s="8">
        <f>Daten!K422</f>
        <v>7353.2</v>
      </c>
      <c r="T422" s="8">
        <f>Daten!L422</f>
        <v>118126.88</v>
      </c>
      <c r="U422" s="8">
        <f>Daten!M422</f>
        <v>388044.47</v>
      </c>
      <c r="V422" s="8">
        <f>Daten!N422</f>
        <v>500</v>
      </c>
      <c r="W422" s="8">
        <f>Daten!O422</f>
        <v>500</v>
      </c>
      <c r="X422" s="22">
        <f t="shared" si="175"/>
        <v>513524.55</v>
      </c>
      <c r="Y422" s="8">
        <f t="shared" si="176"/>
        <v>687953.00105855986</v>
      </c>
      <c r="Z422" s="20">
        <f t="shared" si="177"/>
        <v>-174428.45105855988</v>
      </c>
      <c r="AA422" s="26">
        <f t="shared" si="178"/>
        <v>17442.845105855988</v>
      </c>
      <c r="AB422" s="31">
        <f t="shared" si="179"/>
        <v>51324.293032727779</v>
      </c>
      <c r="AC422" s="30">
        <f t="shared" si="180"/>
        <v>51324.293032727779</v>
      </c>
      <c r="AG422" s="25">
        <f t="shared" si="181"/>
        <v>46936.283192307958</v>
      </c>
      <c r="AH422" s="25">
        <f t="shared" si="182"/>
        <v>17442.845105855988</v>
      </c>
      <c r="AI422" s="25">
        <f t="shared" si="183"/>
        <v>64379.128298163945</v>
      </c>
      <c r="AJ422" s="25">
        <f t="shared" si="184"/>
        <v>1</v>
      </c>
      <c r="AK422" s="25">
        <f t="shared" si="185"/>
        <v>64379.128298163945</v>
      </c>
      <c r="AL422" s="25">
        <f t="shared" ca="1" si="186"/>
        <v>162625</v>
      </c>
      <c r="AM422" s="25">
        <f t="shared" ca="1" si="187"/>
        <v>31</v>
      </c>
      <c r="AN422" s="25">
        <f ca="1">IF(AM422=0,0,COUNTIF($AM$19:AM422,C422*10+1))</f>
        <v>45</v>
      </c>
      <c r="AO422" s="20">
        <f t="shared" ca="1" si="188"/>
        <v>0</v>
      </c>
      <c r="AP422" s="32">
        <f t="shared" ca="1" si="189"/>
        <v>162625</v>
      </c>
    </row>
    <row r="423" spans="1:42" x14ac:dyDescent="0.2">
      <c r="A423" s="14">
        <f>Daten!A423</f>
        <v>30801</v>
      </c>
      <c r="B423" s="7" t="str">
        <f>Daten!B423</f>
        <v xml:space="preserve">Aderklaa                                          </v>
      </c>
      <c r="C423" s="14">
        <f t="shared" si="165"/>
        <v>3</v>
      </c>
      <c r="D423" s="9">
        <f>Daten!D423</f>
        <v>0</v>
      </c>
      <c r="E423" s="8">
        <f>Daten!E423</f>
        <v>229</v>
      </c>
      <c r="F423" s="8">
        <f>Daten!F423</f>
        <v>198</v>
      </c>
      <c r="G423" s="26">
        <f t="shared" si="166"/>
        <v>31</v>
      </c>
      <c r="H423" s="28">
        <f t="shared" si="167"/>
        <v>0.15656565656565657</v>
      </c>
      <c r="I423" s="20">
        <f t="shared" si="168"/>
        <v>2.8206003116574734</v>
      </c>
      <c r="J423" s="20">
        <f t="shared" si="169"/>
        <v>28.179399688342528</v>
      </c>
      <c r="K423" s="26">
        <f t="shared" si="170"/>
        <v>-14089.699844171264</v>
      </c>
      <c r="L423" s="15">
        <f>Daten!G423</f>
        <v>30</v>
      </c>
      <c r="M423" s="15">
        <f>Daten!H423</f>
        <v>160</v>
      </c>
      <c r="N423" s="15">
        <f>Daten!I423</f>
        <v>39</v>
      </c>
      <c r="O423" s="27">
        <f t="shared" si="171"/>
        <v>0.43125000000000002</v>
      </c>
      <c r="P423" s="15">
        <f t="shared" si="172"/>
        <v>91.591938819809513</v>
      </c>
      <c r="Q423" s="20">
        <f t="shared" si="173"/>
        <v>-22.591938819809513</v>
      </c>
      <c r="R423" s="26">
        <f t="shared" si="174"/>
        <v>-4518.3877639619022</v>
      </c>
      <c r="S423" s="8">
        <f>Daten!K423</f>
        <v>13370.48</v>
      </c>
      <c r="T423" s="8">
        <f>Daten!L423</f>
        <v>21223.37</v>
      </c>
      <c r="U423" s="8">
        <f>Daten!M423</f>
        <v>279405.89</v>
      </c>
      <c r="V423" s="8">
        <f>Daten!N423</f>
        <v>500</v>
      </c>
      <c r="W423" s="8">
        <f>Daten!O423</f>
        <v>500</v>
      </c>
      <c r="X423" s="22">
        <f t="shared" si="175"/>
        <v>313999.74</v>
      </c>
      <c r="Y423" s="8">
        <f t="shared" si="176"/>
        <v>93942.300084919625</v>
      </c>
      <c r="Z423" s="20">
        <f t="shared" si="177"/>
        <v>220057.43991508038</v>
      </c>
      <c r="AA423" s="26">
        <f t="shared" si="178"/>
        <v>-22005.743991508039</v>
      </c>
      <c r="AB423" s="31">
        <f t="shared" si="179"/>
        <v>-40613.831599641206</v>
      </c>
      <c r="AC423" s="30">
        <f t="shared" si="180"/>
        <v>0</v>
      </c>
      <c r="AG423" s="25">
        <f t="shared" si="181"/>
        <v>0</v>
      </c>
      <c r="AH423" s="25">
        <f t="shared" si="182"/>
        <v>0</v>
      </c>
      <c r="AI423" s="25">
        <f t="shared" si="183"/>
        <v>0</v>
      </c>
      <c r="AJ423" s="25">
        <f t="shared" si="184"/>
        <v>1</v>
      </c>
      <c r="AK423" s="25">
        <f t="shared" si="185"/>
        <v>0</v>
      </c>
      <c r="AL423" s="25">
        <f t="shared" ca="1" si="186"/>
        <v>0</v>
      </c>
      <c r="AM423" s="25">
        <f t="shared" ca="1" si="187"/>
        <v>0</v>
      </c>
      <c r="AN423" s="25">
        <f ca="1">IF(AM423=0,0,COUNTIF($AM$19:AM423,C423*10+1))</f>
        <v>0</v>
      </c>
      <c r="AO423" s="20">
        <f t="shared" ca="1" si="188"/>
        <v>0</v>
      </c>
      <c r="AP423" s="32">
        <f t="shared" ca="1" si="189"/>
        <v>0</v>
      </c>
    </row>
    <row r="424" spans="1:42" x14ac:dyDescent="0.2">
      <c r="A424" s="14">
        <f>Daten!A424</f>
        <v>30802</v>
      </c>
      <c r="B424" s="7" t="str">
        <f>Daten!B424</f>
        <v xml:space="preserve">Andlersdorf                                       </v>
      </c>
      <c r="C424" s="14">
        <f t="shared" si="165"/>
        <v>3</v>
      </c>
      <c r="D424" s="9">
        <f>Daten!D424</f>
        <v>0</v>
      </c>
      <c r="E424" s="8">
        <f>Daten!E424</f>
        <v>179</v>
      </c>
      <c r="F424" s="8">
        <f>Daten!F424</f>
        <v>151</v>
      </c>
      <c r="G424" s="26">
        <f t="shared" si="166"/>
        <v>28</v>
      </c>
      <c r="H424" s="28">
        <f t="shared" si="167"/>
        <v>0.18543046357615894</v>
      </c>
      <c r="I424" s="20">
        <f t="shared" si="168"/>
        <v>2.1510638740418107</v>
      </c>
      <c r="J424" s="20">
        <f t="shared" si="169"/>
        <v>25.84893612595819</v>
      </c>
      <c r="K424" s="26">
        <f t="shared" si="170"/>
        <v>-12924.468062979095</v>
      </c>
      <c r="L424" s="15">
        <f>Daten!G424</f>
        <v>24</v>
      </c>
      <c r="M424" s="15">
        <f>Daten!H424</f>
        <v>119</v>
      </c>
      <c r="N424" s="15">
        <f>Daten!I424</f>
        <v>36</v>
      </c>
      <c r="O424" s="27">
        <f t="shared" si="171"/>
        <v>0.50420168067226889</v>
      </c>
      <c r="P424" s="15">
        <f t="shared" si="172"/>
        <v>68.121504497233317</v>
      </c>
      <c r="Q424" s="20">
        <f t="shared" si="173"/>
        <v>-8.1215044972333175</v>
      </c>
      <c r="R424" s="26">
        <f t="shared" si="174"/>
        <v>-1624.3008994466636</v>
      </c>
      <c r="S424" s="8">
        <f>Daten!K424</f>
        <v>7249.78</v>
      </c>
      <c r="T424" s="8">
        <f>Daten!L424</f>
        <v>8316.58</v>
      </c>
      <c r="U424" s="8">
        <f>Daten!M424</f>
        <v>14581.86</v>
      </c>
      <c r="V424" s="8">
        <f>Daten!N424</f>
        <v>500</v>
      </c>
      <c r="W424" s="8">
        <f>Daten!O424</f>
        <v>500</v>
      </c>
      <c r="X424" s="22">
        <f t="shared" si="175"/>
        <v>30148.22</v>
      </c>
      <c r="Y424" s="8">
        <f t="shared" si="176"/>
        <v>73430.880852404429</v>
      </c>
      <c r="Z424" s="20">
        <f t="shared" si="177"/>
        <v>-43282.660852404428</v>
      </c>
      <c r="AA424" s="26">
        <f t="shared" si="178"/>
        <v>4328.2660852404433</v>
      </c>
      <c r="AB424" s="31">
        <f t="shared" si="179"/>
        <v>-10220.502877185314</v>
      </c>
      <c r="AC424" s="30">
        <f t="shared" si="180"/>
        <v>0</v>
      </c>
      <c r="AG424" s="25">
        <f t="shared" si="181"/>
        <v>0</v>
      </c>
      <c r="AH424" s="25">
        <f t="shared" si="182"/>
        <v>0</v>
      </c>
      <c r="AI424" s="25">
        <f t="shared" si="183"/>
        <v>0</v>
      </c>
      <c r="AJ424" s="25">
        <f t="shared" si="184"/>
        <v>1</v>
      </c>
      <c r="AK424" s="25">
        <f t="shared" si="185"/>
        <v>0</v>
      </c>
      <c r="AL424" s="25">
        <f t="shared" ca="1" si="186"/>
        <v>0</v>
      </c>
      <c r="AM424" s="25">
        <f t="shared" ca="1" si="187"/>
        <v>0</v>
      </c>
      <c r="AN424" s="25">
        <f ca="1">IF(AM424=0,0,COUNTIF($AM$19:AM424,C424*10+1))</f>
        <v>0</v>
      </c>
      <c r="AO424" s="20">
        <f t="shared" ca="1" si="188"/>
        <v>0</v>
      </c>
      <c r="AP424" s="32">
        <f t="shared" ca="1" si="189"/>
        <v>0</v>
      </c>
    </row>
    <row r="425" spans="1:42" x14ac:dyDescent="0.2">
      <c r="A425" s="14">
        <f>Daten!A425</f>
        <v>30803</v>
      </c>
      <c r="B425" s="7" t="str">
        <f>Daten!B425</f>
        <v xml:space="preserve">Angern an der March                               </v>
      </c>
      <c r="C425" s="14">
        <f t="shared" si="165"/>
        <v>3</v>
      </c>
      <c r="D425" s="9">
        <f>Daten!D425</f>
        <v>0</v>
      </c>
      <c r="E425" s="8">
        <f>Daten!E425</f>
        <v>3512</v>
      </c>
      <c r="F425" s="8">
        <f>Daten!F425</f>
        <v>3425</v>
      </c>
      <c r="G425" s="26">
        <f t="shared" si="166"/>
        <v>87</v>
      </c>
      <c r="H425" s="28">
        <f t="shared" si="167"/>
        <v>2.54014598540146E-2</v>
      </c>
      <c r="I425" s="20">
        <f t="shared" si="168"/>
        <v>48.790687209226498</v>
      </c>
      <c r="J425" s="20">
        <f t="shared" si="169"/>
        <v>38.209312790773502</v>
      </c>
      <c r="K425" s="26">
        <f t="shared" si="170"/>
        <v>-19104.656395386752</v>
      </c>
      <c r="L425" s="15">
        <f>Daten!G425</f>
        <v>504</v>
      </c>
      <c r="M425" s="15">
        <f>Daten!H425</f>
        <v>2265</v>
      </c>
      <c r="N425" s="15">
        <f>Daten!I425</f>
        <v>743</v>
      </c>
      <c r="O425" s="27">
        <f t="shared" si="171"/>
        <v>0.55055187637969094</v>
      </c>
      <c r="P425" s="15">
        <f t="shared" si="172"/>
        <v>1296.5983839179282</v>
      </c>
      <c r="Q425" s="20">
        <f t="shared" si="173"/>
        <v>-49.598383917928231</v>
      </c>
      <c r="R425" s="26">
        <f t="shared" si="174"/>
        <v>-9919.6767835856463</v>
      </c>
      <c r="S425" s="8">
        <f>Daten!K425</f>
        <v>31312.09</v>
      </c>
      <c r="T425" s="8">
        <f>Daten!L425</f>
        <v>171809.84</v>
      </c>
      <c r="U425" s="8">
        <f>Daten!M425</f>
        <v>374556.84</v>
      </c>
      <c r="V425" s="8">
        <f>Daten!N425</f>
        <v>500</v>
      </c>
      <c r="W425" s="8">
        <f>Daten!O425</f>
        <v>500</v>
      </c>
      <c r="X425" s="22">
        <f t="shared" si="175"/>
        <v>577678.77</v>
      </c>
      <c r="Y425" s="8">
        <f t="shared" si="176"/>
        <v>1440722.0868918679</v>
      </c>
      <c r="Z425" s="20">
        <f t="shared" si="177"/>
        <v>-863043.3168918679</v>
      </c>
      <c r="AA425" s="26">
        <f t="shared" si="178"/>
        <v>86304.331689186802</v>
      </c>
      <c r="AB425" s="31">
        <f t="shared" si="179"/>
        <v>57279.998510214406</v>
      </c>
      <c r="AC425" s="30">
        <f t="shared" si="180"/>
        <v>57279.998510214406</v>
      </c>
      <c r="AG425" s="25">
        <f t="shared" si="181"/>
        <v>-19104.656395386752</v>
      </c>
      <c r="AH425" s="25">
        <f t="shared" si="182"/>
        <v>86304.331689186802</v>
      </c>
      <c r="AI425" s="25">
        <f t="shared" si="183"/>
        <v>67199.675293800043</v>
      </c>
      <c r="AJ425" s="25">
        <f t="shared" si="184"/>
        <v>1</v>
      </c>
      <c r="AK425" s="25">
        <f t="shared" si="185"/>
        <v>67199.675293800043</v>
      </c>
      <c r="AL425" s="25">
        <f t="shared" ca="1" si="186"/>
        <v>169749</v>
      </c>
      <c r="AM425" s="25">
        <f t="shared" ca="1" si="187"/>
        <v>31</v>
      </c>
      <c r="AN425" s="25">
        <f ca="1">IF(AM425=0,0,COUNTIF($AM$19:AM425,C425*10+1))</f>
        <v>46</v>
      </c>
      <c r="AO425" s="20">
        <f t="shared" ca="1" si="188"/>
        <v>0</v>
      </c>
      <c r="AP425" s="32">
        <f t="shared" ca="1" si="189"/>
        <v>169749</v>
      </c>
    </row>
    <row r="426" spans="1:42" x14ac:dyDescent="0.2">
      <c r="A426" s="14">
        <f>Daten!A426</f>
        <v>30804</v>
      </c>
      <c r="B426" s="7" t="str">
        <f>Daten!B426</f>
        <v xml:space="preserve">Auersthal                                         </v>
      </c>
      <c r="C426" s="14">
        <f t="shared" si="165"/>
        <v>3</v>
      </c>
      <c r="D426" s="9">
        <f>Daten!D426</f>
        <v>0</v>
      </c>
      <c r="E426" s="8">
        <f>Daten!E426</f>
        <v>1994</v>
      </c>
      <c r="F426" s="8">
        <f>Daten!F426</f>
        <v>1932</v>
      </c>
      <c r="G426" s="26">
        <f t="shared" si="166"/>
        <v>62</v>
      </c>
      <c r="H426" s="28">
        <f t="shared" si="167"/>
        <v>3.2091097308488616E-2</v>
      </c>
      <c r="I426" s="20">
        <f t="shared" si="168"/>
        <v>27.52222122283959</v>
      </c>
      <c r="J426" s="20">
        <f t="shared" si="169"/>
        <v>34.47777877716041</v>
      </c>
      <c r="K426" s="26">
        <f t="shared" si="170"/>
        <v>-17238.889388580206</v>
      </c>
      <c r="L426" s="15">
        <f>Daten!G426</f>
        <v>288</v>
      </c>
      <c r="M426" s="15">
        <f>Daten!H426</f>
        <v>1302</v>
      </c>
      <c r="N426" s="15">
        <f>Daten!I426</f>
        <v>404</v>
      </c>
      <c r="O426" s="27">
        <f t="shared" si="171"/>
        <v>0.53149001536098306</v>
      </c>
      <c r="P426" s="15">
        <f t="shared" si="172"/>
        <v>745.32940214619987</v>
      </c>
      <c r="Q426" s="20">
        <f t="shared" si="173"/>
        <v>-53.329402146199868</v>
      </c>
      <c r="R426" s="26">
        <f t="shared" si="174"/>
        <v>-10665.880429239973</v>
      </c>
      <c r="S426" s="8">
        <f>Daten!K426</f>
        <v>16633.55</v>
      </c>
      <c r="T426" s="8">
        <f>Daten!L426</f>
        <v>154319.01999999999</v>
      </c>
      <c r="U426" s="8">
        <f>Daten!M426</f>
        <v>624581.85</v>
      </c>
      <c r="V426" s="8">
        <f>Daten!N426</f>
        <v>500</v>
      </c>
      <c r="W426" s="8">
        <f>Daten!O426</f>
        <v>500</v>
      </c>
      <c r="X426" s="22">
        <f t="shared" si="175"/>
        <v>795534.41999999993</v>
      </c>
      <c r="Y426" s="8">
        <f t="shared" si="176"/>
        <v>817995.39899270632</v>
      </c>
      <c r="Z426" s="20">
        <f t="shared" si="177"/>
        <v>-22460.978992706398</v>
      </c>
      <c r="AA426" s="26">
        <f t="shared" si="178"/>
        <v>2246.09789927064</v>
      </c>
      <c r="AB426" s="31">
        <f t="shared" si="179"/>
        <v>-25658.671918549539</v>
      </c>
      <c r="AC426" s="30">
        <f t="shared" si="180"/>
        <v>0</v>
      </c>
      <c r="AG426" s="25">
        <f t="shared" si="181"/>
        <v>0</v>
      </c>
      <c r="AH426" s="25">
        <f t="shared" si="182"/>
        <v>0</v>
      </c>
      <c r="AI426" s="25">
        <f t="shared" si="183"/>
        <v>0</v>
      </c>
      <c r="AJ426" s="25">
        <f t="shared" si="184"/>
        <v>1</v>
      </c>
      <c r="AK426" s="25">
        <f t="shared" si="185"/>
        <v>0</v>
      </c>
      <c r="AL426" s="25">
        <f t="shared" ca="1" si="186"/>
        <v>0</v>
      </c>
      <c r="AM426" s="25">
        <f t="shared" ca="1" si="187"/>
        <v>0</v>
      </c>
      <c r="AN426" s="25">
        <f ca="1">IF(AM426=0,0,COUNTIF($AM$19:AM426,C426*10+1))</f>
        <v>0</v>
      </c>
      <c r="AO426" s="20">
        <f t="shared" ca="1" si="188"/>
        <v>0</v>
      </c>
      <c r="AP426" s="32">
        <f t="shared" ca="1" si="189"/>
        <v>0</v>
      </c>
    </row>
    <row r="427" spans="1:42" x14ac:dyDescent="0.2">
      <c r="A427" s="14">
        <f>Daten!A427</f>
        <v>30805</v>
      </c>
      <c r="B427" s="7" t="str">
        <f>Daten!B427</f>
        <v xml:space="preserve">Bad Pirawarth                                     </v>
      </c>
      <c r="C427" s="14">
        <f t="shared" si="165"/>
        <v>3</v>
      </c>
      <c r="D427" s="9">
        <f>Daten!D427</f>
        <v>0</v>
      </c>
      <c r="E427" s="8">
        <f>Daten!E427</f>
        <v>1763</v>
      </c>
      <c r="F427" s="8">
        <f>Daten!F427</f>
        <v>1670</v>
      </c>
      <c r="G427" s="26">
        <f t="shared" si="166"/>
        <v>93</v>
      </c>
      <c r="H427" s="28">
        <f t="shared" si="167"/>
        <v>5.5688622754491018E-2</v>
      </c>
      <c r="I427" s="20">
        <f t="shared" si="168"/>
        <v>23.789911719535258</v>
      </c>
      <c r="J427" s="20">
        <f t="shared" si="169"/>
        <v>69.210088280464745</v>
      </c>
      <c r="K427" s="26">
        <f t="shared" si="170"/>
        <v>-34605.04414023237</v>
      </c>
      <c r="L427" s="15">
        <f>Daten!G427</f>
        <v>275</v>
      </c>
      <c r="M427" s="15">
        <f>Daten!H427</f>
        <v>1094</v>
      </c>
      <c r="N427" s="15">
        <f>Daten!I427</f>
        <v>394</v>
      </c>
      <c r="O427" s="27">
        <f t="shared" si="171"/>
        <v>0.61151736745886653</v>
      </c>
      <c r="P427" s="15">
        <f t="shared" si="172"/>
        <v>626.25988168044751</v>
      </c>
      <c r="Q427" s="20">
        <f t="shared" si="173"/>
        <v>42.740118319552494</v>
      </c>
      <c r="R427" s="26">
        <f t="shared" si="174"/>
        <v>8548.0236639104987</v>
      </c>
      <c r="S427" s="8">
        <f>Daten!K427</f>
        <v>30165.14</v>
      </c>
      <c r="T427" s="8">
        <f>Daten!L427</f>
        <v>117101.46</v>
      </c>
      <c r="U427" s="8">
        <f>Daten!M427</f>
        <v>633957.6</v>
      </c>
      <c r="V427" s="8">
        <f>Daten!N427</f>
        <v>500</v>
      </c>
      <c r="W427" s="8">
        <f>Daten!O427</f>
        <v>500</v>
      </c>
      <c r="X427" s="22">
        <f t="shared" si="175"/>
        <v>781224.2</v>
      </c>
      <c r="Y427" s="8">
        <f t="shared" si="176"/>
        <v>723232.64213848603</v>
      </c>
      <c r="Z427" s="20">
        <f t="shared" si="177"/>
        <v>57991.557861513924</v>
      </c>
      <c r="AA427" s="26">
        <f t="shared" si="178"/>
        <v>-5799.1557861513929</v>
      </c>
      <c r="AB427" s="31">
        <f t="shared" si="179"/>
        <v>-31856.176262473266</v>
      </c>
      <c r="AC427" s="30">
        <f t="shared" si="180"/>
        <v>0</v>
      </c>
      <c r="AG427" s="25">
        <f t="shared" si="181"/>
        <v>0</v>
      </c>
      <c r="AH427" s="25">
        <f t="shared" si="182"/>
        <v>0</v>
      </c>
      <c r="AI427" s="25">
        <f t="shared" si="183"/>
        <v>0</v>
      </c>
      <c r="AJ427" s="25">
        <f t="shared" si="184"/>
        <v>1</v>
      </c>
      <c r="AK427" s="25">
        <f t="shared" si="185"/>
        <v>0</v>
      </c>
      <c r="AL427" s="25">
        <f t="shared" ca="1" si="186"/>
        <v>0</v>
      </c>
      <c r="AM427" s="25">
        <f t="shared" ca="1" si="187"/>
        <v>0</v>
      </c>
      <c r="AN427" s="25">
        <f ca="1">IF(AM427=0,0,COUNTIF($AM$19:AM427,C427*10+1))</f>
        <v>0</v>
      </c>
      <c r="AO427" s="20">
        <f t="shared" ca="1" si="188"/>
        <v>0</v>
      </c>
      <c r="AP427" s="32">
        <f t="shared" ca="1" si="189"/>
        <v>0</v>
      </c>
    </row>
    <row r="428" spans="1:42" x14ac:dyDescent="0.2">
      <c r="A428" s="14">
        <f>Daten!A428</f>
        <v>30808</v>
      </c>
      <c r="B428" s="7" t="str">
        <f>Daten!B428</f>
        <v xml:space="preserve">Deutsch-Wagram                                    </v>
      </c>
      <c r="C428" s="14">
        <f t="shared" si="165"/>
        <v>3</v>
      </c>
      <c r="D428" s="9">
        <f>Daten!D428</f>
        <v>0</v>
      </c>
      <c r="E428" s="8">
        <f>Daten!E428</f>
        <v>9223</v>
      </c>
      <c r="F428" s="8">
        <f>Daten!F428</f>
        <v>8917</v>
      </c>
      <c r="G428" s="26">
        <f t="shared" si="166"/>
        <v>306</v>
      </c>
      <c r="H428" s="28">
        <f t="shared" si="167"/>
        <v>3.4316474150499043E-2</v>
      </c>
      <c r="I428" s="20">
        <f t="shared" si="168"/>
        <v>127.02673221742269</v>
      </c>
      <c r="J428" s="20">
        <f t="shared" si="169"/>
        <v>178.9732677825773</v>
      </c>
      <c r="K428" s="26">
        <f t="shared" si="170"/>
        <v>-89486.633891288642</v>
      </c>
      <c r="L428" s="15">
        <f>Daten!G428</f>
        <v>1435</v>
      </c>
      <c r="M428" s="15">
        <f>Daten!H428</f>
        <v>6084</v>
      </c>
      <c r="N428" s="15">
        <f>Daten!I428</f>
        <v>1704</v>
      </c>
      <c r="O428" s="27">
        <f t="shared" si="171"/>
        <v>0.51594345825115051</v>
      </c>
      <c r="P428" s="15">
        <f t="shared" si="172"/>
        <v>3482.7834736232567</v>
      </c>
      <c r="Q428" s="20">
        <f t="shared" si="173"/>
        <v>-343.78347362325667</v>
      </c>
      <c r="R428" s="26">
        <f t="shared" si="174"/>
        <v>-68756.69472465133</v>
      </c>
      <c r="S428" s="8">
        <f>Daten!K428</f>
        <v>52319.68</v>
      </c>
      <c r="T428" s="8">
        <f>Daten!L428</f>
        <v>610164.42000000004</v>
      </c>
      <c r="U428" s="8">
        <f>Daten!M428</f>
        <v>2751984.09</v>
      </c>
      <c r="V428" s="8">
        <f>Daten!N428</f>
        <v>500</v>
      </c>
      <c r="W428" s="8">
        <f>Daten!O428</f>
        <v>500</v>
      </c>
      <c r="X428" s="22">
        <f t="shared" si="175"/>
        <v>3414468.19</v>
      </c>
      <c r="Y428" s="8">
        <f t="shared" si="176"/>
        <v>3783536.3916297546</v>
      </c>
      <c r="Z428" s="20">
        <f t="shared" si="177"/>
        <v>-369068.20162975462</v>
      </c>
      <c r="AA428" s="26">
        <f t="shared" si="178"/>
        <v>36906.820162975462</v>
      </c>
      <c r="AB428" s="31">
        <f t="shared" si="179"/>
        <v>-121336.50845296451</v>
      </c>
      <c r="AC428" s="30">
        <f t="shared" si="180"/>
        <v>0</v>
      </c>
      <c r="AG428" s="25">
        <f t="shared" si="181"/>
        <v>0</v>
      </c>
      <c r="AH428" s="25">
        <f t="shared" si="182"/>
        <v>0</v>
      </c>
      <c r="AI428" s="25">
        <f t="shared" si="183"/>
        <v>0</v>
      </c>
      <c r="AJ428" s="25">
        <f t="shared" si="184"/>
        <v>1</v>
      </c>
      <c r="AK428" s="25">
        <f t="shared" si="185"/>
        <v>0</v>
      </c>
      <c r="AL428" s="25">
        <f t="shared" ca="1" si="186"/>
        <v>0</v>
      </c>
      <c r="AM428" s="25">
        <f t="shared" ca="1" si="187"/>
        <v>0</v>
      </c>
      <c r="AN428" s="25">
        <f ca="1">IF(AM428=0,0,COUNTIF($AM$19:AM428,C428*10+1))</f>
        <v>0</v>
      </c>
      <c r="AO428" s="20">
        <f t="shared" ca="1" si="188"/>
        <v>0</v>
      </c>
      <c r="AP428" s="32">
        <f t="shared" ca="1" si="189"/>
        <v>0</v>
      </c>
    </row>
    <row r="429" spans="1:42" x14ac:dyDescent="0.2">
      <c r="A429" s="14">
        <f>Daten!A429</f>
        <v>30810</v>
      </c>
      <c r="B429" s="7" t="str">
        <f>Daten!B429</f>
        <v xml:space="preserve">Drösing                                          </v>
      </c>
      <c r="C429" s="14">
        <f t="shared" si="165"/>
        <v>3</v>
      </c>
      <c r="D429" s="9">
        <f>Daten!D429</f>
        <v>0</v>
      </c>
      <c r="E429" s="8">
        <f>Daten!E429</f>
        <v>1141</v>
      </c>
      <c r="F429" s="8">
        <f>Daten!F429</f>
        <v>1129</v>
      </c>
      <c r="G429" s="26">
        <f t="shared" si="166"/>
        <v>12</v>
      </c>
      <c r="H429" s="28">
        <f t="shared" si="167"/>
        <v>1.0628875110717449E-2</v>
      </c>
      <c r="I429" s="20">
        <f t="shared" si="168"/>
        <v>16.083119958895391</v>
      </c>
      <c r="J429" s="20">
        <f t="shared" si="169"/>
        <v>-4.0831199588953915</v>
      </c>
      <c r="K429" s="26">
        <f t="shared" si="170"/>
        <v>2041.5599794476957</v>
      </c>
      <c r="L429" s="15">
        <f>Daten!G429</f>
        <v>138</v>
      </c>
      <c r="M429" s="15">
        <f>Daten!H429</f>
        <v>717</v>
      </c>
      <c r="N429" s="15">
        <f>Daten!I429</f>
        <v>286</v>
      </c>
      <c r="O429" s="27">
        <f t="shared" si="171"/>
        <v>0.5913528591352859</v>
      </c>
      <c r="P429" s="15">
        <f t="shared" si="172"/>
        <v>410.44637583627133</v>
      </c>
      <c r="Q429" s="20">
        <f t="shared" si="173"/>
        <v>13.553624163728671</v>
      </c>
      <c r="R429" s="26">
        <f t="shared" si="174"/>
        <v>2710.7248327457341</v>
      </c>
      <c r="S429" s="8">
        <f>Daten!K429</f>
        <v>21219.279999999999</v>
      </c>
      <c r="T429" s="8">
        <f>Daten!L429</f>
        <v>49746.17</v>
      </c>
      <c r="U429" s="8">
        <f>Daten!M429</f>
        <v>63774.09</v>
      </c>
      <c r="V429" s="8">
        <f>Daten!N429</f>
        <v>500</v>
      </c>
      <c r="W429" s="8">
        <f>Daten!O429</f>
        <v>500</v>
      </c>
      <c r="X429" s="22">
        <f t="shared" si="175"/>
        <v>134739.53999999998</v>
      </c>
      <c r="Y429" s="8">
        <f t="shared" si="176"/>
        <v>468070.58688599692</v>
      </c>
      <c r="Z429" s="20">
        <f t="shared" si="177"/>
        <v>-333331.04688599694</v>
      </c>
      <c r="AA429" s="26">
        <f t="shared" si="178"/>
        <v>33333.104688599698</v>
      </c>
      <c r="AB429" s="31">
        <f t="shared" si="179"/>
        <v>38085.389500793128</v>
      </c>
      <c r="AC429" s="30">
        <f t="shared" si="180"/>
        <v>38085.389500793128</v>
      </c>
      <c r="AG429" s="25">
        <f t="shared" si="181"/>
        <v>2041.5599794476957</v>
      </c>
      <c r="AH429" s="25">
        <f t="shared" si="182"/>
        <v>33333.104688599698</v>
      </c>
      <c r="AI429" s="25">
        <f t="shared" si="183"/>
        <v>35374.664668047393</v>
      </c>
      <c r="AJ429" s="25">
        <f t="shared" si="184"/>
        <v>1</v>
      </c>
      <c r="AK429" s="25">
        <f t="shared" si="185"/>
        <v>35374.664668047393</v>
      </c>
      <c r="AL429" s="25">
        <f t="shared" ca="1" si="186"/>
        <v>89358</v>
      </c>
      <c r="AM429" s="25">
        <f t="shared" ca="1" si="187"/>
        <v>31</v>
      </c>
      <c r="AN429" s="25">
        <f ca="1">IF(AM429=0,0,COUNTIF($AM$19:AM429,C429*10+1))</f>
        <v>47</v>
      </c>
      <c r="AO429" s="20">
        <f t="shared" ca="1" si="188"/>
        <v>0</v>
      </c>
      <c r="AP429" s="32">
        <f t="shared" ca="1" si="189"/>
        <v>89358</v>
      </c>
    </row>
    <row r="430" spans="1:42" x14ac:dyDescent="0.2">
      <c r="A430" s="14">
        <f>Daten!A430</f>
        <v>30811</v>
      </c>
      <c r="B430" s="7" t="str">
        <f>Daten!B430</f>
        <v xml:space="preserve">Dürnkrut                                         </v>
      </c>
      <c r="C430" s="14">
        <f t="shared" si="165"/>
        <v>3</v>
      </c>
      <c r="D430" s="9">
        <f>Daten!D430</f>
        <v>0</v>
      </c>
      <c r="E430" s="8">
        <f>Daten!E430</f>
        <v>2242</v>
      </c>
      <c r="F430" s="8">
        <f>Daten!F430</f>
        <v>2234</v>
      </c>
      <c r="G430" s="26">
        <f t="shared" si="166"/>
        <v>8</v>
      </c>
      <c r="H430" s="28">
        <f t="shared" si="167"/>
        <v>3.5810205908683975E-3</v>
      </c>
      <c r="I430" s="20">
        <f t="shared" si="168"/>
        <v>31.824348970923211</v>
      </c>
      <c r="J430" s="20">
        <f t="shared" si="169"/>
        <v>-23.824348970923211</v>
      </c>
      <c r="K430" s="26">
        <f t="shared" si="170"/>
        <v>11912.174485461604</v>
      </c>
      <c r="L430" s="15">
        <f>Daten!G430</f>
        <v>293</v>
      </c>
      <c r="M430" s="15">
        <f>Daten!H430</f>
        <v>1424</v>
      </c>
      <c r="N430" s="15">
        <f>Daten!I430</f>
        <v>525</v>
      </c>
      <c r="O430" s="27">
        <f t="shared" si="171"/>
        <v>0.574438202247191</v>
      </c>
      <c r="P430" s="15">
        <f t="shared" si="172"/>
        <v>815.1682554963046</v>
      </c>
      <c r="Q430" s="20">
        <f t="shared" si="173"/>
        <v>2.8317445036954041</v>
      </c>
      <c r="R430" s="26">
        <f t="shared" si="174"/>
        <v>566.34890073908082</v>
      </c>
      <c r="S430" s="8">
        <f>Daten!K430</f>
        <v>30581.73</v>
      </c>
      <c r="T430" s="8">
        <f>Daten!L430</f>
        <v>125397.67</v>
      </c>
      <c r="U430" s="8">
        <f>Daten!M430</f>
        <v>341968.19</v>
      </c>
      <c r="V430" s="8">
        <f>Daten!N430</f>
        <v>500</v>
      </c>
      <c r="W430" s="8">
        <f>Daten!O430</f>
        <v>500</v>
      </c>
      <c r="X430" s="22">
        <f t="shared" si="175"/>
        <v>497947.58999999997</v>
      </c>
      <c r="Y430" s="8">
        <f t="shared" si="176"/>
        <v>919732.03838598169</v>
      </c>
      <c r="Z430" s="20">
        <f t="shared" si="177"/>
        <v>-421784.44838598173</v>
      </c>
      <c r="AA430" s="26">
        <f t="shared" si="178"/>
        <v>42178.444838598174</v>
      </c>
      <c r="AB430" s="31">
        <f t="shared" si="179"/>
        <v>54656.96822479886</v>
      </c>
      <c r="AC430" s="30">
        <f t="shared" si="180"/>
        <v>54656.96822479886</v>
      </c>
      <c r="AG430" s="25">
        <f t="shared" si="181"/>
        <v>11912.174485461604</v>
      </c>
      <c r="AH430" s="25">
        <f t="shared" si="182"/>
        <v>42178.444838598174</v>
      </c>
      <c r="AI430" s="25">
        <f t="shared" si="183"/>
        <v>54090.619324059779</v>
      </c>
      <c r="AJ430" s="25">
        <f t="shared" si="184"/>
        <v>1</v>
      </c>
      <c r="AK430" s="25">
        <f t="shared" si="185"/>
        <v>54090.619324059779</v>
      </c>
      <c r="AL430" s="25">
        <f t="shared" ca="1" si="186"/>
        <v>136635</v>
      </c>
      <c r="AM430" s="25">
        <f t="shared" ca="1" si="187"/>
        <v>31</v>
      </c>
      <c r="AN430" s="25">
        <f ca="1">IF(AM430=0,0,COUNTIF($AM$19:AM430,C430*10+1))</f>
        <v>48</v>
      </c>
      <c r="AO430" s="20">
        <f t="shared" ca="1" si="188"/>
        <v>0</v>
      </c>
      <c r="AP430" s="32">
        <f t="shared" ca="1" si="189"/>
        <v>136635</v>
      </c>
    </row>
    <row r="431" spans="1:42" x14ac:dyDescent="0.2">
      <c r="A431" s="14">
        <f>Daten!A431</f>
        <v>30812</v>
      </c>
      <c r="B431" s="7" t="str">
        <f>Daten!B431</f>
        <v xml:space="preserve">Ebenthal                                          </v>
      </c>
      <c r="C431" s="14">
        <f t="shared" si="165"/>
        <v>3</v>
      </c>
      <c r="D431" s="9">
        <f>Daten!D431</f>
        <v>0</v>
      </c>
      <c r="E431" s="8">
        <f>Daten!E431</f>
        <v>906</v>
      </c>
      <c r="F431" s="8">
        <f>Daten!F431</f>
        <v>895</v>
      </c>
      <c r="G431" s="26">
        <f t="shared" si="166"/>
        <v>11</v>
      </c>
      <c r="H431" s="28">
        <f t="shared" si="167"/>
        <v>1.2290502793296089E-2</v>
      </c>
      <c r="I431" s="20">
        <f t="shared" si="168"/>
        <v>12.749683226936559</v>
      </c>
      <c r="J431" s="20">
        <f t="shared" si="169"/>
        <v>-1.7496832269365594</v>
      </c>
      <c r="K431" s="26">
        <f t="shared" si="170"/>
        <v>874.84161346827966</v>
      </c>
      <c r="L431" s="15">
        <f>Daten!G431</f>
        <v>145</v>
      </c>
      <c r="M431" s="15">
        <f>Daten!H431</f>
        <v>592</v>
      </c>
      <c r="N431" s="15">
        <f>Daten!I431</f>
        <v>169</v>
      </c>
      <c r="O431" s="27">
        <f t="shared" si="171"/>
        <v>0.53040540540540537</v>
      </c>
      <c r="P431" s="15">
        <f t="shared" si="172"/>
        <v>338.89017363329515</v>
      </c>
      <c r="Q431" s="20">
        <f t="shared" si="173"/>
        <v>-24.890173633295149</v>
      </c>
      <c r="R431" s="26">
        <f t="shared" si="174"/>
        <v>-4978.0347266590297</v>
      </c>
      <c r="S431" s="8">
        <f>Daten!K431</f>
        <v>12547.78</v>
      </c>
      <c r="T431" s="8">
        <f>Daten!L431</f>
        <v>40843.199999999997</v>
      </c>
      <c r="U431" s="8">
        <f>Daten!M431</f>
        <v>48414.14</v>
      </c>
      <c r="V431" s="8">
        <f>Daten!N431</f>
        <v>500</v>
      </c>
      <c r="W431" s="8">
        <f>Daten!O431</f>
        <v>500</v>
      </c>
      <c r="X431" s="22">
        <f t="shared" si="175"/>
        <v>101805.12</v>
      </c>
      <c r="Y431" s="8">
        <f t="shared" si="176"/>
        <v>371666.91649317549</v>
      </c>
      <c r="Z431" s="20">
        <f t="shared" si="177"/>
        <v>-269861.7964931755</v>
      </c>
      <c r="AA431" s="26">
        <f t="shared" si="178"/>
        <v>26986.17964931755</v>
      </c>
      <c r="AB431" s="31">
        <f t="shared" si="179"/>
        <v>22882.986536126798</v>
      </c>
      <c r="AC431" s="30">
        <f t="shared" si="180"/>
        <v>22882.986536126798</v>
      </c>
      <c r="AG431" s="25">
        <f t="shared" si="181"/>
        <v>874.84161346827966</v>
      </c>
      <c r="AH431" s="25">
        <f t="shared" si="182"/>
        <v>26986.17964931755</v>
      </c>
      <c r="AI431" s="25">
        <f t="shared" si="183"/>
        <v>27861.021262785831</v>
      </c>
      <c r="AJ431" s="25">
        <f t="shared" si="184"/>
        <v>1</v>
      </c>
      <c r="AK431" s="25">
        <f t="shared" si="185"/>
        <v>27861.021262785831</v>
      </c>
      <c r="AL431" s="25">
        <f t="shared" ca="1" si="186"/>
        <v>70378</v>
      </c>
      <c r="AM431" s="25">
        <f t="shared" ca="1" si="187"/>
        <v>31</v>
      </c>
      <c r="AN431" s="25">
        <f ca="1">IF(AM431=0,0,COUNTIF($AM$19:AM431,C431*10+1))</f>
        <v>49</v>
      </c>
      <c r="AO431" s="20">
        <f t="shared" ca="1" si="188"/>
        <v>0</v>
      </c>
      <c r="AP431" s="32">
        <f t="shared" ca="1" si="189"/>
        <v>70378</v>
      </c>
    </row>
    <row r="432" spans="1:42" x14ac:dyDescent="0.2">
      <c r="A432" s="14">
        <f>Daten!A432</f>
        <v>30813</v>
      </c>
      <c r="B432" s="7" t="str">
        <f>Daten!B432</f>
        <v xml:space="preserve">Eckartsau                                         </v>
      </c>
      <c r="C432" s="14">
        <f t="shared" si="165"/>
        <v>3</v>
      </c>
      <c r="D432" s="9">
        <f>Daten!D432</f>
        <v>0</v>
      </c>
      <c r="E432" s="8">
        <f>Daten!E432</f>
        <v>1330</v>
      </c>
      <c r="F432" s="8">
        <f>Daten!F432</f>
        <v>1293</v>
      </c>
      <c r="G432" s="26">
        <f t="shared" si="166"/>
        <v>37</v>
      </c>
      <c r="H432" s="28">
        <f t="shared" si="167"/>
        <v>2.8615622583139984E-2</v>
      </c>
      <c r="I432" s="20">
        <f t="shared" si="168"/>
        <v>18.41937476249047</v>
      </c>
      <c r="J432" s="20">
        <f t="shared" si="169"/>
        <v>18.58062523750953</v>
      </c>
      <c r="K432" s="26">
        <f t="shared" si="170"/>
        <v>-9290.3126187547641</v>
      </c>
      <c r="L432" s="15">
        <f>Daten!G432</f>
        <v>195</v>
      </c>
      <c r="M432" s="15">
        <f>Daten!H432</f>
        <v>850</v>
      </c>
      <c r="N432" s="15">
        <f>Daten!I432</f>
        <v>285</v>
      </c>
      <c r="O432" s="27">
        <f t="shared" si="171"/>
        <v>0.56470588235294117</v>
      </c>
      <c r="P432" s="15">
        <f t="shared" si="172"/>
        <v>486.58217498023799</v>
      </c>
      <c r="Q432" s="20">
        <f t="shared" si="173"/>
        <v>-6.5821749802379941</v>
      </c>
      <c r="R432" s="26">
        <f t="shared" si="174"/>
        <v>-1316.4349960475988</v>
      </c>
      <c r="S432" s="8">
        <f>Daten!K432</f>
        <v>42005.15</v>
      </c>
      <c r="T432" s="8">
        <f>Daten!L432</f>
        <v>88784.04</v>
      </c>
      <c r="U432" s="8">
        <f>Daten!M432</f>
        <v>147911.46</v>
      </c>
      <c r="V432" s="8">
        <f>Daten!N432</f>
        <v>500</v>
      </c>
      <c r="W432" s="8">
        <f>Daten!O432</f>
        <v>500</v>
      </c>
      <c r="X432" s="22">
        <f t="shared" si="175"/>
        <v>278700.65000000002</v>
      </c>
      <c r="Y432" s="8">
        <f t="shared" si="176"/>
        <v>545603.75158490438</v>
      </c>
      <c r="Z432" s="20">
        <f t="shared" si="177"/>
        <v>-266903.10158490436</v>
      </c>
      <c r="AA432" s="26">
        <f t="shared" si="178"/>
        <v>26690.310158490436</v>
      </c>
      <c r="AB432" s="31">
        <f t="shared" si="179"/>
        <v>16083.562543688073</v>
      </c>
      <c r="AC432" s="30">
        <f t="shared" si="180"/>
        <v>16083.562543688073</v>
      </c>
      <c r="AG432" s="25">
        <f t="shared" si="181"/>
        <v>-9290.3126187547641</v>
      </c>
      <c r="AH432" s="25">
        <f t="shared" si="182"/>
        <v>26690.310158490436</v>
      </c>
      <c r="AI432" s="25">
        <f t="shared" si="183"/>
        <v>17399.997539735672</v>
      </c>
      <c r="AJ432" s="25">
        <f t="shared" si="184"/>
        <v>1</v>
      </c>
      <c r="AK432" s="25">
        <f t="shared" si="185"/>
        <v>17399.997539735672</v>
      </c>
      <c r="AL432" s="25">
        <f t="shared" ca="1" si="186"/>
        <v>43953</v>
      </c>
      <c r="AM432" s="25">
        <f t="shared" ca="1" si="187"/>
        <v>31</v>
      </c>
      <c r="AN432" s="25">
        <f ca="1">IF(AM432=0,0,COUNTIF($AM$19:AM432,C432*10+1))</f>
        <v>50</v>
      </c>
      <c r="AO432" s="20">
        <f t="shared" ca="1" si="188"/>
        <v>0</v>
      </c>
      <c r="AP432" s="32">
        <f t="shared" ca="1" si="189"/>
        <v>43953</v>
      </c>
    </row>
    <row r="433" spans="1:42" x14ac:dyDescent="0.2">
      <c r="A433" s="14">
        <f>Daten!A433</f>
        <v>30814</v>
      </c>
      <c r="B433" s="7" t="str">
        <f>Daten!B433</f>
        <v xml:space="preserve">Engelhartstetten                                  </v>
      </c>
      <c r="C433" s="14">
        <f t="shared" si="165"/>
        <v>3</v>
      </c>
      <c r="D433" s="9">
        <f>Daten!D433</f>
        <v>0</v>
      </c>
      <c r="E433" s="8">
        <f>Daten!E433</f>
        <v>2178</v>
      </c>
      <c r="F433" s="8">
        <f>Daten!F433</f>
        <v>2086</v>
      </c>
      <c r="G433" s="26">
        <f t="shared" si="166"/>
        <v>92</v>
      </c>
      <c r="H433" s="28">
        <f t="shared" si="167"/>
        <v>4.4103547459252157E-2</v>
      </c>
      <c r="I433" s="20">
        <f t="shared" si="168"/>
        <v>29.716021465239848</v>
      </c>
      <c r="J433" s="20">
        <f t="shared" si="169"/>
        <v>62.283978534760152</v>
      </c>
      <c r="K433" s="26">
        <f t="shared" si="170"/>
        <v>-31141.989267380075</v>
      </c>
      <c r="L433" s="15">
        <f>Daten!G433</f>
        <v>350</v>
      </c>
      <c r="M433" s="15">
        <f>Daten!H433</f>
        <v>1357</v>
      </c>
      <c r="N433" s="15">
        <f>Daten!I433</f>
        <v>471</v>
      </c>
      <c r="O433" s="27">
        <f t="shared" si="171"/>
        <v>0.60501105379513631</v>
      </c>
      <c r="P433" s="15">
        <f t="shared" si="172"/>
        <v>776.81413111550933</v>
      </c>
      <c r="Q433" s="20">
        <f t="shared" si="173"/>
        <v>44.185868884490674</v>
      </c>
      <c r="R433" s="26">
        <f t="shared" si="174"/>
        <v>8837.1737768981347</v>
      </c>
      <c r="S433" s="8">
        <f>Daten!K433</f>
        <v>62159.6</v>
      </c>
      <c r="T433" s="8">
        <f>Daten!L433</f>
        <v>132721.37</v>
      </c>
      <c r="U433" s="8">
        <f>Daten!M433</f>
        <v>401319.48</v>
      </c>
      <c r="V433" s="8">
        <f>Daten!N433</f>
        <v>500</v>
      </c>
      <c r="W433" s="8">
        <f>Daten!O433</f>
        <v>500</v>
      </c>
      <c r="X433" s="22">
        <f t="shared" si="175"/>
        <v>596200.44999999995</v>
      </c>
      <c r="Y433" s="8">
        <f t="shared" si="176"/>
        <v>893477.42176836228</v>
      </c>
      <c r="Z433" s="20">
        <f t="shared" si="177"/>
        <v>-297276.97176836233</v>
      </c>
      <c r="AA433" s="26">
        <f t="shared" si="178"/>
        <v>29727.697176836235</v>
      </c>
      <c r="AB433" s="31">
        <f t="shared" si="179"/>
        <v>7422.8816863542961</v>
      </c>
      <c r="AC433" s="30">
        <f t="shared" si="180"/>
        <v>7422.8816863542961</v>
      </c>
      <c r="AG433" s="25">
        <f t="shared" si="181"/>
        <v>-31141.989267380075</v>
      </c>
      <c r="AH433" s="25">
        <f t="shared" si="182"/>
        <v>29727.697176836235</v>
      </c>
      <c r="AI433" s="25">
        <f t="shared" si="183"/>
        <v>-1414.2920905438405</v>
      </c>
      <c r="AJ433" s="25">
        <f t="shared" si="184"/>
        <v>1</v>
      </c>
      <c r="AK433" s="25">
        <f t="shared" si="185"/>
        <v>0</v>
      </c>
      <c r="AL433" s="25">
        <f t="shared" ca="1" si="186"/>
        <v>0</v>
      </c>
      <c r="AM433" s="25">
        <f t="shared" ca="1" si="187"/>
        <v>0</v>
      </c>
      <c r="AN433" s="25">
        <f ca="1">IF(AM433=0,0,COUNTIF($AM$19:AM433,C433*10+1))</f>
        <v>0</v>
      </c>
      <c r="AO433" s="20">
        <f t="shared" ca="1" si="188"/>
        <v>0</v>
      </c>
      <c r="AP433" s="32">
        <f t="shared" ca="1" si="189"/>
        <v>0</v>
      </c>
    </row>
    <row r="434" spans="1:42" x14ac:dyDescent="0.2">
      <c r="A434" s="14">
        <f>Daten!A434</f>
        <v>30817</v>
      </c>
      <c r="B434" s="7" t="str">
        <f>Daten!B434</f>
        <v xml:space="preserve">Gänserndorf                                      </v>
      </c>
      <c r="C434" s="14">
        <f t="shared" si="165"/>
        <v>3</v>
      </c>
      <c r="D434" s="9">
        <f>Daten!D434</f>
        <v>0</v>
      </c>
      <c r="E434" s="8">
        <f>Daten!E434</f>
        <v>12101</v>
      </c>
      <c r="F434" s="8">
        <f>Daten!F434</f>
        <v>11640</v>
      </c>
      <c r="G434" s="26">
        <f t="shared" si="166"/>
        <v>461</v>
      </c>
      <c r="H434" s="28">
        <f t="shared" si="167"/>
        <v>3.9604810996563572E-2</v>
      </c>
      <c r="I434" s="20">
        <f t="shared" si="168"/>
        <v>165.8171092307727</v>
      </c>
      <c r="J434" s="20">
        <f t="shared" si="169"/>
        <v>295.1828907692273</v>
      </c>
      <c r="K434" s="26">
        <f t="shared" si="170"/>
        <v>-147591.44538461365</v>
      </c>
      <c r="L434" s="15">
        <f>Daten!G434</f>
        <v>2021</v>
      </c>
      <c r="M434" s="15">
        <f>Daten!H434</f>
        <v>7929</v>
      </c>
      <c r="N434" s="15">
        <f>Daten!I434</f>
        <v>2151</v>
      </c>
      <c r="O434" s="27">
        <f t="shared" si="171"/>
        <v>0.52616975658973386</v>
      </c>
      <c r="P434" s="15">
        <f t="shared" si="172"/>
        <v>4538.9530181391847</v>
      </c>
      <c r="Q434" s="20">
        <f t="shared" si="173"/>
        <v>-366.95301813918468</v>
      </c>
      <c r="R434" s="26">
        <f t="shared" si="174"/>
        <v>-73390.603627836943</v>
      </c>
      <c r="S434" s="8">
        <f>Daten!K434</f>
        <v>35064.71</v>
      </c>
      <c r="T434" s="8">
        <f>Daten!L434</f>
        <v>934847.49</v>
      </c>
      <c r="U434" s="8">
        <f>Daten!M434</f>
        <v>3960753.94</v>
      </c>
      <c r="V434" s="8">
        <f>Daten!N434</f>
        <v>500</v>
      </c>
      <c r="W434" s="8">
        <f>Daten!O434</f>
        <v>500</v>
      </c>
      <c r="X434" s="22">
        <f t="shared" si="175"/>
        <v>4930666.1399999997</v>
      </c>
      <c r="Y434" s="8">
        <f t="shared" si="176"/>
        <v>4964173.6826533293</v>
      </c>
      <c r="Z434" s="20">
        <f t="shared" si="177"/>
        <v>-33507.54265332967</v>
      </c>
      <c r="AA434" s="26">
        <f t="shared" si="178"/>
        <v>3350.7542653329674</v>
      </c>
      <c r="AB434" s="31">
        <f t="shared" si="179"/>
        <v>-217631.29474711762</v>
      </c>
      <c r="AC434" s="30">
        <f t="shared" si="180"/>
        <v>0</v>
      </c>
      <c r="AG434" s="25">
        <f t="shared" si="181"/>
        <v>0</v>
      </c>
      <c r="AH434" s="25">
        <f t="shared" si="182"/>
        <v>0</v>
      </c>
      <c r="AI434" s="25">
        <f t="shared" si="183"/>
        <v>0</v>
      </c>
      <c r="AJ434" s="25">
        <f t="shared" si="184"/>
        <v>1</v>
      </c>
      <c r="AK434" s="25">
        <f t="shared" si="185"/>
        <v>0</v>
      </c>
      <c r="AL434" s="25">
        <f t="shared" ca="1" si="186"/>
        <v>0</v>
      </c>
      <c r="AM434" s="25">
        <f t="shared" ca="1" si="187"/>
        <v>0</v>
      </c>
      <c r="AN434" s="25">
        <f ca="1">IF(AM434=0,0,COUNTIF($AM$19:AM434,C434*10+1))</f>
        <v>0</v>
      </c>
      <c r="AO434" s="20">
        <f t="shared" ca="1" si="188"/>
        <v>0</v>
      </c>
      <c r="AP434" s="32">
        <f t="shared" ca="1" si="189"/>
        <v>0</v>
      </c>
    </row>
    <row r="435" spans="1:42" x14ac:dyDescent="0.2">
      <c r="A435" s="14">
        <f>Daten!A435</f>
        <v>30819</v>
      </c>
      <c r="B435" s="7" t="str">
        <f>Daten!B435</f>
        <v xml:space="preserve">Glinzendorf                                       </v>
      </c>
      <c r="C435" s="14">
        <f t="shared" si="165"/>
        <v>3</v>
      </c>
      <c r="D435" s="9">
        <f>Daten!D435</f>
        <v>0</v>
      </c>
      <c r="E435" s="8">
        <f>Daten!E435</f>
        <v>359</v>
      </c>
      <c r="F435" s="8">
        <f>Daten!F435</f>
        <v>309</v>
      </c>
      <c r="G435" s="26">
        <f t="shared" si="166"/>
        <v>50</v>
      </c>
      <c r="H435" s="28">
        <f t="shared" si="167"/>
        <v>0.16181229773462782</v>
      </c>
      <c r="I435" s="20">
        <f t="shared" si="168"/>
        <v>4.4018459409199968</v>
      </c>
      <c r="J435" s="20">
        <f t="shared" si="169"/>
        <v>45.598154059080002</v>
      </c>
      <c r="K435" s="26">
        <f t="shared" si="170"/>
        <v>-22799.07702954</v>
      </c>
      <c r="L435" s="15">
        <f>Daten!G435</f>
        <v>59</v>
      </c>
      <c r="M435" s="15">
        <f>Daten!H435</f>
        <v>245</v>
      </c>
      <c r="N435" s="15">
        <f>Daten!I435</f>
        <v>55</v>
      </c>
      <c r="O435" s="27">
        <f t="shared" si="171"/>
        <v>0.46530612244897956</v>
      </c>
      <c r="P435" s="15">
        <f t="shared" si="172"/>
        <v>140.2501563178333</v>
      </c>
      <c r="Q435" s="20">
        <f t="shared" si="173"/>
        <v>-26.250156317833302</v>
      </c>
      <c r="R435" s="26">
        <f t="shared" si="174"/>
        <v>-5250.0312635666605</v>
      </c>
      <c r="S435" s="8">
        <f>Daten!K435</f>
        <v>11863.94</v>
      </c>
      <c r="T435" s="8">
        <f>Daten!L435</f>
        <v>33056.33</v>
      </c>
      <c r="U435" s="8">
        <f>Daten!M435</f>
        <v>163739.99</v>
      </c>
      <c r="V435" s="8">
        <f>Daten!N435</f>
        <v>500</v>
      </c>
      <c r="W435" s="8">
        <f>Daten!O435</f>
        <v>500</v>
      </c>
      <c r="X435" s="22">
        <f t="shared" si="175"/>
        <v>208660.26</v>
      </c>
      <c r="Y435" s="8">
        <f t="shared" si="176"/>
        <v>147271.99008945917</v>
      </c>
      <c r="Z435" s="20">
        <f t="shared" si="177"/>
        <v>61388.269910540839</v>
      </c>
      <c r="AA435" s="26">
        <f t="shared" si="178"/>
        <v>-6138.8269910540839</v>
      </c>
      <c r="AB435" s="31">
        <f t="shared" si="179"/>
        <v>-34187.935284160747</v>
      </c>
      <c r="AC435" s="30">
        <f t="shared" si="180"/>
        <v>0</v>
      </c>
      <c r="AG435" s="25">
        <f t="shared" si="181"/>
        <v>0</v>
      </c>
      <c r="AH435" s="25">
        <f t="shared" si="182"/>
        <v>0</v>
      </c>
      <c r="AI435" s="25">
        <f t="shared" si="183"/>
        <v>0</v>
      </c>
      <c r="AJ435" s="25">
        <f t="shared" si="184"/>
        <v>1</v>
      </c>
      <c r="AK435" s="25">
        <f t="shared" si="185"/>
        <v>0</v>
      </c>
      <c r="AL435" s="25">
        <f t="shared" ca="1" si="186"/>
        <v>0</v>
      </c>
      <c r="AM435" s="25">
        <f t="shared" ca="1" si="187"/>
        <v>0</v>
      </c>
      <c r="AN435" s="25">
        <f ca="1">IF(AM435=0,0,COUNTIF($AM$19:AM435,C435*10+1))</f>
        <v>0</v>
      </c>
      <c r="AO435" s="20">
        <f t="shared" ca="1" si="188"/>
        <v>0</v>
      </c>
      <c r="AP435" s="32">
        <f t="shared" ca="1" si="189"/>
        <v>0</v>
      </c>
    </row>
    <row r="436" spans="1:42" x14ac:dyDescent="0.2">
      <c r="A436" s="14">
        <f>Daten!A436</f>
        <v>30821</v>
      </c>
      <c r="B436" s="7" t="str">
        <f>Daten!B436</f>
        <v xml:space="preserve">Groß-Enzersdorf                                  </v>
      </c>
      <c r="C436" s="14">
        <f t="shared" si="165"/>
        <v>3</v>
      </c>
      <c r="D436" s="9">
        <f>Daten!D436</f>
        <v>0</v>
      </c>
      <c r="E436" s="8">
        <f>Daten!E436</f>
        <v>12091</v>
      </c>
      <c r="F436" s="8">
        <f>Daten!F436</f>
        <v>11614</v>
      </c>
      <c r="G436" s="26">
        <f t="shared" si="166"/>
        <v>477</v>
      </c>
      <c r="H436" s="28">
        <f t="shared" si="167"/>
        <v>4.1071121060788703E-2</v>
      </c>
      <c r="I436" s="20">
        <f t="shared" si="168"/>
        <v>165.44672737166616</v>
      </c>
      <c r="J436" s="20">
        <f t="shared" si="169"/>
        <v>311.55327262833384</v>
      </c>
      <c r="K436" s="26">
        <f t="shared" si="170"/>
        <v>-155776.63631416691</v>
      </c>
      <c r="L436" s="15">
        <f>Daten!G436</f>
        <v>1919</v>
      </c>
      <c r="M436" s="15">
        <f>Daten!H436</f>
        <v>7943</v>
      </c>
      <c r="N436" s="15">
        <f>Daten!I436</f>
        <v>2229</v>
      </c>
      <c r="O436" s="27">
        <f t="shared" si="171"/>
        <v>0.52222082336648623</v>
      </c>
      <c r="P436" s="15">
        <f t="shared" si="172"/>
        <v>4546.9673127859178</v>
      </c>
      <c r="Q436" s="20">
        <f t="shared" si="173"/>
        <v>-398.96731278591778</v>
      </c>
      <c r="R436" s="26">
        <f t="shared" si="174"/>
        <v>-79793.46255718355</v>
      </c>
      <c r="S436" s="8">
        <f>Daten!K436</f>
        <v>95327.96</v>
      </c>
      <c r="T436" s="8">
        <f>Daten!L436</f>
        <v>907620.92</v>
      </c>
      <c r="U436" s="8">
        <f>Daten!M436</f>
        <v>3069967.34</v>
      </c>
      <c r="V436" s="8">
        <f>Daten!N436</f>
        <v>500</v>
      </c>
      <c r="W436" s="8">
        <f>Daten!O436</f>
        <v>500</v>
      </c>
      <c r="X436" s="22">
        <f t="shared" si="175"/>
        <v>4072916.2199999997</v>
      </c>
      <c r="Y436" s="8">
        <f t="shared" si="176"/>
        <v>4960071.3988068262</v>
      </c>
      <c r="Z436" s="20">
        <f t="shared" si="177"/>
        <v>-887155.17880682647</v>
      </c>
      <c r="AA436" s="26">
        <f t="shared" si="178"/>
        <v>88715.517880682659</v>
      </c>
      <c r="AB436" s="31">
        <f t="shared" si="179"/>
        <v>-146854.5809906678</v>
      </c>
      <c r="AC436" s="30">
        <f t="shared" si="180"/>
        <v>0</v>
      </c>
      <c r="AG436" s="25">
        <f t="shared" si="181"/>
        <v>0</v>
      </c>
      <c r="AH436" s="25">
        <f t="shared" si="182"/>
        <v>0</v>
      </c>
      <c r="AI436" s="25">
        <f t="shared" si="183"/>
        <v>0</v>
      </c>
      <c r="AJ436" s="25">
        <f t="shared" si="184"/>
        <v>1</v>
      </c>
      <c r="AK436" s="25">
        <f t="shared" si="185"/>
        <v>0</v>
      </c>
      <c r="AL436" s="25">
        <f t="shared" ca="1" si="186"/>
        <v>0</v>
      </c>
      <c r="AM436" s="25">
        <f t="shared" ca="1" si="187"/>
        <v>0</v>
      </c>
      <c r="AN436" s="25">
        <f ca="1">IF(AM436=0,0,COUNTIF($AM$19:AM436,C436*10+1))</f>
        <v>0</v>
      </c>
      <c r="AO436" s="20">
        <f t="shared" ca="1" si="188"/>
        <v>0</v>
      </c>
      <c r="AP436" s="32">
        <f t="shared" ca="1" si="189"/>
        <v>0</v>
      </c>
    </row>
    <row r="437" spans="1:42" x14ac:dyDescent="0.2">
      <c r="A437" s="14">
        <f>Daten!A437</f>
        <v>30822</v>
      </c>
      <c r="B437" s="7" t="str">
        <f>Daten!B437</f>
        <v xml:space="preserve">Großhofen                                        </v>
      </c>
      <c r="C437" s="14">
        <f t="shared" si="165"/>
        <v>3</v>
      </c>
      <c r="D437" s="9">
        <f>Daten!D437</f>
        <v>0</v>
      </c>
      <c r="E437" s="8">
        <f>Daten!E437</f>
        <v>102</v>
      </c>
      <c r="F437" s="8">
        <f>Daten!F437</f>
        <v>109</v>
      </c>
      <c r="G437" s="26">
        <f t="shared" si="166"/>
        <v>-7</v>
      </c>
      <c r="H437" s="28">
        <f t="shared" si="167"/>
        <v>-6.4220183486238536E-2</v>
      </c>
      <c r="I437" s="20">
        <f t="shared" si="168"/>
        <v>1.5527547170235587</v>
      </c>
      <c r="J437" s="20">
        <f t="shared" si="169"/>
        <v>-8.5527547170235589</v>
      </c>
      <c r="K437" s="26">
        <f t="shared" si="170"/>
        <v>4276.3773585117797</v>
      </c>
      <c r="L437" s="15">
        <f>Daten!G437</f>
        <v>19</v>
      </c>
      <c r="M437" s="15">
        <f>Daten!H437</f>
        <v>64</v>
      </c>
      <c r="N437" s="15">
        <f>Daten!I437</f>
        <v>19</v>
      </c>
      <c r="O437" s="27">
        <f t="shared" si="171"/>
        <v>0.59375</v>
      </c>
      <c r="P437" s="15">
        <f t="shared" si="172"/>
        <v>36.636775527923803</v>
      </c>
      <c r="Q437" s="20">
        <f t="shared" si="173"/>
        <v>1.3632244720761975</v>
      </c>
      <c r="R437" s="26">
        <f t="shared" si="174"/>
        <v>272.64489441523949</v>
      </c>
      <c r="S437" s="8">
        <f>Daten!K437</f>
        <v>7677.07</v>
      </c>
      <c r="T437" s="8">
        <f>Daten!L437</f>
        <v>2272.46</v>
      </c>
      <c r="U437" s="8">
        <f>Daten!M437</f>
        <v>32964.120000000003</v>
      </c>
      <c r="V437" s="8">
        <f>Daten!N437</f>
        <v>500</v>
      </c>
      <c r="W437" s="8">
        <f>Daten!O437</f>
        <v>500</v>
      </c>
      <c r="X437" s="22">
        <f t="shared" si="175"/>
        <v>42913.65</v>
      </c>
      <c r="Y437" s="8">
        <f t="shared" si="176"/>
        <v>41843.295234331017</v>
      </c>
      <c r="Z437" s="20">
        <f t="shared" si="177"/>
        <v>1070.3547656689843</v>
      </c>
      <c r="AA437" s="26">
        <f t="shared" si="178"/>
        <v>-107.03547656689844</v>
      </c>
      <c r="AB437" s="31">
        <f t="shared" si="179"/>
        <v>4441.9867763601214</v>
      </c>
      <c r="AC437" s="30">
        <f t="shared" si="180"/>
        <v>4441.9867763601214</v>
      </c>
      <c r="AG437" s="25">
        <f t="shared" si="181"/>
        <v>4276.3773585117797</v>
      </c>
      <c r="AH437" s="25">
        <f t="shared" si="182"/>
        <v>-107.03547656689844</v>
      </c>
      <c r="AI437" s="25">
        <f t="shared" si="183"/>
        <v>4169.3418819448816</v>
      </c>
      <c r="AJ437" s="25">
        <f t="shared" si="184"/>
        <v>1</v>
      </c>
      <c r="AK437" s="25">
        <f t="shared" si="185"/>
        <v>4169.3418819448816</v>
      </c>
      <c r="AL437" s="25">
        <f t="shared" ca="1" si="186"/>
        <v>10532</v>
      </c>
      <c r="AM437" s="25">
        <f t="shared" ca="1" si="187"/>
        <v>31</v>
      </c>
      <c r="AN437" s="25">
        <f ca="1">IF(AM437=0,0,COUNTIF($AM$19:AM437,C437*10+1))</f>
        <v>51</v>
      </c>
      <c r="AO437" s="20">
        <f t="shared" ca="1" si="188"/>
        <v>0</v>
      </c>
      <c r="AP437" s="32">
        <f t="shared" ca="1" si="189"/>
        <v>10532</v>
      </c>
    </row>
    <row r="438" spans="1:42" x14ac:dyDescent="0.2">
      <c r="A438" s="14">
        <f>Daten!A438</f>
        <v>30824</v>
      </c>
      <c r="B438" s="7" t="str">
        <f>Daten!B438</f>
        <v xml:space="preserve">Groß-Schweinbarth                                </v>
      </c>
      <c r="C438" s="14">
        <f t="shared" si="165"/>
        <v>3</v>
      </c>
      <c r="D438" s="9">
        <f>Daten!D438</f>
        <v>0</v>
      </c>
      <c r="E438" s="8">
        <f>Daten!E438</f>
        <v>1356</v>
      </c>
      <c r="F438" s="8">
        <f>Daten!F438</f>
        <v>1283</v>
      </c>
      <c r="G438" s="26">
        <f t="shared" si="166"/>
        <v>73</v>
      </c>
      <c r="H438" s="28">
        <f t="shared" si="167"/>
        <v>5.6897895557287609E-2</v>
      </c>
      <c r="I438" s="20">
        <f t="shared" si="168"/>
        <v>18.276920201295649</v>
      </c>
      <c r="J438" s="20">
        <f t="shared" si="169"/>
        <v>54.723079798704347</v>
      </c>
      <c r="K438" s="26">
        <f t="shared" si="170"/>
        <v>-27361.539899352174</v>
      </c>
      <c r="L438" s="15">
        <f>Daten!G438</f>
        <v>220</v>
      </c>
      <c r="M438" s="15">
        <f>Daten!H438</f>
        <v>872</v>
      </c>
      <c r="N438" s="15">
        <f>Daten!I438</f>
        <v>264</v>
      </c>
      <c r="O438" s="27">
        <f t="shared" si="171"/>
        <v>0.55504587155963303</v>
      </c>
      <c r="P438" s="15">
        <f t="shared" si="172"/>
        <v>499.17606656796181</v>
      </c>
      <c r="Q438" s="20">
        <f t="shared" si="173"/>
        <v>-15.176066567961811</v>
      </c>
      <c r="R438" s="26">
        <f t="shared" si="174"/>
        <v>-3035.2133135923623</v>
      </c>
      <c r="S438" s="8">
        <f>Daten!K438</f>
        <v>17913.16</v>
      </c>
      <c r="T438" s="8">
        <f>Daten!L438</f>
        <v>84659.87</v>
      </c>
      <c r="U438" s="8">
        <f>Daten!M438</f>
        <v>240674</v>
      </c>
      <c r="V438" s="8">
        <f>Daten!N438</f>
        <v>500</v>
      </c>
      <c r="W438" s="8">
        <f>Daten!O438</f>
        <v>500</v>
      </c>
      <c r="X438" s="22">
        <f t="shared" si="175"/>
        <v>343247.03</v>
      </c>
      <c r="Y438" s="8">
        <f t="shared" si="176"/>
        <v>556269.68958581227</v>
      </c>
      <c r="Z438" s="20">
        <f t="shared" si="177"/>
        <v>-213022.65958581225</v>
      </c>
      <c r="AA438" s="26">
        <f t="shared" si="178"/>
        <v>21302.265958581225</v>
      </c>
      <c r="AB438" s="31">
        <f t="shared" si="179"/>
        <v>-9094.4872543633101</v>
      </c>
      <c r="AC438" s="30">
        <f t="shared" si="180"/>
        <v>0</v>
      </c>
      <c r="AG438" s="25">
        <f t="shared" si="181"/>
        <v>0</v>
      </c>
      <c r="AH438" s="25">
        <f t="shared" si="182"/>
        <v>0</v>
      </c>
      <c r="AI438" s="25">
        <f t="shared" si="183"/>
        <v>0</v>
      </c>
      <c r="AJ438" s="25">
        <f t="shared" si="184"/>
        <v>1</v>
      </c>
      <c r="AK438" s="25">
        <f t="shared" si="185"/>
        <v>0</v>
      </c>
      <c r="AL438" s="25">
        <f t="shared" ca="1" si="186"/>
        <v>0</v>
      </c>
      <c r="AM438" s="25">
        <f t="shared" ca="1" si="187"/>
        <v>0</v>
      </c>
      <c r="AN438" s="25">
        <f ca="1">IF(AM438=0,0,COUNTIF($AM$19:AM438,C438*10+1))</f>
        <v>0</v>
      </c>
      <c r="AO438" s="20">
        <f t="shared" ca="1" si="188"/>
        <v>0</v>
      </c>
      <c r="AP438" s="32">
        <f t="shared" ca="1" si="189"/>
        <v>0</v>
      </c>
    </row>
    <row r="439" spans="1:42" x14ac:dyDescent="0.2">
      <c r="A439" s="14">
        <f>Daten!A439</f>
        <v>30825</v>
      </c>
      <c r="B439" s="7" t="str">
        <f>Daten!B439</f>
        <v xml:space="preserve">Haringsee                                         </v>
      </c>
      <c r="C439" s="14">
        <f t="shared" si="165"/>
        <v>3</v>
      </c>
      <c r="D439" s="9">
        <f>Daten!D439</f>
        <v>0</v>
      </c>
      <c r="E439" s="8">
        <f>Daten!E439</f>
        <v>1168</v>
      </c>
      <c r="F439" s="8">
        <f>Daten!F439</f>
        <v>1186</v>
      </c>
      <c r="G439" s="26">
        <f t="shared" si="166"/>
        <v>-18</v>
      </c>
      <c r="H439" s="28">
        <f t="shared" si="167"/>
        <v>-1.5177065767284991E-2</v>
      </c>
      <c r="I439" s="20">
        <f t="shared" si="168"/>
        <v>16.895110957705878</v>
      </c>
      <c r="J439" s="20">
        <f t="shared" si="169"/>
        <v>-34.895110957705882</v>
      </c>
      <c r="K439" s="26">
        <f t="shared" si="170"/>
        <v>17447.555478852941</v>
      </c>
      <c r="L439" s="15">
        <f>Daten!G439</f>
        <v>149</v>
      </c>
      <c r="M439" s="15">
        <f>Daten!H439</f>
        <v>757</v>
      </c>
      <c r="N439" s="15">
        <f>Daten!I439</f>
        <v>262</v>
      </c>
      <c r="O439" s="27">
        <f t="shared" si="171"/>
        <v>0.5429326287978864</v>
      </c>
      <c r="P439" s="15">
        <f t="shared" si="172"/>
        <v>433.34436054122375</v>
      </c>
      <c r="Q439" s="20">
        <f t="shared" si="173"/>
        <v>-22.34436054122375</v>
      </c>
      <c r="R439" s="26">
        <f t="shared" si="174"/>
        <v>-4468.8721082447501</v>
      </c>
      <c r="S439" s="8">
        <f>Daten!K439</f>
        <v>35215.32</v>
      </c>
      <c r="T439" s="8">
        <f>Daten!L439</f>
        <v>114035.63</v>
      </c>
      <c r="U439" s="8">
        <f>Daten!M439</f>
        <v>87523.54</v>
      </c>
      <c r="V439" s="8">
        <f>Daten!N439</f>
        <v>500</v>
      </c>
      <c r="W439" s="8">
        <f>Daten!O439</f>
        <v>500</v>
      </c>
      <c r="X439" s="22">
        <f t="shared" si="175"/>
        <v>236774.49</v>
      </c>
      <c r="Y439" s="8">
        <f t="shared" si="176"/>
        <v>479146.75327155512</v>
      </c>
      <c r="Z439" s="20">
        <f t="shared" si="177"/>
        <v>-242372.26327155513</v>
      </c>
      <c r="AA439" s="26">
        <f t="shared" si="178"/>
        <v>24237.226327155513</v>
      </c>
      <c r="AB439" s="31">
        <f t="shared" si="179"/>
        <v>37215.909697763702</v>
      </c>
      <c r="AC439" s="30">
        <f t="shared" si="180"/>
        <v>37215.909697763702</v>
      </c>
      <c r="AG439" s="25">
        <f t="shared" si="181"/>
        <v>17447.555478852941</v>
      </c>
      <c r="AH439" s="25">
        <f t="shared" si="182"/>
        <v>24237.226327155513</v>
      </c>
      <c r="AI439" s="25">
        <f t="shared" si="183"/>
        <v>41684.781806008454</v>
      </c>
      <c r="AJ439" s="25">
        <f t="shared" si="184"/>
        <v>1</v>
      </c>
      <c r="AK439" s="25">
        <f t="shared" si="185"/>
        <v>41684.781806008454</v>
      </c>
      <c r="AL439" s="25">
        <f t="shared" ca="1" si="186"/>
        <v>105298</v>
      </c>
      <c r="AM439" s="25">
        <f t="shared" ca="1" si="187"/>
        <v>31</v>
      </c>
      <c r="AN439" s="25">
        <f ca="1">IF(AM439=0,0,COUNTIF($AM$19:AM439,C439*10+1))</f>
        <v>52</v>
      </c>
      <c r="AO439" s="20">
        <f t="shared" ca="1" si="188"/>
        <v>0</v>
      </c>
      <c r="AP439" s="32">
        <f t="shared" ca="1" si="189"/>
        <v>105298</v>
      </c>
    </row>
    <row r="440" spans="1:42" x14ac:dyDescent="0.2">
      <c r="A440" s="14">
        <f>Daten!A440</f>
        <v>30826</v>
      </c>
      <c r="B440" s="7" t="str">
        <f>Daten!B440</f>
        <v xml:space="preserve">Hauskirchen                                       </v>
      </c>
      <c r="C440" s="14">
        <f t="shared" si="165"/>
        <v>3</v>
      </c>
      <c r="D440" s="9">
        <f>Daten!D440</f>
        <v>0</v>
      </c>
      <c r="E440" s="8">
        <f>Daten!E440</f>
        <v>1296</v>
      </c>
      <c r="F440" s="8">
        <f>Daten!F440</f>
        <v>1262</v>
      </c>
      <c r="G440" s="26">
        <f t="shared" si="166"/>
        <v>34</v>
      </c>
      <c r="H440" s="28">
        <f t="shared" si="167"/>
        <v>2.694136291600634E-2</v>
      </c>
      <c r="I440" s="20">
        <f t="shared" si="168"/>
        <v>17.977765622786524</v>
      </c>
      <c r="J440" s="20">
        <f t="shared" si="169"/>
        <v>16.022234377213476</v>
      </c>
      <c r="K440" s="26">
        <f t="shared" si="170"/>
        <v>-8011.1171886067377</v>
      </c>
      <c r="L440" s="15">
        <f>Daten!G440</f>
        <v>178</v>
      </c>
      <c r="M440" s="15">
        <f>Daten!H440</f>
        <v>787</v>
      </c>
      <c r="N440" s="15">
        <f>Daten!I440</f>
        <v>331</v>
      </c>
      <c r="O440" s="27">
        <f t="shared" si="171"/>
        <v>0.64675984752223636</v>
      </c>
      <c r="P440" s="15">
        <f t="shared" si="172"/>
        <v>450.51784906993799</v>
      </c>
      <c r="Q440" s="20">
        <f t="shared" si="173"/>
        <v>58.482150930062005</v>
      </c>
      <c r="R440" s="26">
        <f t="shared" si="174"/>
        <v>11696.430186012401</v>
      </c>
      <c r="S440" s="8">
        <f>Daten!K440</f>
        <v>20056.419999999998</v>
      </c>
      <c r="T440" s="8">
        <f>Daten!L440</f>
        <v>47124.98</v>
      </c>
      <c r="U440" s="8">
        <f>Daten!M440</f>
        <v>74333.149999999994</v>
      </c>
      <c r="V440" s="8">
        <f>Daten!N440</f>
        <v>500</v>
      </c>
      <c r="W440" s="8">
        <f>Daten!O440</f>
        <v>500</v>
      </c>
      <c r="X440" s="22">
        <f t="shared" si="175"/>
        <v>141514.54999999999</v>
      </c>
      <c r="Y440" s="8">
        <f t="shared" si="176"/>
        <v>531655.98650679411</v>
      </c>
      <c r="Z440" s="20">
        <f t="shared" si="177"/>
        <v>-390141.43650679413</v>
      </c>
      <c r="AA440" s="26">
        <f t="shared" si="178"/>
        <v>39014.143650679413</v>
      </c>
      <c r="AB440" s="31">
        <f t="shared" si="179"/>
        <v>42699.456648085077</v>
      </c>
      <c r="AC440" s="30">
        <f t="shared" si="180"/>
        <v>42699.456648085077</v>
      </c>
      <c r="AG440" s="25">
        <f t="shared" si="181"/>
        <v>-8011.1171886067377</v>
      </c>
      <c r="AH440" s="25">
        <f t="shared" si="182"/>
        <v>39014.143650679413</v>
      </c>
      <c r="AI440" s="25">
        <f t="shared" si="183"/>
        <v>31003.026462072674</v>
      </c>
      <c r="AJ440" s="25">
        <f t="shared" si="184"/>
        <v>1</v>
      </c>
      <c r="AK440" s="25">
        <f t="shared" si="185"/>
        <v>31003.026462072674</v>
      </c>
      <c r="AL440" s="25">
        <f t="shared" ca="1" si="186"/>
        <v>78315</v>
      </c>
      <c r="AM440" s="25">
        <f t="shared" ca="1" si="187"/>
        <v>31</v>
      </c>
      <c r="AN440" s="25">
        <f ca="1">IF(AM440=0,0,COUNTIF($AM$19:AM440,C440*10+1))</f>
        <v>53</v>
      </c>
      <c r="AO440" s="20">
        <f t="shared" ca="1" si="188"/>
        <v>0</v>
      </c>
      <c r="AP440" s="32">
        <f t="shared" ca="1" si="189"/>
        <v>78315</v>
      </c>
    </row>
    <row r="441" spans="1:42" x14ac:dyDescent="0.2">
      <c r="A441" s="14">
        <f>Daten!A441</f>
        <v>30827</v>
      </c>
      <c r="B441" s="7" t="str">
        <f>Daten!B441</f>
        <v xml:space="preserve">Hohenau an der March                              </v>
      </c>
      <c r="C441" s="14">
        <f t="shared" si="165"/>
        <v>3</v>
      </c>
      <c r="D441" s="9">
        <f>Daten!D441</f>
        <v>0</v>
      </c>
      <c r="E441" s="8">
        <f>Daten!E441</f>
        <v>2788</v>
      </c>
      <c r="F441" s="8">
        <f>Daten!F441</f>
        <v>2706</v>
      </c>
      <c r="G441" s="26">
        <f t="shared" si="166"/>
        <v>82</v>
      </c>
      <c r="H441" s="28">
        <f t="shared" si="167"/>
        <v>3.0303030303030304E-2</v>
      </c>
      <c r="I441" s="20">
        <f t="shared" si="168"/>
        <v>38.548204259318808</v>
      </c>
      <c r="J441" s="20">
        <f t="shared" si="169"/>
        <v>43.451795740681192</v>
      </c>
      <c r="K441" s="26">
        <f t="shared" si="170"/>
        <v>-21725.897870340596</v>
      </c>
      <c r="L441" s="15">
        <f>Daten!G441</f>
        <v>403</v>
      </c>
      <c r="M441" s="15">
        <f>Daten!H441</f>
        <v>1667</v>
      </c>
      <c r="N441" s="15">
        <f>Daten!I441</f>
        <v>718</v>
      </c>
      <c r="O441" s="27">
        <f t="shared" si="171"/>
        <v>0.67246550689862028</v>
      </c>
      <c r="P441" s="15">
        <f t="shared" si="172"/>
        <v>954.27351257889029</v>
      </c>
      <c r="Q441" s="20">
        <f t="shared" si="173"/>
        <v>166.72648742110971</v>
      </c>
      <c r="R441" s="26">
        <f t="shared" si="174"/>
        <v>33345.297484221941</v>
      </c>
      <c r="S441" s="8">
        <f>Daten!K441</f>
        <v>19495.419999999998</v>
      </c>
      <c r="T441" s="8">
        <f>Daten!L441</f>
        <v>120691.63</v>
      </c>
      <c r="U441" s="8">
        <f>Daten!M441</f>
        <v>375291.06</v>
      </c>
      <c r="V441" s="8">
        <f>Daten!N441</f>
        <v>500</v>
      </c>
      <c r="W441" s="8">
        <f>Daten!O441</f>
        <v>500</v>
      </c>
      <c r="X441" s="22">
        <f t="shared" si="175"/>
        <v>515478.11</v>
      </c>
      <c r="Y441" s="8">
        <f t="shared" si="176"/>
        <v>1143716.7364050478</v>
      </c>
      <c r="Z441" s="20">
        <f t="shared" si="177"/>
        <v>-628238.62640504783</v>
      </c>
      <c r="AA441" s="26">
        <f t="shared" si="178"/>
        <v>62823.862640504783</v>
      </c>
      <c r="AB441" s="31">
        <f t="shared" si="179"/>
        <v>74443.262254386122</v>
      </c>
      <c r="AC441" s="30">
        <f t="shared" si="180"/>
        <v>74443.262254386122</v>
      </c>
      <c r="AG441" s="25">
        <f t="shared" si="181"/>
        <v>-21725.897870340596</v>
      </c>
      <c r="AH441" s="25">
        <f t="shared" si="182"/>
        <v>62823.862640504783</v>
      </c>
      <c r="AI441" s="25">
        <f t="shared" si="183"/>
        <v>41097.964770164188</v>
      </c>
      <c r="AJ441" s="25">
        <f t="shared" si="184"/>
        <v>1</v>
      </c>
      <c r="AK441" s="25">
        <f t="shared" si="185"/>
        <v>41097.964770164188</v>
      </c>
      <c r="AL441" s="25">
        <f t="shared" ca="1" si="186"/>
        <v>103815</v>
      </c>
      <c r="AM441" s="25">
        <f t="shared" ca="1" si="187"/>
        <v>31</v>
      </c>
      <c r="AN441" s="25">
        <f ca="1">IF(AM441=0,0,COUNTIF($AM$19:AM441,C441*10+1))</f>
        <v>54</v>
      </c>
      <c r="AO441" s="20">
        <f t="shared" ca="1" si="188"/>
        <v>0</v>
      </c>
      <c r="AP441" s="32">
        <f t="shared" ca="1" si="189"/>
        <v>103815</v>
      </c>
    </row>
    <row r="442" spans="1:42" x14ac:dyDescent="0.2">
      <c r="A442" s="14">
        <f>Daten!A442</f>
        <v>30828</v>
      </c>
      <c r="B442" s="7" t="str">
        <f>Daten!B442</f>
        <v xml:space="preserve">Hohenruppersdorf                                  </v>
      </c>
      <c r="C442" s="14">
        <f t="shared" si="165"/>
        <v>3</v>
      </c>
      <c r="D442" s="9">
        <f>Daten!D442</f>
        <v>0</v>
      </c>
      <c r="E442" s="8">
        <f>Daten!E442</f>
        <v>949</v>
      </c>
      <c r="F442" s="8">
        <f>Daten!F442</f>
        <v>927</v>
      </c>
      <c r="G442" s="26">
        <f t="shared" si="166"/>
        <v>22</v>
      </c>
      <c r="H442" s="28">
        <f t="shared" si="167"/>
        <v>2.3732470334412083E-2</v>
      </c>
      <c r="I442" s="20">
        <f t="shared" si="168"/>
        <v>13.20553782275999</v>
      </c>
      <c r="J442" s="20">
        <f t="shared" si="169"/>
        <v>8.7944621772400104</v>
      </c>
      <c r="K442" s="26">
        <f t="shared" si="170"/>
        <v>-4397.2310886200048</v>
      </c>
      <c r="L442" s="15">
        <f>Daten!G442</f>
        <v>144</v>
      </c>
      <c r="M442" s="15">
        <f>Daten!H442</f>
        <v>589</v>
      </c>
      <c r="N442" s="15">
        <f>Daten!I442</f>
        <v>216</v>
      </c>
      <c r="O442" s="27">
        <f t="shared" si="171"/>
        <v>0.61120543293718166</v>
      </c>
      <c r="P442" s="15">
        <f t="shared" si="172"/>
        <v>337.17282478042375</v>
      </c>
      <c r="Q442" s="20">
        <f t="shared" si="173"/>
        <v>22.827175219576247</v>
      </c>
      <c r="R442" s="26">
        <f t="shared" si="174"/>
        <v>4565.4350439152495</v>
      </c>
      <c r="S442" s="8">
        <f>Daten!K442</f>
        <v>19960.77</v>
      </c>
      <c r="T442" s="8">
        <f>Daten!L442</f>
        <v>80862.27</v>
      </c>
      <c r="U442" s="8">
        <f>Daten!M442</f>
        <v>205467.41</v>
      </c>
      <c r="V442" s="8">
        <f>Daten!N442</f>
        <v>500</v>
      </c>
      <c r="W442" s="8">
        <f>Daten!O442</f>
        <v>500</v>
      </c>
      <c r="X442" s="22">
        <f t="shared" si="175"/>
        <v>306290.45</v>
      </c>
      <c r="Y442" s="8">
        <f t="shared" si="176"/>
        <v>389306.73703313858</v>
      </c>
      <c r="Z442" s="20">
        <f t="shared" si="177"/>
        <v>-83016.287033138564</v>
      </c>
      <c r="AA442" s="26">
        <f t="shared" si="178"/>
        <v>8301.628703313856</v>
      </c>
      <c r="AB442" s="31">
        <f t="shared" si="179"/>
        <v>8469.8326586091007</v>
      </c>
      <c r="AC442" s="30">
        <f t="shared" si="180"/>
        <v>8469.8326586091007</v>
      </c>
      <c r="AG442" s="25">
        <f t="shared" si="181"/>
        <v>-4397.2310886200048</v>
      </c>
      <c r="AH442" s="25">
        <f t="shared" si="182"/>
        <v>8301.628703313856</v>
      </c>
      <c r="AI442" s="25">
        <f t="shared" si="183"/>
        <v>3904.3976146938512</v>
      </c>
      <c r="AJ442" s="25">
        <f t="shared" si="184"/>
        <v>1</v>
      </c>
      <c r="AK442" s="25">
        <f t="shared" si="185"/>
        <v>3904.3976146938512</v>
      </c>
      <c r="AL442" s="25">
        <f t="shared" ca="1" si="186"/>
        <v>9863</v>
      </c>
      <c r="AM442" s="25">
        <f t="shared" ca="1" si="187"/>
        <v>31</v>
      </c>
      <c r="AN442" s="25">
        <f ca="1">IF(AM442=0,0,COUNTIF($AM$19:AM442,C442*10+1))</f>
        <v>55</v>
      </c>
      <c r="AO442" s="20">
        <f t="shared" ca="1" si="188"/>
        <v>0</v>
      </c>
      <c r="AP442" s="32">
        <f t="shared" ca="1" si="189"/>
        <v>9863</v>
      </c>
    </row>
    <row r="443" spans="1:42" x14ac:dyDescent="0.2">
      <c r="A443" s="14">
        <f>Daten!A443</f>
        <v>30829</v>
      </c>
      <c r="B443" s="7" t="str">
        <f>Daten!B443</f>
        <v xml:space="preserve">Jedenspeigen                                      </v>
      </c>
      <c r="C443" s="14">
        <f t="shared" si="165"/>
        <v>3</v>
      </c>
      <c r="D443" s="9">
        <f>Daten!D443</f>
        <v>0</v>
      </c>
      <c r="E443" s="8">
        <f>Daten!E443</f>
        <v>1136</v>
      </c>
      <c r="F443" s="8">
        <f>Daten!F443</f>
        <v>1092</v>
      </c>
      <c r="G443" s="26">
        <f t="shared" si="166"/>
        <v>44</v>
      </c>
      <c r="H443" s="28">
        <f t="shared" si="167"/>
        <v>4.0293040293040296E-2</v>
      </c>
      <c r="I443" s="20">
        <f t="shared" si="168"/>
        <v>15.556038082474551</v>
      </c>
      <c r="J443" s="20">
        <f t="shared" si="169"/>
        <v>28.443961917525449</v>
      </c>
      <c r="K443" s="26">
        <f t="shared" si="170"/>
        <v>-14221.980958762724</v>
      </c>
      <c r="L443" s="15">
        <f>Daten!G443</f>
        <v>142</v>
      </c>
      <c r="M443" s="15">
        <f>Daten!H443</f>
        <v>690</v>
      </c>
      <c r="N443" s="15">
        <f>Daten!I443</f>
        <v>304</v>
      </c>
      <c r="O443" s="27">
        <f t="shared" si="171"/>
        <v>0.6463768115942029</v>
      </c>
      <c r="P443" s="15">
        <f t="shared" si="172"/>
        <v>394.99023616042848</v>
      </c>
      <c r="Q443" s="20">
        <f t="shared" si="173"/>
        <v>51.009763839571519</v>
      </c>
      <c r="R443" s="26">
        <f t="shared" si="174"/>
        <v>10201.952767914303</v>
      </c>
      <c r="S443" s="8">
        <f>Daten!K443</f>
        <v>24834.12</v>
      </c>
      <c r="T443" s="8">
        <f>Daten!L443</f>
        <v>43204.38</v>
      </c>
      <c r="U443" s="8">
        <f>Daten!M443</f>
        <v>37828.58</v>
      </c>
      <c r="V443" s="8">
        <f>Daten!N443</f>
        <v>500</v>
      </c>
      <c r="W443" s="8">
        <f>Daten!O443</f>
        <v>500</v>
      </c>
      <c r="X443" s="22">
        <f t="shared" si="175"/>
        <v>105867.08</v>
      </c>
      <c r="Y443" s="8">
        <f t="shared" si="176"/>
        <v>466019.44496274542</v>
      </c>
      <c r="Z443" s="20">
        <f t="shared" si="177"/>
        <v>-360152.3649627454</v>
      </c>
      <c r="AA443" s="26">
        <f t="shared" si="178"/>
        <v>36015.236496274541</v>
      </c>
      <c r="AB443" s="31">
        <f t="shared" si="179"/>
        <v>31995.20830542612</v>
      </c>
      <c r="AC443" s="30">
        <f t="shared" si="180"/>
        <v>31995.20830542612</v>
      </c>
      <c r="AG443" s="25">
        <f t="shared" si="181"/>
        <v>-14221.980958762724</v>
      </c>
      <c r="AH443" s="25">
        <f t="shared" si="182"/>
        <v>36015.236496274541</v>
      </c>
      <c r="AI443" s="25">
        <f t="shared" si="183"/>
        <v>21793.255537511817</v>
      </c>
      <c r="AJ443" s="25">
        <f t="shared" si="184"/>
        <v>1</v>
      </c>
      <c r="AK443" s="25">
        <f t="shared" si="185"/>
        <v>21793.255537511817</v>
      </c>
      <c r="AL443" s="25">
        <f t="shared" ca="1" si="186"/>
        <v>55051</v>
      </c>
      <c r="AM443" s="25">
        <f t="shared" ca="1" si="187"/>
        <v>31</v>
      </c>
      <c r="AN443" s="25">
        <f ca="1">IF(AM443=0,0,COUNTIF($AM$19:AM443,C443*10+1))</f>
        <v>56</v>
      </c>
      <c r="AO443" s="20">
        <f t="shared" ca="1" si="188"/>
        <v>0</v>
      </c>
      <c r="AP443" s="32">
        <f t="shared" ca="1" si="189"/>
        <v>55051</v>
      </c>
    </row>
    <row r="444" spans="1:42" x14ac:dyDescent="0.2">
      <c r="A444" s="14">
        <f>Daten!A444</f>
        <v>30830</v>
      </c>
      <c r="B444" s="7" t="str">
        <f>Daten!B444</f>
        <v xml:space="preserve">Lassee                                            </v>
      </c>
      <c r="C444" s="14">
        <f t="shared" si="165"/>
        <v>3</v>
      </c>
      <c r="D444" s="9">
        <f>Daten!D444</f>
        <v>0</v>
      </c>
      <c r="E444" s="8">
        <f>Daten!E444</f>
        <v>3034</v>
      </c>
      <c r="F444" s="8">
        <f>Daten!F444</f>
        <v>2865</v>
      </c>
      <c r="G444" s="26">
        <f t="shared" si="166"/>
        <v>169</v>
      </c>
      <c r="H444" s="28">
        <f t="shared" si="167"/>
        <v>5.898778359511344E-2</v>
      </c>
      <c r="I444" s="20">
        <f t="shared" si="168"/>
        <v>40.813231782316471</v>
      </c>
      <c r="J444" s="20">
        <f t="shared" si="169"/>
        <v>128.18676821768352</v>
      </c>
      <c r="K444" s="26">
        <f t="shared" si="170"/>
        <v>-64093.384108841761</v>
      </c>
      <c r="L444" s="15">
        <f>Daten!G444</f>
        <v>462</v>
      </c>
      <c r="M444" s="15">
        <f>Daten!H444</f>
        <v>2020</v>
      </c>
      <c r="N444" s="15">
        <f>Daten!I444</f>
        <v>552</v>
      </c>
      <c r="O444" s="27">
        <f t="shared" si="171"/>
        <v>0.50198019801980198</v>
      </c>
      <c r="P444" s="15">
        <f t="shared" si="172"/>
        <v>1156.348227600095</v>
      </c>
      <c r="Q444" s="20">
        <f t="shared" si="173"/>
        <v>-142.34822760009502</v>
      </c>
      <c r="R444" s="26">
        <f t="shared" si="174"/>
        <v>-28469.645520019003</v>
      </c>
      <c r="S444" s="8">
        <f>Daten!K444</f>
        <v>59488.92</v>
      </c>
      <c r="T444" s="8">
        <f>Daten!L444</f>
        <v>232805.22</v>
      </c>
      <c r="U444" s="8">
        <f>Daten!M444</f>
        <v>510521.24</v>
      </c>
      <c r="V444" s="8">
        <f>Daten!N444</f>
        <v>500</v>
      </c>
      <c r="W444" s="8">
        <f>Daten!O444</f>
        <v>500</v>
      </c>
      <c r="X444" s="22">
        <f t="shared" si="175"/>
        <v>802815.38</v>
      </c>
      <c r="Y444" s="8">
        <f t="shared" si="176"/>
        <v>1244632.9190290226</v>
      </c>
      <c r="Z444" s="20">
        <f t="shared" si="177"/>
        <v>-441817.53902902256</v>
      </c>
      <c r="AA444" s="26">
        <f t="shared" si="178"/>
        <v>44181.753902902259</v>
      </c>
      <c r="AB444" s="31">
        <f t="shared" si="179"/>
        <v>-48381.275725958505</v>
      </c>
      <c r="AC444" s="30">
        <f t="shared" si="180"/>
        <v>0</v>
      </c>
      <c r="AG444" s="25">
        <f t="shared" si="181"/>
        <v>0</v>
      </c>
      <c r="AH444" s="25">
        <f t="shared" si="182"/>
        <v>0</v>
      </c>
      <c r="AI444" s="25">
        <f t="shared" si="183"/>
        <v>0</v>
      </c>
      <c r="AJ444" s="25">
        <f t="shared" si="184"/>
        <v>1</v>
      </c>
      <c r="AK444" s="25">
        <f t="shared" si="185"/>
        <v>0</v>
      </c>
      <c r="AL444" s="25">
        <f t="shared" ca="1" si="186"/>
        <v>0</v>
      </c>
      <c r="AM444" s="25">
        <f t="shared" ca="1" si="187"/>
        <v>0</v>
      </c>
      <c r="AN444" s="25">
        <f ca="1">IF(AM444=0,0,COUNTIF($AM$19:AM444,C444*10+1))</f>
        <v>0</v>
      </c>
      <c r="AO444" s="20">
        <f t="shared" ca="1" si="188"/>
        <v>0</v>
      </c>
      <c r="AP444" s="32">
        <f t="shared" ca="1" si="189"/>
        <v>0</v>
      </c>
    </row>
    <row r="445" spans="1:42" x14ac:dyDescent="0.2">
      <c r="A445" s="14">
        <f>Daten!A445</f>
        <v>30831</v>
      </c>
      <c r="B445" s="7" t="str">
        <f>Daten!B445</f>
        <v xml:space="preserve">Leopoldsdorf im Marchfeld                         </v>
      </c>
      <c r="C445" s="14">
        <f t="shared" si="165"/>
        <v>3</v>
      </c>
      <c r="D445" s="9">
        <f>Daten!D445</f>
        <v>0</v>
      </c>
      <c r="E445" s="8">
        <f>Daten!E445</f>
        <v>3013</v>
      </c>
      <c r="F445" s="8">
        <f>Daten!F445</f>
        <v>2926</v>
      </c>
      <c r="G445" s="26">
        <f t="shared" si="166"/>
        <v>87</v>
      </c>
      <c r="H445" s="28">
        <f t="shared" si="167"/>
        <v>2.9733424470266577E-2</v>
      </c>
      <c r="I445" s="20">
        <f t="shared" si="168"/>
        <v>41.682204605604888</v>
      </c>
      <c r="J445" s="20">
        <f t="shared" si="169"/>
        <v>45.317795394395112</v>
      </c>
      <c r="K445" s="26">
        <f t="shared" si="170"/>
        <v>-22658.897697197557</v>
      </c>
      <c r="L445" s="15">
        <f>Daten!G445</f>
        <v>486</v>
      </c>
      <c r="M445" s="15">
        <f>Daten!H445</f>
        <v>1952</v>
      </c>
      <c r="N445" s="15">
        <f>Daten!I445</f>
        <v>575</v>
      </c>
      <c r="O445" s="27">
        <f t="shared" si="171"/>
        <v>0.54354508196721307</v>
      </c>
      <c r="P445" s="15">
        <f t="shared" si="172"/>
        <v>1117.4216536016759</v>
      </c>
      <c r="Q445" s="20">
        <f t="shared" si="173"/>
        <v>-56.421653601675871</v>
      </c>
      <c r="R445" s="26">
        <f t="shared" si="174"/>
        <v>-11284.330720335174</v>
      </c>
      <c r="S445" s="8">
        <f>Daten!K445</f>
        <v>33079.54</v>
      </c>
      <c r="T445" s="8">
        <f>Daten!L445</f>
        <v>176228.58</v>
      </c>
      <c r="U445" s="8">
        <f>Daten!M445</f>
        <v>662004.66</v>
      </c>
      <c r="V445" s="8">
        <f>Daten!N445</f>
        <v>500</v>
      </c>
      <c r="W445" s="8">
        <f>Daten!O445</f>
        <v>500</v>
      </c>
      <c r="X445" s="22">
        <f t="shared" si="175"/>
        <v>871312.78</v>
      </c>
      <c r="Y445" s="8">
        <f t="shared" si="176"/>
        <v>1236018.1229513662</v>
      </c>
      <c r="Z445" s="20">
        <f t="shared" si="177"/>
        <v>-364705.34295136621</v>
      </c>
      <c r="AA445" s="26">
        <f t="shared" si="178"/>
        <v>36470.534295136626</v>
      </c>
      <c r="AB445" s="31">
        <f t="shared" si="179"/>
        <v>2527.3058776038961</v>
      </c>
      <c r="AC445" s="30">
        <f t="shared" si="180"/>
        <v>2527.3058776038961</v>
      </c>
      <c r="AG445" s="25">
        <f t="shared" si="181"/>
        <v>-22658.897697197557</v>
      </c>
      <c r="AH445" s="25">
        <f t="shared" si="182"/>
        <v>36470.534295136626</v>
      </c>
      <c r="AI445" s="25">
        <f t="shared" si="183"/>
        <v>13811.636597939068</v>
      </c>
      <c r="AJ445" s="25">
        <f t="shared" si="184"/>
        <v>1</v>
      </c>
      <c r="AK445" s="25">
        <f t="shared" si="185"/>
        <v>13811.636597939068</v>
      </c>
      <c r="AL445" s="25">
        <f t="shared" ca="1" si="186"/>
        <v>34889</v>
      </c>
      <c r="AM445" s="25">
        <f t="shared" ca="1" si="187"/>
        <v>31</v>
      </c>
      <c r="AN445" s="25">
        <f ca="1">IF(AM445=0,0,COUNTIF($AM$19:AM445,C445*10+1))</f>
        <v>57</v>
      </c>
      <c r="AO445" s="20">
        <f t="shared" ca="1" si="188"/>
        <v>0</v>
      </c>
      <c r="AP445" s="32">
        <f t="shared" ca="1" si="189"/>
        <v>34889</v>
      </c>
    </row>
    <row r="446" spans="1:42" x14ac:dyDescent="0.2">
      <c r="A446" s="14">
        <f>Daten!A446</f>
        <v>30834</v>
      </c>
      <c r="B446" s="7" t="str">
        <f>Daten!B446</f>
        <v xml:space="preserve">Mannsdorf an der Donau                            </v>
      </c>
      <c r="C446" s="14">
        <f t="shared" si="165"/>
        <v>3</v>
      </c>
      <c r="D446" s="9">
        <f>Daten!D446</f>
        <v>0</v>
      </c>
      <c r="E446" s="8">
        <f>Daten!E446</f>
        <v>346</v>
      </c>
      <c r="F446" s="8">
        <f>Daten!F446</f>
        <v>400</v>
      </c>
      <c r="G446" s="26">
        <f t="shared" si="166"/>
        <v>-54</v>
      </c>
      <c r="H446" s="28">
        <f t="shared" si="167"/>
        <v>-0.13500000000000001</v>
      </c>
      <c r="I446" s="20">
        <f t="shared" si="168"/>
        <v>5.6981824477928757</v>
      </c>
      <c r="J446" s="20">
        <f t="shared" si="169"/>
        <v>-59.698182447792874</v>
      </c>
      <c r="K446" s="26">
        <f t="shared" si="170"/>
        <v>29849.091223896437</v>
      </c>
      <c r="L446" s="15">
        <f>Daten!G446</f>
        <v>47</v>
      </c>
      <c r="M446" s="15">
        <f>Daten!H446</f>
        <v>216</v>
      </c>
      <c r="N446" s="15">
        <f>Daten!I446</f>
        <v>83</v>
      </c>
      <c r="O446" s="27">
        <f t="shared" si="171"/>
        <v>0.60185185185185186</v>
      </c>
      <c r="P446" s="15">
        <f t="shared" si="172"/>
        <v>123.64911740674283</v>
      </c>
      <c r="Q446" s="20">
        <f t="shared" si="173"/>
        <v>6.3508825932571682</v>
      </c>
      <c r="R446" s="26">
        <f t="shared" si="174"/>
        <v>1270.1765186514335</v>
      </c>
      <c r="S446" s="8">
        <f>Daten!K446</f>
        <v>14167.74</v>
      </c>
      <c r="T446" s="8">
        <f>Daten!L446</f>
        <v>22568.71</v>
      </c>
      <c r="U446" s="8">
        <f>Daten!M446</f>
        <v>239662.99</v>
      </c>
      <c r="V446" s="8">
        <f>Daten!N446</f>
        <v>500</v>
      </c>
      <c r="W446" s="8">
        <f>Daten!O446</f>
        <v>500</v>
      </c>
      <c r="X446" s="22">
        <f t="shared" si="175"/>
        <v>276399.44</v>
      </c>
      <c r="Y446" s="8">
        <f t="shared" si="176"/>
        <v>141939.0210890052</v>
      </c>
      <c r="Z446" s="20">
        <f t="shared" si="177"/>
        <v>134460.41891099481</v>
      </c>
      <c r="AA446" s="26">
        <f t="shared" si="178"/>
        <v>-13446.041891099481</v>
      </c>
      <c r="AB446" s="31">
        <f t="shared" si="179"/>
        <v>17673.225851448391</v>
      </c>
      <c r="AC446" s="30">
        <f t="shared" si="180"/>
        <v>17673.225851448391</v>
      </c>
      <c r="AG446" s="25">
        <f t="shared" si="181"/>
        <v>29849.091223896437</v>
      </c>
      <c r="AH446" s="25">
        <f t="shared" si="182"/>
        <v>-13446.041891099481</v>
      </c>
      <c r="AI446" s="25">
        <f t="shared" si="183"/>
        <v>16403.049332796956</v>
      </c>
      <c r="AJ446" s="25">
        <f t="shared" si="184"/>
        <v>1</v>
      </c>
      <c r="AK446" s="25">
        <f t="shared" si="185"/>
        <v>16403.049332796956</v>
      </c>
      <c r="AL446" s="25">
        <f t="shared" ca="1" si="186"/>
        <v>41435</v>
      </c>
      <c r="AM446" s="25">
        <f t="shared" ca="1" si="187"/>
        <v>31</v>
      </c>
      <c r="AN446" s="25">
        <f ca="1">IF(AM446=0,0,COUNTIF($AM$19:AM446,C446*10+1))</f>
        <v>58</v>
      </c>
      <c r="AO446" s="20">
        <f t="shared" ca="1" si="188"/>
        <v>0</v>
      </c>
      <c r="AP446" s="32">
        <f t="shared" ca="1" si="189"/>
        <v>41435</v>
      </c>
    </row>
    <row r="447" spans="1:42" x14ac:dyDescent="0.2">
      <c r="A447" s="14">
        <f>Daten!A447</f>
        <v>30835</v>
      </c>
      <c r="B447" s="7" t="str">
        <f>Daten!B447</f>
        <v xml:space="preserve">Marchegg                                          </v>
      </c>
      <c r="C447" s="14">
        <f t="shared" si="165"/>
        <v>3</v>
      </c>
      <c r="D447" s="9">
        <f>Daten!D447</f>
        <v>0</v>
      </c>
      <c r="E447" s="8">
        <f>Daten!E447</f>
        <v>3101</v>
      </c>
      <c r="F447" s="8">
        <f>Daten!F447</f>
        <v>2984</v>
      </c>
      <c r="G447" s="26">
        <f t="shared" si="166"/>
        <v>117</v>
      </c>
      <c r="H447" s="28">
        <f t="shared" si="167"/>
        <v>3.9209115281501339E-2</v>
      </c>
      <c r="I447" s="20">
        <f t="shared" si="168"/>
        <v>42.508441060534857</v>
      </c>
      <c r="J447" s="20">
        <f t="shared" si="169"/>
        <v>74.491558939465136</v>
      </c>
      <c r="K447" s="26">
        <f t="shared" si="170"/>
        <v>-37245.779469732566</v>
      </c>
      <c r="L447" s="15">
        <f>Daten!G447</f>
        <v>435</v>
      </c>
      <c r="M447" s="15">
        <f>Daten!H447</f>
        <v>1998</v>
      </c>
      <c r="N447" s="15">
        <f>Daten!I447</f>
        <v>668</v>
      </c>
      <c r="O447" s="27">
        <f t="shared" si="171"/>
        <v>0.5520520520520521</v>
      </c>
      <c r="P447" s="15">
        <f t="shared" si="172"/>
        <v>1143.7543360123711</v>
      </c>
      <c r="Q447" s="20">
        <f t="shared" si="173"/>
        <v>-40.754336012371141</v>
      </c>
      <c r="R447" s="26">
        <f t="shared" si="174"/>
        <v>-8150.8672024742282</v>
      </c>
      <c r="S447" s="8">
        <f>Daten!K447</f>
        <v>34514.83</v>
      </c>
      <c r="T447" s="8">
        <f>Daten!L447</f>
        <v>145344.32999999999</v>
      </c>
      <c r="U447" s="8">
        <f>Daten!M447</f>
        <v>209146.87</v>
      </c>
      <c r="V447" s="8">
        <f>Daten!N447</f>
        <v>500</v>
      </c>
      <c r="W447" s="8">
        <f>Daten!O447</f>
        <v>500</v>
      </c>
      <c r="X447" s="22">
        <f t="shared" si="175"/>
        <v>389006.02999999997</v>
      </c>
      <c r="Y447" s="8">
        <f t="shared" si="176"/>
        <v>1272118.2208005928</v>
      </c>
      <c r="Z447" s="20">
        <f t="shared" si="177"/>
        <v>-883112.19080059277</v>
      </c>
      <c r="AA447" s="26">
        <f t="shared" si="178"/>
        <v>88311.21908005928</v>
      </c>
      <c r="AB447" s="31">
        <f t="shared" si="179"/>
        <v>42914.572407852487</v>
      </c>
      <c r="AC447" s="30">
        <f t="shared" si="180"/>
        <v>42914.572407852487</v>
      </c>
      <c r="AG447" s="25">
        <f t="shared" si="181"/>
        <v>-37245.779469732566</v>
      </c>
      <c r="AH447" s="25">
        <f t="shared" si="182"/>
        <v>88311.21908005928</v>
      </c>
      <c r="AI447" s="25">
        <f t="shared" si="183"/>
        <v>51065.439610326714</v>
      </c>
      <c r="AJ447" s="25">
        <f t="shared" si="184"/>
        <v>1</v>
      </c>
      <c r="AK447" s="25">
        <f t="shared" si="185"/>
        <v>51065.439610326714</v>
      </c>
      <c r="AL447" s="25">
        <f t="shared" ca="1" si="186"/>
        <v>128994</v>
      </c>
      <c r="AM447" s="25">
        <f t="shared" ca="1" si="187"/>
        <v>31</v>
      </c>
      <c r="AN447" s="25">
        <f ca="1">IF(AM447=0,0,COUNTIF($AM$19:AM447,C447*10+1))</f>
        <v>59</v>
      </c>
      <c r="AO447" s="20">
        <f t="shared" ca="1" si="188"/>
        <v>0</v>
      </c>
      <c r="AP447" s="32">
        <f t="shared" ca="1" si="189"/>
        <v>128994</v>
      </c>
    </row>
    <row r="448" spans="1:42" x14ac:dyDescent="0.2">
      <c r="A448" s="14">
        <f>Daten!A448</f>
        <v>30836</v>
      </c>
      <c r="B448" s="7" t="str">
        <f>Daten!B448</f>
        <v xml:space="preserve">Markgrafneusiedl                                  </v>
      </c>
      <c r="C448" s="14">
        <f t="shared" si="165"/>
        <v>3</v>
      </c>
      <c r="D448" s="9">
        <f>Daten!D448</f>
        <v>0</v>
      </c>
      <c r="E448" s="8">
        <f>Daten!E448</f>
        <v>910</v>
      </c>
      <c r="F448" s="8">
        <f>Daten!F448</f>
        <v>900</v>
      </c>
      <c r="G448" s="26">
        <f t="shared" si="166"/>
        <v>10</v>
      </c>
      <c r="H448" s="28">
        <f t="shared" si="167"/>
        <v>1.1111111111111112E-2</v>
      </c>
      <c r="I448" s="20">
        <f t="shared" si="168"/>
        <v>12.82091050753397</v>
      </c>
      <c r="J448" s="20">
        <f t="shared" si="169"/>
        <v>-2.82091050753397</v>
      </c>
      <c r="K448" s="26">
        <f t="shared" si="170"/>
        <v>1410.4552537669849</v>
      </c>
      <c r="L448" s="15">
        <f>Daten!G448</f>
        <v>119</v>
      </c>
      <c r="M448" s="15">
        <f>Daten!H448</f>
        <v>601</v>
      </c>
      <c r="N448" s="15">
        <f>Daten!I448</f>
        <v>190</v>
      </c>
      <c r="O448" s="27">
        <f t="shared" si="171"/>
        <v>0.5141430948419301</v>
      </c>
      <c r="P448" s="15">
        <f t="shared" si="172"/>
        <v>344.04222019190945</v>
      </c>
      <c r="Q448" s="20">
        <f t="shared" si="173"/>
        <v>-35.04222019190945</v>
      </c>
      <c r="R448" s="26">
        <f t="shared" si="174"/>
        <v>-7008.4440383818901</v>
      </c>
      <c r="S448" s="8">
        <f>Daten!K448</f>
        <v>14300.52</v>
      </c>
      <c r="T448" s="8">
        <f>Daten!L448</f>
        <v>150378.29</v>
      </c>
      <c r="U448" s="8">
        <f>Daten!M448</f>
        <v>751939.52</v>
      </c>
      <c r="V448" s="8">
        <f>Daten!N448</f>
        <v>500</v>
      </c>
      <c r="W448" s="8">
        <f>Daten!O448</f>
        <v>500</v>
      </c>
      <c r="X448" s="22">
        <f t="shared" si="175"/>
        <v>916618.33000000007</v>
      </c>
      <c r="Y448" s="8">
        <f t="shared" si="176"/>
        <v>373307.83003177668</v>
      </c>
      <c r="Z448" s="20">
        <f t="shared" si="177"/>
        <v>543310.49996822339</v>
      </c>
      <c r="AA448" s="26">
        <f t="shared" si="178"/>
        <v>-54331.049996822345</v>
      </c>
      <c r="AB448" s="31">
        <f t="shared" si="179"/>
        <v>-59929.038781437252</v>
      </c>
      <c r="AC448" s="30">
        <f t="shared" si="180"/>
        <v>0</v>
      </c>
      <c r="AG448" s="25">
        <f t="shared" si="181"/>
        <v>0</v>
      </c>
      <c r="AH448" s="25">
        <f t="shared" si="182"/>
        <v>0</v>
      </c>
      <c r="AI448" s="25">
        <f t="shared" si="183"/>
        <v>0</v>
      </c>
      <c r="AJ448" s="25">
        <f t="shared" si="184"/>
        <v>1</v>
      </c>
      <c r="AK448" s="25">
        <f t="shared" si="185"/>
        <v>0</v>
      </c>
      <c r="AL448" s="25">
        <f t="shared" ca="1" si="186"/>
        <v>0</v>
      </c>
      <c r="AM448" s="25">
        <f t="shared" ca="1" si="187"/>
        <v>0</v>
      </c>
      <c r="AN448" s="25">
        <f ca="1">IF(AM448=0,0,COUNTIF($AM$19:AM448,C448*10+1))</f>
        <v>0</v>
      </c>
      <c r="AO448" s="20">
        <f t="shared" ca="1" si="188"/>
        <v>0</v>
      </c>
      <c r="AP448" s="32">
        <f t="shared" ca="1" si="189"/>
        <v>0</v>
      </c>
    </row>
    <row r="449" spans="1:42" x14ac:dyDescent="0.2">
      <c r="A449" s="14">
        <f>Daten!A449</f>
        <v>30838</v>
      </c>
      <c r="B449" s="7" t="str">
        <f>Daten!B449</f>
        <v xml:space="preserve">Matzen-Raggendorf                                 </v>
      </c>
      <c r="C449" s="14">
        <f t="shared" si="165"/>
        <v>3</v>
      </c>
      <c r="D449" s="9">
        <f>Daten!D449</f>
        <v>0</v>
      </c>
      <c r="E449" s="8">
        <f>Daten!E449</f>
        <v>2957</v>
      </c>
      <c r="F449" s="8">
        <f>Daten!F449</f>
        <v>2784</v>
      </c>
      <c r="G449" s="26">
        <f t="shared" si="166"/>
        <v>173</v>
      </c>
      <c r="H449" s="28">
        <f t="shared" si="167"/>
        <v>6.2140804597701146E-2</v>
      </c>
      <c r="I449" s="20">
        <f t="shared" si="168"/>
        <v>39.65934983663842</v>
      </c>
      <c r="J449" s="20">
        <f t="shared" si="169"/>
        <v>133.34065016336157</v>
      </c>
      <c r="K449" s="26">
        <f t="shared" si="170"/>
        <v>-66670.325081680785</v>
      </c>
      <c r="L449" s="15">
        <f>Daten!G449</f>
        <v>465</v>
      </c>
      <c r="M449" s="15">
        <f>Daten!H449</f>
        <v>1927</v>
      </c>
      <c r="N449" s="15">
        <f>Daten!I449</f>
        <v>565</v>
      </c>
      <c r="O449" s="27">
        <f t="shared" si="171"/>
        <v>0.53450960041515305</v>
      </c>
      <c r="P449" s="15">
        <f t="shared" si="172"/>
        <v>1103.1104131610807</v>
      </c>
      <c r="Q449" s="20">
        <f t="shared" si="173"/>
        <v>-73.110413161080714</v>
      </c>
      <c r="R449" s="26">
        <f t="shared" si="174"/>
        <v>-14622.082632216143</v>
      </c>
      <c r="S449" s="8">
        <f>Daten!K449</f>
        <v>25563.19</v>
      </c>
      <c r="T449" s="8">
        <f>Daten!L449</f>
        <v>126901.52</v>
      </c>
      <c r="U449" s="8">
        <f>Daten!M449</f>
        <v>290298.75</v>
      </c>
      <c r="V449" s="8">
        <f>Daten!N449</f>
        <v>500</v>
      </c>
      <c r="W449" s="8">
        <f>Daten!O449</f>
        <v>500</v>
      </c>
      <c r="X449" s="22">
        <f t="shared" si="175"/>
        <v>442763.45999999996</v>
      </c>
      <c r="Y449" s="8">
        <f t="shared" si="176"/>
        <v>1213045.3334109492</v>
      </c>
      <c r="Z449" s="20">
        <f t="shared" si="177"/>
        <v>-770281.87341094925</v>
      </c>
      <c r="AA449" s="26">
        <f t="shared" si="178"/>
        <v>77028.187341094934</v>
      </c>
      <c r="AB449" s="31">
        <f t="shared" si="179"/>
        <v>-4264.2203728019958</v>
      </c>
      <c r="AC449" s="30">
        <f t="shared" si="180"/>
        <v>0</v>
      </c>
      <c r="AG449" s="25">
        <f t="shared" si="181"/>
        <v>0</v>
      </c>
      <c r="AH449" s="25">
        <f t="shared" si="182"/>
        <v>0</v>
      </c>
      <c r="AI449" s="25">
        <f t="shared" si="183"/>
        <v>0</v>
      </c>
      <c r="AJ449" s="25">
        <f t="shared" si="184"/>
        <v>1</v>
      </c>
      <c r="AK449" s="25">
        <f t="shared" si="185"/>
        <v>0</v>
      </c>
      <c r="AL449" s="25">
        <f t="shared" ca="1" si="186"/>
        <v>0</v>
      </c>
      <c r="AM449" s="25">
        <f t="shared" ca="1" si="187"/>
        <v>0</v>
      </c>
      <c r="AN449" s="25">
        <f ca="1">IF(AM449=0,0,COUNTIF($AM$19:AM449,C449*10+1))</f>
        <v>0</v>
      </c>
      <c r="AO449" s="20">
        <f t="shared" ca="1" si="188"/>
        <v>0</v>
      </c>
      <c r="AP449" s="32">
        <f t="shared" ca="1" si="189"/>
        <v>0</v>
      </c>
    </row>
    <row r="450" spans="1:42" x14ac:dyDescent="0.2">
      <c r="A450" s="14">
        <f>Daten!A450</f>
        <v>30841</v>
      </c>
      <c r="B450" s="7" t="str">
        <f>Daten!B450</f>
        <v xml:space="preserve">Neusiedl an der Zaya                              </v>
      </c>
      <c r="C450" s="14">
        <f t="shared" si="165"/>
        <v>3</v>
      </c>
      <c r="D450" s="9">
        <f>Daten!D450</f>
        <v>0</v>
      </c>
      <c r="E450" s="8">
        <f>Daten!E450</f>
        <v>1235</v>
      </c>
      <c r="F450" s="8">
        <f>Daten!F450</f>
        <v>1247</v>
      </c>
      <c r="G450" s="26">
        <f t="shared" si="166"/>
        <v>-12</v>
      </c>
      <c r="H450" s="28">
        <f t="shared" si="167"/>
        <v>-9.6230954290296711E-3</v>
      </c>
      <c r="I450" s="20">
        <f t="shared" si="168"/>
        <v>17.764083780994291</v>
      </c>
      <c r="J450" s="20">
        <f t="shared" si="169"/>
        <v>-29.764083780994291</v>
      </c>
      <c r="K450" s="26">
        <f t="shared" si="170"/>
        <v>14882.041890497145</v>
      </c>
      <c r="L450" s="15">
        <f>Daten!G450</f>
        <v>159</v>
      </c>
      <c r="M450" s="15">
        <f>Daten!H450</f>
        <v>768</v>
      </c>
      <c r="N450" s="15">
        <f>Daten!I450</f>
        <v>308</v>
      </c>
      <c r="O450" s="27">
        <f t="shared" si="171"/>
        <v>0.60807291666666663</v>
      </c>
      <c r="P450" s="15">
        <f t="shared" si="172"/>
        <v>439.64130633508563</v>
      </c>
      <c r="Q450" s="20">
        <f t="shared" si="173"/>
        <v>27.358693664914369</v>
      </c>
      <c r="R450" s="26">
        <f t="shared" si="174"/>
        <v>5471.7387329828744</v>
      </c>
      <c r="S450" s="8">
        <f>Daten!K450</f>
        <v>13174.27</v>
      </c>
      <c r="T450" s="8">
        <f>Daten!L450</f>
        <v>63816.2</v>
      </c>
      <c r="U450" s="8">
        <f>Daten!M450</f>
        <v>254318.01</v>
      </c>
      <c r="V450" s="8">
        <f>Daten!N450</f>
        <v>500</v>
      </c>
      <c r="W450" s="8">
        <f>Daten!O450</f>
        <v>500</v>
      </c>
      <c r="X450" s="22">
        <f t="shared" si="175"/>
        <v>331308.48</v>
      </c>
      <c r="Y450" s="8">
        <f t="shared" si="176"/>
        <v>506632.05504312553</v>
      </c>
      <c r="Z450" s="20">
        <f t="shared" si="177"/>
        <v>-175323.57504312554</v>
      </c>
      <c r="AA450" s="26">
        <f t="shared" si="178"/>
        <v>17532.357504312557</v>
      </c>
      <c r="AB450" s="31">
        <f t="shared" si="179"/>
        <v>37886.138127792576</v>
      </c>
      <c r="AC450" s="30">
        <f t="shared" si="180"/>
        <v>37886.138127792576</v>
      </c>
      <c r="AG450" s="25">
        <f t="shared" si="181"/>
        <v>14882.041890497145</v>
      </c>
      <c r="AH450" s="25">
        <f t="shared" si="182"/>
        <v>17532.357504312557</v>
      </c>
      <c r="AI450" s="25">
        <f t="shared" si="183"/>
        <v>32414.399394809701</v>
      </c>
      <c r="AJ450" s="25">
        <f t="shared" si="184"/>
        <v>1</v>
      </c>
      <c r="AK450" s="25">
        <f t="shared" si="185"/>
        <v>32414.399394809701</v>
      </c>
      <c r="AL450" s="25">
        <f t="shared" ca="1" si="186"/>
        <v>81880</v>
      </c>
      <c r="AM450" s="25">
        <f t="shared" ca="1" si="187"/>
        <v>31</v>
      </c>
      <c r="AN450" s="25">
        <f ca="1">IF(AM450=0,0,COUNTIF($AM$19:AM450,C450*10+1))</f>
        <v>60</v>
      </c>
      <c r="AO450" s="20">
        <f t="shared" ca="1" si="188"/>
        <v>0</v>
      </c>
      <c r="AP450" s="32">
        <f t="shared" ca="1" si="189"/>
        <v>81880</v>
      </c>
    </row>
    <row r="451" spans="1:42" x14ac:dyDescent="0.2">
      <c r="A451" s="14">
        <f>Daten!A451</f>
        <v>30842</v>
      </c>
      <c r="B451" s="7" t="str">
        <f>Daten!B451</f>
        <v xml:space="preserve">Obersiebenbrunn                                   </v>
      </c>
      <c r="C451" s="14">
        <f t="shared" si="165"/>
        <v>3</v>
      </c>
      <c r="D451" s="9">
        <f>Daten!D451</f>
        <v>0</v>
      </c>
      <c r="E451" s="8">
        <f>Daten!E451</f>
        <v>1766</v>
      </c>
      <c r="F451" s="8">
        <f>Daten!F451</f>
        <v>1688</v>
      </c>
      <c r="G451" s="26">
        <f t="shared" si="166"/>
        <v>78</v>
      </c>
      <c r="H451" s="28">
        <f t="shared" si="167"/>
        <v>4.6208530805687202E-2</v>
      </c>
      <c r="I451" s="20">
        <f t="shared" si="168"/>
        <v>24.046329929685935</v>
      </c>
      <c r="J451" s="20">
        <f t="shared" si="169"/>
        <v>53.953670070314061</v>
      </c>
      <c r="K451" s="26">
        <f t="shared" si="170"/>
        <v>-26976.83503515703</v>
      </c>
      <c r="L451" s="15">
        <f>Daten!G451</f>
        <v>239</v>
      </c>
      <c r="M451" s="15">
        <f>Daten!H451</f>
        <v>1214</v>
      </c>
      <c r="N451" s="15">
        <f>Daten!I451</f>
        <v>313</v>
      </c>
      <c r="O451" s="27">
        <f t="shared" si="171"/>
        <v>0.45469522240527183</v>
      </c>
      <c r="P451" s="15">
        <f t="shared" si="172"/>
        <v>694.9538357953046</v>
      </c>
      <c r="Q451" s="20">
        <f t="shared" si="173"/>
        <v>-142.9538357953046</v>
      </c>
      <c r="R451" s="26">
        <f t="shared" si="174"/>
        <v>-28590.767159060921</v>
      </c>
      <c r="S451" s="8">
        <f>Daten!K451</f>
        <v>27983.71</v>
      </c>
      <c r="T451" s="8">
        <f>Daten!L451</f>
        <v>99175.43</v>
      </c>
      <c r="U451" s="8">
        <f>Daten!M451</f>
        <v>424516.2</v>
      </c>
      <c r="V451" s="8">
        <f>Daten!N451</f>
        <v>500</v>
      </c>
      <c r="W451" s="8">
        <f>Daten!O451</f>
        <v>500</v>
      </c>
      <c r="X451" s="22">
        <f t="shared" si="175"/>
        <v>551675.34</v>
      </c>
      <c r="Y451" s="8">
        <f t="shared" si="176"/>
        <v>724463.32729243697</v>
      </c>
      <c r="Z451" s="20">
        <f t="shared" si="177"/>
        <v>-172787.987292437</v>
      </c>
      <c r="AA451" s="26">
        <f t="shared" si="178"/>
        <v>17278.798729243699</v>
      </c>
      <c r="AB451" s="31">
        <f t="shared" si="179"/>
        <v>-38288.803464974248</v>
      </c>
      <c r="AC451" s="30">
        <f t="shared" si="180"/>
        <v>0</v>
      </c>
      <c r="AG451" s="25">
        <f t="shared" si="181"/>
        <v>0</v>
      </c>
      <c r="AH451" s="25">
        <f t="shared" si="182"/>
        <v>0</v>
      </c>
      <c r="AI451" s="25">
        <f t="shared" si="183"/>
        <v>0</v>
      </c>
      <c r="AJ451" s="25">
        <f t="shared" si="184"/>
        <v>1</v>
      </c>
      <c r="AK451" s="25">
        <f t="shared" si="185"/>
        <v>0</v>
      </c>
      <c r="AL451" s="25">
        <f t="shared" ca="1" si="186"/>
        <v>0</v>
      </c>
      <c r="AM451" s="25">
        <f t="shared" ca="1" si="187"/>
        <v>0</v>
      </c>
      <c r="AN451" s="25">
        <f ca="1">IF(AM451=0,0,COUNTIF($AM$19:AM451,C451*10+1))</f>
        <v>0</v>
      </c>
      <c r="AO451" s="20">
        <f t="shared" ca="1" si="188"/>
        <v>0</v>
      </c>
      <c r="AP451" s="32">
        <f t="shared" ca="1" si="189"/>
        <v>0</v>
      </c>
    </row>
    <row r="452" spans="1:42" x14ac:dyDescent="0.2">
      <c r="A452" s="14">
        <f>Daten!A452</f>
        <v>30844</v>
      </c>
      <c r="B452" s="7" t="str">
        <f>Daten!B452</f>
        <v xml:space="preserve">Orth an der Donau                                 </v>
      </c>
      <c r="C452" s="14">
        <f t="shared" si="165"/>
        <v>3</v>
      </c>
      <c r="D452" s="9">
        <f>Daten!D452</f>
        <v>0</v>
      </c>
      <c r="E452" s="8">
        <f>Daten!E452</f>
        <v>2215</v>
      </c>
      <c r="F452" s="8">
        <f>Daten!F452</f>
        <v>2160</v>
      </c>
      <c r="G452" s="26">
        <f t="shared" si="166"/>
        <v>55</v>
      </c>
      <c r="H452" s="28">
        <f t="shared" si="167"/>
        <v>2.5462962962962962E-2</v>
      </c>
      <c r="I452" s="20">
        <f t="shared" si="168"/>
        <v>30.770185218081529</v>
      </c>
      <c r="J452" s="20">
        <f t="shared" si="169"/>
        <v>24.229814781918471</v>
      </c>
      <c r="K452" s="26">
        <f t="shared" si="170"/>
        <v>-12114.907390959235</v>
      </c>
      <c r="L452" s="15">
        <f>Daten!G452</f>
        <v>328</v>
      </c>
      <c r="M452" s="15">
        <f>Daten!H452</f>
        <v>1357</v>
      </c>
      <c r="N452" s="15">
        <f>Daten!I452</f>
        <v>530</v>
      </c>
      <c r="O452" s="27">
        <f t="shared" si="171"/>
        <v>0.63227708179808406</v>
      </c>
      <c r="P452" s="15">
        <f t="shared" si="172"/>
        <v>776.81413111550933</v>
      </c>
      <c r="Q452" s="20">
        <f t="shared" si="173"/>
        <v>81.185868884490674</v>
      </c>
      <c r="R452" s="26">
        <f t="shared" si="174"/>
        <v>16237.173776898135</v>
      </c>
      <c r="S452" s="8">
        <f>Daten!K452</f>
        <v>24011.54</v>
      </c>
      <c r="T452" s="8">
        <f>Daten!L452</f>
        <v>217039.44</v>
      </c>
      <c r="U452" s="8">
        <f>Daten!M452</f>
        <v>2308178.66</v>
      </c>
      <c r="V452" s="8">
        <f>Daten!N452</f>
        <v>500</v>
      </c>
      <c r="W452" s="8">
        <f>Daten!O452</f>
        <v>500</v>
      </c>
      <c r="X452" s="22">
        <f t="shared" si="175"/>
        <v>2549229.64</v>
      </c>
      <c r="Y452" s="8">
        <f t="shared" si="176"/>
        <v>908655.87200042349</v>
      </c>
      <c r="Z452" s="20">
        <f t="shared" si="177"/>
        <v>1640573.7679995766</v>
      </c>
      <c r="AA452" s="26">
        <f t="shared" si="178"/>
        <v>-164057.37679995768</v>
      </c>
      <c r="AB452" s="31">
        <f t="shared" si="179"/>
        <v>-159935.1104140188</v>
      </c>
      <c r="AC452" s="30">
        <f t="shared" si="180"/>
        <v>0</v>
      </c>
      <c r="AG452" s="25">
        <f t="shared" si="181"/>
        <v>0</v>
      </c>
      <c r="AH452" s="25">
        <f t="shared" si="182"/>
        <v>0</v>
      </c>
      <c r="AI452" s="25">
        <f t="shared" si="183"/>
        <v>0</v>
      </c>
      <c r="AJ452" s="25">
        <f t="shared" si="184"/>
        <v>1</v>
      </c>
      <c r="AK452" s="25">
        <f t="shared" si="185"/>
        <v>0</v>
      </c>
      <c r="AL452" s="25">
        <f t="shared" ca="1" si="186"/>
        <v>0</v>
      </c>
      <c r="AM452" s="25">
        <f t="shared" ca="1" si="187"/>
        <v>0</v>
      </c>
      <c r="AN452" s="25">
        <f ca="1">IF(AM452=0,0,COUNTIF($AM$19:AM452,C452*10+1))</f>
        <v>0</v>
      </c>
      <c r="AO452" s="20">
        <f t="shared" ca="1" si="188"/>
        <v>0</v>
      </c>
      <c r="AP452" s="32">
        <f t="shared" ca="1" si="189"/>
        <v>0</v>
      </c>
    </row>
    <row r="453" spans="1:42" x14ac:dyDescent="0.2">
      <c r="A453" s="14">
        <f>Daten!A453</f>
        <v>30845</v>
      </c>
      <c r="B453" s="7" t="str">
        <f>Daten!B453</f>
        <v xml:space="preserve">Palterndorf-Dobermannsdorf                        </v>
      </c>
      <c r="C453" s="14">
        <f t="shared" si="165"/>
        <v>3</v>
      </c>
      <c r="D453" s="9">
        <f>Daten!D453</f>
        <v>0</v>
      </c>
      <c r="E453" s="8">
        <f>Daten!E453</f>
        <v>1324</v>
      </c>
      <c r="F453" s="8">
        <f>Daten!F453</f>
        <v>1339</v>
      </c>
      <c r="G453" s="26">
        <f t="shared" si="166"/>
        <v>-15</v>
      </c>
      <c r="H453" s="28">
        <f t="shared" si="167"/>
        <v>-1.1202389843166542E-2</v>
      </c>
      <c r="I453" s="20">
        <f t="shared" si="168"/>
        <v>19.074665743986653</v>
      </c>
      <c r="J453" s="20">
        <f t="shared" si="169"/>
        <v>-34.074665743986657</v>
      </c>
      <c r="K453" s="26">
        <f t="shared" si="170"/>
        <v>17037.332871993327</v>
      </c>
      <c r="L453" s="15">
        <f>Daten!G453</f>
        <v>202</v>
      </c>
      <c r="M453" s="15">
        <f>Daten!H453</f>
        <v>813</v>
      </c>
      <c r="N453" s="15">
        <f>Daten!I453</f>
        <v>309</v>
      </c>
      <c r="O453" s="27">
        <f t="shared" si="171"/>
        <v>0.62853628536285366</v>
      </c>
      <c r="P453" s="15">
        <f t="shared" si="172"/>
        <v>465.40153912815703</v>
      </c>
      <c r="Q453" s="20">
        <f t="shared" si="173"/>
        <v>45.598460871842974</v>
      </c>
      <c r="R453" s="26">
        <f t="shared" si="174"/>
        <v>9119.6921743685944</v>
      </c>
      <c r="S453" s="8">
        <f>Daten!K453</f>
        <v>18365.54</v>
      </c>
      <c r="T453" s="8">
        <f>Daten!L453</f>
        <v>64204.26</v>
      </c>
      <c r="U453" s="8">
        <f>Daten!M453</f>
        <v>117204.26</v>
      </c>
      <c r="V453" s="8">
        <f>Daten!N453</f>
        <v>500</v>
      </c>
      <c r="W453" s="8">
        <f>Daten!O453</f>
        <v>500</v>
      </c>
      <c r="X453" s="22">
        <f t="shared" si="175"/>
        <v>199774.06</v>
      </c>
      <c r="Y453" s="8">
        <f t="shared" si="176"/>
        <v>543142.38127700263</v>
      </c>
      <c r="Z453" s="20">
        <f t="shared" si="177"/>
        <v>-343368.32127700263</v>
      </c>
      <c r="AA453" s="26">
        <f t="shared" si="178"/>
        <v>34336.832127700261</v>
      </c>
      <c r="AB453" s="31">
        <f t="shared" si="179"/>
        <v>60493.857174062185</v>
      </c>
      <c r="AC453" s="30">
        <f t="shared" si="180"/>
        <v>60493.857174062185</v>
      </c>
      <c r="AG453" s="25">
        <f t="shared" si="181"/>
        <v>17037.332871993327</v>
      </c>
      <c r="AH453" s="25">
        <f t="shared" si="182"/>
        <v>34336.832127700261</v>
      </c>
      <c r="AI453" s="25">
        <f t="shared" si="183"/>
        <v>51374.164999693588</v>
      </c>
      <c r="AJ453" s="25">
        <f t="shared" si="184"/>
        <v>1</v>
      </c>
      <c r="AK453" s="25">
        <f t="shared" si="185"/>
        <v>51374.164999693588</v>
      </c>
      <c r="AL453" s="25">
        <f t="shared" ca="1" si="186"/>
        <v>129774</v>
      </c>
      <c r="AM453" s="25">
        <f t="shared" ca="1" si="187"/>
        <v>31</v>
      </c>
      <c r="AN453" s="25">
        <f ca="1">IF(AM453=0,0,COUNTIF($AM$19:AM453,C453*10+1))</f>
        <v>61</v>
      </c>
      <c r="AO453" s="20">
        <f t="shared" ca="1" si="188"/>
        <v>0</v>
      </c>
      <c r="AP453" s="32">
        <f t="shared" ca="1" si="189"/>
        <v>129774</v>
      </c>
    </row>
    <row r="454" spans="1:42" x14ac:dyDescent="0.2">
      <c r="A454" s="14">
        <f>Daten!A454</f>
        <v>30846</v>
      </c>
      <c r="B454" s="7" t="str">
        <f>Daten!B454</f>
        <v xml:space="preserve">Parbasdorf                                        </v>
      </c>
      <c r="C454" s="14">
        <f t="shared" si="165"/>
        <v>3</v>
      </c>
      <c r="D454" s="9">
        <f>Daten!D454</f>
        <v>0</v>
      </c>
      <c r="E454" s="8">
        <f>Daten!E454</f>
        <v>168</v>
      </c>
      <c r="F454" s="8">
        <f>Daten!F454</f>
        <v>164</v>
      </c>
      <c r="G454" s="26">
        <f t="shared" si="166"/>
        <v>4</v>
      </c>
      <c r="H454" s="28">
        <f t="shared" si="167"/>
        <v>2.4390243902439025E-2</v>
      </c>
      <c r="I454" s="20">
        <f t="shared" si="168"/>
        <v>2.3362548035950792</v>
      </c>
      <c r="J454" s="20">
        <f t="shared" si="169"/>
        <v>1.6637451964049208</v>
      </c>
      <c r="K454" s="26">
        <f t="shared" si="170"/>
        <v>-831.87259820246038</v>
      </c>
      <c r="L454" s="15">
        <f>Daten!G454</f>
        <v>26</v>
      </c>
      <c r="M454" s="15">
        <f>Daten!H454</f>
        <v>114</v>
      </c>
      <c r="N454" s="15">
        <f>Daten!I454</f>
        <v>28</v>
      </c>
      <c r="O454" s="27">
        <f t="shared" si="171"/>
        <v>0.47368421052631576</v>
      </c>
      <c r="P454" s="15">
        <f t="shared" si="172"/>
        <v>65.259256409114272</v>
      </c>
      <c r="Q454" s="20">
        <f t="shared" si="173"/>
        <v>-11.259256409114272</v>
      </c>
      <c r="R454" s="26">
        <f t="shared" si="174"/>
        <v>-2251.8512818228546</v>
      </c>
      <c r="S454" s="8">
        <f>Daten!K454</f>
        <v>10028.790000000001</v>
      </c>
      <c r="T454" s="8">
        <f>Daten!L454</f>
        <v>9836.06</v>
      </c>
      <c r="U454" s="8">
        <f>Daten!M454</f>
        <v>50073.02</v>
      </c>
      <c r="V454" s="8">
        <f>Daten!N454</f>
        <v>500</v>
      </c>
      <c r="W454" s="8">
        <f>Daten!O454</f>
        <v>500</v>
      </c>
      <c r="X454" s="22">
        <f t="shared" si="175"/>
        <v>69937.87</v>
      </c>
      <c r="Y454" s="8">
        <f t="shared" si="176"/>
        <v>68918.36862125108</v>
      </c>
      <c r="Z454" s="20">
        <f t="shared" si="177"/>
        <v>1019.5013787489152</v>
      </c>
      <c r="AA454" s="26">
        <f t="shared" si="178"/>
        <v>-101.95013787489152</v>
      </c>
      <c r="AB454" s="31">
        <f t="shared" si="179"/>
        <v>-3185.6740179002063</v>
      </c>
      <c r="AC454" s="30">
        <f t="shared" si="180"/>
        <v>0</v>
      </c>
      <c r="AG454" s="25">
        <f t="shared" si="181"/>
        <v>0</v>
      </c>
      <c r="AH454" s="25">
        <f t="shared" si="182"/>
        <v>0</v>
      </c>
      <c r="AI454" s="25">
        <f t="shared" si="183"/>
        <v>0</v>
      </c>
      <c r="AJ454" s="25">
        <f t="shared" si="184"/>
        <v>1</v>
      </c>
      <c r="AK454" s="25">
        <f t="shared" si="185"/>
        <v>0</v>
      </c>
      <c r="AL454" s="25">
        <f t="shared" ca="1" si="186"/>
        <v>0</v>
      </c>
      <c r="AM454" s="25">
        <f t="shared" ca="1" si="187"/>
        <v>0</v>
      </c>
      <c r="AN454" s="25">
        <f ca="1">IF(AM454=0,0,COUNTIF($AM$19:AM454,C454*10+1))</f>
        <v>0</v>
      </c>
      <c r="AO454" s="20">
        <f t="shared" ca="1" si="188"/>
        <v>0</v>
      </c>
      <c r="AP454" s="32">
        <f t="shared" ca="1" si="189"/>
        <v>0</v>
      </c>
    </row>
    <row r="455" spans="1:42" x14ac:dyDescent="0.2">
      <c r="A455" s="14">
        <f>Daten!A455</f>
        <v>30848</v>
      </c>
      <c r="B455" s="7" t="str">
        <f>Daten!B455</f>
        <v xml:space="preserve">Prottes                                           </v>
      </c>
      <c r="C455" s="14">
        <f t="shared" si="165"/>
        <v>3</v>
      </c>
      <c r="D455" s="9">
        <f>Daten!D455</f>
        <v>0</v>
      </c>
      <c r="E455" s="8">
        <f>Daten!E455</f>
        <v>1454</v>
      </c>
      <c r="F455" s="8">
        <f>Daten!F455</f>
        <v>1468</v>
      </c>
      <c r="G455" s="26">
        <f t="shared" si="166"/>
        <v>-14</v>
      </c>
      <c r="H455" s="28">
        <f t="shared" si="167"/>
        <v>-9.5367847411444145E-3</v>
      </c>
      <c r="I455" s="20">
        <f t="shared" si="168"/>
        <v>20.912329583399856</v>
      </c>
      <c r="J455" s="20">
        <f t="shared" si="169"/>
        <v>-34.912329583399853</v>
      </c>
      <c r="K455" s="26">
        <f t="shared" si="170"/>
        <v>17456.164791699925</v>
      </c>
      <c r="L455" s="15">
        <f>Daten!G455</f>
        <v>218</v>
      </c>
      <c r="M455" s="15">
        <f>Daten!H455</f>
        <v>928</v>
      </c>
      <c r="N455" s="15">
        <f>Daten!I455</f>
        <v>308</v>
      </c>
      <c r="O455" s="27">
        <f t="shared" si="171"/>
        <v>0.56681034482758619</v>
      </c>
      <c r="P455" s="15">
        <f t="shared" si="172"/>
        <v>531.23324515489514</v>
      </c>
      <c r="Q455" s="20">
        <f t="shared" si="173"/>
        <v>-5.233245154895144</v>
      </c>
      <c r="R455" s="26">
        <f t="shared" si="174"/>
        <v>-1046.6490309790288</v>
      </c>
      <c r="S455" s="8">
        <f>Daten!K455</f>
        <v>12400.32</v>
      </c>
      <c r="T455" s="8">
        <f>Daten!L455</f>
        <v>82356.11</v>
      </c>
      <c r="U455" s="8">
        <f>Daten!M455</f>
        <v>374989.17</v>
      </c>
      <c r="V455" s="8">
        <f>Daten!N455</f>
        <v>500</v>
      </c>
      <c r="W455" s="8">
        <f>Daten!O455</f>
        <v>500</v>
      </c>
      <c r="X455" s="22">
        <f t="shared" si="175"/>
        <v>469745.6</v>
      </c>
      <c r="Y455" s="8">
        <f t="shared" si="176"/>
        <v>596472.07128154207</v>
      </c>
      <c r="Z455" s="20">
        <f t="shared" si="177"/>
        <v>-126726.47128154209</v>
      </c>
      <c r="AA455" s="26">
        <f t="shared" si="178"/>
        <v>12672.647128154211</v>
      </c>
      <c r="AB455" s="31">
        <f t="shared" si="179"/>
        <v>29082.162888875107</v>
      </c>
      <c r="AC455" s="30">
        <f t="shared" si="180"/>
        <v>29082.162888875107</v>
      </c>
      <c r="AG455" s="25">
        <f t="shared" si="181"/>
        <v>17456.164791699925</v>
      </c>
      <c r="AH455" s="25">
        <f t="shared" si="182"/>
        <v>12672.647128154211</v>
      </c>
      <c r="AI455" s="25">
        <f t="shared" si="183"/>
        <v>30128.811919854135</v>
      </c>
      <c r="AJ455" s="25">
        <f t="shared" si="184"/>
        <v>1</v>
      </c>
      <c r="AK455" s="25">
        <f t="shared" si="185"/>
        <v>30128.811919854135</v>
      </c>
      <c r="AL455" s="25">
        <f t="shared" ca="1" si="186"/>
        <v>76107</v>
      </c>
      <c r="AM455" s="25">
        <f t="shared" ca="1" si="187"/>
        <v>31</v>
      </c>
      <c r="AN455" s="25">
        <f ca="1">IF(AM455=0,0,COUNTIF($AM$19:AM455,C455*10+1))</f>
        <v>62</v>
      </c>
      <c r="AO455" s="20">
        <f t="shared" ca="1" si="188"/>
        <v>0</v>
      </c>
      <c r="AP455" s="32">
        <f t="shared" ca="1" si="189"/>
        <v>76107</v>
      </c>
    </row>
    <row r="456" spans="1:42" x14ac:dyDescent="0.2">
      <c r="A456" s="14">
        <f>Daten!A456</f>
        <v>30849</v>
      </c>
      <c r="B456" s="7" t="str">
        <f>Daten!B456</f>
        <v xml:space="preserve">Raasdorf                                          </v>
      </c>
      <c r="C456" s="14">
        <f t="shared" si="165"/>
        <v>3</v>
      </c>
      <c r="D456" s="9">
        <f>Daten!D456</f>
        <v>0</v>
      </c>
      <c r="E456" s="8">
        <f>Daten!E456</f>
        <v>719</v>
      </c>
      <c r="F456" s="8">
        <f>Daten!F456</f>
        <v>639</v>
      </c>
      <c r="G456" s="26">
        <f t="shared" si="166"/>
        <v>80</v>
      </c>
      <c r="H456" s="28">
        <f t="shared" si="167"/>
        <v>0.12519561815336464</v>
      </c>
      <c r="I456" s="20">
        <f t="shared" si="168"/>
        <v>9.1028464603491202</v>
      </c>
      <c r="J456" s="20">
        <f t="shared" si="169"/>
        <v>70.897153539650873</v>
      </c>
      <c r="K456" s="26">
        <f t="shared" si="170"/>
        <v>-35448.576769825435</v>
      </c>
      <c r="L456" s="15">
        <f>Daten!G456</f>
        <v>123</v>
      </c>
      <c r="M456" s="15">
        <f>Daten!H456</f>
        <v>481</v>
      </c>
      <c r="N456" s="15">
        <f>Daten!I456</f>
        <v>115</v>
      </c>
      <c r="O456" s="27">
        <f t="shared" si="171"/>
        <v>0.49480249480249483</v>
      </c>
      <c r="P456" s="15">
        <f t="shared" si="172"/>
        <v>275.3482660770523</v>
      </c>
      <c r="Q456" s="20">
        <f t="shared" si="173"/>
        <v>-37.348266077052301</v>
      </c>
      <c r="R456" s="26">
        <f t="shared" si="174"/>
        <v>-7469.6532154104607</v>
      </c>
      <c r="S456" s="8">
        <f>Daten!K456</f>
        <v>42359.16</v>
      </c>
      <c r="T456" s="8">
        <f>Daten!L456</f>
        <v>71464.25</v>
      </c>
      <c r="U456" s="8">
        <f>Daten!M456</f>
        <v>658852.1</v>
      </c>
      <c r="V456" s="8">
        <f>Daten!N456</f>
        <v>500</v>
      </c>
      <c r="W456" s="8">
        <f>Daten!O456</f>
        <v>500</v>
      </c>
      <c r="X456" s="22">
        <f t="shared" si="175"/>
        <v>772675.51</v>
      </c>
      <c r="Y456" s="8">
        <f t="shared" si="176"/>
        <v>294954.20856356859</v>
      </c>
      <c r="Z456" s="20">
        <f t="shared" si="177"/>
        <v>477721.30143643141</v>
      </c>
      <c r="AA456" s="26">
        <f t="shared" si="178"/>
        <v>-47772.130143643146</v>
      </c>
      <c r="AB456" s="31">
        <f t="shared" si="179"/>
        <v>-90690.360128879052</v>
      </c>
      <c r="AC456" s="30">
        <f t="shared" si="180"/>
        <v>0</v>
      </c>
      <c r="AG456" s="25">
        <f t="shared" si="181"/>
        <v>0</v>
      </c>
      <c r="AH456" s="25">
        <f t="shared" si="182"/>
        <v>0</v>
      </c>
      <c r="AI456" s="25">
        <f t="shared" si="183"/>
        <v>0</v>
      </c>
      <c r="AJ456" s="25">
        <f t="shared" si="184"/>
        <v>1</v>
      </c>
      <c r="AK456" s="25">
        <f t="shared" si="185"/>
        <v>0</v>
      </c>
      <c r="AL456" s="25">
        <f t="shared" ca="1" si="186"/>
        <v>0</v>
      </c>
      <c r="AM456" s="25">
        <f t="shared" ca="1" si="187"/>
        <v>0</v>
      </c>
      <c r="AN456" s="25">
        <f ca="1">IF(AM456=0,0,COUNTIF($AM$19:AM456,C456*10+1))</f>
        <v>0</v>
      </c>
      <c r="AO456" s="20">
        <f t="shared" ca="1" si="188"/>
        <v>0</v>
      </c>
      <c r="AP456" s="32">
        <f t="shared" ca="1" si="189"/>
        <v>0</v>
      </c>
    </row>
    <row r="457" spans="1:42" x14ac:dyDescent="0.2">
      <c r="A457" s="14">
        <f>Daten!A457</f>
        <v>30850</v>
      </c>
      <c r="B457" s="7" t="str">
        <f>Daten!B457</f>
        <v xml:space="preserve">Ringelsdorf-Niederabsdorf                         </v>
      </c>
      <c r="C457" s="14">
        <f t="shared" si="165"/>
        <v>3</v>
      </c>
      <c r="D457" s="9">
        <f>Daten!D457</f>
        <v>0</v>
      </c>
      <c r="E457" s="8">
        <f>Daten!E457</f>
        <v>1271</v>
      </c>
      <c r="F457" s="8">
        <f>Daten!F457</f>
        <v>1234</v>
      </c>
      <c r="G457" s="26">
        <f t="shared" si="166"/>
        <v>37</v>
      </c>
      <c r="H457" s="28">
        <f t="shared" si="167"/>
        <v>2.9983792544570502E-2</v>
      </c>
      <c r="I457" s="20">
        <f t="shared" si="168"/>
        <v>17.578892851441022</v>
      </c>
      <c r="J457" s="20">
        <f t="shared" si="169"/>
        <v>19.421107148558978</v>
      </c>
      <c r="K457" s="26">
        <f t="shared" si="170"/>
        <v>-9710.5535742794891</v>
      </c>
      <c r="L457" s="15">
        <f>Daten!G457</f>
        <v>165</v>
      </c>
      <c r="M457" s="15">
        <f>Daten!H457</f>
        <v>803</v>
      </c>
      <c r="N457" s="15">
        <f>Daten!I457</f>
        <v>303</v>
      </c>
      <c r="O457" s="27">
        <f t="shared" si="171"/>
        <v>0.58281444582814446</v>
      </c>
      <c r="P457" s="15">
        <f t="shared" si="172"/>
        <v>459.67704295191896</v>
      </c>
      <c r="Q457" s="20">
        <f t="shared" si="173"/>
        <v>8.3229570480810366</v>
      </c>
      <c r="R457" s="26">
        <f t="shared" si="174"/>
        <v>1664.5914096162073</v>
      </c>
      <c r="S457" s="8">
        <f>Daten!K457</f>
        <v>28145.64</v>
      </c>
      <c r="T457" s="8">
        <f>Daten!L457</f>
        <v>58002.6</v>
      </c>
      <c r="U457" s="8">
        <f>Daten!M457</f>
        <v>86139.55</v>
      </c>
      <c r="V457" s="8">
        <f>Daten!N457</f>
        <v>500</v>
      </c>
      <c r="W457" s="8">
        <f>Daten!O457</f>
        <v>500</v>
      </c>
      <c r="X457" s="22">
        <f t="shared" si="175"/>
        <v>172287.78999999998</v>
      </c>
      <c r="Y457" s="8">
        <f t="shared" si="176"/>
        <v>521400.27689053648</v>
      </c>
      <c r="Z457" s="20">
        <f t="shared" si="177"/>
        <v>-349112.4868905365</v>
      </c>
      <c r="AA457" s="26">
        <f t="shared" si="178"/>
        <v>34911.248689053653</v>
      </c>
      <c r="AB457" s="31">
        <f t="shared" si="179"/>
        <v>26865.286524390373</v>
      </c>
      <c r="AC457" s="30">
        <f t="shared" si="180"/>
        <v>26865.286524390373</v>
      </c>
      <c r="AG457" s="25">
        <f t="shared" si="181"/>
        <v>-9710.5535742794891</v>
      </c>
      <c r="AH457" s="25">
        <f t="shared" si="182"/>
        <v>34911.248689053653</v>
      </c>
      <c r="AI457" s="25">
        <f t="shared" si="183"/>
        <v>25200.695114774164</v>
      </c>
      <c r="AJ457" s="25">
        <f t="shared" si="184"/>
        <v>1</v>
      </c>
      <c r="AK457" s="25">
        <f t="shared" si="185"/>
        <v>25200.695114774164</v>
      </c>
      <c r="AL457" s="25">
        <f t="shared" ca="1" si="186"/>
        <v>63658</v>
      </c>
      <c r="AM457" s="25">
        <f t="shared" ca="1" si="187"/>
        <v>31</v>
      </c>
      <c r="AN457" s="25">
        <f ca="1">IF(AM457=0,0,COUNTIF($AM$19:AM457,C457*10+1))</f>
        <v>63</v>
      </c>
      <c r="AO457" s="20">
        <f t="shared" ca="1" si="188"/>
        <v>0</v>
      </c>
      <c r="AP457" s="32">
        <f t="shared" ca="1" si="189"/>
        <v>63658</v>
      </c>
    </row>
    <row r="458" spans="1:42" x14ac:dyDescent="0.2">
      <c r="A458" s="14">
        <f>Daten!A458</f>
        <v>30852</v>
      </c>
      <c r="B458" s="7" t="str">
        <f>Daten!B458</f>
        <v xml:space="preserve">Schönkirchen-Reyersdorf                          </v>
      </c>
      <c r="C458" s="14">
        <f t="shared" si="165"/>
        <v>3</v>
      </c>
      <c r="D458" s="9">
        <f>Daten!D458</f>
        <v>0</v>
      </c>
      <c r="E458" s="8">
        <f>Daten!E458</f>
        <v>2003</v>
      </c>
      <c r="F458" s="8">
        <f>Daten!F458</f>
        <v>1977</v>
      </c>
      <c r="G458" s="26">
        <f t="shared" si="166"/>
        <v>26</v>
      </c>
      <c r="H458" s="28">
        <f t="shared" si="167"/>
        <v>1.3151239251390997E-2</v>
      </c>
      <c r="I458" s="20">
        <f t="shared" si="168"/>
        <v>28.163266748216291</v>
      </c>
      <c r="J458" s="20">
        <f t="shared" si="169"/>
        <v>-2.1632667482162908</v>
      </c>
      <c r="K458" s="26">
        <f t="shared" si="170"/>
        <v>1081.6333741081455</v>
      </c>
      <c r="L458" s="15">
        <f>Daten!G458</f>
        <v>289</v>
      </c>
      <c r="M458" s="15">
        <f>Daten!H458</f>
        <v>1270</v>
      </c>
      <c r="N458" s="15">
        <f>Daten!I458</f>
        <v>444</v>
      </c>
      <c r="O458" s="27">
        <f t="shared" si="171"/>
        <v>0.5771653543307087</v>
      </c>
      <c r="P458" s="15">
        <f t="shared" si="172"/>
        <v>727.01101438223793</v>
      </c>
      <c r="Q458" s="20">
        <f t="shared" si="173"/>
        <v>5.9889856177620686</v>
      </c>
      <c r="R458" s="26">
        <f t="shared" si="174"/>
        <v>1197.7971235524137</v>
      </c>
      <c r="S458" s="8">
        <f>Daten!K458</f>
        <v>19869.25</v>
      </c>
      <c r="T458" s="8">
        <f>Daten!L458</f>
        <v>118657.18</v>
      </c>
      <c r="U458" s="8">
        <f>Daten!M458</f>
        <v>563635.06000000006</v>
      </c>
      <c r="V458" s="8">
        <f>Daten!N458</f>
        <v>500</v>
      </c>
      <c r="W458" s="8">
        <f>Daten!O458</f>
        <v>500</v>
      </c>
      <c r="X458" s="22">
        <f t="shared" si="175"/>
        <v>702161.49</v>
      </c>
      <c r="Y458" s="8">
        <f t="shared" si="176"/>
        <v>821687.45445455902</v>
      </c>
      <c r="Z458" s="20">
        <f t="shared" si="177"/>
        <v>-119525.96445455903</v>
      </c>
      <c r="AA458" s="26">
        <f t="shared" si="178"/>
        <v>11952.596445455903</v>
      </c>
      <c r="AB458" s="31">
        <f t="shared" si="179"/>
        <v>14232.026943116463</v>
      </c>
      <c r="AC458" s="30">
        <f t="shared" si="180"/>
        <v>14232.026943116463</v>
      </c>
      <c r="AG458" s="25">
        <f t="shared" si="181"/>
        <v>1081.6333741081455</v>
      </c>
      <c r="AH458" s="25">
        <f t="shared" si="182"/>
        <v>11952.596445455903</v>
      </c>
      <c r="AI458" s="25">
        <f t="shared" si="183"/>
        <v>13034.229819564049</v>
      </c>
      <c r="AJ458" s="25">
        <f t="shared" si="184"/>
        <v>1</v>
      </c>
      <c r="AK458" s="25">
        <f t="shared" si="185"/>
        <v>13034.229819564049</v>
      </c>
      <c r="AL458" s="25">
        <f t="shared" ca="1" si="186"/>
        <v>32925</v>
      </c>
      <c r="AM458" s="25">
        <f t="shared" ca="1" si="187"/>
        <v>31</v>
      </c>
      <c r="AN458" s="25">
        <f ca="1">IF(AM458=0,0,COUNTIF($AM$19:AM458,C458*10+1))</f>
        <v>64</v>
      </c>
      <c r="AO458" s="20">
        <f t="shared" ca="1" si="188"/>
        <v>0</v>
      </c>
      <c r="AP458" s="32">
        <f t="shared" ca="1" si="189"/>
        <v>32925</v>
      </c>
    </row>
    <row r="459" spans="1:42" x14ac:dyDescent="0.2">
      <c r="A459" s="14">
        <f>Daten!A459</f>
        <v>30854</v>
      </c>
      <c r="B459" s="7" t="str">
        <f>Daten!B459</f>
        <v xml:space="preserve">Spannberg                                         </v>
      </c>
      <c r="C459" s="14">
        <f t="shared" si="165"/>
        <v>3</v>
      </c>
      <c r="D459" s="9">
        <f>Daten!D459</f>
        <v>0</v>
      </c>
      <c r="E459" s="8">
        <f>Daten!E459</f>
        <v>980</v>
      </c>
      <c r="F459" s="8">
        <f>Daten!F459</f>
        <v>1002</v>
      </c>
      <c r="G459" s="26">
        <f t="shared" si="166"/>
        <v>-22</v>
      </c>
      <c r="H459" s="28">
        <f t="shared" si="167"/>
        <v>-2.1956087824351298E-2</v>
      </c>
      <c r="I459" s="20">
        <f t="shared" si="168"/>
        <v>14.273947031721153</v>
      </c>
      <c r="J459" s="20">
        <f t="shared" si="169"/>
        <v>-36.27394703172115</v>
      </c>
      <c r="K459" s="26">
        <f t="shared" si="170"/>
        <v>18136.973515860576</v>
      </c>
      <c r="L459" s="15">
        <f>Daten!G459</f>
        <v>153</v>
      </c>
      <c r="M459" s="15">
        <f>Daten!H459</f>
        <v>620</v>
      </c>
      <c r="N459" s="15">
        <f>Daten!I459</f>
        <v>207</v>
      </c>
      <c r="O459" s="27">
        <f t="shared" si="171"/>
        <v>0.58064516129032262</v>
      </c>
      <c r="P459" s="15">
        <f t="shared" si="172"/>
        <v>354.91876292676181</v>
      </c>
      <c r="Q459" s="20">
        <f t="shared" si="173"/>
        <v>5.0812370732381851</v>
      </c>
      <c r="R459" s="26">
        <f t="shared" si="174"/>
        <v>1016.247414647637</v>
      </c>
      <c r="S459" s="8">
        <f>Daten!K459</f>
        <v>13925.99</v>
      </c>
      <c r="T459" s="8">
        <f>Daten!L459</f>
        <v>60777.42</v>
      </c>
      <c r="U459" s="8">
        <f>Daten!M459</f>
        <v>119983.67999999999</v>
      </c>
      <c r="V459" s="8">
        <f>Daten!N459</f>
        <v>500</v>
      </c>
      <c r="W459" s="8">
        <f>Daten!O459</f>
        <v>500</v>
      </c>
      <c r="X459" s="22">
        <f t="shared" si="175"/>
        <v>194687.09</v>
      </c>
      <c r="Y459" s="8">
        <f t="shared" si="176"/>
        <v>402023.81695729797</v>
      </c>
      <c r="Z459" s="20">
        <f t="shared" si="177"/>
        <v>-207336.72695729797</v>
      </c>
      <c r="AA459" s="26">
        <f t="shared" si="178"/>
        <v>20733.672695729798</v>
      </c>
      <c r="AB459" s="31">
        <f t="shared" si="179"/>
        <v>39886.893626238016</v>
      </c>
      <c r="AC459" s="30">
        <f t="shared" si="180"/>
        <v>39886.893626238016</v>
      </c>
      <c r="AG459" s="25">
        <f t="shared" si="181"/>
        <v>18136.973515860576</v>
      </c>
      <c r="AH459" s="25">
        <f t="shared" si="182"/>
        <v>20733.672695729798</v>
      </c>
      <c r="AI459" s="25">
        <f t="shared" si="183"/>
        <v>38870.646211590371</v>
      </c>
      <c r="AJ459" s="25">
        <f t="shared" si="184"/>
        <v>1</v>
      </c>
      <c r="AK459" s="25">
        <f t="shared" si="185"/>
        <v>38870.646211590371</v>
      </c>
      <c r="AL459" s="25">
        <f t="shared" ca="1" si="186"/>
        <v>98189</v>
      </c>
      <c r="AM459" s="25">
        <f t="shared" ca="1" si="187"/>
        <v>31</v>
      </c>
      <c r="AN459" s="25">
        <f ca="1">IF(AM459=0,0,COUNTIF($AM$19:AM459,C459*10+1))</f>
        <v>65</v>
      </c>
      <c r="AO459" s="20">
        <f t="shared" ca="1" si="188"/>
        <v>0</v>
      </c>
      <c r="AP459" s="32">
        <f t="shared" ca="1" si="189"/>
        <v>98189</v>
      </c>
    </row>
    <row r="460" spans="1:42" x14ac:dyDescent="0.2">
      <c r="A460" s="14">
        <f>Daten!A460</f>
        <v>30856</v>
      </c>
      <c r="B460" s="7" t="str">
        <f>Daten!B460</f>
        <v xml:space="preserve">Strasshof an der Nordbahn                         </v>
      </c>
      <c r="C460" s="14">
        <f t="shared" si="165"/>
        <v>3</v>
      </c>
      <c r="D460" s="9">
        <f>Daten!D460</f>
        <v>0</v>
      </c>
      <c r="E460" s="8">
        <f>Daten!E460</f>
        <v>11907</v>
      </c>
      <c r="F460" s="8">
        <f>Daten!F460</f>
        <v>10730</v>
      </c>
      <c r="G460" s="26">
        <f t="shared" si="166"/>
        <v>1177</v>
      </c>
      <c r="H460" s="28">
        <f t="shared" si="167"/>
        <v>0.10969245107176141</v>
      </c>
      <c r="I460" s="20">
        <f t="shared" si="168"/>
        <v>152.85374416204391</v>
      </c>
      <c r="J460" s="20">
        <f t="shared" si="169"/>
        <v>1024.146255837956</v>
      </c>
      <c r="K460" s="26">
        <f t="shared" si="170"/>
        <v>-512073.12791897799</v>
      </c>
      <c r="L460" s="15">
        <f>Daten!G460</f>
        <v>2234</v>
      </c>
      <c r="M460" s="15">
        <f>Daten!H460</f>
        <v>7681</v>
      </c>
      <c r="N460" s="15">
        <f>Daten!I460</f>
        <v>1992</v>
      </c>
      <c r="O460" s="27">
        <f t="shared" si="171"/>
        <v>0.55018877750292927</v>
      </c>
      <c r="P460" s="15">
        <f t="shared" si="172"/>
        <v>4396.9855129684802</v>
      </c>
      <c r="Q460" s="20">
        <f t="shared" si="173"/>
        <v>-170.98551296848018</v>
      </c>
      <c r="R460" s="26">
        <f t="shared" si="174"/>
        <v>-34197.102593696036</v>
      </c>
      <c r="S460" s="8">
        <f>Daten!K460</f>
        <v>1463.38</v>
      </c>
      <c r="T460" s="8">
        <f>Daten!L460</f>
        <v>757975.85</v>
      </c>
      <c r="U460" s="8">
        <f>Daten!M460</f>
        <v>1173719.95</v>
      </c>
      <c r="V460" s="8">
        <f>Daten!N460</f>
        <v>500</v>
      </c>
      <c r="W460" s="8">
        <f>Daten!O460</f>
        <v>500</v>
      </c>
      <c r="X460" s="22">
        <f t="shared" si="175"/>
        <v>1933159.18</v>
      </c>
      <c r="Y460" s="8">
        <f t="shared" si="176"/>
        <v>4884589.3760311706</v>
      </c>
      <c r="Z460" s="20">
        <f t="shared" si="177"/>
        <v>-2951430.1960311709</v>
      </c>
      <c r="AA460" s="26">
        <f t="shared" si="178"/>
        <v>295143.01960311708</v>
      </c>
      <c r="AB460" s="31">
        <f t="shared" si="179"/>
        <v>-251127.21090955689</v>
      </c>
      <c r="AC460" s="30">
        <f t="shared" si="180"/>
        <v>0</v>
      </c>
      <c r="AG460" s="25">
        <f t="shared" si="181"/>
        <v>0</v>
      </c>
      <c r="AH460" s="25">
        <f t="shared" si="182"/>
        <v>0</v>
      </c>
      <c r="AI460" s="25">
        <f t="shared" si="183"/>
        <v>0</v>
      </c>
      <c r="AJ460" s="25">
        <f t="shared" si="184"/>
        <v>1</v>
      </c>
      <c r="AK460" s="25">
        <f t="shared" si="185"/>
        <v>0</v>
      </c>
      <c r="AL460" s="25">
        <f t="shared" ca="1" si="186"/>
        <v>0</v>
      </c>
      <c r="AM460" s="25">
        <f t="shared" ca="1" si="187"/>
        <v>0</v>
      </c>
      <c r="AN460" s="25">
        <f ca="1">IF(AM460=0,0,COUNTIF($AM$19:AM460,C460*10+1))</f>
        <v>0</v>
      </c>
      <c r="AO460" s="20">
        <f t="shared" ca="1" si="188"/>
        <v>0</v>
      </c>
      <c r="AP460" s="32">
        <f t="shared" ca="1" si="189"/>
        <v>0</v>
      </c>
    </row>
    <row r="461" spans="1:42" x14ac:dyDescent="0.2">
      <c r="A461" s="14">
        <f>Daten!A461</f>
        <v>30857</v>
      </c>
      <c r="B461" s="7" t="str">
        <f>Daten!B461</f>
        <v xml:space="preserve">Sulz im Weinviertel                               </v>
      </c>
      <c r="C461" s="14">
        <f t="shared" si="165"/>
        <v>3</v>
      </c>
      <c r="D461" s="9">
        <f>Daten!D461</f>
        <v>0</v>
      </c>
      <c r="E461" s="8">
        <f>Daten!E461</f>
        <v>1240</v>
      </c>
      <c r="F461" s="8">
        <f>Daten!F461</f>
        <v>1207</v>
      </c>
      <c r="G461" s="26">
        <f t="shared" si="166"/>
        <v>33</v>
      </c>
      <c r="H461" s="28">
        <f t="shared" si="167"/>
        <v>2.7340513670256836E-2</v>
      </c>
      <c r="I461" s="20">
        <f t="shared" si="168"/>
        <v>17.194265536215003</v>
      </c>
      <c r="J461" s="20">
        <f t="shared" si="169"/>
        <v>15.805734463784997</v>
      </c>
      <c r="K461" s="26">
        <f t="shared" si="170"/>
        <v>-7902.8672318924982</v>
      </c>
      <c r="L461" s="15">
        <f>Daten!G461</f>
        <v>167</v>
      </c>
      <c r="M461" s="15">
        <f>Daten!H461</f>
        <v>803</v>
      </c>
      <c r="N461" s="15">
        <f>Daten!I461</f>
        <v>270</v>
      </c>
      <c r="O461" s="27">
        <f t="shared" si="171"/>
        <v>0.54420921544209211</v>
      </c>
      <c r="P461" s="15">
        <f t="shared" si="172"/>
        <v>459.67704295191896</v>
      </c>
      <c r="Q461" s="20">
        <f t="shared" si="173"/>
        <v>-22.677042951918963</v>
      </c>
      <c r="R461" s="26">
        <f t="shared" si="174"/>
        <v>-4535.4085903837931</v>
      </c>
      <c r="S461" s="8">
        <f>Daten!K461</f>
        <v>35186.33</v>
      </c>
      <c r="T461" s="8">
        <f>Daten!L461</f>
        <v>76670.38</v>
      </c>
      <c r="U461" s="8">
        <f>Daten!M461</f>
        <v>139922.60999999999</v>
      </c>
      <c r="V461" s="8">
        <f>Daten!N461</f>
        <v>500</v>
      </c>
      <c r="W461" s="8">
        <f>Daten!O461</f>
        <v>500</v>
      </c>
      <c r="X461" s="22">
        <f t="shared" si="175"/>
        <v>251779.32</v>
      </c>
      <c r="Y461" s="8">
        <f t="shared" si="176"/>
        <v>508683.19696637703</v>
      </c>
      <c r="Z461" s="20">
        <f t="shared" si="177"/>
        <v>-256903.87696637702</v>
      </c>
      <c r="AA461" s="26">
        <f t="shared" si="178"/>
        <v>25690.387696637703</v>
      </c>
      <c r="AB461" s="31">
        <f t="shared" si="179"/>
        <v>13252.111874361412</v>
      </c>
      <c r="AC461" s="30">
        <f t="shared" si="180"/>
        <v>13252.111874361412</v>
      </c>
      <c r="AG461" s="25">
        <f t="shared" si="181"/>
        <v>-7902.8672318924982</v>
      </c>
      <c r="AH461" s="25">
        <f t="shared" si="182"/>
        <v>25690.387696637703</v>
      </c>
      <c r="AI461" s="25">
        <f t="shared" si="183"/>
        <v>17787.520464745205</v>
      </c>
      <c r="AJ461" s="25">
        <f t="shared" si="184"/>
        <v>1</v>
      </c>
      <c r="AK461" s="25">
        <f t="shared" si="185"/>
        <v>17787.520464745205</v>
      </c>
      <c r="AL461" s="25">
        <f t="shared" ca="1" si="186"/>
        <v>44932</v>
      </c>
      <c r="AM461" s="25">
        <f t="shared" ca="1" si="187"/>
        <v>31</v>
      </c>
      <c r="AN461" s="25">
        <f ca="1">IF(AM461=0,0,COUNTIF($AM$19:AM461,C461*10+1))</f>
        <v>66</v>
      </c>
      <c r="AO461" s="20">
        <f t="shared" ca="1" si="188"/>
        <v>0</v>
      </c>
      <c r="AP461" s="32">
        <f t="shared" ca="1" si="189"/>
        <v>44932</v>
      </c>
    </row>
    <row r="462" spans="1:42" x14ac:dyDescent="0.2">
      <c r="A462" s="14">
        <f>Daten!A462</f>
        <v>30858</v>
      </c>
      <c r="B462" s="7" t="str">
        <f>Daten!B462</f>
        <v xml:space="preserve">Untersiebenbrunn                                  </v>
      </c>
      <c r="C462" s="14">
        <f t="shared" si="165"/>
        <v>3</v>
      </c>
      <c r="D462" s="9">
        <f>Daten!D462</f>
        <v>0</v>
      </c>
      <c r="E462" s="8">
        <f>Daten!E462</f>
        <v>1788</v>
      </c>
      <c r="F462" s="8">
        <f>Daten!F462</f>
        <v>1751</v>
      </c>
      <c r="G462" s="26">
        <f t="shared" si="166"/>
        <v>37</v>
      </c>
      <c r="H462" s="28">
        <f t="shared" si="167"/>
        <v>2.11307824100514E-2</v>
      </c>
      <c r="I462" s="20">
        <f t="shared" si="168"/>
        <v>24.943793665213313</v>
      </c>
      <c r="J462" s="20">
        <f t="shared" si="169"/>
        <v>12.056206334786687</v>
      </c>
      <c r="K462" s="26">
        <f t="shared" si="170"/>
        <v>-6028.103167393343</v>
      </c>
      <c r="L462" s="15">
        <f>Daten!G462</f>
        <v>274</v>
      </c>
      <c r="M462" s="15">
        <f>Daten!H462</f>
        <v>1183</v>
      </c>
      <c r="N462" s="15">
        <f>Daten!I462</f>
        <v>331</v>
      </c>
      <c r="O462" s="27">
        <f t="shared" si="171"/>
        <v>0.51141166525781911</v>
      </c>
      <c r="P462" s="15">
        <f t="shared" si="172"/>
        <v>677.20789764896654</v>
      </c>
      <c r="Q462" s="20">
        <f t="shared" si="173"/>
        <v>-72.207897648966537</v>
      </c>
      <c r="R462" s="26">
        <f t="shared" si="174"/>
        <v>-14441.579529793307</v>
      </c>
      <c r="S462" s="8">
        <f>Daten!K462</f>
        <v>28704.62</v>
      </c>
      <c r="T462" s="8">
        <f>Daten!L462</f>
        <v>142986.60999999999</v>
      </c>
      <c r="U462" s="8">
        <f>Daten!M462</f>
        <v>524096.94</v>
      </c>
      <c r="V462" s="8">
        <f>Daten!N462</f>
        <v>500</v>
      </c>
      <c r="W462" s="8">
        <f>Daten!O462</f>
        <v>500</v>
      </c>
      <c r="X462" s="22">
        <f t="shared" si="175"/>
        <v>695788.16999999993</v>
      </c>
      <c r="Y462" s="8">
        <f t="shared" si="176"/>
        <v>733488.35175474372</v>
      </c>
      <c r="Z462" s="20">
        <f t="shared" si="177"/>
        <v>-37700.181754743797</v>
      </c>
      <c r="AA462" s="26">
        <f t="shared" si="178"/>
        <v>3770.0181754743799</v>
      </c>
      <c r="AB462" s="31">
        <f t="shared" si="179"/>
        <v>-16699.664521712271</v>
      </c>
      <c r="AC462" s="30">
        <f t="shared" si="180"/>
        <v>0</v>
      </c>
      <c r="AG462" s="25">
        <f t="shared" si="181"/>
        <v>0</v>
      </c>
      <c r="AH462" s="25">
        <f t="shared" si="182"/>
        <v>0</v>
      </c>
      <c r="AI462" s="25">
        <f t="shared" si="183"/>
        <v>0</v>
      </c>
      <c r="AJ462" s="25">
        <f t="shared" si="184"/>
        <v>1</v>
      </c>
      <c r="AK462" s="25">
        <f t="shared" si="185"/>
        <v>0</v>
      </c>
      <c r="AL462" s="25">
        <f t="shared" ca="1" si="186"/>
        <v>0</v>
      </c>
      <c r="AM462" s="25">
        <f t="shared" ca="1" si="187"/>
        <v>0</v>
      </c>
      <c r="AN462" s="25">
        <f ca="1">IF(AM462=0,0,COUNTIF($AM$19:AM462,C462*10+1))</f>
        <v>0</v>
      </c>
      <c r="AO462" s="20">
        <f t="shared" ca="1" si="188"/>
        <v>0</v>
      </c>
      <c r="AP462" s="32">
        <f t="shared" ca="1" si="189"/>
        <v>0</v>
      </c>
    </row>
    <row r="463" spans="1:42" x14ac:dyDescent="0.2">
      <c r="A463" s="14">
        <f>Daten!A463</f>
        <v>30859</v>
      </c>
      <c r="B463" s="7" t="str">
        <f>Daten!B463</f>
        <v xml:space="preserve">Velm-Götzendorf                                  </v>
      </c>
      <c r="C463" s="14">
        <f t="shared" si="165"/>
        <v>3</v>
      </c>
      <c r="D463" s="9">
        <f>Daten!D463</f>
        <v>0</v>
      </c>
      <c r="E463" s="8">
        <f>Daten!E463</f>
        <v>776</v>
      </c>
      <c r="F463" s="8">
        <f>Daten!F463</f>
        <v>774</v>
      </c>
      <c r="G463" s="26">
        <f t="shared" si="166"/>
        <v>2</v>
      </c>
      <c r="H463" s="28">
        <f t="shared" si="167"/>
        <v>2.5839793281653748E-3</v>
      </c>
      <c r="I463" s="20">
        <f t="shared" si="168"/>
        <v>11.025983036479214</v>
      </c>
      <c r="J463" s="20">
        <f t="shared" si="169"/>
        <v>-9.0259830364792144</v>
      </c>
      <c r="K463" s="26">
        <f t="shared" si="170"/>
        <v>4512.9915182396071</v>
      </c>
      <c r="L463" s="15">
        <f>Daten!G463</f>
        <v>119</v>
      </c>
      <c r="M463" s="15">
        <f>Daten!H463</f>
        <v>457</v>
      </c>
      <c r="N463" s="15">
        <f>Daten!I463</f>
        <v>200</v>
      </c>
      <c r="O463" s="27">
        <f t="shared" si="171"/>
        <v>0.69803063457330417</v>
      </c>
      <c r="P463" s="15">
        <f t="shared" si="172"/>
        <v>261.60947525408091</v>
      </c>
      <c r="Q463" s="20">
        <f t="shared" si="173"/>
        <v>57.390524745919095</v>
      </c>
      <c r="R463" s="26">
        <f t="shared" si="174"/>
        <v>11478.104949183818</v>
      </c>
      <c r="S463" s="8">
        <f>Daten!K463</f>
        <v>18125.54</v>
      </c>
      <c r="T463" s="8">
        <f>Daten!L463</f>
        <v>55297.23</v>
      </c>
      <c r="U463" s="8">
        <f>Daten!M463</f>
        <v>47071.89</v>
      </c>
      <c r="V463" s="8">
        <f>Daten!N463</f>
        <v>500</v>
      </c>
      <c r="W463" s="8">
        <f>Daten!O463</f>
        <v>500</v>
      </c>
      <c r="X463" s="22">
        <f t="shared" si="175"/>
        <v>120494.66</v>
      </c>
      <c r="Y463" s="8">
        <f t="shared" si="176"/>
        <v>318337.22648863593</v>
      </c>
      <c r="Z463" s="20">
        <f t="shared" si="177"/>
        <v>-197842.56648863593</v>
      </c>
      <c r="AA463" s="26">
        <f t="shared" si="178"/>
        <v>19784.256648863593</v>
      </c>
      <c r="AB463" s="31">
        <f t="shared" si="179"/>
        <v>35775.35311628702</v>
      </c>
      <c r="AC463" s="30">
        <f t="shared" si="180"/>
        <v>35775.35311628702</v>
      </c>
      <c r="AG463" s="25">
        <f t="shared" si="181"/>
        <v>4512.9915182396071</v>
      </c>
      <c r="AH463" s="25">
        <f t="shared" si="182"/>
        <v>19784.256648863593</v>
      </c>
      <c r="AI463" s="25">
        <f t="shared" si="183"/>
        <v>24297.2481671032</v>
      </c>
      <c r="AJ463" s="25">
        <f t="shared" si="184"/>
        <v>1</v>
      </c>
      <c r="AK463" s="25">
        <f t="shared" si="185"/>
        <v>24297.2481671032</v>
      </c>
      <c r="AL463" s="25">
        <f t="shared" ca="1" si="186"/>
        <v>61376</v>
      </c>
      <c r="AM463" s="25">
        <f t="shared" ca="1" si="187"/>
        <v>31</v>
      </c>
      <c r="AN463" s="25">
        <f ca="1">IF(AM463=0,0,COUNTIF($AM$19:AM463,C463*10+1))</f>
        <v>67</v>
      </c>
      <c r="AO463" s="20">
        <f t="shared" ca="1" si="188"/>
        <v>0</v>
      </c>
      <c r="AP463" s="32">
        <f t="shared" ca="1" si="189"/>
        <v>61376</v>
      </c>
    </row>
    <row r="464" spans="1:42" x14ac:dyDescent="0.2">
      <c r="A464" s="14">
        <f>Daten!A464</f>
        <v>30860</v>
      </c>
      <c r="B464" s="7" t="str">
        <f>Daten!B464</f>
        <v xml:space="preserve">Weikendorf                                        </v>
      </c>
      <c r="C464" s="14">
        <f t="shared" si="165"/>
        <v>3</v>
      </c>
      <c r="D464" s="9">
        <f>Daten!D464</f>
        <v>0</v>
      </c>
      <c r="E464" s="8">
        <f>Daten!E464</f>
        <v>2058</v>
      </c>
      <c r="F464" s="8">
        <f>Daten!F464</f>
        <v>2028</v>
      </c>
      <c r="G464" s="26">
        <f t="shared" si="166"/>
        <v>30</v>
      </c>
      <c r="H464" s="28">
        <f t="shared" si="167"/>
        <v>1.4792899408284023E-2</v>
      </c>
      <c r="I464" s="20">
        <f t="shared" si="168"/>
        <v>28.889785010309883</v>
      </c>
      <c r="J464" s="20">
        <f t="shared" si="169"/>
        <v>1.1102149896901174</v>
      </c>
      <c r="K464" s="26">
        <f t="shared" si="170"/>
        <v>-555.10749484505868</v>
      </c>
      <c r="L464" s="15">
        <f>Daten!G464</f>
        <v>322</v>
      </c>
      <c r="M464" s="15">
        <f>Daten!H464</f>
        <v>1277</v>
      </c>
      <c r="N464" s="15">
        <f>Daten!I464</f>
        <v>459</v>
      </c>
      <c r="O464" s="27">
        <f t="shared" si="171"/>
        <v>0.61158966327329678</v>
      </c>
      <c r="P464" s="15">
        <f t="shared" si="172"/>
        <v>731.0181617056046</v>
      </c>
      <c r="Q464" s="20">
        <f t="shared" si="173"/>
        <v>49.981838294395402</v>
      </c>
      <c r="R464" s="26">
        <f t="shared" si="174"/>
        <v>9996.3676588790804</v>
      </c>
      <c r="S464" s="8">
        <f>Daten!K464</f>
        <v>48514.77</v>
      </c>
      <c r="T464" s="8">
        <f>Daten!L464</f>
        <v>90723.66</v>
      </c>
      <c r="U464" s="8">
        <f>Daten!M464</f>
        <v>169405.91</v>
      </c>
      <c r="V464" s="8">
        <f>Daten!N464</f>
        <v>500</v>
      </c>
      <c r="W464" s="8">
        <f>Daten!O464</f>
        <v>500</v>
      </c>
      <c r="X464" s="22">
        <f t="shared" si="175"/>
        <v>308644.33999999997</v>
      </c>
      <c r="Y464" s="8">
        <f t="shared" si="176"/>
        <v>844250.01561032573</v>
      </c>
      <c r="Z464" s="20">
        <f t="shared" si="177"/>
        <v>-535605.67561032576</v>
      </c>
      <c r="AA464" s="26">
        <f t="shared" si="178"/>
        <v>53560.567561032578</v>
      </c>
      <c r="AB464" s="31">
        <f t="shared" si="179"/>
        <v>63001.8277250666</v>
      </c>
      <c r="AC464" s="30">
        <f t="shared" si="180"/>
        <v>63001.8277250666</v>
      </c>
      <c r="AG464" s="25">
        <f t="shared" si="181"/>
        <v>-555.10749484505868</v>
      </c>
      <c r="AH464" s="25">
        <f t="shared" si="182"/>
        <v>53560.567561032578</v>
      </c>
      <c r="AI464" s="25">
        <f t="shared" si="183"/>
        <v>53005.460066187516</v>
      </c>
      <c r="AJ464" s="25">
        <f t="shared" si="184"/>
        <v>1</v>
      </c>
      <c r="AK464" s="25">
        <f t="shared" si="185"/>
        <v>53005.460066187516</v>
      </c>
      <c r="AL464" s="25">
        <f t="shared" ca="1" si="186"/>
        <v>133894</v>
      </c>
      <c r="AM464" s="25">
        <f t="shared" ca="1" si="187"/>
        <v>31</v>
      </c>
      <c r="AN464" s="25">
        <f ca="1">IF(AM464=0,0,COUNTIF($AM$19:AM464,C464*10+1))</f>
        <v>68</v>
      </c>
      <c r="AO464" s="20">
        <f t="shared" ca="1" si="188"/>
        <v>0</v>
      </c>
      <c r="AP464" s="32">
        <f t="shared" ca="1" si="189"/>
        <v>133894</v>
      </c>
    </row>
    <row r="465" spans="1:42" x14ac:dyDescent="0.2">
      <c r="A465" s="14">
        <f>Daten!A465</f>
        <v>30863</v>
      </c>
      <c r="B465" s="7" t="str">
        <f>Daten!B465</f>
        <v xml:space="preserve">Zistersdorf                                       </v>
      </c>
      <c r="C465" s="14">
        <f t="shared" si="165"/>
        <v>3</v>
      </c>
      <c r="D465" s="9">
        <f>Daten!D465</f>
        <v>0</v>
      </c>
      <c r="E465" s="8">
        <f>Daten!E465</f>
        <v>5444</v>
      </c>
      <c r="F465" s="8">
        <f>Daten!F465</f>
        <v>5401</v>
      </c>
      <c r="G465" s="26">
        <f t="shared" si="166"/>
        <v>43</v>
      </c>
      <c r="H465" s="28">
        <f t="shared" si="167"/>
        <v>7.9614886132197745E-3</v>
      </c>
      <c r="I465" s="20">
        <f t="shared" si="168"/>
        <v>76.93970850132331</v>
      </c>
      <c r="J465" s="20">
        <f t="shared" si="169"/>
        <v>-33.93970850132331</v>
      </c>
      <c r="K465" s="26">
        <f t="shared" si="170"/>
        <v>16969.854250661654</v>
      </c>
      <c r="L465" s="15">
        <f>Daten!G465</f>
        <v>692</v>
      </c>
      <c r="M465" s="15">
        <f>Daten!H465</f>
        <v>3363</v>
      </c>
      <c r="N465" s="15">
        <f>Daten!I465</f>
        <v>1389</v>
      </c>
      <c r="O465" s="27">
        <f t="shared" si="171"/>
        <v>0.61879274457329769</v>
      </c>
      <c r="P465" s="15">
        <f t="shared" si="172"/>
        <v>1925.148064068871</v>
      </c>
      <c r="Q465" s="20">
        <f t="shared" si="173"/>
        <v>155.85193593112899</v>
      </c>
      <c r="R465" s="26">
        <f t="shared" si="174"/>
        <v>31170.387186225798</v>
      </c>
      <c r="S465" s="8">
        <f>Daten!K465</f>
        <v>79189.23</v>
      </c>
      <c r="T465" s="8">
        <f>Daten!L465</f>
        <v>355290.98</v>
      </c>
      <c r="U465" s="8">
        <f>Daten!M465</f>
        <v>1105380.26</v>
      </c>
      <c r="V465" s="8">
        <f>Daten!N465</f>
        <v>500</v>
      </c>
      <c r="W465" s="8">
        <f>Daten!O465</f>
        <v>500</v>
      </c>
      <c r="X465" s="22">
        <f t="shared" si="175"/>
        <v>1539860.47</v>
      </c>
      <c r="Y465" s="8">
        <f t="shared" si="176"/>
        <v>2233283.3260362553</v>
      </c>
      <c r="Z465" s="20">
        <f t="shared" si="177"/>
        <v>-693422.85603625537</v>
      </c>
      <c r="AA465" s="26">
        <f t="shared" si="178"/>
        <v>69342.28560362554</v>
      </c>
      <c r="AB465" s="31">
        <f t="shared" si="179"/>
        <v>117482.527040513</v>
      </c>
      <c r="AC465" s="30">
        <f t="shared" si="180"/>
        <v>117482.527040513</v>
      </c>
      <c r="AG465" s="25">
        <f t="shared" si="181"/>
        <v>16969.854250661654</v>
      </c>
      <c r="AH465" s="25">
        <f t="shared" si="182"/>
        <v>69342.28560362554</v>
      </c>
      <c r="AI465" s="25">
        <f t="shared" si="183"/>
        <v>86312.13985428719</v>
      </c>
      <c r="AJ465" s="25">
        <f t="shared" si="184"/>
        <v>1</v>
      </c>
      <c r="AK465" s="25">
        <f t="shared" si="185"/>
        <v>86312.13985428719</v>
      </c>
      <c r="AL465" s="25">
        <f t="shared" ca="1" si="186"/>
        <v>218028</v>
      </c>
      <c r="AM465" s="25">
        <f t="shared" ca="1" si="187"/>
        <v>31</v>
      </c>
      <c r="AN465" s="25">
        <f ca="1">IF(AM465=0,0,COUNTIF($AM$19:AM465,C465*10+1))</f>
        <v>69</v>
      </c>
      <c r="AO465" s="20">
        <f t="shared" ca="1" si="188"/>
        <v>0</v>
      </c>
      <c r="AP465" s="32">
        <f t="shared" ca="1" si="189"/>
        <v>218028</v>
      </c>
    </row>
    <row r="466" spans="1:42" x14ac:dyDescent="0.2">
      <c r="A466" s="14">
        <f>Daten!A466</f>
        <v>30865</v>
      </c>
      <c r="B466" s="7" t="str">
        <f>Daten!B466</f>
        <v xml:space="preserve">Weiden an der March                               </v>
      </c>
      <c r="C466" s="14">
        <f t="shared" si="165"/>
        <v>3</v>
      </c>
      <c r="D466" s="9">
        <f>Daten!D466</f>
        <v>0</v>
      </c>
      <c r="E466" s="8">
        <f>Daten!E466</f>
        <v>1012</v>
      </c>
      <c r="F466" s="8">
        <f>Daten!F466</f>
        <v>991</v>
      </c>
      <c r="G466" s="26">
        <f t="shared" si="166"/>
        <v>21</v>
      </c>
      <c r="H466" s="28">
        <f t="shared" si="167"/>
        <v>2.119071644803229E-2</v>
      </c>
      <c r="I466" s="20">
        <f t="shared" si="168"/>
        <v>14.11724701440685</v>
      </c>
      <c r="J466" s="20">
        <f t="shared" si="169"/>
        <v>6.8827529855931502</v>
      </c>
      <c r="K466" s="26">
        <f t="shared" si="170"/>
        <v>-3441.3764927965749</v>
      </c>
      <c r="L466" s="15">
        <f>Daten!G466</f>
        <v>129</v>
      </c>
      <c r="M466" s="15">
        <f>Daten!H466</f>
        <v>673</v>
      </c>
      <c r="N466" s="15">
        <f>Daten!I466</f>
        <v>210</v>
      </c>
      <c r="O466" s="27">
        <f t="shared" si="171"/>
        <v>0.50371471025260028</v>
      </c>
      <c r="P466" s="15">
        <f t="shared" si="172"/>
        <v>385.25859266082375</v>
      </c>
      <c r="Q466" s="20">
        <f t="shared" si="173"/>
        <v>-46.258592660823751</v>
      </c>
      <c r="R466" s="26">
        <f t="shared" si="174"/>
        <v>-9251.7185321647503</v>
      </c>
      <c r="S466" s="8">
        <f>Daten!K466</f>
        <v>48778.14</v>
      </c>
      <c r="T466" s="8">
        <f>Daten!L466</f>
        <v>71780.149999999994</v>
      </c>
      <c r="U466" s="8">
        <f>Daten!M466</f>
        <v>296273.94</v>
      </c>
      <c r="V466" s="8">
        <f>Daten!N466</f>
        <v>500</v>
      </c>
      <c r="W466" s="8">
        <f>Daten!O466</f>
        <v>500</v>
      </c>
      <c r="X466" s="22">
        <f t="shared" si="175"/>
        <v>416832.23</v>
      </c>
      <c r="Y466" s="8">
        <f t="shared" si="176"/>
        <v>415151.12526610773</v>
      </c>
      <c r="Z466" s="20">
        <f t="shared" si="177"/>
        <v>1681.1047338922508</v>
      </c>
      <c r="AA466" s="26">
        <f t="shared" si="178"/>
        <v>-168.11047338922509</v>
      </c>
      <c r="AB466" s="31">
        <f t="shared" si="179"/>
        <v>-12861.20549835055</v>
      </c>
      <c r="AC466" s="30">
        <f t="shared" si="180"/>
        <v>0</v>
      </c>
      <c r="AG466" s="25">
        <f t="shared" si="181"/>
        <v>0</v>
      </c>
      <c r="AH466" s="25">
        <f t="shared" si="182"/>
        <v>0</v>
      </c>
      <c r="AI466" s="25">
        <f t="shared" si="183"/>
        <v>0</v>
      </c>
      <c r="AJ466" s="25">
        <f t="shared" si="184"/>
        <v>1</v>
      </c>
      <c r="AK466" s="25">
        <f t="shared" si="185"/>
        <v>0</v>
      </c>
      <c r="AL466" s="25">
        <f t="shared" ca="1" si="186"/>
        <v>0</v>
      </c>
      <c r="AM466" s="25">
        <f t="shared" ca="1" si="187"/>
        <v>0</v>
      </c>
      <c r="AN466" s="25">
        <f ca="1">IF(AM466=0,0,COUNTIF($AM$19:AM466,C466*10+1))</f>
        <v>0</v>
      </c>
      <c r="AO466" s="20">
        <f t="shared" ca="1" si="188"/>
        <v>0</v>
      </c>
      <c r="AP466" s="32">
        <f t="shared" ca="1" si="189"/>
        <v>0</v>
      </c>
    </row>
    <row r="467" spans="1:42" x14ac:dyDescent="0.2">
      <c r="A467" s="14">
        <f>Daten!A467</f>
        <v>30902</v>
      </c>
      <c r="B467" s="7" t="str">
        <f>Daten!B467</f>
        <v xml:space="preserve">Amaliendorf-Aalfang                               </v>
      </c>
      <c r="C467" s="14">
        <f t="shared" ref="C467:C530" si="190">INT(A467/10000)</f>
        <v>3</v>
      </c>
      <c r="D467" s="9">
        <f>Daten!D467</f>
        <v>0</v>
      </c>
      <c r="E467" s="8">
        <f>Daten!E467</f>
        <v>1111</v>
      </c>
      <c r="F467" s="8">
        <f>Daten!F467</f>
        <v>1115</v>
      </c>
      <c r="G467" s="26">
        <f t="shared" ref="G467:G530" si="191">E467-F467</f>
        <v>-4</v>
      </c>
      <c r="H467" s="28">
        <f t="shared" ref="H467:H530" si="192">G467/F467</f>
        <v>-3.5874439461883408E-3</v>
      </c>
      <c r="I467" s="20">
        <f t="shared" ref="I467:I530" si="193">F467*$I$6</f>
        <v>15.883683573222642</v>
      </c>
      <c r="J467" s="20">
        <f t="shared" ref="J467:J530" si="194">G467-I467</f>
        <v>-19.88368357322264</v>
      </c>
      <c r="K467" s="26">
        <f t="shared" ref="K467:K530" si="195">-J467*$K$5</f>
        <v>9941.8417866113195</v>
      </c>
      <c r="L467" s="15">
        <f>Daten!G467</f>
        <v>137</v>
      </c>
      <c r="M467" s="15">
        <f>Daten!H467</f>
        <v>713</v>
      </c>
      <c r="N467" s="15">
        <f>Daten!I467</f>
        <v>261</v>
      </c>
      <c r="O467" s="27">
        <f t="shared" ref="O467:O530" si="196">(L467+N467)/M467</f>
        <v>0.55820476858345025</v>
      </c>
      <c r="P467" s="15">
        <f t="shared" ref="P467:P530" si="197">M467*$P$6</f>
        <v>408.15657736577612</v>
      </c>
      <c r="Q467" s="20">
        <f t="shared" ref="Q467:Q530" si="198">L467+N467-P467</f>
        <v>-10.156577365776116</v>
      </c>
      <c r="R467" s="26">
        <f t="shared" ref="R467:R530" si="199">Q467*$R$5</f>
        <v>-2031.3154731552231</v>
      </c>
      <c r="S467" s="8">
        <f>Daten!K467</f>
        <v>11580.93</v>
      </c>
      <c r="T467" s="8">
        <f>Daten!L467</f>
        <v>71142.23</v>
      </c>
      <c r="U467" s="8">
        <f>Daten!M467</f>
        <v>163532.06</v>
      </c>
      <c r="V467" s="8">
        <f>Daten!N467</f>
        <v>500</v>
      </c>
      <c r="W467" s="8">
        <f>Daten!O467</f>
        <v>500</v>
      </c>
      <c r="X467" s="22">
        <f t="shared" ref="X467:X530" si="200">S467/V467*500+T467/W467*500+U467</f>
        <v>246255.22</v>
      </c>
      <c r="Y467" s="8">
        <f t="shared" ref="Y467:Y530" si="201">E467*$Y$6</f>
        <v>455763.73534648784</v>
      </c>
      <c r="Z467" s="20">
        <f t="shared" ref="Z467:Z530" si="202">X467-Y467</f>
        <v>-209508.51534648784</v>
      </c>
      <c r="AA467" s="26">
        <f t="shared" ref="AA467:AA530" si="203">-Z467*$AA$5</f>
        <v>20950.851534648784</v>
      </c>
      <c r="AB467" s="31">
        <f t="shared" ref="AB467:AB530" si="204">K467+R467+AA467</f>
        <v>28861.377848104879</v>
      </c>
      <c r="AC467" s="30">
        <f t="shared" ref="AC467:AC530" si="205">MAX(0,AB467)</f>
        <v>28861.377848104879</v>
      </c>
      <c r="AG467" s="25">
        <f t="shared" ref="AG467:AG530" si="206">IF(AB467&gt;0,K467,0)</f>
        <v>9941.8417866113195</v>
      </c>
      <c r="AH467" s="25">
        <f t="shared" ref="AH467:AH530" si="207">IF(AB467&gt;0,AA467,0)</f>
        <v>20950.851534648784</v>
      </c>
      <c r="AI467" s="25">
        <f t="shared" ref="AI467:AI530" si="208">AG467+AH467</f>
        <v>30892.693321260103</v>
      </c>
      <c r="AJ467" s="25">
        <f t="shared" ref="AJ467:AJ530" si="209">IF(AND(V467=500,W467=500),1,0)</f>
        <v>1</v>
      </c>
      <c r="AK467" s="25">
        <f t="shared" ref="AK467:AK530" si="210">IF(AND(AJ467=1,AI467&gt;=E467*$AK$5),AI467,0)</f>
        <v>30892.693321260103</v>
      </c>
      <c r="AL467" s="25">
        <f t="shared" ref="AL467:AL530" ca="1" si="211">IF(OFFSET($AK$6,C467,0)=0,0,ROUND(AK467*OFFSET($AF$6,C467,0)/OFFSET($AK$6,C467,0),0))</f>
        <v>78036</v>
      </c>
      <c r="AM467" s="25">
        <f t="shared" ref="AM467:AM530" ca="1" si="212">IF(AL467&gt;0,C467*10+1,0)</f>
        <v>31</v>
      </c>
      <c r="AN467" s="25">
        <f ca="1">IF(AM467=0,0,COUNTIF($AM$19:AM467,C467*10+1))</f>
        <v>70</v>
      </c>
      <c r="AO467" s="20">
        <f t="shared" ref="AO467:AO530" ca="1" si="213">IF(AN467=1,OFFSET($AF$6,C467,0)-OFFSET($AL$6,C467,0),0)</f>
        <v>0</v>
      </c>
      <c r="AP467" s="32">
        <f t="shared" ref="AP467:AP530" ca="1" si="214">AL467+AO467</f>
        <v>78036</v>
      </c>
    </row>
    <row r="468" spans="1:42" x14ac:dyDescent="0.2">
      <c r="A468" s="14">
        <f>Daten!A468</f>
        <v>30903</v>
      </c>
      <c r="B468" s="7" t="str">
        <f>Daten!B468</f>
        <v xml:space="preserve">Brand-Nagelberg                                   </v>
      </c>
      <c r="C468" s="14">
        <f t="shared" si="190"/>
        <v>3</v>
      </c>
      <c r="D468" s="9">
        <f>Daten!D468</f>
        <v>0</v>
      </c>
      <c r="E468" s="8">
        <f>Daten!E468</f>
        <v>1452</v>
      </c>
      <c r="F468" s="8">
        <f>Daten!F468</f>
        <v>1513</v>
      </c>
      <c r="G468" s="26">
        <f t="shared" si="191"/>
        <v>-61</v>
      </c>
      <c r="H468" s="28">
        <f t="shared" si="192"/>
        <v>-4.03172504957039E-2</v>
      </c>
      <c r="I468" s="20">
        <f t="shared" si="193"/>
        <v>21.553375108776553</v>
      </c>
      <c r="J468" s="20">
        <f t="shared" si="194"/>
        <v>-82.553375108776549</v>
      </c>
      <c r="K468" s="26">
        <f t="shared" si="195"/>
        <v>41276.687554388278</v>
      </c>
      <c r="L468" s="15">
        <f>Daten!G468</f>
        <v>143</v>
      </c>
      <c r="M468" s="15">
        <f>Daten!H468</f>
        <v>889</v>
      </c>
      <c r="N468" s="15">
        <f>Daten!I468</f>
        <v>420</v>
      </c>
      <c r="O468" s="27">
        <f t="shared" si="196"/>
        <v>0.63329583802024747</v>
      </c>
      <c r="P468" s="15">
        <f t="shared" si="197"/>
        <v>508.9077100675666</v>
      </c>
      <c r="Q468" s="20">
        <f t="shared" si="198"/>
        <v>54.092289932433403</v>
      </c>
      <c r="R468" s="26">
        <f t="shared" si="199"/>
        <v>10818.457986486681</v>
      </c>
      <c r="S468" s="8">
        <f>Daten!K468</f>
        <v>9470.76</v>
      </c>
      <c r="T468" s="8">
        <f>Daten!L468</f>
        <v>114890.73</v>
      </c>
      <c r="U468" s="8">
        <f>Daten!M468</f>
        <v>108910.85</v>
      </c>
      <c r="V468" s="8">
        <f>Daten!N468</f>
        <v>500</v>
      </c>
      <c r="W468" s="8">
        <f>Daten!O468</f>
        <v>500</v>
      </c>
      <c r="X468" s="22">
        <f t="shared" si="200"/>
        <v>233272.34</v>
      </c>
      <c r="Y468" s="8">
        <f t="shared" si="201"/>
        <v>595651.61451224145</v>
      </c>
      <c r="Z468" s="20">
        <f t="shared" si="202"/>
        <v>-362379.27451224148</v>
      </c>
      <c r="AA468" s="26">
        <f t="shared" si="203"/>
        <v>36237.927451224146</v>
      </c>
      <c r="AB468" s="31">
        <f t="shared" si="204"/>
        <v>88333.0729920991</v>
      </c>
      <c r="AC468" s="30">
        <f t="shared" si="205"/>
        <v>88333.0729920991</v>
      </c>
      <c r="AG468" s="25">
        <f t="shared" si="206"/>
        <v>41276.687554388278</v>
      </c>
      <c r="AH468" s="25">
        <f t="shared" si="207"/>
        <v>36237.927451224146</v>
      </c>
      <c r="AI468" s="25">
        <f t="shared" si="208"/>
        <v>77514.615005612432</v>
      </c>
      <c r="AJ468" s="25">
        <f t="shared" si="209"/>
        <v>1</v>
      </c>
      <c r="AK468" s="25">
        <f t="shared" si="210"/>
        <v>77514.615005612432</v>
      </c>
      <c r="AL468" s="25">
        <f t="shared" ca="1" si="211"/>
        <v>195805</v>
      </c>
      <c r="AM468" s="25">
        <f t="shared" ca="1" si="212"/>
        <v>31</v>
      </c>
      <c r="AN468" s="25">
        <f ca="1">IF(AM468=0,0,COUNTIF($AM$19:AM468,C468*10+1))</f>
        <v>71</v>
      </c>
      <c r="AO468" s="20">
        <f t="shared" ca="1" si="213"/>
        <v>0</v>
      </c>
      <c r="AP468" s="32">
        <f t="shared" ca="1" si="214"/>
        <v>195805</v>
      </c>
    </row>
    <row r="469" spans="1:42" x14ac:dyDescent="0.2">
      <c r="A469" s="14">
        <f>Daten!A469</f>
        <v>30904</v>
      </c>
      <c r="B469" s="7" t="str">
        <f>Daten!B469</f>
        <v xml:space="preserve">Eggern                                            </v>
      </c>
      <c r="C469" s="14">
        <f t="shared" si="190"/>
        <v>3</v>
      </c>
      <c r="D469" s="9">
        <f>Daten!D469</f>
        <v>0</v>
      </c>
      <c r="E469" s="8">
        <f>Daten!E469</f>
        <v>681</v>
      </c>
      <c r="F469" s="8">
        <f>Daten!F469</f>
        <v>684</v>
      </c>
      <c r="G469" s="26">
        <f t="shared" si="191"/>
        <v>-3</v>
      </c>
      <c r="H469" s="28">
        <f t="shared" si="192"/>
        <v>-4.3859649122807015E-3</v>
      </c>
      <c r="I469" s="20">
        <f t="shared" si="193"/>
        <v>9.7438919857258171</v>
      </c>
      <c r="J469" s="20">
        <f t="shared" si="194"/>
        <v>-12.743891985725817</v>
      </c>
      <c r="K469" s="26">
        <f t="shared" si="195"/>
        <v>6371.9459928629085</v>
      </c>
      <c r="L469" s="15">
        <f>Daten!G469</f>
        <v>81</v>
      </c>
      <c r="M469" s="15">
        <f>Daten!H469</f>
        <v>444</v>
      </c>
      <c r="N469" s="15">
        <f>Daten!I469</f>
        <v>156</v>
      </c>
      <c r="O469" s="27">
        <f t="shared" si="196"/>
        <v>0.53378378378378377</v>
      </c>
      <c r="P469" s="15">
        <f t="shared" si="197"/>
        <v>254.16763022497139</v>
      </c>
      <c r="Q469" s="20">
        <f t="shared" si="198"/>
        <v>-17.16763022497139</v>
      </c>
      <c r="R469" s="26">
        <f t="shared" si="199"/>
        <v>-3433.526044994278</v>
      </c>
      <c r="S469" s="8">
        <f>Daten!K469</f>
        <v>6932.07</v>
      </c>
      <c r="T469" s="8">
        <f>Daten!L469</f>
        <v>41581.11</v>
      </c>
      <c r="U469" s="8">
        <f>Daten!M469</f>
        <v>12726.84</v>
      </c>
      <c r="V469" s="8">
        <f>Daten!N469</f>
        <v>500</v>
      </c>
      <c r="W469" s="8">
        <f>Daten!O469</f>
        <v>500</v>
      </c>
      <c r="X469" s="22">
        <f t="shared" si="200"/>
        <v>61240.020000000004</v>
      </c>
      <c r="Y469" s="8">
        <f t="shared" si="201"/>
        <v>279365.52994685707</v>
      </c>
      <c r="Z469" s="20">
        <f t="shared" si="202"/>
        <v>-218125.50994685706</v>
      </c>
      <c r="AA469" s="26">
        <f t="shared" si="203"/>
        <v>21812.550994685706</v>
      </c>
      <c r="AB469" s="31">
        <f t="shared" si="204"/>
        <v>24750.970942554337</v>
      </c>
      <c r="AC469" s="30">
        <f t="shared" si="205"/>
        <v>24750.970942554337</v>
      </c>
      <c r="AG469" s="25">
        <f t="shared" si="206"/>
        <v>6371.9459928629085</v>
      </c>
      <c r="AH469" s="25">
        <f t="shared" si="207"/>
        <v>21812.550994685706</v>
      </c>
      <c r="AI469" s="25">
        <f t="shared" si="208"/>
        <v>28184.496987548613</v>
      </c>
      <c r="AJ469" s="25">
        <f t="shared" si="209"/>
        <v>1</v>
      </c>
      <c r="AK469" s="25">
        <f t="shared" si="210"/>
        <v>28184.496987548613</v>
      </c>
      <c r="AL469" s="25">
        <f t="shared" ca="1" si="211"/>
        <v>71195</v>
      </c>
      <c r="AM469" s="25">
        <f t="shared" ca="1" si="212"/>
        <v>31</v>
      </c>
      <c r="AN469" s="25">
        <f ca="1">IF(AM469=0,0,COUNTIF($AM$19:AM469,C469*10+1))</f>
        <v>72</v>
      </c>
      <c r="AO469" s="20">
        <f t="shared" ca="1" si="213"/>
        <v>0</v>
      </c>
      <c r="AP469" s="32">
        <f t="shared" ca="1" si="214"/>
        <v>71195</v>
      </c>
    </row>
    <row r="470" spans="1:42" x14ac:dyDescent="0.2">
      <c r="A470" s="14">
        <f>Daten!A470</f>
        <v>30906</v>
      </c>
      <c r="B470" s="7" t="str">
        <f>Daten!B470</f>
        <v xml:space="preserve">Eisgarn                                           </v>
      </c>
      <c r="C470" s="14">
        <f t="shared" si="190"/>
        <v>3</v>
      </c>
      <c r="D470" s="9">
        <f>Daten!D470</f>
        <v>0</v>
      </c>
      <c r="E470" s="8">
        <f>Daten!E470</f>
        <v>709</v>
      </c>
      <c r="F470" s="8">
        <f>Daten!F470</f>
        <v>680</v>
      </c>
      <c r="G470" s="26">
        <f t="shared" si="191"/>
        <v>29</v>
      </c>
      <c r="H470" s="28">
        <f t="shared" si="192"/>
        <v>4.2647058823529413E-2</v>
      </c>
      <c r="I470" s="20">
        <f t="shared" si="193"/>
        <v>9.686910161247889</v>
      </c>
      <c r="J470" s="20">
        <f t="shared" si="194"/>
        <v>19.313089838752113</v>
      </c>
      <c r="K470" s="26">
        <f t="shared" si="195"/>
        <v>-9656.544919376056</v>
      </c>
      <c r="L470" s="15">
        <f>Daten!G470</f>
        <v>108</v>
      </c>
      <c r="M470" s="15">
        <f>Daten!H470</f>
        <v>408</v>
      </c>
      <c r="N470" s="15">
        <f>Daten!I470</f>
        <v>193</v>
      </c>
      <c r="O470" s="27">
        <f t="shared" si="196"/>
        <v>0.73774509803921573</v>
      </c>
      <c r="P470" s="15">
        <f t="shared" si="197"/>
        <v>233.55944399051424</v>
      </c>
      <c r="Q470" s="20">
        <f t="shared" si="198"/>
        <v>67.440556009485761</v>
      </c>
      <c r="R470" s="26">
        <f t="shared" si="199"/>
        <v>13488.111201897153</v>
      </c>
      <c r="S470" s="8">
        <f>Daten!K470</f>
        <v>9543.08</v>
      </c>
      <c r="T470" s="8">
        <f>Daten!L470</f>
        <v>40151.33</v>
      </c>
      <c r="U470" s="8">
        <f>Daten!M470</f>
        <v>41036</v>
      </c>
      <c r="V470" s="8">
        <f>Daten!N470</f>
        <v>500</v>
      </c>
      <c r="W470" s="8">
        <f>Daten!O470</f>
        <v>500</v>
      </c>
      <c r="X470" s="22">
        <f t="shared" si="200"/>
        <v>90730.41</v>
      </c>
      <c r="Y470" s="8">
        <f t="shared" si="201"/>
        <v>290851.92471706559</v>
      </c>
      <c r="Z470" s="20">
        <f t="shared" si="202"/>
        <v>-200121.51471706558</v>
      </c>
      <c r="AA470" s="26">
        <f t="shared" si="203"/>
        <v>20012.151471706558</v>
      </c>
      <c r="AB470" s="31">
        <f t="shared" si="204"/>
        <v>23843.717754227655</v>
      </c>
      <c r="AC470" s="30">
        <f t="shared" si="205"/>
        <v>23843.717754227655</v>
      </c>
      <c r="AG470" s="25">
        <f t="shared" si="206"/>
        <v>-9656.544919376056</v>
      </c>
      <c r="AH470" s="25">
        <f t="shared" si="207"/>
        <v>20012.151471706558</v>
      </c>
      <c r="AI470" s="25">
        <f t="shared" si="208"/>
        <v>10355.606552330502</v>
      </c>
      <c r="AJ470" s="25">
        <f t="shared" si="209"/>
        <v>1</v>
      </c>
      <c r="AK470" s="25">
        <f t="shared" si="210"/>
        <v>10355.606552330502</v>
      </c>
      <c r="AL470" s="25">
        <f t="shared" ca="1" si="211"/>
        <v>26159</v>
      </c>
      <c r="AM470" s="25">
        <f t="shared" ca="1" si="212"/>
        <v>31</v>
      </c>
      <c r="AN470" s="25">
        <f ca="1">IF(AM470=0,0,COUNTIF($AM$19:AM470,C470*10+1))</f>
        <v>73</v>
      </c>
      <c r="AO470" s="20">
        <f t="shared" ca="1" si="213"/>
        <v>0</v>
      </c>
      <c r="AP470" s="32">
        <f t="shared" ca="1" si="214"/>
        <v>26159</v>
      </c>
    </row>
    <row r="471" spans="1:42" x14ac:dyDescent="0.2">
      <c r="A471" s="14">
        <f>Daten!A471</f>
        <v>30908</v>
      </c>
      <c r="B471" s="7" t="str">
        <f>Daten!B471</f>
        <v xml:space="preserve">Gmünd                                            </v>
      </c>
      <c r="C471" s="14">
        <f t="shared" si="190"/>
        <v>3</v>
      </c>
      <c r="D471" s="9">
        <f>Daten!D471</f>
        <v>0</v>
      </c>
      <c r="E471" s="8">
        <f>Daten!E471</f>
        <v>5145</v>
      </c>
      <c r="F471" s="8">
        <f>Daten!F471</f>
        <v>5318</v>
      </c>
      <c r="G471" s="26">
        <f t="shared" si="191"/>
        <v>-173</v>
      </c>
      <c r="H471" s="28">
        <f t="shared" si="192"/>
        <v>-3.2531026701767579E-2</v>
      </c>
      <c r="I471" s="20">
        <f t="shared" si="193"/>
        <v>75.757335643406279</v>
      </c>
      <c r="J471" s="20">
        <f t="shared" si="194"/>
        <v>-248.75733564340629</v>
      </c>
      <c r="K471" s="26">
        <f t="shared" si="195"/>
        <v>124378.66782170314</v>
      </c>
      <c r="L471" s="15">
        <f>Daten!G471</f>
        <v>621</v>
      </c>
      <c r="M471" s="15">
        <f>Daten!H471</f>
        <v>3130</v>
      </c>
      <c r="N471" s="15">
        <f>Daten!I471</f>
        <v>1394</v>
      </c>
      <c r="O471" s="27">
        <f t="shared" si="196"/>
        <v>0.64376996805111819</v>
      </c>
      <c r="P471" s="15">
        <f t="shared" si="197"/>
        <v>1791.7673031625234</v>
      </c>
      <c r="Q471" s="20">
        <f t="shared" si="198"/>
        <v>223.23269683747662</v>
      </c>
      <c r="R471" s="26">
        <f t="shared" si="199"/>
        <v>44646.539367495323</v>
      </c>
      <c r="S471" s="8">
        <f>Daten!K471</f>
        <v>4084.96</v>
      </c>
      <c r="T471" s="8">
        <f>Daten!L471</f>
        <v>584408.36</v>
      </c>
      <c r="U471" s="8">
        <f>Daten!M471</f>
        <v>4589560.79</v>
      </c>
      <c r="V471" s="8">
        <f>Daten!N471</f>
        <v>500</v>
      </c>
      <c r="W471" s="8">
        <f>Daten!O471</f>
        <v>500</v>
      </c>
      <c r="X471" s="22">
        <f t="shared" si="200"/>
        <v>5178054.1100000003</v>
      </c>
      <c r="Y471" s="8">
        <f t="shared" si="201"/>
        <v>2110625.0390258143</v>
      </c>
      <c r="Z471" s="20">
        <f t="shared" si="202"/>
        <v>3067429.0709741861</v>
      </c>
      <c r="AA471" s="26">
        <f t="shared" si="203"/>
        <v>-306742.90709741862</v>
      </c>
      <c r="AB471" s="31">
        <f t="shared" si="204"/>
        <v>-137717.69990822015</v>
      </c>
      <c r="AC471" s="30">
        <f t="shared" si="205"/>
        <v>0</v>
      </c>
      <c r="AG471" s="25">
        <f t="shared" si="206"/>
        <v>0</v>
      </c>
      <c r="AH471" s="25">
        <f t="shared" si="207"/>
        <v>0</v>
      </c>
      <c r="AI471" s="25">
        <f t="shared" si="208"/>
        <v>0</v>
      </c>
      <c r="AJ471" s="25">
        <f t="shared" si="209"/>
        <v>1</v>
      </c>
      <c r="AK471" s="25">
        <f t="shared" si="210"/>
        <v>0</v>
      </c>
      <c r="AL471" s="25">
        <f t="shared" ca="1" si="211"/>
        <v>0</v>
      </c>
      <c r="AM471" s="25">
        <f t="shared" ca="1" si="212"/>
        <v>0</v>
      </c>
      <c r="AN471" s="25">
        <f ca="1">IF(AM471=0,0,COUNTIF($AM$19:AM471,C471*10+1))</f>
        <v>0</v>
      </c>
      <c r="AO471" s="20">
        <f t="shared" ca="1" si="213"/>
        <v>0</v>
      </c>
      <c r="AP471" s="32">
        <f t="shared" ca="1" si="214"/>
        <v>0</v>
      </c>
    </row>
    <row r="472" spans="1:42" x14ac:dyDescent="0.2">
      <c r="A472" s="14">
        <f>Daten!A472</f>
        <v>30909</v>
      </c>
      <c r="B472" s="7" t="str">
        <f>Daten!B472</f>
        <v xml:space="preserve">Großdietmanns                                    </v>
      </c>
      <c r="C472" s="14">
        <f t="shared" si="190"/>
        <v>3</v>
      </c>
      <c r="D472" s="9">
        <f>Daten!D472</f>
        <v>0</v>
      </c>
      <c r="E472" s="8">
        <f>Daten!E472</f>
        <v>2169</v>
      </c>
      <c r="F472" s="8">
        <f>Daten!F472</f>
        <v>2224</v>
      </c>
      <c r="G472" s="26">
        <f t="shared" si="191"/>
        <v>-55</v>
      </c>
      <c r="H472" s="28">
        <f t="shared" si="192"/>
        <v>-2.4730215827338128E-2</v>
      </c>
      <c r="I472" s="20">
        <f t="shared" si="193"/>
        <v>31.68189440972839</v>
      </c>
      <c r="J472" s="20">
        <f t="shared" si="194"/>
        <v>-86.681894409728386</v>
      </c>
      <c r="K472" s="26">
        <f t="shared" si="195"/>
        <v>43340.947204864191</v>
      </c>
      <c r="L472" s="15">
        <f>Daten!G472</f>
        <v>291</v>
      </c>
      <c r="M472" s="15">
        <f>Daten!H472</f>
        <v>1356</v>
      </c>
      <c r="N472" s="15">
        <f>Daten!I472</f>
        <v>522</v>
      </c>
      <c r="O472" s="27">
        <f t="shared" si="196"/>
        <v>0.59955752212389379</v>
      </c>
      <c r="P472" s="15">
        <f t="shared" si="197"/>
        <v>776.24168149788557</v>
      </c>
      <c r="Q472" s="20">
        <f t="shared" si="198"/>
        <v>36.758318502114435</v>
      </c>
      <c r="R472" s="26">
        <f t="shared" si="199"/>
        <v>7351.6637004228869</v>
      </c>
      <c r="S472" s="8">
        <f>Daten!K472</f>
        <v>14676.62</v>
      </c>
      <c r="T472" s="8">
        <f>Daten!L472</f>
        <v>129711.15</v>
      </c>
      <c r="U472" s="8">
        <f>Daten!M472</f>
        <v>118580.19</v>
      </c>
      <c r="V472" s="8">
        <f>Daten!N472</f>
        <v>500</v>
      </c>
      <c r="W472" s="8">
        <f>Daten!O472</f>
        <v>500</v>
      </c>
      <c r="X472" s="22">
        <f t="shared" si="200"/>
        <v>262967.96000000002</v>
      </c>
      <c r="Y472" s="8">
        <f t="shared" si="201"/>
        <v>889785.36630650947</v>
      </c>
      <c r="Z472" s="20">
        <f t="shared" si="202"/>
        <v>-626817.40630650939</v>
      </c>
      <c r="AA472" s="26">
        <f t="shared" si="203"/>
        <v>62681.740630650944</v>
      </c>
      <c r="AB472" s="31">
        <f t="shared" si="204"/>
        <v>113374.35153593801</v>
      </c>
      <c r="AC472" s="30">
        <f t="shared" si="205"/>
        <v>113374.35153593801</v>
      </c>
      <c r="AG472" s="25">
        <f t="shared" si="206"/>
        <v>43340.947204864191</v>
      </c>
      <c r="AH472" s="25">
        <f t="shared" si="207"/>
        <v>62681.740630650944</v>
      </c>
      <c r="AI472" s="25">
        <f t="shared" si="208"/>
        <v>106022.68783551513</v>
      </c>
      <c r="AJ472" s="25">
        <f t="shared" si="209"/>
        <v>1</v>
      </c>
      <c r="AK472" s="25">
        <f t="shared" si="210"/>
        <v>106022.68783551513</v>
      </c>
      <c r="AL472" s="25">
        <f t="shared" ca="1" si="211"/>
        <v>267818</v>
      </c>
      <c r="AM472" s="25">
        <f t="shared" ca="1" si="212"/>
        <v>31</v>
      </c>
      <c r="AN472" s="25">
        <f ca="1">IF(AM472=0,0,COUNTIF($AM$19:AM472,C472*10+1))</f>
        <v>74</v>
      </c>
      <c r="AO472" s="20">
        <f t="shared" ca="1" si="213"/>
        <v>0</v>
      </c>
      <c r="AP472" s="32">
        <f t="shared" ca="1" si="214"/>
        <v>267818</v>
      </c>
    </row>
    <row r="473" spans="1:42" x14ac:dyDescent="0.2">
      <c r="A473" s="14">
        <f>Daten!A473</f>
        <v>30910</v>
      </c>
      <c r="B473" s="7" t="str">
        <f>Daten!B473</f>
        <v xml:space="preserve">Bad Großpertholz                                 </v>
      </c>
      <c r="C473" s="14">
        <f t="shared" si="190"/>
        <v>3</v>
      </c>
      <c r="D473" s="9">
        <f>Daten!D473</f>
        <v>0</v>
      </c>
      <c r="E473" s="8">
        <f>Daten!E473</f>
        <v>1293</v>
      </c>
      <c r="F473" s="8">
        <f>Daten!F473</f>
        <v>1313</v>
      </c>
      <c r="G473" s="26">
        <f t="shared" si="191"/>
        <v>-20</v>
      </c>
      <c r="H473" s="28">
        <f t="shared" si="192"/>
        <v>-1.5232292460015232E-2</v>
      </c>
      <c r="I473" s="20">
        <f t="shared" si="193"/>
        <v>18.704283884880116</v>
      </c>
      <c r="J473" s="20">
        <f t="shared" si="194"/>
        <v>-38.704283884880113</v>
      </c>
      <c r="K473" s="26">
        <f t="shared" si="195"/>
        <v>19352.141942440056</v>
      </c>
      <c r="L473" s="15">
        <f>Daten!G473</f>
        <v>181</v>
      </c>
      <c r="M473" s="15">
        <f>Daten!H473</f>
        <v>776</v>
      </c>
      <c r="N473" s="15">
        <f>Daten!I473</f>
        <v>336</v>
      </c>
      <c r="O473" s="27">
        <f t="shared" si="196"/>
        <v>0.66623711340206182</v>
      </c>
      <c r="P473" s="15">
        <f t="shared" si="197"/>
        <v>444.22090327607611</v>
      </c>
      <c r="Q473" s="20">
        <f t="shared" si="198"/>
        <v>72.779096723923885</v>
      </c>
      <c r="R473" s="26">
        <f t="shared" si="199"/>
        <v>14555.819344784777</v>
      </c>
      <c r="S473" s="8">
        <f>Daten!K473</f>
        <v>31311.55</v>
      </c>
      <c r="T473" s="8">
        <f>Daten!L473</f>
        <v>90461.67</v>
      </c>
      <c r="U473" s="8">
        <f>Daten!M473</f>
        <v>207231.82</v>
      </c>
      <c r="V473" s="8">
        <f>Daten!N473</f>
        <v>500</v>
      </c>
      <c r="W473" s="8">
        <f>Daten!O473</f>
        <v>500</v>
      </c>
      <c r="X473" s="22">
        <f t="shared" si="200"/>
        <v>329005.04000000004</v>
      </c>
      <c r="Y473" s="8">
        <f t="shared" si="201"/>
        <v>530425.30135284318</v>
      </c>
      <c r="Z473" s="20">
        <f t="shared" si="202"/>
        <v>-201420.26135284314</v>
      </c>
      <c r="AA473" s="26">
        <f t="shared" si="203"/>
        <v>20142.026135284315</v>
      </c>
      <c r="AB473" s="31">
        <f t="shared" si="204"/>
        <v>54049.987422509148</v>
      </c>
      <c r="AC473" s="30">
        <f t="shared" si="205"/>
        <v>54049.987422509148</v>
      </c>
      <c r="AG473" s="25">
        <f t="shared" si="206"/>
        <v>19352.141942440056</v>
      </c>
      <c r="AH473" s="25">
        <f t="shared" si="207"/>
        <v>20142.026135284315</v>
      </c>
      <c r="AI473" s="25">
        <f t="shared" si="208"/>
        <v>39494.168077724375</v>
      </c>
      <c r="AJ473" s="25">
        <f t="shared" si="209"/>
        <v>1</v>
      </c>
      <c r="AK473" s="25">
        <f t="shared" si="210"/>
        <v>39494.168077724375</v>
      </c>
      <c r="AL473" s="25">
        <f t="shared" ca="1" si="211"/>
        <v>99764</v>
      </c>
      <c r="AM473" s="25">
        <f t="shared" ca="1" si="212"/>
        <v>31</v>
      </c>
      <c r="AN473" s="25">
        <f ca="1">IF(AM473=0,0,COUNTIF($AM$19:AM473,C473*10+1))</f>
        <v>75</v>
      </c>
      <c r="AO473" s="20">
        <f t="shared" ca="1" si="213"/>
        <v>0</v>
      </c>
      <c r="AP473" s="32">
        <f t="shared" ca="1" si="214"/>
        <v>99764</v>
      </c>
    </row>
    <row r="474" spans="1:42" x14ac:dyDescent="0.2">
      <c r="A474" s="14">
        <f>Daten!A474</f>
        <v>30912</v>
      </c>
      <c r="B474" s="7" t="str">
        <f>Daten!B474</f>
        <v xml:space="preserve">Großschönau                                     </v>
      </c>
      <c r="C474" s="14">
        <f t="shared" si="190"/>
        <v>3</v>
      </c>
      <c r="D474" s="9">
        <f>Daten!D474</f>
        <v>0</v>
      </c>
      <c r="E474" s="8">
        <f>Daten!E474</f>
        <v>1226</v>
      </c>
      <c r="F474" s="8">
        <f>Daten!F474</f>
        <v>1209</v>
      </c>
      <c r="G474" s="26">
        <f t="shared" si="191"/>
        <v>17</v>
      </c>
      <c r="H474" s="28">
        <f t="shared" si="192"/>
        <v>1.4061207609594707E-2</v>
      </c>
      <c r="I474" s="20">
        <f t="shared" si="193"/>
        <v>17.222756448453968</v>
      </c>
      <c r="J474" s="20">
        <f t="shared" si="194"/>
        <v>-0.22275644845396769</v>
      </c>
      <c r="K474" s="26">
        <f t="shared" si="195"/>
        <v>111.37822422698385</v>
      </c>
      <c r="L474" s="15">
        <f>Daten!G474</f>
        <v>201</v>
      </c>
      <c r="M474" s="15">
        <f>Daten!H474</f>
        <v>771</v>
      </c>
      <c r="N474" s="15">
        <f>Daten!I474</f>
        <v>254</v>
      </c>
      <c r="O474" s="27">
        <f t="shared" si="196"/>
        <v>0.59014267185473412</v>
      </c>
      <c r="P474" s="15">
        <f t="shared" si="197"/>
        <v>441.35865518795708</v>
      </c>
      <c r="Q474" s="20">
        <f t="shared" si="198"/>
        <v>13.641344812042917</v>
      </c>
      <c r="R474" s="26">
        <f t="shared" si="199"/>
        <v>2728.2689624085833</v>
      </c>
      <c r="S474" s="8">
        <f>Daten!K474</f>
        <v>13877.07</v>
      </c>
      <c r="T474" s="8">
        <f>Daten!L474</f>
        <v>91856.320000000007</v>
      </c>
      <c r="U474" s="8">
        <f>Daten!M474</f>
        <v>227568.15</v>
      </c>
      <c r="V474" s="8">
        <f>Daten!N474</f>
        <v>500</v>
      </c>
      <c r="W474" s="8">
        <f>Daten!O474</f>
        <v>500</v>
      </c>
      <c r="X474" s="22">
        <f t="shared" si="200"/>
        <v>333301.54000000004</v>
      </c>
      <c r="Y474" s="8">
        <f t="shared" si="201"/>
        <v>502939.99958127277</v>
      </c>
      <c r="Z474" s="20">
        <f t="shared" si="202"/>
        <v>-169638.45958127273</v>
      </c>
      <c r="AA474" s="26">
        <f t="shared" si="203"/>
        <v>16963.845958127273</v>
      </c>
      <c r="AB474" s="31">
        <f t="shared" si="204"/>
        <v>19803.493144762841</v>
      </c>
      <c r="AC474" s="30">
        <f t="shared" si="205"/>
        <v>19803.493144762841</v>
      </c>
      <c r="AG474" s="25">
        <f t="shared" si="206"/>
        <v>111.37822422698385</v>
      </c>
      <c r="AH474" s="25">
        <f t="shared" si="207"/>
        <v>16963.845958127273</v>
      </c>
      <c r="AI474" s="25">
        <f t="shared" si="208"/>
        <v>17075.224182354257</v>
      </c>
      <c r="AJ474" s="25">
        <f t="shared" si="209"/>
        <v>1</v>
      </c>
      <c r="AK474" s="25">
        <f t="shared" si="210"/>
        <v>17075.224182354257</v>
      </c>
      <c r="AL474" s="25">
        <f t="shared" ca="1" si="211"/>
        <v>43133</v>
      </c>
      <c r="AM474" s="25">
        <f t="shared" ca="1" si="212"/>
        <v>31</v>
      </c>
      <c r="AN474" s="25">
        <f ca="1">IF(AM474=0,0,COUNTIF($AM$19:AM474,C474*10+1))</f>
        <v>76</v>
      </c>
      <c r="AO474" s="20">
        <f t="shared" ca="1" si="213"/>
        <v>0</v>
      </c>
      <c r="AP474" s="32">
        <f t="shared" ca="1" si="214"/>
        <v>43133</v>
      </c>
    </row>
    <row r="475" spans="1:42" x14ac:dyDescent="0.2">
      <c r="A475" s="14">
        <f>Daten!A475</f>
        <v>30913</v>
      </c>
      <c r="B475" s="7" t="str">
        <f>Daten!B475</f>
        <v xml:space="preserve">Moorbad Harbach                                   </v>
      </c>
      <c r="C475" s="14">
        <f t="shared" si="190"/>
        <v>3</v>
      </c>
      <c r="D475" s="9">
        <f>Daten!D475</f>
        <v>0</v>
      </c>
      <c r="E475" s="8">
        <f>Daten!E475</f>
        <v>696</v>
      </c>
      <c r="F475" s="8">
        <f>Daten!F475</f>
        <v>736</v>
      </c>
      <c r="G475" s="26">
        <f t="shared" si="191"/>
        <v>-40</v>
      </c>
      <c r="H475" s="28">
        <f t="shared" si="192"/>
        <v>-5.434782608695652E-2</v>
      </c>
      <c r="I475" s="20">
        <f t="shared" si="193"/>
        <v>10.484655703938891</v>
      </c>
      <c r="J475" s="20">
        <f t="shared" si="194"/>
        <v>-50.484655703938891</v>
      </c>
      <c r="K475" s="26">
        <f t="shared" si="195"/>
        <v>25242.327851969447</v>
      </c>
      <c r="L475" s="15">
        <f>Daten!G475</f>
        <v>85</v>
      </c>
      <c r="M475" s="15">
        <f>Daten!H475</f>
        <v>435</v>
      </c>
      <c r="N475" s="15">
        <f>Daten!I475</f>
        <v>176</v>
      </c>
      <c r="O475" s="27">
        <f t="shared" si="196"/>
        <v>0.6</v>
      </c>
      <c r="P475" s="15">
        <f t="shared" si="197"/>
        <v>249.01558366635709</v>
      </c>
      <c r="Q475" s="20">
        <f t="shared" si="198"/>
        <v>11.984416333642912</v>
      </c>
      <c r="R475" s="26">
        <f t="shared" si="199"/>
        <v>2396.8832667285824</v>
      </c>
      <c r="S475" s="8">
        <f>Daten!K475</f>
        <v>17592.349999999999</v>
      </c>
      <c r="T475" s="8">
        <f>Daten!L475</f>
        <v>79640.25</v>
      </c>
      <c r="U475" s="8">
        <f>Daten!M475</f>
        <v>489984.99</v>
      </c>
      <c r="V475" s="8">
        <f>Daten!N475</f>
        <v>500</v>
      </c>
      <c r="W475" s="8">
        <f>Daten!O475</f>
        <v>500</v>
      </c>
      <c r="X475" s="22">
        <f t="shared" si="200"/>
        <v>587217.59</v>
      </c>
      <c r="Y475" s="8">
        <f t="shared" si="201"/>
        <v>285518.95571661164</v>
      </c>
      <c r="Z475" s="20">
        <f t="shared" si="202"/>
        <v>301698.63428338832</v>
      </c>
      <c r="AA475" s="26">
        <f t="shared" si="203"/>
        <v>-30169.863428338835</v>
      </c>
      <c r="AB475" s="31">
        <f t="shared" si="204"/>
        <v>-2530.6523096408055</v>
      </c>
      <c r="AC475" s="30">
        <f t="shared" si="205"/>
        <v>0</v>
      </c>
      <c r="AG475" s="25">
        <f t="shared" si="206"/>
        <v>0</v>
      </c>
      <c r="AH475" s="25">
        <f t="shared" si="207"/>
        <v>0</v>
      </c>
      <c r="AI475" s="25">
        <f t="shared" si="208"/>
        <v>0</v>
      </c>
      <c r="AJ475" s="25">
        <f t="shared" si="209"/>
        <v>1</v>
      </c>
      <c r="AK475" s="25">
        <f t="shared" si="210"/>
        <v>0</v>
      </c>
      <c r="AL475" s="25">
        <f t="shared" ca="1" si="211"/>
        <v>0</v>
      </c>
      <c r="AM475" s="25">
        <f t="shared" ca="1" si="212"/>
        <v>0</v>
      </c>
      <c r="AN475" s="25">
        <f ca="1">IF(AM475=0,0,COUNTIF($AM$19:AM475,C475*10+1))</f>
        <v>0</v>
      </c>
      <c r="AO475" s="20">
        <f t="shared" ca="1" si="213"/>
        <v>0</v>
      </c>
      <c r="AP475" s="32">
        <f t="shared" ca="1" si="214"/>
        <v>0</v>
      </c>
    </row>
    <row r="476" spans="1:42" x14ac:dyDescent="0.2">
      <c r="A476" s="14">
        <f>Daten!A476</f>
        <v>30915</v>
      </c>
      <c r="B476" s="7" t="str">
        <f>Daten!B476</f>
        <v xml:space="preserve">Haugschlag                                        </v>
      </c>
      <c r="C476" s="14">
        <f t="shared" si="190"/>
        <v>3</v>
      </c>
      <c r="D476" s="9">
        <f>Daten!D476</f>
        <v>0</v>
      </c>
      <c r="E476" s="8">
        <f>Daten!E476</f>
        <v>483</v>
      </c>
      <c r="F476" s="8">
        <f>Daten!F476</f>
        <v>482</v>
      </c>
      <c r="G476" s="26">
        <f t="shared" si="191"/>
        <v>1</v>
      </c>
      <c r="H476" s="28">
        <f t="shared" si="192"/>
        <v>2.0746887966804979E-3</v>
      </c>
      <c r="I476" s="20">
        <f t="shared" si="193"/>
        <v>6.8663098495904151</v>
      </c>
      <c r="J476" s="20">
        <f t="shared" si="194"/>
        <v>-5.8663098495904151</v>
      </c>
      <c r="K476" s="26">
        <f t="shared" si="195"/>
        <v>2933.1549247952075</v>
      </c>
      <c r="L476" s="15">
        <f>Daten!G476</f>
        <v>62</v>
      </c>
      <c r="M476" s="15">
        <f>Daten!H476</f>
        <v>278</v>
      </c>
      <c r="N476" s="15">
        <f>Daten!I476</f>
        <v>143</v>
      </c>
      <c r="O476" s="27">
        <f t="shared" si="196"/>
        <v>0.73741007194244601</v>
      </c>
      <c r="P476" s="15">
        <f t="shared" si="197"/>
        <v>159.14099369941903</v>
      </c>
      <c r="Q476" s="20">
        <f t="shared" si="198"/>
        <v>45.859006300580972</v>
      </c>
      <c r="R476" s="26">
        <f t="shared" si="199"/>
        <v>9171.8012601161936</v>
      </c>
      <c r="S476" s="8">
        <f>Daten!K476</f>
        <v>7058.62</v>
      </c>
      <c r="T476" s="8">
        <f>Daten!L476</f>
        <v>47915.86</v>
      </c>
      <c r="U476" s="8">
        <f>Daten!M476</f>
        <v>39293.230000000003</v>
      </c>
      <c r="V476" s="8">
        <f>Daten!N476</f>
        <v>500</v>
      </c>
      <c r="W476" s="8">
        <f>Daten!O476</f>
        <v>500</v>
      </c>
      <c r="X476" s="22">
        <f t="shared" si="200"/>
        <v>94267.71</v>
      </c>
      <c r="Y476" s="8">
        <f t="shared" si="201"/>
        <v>198140.30978609686</v>
      </c>
      <c r="Z476" s="20">
        <f t="shared" si="202"/>
        <v>-103872.59978609685</v>
      </c>
      <c r="AA476" s="26">
        <f t="shared" si="203"/>
        <v>10387.259978609685</v>
      </c>
      <c r="AB476" s="31">
        <f t="shared" si="204"/>
        <v>22492.216163521087</v>
      </c>
      <c r="AC476" s="30">
        <f t="shared" si="205"/>
        <v>22492.216163521087</v>
      </c>
      <c r="AG476" s="25">
        <f t="shared" si="206"/>
        <v>2933.1549247952075</v>
      </c>
      <c r="AH476" s="25">
        <f t="shared" si="207"/>
        <v>10387.259978609685</v>
      </c>
      <c r="AI476" s="25">
        <f t="shared" si="208"/>
        <v>13320.414903404893</v>
      </c>
      <c r="AJ476" s="25">
        <f t="shared" si="209"/>
        <v>1</v>
      </c>
      <c r="AK476" s="25">
        <f t="shared" si="210"/>
        <v>13320.414903404893</v>
      </c>
      <c r="AL476" s="25">
        <f t="shared" ca="1" si="211"/>
        <v>33648</v>
      </c>
      <c r="AM476" s="25">
        <f t="shared" ca="1" si="212"/>
        <v>31</v>
      </c>
      <c r="AN476" s="25">
        <f ca="1">IF(AM476=0,0,COUNTIF($AM$19:AM476,C476*10+1))</f>
        <v>77</v>
      </c>
      <c r="AO476" s="20">
        <f t="shared" ca="1" si="213"/>
        <v>0</v>
      </c>
      <c r="AP476" s="32">
        <f t="shared" ca="1" si="214"/>
        <v>33648</v>
      </c>
    </row>
    <row r="477" spans="1:42" x14ac:dyDescent="0.2">
      <c r="A477" s="14">
        <f>Daten!A477</f>
        <v>30916</v>
      </c>
      <c r="B477" s="7" t="str">
        <f>Daten!B477</f>
        <v xml:space="preserve">Heidenreichstein                                  </v>
      </c>
      <c r="C477" s="14">
        <f t="shared" si="190"/>
        <v>3</v>
      </c>
      <c r="D477" s="9">
        <f>Daten!D477</f>
        <v>0</v>
      </c>
      <c r="E477" s="8">
        <f>Daten!E477</f>
        <v>3752</v>
      </c>
      <c r="F477" s="8">
        <f>Daten!F477</f>
        <v>3901</v>
      </c>
      <c r="G477" s="26">
        <f t="shared" si="191"/>
        <v>-149</v>
      </c>
      <c r="H477" s="28">
        <f t="shared" si="192"/>
        <v>-3.8195334529607793E-2</v>
      </c>
      <c r="I477" s="20">
        <f t="shared" si="193"/>
        <v>55.571524322100025</v>
      </c>
      <c r="J477" s="20">
        <f t="shared" si="194"/>
        <v>-204.57152432210003</v>
      </c>
      <c r="K477" s="26">
        <f t="shared" si="195"/>
        <v>102285.76216105002</v>
      </c>
      <c r="L477" s="15">
        <f>Daten!G477</f>
        <v>411</v>
      </c>
      <c r="M477" s="15">
        <f>Daten!H477</f>
        <v>2236</v>
      </c>
      <c r="N477" s="15">
        <f>Daten!I477</f>
        <v>1105</v>
      </c>
      <c r="O477" s="27">
        <f t="shared" si="196"/>
        <v>0.67799642218246869</v>
      </c>
      <c r="P477" s="15">
        <f t="shared" si="197"/>
        <v>1279.9973450068378</v>
      </c>
      <c r="Q477" s="20">
        <f t="shared" si="198"/>
        <v>236.0026549931622</v>
      </c>
      <c r="R477" s="26">
        <f t="shared" si="199"/>
        <v>47200.530998632443</v>
      </c>
      <c r="S477" s="8">
        <f>Daten!K477</f>
        <v>21822.37</v>
      </c>
      <c r="T477" s="8">
        <f>Daten!L477</f>
        <v>335202.21999999997</v>
      </c>
      <c r="U477" s="8">
        <f>Daten!M477</f>
        <v>1360788.66</v>
      </c>
      <c r="V477" s="8">
        <f>Daten!N477</f>
        <v>500</v>
      </c>
      <c r="W477" s="8">
        <f>Daten!O477</f>
        <v>500</v>
      </c>
      <c r="X477" s="22">
        <f t="shared" si="200"/>
        <v>1717813.25</v>
      </c>
      <c r="Y477" s="8">
        <f t="shared" si="201"/>
        <v>1539176.8992079408</v>
      </c>
      <c r="Z477" s="20">
        <f t="shared" si="202"/>
        <v>178636.35079205921</v>
      </c>
      <c r="AA477" s="26">
        <f t="shared" si="203"/>
        <v>-17863.63507920592</v>
      </c>
      <c r="AB477" s="31">
        <f t="shared" si="204"/>
        <v>131622.65808047657</v>
      </c>
      <c r="AC477" s="30">
        <f t="shared" si="205"/>
        <v>131622.65808047657</v>
      </c>
      <c r="AG477" s="25">
        <f t="shared" si="206"/>
        <v>102285.76216105002</v>
      </c>
      <c r="AH477" s="25">
        <f t="shared" si="207"/>
        <v>-17863.63507920592</v>
      </c>
      <c r="AI477" s="25">
        <f t="shared" si="208"/>
        <v>84422.127081844097</v>
      </c>
      <c r="AJ477" s="25">
        <f t="shared" si="209"/>
        <v>1</v>
      </c>
      <c r="AK477" s="25">
        <f t="shared" si="210"/>
        <v>84422.127081844097</v>
      </c>
      <c r="AL477" s="25">
        <f t="shared" ca="1" si="211"/>
        <v>213254</v>
      </c>
      <c r="AM477" s="25">
        <f t="shared" ca="1" si="212"/>
        <v>31</v>
      </c>
      <c r="AN477" s="25">
        <f ca="1">IF(AM477=0,0,COUNTIF($AM$19:AM477,C477*10+1))</f>
        <v>78</v>
      </c>
      <c r="AO477" s="20">
        <f t="shared" ca="1" si="213"/>
        <v>0</v>
      </c>
      <c r="AP477" s="32">
        <f t="shared" ca="1" si="214"/>
        <v>213254</v>
      </c>
    </row>
    <row r="478" spans="1:42" x14ac:dyDescent="0.2">
      <c r="A478" s="14">
        <f>Daten!A478</f>
        <v>30917</v>
      </c>
      <c r="B478" s="7" t="str">
        <f>Daten!B478</f>
        <v xml:space="preserve">Hirschbach                                        </v>
      </c>
      <c r="C478" s="14">
        <f t="shared" si="190"/>
        <v>3</v>
      </c>
      <c r="D478" s="9">
        <f>Daten!D478</f>
        <v>0</v>
      </c>
      <c r="E478" s="8">
        <f>Daten!E478</f>
        <v>588</v>
      </c>
      <c r="F478" s="8">
        <f>Daten!F478</f>
        <v>579</v>
      </c>
      <c r="G478" s="26">
        <f t="shared" si="191"/>
        <v>9</v>
      </c>
      <c r="H478" s="28">
        <f t="shared" si="192"/>
        <v>1.5544041450777202E-2</v>
      </c>
      <c r="I478" s="20">
        <f t="shared" si="193"/>
        <v>8.248119093180188</v>
      </c>
      <c r="J478" s="20">
        <f t="shared" si="194"/>
        <v>0.75188090681981201</v>
      </c>
      <c r="K478" s="26">
        <f t="shared" si="195"/>
        <v>-375.94045340990601</v>
      </c>
      <c r="L478" s="15">
        <f>Daten!G478</f>
        <v>77</v>
      </c>
      <c r="M478" s="15">
        <f>Daten!H478</f>
        <v>380</v>
      </c>
      <c r="N478" s="15">
        <f>Daten!I478</f>
        <v>131</v>
      </c>
      <c r="O478" s="27">
        <f t="shared" si="196"/>
        <v>0.54736842105263162</v>
      </c>
      <c r="P478" s="15">
        <f t="shared" si="197"/>
        <v>217.53085469704757</v>
      </c>
      <c r="Q478" s="20">
        <f t="shared" si="198"/>
        <v>-9.5308546970475732</v>
      </c>
      <c r="R478" s="26">
        <f t="shared" si="199"/>
        <v>-1906.1709394095146</v>
      </c>
      <c r="S478" s="8">
        <f>Daten!K478</f>
        <v>2775.74</v>
      </c>
      <c r="T478" s="8">
        <f>Daten!L478</f>
        <v>33835.129999999997</v>
      </c>
      <c r="U478" s="8">
        <f>Daten!M478</f>
        <v>21279.18</v>
      </c>
      <c r="V478" s="8">
        <f>Daten!N478</f>
        <v>500</v>
      </c>
      <c r="W478" s="8">
        <f>Daten!O478</f>
        <v>500</v>
      </c>
      <c r="X478" s="22">
        <f t="shared" si="200"/>
        <v>57890.049999999996</v>
      </c>
      <c r="Y478" s="8">
        <f t="shared" si="201"/>
        <v>241214.29017437878</v>
      </c>
      <c r="Z478" s="20">
        <f t="shared" si="202"/>
        <v>-183324.24017437879</v>
      </c>
      <c r="AA478" s="26">
        <f t="shared" si="203"/>
        <v>18332.424017437879</v>
      </c>
      <c r="AB478" s="31">
        <f t="shared" si="204"/>
        <v>16050.312624618458</v>
      </c>
      <c r="AC478" s="30">
        <f t="shared" si="205"/>
        <v>16050.312624618458</v>
      </c>
      <c r="AG478" s="25">
        <f t="shared" si="206"/>
        <v>-375.94045340990601</v>
      </c>
      <c r="AH478" s="25">
        <f t="shared" si="207"/>
        <v>18332.424017437879</v>
      </c>
      <c r="AI478" s="25">
        <f t="shared" si="208"/>
        <v>17956.483564027974</v>
      </c>
      <c r="AJ478" s="25">
        <f t="shared" si="209"/>
        <v>1</v>
      </c>
      <c r="AK478" s="25">
        <f t="shared" si="210"/>
        <v>17956.483564027974</v>
      </c>
      <c r="AL478" s="25">
        <f t="shared" ca="1" si="211"/>
        <v>45359</v>
      </c>
      <c r="AM478" s="25">
        <f t="shared" ca="1" si="212"/>
        <v>31</v>
      </c>
      <c r="AN478" s="25">
        <f ca="1">IF(AM478=0,0,COUNTIF($AM$19:AM478,C478*10+1))</f>
        <v>79</v>
      </c>
      <c r="AO478" s="20">
        <f t="shared" ca="1" si="213"/>
        <v>0</v>
      </c>
      <c r="AP478" s="32">
        <f t="shared" ca="1" si="214"/>
        <v>45359</v>
      </c>
    </row>
    <row r="479" spans="1:42" x14ac:dyDescent="0.2">
      <c r="A479" s="14">
        <f>Daten!A479</f>
        <v>30920</v>
      </c>
      <c r="B479" s="7" t="str">
        <f>Daten!B479</f>
        <v xml:space="preserve">Hoheneich                                         </v>
      </c>
      <c r="C479" s="14">
        <f t="shared" si="190"/>
        <v>3</v>
      </c>
      <c r="D479" s="9">
        <f>Daten!D479</f>
        <v>0</v>
      </c>
      <c r="E479" s="8">
        <f>Daten!E479</f>
        <v>1389</v>
      </c>
      <c r="F479" s="8">
        <f>Daten!F479</f>
        <v>1394</v>
      </c>
      <c r="G479" s="26">
        <f t="shared" si="191"/>
        <v>-5</v>
      </c>
      <c r="H479" s="28">
        <f t="shared" si="192"/>
        <v>-3.5868005738880918E-3</v>
      </c>
      <c r="I479" s="20">
        <f t="shared" si="193"/>
        <v>19.858165830558171</v>
      </c>
      <c r="J479" s="20">
        <f t="shared" si="194"/>
        <v>-24.858165830558171</v>
      </c>
      <c r="K479" s="26">
        <f t="shared" si="195"/>
        <v>12429.082915279085</v>
      </c>
      <c r="L479" s="15">
        <f>Daten!G479</f>
        <v>153</v>
      </c>
      <c r="M479" s="15">
        <f>Daten!H479</f>
        <v>839</v>
      </c>
      <c r="N479" s="15">
        <f>Daten!I479</f>
        <v>397</v>
      </c>
      <c r="O479" s="27">
        <f t="shared" si="196"/>
        <v>0.65554231227651971</v>
      </c>
      <c r="P479" s="15">
        <f t="shared" si="197"/>
        <v>480.28522918637611</v>
      </c>
      <c r="Q479" s="20">
        <f t="shared" si="198"/>
        <v>69.714770813623886</v>
      </c>
      <c r="R479" s="26">
        <f t="shared" si="199"/>
        <v>13942.954162724778</v>
      </c>
      <c r="S479" s="8">
        <f>Daten!K479</f>
        <v>4513.8900000000003</v>
      </c>
      <c r="T479" s="8">
        <f>Daten!L479</f>
        <v>122166.53</v>
      </c>
      <c r="U479" s="8">
        <f>Daten!M479</f>
        <v>153850.5</v>
      </c>
      <c r="V479" s="8">
        <f>Daten!N479</f>
        <v>500</v>
      </c>
      <c r="W479" s="8">
        <f>Daten!O479</f>
        <v>500</v>
      </c>
      <c r="X479" s="22">
        <f t="shared" si="200"/>
        <v>280530.92</v>
      </c>
      <c r="Y479" s="8">
        <f t="shared" si="201"/>
        <v>569807.22627927235</v>
      </c>
      <c r="Z479" s="20">
        <f t="shared" si="202"/>
        <v>-289276.30627927236</v>
      </c>
      <c r="AA479" s="26">
        <f t="shared" si="203"/>
        <v>28927.630627927239</v>
      </c>
      <c r="AB479" s="31">
        <f t="shared" si="204"/>
        <v>55299.667705931104</v>
      </c>
      <c r="AC479" s="30">
        <f t="shared" si="205"/>
        <v>55299.667705931104</v>
      </c>
      <c r="AG479" s="25">
        <f t="shared" si="206"/>
        <v>12429.082915279085</v>
      </c>
      <c r="AH479" s="25">
        <f t="shared" si="207"/>
        <v>28927.630627927239</v>
      </c>
      <c r="AI479" s="25">
        <f t="shared" si="208"/>
        <v>41356.713543206322</v>
      </c>
      <c r="AJ479" s="25">
        <f t="shared" si="209"/>
        <v>1</v>
      </c>
      <c r="AK479" s="25">
        <f t="shared" si="210"/>
        <v>41356.713543206322</v>
      </c>
      <c r="AL479" s="25">
        <f t="shared" ca="1" si="211"/>
        <v>104469</v>
      </c>
      <c r="AM479" s="25">
        <f t="shared" ca="1" si="212"/>
        <v>31</v>
      </c>
      <c r="AN479" s="25">
        <f ca="1">IF(AM479=0,0,COUNTIF($AM$19:AM479,C479*10+1))</f>
        <v>80</v>
      </c>
      <c r="AO479" s="20">
        <f t="shared" ca="1" si="213"/>
        <v>0</v>
      </c>
      <c r="AP479" s="32">
        <f t="shared" ca="1" si="214"/>
        <v>104469</v>
      </c>
    </row>
    <row r="480" spans="1:42" x14ac:dyDescent="0.2">
      <c r="A480" s="14">
        <f>Daten!A480</f>
        <v>30921</v>
      </c>
      <c r="B480" s="7" t="str">
        <f>Daten!B480</f>
        <v xml:space="preserve">Kirchberg am Walde                                </v>
      </c>
      <c r="C480" s="14">
        <f t="shared" si="190"/>
        <v>3</v>
      </c>
      <c r="D480" s="9">
        <f>Daten!D480</f>
        <v>0</v>
      </c>
      <c r="E480" s="8">
        <f>Daten!E480</f>
        <v>1263</v>
      </c>
      <c r="F480" s="8">
        <f>Daten!F480</f>
        <v>1302</v>
      </c>
      <c r="G480" s="26">
        <f t="shared" si="191"/>
        <v>-39</v>
      </c>
      <c r="H480" s="28">
        <f t="shared" si="192"/>
        <v>-2.9953917050691243E-2</v>
      </c>
      <c r="I480" s="20">
        <f t="shared" si="193"/>
        <v>18.547583867565812</v>
      </c>
      <c r="J480" s="20">
        <f t="shared" si="194"/>
        <v>-57.547583867565812</v>
      </c>
      <c r="K480" s="26">
        <f t="shared" si="195"/>
        <v>28773.791933782908</v>
      </c>
      <c r="L480" s="15">
        <f>Daten!G480</f>
        <v>172</v>
      </c>
      <c r="M480" s="15">
        <f>Daten!H480</f>
        <v>792</v>
      </c>
      <c r="N480" s="15">
        <f>Daten!I480</f>
        <v>299</v>
      </c>
      <c r="O480" s="27">
        <f t="shared" si="196"/>
        <v>0.59469696969696972</v>
      </c>
      <c r="P480" s="15">
        <f t="shared" si="197"/>
        <v>453.38009715805708</v>
      </c>
      <c r="Q480" s="20">
        <f t="shared" si="198"/>
        <v>17.619902841942917</v>
      </c>
      <c r="R480" s="26">
        <f t="shared" si="199"/>
        <v>3523.9805683885834</v>
      </c>
      <c r="S480" s="8">
        <f>Daten!K480</f>
        <v>15859.28</v>
      </c>
      <c r="T480" s="8">
        <f>Daten!L480</f>
        <v>56496.47</v>
      </c>
      <c r="U480" s="8">
        <f>Daten!M480</f>
        <v>116221.84</v>
      </c>
      <c r="V480" s="8">
        <f>Daten!N480</f>
        <v>500</v>
      </c>
      <c r="W480" s="8">
        <f>Daten!O480</f>
        <v>500</v>
      </c>
      <c r="X480" s="22">
        <f t="shared" si="200"/>
        <v>188577.59</v>
      </c>
      <c r="Y480" s="8">
        <f t="shared" si="201"/>
        <v>518118.44981333404</v>
      </c>
      <c r="Z480" s="20">
        <f t="shared" si="202"/>
        <v>-329540.85981333407</v>
      </c>
      <c r="AA480" s="26">
        <f t="shared" si="203"/>
        <v>32954.08598133341</v>
      </c>
      <c r="AB480" s="31">
        <f t="shared" si="204"/>
        <v>65251.858483504897</v>
      </c>
      <c r="AC480" s="30">
        <f t="shared" si="205"/>
        <v>65251.858483504897</v>
      </c>
      <c r="AG480" s="25">
        <f t="shared" si="206"/>
        <v>28773.791933782908</v>
      </c>
      <c r="AH480" s="25">
        <f t="shared" si="207"/>
        <v>32954.08598133341</v>
      </c>
      <c r="AI480" s="25">
        <f t="shared" si="208"/>
        <v>61727.877915116318</v>
      </c>
      <c r="AJ480" s="25">
        <f t="shared" si="209"/>
        <v>1</v>
      </c>
      <c r="AK480" s="25">
        <f t="shared" si="210"/>
        <v>61727.877915116318</v>
      </c>
      <c r="AL480" s="25">
        <f t="shared" ca="1" si="211"/>
        <v>155927</v>
      </c>
      <c r="AM480" s="25">
        <f t="shared" ca="1" si="212"/>
        <v>31</v>
      </c>
      <c r="AN480" s="25">
        <f ca="1">IF(AM480=0,0,COUNTIF($AM$19:AM480,C480*10+1))</f>
        <v>81</v>
      </c>
      <c r="AO480" s="20">
        <f t="shared" ca="1" si="213"/>
        <v>0</v>
      </c>
      <c r="AP480" s="32">
        <f t="shared" ca="1" si="214"/>
        <v>155927</v>
      </c>
    </row>
    <row r="481" spans="1:42" x14ac:dyDescent="0.2">
      <c r="A481" s="14">
        <f>Daten!A481</f>
        <v>30925</v>
      </c>
      <c r="B481" s="7" t="str">
        <f>Daten!B481</f>
        <v xml:space="preserve">Litschau                                          </v>
      </c>
      <c r="C481" s="14">
        <f t="shared" si="190"/>
        <v>3</v>
      </c>
      <c r="D481" s="9">
        <f>Daten!D481</f>
        <v>0</v>
      </c>
      <c r="E481" s="8">
        <f>Daten!E481</f>
        <v>2120</v>
      </c>
      <c r="F481" s="8">
        <f>Daten!F481</f>
        <v>2191</v>
      </c>
      <c r="G481" s="26">
        <f t="shared" si="191"/>
        <v>-71</v>
      </c>
      <c r="H481" s="28">
        <f t="shared" si="192"/>
        <v>-3.2405294386125057E-2</v>
      </c>
      <c r="I481" s="20">
        <f t="shared" si="193"/>
        <v>31.211794357785479</v>
      </c>
      <c r="J481" s="20">
        <f t="shared" si="194"/>
        <v>-102.21179435778548</v>
      </c>
      <c r="K481" s="26">
        <f t="shared" si="195"/>
        <v>51105.897178892737</v>
      </c>
      <c r="L481" s="15">
        <f>Daten!G481</f>
        <v>208</v>
      </c>
      <c r="M481" s="15">
        <f>Daten!H481</f>
        <v>1213</v>
      </c>
      <c r="N481" s="15">
        <f>Daten!I481</f>
        <v>699</v>
      </c>
      <c r="O481" s="27">
        <f t="shared" si="196"/>
        <v>0.74773289365210227</v>
      </c>
      <c r="P481" s="15">
        <f t="shared" si="197"/>
        <v>694.38138617768084</v>
      </c>
      <c r="Q481" s="20">
        <f t="shared" si="198"/>
        <v>212.61861382231916</v>
      </c>
      <c r="R481" s="26">
        <f t="shared" si="199"/>
        <v>42523.722764463833</v>
      </c>
      <c r="S481" s="8">
        <f>Daten!K481</f>
        <v>25966.65</v>
      </c>
      <c r="T481" s="8">
        <f>Daten!L481</f>
        <v>188888.13</v>
      </c>
      <c r="U481" s="8">
        <f>Daten!M481</f>
        <v>440509.9</v>
      </c>
      <c r="V481" s="8">
        <f>Daten!N481</f>
        <v>500</v>
      </c>
      <c r="W481" s="8">
        <f>Daten!O481</f>
        <v>500</v>
      </c>
      <c r="X481" s="22">
        <f t="shared" si="200"/>
        <v>655364.68000000005</v>
      </c>
      <c r="Y481" s="8">
        <f t="shared" si="201"/>
        <v>869684.17545864463</v>
      </c>
      <c r="Z481" s="20">
        <f t="shared" si="202"/>
        <v>-214319.49545864458</v>
      </c>
      <c r="AA481" s="26">
        <f t="shared" si="203"/>
        <v>21431.94954586446</v>
      </c>
      <c r="AB481" s="31">
        <f t="shared" si="204"/>
        <v>115061.56948922103</v>
      </c>
      <c r="AC481" s="30">
        <f t="shared" si="205"/>
        <v>115061.56948922103</v>
      </c>
      <c r="AG481" s="25">
        <f t="shared" si="206"/>
        <v>51105.897178892737</v>
      </c>
      <c r="AH481" s="25">
        <f t="shared" si="207"/>
        <v>21431.94954586446</v>
      </c>
      <c r="AI481" s="25">
        <f t="shared" si="208"/>
        <v>72537.846724757197</v>
      </c>
      <c r="AJ481" s="25">
        <f t="shared" si="209"/>
        <v>1</v>
      </c>
      <c r="AK481" s="25">
        <f t="shared" si="210"/>
        <v>72537.846724757197</v>
      </c>
      <c r="AL481" s="25">
        <f t="shared" ca="1" si="211"/>
        <v>183234</v>
      </c>
      <c r="AM481" s="25">
        <f t="shared" ca="1" si="212"/>
        <v>31</v>
      </c>
      <c r="AN481" s="25">
        <f ca="1">IF(AM481=0,0,COUNTIF($AM$19:AM481,C481*10+1))</f>
        <v>82</v>
      </c>
      <c r="AO481" s="20">
        <f t="shared" ca="1" si="213"/>
        <v>0</v>
      </c>
      <c r="AP481" s="32">
        <f t="shared" ca="1" si="214"/>
        <v>183234</v>
      </c>
    </row>
    <row r="482" spans="1:42" x14ac:dyDescent="0.2">
      <c r="A482" s="14">
        <f>Daten!A482</f>
        <v>30929</v>
      </c>
      <c r="B482" s="7" t="str">
        <f>Daten!B482</f>
        <v xml:space="preserve">Reingers                                          </v>
      </c>
      <c r="C482" s="14">
        <f t="shared" si="190"/>
        <v>3</v>
      </c>
      <c r="D482" s="9">
        <f>Daten!D482</f>
        <v>0</v>
      </c>
      <c r="E482" s="8">
        <f>Daten!E482</f>
        <v>609</v>
      </c>
      <c r="F482" s="8">
        <f>Daten!F482</f>
        <v>617</v>
      </c>
      <c r="G482" s="26">
        <f t="shared" si="191"/>
        <v>-8</v>
      </c>
      <c r="H482" s="28">
        <f t="shared" si="192"/>
        <v>-1.2965964343598054E-2</v>
      </c>
      <c r="I482" s="20">
        <f t="shared" si="193"/>
        <v>8.7894464257205112</v>
      </c>
      <c r="J482" s="20">
        <f t="shared" si="194"/>
        <v>-16.789446425720513</v>
      </c>
      <c r="K482" s="26">
        <f t="shared" si="195"/>
        <v>8394.7232128602573</v>
      </c>
      <c r="L482" s="15">
        <f>Daten!G482</f>
        <v>74</v>
      </c>
      <c r="M482" s="15">
        <f>Daten!H482</f>
        <v>397</v>
      </c>
      <c r="N482" s="15">
        <f>Daten!I482</f>
        <v>138</v>
      </c>
      <c r="O482" s="27">
        <f t="shared" si="196"/>
        <v>0.53400503778337527</v>
      </c>
      <c r="P482" s="15">
        <f t="shared" si="197"/>
        <v>227.26249819665233</v>
      </c>
      <c r="Q482" s="20">
        <f t="shared" si="198"/>
        <v>-15.262498196652331</v>
      </c>
      <c r="R482" s="26">
        <f t="shared" si="199"/>
        <v>-3052.4996393304664</v>
      </c>
      <c r="S482" s="8">
        <f>Daten!K482</f>
        <v>8231.2199999999993</v>
      </c>
      <c r="T482" s="8">
        <f>Daten!L482</f>
        <v>36075.589999999997</v>
      </c>
      <c r="U482" s="8">
        <f>Daten!M482</f>
        <v>43384.77</v>
      </c>
      <c r="V482" s="8">
        <f>Daten!N482</f>
        <v>500</v>
      </c>
      <c r="W482" s="8">
        <f>Daten!O482</f>
        <v>500</v>
      </c>
      <c r="X482" s="22">
        <f t="shared" si="200"/>
        <v>87691.579999999987</v>
      </c>
      <c r="Y482" s="8">
        <f t="shared" si="201"/>
        <v>249829.08625203517</v>
      </c>
      <c r="Z482" s="20">
        <f t="shared" si="202"/>
        <v>-162137.50625203518</v>
      </c>
      <c r="AA482" s="26">
        <f t="shared" si="203"/>
        <v>16213.750625203518</v>
      </c>
      <c r="AB482" s="31">
        <f t="shared" si="204"/>
        <v>21555.974198733311</v>
      </c>
      <c r="AC482" s="30">
        <f t="shared" si="205"/>
        <v>21555.974198733311</v>
      </c>
      <c r="AG482" s="25">
        <f t="shared" si="206"/>
        <v>8394.7232128602573</v>
      </c>
      <c r="AH482" s="25">
        <f t="shared" si="207"/>
        <v>16213.750625203518</v>
      </c>
      <c r="AI482" s="25">
        <f t="shared" si="208"/>
        <v>24608.473838063775</v>
      </c>
      <c r="AJ482" s="25">
        <f t="shared" si="209"/>
        <v>1</v>
      </c>
      <c r="AK482" s="25">
        <f t="shared" si="210"/>
        <v>24608.473838063775</v>
      </c>
      <c r="AL482" s="25">
        <f t="shared" ca="1" si="211"/>
        <v>62162</v>
      </c>
      <c r="AM482" s="25">
        <f t="shared" ca="1" si="212"/>
        <v>31</v>
      </c>
      <c r="AN482" s="25">
        <f ca="1">IF(AM482=0,0,COUNTIF($AM$19:AM482,C482*10+1))</f>
        <v>83</v>
      </c>
      <c r="AO482" s="20">
        <f t="shared" ca="1" si="213"/>
        <v>0</v>
      </c>
      <c r="AP482" s="32">
        <f t="shared" ca="1" si="214"/>
        <v>62162</v>
      </c>
    </row>
    <row r="483" spans="1:42" x14ac:dyDescent="0.2">
      <c r="A483" s="14">
        <f>Daten!A483</f>
        <v>30932</v>
      </c>
      <c r="B483" s="7" t="str">
        <f>Daten!B483</f>
        <v xml:space="preserve">St. Martin                                        </v>
      </c>
      <c r="C483" s="14">
        <f t="shared" si="190"/>
        <v>3</v>
      </c>
      <c r="D483" s="9">
        <f>Daten!D483</f>
        <v>0</v>
      </c>
      <c r="E483" s="8">
        <f>Daten!E483</f>
        <v>1066</v>
      </c>
      <c r="F483" s="8">
        <f>Daten!F483</f>
        <v>1083</v>
      </c>
      <c r="G483" s="26">
        <f t="shared" si="191"/>
        <v>-17</v>
      </c>
      <c r="H483" s="28">
        <f t="shared" si="192"/>
        <v>-1.569713758079409E-2</v>
      </c>
      <c r="I483" s="20">
        <f t="shared" si="193"/>
        <v>15.427828977399212</v>
      </c>
      <c r="J483" s="20">
        <f t="shared" si="194"/>
        <v>-32.427828977399216</v>
      </c>
      <c r="K483" s="26">
        <f t="shared" si="195"/>
        <v>16213.914488699607</v>
      </c>
      <c r="L483" s="15">
        <f>Daten!G483</f>
        <v>158</v>
      </c>
      <c r="M483" s="15">
        <f>Daten!H483</f>
        <v>680</v>
      </c>
      <c r="N483" s="15">
        <f>Daten!I483</f>
        <v>228</v>
      </c>
      <c r="O483" s="27">
        <f t="shared" si="196"/>
        <v>0.56764705882352939</v>
      </c>
      <c r="P483" s="15">
        <f t="shared" si="197"/>
        <v>389.26573998419042</v>
      </c>
      <c r="Q483" s="20">
        <f t="shared" si="198"/>
        <v>-3.265739984190418</v>
      </c>
      <c r="R483" s="26">
        <f t="shared" si="199"/>
        <v>-653.1479968380836</v>
      </c>
      <c r="S483" s="8">
        <f>Daten!K483</f>
        <v>15728.38</v>
      </c>
      <c r="T483" s="8">
        <f>Daten!L483</f>
        <v>62641.599999999999</v>
      </c>
      <c r="U483" s="8">
        <f>Daten!M483</f>
        <v>99409.21</v>
      </c>
      <c r="V483" s="8">
        <f>Daten!N483</f>
        <v>500</v>
      </c>
      <c r="W483" s="8">
        <f>Daten!O483</f>
        <v>500</v>
      </c>
      <c r="X483" s="22">
        <f t="shared" si="200"/>
        <v>177779.19</v>
      </c>
      <c r="Y483" s="8">
        <f t="shared" si="201"/>
        <v>437303.45803722413</v>
      </c>
      <c r="Z483" s="20">
        <f t="shared" si="202"/>
        <v>-259524.26803722413</v>
      </c>
      <c r="AA483" s="26">
        <f t="shared" si="203"/>
        <v>25952.426803722414</v>
      </c>
      <c r="AB483" s="31">
        <f t="shared" si="204"/>
        <v>41513.193295583937</v>
      </c>
      <c r="AC483" s="30">
        <f t="shared" si="205"/>
        <v>41513.193295583937</v>
      </c>
      <c r="AG483" s="25">
        <f t="shared" si="206"/>
        <v>16213.914488699607</v>
      </c>
      <c r="AH483" s="25">
        <f t="shared" si="207"/>
        <v>25952.426803722414</v>
      </c>
      <c r="AI483" s="25">
        <f t="shared" si="208"/>
        <v>42166.341292422017</v>
      </c>
      <c r="AJ483" s="25">
        <f t="shared" si="209"/>
        <v>1</v>
      </c>
      <c r="AK483" s="25">
        <f t="shared" si="210"/>
        <v>42166.341292422017</v>
      </c>
      <c r="AL483" s="25">
        <f t="shared" ca="1" si="211"/>
        <v>106514</v>
      </c>
      <c r="AM483" s="25">
        <f t="shared" ca="1" si="212"/>
        <v>31</v>
      </c>
      <c r="AN483" s="25">
        <f ca="1">IF(AM483=0,0,COUNTIF($AM$19:AM483,C483*10+1))</f>
        <v>84</v>
      </c>
      <c r="AO483" s="20">
        <f t="shared" ca="1" si="213"/>
        <v>0</v>
      </c>
      <c r="AP483" s="32">
        <f t="shared" ca="1" si="214"/>
        <v>106514</v>
      </c>
    </row>
    <row r="484" spans="1:42" x14ac:dyDescent="0.2">
      <c r="A484" s="14">
        <f>Daten!A484</f>
        <v>30935</v>
      </c>
      <c r="B484" s="7" t="str">
        <f>Daten!B484</f>
        <v xml:space="preserve">Schrems                                           </v>
      </c>
      <c r="C484" s="14">
        <f t="shared" si="190"/>
        <v>3</v>
      </c>
      <c r="D484" s="9">
        <f>Daten!D484</f>
        <v>0</v>
      </c>
      <c r="E484" s="8">
        <f>Daten!E484</f>
        <v>5298</v>
      </c>
      <c r="F484" s="8">
        <f>Daten!F484</f>
        <v>5385</v>
      </c>
      <c r="G484" s="26">
        <f t="shared" si="191"/>
        <v>-87</v>
      </c>
      <c r="H484" s="28">
        <f t="shared" si="192"/>
        <v>-1.615598885793872E-2</v>
      </c>
      <c r="I484" s="20">
        <f t="shared" si="193"/>
        <v>76.71178120341159</v>
      </c>
      <c r="J484" s="20">
        <f t="shared" si="194"/>
        <v>-163.71178120341159</v>
      </c>
      <c r="K484" s="26">
        <f t="shared" si="195"/>
        <v>81855.890601705789</v>
      </c>
      <c r="L484" s="15">
        <f>Daten!G484</f>
        <v>666</v>
      </c>
      <c r="M484" s="15">
        <f>Daten!H484</f>
        <v>3219</v>
      </c>
      <c r="N484" s="15">
        <f>Daten!I484</f>
        <v>1413</v>
      </c>
      <c r="O484" s="27">
        <f t="shared" si="196"/>
        <v>0.64585274930102521</v>
      </c>
      <c r="P484" s="15">
        <f t="shared" si="197"/>
        <v>1842.7153191310424</v>
      </c>
      <c r="Q484" s="20">
        <f t="shared" si="198"/>
        <v>236.28468086895759</v>
      </c>
      <c r="R484" s="26">
        <f t="shared" si="199"/>
        <v>47256.936173791517</v>
      </c>
      <c r="S484" s="8">
        <f>Daten!K484</f>
        <v>16062.92</v>
      </c>
      <c r="T484" s="8">
        <f>Daten!L484</f>
        <v>416572.73</v>
      </c>
      <c r="U484" s="8">
        <f>Daten!M484</f>
        <v>3681199.04</v>
      </c>
      <c r="V484" s="8">
        <f>Daten!N484</f>
        <v>500</v>
      </c>
      <c r="W484" s="8">
        <f>Daten!O484</f>
        <v>500</v>
      </c>
      <c r="X484" s="22">
        <f t="shared" si="200"/>
        <v>4113834.69</v>
      </c>
      <c r="Y484" s="8">
        <f t="shared" si="201"/>
        <v>2173389.9818773111</v>
      </c>
      <c r="Z484" s="20">
        <f t="shared" si="202"/>
        <v>1940444.7081226888</v>
      </c>
      <c r="AA484" s="26">
        <f t="shared" si="203"/>
        <v>-194044.4708122689</v>
      </c>
      <c r="AB484" s="31">
        <f t="shared" si="204"/>
        <v>-64931.644036771599</v>
      </c>
      <c r="AC484" s="30">
        <f t="shared" si="205"/>
        <v>0</v>
      </c>
      <c r="AG484" s="25">
        <f t="shared" si="206"/>
        <v>0</v>
      </c>
      <c r="AH484" s="25">
        <f t="shared" si="207"/>
        <v>0</v>
      </c>
      <c r="AI484" s="25">
        <f t="shared" si="208"/>
        <v>0</v>
      </c>
      <c r="AJ484" s="25">
        <f t="shared" si="209"/>
        <v>1</v>
      </c>
      <c r="AK484" s="25">
        <f t="shared" si="210"/>
        <v>0</v>
      </c>
      <c r="AL484" s="25">
        <f t="shared" ca="1" si="211"/>
        <v>0</v>
      </c>
      <c r="AM484" s="25">
        <f t="shared" ca="1" si="212"/>
        <v>0</v>
      </c>
      <c r="AN484" s="25">
        <f ca="1">IF(AM484=0,0,COUNTIF($AM$19:AM484,C484*10+1))</f>
        <v>0</v>
      </c>
      <c r="AO484" s="20">
        <f t="shared" ca="1" si="213"/>
        <v>0</v>
      </c>
      <c r="AP484" s="32">
        <f t="shared" ca="1" si="214"/>
        <v>0</v>
      </c>
    </row>
    <row r="485" spans="1:42" x14ac:dyDescent="0.2">
      <c r="A485" s="14">
        <f>Daten!A485</f>
        <v>30939</v>
      </c>
      <c r="B485" s="7" t="str">
        <f>Daten!B485</f>
        <v xml:space="preserve">Unserfrau-Altweitra                               </v>
      </c>
      <c r="C485" s="14">
        <f t="shared" si="190"/>
        <v>3</v>
      </c>
      <c r="D485" s="9">
        <f>Daten!D485</f>
        <v>0</v>
      </c>
      <c r="E485" s="8">
        <f>Daten!E485</f>
        <v>975</v>
      </c>
      <c r="F485" s="8">
        <f>Daten!F485</f>
        <v>985</v>
      </c>
      <c r="G485" s="26">
        <f t="shared" si="191"/>
        <v>-10</v>
      </c>
      <c r="H485" s="28">
        <f t="shared" si="192"/>
        <v>-1.015228426395939E-2</v>
      </c>
      <c r="I485" s="20">
        <f t="shared" si="193"/>
        <v>14.031774277689957</v>
      </c>
      <c r="J485" s="20">
        <f t="shared" si="194"/>
        <v>-24.031774277689955</v>
      </c>
      <c r="K485" s="26">
        <f t="shared" si="195"/>
        <v>12015.887138844977</v>
      </c>
      <c r="L485" s="15">
        <f>Daten!G485</f>
        <v>145</v>
      </c>
      <c r="M485" s="15">
        <f>Daten!H485</f>
        <v>618</v>
      </c>
      <c r="N485" s="15">
        <f>Daten!I485</f>
        <v>212</v>
      </c>
      <c r="O485" s="27">
        <f t="shared" si="196"/>
        <v>0.57766990291262132</v>
      </c>
      <c r="P485" s="15">
        <f t="shared" si="197"/>
        <v>353.77386369151424</v>
      </c>
      <c r="Q485" s="20">
        <f t="shared" si="198"/>
        <v>3.2261363084857635</v>
      </c>
      <c r="R485" s="26">
        <f t="shared" si="199"/>
        <v>645.2272616971527</v>
      </c>
      <c r="S485" s="8">
        <f>Daten!K485</f>
        <v>13163.79</v>
      </c>
      <c r="T485" s="8">
        <f>Daten!L485</f>
        <v>50441.66</v>
      </c>
      <c r="U485" s="8">
        <f>Daten!M485</f>
        <v>94813.28</v>
      </c>
      <c r="V485" s="8">
        <f>Daten!N485</f>
        <v>500</v>
      </c>
      <c r="W485" s="8">
        <f>Daten!O485</f>
        <v>500</v>
      </c>
      <c r="X485" s="22">
        <f t="shared" si="200"/>
        <v>158418.73000000001</v>
      </c>
      <c r="Y485" s="8">
        <f t="shared" si="201"/>
        <v>399972.67503404646</v>
      </c>
      <c r="Z485" s="20">
        <f t="shared" si="202"/>
        <v>-241553.94503404645</v>
      </c>
      <c r="AA485" s="26">
        <f t="shared" si="203"/>
        <v>24155.394503404648</v>
      </c>
      <c r="AB485" s="31">
        <f t="shared" si="204"/>
        <v>36816.508903946778</v>
      </c>
      <c r="AC485" s="30">
        <f t="shared" si="205"/>
        <v>36816.508903946778</v>
      </c>
      <c r="AG485" s="25">
        <f t="shared" si="206"/>
        <v>12015.887138844977</v>
      </c>
      <c r="AH485" s="25">
        <f t="shared" si="207"/>
        <v>24155.394503404648</v>
      </c>
      <c r="AI485" s="25">
        <f t="shared" si="208"/>
        <v>36171.281642249625</v>
      </c>
      <c r="AJ485" s="25">
        <f t="shared" si="209"/>
        <v>1</v>
      </c>
      <c r="AK485" s="25">
        <f t="shared" si="210"/>
        <v>36171.281642249625</v>
      </c>
      <c r="AL485" s="25">
        <f t="shared" ca="1" si="211"/>
        <v>91370</v>
      </c>
      <c r="AM485" s="25">
        <f t="shared" ca="1" si="212"/>
        <v>31</v>
      </c>
      <c r="AN485" s="25">
        <f ca="1">IF(AM485=0,0,COUNTIF($AM$19:AM485,C485*10+1))</f>
        <v>85</v>
      </c>
      <c r="AO485" s="20">
        <f t="shared" ca="1" si="213"/>
        <v>0</v>
      </c>
      <c r="AP485" s="32">
        <f t="shared" ca="1" si="214"/>
        <v>91370</v>
      </c>
    </row>
    <row r="486" spans="1:42" x14ac:dyDescent="0.2">
      <c r="A486" s="14">
        <f>Daten!A486</f>
        <v>30940</v>
      </c>
      <c r="B486" s="7" t="str">
        <f>Daten!B486</f>
        <v xml:space="preserve">Waldenstein                                       </v>
      </c>
      <c r="C486" s="14">
        <f t="shared" si="190"/>
        <v>3</v>
      </c>
      <c r="D486" s="9">
        <f>Daten!D486</f>
        <v>0</v>
      </c>
      <c r="E486" s="8">
        <f>Daten!E486</f>
        <v>1180</v>
      </c>
      <c r="F486" s="8">
        <f>Daten!F486</f>
        <v>1203</v>
      </c>
      <c r="G486" s="26">
        <f t="shared" si="191"/>
        <v>-23</v>
      </c>
      <c r="H486" s="28">
        <f t="shared" si="192"/>
        <v>-1.9118869492934332E-2</v>
      </c>
      <c r="I486" s="20">
        <f t="shared" si="193"/>
        <v>17.137283711737073</v>
      </c>
      <c r="J486" s="20">
        <f t="shared" si="194"/>
        <v>-40.137283711737069</v>
      </c>
      <c r="K486" s="26">
        <f t="shared" si="195"/>
        <v>20068.641855868536</v>
      </c>
      <c r="L486" s="15">
        <f>Daten!G486</f>
        <v>182</v>
      </c>
      <c r="M486" s="15">
        <f>Daten!H486</f>
        <v>796</v>
      </c>
      <c r="N486" s="15">
        <f>Daten!I486</f>
        <v>202</v>
      </c>
      <c r="O486" s="27">
        <f t="shared" si="196"/>
        <v>0.48241206030150752</v>
      </c>
      <c r="P486" s="15">
        <f t="shared" si="197"/>
        <v>455.6698956285523</v>
      </c>
      <c r="Q486" s="20">
        <f t="shared" si="198"/>
        <v>-71.669895628552297</v>
      </c>
      <c r="R486" s="26">
        <f t="shared" si="199"/>
        <v>-14333.979125710459</v>
      </c>
      <c r="S486" s="8">
        <f>Daten!K486</f>
        <v>9379.99</v>
      </c>
      <c r="T486" s="8">
        <f>Daten!L486</f>
        <v>66988.61</v>
      </c>
      <c r="U486" s="8">
        <f>Daten!M486</f>
        <v>21711.34</v>
      </c>
      <c r="V486" s="8">
        <f>Daten!N486</f>
        <v>500</v>
      </c>
      <c r="W486" s="8">
        <f>Daten!O486</f>
        <v>500</v>
      </c>
      <c r="X486" s="22">
        <f t="shared" si="200"/>
        <v>98079.94</v>
      </c>
      <c r="Y486" s="8">
        <f t="shared" si="201"/>
        <v>484069.49388735881</v>
      </c>
      <c r="Z486" s="20">
        <f t="shared" si="202"/>
        <v>-385989.55388735881</v>
      </c>
      <c r="AA486" s="26">
        <f t="shared" si="203"/>
        <v>38598.955388735885</v>
      </c>
      <c r="AB486" s="31">
        <f t="shared" si="204"/>
        <v>44333.618118893966</v>
      </c>
      <c r="AC486" s="30">
        <f t="shared" si="205"/>
        <v>44333.618118893966</v>
      </c>
      <c r="AG486" s="25">
        <f t="shared" si="206"/>
        <v>20068.641855868536</v>
      </c>
      <c r="AH486" s="25">
        <f t="shared" si="207"/>
        <v>38598.955388735885</v>
      </c>
      <c r="AI486" s="25">
        <f t="shared" si="208"/>
        <v>58667.597244604418</v>
      </c>
      <c r="AJ486" s="25">
        <f t="shared" si="209"/>
        <v>1</v>
      </c>
      <c r="AK486" s="25">
        <f t="shared" si="210"/>
        <v>58667.597244604418</v>
      </c>
      <c r="AL486" s="25">
        <f t="shared" ca="1" si="211"/>
        <v>148197</v>
      </c>
      <c r="AM486" s="25">
        <f t="shared" ca="1" si="212"/>
        <v>31</v>
      </c>
      <c r="AN486" s="25">
        <f ca="1">IF(AM486=0,0,COUNTIF($AM$19:AM486,C486*10+1))</f>
        <v>86</v>
      </c>
      <c r="AO486" s="20">
        <f t="shared" ca="1" si="213"/>
        <v>0</v>
      </c>
      <c r="AP486" s="32">
        <f t="shared" ca="1" si="214"/>
        <v>148197</v>
      </c>
    </row>
    <row r="487" spans="1:42" x14ac:dyDescent="0.2">
      <c r="A487" s="14">
        <f>Daten!A487</f>
        <v>30942</v>
      </c>
      <c r="B487" s="7" t="str">
        <f>Daten!B487</f>
        <v xml:space="preserve">Weitra                                            </v>
      </c>
      <c r="C487" s="14">
        <f t="shared" si="190"/>
        <v>3</v>
      </c>
      <c r="D487" s="9">
        <f>Daten!D487</f>
        <v>0</v>
      </c>
      <c r="E487" s="8">
        <f>Daten!E487</f>
        <v>2595</v>
      </c>
      <c r="F487" s="8">
        <f>Daten!F487</f>
        <v>2646</v>
      </c>
      <c r="G487" s="26">
        <f t="shared" si="191"/>
        <v>-51</v>
      </c>
      <c r="H487" s="28">
        <f t="shared" si="192"/>
        <v>-1.927437641723356E-2</v>
      </c>
      <c r="I487" s="20">
        <f t="shared" si="193"/>
        <v>37.693476892149874</v>
      </c>
      <c r="J487" s="20">
        <f t="shared" si="194"/>
        <v>-88.693476892149874</v>
      </c>
      <c r="K487" s="26">
        <f t="shared" si="195"/>
        <v>44346.738446074938</v>
      </c>
      <c r="L487" s="15">
        <f>Daten!G487</f>
        <v>343</v>
      </c>
      <c r="M487" s="15">
        <f>Daten!H487</f>
        <v>1539</v>
      </c>
      <c r="N487" s="15">
        <f>Daten!I487</f>
        <v>713</v>
      </c>
      <c r="O487" s="27">
        <f t="shared" si="196"/>
        <v>0.68615984405458086</v>
      </c>
      <c r="P487" s="15">
        <f t="shared" si="197"/>
        <v>880.99996152304266</v>
      </c>
      <c r="Q487" s="20">
        <f t="shared" si="198"/>
        <v>175.00003847695734</v>
      </c>
      <c r="R487" s="26">
        <f t="shared" si="199"/>
        <v>35000.007695391469</v>
      </c>
      <c r="S487" s="8">
        <f>Daten!K487</f>
        <v>16143.51</v>
      </c>
      <c r="T487" s="8">
        <f>Daten!L487</f>
        <v>212818.54</v>
      </c>
      <c r="U487" s="8">
        <f>Daten!M487</f>
        <v>623310.25</v>
      </c>
      <c r="V487" s="8">
        <f>Daten!N487</f>
        <v>500</v>
      </c>
      <c r="W487" s="8">
        <f>Daten!O487</f>
        <v>500</v>
      </c>
      <c r="X487" s="22">
        <f t="shared" si="200"/>
        <v>852272.3</v>
      </c>
      <c r="Y487" s="8">
        <f t="shared" si="201"/>
        <v>1064542.6581675392</v>
      </c>
      <c r="Z487" s="20">
        <f t="shared" si="202"/>
        <v>-212270.35816753912</v>
      </c>
      <c r="AA487" s="26">
        <f t="shared" si="203"/>
        <v>21227.035816753913</v>
      </c>
      <c r="AB487" s="31">
        <f t="shared" si="204"/>
        <v>100573.78195822031</v>
      </c>
      <c r="AC487" s="30">
        <f t="shared" si="205"/>
        <v>100573.78195822031</v>
      </c>
      <c r="AG487" s="25">
        <f t="shared" si="206"/>
        <v>44346.738446074938</v>
      </c>
      <c r="AH487" s="25">
        <f t="shared" si="207"/>
        <v>21227.035816753913</v>
      </c>
      <c r="AI487" s="25">
        <f t="shared" si="208"/>
        <v>65573.774262828854</v>
      </c>
      <c r="AJ487" s="25">
        <f t="shared" si="209"/>
        <v>1</v>
      </c>
      <c r="AK487" s="25">
        <f t="shared" si="210"/>
        <v>65573.774262828854</v>
      </c>
      <c r="AL487" s="25">
        <f t="shared" ca="1" si="211"/>
        <v>165642</v>
      </c>
      <c r="AM487" s="25">
        <f t="shared" ca="1" si="212"/>
        <v>31</v>
      </c>
      <c r="AN487" s="25">
        <f ca="1">IF(AM487=0,0,COUNTIF($AM$19:AM487,C487*10+1))</f>
        <v>87</v>
      </c>
      <c r="AO487" s="20">
        <f t="shared" ca="1" si="213"/>
        <v>0</v>
      </c>
      <c r="AP487" s="32">
        <f t="shared" ca="1" si="214"/>
        <v>165642</v>
      </c>
    </row>
    <row r="488" spans="1:42" x14ac:dyDescent="0.2">
      <c r="A488" s="14">
        <f>Daten!A488</f>
        <v>31001</v>
      </c>
      <c r="B488" s="7" t="str">
        <f>Daten!B488</f>
        <v xml:space="preserve">Alberndorf im Pulkautal                           </v>
      </c>
      <c r="C488" s="14">
        <f t="shared" si="190"/>
        <v>3</v>
      </c>
      <c r="D488" s="9">
        <f>Daten!D488</f>
        <v>0</v>
      </c>
      <c r="E488" s="8">
        <f>Daten!E488</f>
        <v>713</v>
      </c>
      <c r="F488" s="8">
        <f>Daten!F488</f>
        <v>747</v>
      </c>
      <c r="G488" s="26">
        <f t="shared" si="191"/>
        <v>-34</v>
      </c>
      <c r="H488" s="28">
        <f t="shared" si="192"/>
        <v>-4.5515394912985271E-2</v>
      </c>
      <c r="I488" s="20">
        <f t="shared" si="193"/>
        <v>10.641355721253197</v>
      </c>
      <c r="J488" s="20">
        <f t="shared" si="194"/>
        <v>-44.641355721253198</v>
      </c>
      <c r="K488" s="26">
        <f t="shared" si="195"/>
        <v>22320.677860626598</v>
      </c>
      <c r="L488" s="15">
        <f>Daten!G488</f>
        <v>100</v>
      </c>
      <c r="M488" s="15">
        <f>Daten!H488</f>
        <v>423</v>
      </c>
      <c r="N488" s="15">
        <f>Daten!I488</f>
        <v>190</v>
      </c>
      <c r="O488" s="27">
        <f t="shared" si="196"/>
        <v>0.68557919621749408</v>
      </c>
      <c r="P488" s="15">
        <f t="shared" si="197"/>
        <v>242.14618825487139</v>
      </c>
      <c r="Q488" s="20">
        <f t="shared" si="198"/>
        <v>47.85381174512861</v>
      </c>
      <c r="R488" s="26">
        <f t="shared" si="199"/>
        <v>9570.7623490257211</v>
      </c>
      <c r="S488" s="8">
        <f>Daten!K488</f>
        <v>12843.24</v>
      </c>
      <c r="T488" s="8">
        <f>Daten!L488</f>
        <v>50276.29</v>
      </c>
      <c r="U488" s="8">
        <f>Daten!M488</f>
        <v>34526.660000000003</v>
      </c>
      <c r="V488" s="8">
        <f>Daten!N488</f>
        <v>500</v>
      </c>
      <c r="W488" s="8">
        <f>Daten!O488</f>
        <v>500</v>
      </c>
      <c r="X488" s="22">
        <f t="shared" si="200"/>
        <v>97646.19</v>
      </c>
      <c r="Y488" s="8">
        <f t="shared" si="201"/>
        <v>292492.83825566678</v>
      </c>
      <c r="Z488" s="20">
        <f t="shared" si="202"/>
        <v>-194846.64825566678</v>
      </c>
      <c r="AA488" s="26">
        <f t="shared" si="203"/>
        <v>19484.664825566677</v>
      </c>
      <c r="AB488" s="31">
        <f t="shared" si="204"/>
        <v>51376.105035218992</v>
      </c>
      <c r="AC488" s="30">
        <f t="shared" si="205"/>
        <v>51376.105035218992</v>
      </c>
      <c r="AG488" s="25">
        <f t="shared" si="206"/>
        <v>22320.677860626598</v>
      </c>
      <c r="AH488" s="25">
        <f t="shared" si="207"/>
        <v>19484.664825566677</v>
      </c>
      <c r="AI488" s="25">
        <f t="shared" si="208"/>
        <v>41805.342686193275</v>
      </c>
      <c r="AJ488" s="25">
        <f t="shared" si="209"/>
        <v>1</v>
      </c>
      <c r="AK488" s="25">
        <f t="shared" si="210"/>
        <v>41805.342686193275</v>
      </c>
      <c r="AL488" s="25">
        <f t="shared" ca="1" si="211"/>
        <v>105602</v>
      </c>
      <c r="AM488" s="25">
        <f t="shared" ca="1" si="212"/>
        <v>31</v>
      </c>
      <c r="AN488" s="25">
        <f ca="1">IF(AM488=0,0,COUNTIF($AM$19:AM488,C488*10+1))</f>
        <v>88</v>
      </c>
      <c r="AO488" s="20">
        <f t="shared" ca="1" si="213"/>
        <v>0</v>
      </c>
      <c r="AP488" s="32">
        <f t="shared" ca="1" si="214"/>
        <v>105602</v>
      </c>
    </row>
    <row r="489" spans="1:42" x14ac:dyDescent="0.2">
      <c r="A489" s="14">
        <f>Daten!A489</f>
        <v>31008</v>
      </c>
      <c r="B489" s="7" t="str">
        <f>Daten!B489</f>
        <v xml:space="preserve">Göllersdorf                                      </v>
      </c>
      <c r="C489" s="14">
        <f t="shared" si="190"/>
        <v>3</v>
      </c>
      <c r="D489" s="9">
        <f>Daten!D489</f>
        <v>0</v>
      </c>
      <c r="E489" s="8">
        <f>Daten!E489</f>
        <v>3228</v>
      </c>
      <c r="F489" s="8">
        <f>Daten!F489</f>
        <v>3074</v>
      </c>
      <c r="G489" s="26">
        <f t="shared" si="191"/>
        <v>154</v>
      </c>
      <c r="H489" s="28">
        <f t="shared" si="192"/>
        <v>5.0097592713077427E-2</v>
      </c>
      <c r="I489" s="20">
        <f t="shared" si="193"/>
        <v>43.79053211128825</v>
      </c>
      <c r="J489" s="20">
        <f t="shared" si="194"/>
        <v>110.20946788871174</v>
      </c>
      <c r="K489" s="26">
        <f t="shared" si="195"/>
        <v>-55104.733944355874</v>
      </c>
      <c r="L489" s="15">
        <f>Daten!G489</f>
        <v>435</v>
      </c>
      <c r="M489" s="15">
        <f>Daten!H489</f>
        <v>2122</v>
      </c>
      <c r="N489" s="15">
        <f>Daten!I489</f>
        <v>671</v>
      </c>
      <c r="O489" s="27">
        <f t="shared" si="196"/>
        <v>0.52120640904806781</v>
      </c>
      <c r="P489" s="15">
        <f t="shared" si="197"/>
        <v>1214.7380885977236</v>
      </c>
      <c r="Q489" s="20">
        <f t="shared" si="198"/>
        <v>-108.73808859772362</v>
      </c>
      <c r="R489" s="26">
        <f t="shared" si="199"/>
        <v>-21747.617719544724</v>
      </c>
      <c r="S489" s="8">
        <f>Daten!K489</f>
        <v>54193.58</v>
      </c>
      <c r="T489" s="8">
        <f>Daten!L489</f>
        <v>251323.3</v>
      </c>
      <c r="U489" s="8">
        <f>Daten!M489</f>
        <v>520799.08</v>
      </c>
      <c r="V489" s="8">
        <f>Daten!N489</f>
        <v>500</v>
      </c>
      <c r="W489" s="8">
        <f>Daten!O489</f>
        <v>500</v>
      </c>
      <c r="X489" s="22">
        <f t="shared" si="200"/>
        <v>826315.96</v>
      </c>
      <c r="Y489" s="8">
        <f t="shared" si="201"/>
        <v>1324217.2256511815</v>
      </c>
      <c r="Z489" s="20">
        <f t="shared" si="202"/>
        <v>-497901.26565118157</v>
      </c>
      <c r="AA489" s="26">
        <f t="shared" si="203"/>
        <v>49790.12656511816</v>
      </c>
      <c r="AB489" s="31">
        <f t="shared" si="204"/>
        <v>-27062.225098782437</v>
      </c>
      <c r="AC489" s="30">
        <f t="shared" si="205"/>
        <v>0</v>
      </c>
      <c r="AG489" s="25">
        <f t="shared" si="206"/>
        <v>0</v>
      </c>
      <c r="AH489" s="25">
        <f t="shared" si="207"/>
        <v>0</v>
      </c>
      <c r="AI489" s="25">
        <f t="shared" si="208"/>
        <v>0</v>
      </c>
      <c r="AJ489" s="25">
        <f t="shared" si="209"/>
        <v>1</v>
      </c>
      <c r="AK489" s="25">
        <f t="shared" si="210"/>
        <v>0</v>
      </c>
      <c r="AL489" s="25">
        <f t="shared" ca="1" si="211"/>
        <v>0</v>
      </c>
      <c r="AM489" s="25">
        <f t="shared" ca="1" si="212"/>
        <v>0</v>
      </c>
      <c r="AN489" s="25">
        <f ca="1">IF(AM489=0,0,COUNTIF($AM$19:AM489,C489*10+1))</f>
        <v>0</v>
      </c>
      <c r="AO489" s="20">
        <f t="shared" ca="1" si="213"/>
        <v>0</v>
      </c>
      <c r="AP489" s="32">
        <f t="shared" ca="1" si="214"/>
        <v>0</v>
      </c>
    </row>
    <row r="490" spans="1:42" x14ac:dyDescent="0.2">
      <c r="A490" s="14">
        <f>Daten!A490</f>
        <v>31009</v>
      </c>
      <c r="B490" s="7" t="str">
        <f>Daten!B490</f>
        <v xml:space="preserve">Grabern                                           </v>
      </c>
      <c r="C490" s="14">
        <f t="shared" si="190"/>
        <v>3</v>
      </c>
      <c r="D490" s="9">
        <f>Daten!D490</f>
        <v>0</v>
      </c>
      <c r="E490" s="8">
        <f>Daten!E490</f>
        <v>1733</v>
      </c>
      <c r="F490" s="8">
        <f>Daten!F490</f>
        <v>1696</v>
      </c>
      <c r="G490" s="26">
        <f t="shared" si="191"/>
        <v>37</v>
      </c>
      <c r="H490" s="28">
        <f t="shared" si="192"/>
        <v>2.1816037735849055E-2</v>
      </c>
      <c r="I490" s="20">
        <f t="shared" si="193"/>
        <v>24.160293578641795</v>
      </c>
      <c r="J490" s="20">
        <f t="shared" si="194"/>
        <v>12.839706421358205</v>
      </c>
      <c r="K490" s="26">
        <f t="shared" si="195"/>
        <v>-6419.8532106791026</v>
      </c>
      <c r="L490" s="15">
        <f>Daten!G490</f>
        <v>282</v>
      </c>
      <c r="M490" s="15">
        <f>Daten!H490</f>
        <v>1131</v>
      </c>
      <c r="N490" s="15">
        <f>Daten!I490</f>
        <v>320</v>
      </c>
      <c r="O490" s="27">
        <f t="shared" si="196"/>
        <v>0.53227232537577363</v>
      </c>
      <c r="P490" s="15">
        <f t="shared" si="197"/>
        <v>647.44051753252847</v>
      </c>
      <c r="Q490" s="20">
        <f t="shared" si="198"/>
        <v>-45.440517532528474</v>
      </c>
      <c r="R490" s="26">
        <f t="shared" si="199"/>
        <v>-9088.1035065056949</v>
      </c>
      <c r="S490" s="8">
        <f>Daten!K490</f>
        <v>35673.31</v>
      </c>
      <c r="T490" s="8">
        <f>Daten!L490</f>
        <v>143496.85999999999</v>
      </c>
      <c r="U490" s="8">
        <f>Daten!M490</f>
        <v>76108.88</v>
      </c>
      <c r="V490" s="8">
        <f>Daten!N490</f>
        <v>500</v>
      </c>
      <c r="W490" s="8">
        <f>Daten!O490</f>
        <v>500</v>
      </c>
      <c r="X490" s="22">
        <f t="shared" si="200"/>
        <v>255279.05</v>
      </c>
      <c r="Y490" s="8">
        <f t="shared" si="201"/>
        <v>710925.79059897689</v>
      </c>
      <c r="Z490" s="20">
        <f t="shared" si="202"/>
        <v>-455646.7405989769</v>
      </c>
      <c r="AA490" s="26">
        <f t="shared" si="203"/>
        <v>45564.67405989769</v>
      </c>
      <c r="AB490" s="31">
        <f t="shared" si="204"/>
        <v>30056.717342712895</v>
      </c>
      <c r="AC490" s="30">
        <f t="shared" si="205"/>
        <v>30056.717342712895</v>
      </c>
      <c r="AG490" s="25">
        <f t="shared" si="206"/>
        <v>-6419.8532106791026</v>
      </c>
      <c r="AH490" s="25">
        <f t="shared" si="207"/>
        <v>45564.67405989769</v>
      </c>
      <c r="AI490" s="25">
        <f t="shared" si="208"/>
        <v>39144.820849218588</v>
      </c>
      <c r="AJ490" s="25">
        <f t="shared" si="209"/>
        <v>1</v>
      </c>
      <c r="AK490" s="25">
        <f t="shared" si="210"/>
        <v>39144.820849218588</v>
      </c>
      <c r="AL490" s="25">
        <f t="shared" ca="1" si="211"/>
        <v>98882</v>
      </c>
      <c r="AM490" s="25">
        <f t="shared" ca="1" si="212"/>
        <v>31</v>
      </c>
      <c r="AN490" s="25">
        <f ca="1">IF(AM490=0,0,COUNTIF($AM$19:AM490,C490*10+1))</f>
        <v>89</v>
      </c>
      <c r="AO490" s="20">
        <f t="shared" ca="1" si="213"/>
        <v>0</v>
      </c>
      <c r="AP490" s="32">
        <f t="shared" ca="1" si="214"/>
        <v>98882</v>
      </c>
    </row>
    <row r="491" spans="1:42" x14ac:dyDescent="0.2">
      <c r="A491" s="14">
        <f>Daten!A491</f>
        <v>31014</v>
      </c>
      <c r="B491" s="7" t="str">
        <f>Daten!B491</f>
        <v xml:space="preserve">Guntersdorf                                       </v>
      </c>
      <c r="C491" s="14">
        <f t="shared" si="190"/>
        <v>3</v>
      </c>
      <c r="D491" s="9">
        <f>Daten!D491</f>
        <v>0</v>
      </c>
      <c r="E491" s="8">
        <f>Daten!E491</f>
        <v>1174</v>
      </c>
      <c r="F491" s="8">
        <f>Daten!F491</f>
        <v>1142</v>
      </c>
      <c r="G491" s="26">
        <f t="shared" si="191"/>
        <v>32</v>
      </c>
      <c r="H491" s="28">
        <f t="shared" si="192"/>
        <v>2.8021015761821366E-2</v>
      </c>
      <c r="I491" s="20">
        <f t="shared" si="193"/>
        <v>16.26831088844866</v>
      </c>
      <c r="J491" s="20">
        <f t="shared" si="194"/>
        <v>15.73168911155134</v>
      </c>
      <c r="K491" s="26">
        <f t="shared" si="195"/>
        <v>-7865.8445557756704</v>
      </c>
      <c r="L491" s="15">
        <f>Daten!G491</f>
        <v>165</v>
      </c>
      <c r="M491" s="15">
        <f>Daten!H491</f>
        <v>774</v>
      </c>
      <c r="N491" s="15">
        <f>Daten!I491</f>
        <v>235</v>
      </c>
      <c r="O491" s="27">
        <f t="shared" si="196"/>
        <v>0.51679586563307489</v>
      </c>
      <c r="P491" s="15">
        <f t="shared" si="197"/>
        <v>443.07600404082848</v>
      </c>
      <c r="Q491" s="20">
        <f t="shared" si="198"/>
        <v>-43.076004040828479</v>
      </c>
      <c r="R491" s="26">
        <f t="shared" si="199"/>
        <v>-8615.2008081656968</v>
      </c>
      <c r="S491" s="8">
        <f>Daten!K491</f>
        <v>39453.64</v>
      </c>
      <c r="T491" s="8">
        <f>Daten!L491</f>
        <v>83256.94</v>
      </c>
      <c r="U491" s="8">
        <f>Daten!M491</f>
        <v>121142.27</v>
      </c>
      <c r="V491" s="8">
        <f>Daten!N491</f>
        <v>500</v>
      </c>
      <c r="W491" s="8">
        <f>Daten!O491</f>
        <v>500</v>
      </c>
      <c r="X491" s="22">
        <f t="shared" si="200"/>
        <v>243852.85</v>
      </c>
      <c r="Y491" s="8">
        <f t="shared" si="201"/>
        <v>481608.12357945699</v>
      </c>
      <c r="Z491" s="20">
        <f t="shared" si="202"/>
        <v>-237755.27357945699</v>
      </c>
      <c r="AA491" s="26">
        <f t="shared" si="203"/>
        <v>23775.527357945699</v>
      </c>
      <c r="AB491" s="31">
        <f t="shared" si="204"/>
        <v>7294.4819940043308</v>
      </c>
      <c r="AC491" s="30">
        <f t="shared" si="205"/>
        <v>7294.4819940043308</v>
      </c>
      <c r="AG491" s="25">
        <f t="shared" si="206"/>
        <v>-7865.8445557756704</v>
      </c>
      <c r="AH491" s="25">
        <f t="shared" si="207"/>
        <v>23775.527357945699</v>
      </c>
      <c r="AI491" s="25">
        <f t="shared" si="208"/>
        <v>15909.682802170028</v>
      </c>
      <c r="AJ491" s="25">
        <f t="shared" si="209"/>
        <v>1</v>
      </c>
      <c r="AK491" s="25">
        <f t="shared" si="210"/>
        <v>15909.682802170028</v>
      </c>
      <c r="AL491" s="25">
        <f t="shared" ca="1" si="211"/>
        <v>40189</v>
      </c>
      <c r="AM491" s="25">
        <f t="shared" ca="1" si="212"/>
        <v>31</v>
      </c>
      <c r="AN491" s="25">
        <f ca="1">IF(AM491=0,0,COUNTIF($AM$19:AM491,C491*10+1))</f>
        <v>90</v>
      </c>
      <c r="AO491" s="20">
        <f t="shared" ca="1" si="213"/>
        <v>0</v>
      </c>
      <c r="AP491" s="32">
        <f t="shared" ca="1" si="214"/>
        <v>40189</v>
      </c>
    </row>
    <row r="492" spans="1:42" x14ac:dyDescent="0.2">
      <c r="A492" s="14">
        <f>Daten!A492</f>
        <v>31015</v>
      </c>
      <c r="B492" s="7" t="str">
        <f>Daten!B492</f>
        <v xml:space="preserve">Hadres                                            </v>
      </c>
      <c r="C492" s="14">
        <f t="shared" si="190"/>
        <v>3</v>
      </c>
      <c r="D492" s="9">
        <f>Daten!D492</f>
        <v>0</v>
      </c>
      <c r="E492" s="8">
        <f>Daten!E492</f>
        <v>1739</v>
      </c>
      <c r="F492" s="8">
        <f>Daten!F492</f>
        <v>1706</v>
      </c>
      <c r="G492" s="26">
        <f t="shared" si="191"/>
        <v>33</v>
      </c>
      <c r="H492" s="28">
        <f t="shared" si="192"/>
        <v>1.9343493552168817E-2</v>
      </c>
      <c r="I492" s="20">
        <f t="shared" si="193"/>
        <v>24.302748139836616</v>
      </c>
      <c r="J492" s="20">
        <f t="shared" si="194"/>
        <v>8.6972518601633837</v>
      </c>
      <c r="K492" s="26">
        <f t="shared" si="195"/>
        <v>-4348.6259300816919</v>
      </c>
      <c r="L492" s="15">
        <f>Daten!G492</f>
        <v>233</v>
      </c>
      <c r="M492" s="15">
        <f>Daten!H492</f>
        <v>1072</v>
      </c>
      <c r="N492" s="15">
        <f>Daten!I492</f>
        <v>434</v>
      </c>
      <c r="O492" s="27">
        <f t="shared" si="196"/>
        <v>0.62220149253731338</v>
      </c>
      <c r="P492" s="15">
        <f t="shared" si="197"/>
        <v>613.66599009272375</v>
      </c>
      <c r="Q492" s="20">
        <f t="shared" si="198"/>
        <v>53.334009907276254</v>
      </c>
      <c r="R492" s="26">
        <f t="shared" si="199"/>
        <v>10666.80198145525</v>
      </c>
      <c r="S492" s="8">
        <f>Daten!K492</f>
        <v>49174.7</v>
      </c>
      <c r="T492" s="8">
        <f>Daten!L492</f>
        <v>92341.4</v>
      </c>
      <c r="U492" s="8">
        <f>Daten!M492</f>
        <v>161261.46</v>
      </c>
      <c r="V492" s="8">
        <f>Daten!N492</f>
        <v>500</v>
      </c>
      <c r="W492" s="8">
        <f>Daten!O492</f>
        <v>500</v>
      </c>
      <c r="X492" s="22">
        <f t="shared" si="200"/>
        <v>302777.55999999994</v>
      </c>
      <c r="Y492" s="8">
        <f t="shared" si="201"/>
        <v>713387.16090687877</v>
      </c>
      <c r="Z492" s="20">
        <f t="shared" si="202"/>
        <v>-410609.60090687883</v>
      </c>
      <c r="AA492" s="26">
        <f t="shared" si="203"/>
        <v>41060.960090687884</v>
      </c>
      <c r="AB492" s="31">
        <f t="shared" si="204"/>
        <v>47379.136142061441</v>
      </c>
      <c r="AC492" s="30">
        <f t="shared" si="205"/>
        <v>47379.136142061441</v>
      </c>
      <c r="AG492" s="25">
        <f t="shared" si="206"/>
        <v>-4348.6259300816919</v>
      </c>
      <c r="AH492" s="25">
        <f t="shared" si="207"/>
        <v>41060.960090687884</v>
      </c>
      <c r="AI492" s="25">
        <f t="shared" si="208"/>
        <v>36712.334160606195</v>
      </c>
      <c r="AJ492" s="25">
        <f t="shared" si="209"/>
        <v>1</v>
      </c>
      <c r="AK492" s="25">
        <f t="shared" si="210"/>
        <v>36712.334160606195</v>
      </c>
      <c r="AL492" s="25">
        <f t="shared" ca="1" si="211"/>
        <v>92737</v>
      </c>
      <c r="AM492" s="25">
        <f t="shared" ca="1" si="212"/>
        <v>31</v>
      </c>
      <c r="AN492" s="25">
        <f ca="1">IF(AM492=0,0,COUNTIF($AM$19:AM492,C492*10+1))</f>
        <v>91</v>
      </c>
      <c r="AO492" s="20">
        <f t="shared" ca="1" si="213"/>
        <v>0</v>
      </c>
      <c r="AP492" s="32">
        <f t="shared" ca="1" si="214"/>
        <v>92737</v>
      </c>
    </row>
    <row r="493" spans="1:42" x14ac:dyDescent="0.2">
      <c r="A493" s="14">
        <f>Daten!A493</f>
        <v>31016</v>
      </c>
      <c r="B493" s="7" t="str">
        <f>Daten!B493</f>
        <v xml:space="preserve">Hardegg                                           </v>
      </c>
      <c r="C493" s="14">
        <f t="shared" si="190"/>
        <v>3</v>
      </c>
      <c r="D493" s="9">
        <f>Daten!D493</f>
        <v>0</v>
      </c>
      <c r="E493" s="8">
        <f>Daten!E493</f>
        <v>1290</v>
      </c>
      <c r="F493" s="8">
        <f>Daten!F493</f>
        <v>1310</v>
      </c>
      <c r="G493" s="26">
        <f t="shared" si="191"/>
        <v>-20</v>
      </c>
      <c r="H493" s="28">
        <f t="shared" si="192"/>
        <v>-1.5267175572519083E-2</v>
      </c>
      <c r="I493" s="20">
        <f t="shared" si="193"/>
        <v>18.661547516521669</v>
      </c>
      <c r="J493" s="20">
        <f t="shared" si="194"/>
        <v>-38.661547516521665</v>
      </c>
      <c r="K493" s="26">
        <f t="shared" si="195"/>
        <v>19330.773758260832</v>
      </c>
      <c r="L493" s="15">
        <f>Daten!G493</f>
        <v>156</v>
      </c>
      <c r="M493" s="15">
        <f>Daten!H493</f>
        <v>767</v>
      </c>
      <c r="N493" s="15">
        <f>Daten!I493</f>
        <v>367</v>
      </c>
      <c r="O493" s="27">
        <f t="shared" si="196"/>
        <v>0.68187744458930899</v>
      </c>
      <c r="P493" s="15">
        <f t="shared" si="197"/>
        <v>439.06885671746181</v>
      </c>
      <c r="Q493" s="20">
        <f t="shared" si="198"/>
        <v>83.931143282538187</v>
      </c>
      <c r="R493" s="26">
        <f t="shared" si="199"/>
        <v>16786.228656507636</v>
      </c>
      <c r="S493" s="8">
        <f>Daten!K493</f>
        <v>35092.74</v>
      </c>
      <c r="T493" s="8">
        <f>Daten!L493</f>
        <v>84134.86</v>
      </c>
      <c r="U493" s="8">
        <f>Daten!M493</f>
        <v>169659.89</v>
      </c>
      <c r="V493" s="8">
        <f>Daten!N493</f>
        <v>500</v>
      </c>
      <c r="W493" s="8">
        <f>Daten!O493</f>
        <v>500</v>
      </c>
      <c r="X493" s="22">
        <f t="shared" si="200"/>
        <v>288887.49</v>
      </c>
      <c r="Y493" s="8">
        <f t="shared" si="201"/>
        <v>529194.61619889224</v>
      </c>
      <c r="Z493" s="20">
        <f t="shared" si="202"/>
        <v>-240307.12619889225</v>
      </c>
      <c r="AA493" s="26">
        <f t="shared" si="203"/>
        <v>24030.712619889226</v>
      </c>
      <c r="AB493" s="31">
        <f t="shared" si="204"/>
        <v>60147.715034657696</v>
      </c>
      <c r="AC493" s="30">
        <f t="shared" si="205"/>
        <v>60147.715034657696</v>
      </c>
      <c r="AG493" s="25">
        <f t="shared" si="206"/>
        <v>19330.773758260832</v>
      </c>
      <c r="AH493" s="25">
        <f t="shared" si="207"/>
        <v>24030.712619889226</v>
      </c>
      <c r="AI493" s="25">
        <f t="shared" si="208"/>
        <v>43361.486378150061</v>
      </c>
      <c r="AJ493" s="25">
        <f t="shared" si="209"/>
        <v>1</v>
      </c>
      <c r="AK493" s="25">
        <f t="shared" si="210"/>
        <v>43361.486378150061</v>
      </c>
      <c r="AL493" s="25">
        <f t="shared" ca="1" si="211"/>
        <v>109533</v>
      </c>
      <c r="AM493" s="25">
        <f t="shared" ca="1" si="212"/>
        <v>31</v>
      </c>
      <c r="AN493" s="25">
        <f ca="1">IF(AM493=0,0,COUNTIF($AM$19:AM493,C493*10+1))</f>
        <v>92</v>
      </c>
      <c r="AO493" s="20">
        <f t="shared" ca="1" si="213"/>
        <v>0</v>
      </c>
      <c r="AP493" s="32">
        <f t="shared" ca="1" si="214"/>
        <v>109533</v>
      </c>
    </row>
    <row r="494" spans="1:42" x14ac:dyDescent="0.2">
      <c r="A494" s="14">
        <f>Daten!A494</f>
        <v>31018</v>
      </c>
      <c r="B494" s="7" t="str">
        <f>Daten!B494</f>
        <v xml:space="preserve">Haugsdorf                                         </v>
      </c>
      <c r="C494" s="14">
        <f t="shared" si="190"/>
        <v>3</v>
      </c>
      <c r="D494" s="9">
        <f>Daten!D494</f>
        <v>0</v>
      </c>
      <c r="E494" s="8">
        <f>Daten!E494</f>
        <v>1589</v>
      </c>
      <c r="F494" s="8">
        <f>Daten!F494</f>
        <v>1553</v>
      </c>
      <c r="G494" s="26">
        <f t="shared" si="191"/>
        <v>36</v>
      </c>
      <c r="H494" s="28">
        <f t="shared" si="192"/>
        <v>2.31809401159047E-2</v>
      </c>
      <c r="I494" s="20">
        <f t="shared" si="193"/>
        <v>22.123193353555841</v>
      </c>
      <c r="J494" s="20">
        <f t="shared" si="194"/>
        <v>13.876806646444159</v>
      </c>
      <c r="K494" s="26">
        <f t="shared" si="195"/>
        <v>-6938.4033232220791</v>
      </c>
      <c r="L494" s="15">
        <f>Daten!G494</f>
        <v>227</v>
      </c>
      <c r="M494" s="15">
        <f>Daten!H494</f>
        <v>938</v>
      </c>
      <c r="N494" s="15">
        <f>Daten!I494</f>
        <v>424</v>
      </c>
      <c r="O494" s="27">
        <f t="shared" si="196"/>
        <v>0.69402985074626866</v>
      </c>
      <c r="P494" s="15">
        <f t="shared" si="197"/>
        <v>536.95774133113321</v>
      </c>
      <c r="Q494" s="20">
        <f t="shared" si="198"/>
        <v>114.04225866886679</v>
      </c>
      <c r="R494" s="26">
        <f t="shared" si="199"/>
        <v>22808.45173377336</v>
      </c>
      <c r="S494" s="8">
        <f>Daten!K494</f>
        <v>24698.46</v>
      </c>
      <c r="T494" s="8">
        <f>Daten!L494</f>
        <v>115538.84</v>
      </c>
      <c r="U494" s="8">
        <f>Daten!M494</f>
        <v>218588.41</v>
      </c>
      <c r="V494" s="8">
        <f>Daten!N494</f>
        <v>500</v>
      </c>
      <c r="W494" s="8">
        <f>Daten!O494</f>
        <v>500</v>
      </c>
      <c r="X494" s="22">
        <f t="shared" si="200"/>
        <v>358825.70999999996</v>
      </c>
      <c r="Y494" s="8">
        <f t="shared" si="201"/>
        <v>651852.90320933319</v>
      </c>
      <c r="Z494" s="20">
        <f t="shared" si="202"/>
        <v>-293027.19320933323</v>
      </c>
      <c r="AA494" s="26">
        <f t="shared" si="203"/>
        <v>29302.719320933324</v>
      </c>
      <c r="AB494" s="31">
        <f t="shared" si="204"/>
        <v>45172.767731484608</v>
      </c>
      <c r="AC494" s="30">
        <f t="shared" si="205"/>
        <v>45172.767731484608</v>
      </c>
      <c r="AG494" s="25">
        <f t="shared" si="206"/>
        <v>-6938.4033232220791</v>
      </c>
      <c r="AH494" s="25">
        <f t="shared" si="207"/>
        <v>29302.719320933324</v>
      </c>
      <c r="AI494" s="25">
        <f t="shared" si="208"/>
        <v>22364.315997711245</v>
      </c>
      <c r="AJ494" s="25">
        <f t="shared" si="209"/>
        <v>1</v>
      </c>
      <c r="AK494" s="25">
        <f t="shared" si="210"/>
        <v>22364.315997711245</v>
      </c>
      <c r="AL494" s="25">
        <f t="shared" ca="1" si="211"/>
        <v>56493</v>
      </c>
      <c r="AM494" s="25">
        <f t="shared" ca="1" si="212"/>
        <v>31</v>
      </c>
      <c r="AN494" s="25">
        <f ca="1">IF(AM494=0,0,COUNTIF($AM$19:AM494,C494*10+1))</f>
        <v>93</v>
      </c>
      <c r="AO494" s="20">
        <f t="shared" ca="1" si="213"/>
        <v>0</v>
      </c>
      <c r="AP494" s="32">
        <f t="shared" ca="1" si="214"/>
        <v>56493</v>
      </c>
    </row>
    <row r="495" spans="1:42" x14ac:dyDescent="0.2">
      <c r="A495" s="14">
        <f>Daten!A495</f>
        <v>31019</v>
      </c>
      <c r="B495" s="7" t="str">
        <f>Daten!B495</f>
        <v xml:space="preserve">Heldenberg                                        </v>
      </c>
      <c r="C495" s="14">
        <f t="shared" si="190"/>
        <v>3</v>
      </c>
      <c r="D495" s="9">
        <f>Daten!D495</f>
        <v>0</v>
      </c>
      <c r="E495" s="8">
        <f>Daten!E495</f>
        <v>1489</v>
      </c>
      <c r="F495" s="8">
        <f>Daten!F495</f>
        <v>1348</v>
      </c>
      <c r="G495" s="26">
        <f t="shared" si="191"/>
        <v>141</v>
      </c>
      <c r="H495" s="28">
        <f t="shared" si="192"/>
        <v>0.10459940652818991</v>
      </c>
      <c r="I495" s="20">
        <f t="shared" si="193"/>
        <v>19.202874849061992</v>
      </c>
      <c r="J495" s="20">
        <f t="shared" si="194"/>
        <v>121.797125150938</v>
      </c>
      <c r="K495" s="26">
        <f t="shared" si="195"/>
        <v>-60898.562575468997</v>
      </c>
      <c r="L495" s="15">
        <f>Daten!G495</f>
        <v>267</v>
      </c>
      <c r="M495" s="15">
        <f>Daten!H495</f>
        <v>971</v>
      </c>
      <c r="N495" s="15">
        <f>Daten!I495</f>
        <v>251</v>
      </c>
      <c r="O495" s="27">
        <f t="shared" si="196"/>
        <v>0.53347064881565398</v>
      </c>
      <c r="P495" s="15">
        <f t="shared" si="197"/>
        <v>555.8485787127189</v>
      </c>
      <c r="Q495" s="20">
        <f t="shared" si="198"/>
        <v>-37.848578712718904</v>
      </c>
      <c r="R495" s="26">
        <f t="shared" si="199"/>
        <v>-7569.7157425437808</v>
      </c>
      <c r="S495" s="8">
        <f>Daten!K495</f>
        <v>24628.99</v>
      </c>
      <c r="T495" s="8">
        <f>Daten!L495</f>
        <v>66521.960000000006</v>
      </c>
      <c r="U495" s="8">
        <f>Daten!M495</f>
        <v>104091.97</v>
      </c>
      <c r="V495" s="8">
        <f>Daten!N495</f>
        <v>500</v>
      </c>
      <c r="W495" s="8">
        <f>Daten!O495</f>
        <v>500</v>
      </c>
      <c r="X495" s="22">
        <f t="shared" si="200"/>
        <v>195242.92</v>
      </c>
      <c r="Y495" s="8">
        <f t="shared" si="201"/>
        <v>610830.06474430277</v>
      </c>
      <c r="Z495" s="20">
        <f t="shared" si="202"/>
        <v>-415587.14474430273</v>
      </c>
      <c r="AA495" s="26">
        <f t="shared" si="203"/>
        <v>41558.714474430279</v>
      </c>
      <c r="AB495" s="31">
        <f t="shared" si="204"/>
        <v>-26909.563843582495</v>
      </c>
      <c r="AC495" s="30">
        <f t="shared" si="205"/>
        <v>0</v>
      </c>
      <c r="AG495" s="25">
        <f t="shared" si="206"/>
        <v>0</v>
      </c>
      <c r="AH495" s="25">
        <f t="shared" si="207"/>
        <v>0</v>
      </c>
      <c r="AI495" s="25">
        <f t="shared" si="208"/>
        <v>0</v>
      </c>
      <c r="AJ495" s="25">
        <f t="shared" si="209"/>
        <v>1</v>
      </c>
      <c r="AK495" s="25">
        <f t="shared" si="210"/>
        <v>0</v>
      </c>
      <c r="AL495" s="25">
        <f t="shared" ca="1" si="211"/>
        <v>0</v>
      </c>
      <c r="AM495" s="25">
        <f t="shared" ca="1" si="212"/>
        <v>0</v>
      </c>
      <c r="AN495" s="25">
        <f ca="1">IF(AM495=0,0,COUNTIF($AM$19:AM495,C495*10+1))</f>
        <v>0</v>
      </c>
      <c r="AO495" s="20">
        <f t="shared" ca="1" si="213"/>
        <v>0</v>
      </c>
      <c r="AP495" s="32">
        <f t="shared" ca="1" si="214"/>
        <v>0</v>
      </c>
    </row>
    <row r="496" spans="1:42" x14ac:dyDescent="0.2">
      <c r="A496" s="14">
        <f>Daten!A496</f>
        <v>31021</v>
      </c>
      <c r="B496" s="7" t="str">
        <f>Daten!B496</f>
        <v xml:space="preserve">Hohenwarth-Mühlbach a.M.                         </v>
      </c>
      <c r="C496" s="14">
        <f t="shared" si="190"/>
        <v>3</v>
      </c>
      <c r="D496" s="9">
        <f>Daten!D496</f>
        <v>0</v>
      </c>
      <c r="E496" s="8">
        <f>Daten!E496</f>
        <v>1340</v>
      </c>
      <c r="F496" s="8">
        <f>Daten!F496</f>
        <v>1314</v>
      </c>
      <c r="G496" s="26">
        <f t="shared" si="191"/>
        <v>26</v>
      </c>
      <c r="H496" s="28">
        <f t="shared" si="192"/>
        <v>1.9786910197869101E-2</v>
      </c>
      <c r="I496" s="20">
        <f t="shared" si="193"/>
        <v>18.718529340999599</v>
      </c>
      <c r="J496" s="20">
        <f t="shared" si="194"/>
        <v>7.2814706590004015</v>
      </c>
      <c r="K496" s="26">
        <f t="shared" si="195"/>
        <v>-3640.7353295002008</v>
      </c>
      <c r="L496" s="15">
        <f>Daten!G496</f>
        <v>164</v>
      </c>
      <c r="M496" s="15">
        <f>Daten!H496</f>
        <v>836</v>
      </c>
      <c r="N496" s="15">
        <f>Daten!I496</f>
        <v>340</v>
      </c>
      <c r="O496" s="27">
        <f t="shared" si="196"/>
        <v>0.60287081339712922</v>
      </c>
      <c r="P496" s="15">
        <f t="shared" si="197"/>
        <v>478.56788033350466</v>
      </c>
      <c r="Q496" s="20">
        <f t="shared" si="198"/>
        <v>25.432119666495339</v>
      </c>
      <c r="R496" s="26">
        <f t="shared" si="199"/>
        <v>5086.4239332990674</v>
      </c>
      <c r="S496" s="8">
        <f>Daten!K496</f>
        <v>35242.11</v>
      </c>
      <c r="T496" s="8">
        <f>Daten!L496</f>
        <v>77115.97</v>
      </c>
      <c r="U496" s="8">
        <f>Daten!M496</f>
        <v>99103.64</v>
      </c>
      <c r="V496" s="8">
        <f>Daten!N496</f>
        <v>500</v>
      </c>
      <c r="W496" s="8">
        <f>Daten!O496</f>
        <v>500</v>
      </c>
      <c r="X496" s="22">
        <f t="shared" si="200"/>
        <v>211461.72</v>
      </c>
      <c r="Y496" s="8">
        <f t="shared" si="201"/>
        <v>549706.03543140739</v>
      </c>
      <c r="Z496" s="20">
        <f t="shared" si="202"/>
        <v>-338244.31543140742</v>
      </c>
      <c r="AA496" s="26">
        <f t="shared" si="203"/>
        <v>33824.431543140745</v>
      </c>
      <c r="AB496" s="31">
        <f t="shared" si="204"/>
        <v>35270.120146939611</v>
      </c>
      <c r="AC496" s="30">
        <f t="shared" si="205"/>
        <v>35270.120146939611</v>
      </c>
      <c r="AG496" s="25">
        <f t="shared" si="206"/>
        <v>-3640.7353295002008</v>
      </c>
      <c r="AH496" s="25">
        <f t="shared" si="207"/>
        <v>33824.431543140745</v>
      </c>
      <c r="AI496" s="25">
        <f t="shared" si="208"/>
        <v>30183.696213640545</v>
      </c>
      <c r="AJ496" s="25">
        <f t="shared" si="209"/>
        <v>1</v>
      </c>
      <c r="AK496" s="25">
        <f t="shared" si="210"/>
        <v>30183.696213640545</v>
      </c>
      <c r="AL496" s="25">
        <f t="shared" ca="1" si="211"/>
        <v>76245</v>
      </c>
      <c r="AM496" s="25">
        <f t="shared" ca="1" si="212"/>
        <v>31</v>
      </c>
      <c r="AN496" s="25">
        <f ca="1">IF(AM496=0,0,COUNTIF($AM$19:AM496,C496*10+1))</f>
        <v>94</v>
      </c>
      <c r="AO496" s="20">
        <f t="shared" ca="1" si="213"/>
        <v>0</v>
      </c>
      <c r="AP496" s="32">
        <f t="shared" ca="1" si="214"/>
        <v>76245</v>
      </c>
    </row>
    <row r="497" spans="1:42" x14ac:dyDescent="0.2">
      <c r="A497" s="14">
        <f>Daten!A497</f>
        <v>31022</v>
      </c>
      <c r="B497" s="7" t="str">
        <f>Daten!B497</f>
        <v xml:space="preserve">Hollabrunn                                        </v>
      </c>
      <c r="C497" s="14">
        <f t="shared" si="190"/>
        <v>3</v>
      </c>
      <c r="D497" s="9">
        <f>Daten!D497</f>
        <v>0</v>
      </c>
      <c r="E497" s="8">
        <f>Daten!E497</f>
        <v>12349</v>
      </c>
      <c r="F497" s="8">
        <f>Daten!F497</f>
        <v>11852</v>
      </c>
      <c r="G497" s="26">
        <f t="shared" si="191"/>
        <v>497</v>
      </c>
      <c r="H497" s="28">
        <f t="shared" si="192"/>
        <v>4.1933850826864662E-2</v>
      </c>
      <c r="I497" s="20">
        <f t="shared" si="193"/>
        <v>168.83714592810293</v>
      </c>
      <c r="J497" s="20">
        <f t="shared" si="194"/>
        <v>328.16285407189707</v>
      </c>
      <c r="K497" s="26">
        <f t="shared" si="195"/>
        <v>-164081.42703594852</v>
      </c>
      <c r="L497" s="15">
        <f>Daten!G497</f>
        <v>1696</v>
      </c>
      <c r="M497" s="15">
        <f>Daten!H497</f>
        <v>8015</v>
      </c>
      <c r="N497" s="15">
        <f>Daten!I497</f>
        <v>2638</v>
      </c>
      <c r="O497" s="27">
        <f t="shared" si="196"/>
        <v>0.54073611977542113</v>
      </c>
      <c r="P497" s="15">
        <f t="shared" si="197"/>
        <v>4588.1836852548322</v>
      </c>
      <c r="Q497" s="20">
        <f t="shared" si="198"/>
        <v>-254.1836852548322</v>
      </c>
      <c r="R497" s="26">
        <f t="shared" si="199"/>
        <v>-50836.73705096644</v>
      </c>
      <c r="S497" s="8">
        <f>Daten!K497</f>
        <v>105824.57</v>
      </c>
      <c r="T497" s="8">
        <f>Daten!L497</f>
        <v>952929.76</v>
      </c>
      <c r="U497" s="8">
        <f>Daten!M497</f>
        <v>4269434.12</v>
      </c>
      <c r="V497" s="8">
        <f>Daten!N497</f>
        <v>500</v>
      </c>
      <c r="W497" s="8">
        <f>Daten!O497</f>
        <v>500</v>
      </c>
      <c r="X497" s="22">
        <f t="shared" si="200"/>
        <v>5328188.45</v>
      </c>
      <c r="Y497" s="8">
        <f t="shared" si="201"/>
        <v>5065910.3220466049</v>
      </c>
      <c r="Z497" s="20">
        <f t="shared" si="202"/>
        <v>262278.12795339525</v>
      </c>
      <c r="AA497" s="26">
        <f t="shared" si="203"/>
        <v>-26227.812795339527</v>
      </c>
      <c r="AB497" s="31">
        <f t="shared" si="204"/>
        <v>-241145.9768822545</v>
      </c>
      <c r="AC497" s="30">
        <f t="shared" si="205"/>
        <v>0</v>
      </c>
      <c r="AG497" s="25">
        <f t="shared" si="206"/>
        <v>0</v>
      </c>
      <c r="AH497" s="25">
        <f t="shared" si="207"/>
        <v>0</v>
      </c>
      <c r="AI497" s="25">
        <f t="shared" si="208"/>
        <v>0</v>
      </c>
      <c r="AJ497" s="25">
        <f t="shared" si="209"/>
        <v>1</v>
      </c>
      <c r="AK497" s="25">
        <f t="shared" si="210"/>
        <v>0</v>
      </c>
      <c r="AL497" s="25">
        <f t="shared" ca="1" si="211"/>
        <v>0</v>
      </c>
      <c r="AM497" s="25">
        <f t="shared" ca="1" si="212"/>
        <v>0</v>
      </c>
      <c r="AN497" s="25">
        <f ca="1">IF(AM497=0,0,COUNTIF($AM$19:AM497,C497*10+1))</f>
        <v>0</v>
      </c>
      <c r="AO497" s="20">
        <f t="shared" ca="1" si="213"/>
        <v>0</v>
      </c>
      <c r="AP497" s="32">
        <f t="shared" ca="1" si="214"/>
        <v>0</v>
      </c>
    </row>
    <row r="498" spans="1:42" x14ac:dyDescent="0.2">
      <c r="A498" s="14">
        <f>Daten!A498</f>
        <v>31025</v>
      </c>
      <c r="B498" s="7" t="str">
        <f>Daten!B498</f>
        <v xml:space="preserve">Mailberg                                          </v>
      </c>
      <c r="C498" s="14">
        <f t="shared" si="190"/>
        <v>3</v>
      </c>
      <c r="D498" s="9">
        <f>Daten!D498</f>
        <v>0</v>
      </c>
      <c r="E498" s="8">
        <f>Daten!E498</f>
        <v>551</v>
      </c>
      <c r="F498" s="8">
        <f>Daten!F498</f>
        <v>570</v>
      </c>
      <c r="G498" s="26">
        <f t="shared" si="191"/>
        <v>-19</v>
      </c>
      <c r="H498" s="28">
        <f t="shared" si="192"/>
        <v>-3.3333333333333333E-2</v>
      </c>
      <c r="I498" s="20">
        <f t="shared" si="193"/>
        <v>8.1199099881048475</v>
      </c>
      <c r="J498" s="20">
        <f t="shared" si="194"/>
        <v>-27.119909988104848</v>
      </c>
      <c r="K498" s="26">
        <f t="shared" si="195"/>
        <v>13559.954994052423</v>
      </c>
      <c r="L498" s="15">
        <f>Daten!G498</f>
        <v>61</v>
      </c>
      <c r="M498" s="15">
        <f>Daten!H498</f>
        <v>326</v>
      </c>
      <c r="N498" s="15">
        <f>Daten!I498</f>
        <v>164</v>
      </c>
      <c r="O498" s="27">
        <f t="shared" si="196"/>
        <v>0.69018404907975461</v>
      </c>
      <c r="P498" s="15">
        <f t="shared" si="197"/>
        <v>186.61857534536188</v>
      </c>
      <c r="Q498" s="20">
        <f t="shared" si="198"/>
        <v>38.381424654638124</v>
      </c>
      <c r="R498" s="26">
        <f t="shared" si="199"/>
        <v>7676.2849309276244</v>
      </c>
      <c r="S498" s="8">
        <f>Daten!K498</f>
        <v>15618.56</v>
      </c>
      <c r="T498" s="8">
        <f>Daten!L498</f>
        <v>29112.87</v>
      </c>
      <c r="U498" s="8">
        <f>Daten!M498</f>
        <v>80383.77</v>
      </c>
      <c r="V498" s="8">
        <f>Daten!N498</f>
        <v>500</v>
      </c>
      <c r="W498" s="8">
        <f>Daten!O498</f>
        <v>500</v>
      </c>
      <c r="X498" s="22">
        <f t="shared" si="200"/>
        <v>125115.20000000001</v>
      </c>
      <c r="Y498" s="8">
        <f t="shared" si="201"/>
        <v>226035.83994231754</v>
      </c>
      <c r="Z498" s="20">
        <f t="shared" si="202"/>
        <v>-100920.63994231753</v>
      </c>
      <c r="AA498" s="26">
        <f t="shared" si="203"/>
        <v>10092.063994231754</v>
      </c>
      <c r="AB498" s="31">
        <f t="shared" si="204"/>
        <v>31328.303919211801</v>
      </c>
      <c r="AC498" s="30">
        <f t="shared" si="205"/>
        <v>31328.303919211801</v>
      </c>
      <c r="AG498" s="25">
        <f t="shared" si="206"/>
        <v>13559.954994052423</v>
      </c>
      <c r="AH498" s="25">
        <f t="shared" si="207"/>
        <v>10092.063994231754</v>
      </c>
      <c r="AI498" s="25">
        <f t="shared" si="208"/>
        <v>23652.018988284177</v>
      </c>
      <c r="AJ498" s="25">
        <f t="shared" si="209"/>
        <v>1</v>
      </c>
      <c r="AK498" s="25">
        <f t="shared" si="210"/>
        <v>23652.018988284177</v>
      </c>
      <c r="AL498" s="25">
        <f t="shared" ca="1" si="211"/>
        <v>59746</v>
      </c>
      <c r="AM498" s="25">
        <f t="shared" ca="1" si="212"/>
        <v>31</v>
      </c>
      <c r="AN498" s="25">
        <f ca="1">IF(AM498=0,0,COUNTIF($AM$19:AM498,C498*10+1))</f>
        <v>95</v>
      </c>
      <c r="AO498" s="20">
        <f t="shared" ca="1" si="213"/>
        <v>0</v>
      </c>
      <c r="AP498" s="32">
        <f t="shared" ca="1" si="214"/>
        <v>59746</v>
      </c>
    </row>
    <row r="499" spans="1:42" x14ac:dyDescent="0.2">
      <c r="A499" s="14">
        <f>Daten!A499</f>
        <v>31026</v>
      </c>
      <c r="B499" s="7" t="str">
        <f>Daten!B499</f>
        <v xml:space="preserve">Maissau                                           </v>
      </c>
      <c r="C499" s="14">
        <f t="shared" si="190"/>
        <v>3</v>
      </c>
      <c r="D499" s="9">
        <f>Daten!D499</f>
        <v>0</v>
      </c>
      <c r="E499" s="8">
        <f>Daten!E499</f>
        <v>1977</v>
      </c>
      <c r="F499" s="8">
        <f>Daten!F499</f>
        <v>1945</v>
      </c>
      <c r="G499" s="26">
        <f t="shared" si="191"/>
        <v>32</v>
      </c>
      <c r="H499" s="28">
        <f t="shared" si="192"/>
        <v>1.6452442159383032E-2</v>
      </c>
      <c r="I499" s="20">
        <f t="shared" si="193"/>
        <v>27.707412152392859</v>
      </c>
      <c r="J499" s="20">
        <f t="shared" si="194"/>
        <v>4.2925878476071411</v>
      </c>
      <c r="K499" s="26">
        <f t="shared" si="195"/>
        <v>-2146.2939238035706</v>
      </c>
      <c r="L499" s="15">
        <f>Daten!G499</f>
        <v>273</v>
      </c>
      <c r="M499" s="15">
        <f>Daten!H499</f>
        <v>1214</v>
      </c>
      <c r="N499" s="15">
        <f>Daten!I499</f>
        <v>490</v>
      </c>
      <c r="O499" s="27">
        <f t="shared" si="196"/>
        <v>0.62850082372322902</v>
      </c>
      <c r="P499" s="15">
        <f t="shared" si="197"/>
        <v>694.9538357953046</v>
      </c>
      <c r="Q499" s="20">
        <f t="shared" si="198"/>
        <v>68.046164204695401</v>
      </c>
      <c r="R499" s="26">
        <f t="shared" si="199"/>
        <v>13609.232840939079</v>
      </c>
      <c r="S499" s="8">
        <f>Daten!K499</f>
        <v>35542.35</v>
      </c>
      <c r="T499" s="8">
        <f>Daten!L499</f>
        <v>138483.32</v>
      </c>
      <c r="U499" s="8">
        <f>Daten!M499</f>
        <v>363573.47</v>
      </c>
      <c r="V499" s="8">
        <f>Daten!N499</f>
        <v>500</v>
      </c>
      <c r="W499" s="8">
        <f>Daten!O499</f>
        <v>500</v>
      </c>
      <c r="X499" s="22">
        <f t="shared" si="200"/>
        <v>537599.14</v>
      </c>
      <c r="Y499" s="8">
        <f t="shared" si="201"/>
        <v>811021.51645365113</v>
      </c>
      <c r="Z499" s="20">
        <f t="shared" si="202"/>
        <v>-273422.37645365112</v>
      </c>
      <c r="AA499" s="26">
        <f t="shared" si="203"/>
        <v>27342.237645365112</v>
      </c>
      <c r="AB499" s="31">
        <f t="shared" si="204"/>
        <v>38805.176562500623</v>
      </c>
      <c r="AC499" s="30">
        <f t="shared" si="205"/>
        <v>38805.176562500623</v>
      </c>
      <c r="AG499" s="25">
        <f t="shared" si="206"/>
        <v>-2146.2939238035706</v>
      </c>
      <c r="AH499" s="25">
        <f t="shared" si="207"/>
        <v>27342.237645365112</v>
      </c>
      <c r="AI499" s="25">
        <f t="shared" si="208"/>
        <v>25195.94372156154</v>
      </c>
      <c r="AJ499" s="25">
        <f t="shared" si="209"/>
        <v>1</v>
      </c>
      <c r="AK499" s="25">
        <f t="shared" si="210"/>
        <v>25195.94372156154</v>
      </c>
      <c r="AL499" s="25">
        <f t="shared" ca="1" si="211"/>
        <v>63646</v>
      </c>
      <c r="AM499" s="25">
        <f t="shared" ca="1" si="212"/>
        <v>31</v>
      </c>
      <c r="AN499" s="25">
        <f ca="1">IF(AM499=0,0,COUNTIF($AM$19:AM499,C499*10+1))</f>
        <v>96</v>
      </c>
      <c r="AO499" s="20">
        <f t="shared" ca="1" si="213"/>
        <v>0</v>
      </c>
      <c r="AP499" s="32">
        <f t="shared" ca="1" si="214"/>
        <v>63646</v>
      </c>
    </row>
    <row r="500" spans="1:42" x14ac:dyDescent="0.2">
      <c r="A500" s="14">
        <f>Daten!A500</f>
        <v>31028</v>
      </c>
      <c r="B500" s="7" t="str">
        <f>Daten!B500</f>
        <v xml:space="preserve">Nappersdorf-Kammersdorf                           </v>
      </c>
      <c r="C500" s="14">
        <f t="shared" si="190"/>
        <v>3</v>
      </c>
      <c r="D500" s="9">
        <f>Daten!D500</f>
        <v>0</v>
      </c>
      <c r="E500" s="8">
        <f>Daten!E500</f>
        <v>1198</v>
      </c>
      <c r="F500" s="8">
        <f>Daten!F500</f>
        <v>1213</v>
      </c>
      <c r="G500" s="26">
        <f t="shared" si="191"/>
        <v>-15</v>
      </c>
      <c r="H500" s="28">
        <f t="shared" si="192"/>
        <v>-1.236603462489695E-2</v>
      </c>
      <c r="I500" s="20">
        <f t="shared" si="193"/>
        <v>17.279738272931898</v>
      </c>
      <c r="J500" s="20">
        <f t="shared" si="194"/>
        <v>-32.279738272931894</v>
      </c>
      <c r="K500" s="26">
        <f t="shared" si="195"/>
        <v>16139.869136465946</v>
      </c>
      <c r="L500" s="15">
        <f>Daten!G500</f>
        <v>126</v>
      </c>
      <c r="M500" s="15">
        <f>Daten!H500</f>
        <v>755</v>
      </c>
      <c r="N500" s="15">
        <f>Daten!I500</f>
        <v>317</v>
      </c>
      <c r="O500" s="27">
        <f t="shared" si="196"/>
        <v>0.58675496688741724</v>
      </c>
      <c r="P500" s="15">
        <f t="shared" si="197"/>
        <v>432.19946130597611</v>
      </c>
      <c r="Q500" s="20">
        <f t="shared" si="198"/>
        <v>10.800538694023885</v>
      </c>
      <c r="R500" s="26">
        <f t="shared" si="199"/>
        <v>2160.107738804777</v>
      </c>
      <c r="S500" s="8">
        <f>Daten!K500</f>
        <v>36277.760000000002</v>
      </c>
      <c r="T500" s="8">
        <f>Daten!L500</f>
        <v>82291.91</v>
      </c>
      <c r="U500" s="8">
        <f>Daten!M500</f>
        <v>133573.32999999999</v>
      </c>
      <c r="V500" s="8">
        <f>Daten!N500</f>
        <v>500</v>
      </c>
      <c r="W500" s="8">
        <f>Daten!O500</f>
        <v>500</v>
      </c>
      <c r="X500" s="22">
        <f t="shared" si="200"/>
        <v>252143</v>
      </c>
      <c r="Y500" s="8">
        <f t="shared" si="201"/>
        <v>491453.60481106426</v>
      </c>
      <c r="Z500" s="20">
        <f t="shared" si="202"/>
        <v>-239310.60481106426</v>
      </c>
      <c r="AA500" s="26">
        <f t="shared" si="203"/>
        <v>23931.060481106426</v>
      </c>
      <c r="AB500" s="31">
        <f t="shared" si="204"/>
        <v>42231.03735637715</v>
      </c>
      <c r="AC500" s="30">
        <f t="shared" si="205"/>
        <v>42231.03735637715</v>
      </c>
      <c r="AG500" s="25">
        <f t="shared" si="206"/>
        <v>16139.869136465946</v>
      </c>
      <c r="AH500" s="25">
        <f t="shared" si="207"/>
        <v>23931.060481106426</v>
      </c>
      <c r="AI500" s="25">
        <f t="shared" si="208"/>
        <v>40070.929617572372</v>
      </c>
      <c r="AJ500" s="25">
        <f t="shared" si="209"/>
        <v>1</v>
      </c>
      <c r="AK500" s="25">
        <f t="shared" si="210"/>
        <v>40070.929617572372</v>
      </c>
      <c r="AL500" s="25">
        <f t="shared" ca="1" si="211"/>
        <v>101221</v>
      </c>
      <c r="AM500" s="25">
        <f t="shared" ca="1" si="212"/>
        <v>31</v>
      </c>
      <c r="AN500" s="25">
        <f ca="1">IF(AM500=0,0,COUNTIF($AM$19:AM500,C500*10+1))</f>
        <v>97</v>
      </c>
      <c r="AO500" s="20">
        <f t="shared" ca="1" si="213"/>
        <v>0</v>
      </c>
      <c r="AP500" s="32">
        <f t="shared" ca="1" si="214"/>
        <v>101221</v>
      </c>
    </row>
    <row r="501" spans="1:42" x14ac:dyDescent="0.2">
      <c r="A501" s="14">
        <f>Daten!A501</f>
        <v>31033</v>
      </c>
      <c r="B501" s="7" t="str">
        <f>Daten!B501</f>
        <v xml:space="preserve">Pernersdorf                                       </v>
      </c>
      <c r="C501" s="14">
        <f t="shared" si="190"/>
        <v>3</v>
      </c>
      <c r="D501" s="9">
        <f>Daten!D501</f>
        <v>0</v>
      </c>
      <c r="E501" s="8">
        <f>Daten!E501</f>
        <v>1071</v>
      </c>
      <c r="F501" s="8">
        <f>Daten!F501</f>
        <v>1022</v>
      </c>
      <c r="G501" s="26">
        <f t="shared" si="191"/>
        <v>49</v>
      </c>
      <c r="H501" s="28">
        <f t="shared" si="192"/>
        <v>4.7945205479452052E-2</v>
      </c>
      <c r="I501" s="20">
        <f t="shared" si="193"/>
        <v>14.558856154110797</v>
      </c>
      <c r="J501" s="20">
        <f t="shared" si="194"/>
        <v>34.441143845889201</v>
      </c>
      <c r="K501" s="26">
        <f t="shared" si="195"/>
        <v>-17220.5719229446</v>
      </c>
      <c r="L501" s="15">
        <f>Daten!G501</f>
        <v>161</v>
      </c>
      <c r="M501" s="15">
        <f>Daten!H501</f>
        <v>649</v>
      </c>
      <c r="N501" s="15">
        <f>Daten!I501</f>
        <v>261</v>
      </c>
      <c r="O501" s="27">
        <f t="shared" si="196"/>
        <v>0.65023112480739598</v>
      </c>
      <c r="P501" s="15">
        <f t="shared" si="197"/>
        <v>371.5198018378523</v>
      </c>
      <c r="Q501" s="20">
        <f t="shared" si="198"/>
        <v>50.480198162147701</v>
      </c>
      <c r="R501" s="26">
        <f t="shared" si="199"/>
        <v>10096.03963242954</v>
      </c>
      <c r="S501" s="8">
        <f>Daten!K501</f>
        <v>29550.69</v>
      </c>
      <c r="T501" s="8">
        <f>Daten!L501</f>
        <v>45083.07</v>
      </c>
      <c r="U501" s="8">
        <f>Daten!M501</f>
        <v>46327.01</v>
      </c>
      <c r="V501" s="8">
        <f>Daten!N501</f>
        <v>500</v>
      </c>
      <c r="W501" s="8">
        <f>Daten!O501</f>
        <v>500</v>
      </c>
      <c r="X501" s="22">
        <f t="shared" si="200"/>
        <v>120960.76999999999</v>
      </c>
      <c r="Y501" s="8">
        <f t="shared" si="201"/>
        <v>439354.59996047564</v>
      </c>
      <c r="Z501" s="20">
        <f t="shared" si="202"/>
        <v>-318393.82996047568</v>
      </c>
      <c r="AA501" s="26">
        <f t="shared" si="203"/>
        <v>31839.38299604757</v>
      </c>
      <c r="AB501" s="31">
        <f t="shared" si="204"/>
        <v>24714.85070553251</v>
      </c>
      <c r="AC501" s="30">
        <f t="shared" si="205"/>
        <v>24714.85070553251</v>
      </c>
      <c r="AG501" s="25">
        <f t="shared" si="206"/>
        <v>-17220.5719229446</v>
      </c>
      <c r="AH501" s="25">
        <f t="shared" si="207"/>
        <v>31839.38299604757</v>
      </c>
      <c r="AI501" s="25">
        <f t="shared" si="208"/>
        <v>14618.81107310297</v>
      </c>
      <c r="AJ501" s="25">
        <f t="shared" si="209"/>
        <v>1</v>
      </c>
      <c r="AK501" s="25">
        <f t="shared" si="210"/>
        <v>14618.81107310297</v>
      </c>
      <c r="AL501" s="25">
        <f t="shared" ca="1" si="211"/>
        <v>36928</v>
      </c>
      <c r="AM501" s="25">
        <f t="shared" ca="1" si="212"/>
        <v>31</v>
      </c>
      <c r="AN501" s="25">
        <f ca="1">IF(AM501=0,0,COUNTIF($AM$19:AM501,C501*10+1))</f>
        <v>98</v>
      </c>
      <c r="AO501" s="20">
        <f t="shared" ca="1" si="213"/>
        <v>0</v>
      </c>
      <c r="AP501" s="32">
        <f t="shared" ca="1" si="214"/>
        <v>36928</v>
      </c>
    </row>
    <row r="502" spans="1:42" x14ac:dyDescent="0.2">
      <c r="A502" s="14">
        <f>Daten!A502</f>
        <v>31035</v>
      </c>
      <c r="B502" s="7" t="str">
        <f>Daten!B502</f>
        <v xml:space="preserve">Pulkau                                            </v>
      </c>
      <c r="C502" s="14">
        <f t="shared" si="190"/>
        <v>3</v>
      </c>
      <c r="D502" s="9">
        <f>Daten!D502</f>
        <v>0</v>
      </c>
      <c r="E502" s="8">
        <f>Daten!E502</f>
        <v>1491</v>
      </c>
      <c r="F502" s="8">
        <f>Daten!F502</f>
        <v>1550</v>
      </c>
      <c r="G502" s="26">
        <f t="shared" si="191"/>
        <v>-59</v>
      </c>
      <c r="H502" s="28">
        <f t="shared" si="192"/>
        <v>-3.8064516129032257E-2</v>
      </c>
      <c r="I502" s="20">
        <f t="shared" si="193"/>
        <v>22.080456985197394</v>
      </c>
      <c r="J502" s="20">
        <f t="shared" si="194"/>
        <v>-81.080456985197401</v>
      </c>
      <c r="K502" s="26">
        <f t="shared" si="195"/>
        <v>40540.228492598697</v>
      </c>
      <c r="L502" s="15">
        <f>Daten!G502</f>
        <v>185</v>
      </c>
      <c r="M502" s="15">
        <f>Daten!H502</f>
        <v>902</v>
      </c>
      <c r="N502" s="15">
        <f>Daten!I502</f>
        <v>404</v>
      </c>
      <c r="O502" s="27">
        <f t="shared" si="196"/>
        <v>0.6529933481152993</v>
      </c>
      <c r="P502" s="15">
        <f t="shared" si="197"/>
        <v>516.34955509667611</v>
      </c>
      <c r="Q502" s="20">
        <f t="shared" si="198"/>
        <v>72.650444903323887</v>
      </c>
      <c r="R502" s="26">
        <f t="shared" si="199"/>
        <v>14530.088980664777</v>
      </c>
      <c r="S502" s="8">
        <f>Daten!K502</f>
        <v>27585.39</v>
      </c>
      <c r="T502" s="8">
        <f>Daten!L502</f>
        <v>101891.56</v>
      </c>
      <c r="U502" s="8">
        <f>Daten!M502</f>
        <v>226551.9</v>
      </c>
      <c r="V502" s="8">
        <f>Daten!N502</f>
        <v>500</v>
      </c>
      <c r="W502" s="8">
        <f>Daten!O502</f>
        <v>500</v>
      </c>
      <c r="X502" s="22">
        <f t="shared" si="200"/>
        <v>356028.85</v>
      </c>
      <c r="Y502" s="8">
        <f t="shared" si="201"/>
        <v>611650.52151360339</v>
      </c>
      <c r="Z502" s="20">
        <f t="shared" si="202"/>
        <v>-255621.67151360342</v>
      </c>
      <c r="AA502" s="26">
        <f t="shared" si="203"/>
        <v>25562.167151360343</v>
      </c>
      <c r="AB502" s="31">
        <f t="shared" si="204"/>
        <v>80632.484624623816</v>
      </c>
      <c r="AC502" s="30">
        <f t="shared" si="205"/>
        <v>80632.484624623816</v>
      </c>
      <c r="AG502" s="25">
        <f t="shared" si="206"/>
        <v>40540.228492598697</v>
      </c>
      <c r="AH502" s="25">
        <f t="shared" si="207"/>
        <v>25562.167151360343</v>
      </c>
      <c r="AI502" s="25">
        <f t="shared" si="208"/>
        <v>66102.39564395904</v>
      </c>
      <c r="AJ502" s="25">
        <f t="shared" si="209"/>
        <v>1</v>
      </c>
      <c r="AK502" s="25">
        <f t="shared" si="210"/>
        <v>66102.39564395904</v>
      </c>
      <c r="AL502" s="25">
        <f t="shared" ca="1" si="211"/>
        <v>166978</v>
      </c>
      <c r="AM502" s="25">
        <f t="shared" ca="1" si="212"/>
        <v>31</v>
      </c>
      <c r="AN502" s="25">
        <f ca="1">IF(AM502=0,0,COUNTIF($AM$19:AM502,C502*10+1))</f>
        <v>99</v>
      </c>
      <c r="AO502" s="20">
        <f t="shared" ca="1" si="213"/>
        <v>0</v>
      </c>
      <c r="AP502" s="32">
        <f t="shared" ca="1" si="214"/>
        <v>166978</v>
      </c>
    </row>
    <row r="503" spans="1:42" x14ac:dyDescent="0.2">
      <c r="A503" s="14">
        <f>Daten!A503</f>
        <v>31036</v>
      </c>
      <c r="B503" s="7" t="str">
        <f>Daten!B503</f>
        <v xml:space="preserve">Ravelsbach                                        </v>
      </c>
      <c r="C503" s="14">
        <f t="shared" si="190"/>
        <v>3</v>
      </c>
      <c r="D503" s="9">
        <f>Daten!D503</f>
        <v>0</v>
      </c>
      <c r="E503" s="8">
        <f>Daten!E503</f>
        <v>1650</v>
      </c>
      <c r="F503" s="8">
        <f>Daten!F503</f>
        <v>1587</v>
      </c>
      <c r="G503" s="26">
        <f t="shared" si="191"/>
        <v>63</v>
      </c>
      <c r="H503" s="28">
        <f t="shared" si="192"/>
        <v>3.9697542533081283E-2</v>
      </c>
      <c r="I503" s="20">
        <f t="shared" si="193"/>
        <v>22.607538861618234</v>
      </c>
      <c r="J503" s="20">
        <f t="shared" si="194"/>
        <v>40.392461138381762</v>
      </c>
      <c r="K503" s="26">
        <f t="shared" si="195"/>
        <v>-20196.23056919088</v>
      </c>
      <c r="L503" s="15">
        <f>Daten!G503</f>
        <v>199</v>
      </c>
      <c r="M503" s="15">
        <f>Daten!H503</f>
        <v>1064</v>
      </c>
      <c r="N503" s="15">
        <f>Daten!I503</f>
        <v>387</v>
      </c>
      <c r="O503" s="27">
        <f t="shared" si="196"/>
        <v>0.5507518796992481</v>
      </c>
      <c r="P503" s="15">
        <f t="shared" si="197"/>
        <v>609.0863931517332</v>
      </c>
      <c r="Q503" s="20">
        <f t="shared" si="198"/>
        <v>-23.086393151733205</v>
      </c>
      <c r="R503" s="26">
        <f t="shared" si="199"/>
        <v>-4617.278630346641</v>
      </c>
      <c r="S503" s="8">
        <f>Daten!K503</f>
        <v>27411.38</v>
      </c>
      <c r="T503" s="8">
        <f>Daten!L503</f>
        <v>96814.94</v>
      </c>
      <c r="U503" s="8">
        <f>Daten!M503</f>
        <v>181561.53</v>
      </c>
      <c r="V503" s="8">
        <f>Daten!N503</f>
        <v>500</v>
      </c>
      <c r="W503" s="8">
        <f>Daten!O503</f>
        <v>500</v>
      </c>
      <c r="X503" s="22">
        <f t="shared" si="200"/>
        <v>305787.84999999998</v>
      </c>
      <c r="Y503" s="8">
        <f t="shared" si="201"/>
        <v>676876.83467300166</v>
      </c>
      <c r="Z503" s="20">
        <f t="shared" si="202"/>
        <v>-371088.98467300169</v>
      </c>
      <c r="AA503" s="26">
        <f t="shared" si="203"/>
        <v>37108.898467300169</v>
      </c>
      <c r="AB503" s="31">
        <f t="shared" si="204"/>
        <v>12295.389267762646</v>
      </c>
      <c r="AC503" s="30">
        <f t="shared" si="205"/>
        <v>12295.389267762646</v>
      </c>
      <c r="AG503" s="25">
        <f t="shared" si="206"/>
        <v>-20196.23056919088</v>
      </c>
      <c r="AH503" s="25">
        <f t="shared" si="207"/>
        <v>37108.898467300169</v>
      </c>
      <c r="AI503" s="25">
        <f t="shared" si="208"/>
        <v>16912.667898109288</v>
      </c>
      <c r="AJ503" s="25">
        <f t="shared" si="209"/>
        <v>1</v>
      </c>
      <c r="AK503" s="25">
        <f t="shared" si="210"/>
        <v>16912.667898109288</v>
      </c>
      <c r="AL503" s="25">
        <f t="shared" ca="1" si="211"/>
        <v>42722</v>
      </c>
      <c r="AM503" s="25">
        <f t="shared" ca="1" si="212"/>
        <v>31</v>
      </c>
      <c r="AN503" s="25">
        <f ca="1">IF(AM503=0,0,COUNTIF($AM$19:AM503,C503*10+1))</f>
        <v>100</v>
      </c>
      <c r="AO503" s="20">
        <f t="shared" ca="1" si="213"/>
        <v>0</v>
      </c>
      <c r="AP503" s="32">
        <f t="shared" ca="1" si="214"/>
        <v>42722</v>
      </c>
    </row>
    <row r="504" spans="1:42" x14ac:dyDescent="0.2">
      <c r="A504" s="14">
        <f>Daten!A504</f>
        <v>31037</v>
      </c>
      <c r="B504" s="7" t="str">
        <f>Daten!B504</f>
        <v xml:space="preserve">Retz                                              </v>
      </c>
      <c r="C504" s="14">
        <f t="shared" si="190"/>
        <v>3</v>
      </c>
      <c r="D504" s="9">
        <f>Daten!D504</f>
        <v>0</v>
      </c>
      <c r="E504" s="8">
        <f>Daten!E504</f>
        <v>4252</v>
      </c>
      <c r="F504" s="8">
        <f>Daten!F504</f>
        <v>4240</v>
      </c>
      <c r="G504" s="26">
        <f t="shared" si="191"/>
        <v>12</v>
      </c>
      <c r="H504" s="28">
        <f t="shared" si="192"/>
        <v>2.8301886792452828E-3</v>
      </c>
      <c r="I504" s="20">
        <f t="shared" si="193"/>
        <v>60.400733946604483</v>
      </c>
      <c r="J504" s="20">
        <f t="shared" si="194"/>
        <v>-48.400733946604483</v>
      </c>
      <c r="K504" s="26">
        <f t="shared" si="195"/>
        <v>24200.36697330224</v>
      </c>
      <c r="L504" s="15">
        <f>Daten!G504</f>
        <v>505</v>
      </c>
      <c r="M504" s="15">
        <f>Daten!H504</f>
        <v>2611</v>
      </c>
      <c r="N504" s="15">
        <f>Daten!I504</f>
        <v>1136</v>
      </c>
      <c r="O504" s="27">
        <f t="shared" si="196"/>
        <v>0.62849482956721558</v>
      </c>
      <c r="P504" s="15">
        <f t="shared" si="197"/>
        <v>1494.6659516157663</v>
      </c>
      <c r="Q504" s="20">
        <f t="shared" si="198"/>
        <v>146.33404838423371</v>
      </c>
      <c r="R504" s="26">
        <f t="shared" si="199"/>
        <v>29266.809676846744</v>
      </c>
      <c r="S504" s="8">
        <f>Daten!K504</f>
        <v>48778.6</v>
      </c>
      <c r="T504" s="8">
        <f>Daten!L504</f>
        <v>297705.65999999997</v>
      </c>
      <c r="U504" s="8">
        <f>Daten!M504</f>
        <v>1196516</v>
      </c>
      <c r="V504" s="8">
        <f>Daten!N504</f>
        <v>500</v>
      </c>
      <c r="W504" s="8">
        <f>Daten!O504</f>
        <v>500</v>
      </c>
      <c r="X504" s="22">
        <f t="shared" si="200"/>
        <v>1543000.26</v>
      </c>
      <c r="Y504" s="8">
        <f t="shared" si="201"/>
        <v>1744291.0915330928</v>
      </c>
      <c r="Z504" s="20">
        <f t="shared" si="202"/>
        <v>-201290.83153309277</v>
      </c>
      <c r="AA504" s="26">
        <f t="shared" si="203"/>
        <v>20129.083153309279</v>
      </c>
      <c r="AB504" s="31">
        <f t="shared" si="204"/>
        <v>73596.259803458262</v>
      </c>
      <c r="AC504" s="30">
        <f t="shared" si="205"/>
        <v>73596.259803458262</v>
      </c>
      <c r="AG504" s="25">
        <f t="shared" si="206"/>
        <v>24200.36697330224</v>
      </c>
      <c r="AH504" s="25">
        <f t="shared" si="207"/>
        <v>20129.083153309279</v>
      </c>
      <c r="AI504" s="25">
        <f t="shared" si="208"/>
        <v>44329.450126611518</v>
      </c>
      <c r="AJ504" s="25">
        <f t="shared" si="209"/>
        <v>1</v>
      </c>
      <c r="AK504" s="25">
        <f t="shared" si="210"/>
        <v>44329.450126611518</v>
      </c>
      <c r="AL504" s="25">
        <f t="shared" ca="1" si="211"/>
        <v>111978</v>
      </c>
      <c r="AM504" s="25">
        <f t="shared" ca="1" si="212"/>
        <v>31</v>
      </c>
      <c r="AN504" s="25">
        <f ca="1">IF(AM504=0,0,COUNTIF($AM$19:AM504,C504*10+1))</f>
        <v>101</v>
      </c>
      <c r="AO504" s="20">
        <f t="shared" ca="1" si="213"/>
        <v>0</v>
      </c>
      <c r="AP504" s="32">
        <f t="shared" ca="1" si="214"/>
        <v>111978</v>
      </c>
    </row>
    <row r="505" spans="1:42" x14ac:dyDescent="0.2">
      <c r="A505" s="14">
        <f>Daten!A505</f>
        <v>31038</v>
      </c>
      <c r="B505" s="7" t="str">
        <f>Daten!B505</f>
        <v xml:space="preserve">Retzbach                                          </v>
      </c>
      <c r="C505" s="14">
        <f t="shared" si="190"/>
        <v>3</v>
      </c>
      <c r="D505" s="9">
        <f>Daten!D505</f>
        <v>0</v>
      </c>
      <c r="E505" s="8">
        <f>Daten!E505</f>
        <v>1000</v>
      </c>
      <c r="F505" s="8">
        <f>Daten!F505</f>
        <v>1018</v>
      </c>
      <c r="G505" s="26">
        <f t="shared" si="191"/>
        <v>-18</v>
      </c>
      <c r="H505" s="28">
        <f t="shared" si="192"/>
        <v>-1.768172888015717E-2</v>
      </c>
      <c r="I505" s="20">
        <f t="shared" si="193"/>
        <v>14.501874329632869</v>
      </c>
      <c r="J505" s="20">
        <f t="shared" si="194"/>
        <v>-32.501874329632869</v>
      </c>
      <c r="K505" s="26">
        <f t="shared" si="195"/>
        <v>16250.937164816434</v>
      </c>
      <c r="L505" s="15">
        <f>Daten!G505</f>
        <v>126</v>
      </c>
      <c r="M505" s="15">
        <f>Daten!H505</f>
        <v>608</v>
      </c>
      <c r="N505" s="15">
        <f>Daten!I505</f>
        <v>266</v>
      </c>
      <c r="O505" s="27">
        <f t="shared" si="196"/>
        <v>0.64473684210526316</v>
      </c>
      <c r="P505" s="15">
        <f t="shared" si="197"/>
        <v>348.04936751527612</v>
      </c>
      <c r="Q505" s="20">
        <f t="shared" si="198"/>
        <v>43.950632484723883</v>
      </c>
      <c r="R505" s="26">
        <f t="shared" si="199"/>
        <v>8790.1264969447766</v>
      </c>
      <c r="S505" s="8">
        <f>Daten!K505</f>
        <v>19654.12</v>
      </c>
      <c r="T505" s="8">
        <f>Daten!L505</f>
        <v>56516.1</v>
      </c>
      <c r="U505" s="8">
        <f>Daten!M505</f>
        <v>109234.76</v>
      </c>
      <c r="V505" s="8">
        <f>Daten!N505</f>
        <v>500</v>
      </c>
      <c r="W505" s="8">
        <f>Daten!O505</f>
        <v>500</v>
      </c>
      <c r="X505" s="22">
        <f t="shared" si="200"/>
        <v>185404.97999999998</v>
      </c>
      <c r="Y505" s="8">
        <f t="shared" si="201"/>
        <v>410228.38465030404</v>
      </c>
      <c r="Z505" s="20">
        <f t="shared" si="202"/>
        <v>-224823.40465030406</v>
      </c>
      <c r="AA505" s="26">
        <f t="shared" si="203"/>
        <v>22482.340465030407</v>
      </c>
      <c r="AB505" s="31">
        <f t="shared" si="204"/>
        <v>47523.404126791618</v>
      </c>
      <c r="AC505" s="30">
        <f t="shared" si="205"/>
        <v>47523.404126791618</v>
      </c>
      <c r="AG505" s="25">
        <f t="shared" si="206"/>
        <v>16250.937164816434</v>
      </c>
      <c r="AH505" s="25">
        <f t="shared" si="207"/>
        <v>22482.340465030407</v>
      </c>
      <c r="AI505" s="25">
        <f t="shared" si="208"/>
        <v>38733.277629846838</v>
      </c>
      <c r="AJ505" s="25">
        <f t="shared" si="209"/>
        <v>1</v>
      </c>
      <c r="AK505" s="25">
        <f t="shared" si="210"/>
        <v>38733.277629846838</v>
      </c>
      <c r="AL505" s="25">
        <f t="shared" ca="1" si="211"/>
        <v>97842</v>
      </c>
      <c r="AM505" s="25">
        <f t="shared" ca="1" si="212"/>
        <v>31</v>
      </c>
      <c r="AN505" s="25">
        <f ca="1">IF(AM505=0,0,COUNTIF($AM$19:AM505,C505*10+1))</f>
        <v>102</v>
      </c>
      <c r="AO505" s="20">
        <f t="shared" ca="1" si="213"/>
        <v>0</v>
      </c>
      <c r="AP505" s="32">
        <f t="shared" ca="1" si="214"/>
        <v>97842</v>
      </c>
    </row>
    <row r="506" spans="1:42" x14ac:dyDescent="0.2">
      <c r="A506" s="14">
        <f>Daten!A506</f>
        <v>31041</v>
      </c>
      <c r="B506" s="7" t="str">
        <f>Daten!B506</f>
        <v xml:space="preserve">Schrattenthal                                     </v>
      </c>
      <c r="C506" s="14">
        <f t="shared" si="190"/>
        <v>3</v>
      </c>
      <c r="D506" s="9">
        <f>Daten!D506</f>
        <v>0</v>
      </c>
      <c r="E506" s="8">
        <f>Daten!E506</f>
        <v>892</v>
      </c>
      <c r="F506" s="8">
        <f>Daten!F506</f>
        <v>873</v>
      </c>
      <c r="G506" s="26">
        <f t="shared" si="191"/>
        <v>19</v>
      </c>
      <c r="H506" s="28">
        <f t="shared" si="192"/>
        <v>2.1764032073310423E-2</v>
      </c>
      <c r="I506" s="20">
        <f t="shared" si="193"/>
        <v>12.436283192307952</v>
      </c>
      <c r="J506" s="20">
        <f t="shared" si="194"/>
        <v>6.5637168076920478</v>
      </c>
      <c r="K506" s="26">
        <f t="shared" si="195"/>
        <v>-3281.858403846024</v>
      </c>
      <c r="L506" s="15">
        <f>Daten!G506</f>
        <v>123</v>
      </c>
      <c r="M506" s="15">
        <f>Daten!H506</f>
        <v>554</v>
      </c>
      <c r="N506" s="15">
        <f>Daten!I506</f>
        <v>215</v>
      </c>
      <c r="O506" s="27">
        <f t="shared" si="196"/>
        <v>0.61010830324909748</v>
      </c>
      <c r="P506" s="15">
        <f t="shared" si="197"/>
        <v>317.13708816359042</v>
      </c>
      <c r="Q506" s="20">
        <f t="shared" si="198"/>
        <v>20.86291183640958</v>
      </c>
      <c r="R506" s="26">
        <f t="shared" si="199"/>
        <v>4172.582367281916</v>
      </c>
      <c r="S506" s="8">
        <f>Daten!K506</f>
        <v>25188.1</v>
      </c>
      <c r="T506" s="8">
        <f>Daten!L506</f>
        <v>34154.17</v>
      </c>
      <c r="U506" s="8">
        <f>Daten!M506</f>
        <v>62524.91</v>
      </c>
      <c r="V506" s="8">
        <f>Daten!N506</f>
        <v>500</v>
      </c>
      <c r="W506" s="8">
        <f>Daten!O506</f>
        <v>500</v>
      </c>
      <c r="X506" s="22">
        <f t="shared" si="200"/>
        <v>121867.18</v>
      </c>
      <c r="Y506" s="8">
        <f t="shared" si="201"/>
        <v>365923.71910807124</v>
      </c>
      <c r="Z506" s="20">
        <f t="shared" si="202"/>
        <v>-244056.53910807124</v>
      </c>
      <c r="AA506" s="26">
        <f t="shared" si="203"/>
        <v>24405.653910807127</v>
      </c>
      <c r="AB506" s="31">
        <f t="shared" si="204"/>
        <v>25296.377874243019</v>
      </c>
      <c r="AC506" s="30">
        <f t="shared" si="205"/>
        <v>25296.377874243019</v>
      </c>
      <c r="AG506" s="25">
        <f t="shared" si="206"/>
        <v>-3281.858403846024</v>
      </c>
      <c r="AH506" s="25">
        <f t="shared" si="207"/>
        <v>24405.653910807127</v>
      </c>
      <c r="AI506" s="25">
        <f t="shared" si="208"/>
        <v>21123.795506961102</v>
      </c>
      <c r="AJ506" s="25">
        <f t="shared" si="209"/>
        <v>1</v>
      </c>
      <c r="AK506" s="25">
        <f t="shared" si="210"/>
        <v>21123.795506961102</v>
      </c>
      <c r="AL506" s="25">
        <f t="shared" ca="1" si="211"/>
        <v>53360</v>
      </c>
      <c r="AM506" s="25">
        <f t="shared" ca="1" si="212"/>
        <v>31</v>
      </c>
      <c r="AN506" s="25">
        <f ca="1">IF(AM506=0,0,COUNTIF($AM$19:AM506,C506*10+1))</f>
        <v>103</v>
      </c>
      <c r="AO506" s="20">
        <f t="shared" ca="1" si="213"/>
        <v>0</v>
      </c>
      <c r="AP506" s="32">
        <f t="shared" ca="1" si="214"/>
        <v>53360</v>
      </c>
    </row>
    <row r="507" spans="1:42" x14ac:dyDescent="0.2">
      <c r="A507" s="14">
        <f>Daten!A507</f>
        <v>31042</v>
      </c>
      <c r="B507" s="7" t="str">
        <f>Daten!B507</f>
        <v xml:space="preserve">Seefeld-Kadolz                                    </v>
      </c>
      <c r="C507" s="14">
        <f t="shared" si="190"/>
        <v>3</v>
      </c>
      <c r="D507" s="9">
        <f>Daten!D507</f>
        <v>0</v>
      </c>
      <c r="E507" s="8">
        <f>Daten!E507</f>
        <v>935</v>
      </c>
      <c r="F507" s="8">
        <f>Daten!F507</f>
        <v>944</v>
      </c>
      <c r="G507" s="26">
        <f t="shared" si="191"/>
        <v>-9</v>
      </c>
      <c r="H507" s="28">
        <f t="shared" si="192"/>
        <v>-9.5338983050847464E-3</v>
      </c>
      <c r="I507" s="20">
        <f t="shared" si="193"/>
        <v>13.447710576791188</v>
      </c>
      <c r="J507" s="20">
        <f t="shared" si="194"/>
        <v>-22.447710576791188</v>
      </c>
      <c r="K507" s="26">
        <f t="shared" si="195"/>
        <v>11223.855288395594</v>
      </c>
      <c r="L507" s="15">
        <f>Daten!G507</f>
        <v>102</v>
      </c>
      <c r="M507" s="15">
        <f>Daten!H507</f>
        <v>547</v>
      </c>
      <c r="N507" s="15">
        <f>Daten!I507</f>
        <v>286</v>
      </c>
      <c r="O507" s="27">
        <f t="shared" si="196"/>
        <v>0.7093235831809872</v>
      </c>
      <c r="P507" s="15">
        <f t="shared" si="197"/>
        <v>313.12994084022375</v>
      </c>
      <c r="Q507" s="20">
        <f t="shared" si="198"/>
        <v>74.870059159776247</v>
      </c>
      <c r="R507" s="26">
        <f t="shared" si="199"/>
        <v>14974.011831955249</v>
      </c>
      <c r="S507" s="8">
        <f>Daten!K507</f>
        <v>25437.55</v>
      </c>
      <c r="T507" s="8">
        <f>Daten!L507</f>
        <v>54164.9</v>
      </c>
      <c r="U507" s="8">
        <f>Daten!M507</f>
        <v>109801.44</v>
      </c>
      <c r="V507" s="8">
        <f>Daten!N507</f>
        <v>500</v>
      </c>
      <c r="W507" s="8">
        <f>Daten!O507</f>
        <v>500</v>
      </c>
      <c r="X507" s="22">
        <f t="shared" si="200"/>
        <v>189403.89</v>
      </c>
      <c r="Y507" s="8">
        <f t="shared" si="201"/>
        <v>383563.53964803432</v>
      </c>
      <c r="Z507" s="20">
        <f t="shared" si="202"/>
        <v>-194159.6496480343</v>
      </c>
      <c r="AA507" s="26">
        <f t="shared" si="203"/>
        <v>19415.964964803432</v>
      </c>
      <c r="AB507" s="31">
        <f t="shared" si="204"/>
        <v>45613.832085154274</v>
      </c>
      <c r="AC507" s="30">
        <f t="shared" si="205"/>
        <v>45613.832085154274</v>
      </c>
      <c r="AG507" s="25">
        <f t="shared" si="206"/>
        <v>11223.855288395594</v>
      </c>
      <c r="AH507" s="25">
        <f t="shared" si="207"/>
        <v>19415.964964803432</v>
      </c>
      <c r="AI507" s="25">
        <f t="shared" si="208"/>
        <v>30639.820253199025</v>
      </c>
      <c r="AJ507" s="25">
        <f t="shared" si="209"/>
        <v>1</v>
      </c>
      <c r="AK507" s="25">
        <f t="shared" si="210"/>
        <v>30639.820253199025</v>
      </c>
      <c r="AL507" s="25">
        <f t="shared" ca="1" si="211"/>
        <v>77398</v>
      </c>
      <c r="AM507" s="25">
        <f t="shared" ca="1" si="212"/>
        <v>31</v>
      </c>
      <c r="AN507" s="25">
        <f ca="1">IF(AM507=0,0,COUNTIF($AM$19:AM507,C507*10+1))</f>
        <v>104</v>
      </c>
      <c r="AO507" s="20">
        <f t="shared" ca="1" si="213"/>
        <v>0</v>
      </c>
      <c r="AP507" s="32">
        <f t="shared" ca="1" si="214"/>
        <v>77398</v>
      </c>
    </row>
    <row r="508" spans="1:42" x14ac:dyDescent="0.2">
      <c r="A508" s="14">
        <f>Daten!A508</f>
        <v>31043</v>
      </c>
      <c r="B508" s="7" t="str">
        <f>Daten!B508</f>
        <v xml:space="preserve">Sitzendorf an der Schmida                         </v>
      </c>
      <c r="C508" s="14">
        <f t="shared" si="190"/>
        <v>3</v>
      </c>
      <c r="D508" s="9">
        <f>Daten!D508</f>
        <v>0</v>
      </c>
      <c r="E508" s="8">
        <f>Daten!E508</f>
        <v>2200</v>
      </c>
      <c r="F508" s="8">
        <f>Daten!F508</f>
        <v>2139</v>
      </c>
      <c r="G508" s="26">
        <f t="shared" si="191"/>
        <v>61</v>
      </c>
      <c r="H508" s="28">
        <f t="shared" si="192"/>
        <v>2.8517999064983639E-2</v>
      </c>
      <c r="I508" s="20">
        <f t="shared" si="193"/>
        <v>30.471030639572405</v>
      </c>
      <c r="J508" s="20">
        <f t="shared" si="194"/>
        <v>30.528969360427595</v>
      </c>
      <c r="K508" s="26">
        <f t="shared" si="195"/>
        <v>-15264.484680213798</v>
      </c>
      <c r="L508" s="15">
        <f>Daten!G508</f>
        <v>302</v>
      </c>
      <c r="M508" s="15">
        <f>Daten!H508</f>
        <v>1358</v>
      </c>
      <c r="N508" s="15">
        <f>Daten!I508</f>
        <v>540</v>
      </c>
      <c r="O508" s="27">
        <f t="shared" si="196"/>
        <v>0.62002945508100149</v>
      </c>
      <c r="P508" s="15">
        <f t="shared" si="197"/>
        <v>777.3865807331332</v>
      </c>
      <c r="Q508" s="20">
        <f t="shared" si="198"/>
        <v>64.613419266866799</v>
      </c>
      <c r="R508" s="26">
        <f t="shared" si="199"/>
        <v>12922.683853373361</v>
      </c>
      <c r="S508" s="8">
        <f>Daten!K508</f>
        <v>70082.98</v>
      </c>
      <c r="T508" s="8">
        <f>Daten!L508</f>
        <v>157579.71</v>
      </c>
      <c r="U508" s="8">
        <f>Daten!M508</f>
        <v>169946.13</v>
      </c>
      <c r="V508" s="8">
        <f>Daten!N508</f>
        <v>500</v>
      </c>
      <c r="W508" s="8">
        <f>Daten!O508</f>
        <v>500</v>
      </c>
      <c r="X508" s="22">
        <f t="shared" si="200"/>
        <v>397608.82</v>
      </c>
      <c r="Y508" s="8">
        <f t="shared" si="201"/>
        <v>902502.44623066892</v>
      </c>
      <c r="Z508" s="20">
        <f t="shared" si="202"/>
        <v>-504893.62623066892</v>
      </c>
      <c r="AA508" s="26">
        <f t="shared" si="203"/>
        <v>50489.362623066896</v>
      </c>
      <c r="AB508" s="31">
        <f t="shared" si="204"/>
        <v>48147.561796226459</v>
      </c>
      <c r="AC508" s="30">
        <f t="shared" si="205"/>
        <v>48147.561796226459</v>
      </c>
      <c r="AG508" s="25">
        <f t="shared" si="206"/>
        <v>-15264.484680213798</v>
      </c>
      <c r="AH508" s="25">
        <f t="shared" si="207"/>
        <v>50489.362623066896</v>
      </c>
      <c r="AI508" s="25">
        <f t="shared" si="208"/>
        <v>35224.877942853098</v>
      </c>
      <c r="AJ508" s="25">
        <f t="shared" si="209"/>
        <v>1</v>
      </c>
      <c r="AK508" s="25">
        <f t="shared" si="210"/>
        <v>35224.877942853098</v>
      </c>
      <c r="AL508" s="25">
        <f t="shared" ca="1" si="211"/>
        <v>88980</v>
      </c>
      <c r="AM508" s="25">
        <f t="shared" ca="1" si="212"/>
        <v>31</v>
      </c>
      <c r="AN508" s="25">
        <f ca="1">IF(AM508=0,0,COUNTIF($AM$19:AM508,C508*10+1))</f>
        <v>105</v>
      </c>
      <c r="AO508" s="20">
        <f t="shared" ca="1" si="213"/>
        <v>0</v>
      </c>
      <c r="AP508" s="32">
        <f t="shared" ca="1" si="214"/>
        <v>88980</v>
      </c>
    </row>
    <row r="509" spans="1:42" x14ac:dyDescent="0.2">
      <c r="A509" s="14">
        <f>Daten!A509</f>
        <v>31051</v>
      </c>
      <c r="B509" s="7" t="str">
        <f>Daten!B509</f>
        <v xml:space="preserve">Wullersdorf                                       </v>
      </c>
      <c r="C509" s="14">
        <f t="shared" si="190"/>
        <v>3</v>
      </c>
      <c r="D509" s="9">
        <f>Daten!D509</f>
        <v>0</v>
      </c>
      <c r="E509" s="8">
        <f>Daten!E509</f>
        <v>2436</v>
      </c>
      <c r="F509" s="8">
        <f>Daten!F509</f>
        <v>2362</v>
      </c>
      <c r="G509" s="26">
        <f t="shared" si="191"/>
        <v>74</v>
      </c>
      <c r="H509" s="28">
        <f t="shared" si="192"/>
        <v>3.1329381879762912E-2</v>
      </c>
      <c r="I509" s="20">
        <f t="shared" si="193"/>
        <v>33.647767354216931</v>
      </c>
      <c r="J509" s="20">
        <f t="shared" si="194"/>
        <v>40.352232645783069</v>
      </c>
      <c r="K509" s="26">
        <f t="shared" si="195"/>
        <v>-20176.116322891536</v>
      </c>
      <c r="L509" s="15">
        <f>Daten!G509</f>
        <v>354</v>
      </c>
      <c r="M509" s="15">
        <f>Daten!H509</f>
        <v>1572</v>
      </c>
      <c r="N509" s="15">
        <f>Daten!I509</f>
        <v>510</v>
      </c>
      <c r="O509" s="27">
        <f t="shared" si="196"/>
        <v>0.54961832061068705</v>
      </c>
      <c r="P509" s="15">
        <f t="shared" si="197"/>
        <v>899.89079890462835</v>
      </c>
      <c r="Q509" s="20">
        <f t="shared" si="198"/>
        <v>-35.890798904628355</v>
      </c>
      <c r="R509" s="26">
        <f t="shared" si="199"/>
        <v>-7178.1597809256709</v>
      </c>
      <c r="S509" s="8">
        <f>Daten!K509</f>
        <v>76207.149999999994</v>
      </c>
      <c r="T509" s="8">
        <f>Daten!L509</f>
        <v>177587.49</v>
      </c>
      <c r="U509" s="8">
        <f>Daten!M509</f>
        <v>305189.46999999997</v>
      </c>
      <c r="V509" s="8">
        <f>Daten!N509</f>
        <v>500</v>
      </c>
      <c r="W509" s="8">
        <f>Daten!O509</f>
        <v>500</v>
      </c>
      <c r="X509" s="22">
        <f t="shared" si="200"/>
        <v>558984.11</v>
      </c>
      <c r="Y509" s="8">
        <f t="shared" si="201"/>
        <v>999316.34500814066</v>
      </c>
      <c r="Z509" s="20">
        <f t="shared" si="202"/>
        <v>-440332.23500814068</v>
      </c>
      <c r="AA509" s="26">
        <f t="shared" si="203"/>
        <v>44033.223500814071</v>
      </c>
      <c r="AB509" s="31">
        <f t="shared" si="204"/>
        <v>16678.947396996864</v>
      </c>
      <c r="AC509" s="30">
        <f t="shared" si="205"/>
        <v>16678.947396996864</v>
      </c>
      <c r="AG509" s="25">
        <f t="shared" si="206"/>
        <v>-20176.116322891536</v>
      </c>
      <c r="AH509" s="25">
        <f t="shared" si="207"/>
        <v>44033.223500814071</v>
      </c>
      <c r="AI509" s="25">
        <f t="shared" si="208"/>
        <v>23857.107177922535</v>
      </c>
      <c r="AJ509" s="25">
        <f t="shared" si="209"/>
        <v>1</v>
      </c>
      <c r="AK509" s="25">
        <f t="shared" si="210"/>
        <v>23857.107177922535</v>
      </c>
      <c r="AL509" s="25">
        <f t="shared" ca="1" si="211"/>
        <v>60264</v>
      </c>
      <c r="AM509" s="25">
        <f t="shared" ca="1" si="212"/>
        <v>31</v>
      </c>
      <c r="AN509" s="25">
        <f ca="1">IF(AM509=0,0,COUNTIF($AM$19:AM509,C509*10+1))</f>
        <v>106</v>
      </c>
      <c r="AO509" s="20">
        <f t="shared" ca="1" si="213"/>
        <v>0</v>
      </c>
      <c r="AP509" s="32">
        <f t="shared" ca="1" si="214"/>
        <v>60264</v>
      </c>
    </row>
    <row r="510" spans="1:42" x14ac:dyDescent="0.2">
      <c r="A510" s="14">
        <f>Daten!A510</f>
        <v>31052</v>
      </c>
      <c r="B510" s="7" t="str">
        <f>Daten!B510</f>
        <v xml:space="preserve">Zellerndorf                                       </v>
      </c>
      <c r="C510" s="14">
        <f t="shared" si="190"/>
        <v>3</v>
      </c>
      <c r="D510" s="9">
        <f>Daten!D510</f>
        <v>0</v>
      </c>
      <c r="E510" s="8">
        <f>Daten!E510</f>
        <v>2416</v>
      </c>
      <c r="F510" s="8">
        <f>Daten!F510</f>
        <v>2423</v>
      </c>
      <c r="G510" s="26">
        <f t="shared" si="191"/>
        <v>-7</v>
      </c>
      <c r="H510" s="28">
        <f t="shared" si="192"/>
        <v>-2.8889806025588112E-3</v>
      </c>
      <c r="I510" s="20">
        <f t="shared" si="193"/>
        <v>34.516740177505348</v>
      </c>
      <c r="J510" s="20">
        <f t="shared" si="194"/>
        <v>-41.516740177505348</v>
      </c>
      <c r="K510" s="26">
        <f t="shared" si="195"/>
        <v>20758.370088752676</v>
      </c>
      <c r="L510" s="15">
        <f>Daten!G510</f>
        <v>304</v>
      </c>
      <c r="M510" s="15">
        <f>Daten!H510</f>
        <v>1501</v>
      </c>
      <c r="N510" s="15">
        <f>Daten!I510</f>
        <v>611</v>
      </c>
      <c r="O510" s="27">
        <f t="shared" si="196"/>
        <v>0.60959360426382414</v>
      </c>
      <c r="P510" s="15">
        <f t="shared" si="197"/>
        <v>859.24687605333793</v>
      </c>
      <c r="Q510" s="20">
        <f t="shared" si="198"/>
        <v>55.753123946662072</v>
      </c>
      <c r="R510" s="26">
        <f t="shared" si="199"/>
        <v>11150.624789332414</v>
      </c>
      <c r="S510" s="8">
        <f>Daten!K510</f>
        <v>46829.77</v>
      </c>
      <c r="T510" s="8">
        <f>Daten!L510</f>
        <v>130211.29</v>
      </c>
      <c r="U510" s="8">
        <f>Daten!M510</f>
        <v>159464.54</v>
      </c>
      <c r="V510" s="8">
        <f>Daten!N510</f>
        <v>500</v>
      </c>
      <c r="W510" s="8">
        <f>Daten!O510</f>
        <v>500</v>
      </c>
      <c r="X510" s="22">
        <f t="shared" si="200"/>
        <v>336505.59999999998</v>
      </c>
      <c r="Y510" s="8">
        <f t="shared" si="201"/>
        <v>991111.77731513465</v>
      </c>
      <c r="Z510" s="20">
        <f t="shared" si="202"/>
        <v>-654606.17731513467</v>
      </c>
      <c r="AA510" s="26">
        <f t="shared" si="203"/>
        <v>65460.61773151347</v>
      </c>
      <c r="AB510" s="31">
        <f t="shared" si="204"/>
        <v>97369.612609598553</v>
      </c>
      <c r="AC510" s="30">
        <f t="shared" si="205"/>
        <v>97369.612609598553</v>
      </c>
      <c r="AG510" s="25">
        <f t="shared" si="206"/>
        <v>20758.370088752676</v>
      </c>
      <c r="AH510" s="25">
        <f t="shared" si="207"/>
        <v>65460.61773151347</v>
      </c>
      <c r="AI510" s="25">
        <f t="shared" si="208"/>
        <v>86218.987820266149</v>
      </c>
      <c r="AJ510" s="25">
        <f t="shared" si="209"/>
        <v>1</v>
      </c>
      <c r="AK510" s="25">
        <f t="shared" si="210"/>
        <v>86218.987820266149</v>
      </c>
      <c r="AL510" s="25">
        <f t="shared" ca="1" si="211"/>
        <v>217793</v>
      </c>
      <c r="AM510" s="25">
        <f t="shared" ca="1" si="212"/>
        <v>31</v>
      </c>
      <c r="AN510" s="25">
        <f ca="1">IF(AM510=0,0,COUNTIF($AM$19:AM510,C510*10+1))</f>
        <v>107</v>
      </c>
      <c r="AO510" s="20">
        <f t="shared" ca="1" si="213"/>
        <v>0</v>
      </c>
      <c r="AP510" s="32">
        <f t="shared" ca="1" si="214"/>
        <v>217793</v>
      </c>
    </row>
    <row r="511" spans="1:42" x14ac:dyDescent="0.2">
      <c r="A511" s="14">
        <f>Daten!A511</f>
        <v>31053</v>
      </c>
      <c r="B511" s="7" t="str">
        <f>Daten!B511</f>
        <v xml:space="preserve">Ziersdorf                                         </v>
      </c>
      <c r="C511" s="14">
        <f t="shared" si="190"/>
        <v>3</v>
      </c>
      <c r="D511" s="9">
        <f>Daten!D511</f>
        <v>0</v>
      </c>
      <c r="E511" s="8">
        <f>Daten!E511</f>
        <v>3373</v>
      </c>
      <c r="F511" s="8">
        <f>Daten!F511</f>
        <v>3399</v>
      </c>
      <c r="G511" s="26">
        <f t="shared" si="191"/>
        <v>-26</v>
      </c>
      <c r="H511" s="28">
        <f t="shared" si="192"/>
        <v>-7.6493086201824068E-3</v>
      </c>
      <c r="I511" s="20">
        <f t="shared" si="193"/>
        <v>48.420305350119961</v>
      </c>
      <c r="J511" s="20">
        <f t="shared" si="194"/>
        <v>-74.420305350119961</v>
      </c>
      <c r="K511" s="26">
        <f t="shared" si="195"/>
        <v>37210.152675059981</v>
      </c>
      <c r="L511" s="15">
        <f>Daten!G511</f>
        <v>444</v>
      </c>
      <c r="M511" s="15">
        <f>Daten!H511</f>
        <v>2200</v>
      </c>
      <c r="N511" s="15">
        <f>Daten!I511</f>
        <v>729</v>
      </c>
      <c r="O511" s="27">
        <f t="shared" si="196"/>
        <v>0.5331818181818182</v>
      </c>
      <c r="P511" s="15">
        <f t="shared" si="197"/>
        <v>1259.3891587723808</v>
      </c>
      <c r="Q511" s="20">
        <f t="shared" si="198"/>
        <v>-86.389158772380824</v>
      </c>
      <c r="R511" s="26">
        <f t="shared" si="199"/>
        <v>-17277.831754476167</v>
      </c>
      <c r="S511" s="8">
        <f>Daten!K511</f>
        <v>41560.43</v>
      </c>
      <c r="T511" s="8">
        <f>Daten!L511</f>
        <v>233529.16</v>
      </c>
      <c r="U511" s="8">
        <f>Daten!M511</f>
        <v>294858.57</v>
      </c>
      <c r="V511" s="8">
        <f>Daten!N511</f>
        <v>500</v>
      </c>
      <c r="W511" s="8">
        <f>Daten!O511</f>
        <v>500</v>
      </c>
      <c r="X511" s="22">
        <f t="shared" si="200"/>
        <v>569948.16000000003</v>
      </c>
      <c r="Y511" s="8">
        <f t="shared" si="201"/>
        <v>1383700.3414254757</v>
      </c>
      <c r="Z511" s="20">
        <f t="shared" si="202"/>
        <v>-813752.18142547563</v>
      </c>
      <c r="AA511" s="26">
        <f t="shared" si="203"/>
        <v>81375.218142547572</v>
      </c>
      <c r="AB511" s="31">
        <f t="shared" si="204"/>
        <v>101307.53906313138</v>
      </c>
      <c r="AC511" s="30">
        <f t="shared" si="205"/>
        <v>101307.53906313138</v>
      </c>
      <c r="AG511" s="25">
        <f t="shared" si="206"/>
        <v>37210.152675059981</v>
      </c>
      <c r="AH511" s="25">
        <f t="shared" si="207"/>
        <v>81375.218142547572</v>
      </c>
      <c r="AI511" s="25">
        <f t="shared" si="208"/>
        <v>118585.37081760756</v>
      </c>
      <c r="AJ511" s="25">
        <f t="shared" si="209"/>
        <v>1</v>
      </c>
      <c r="AK511" s="25">
        <f t="shared" si="210"/>
        <v>118585.37081760756</v>
      </c>
      <c r="AL511" s="25">
        <f t="shared" ca="1" si="211"/>
        <v>299552</v>
      </c>
      <c r="AM511" s="25">
        <f t="shared" ca="1" si="212"/>
        <v>31</v>
      </c>
      <c r="AN511" s="25">
        <f ca="1">IF(AM511=0,0,COUNTIF($AM$19:AM511,C511*10+1))</f>
        <v>108</v>
      </c>
      <c r="AO511" s="20">
        <f t="shared" ca="1" si="213"/>
        <v>0</v>
      </c>
      <c r="AP511" s="32">
        <f t="shared" ca="1" si="214"/>
        <v>299552</v>
      </c>
    </row>
    <row r="512" spans="1:42" x14ac:dyDescent="0.2">
      <c r="A512" s="14">
        <f>Daten!A512</f>
        <v>31101</v>
      </c>
      <c r="B512" s="7" t="str">
        <f>Daten!B512</f>
        <v xml:space="preserve">Altenburg                                         </v>
      </c>
      <c r="C512" s="14">
        <f t="shared" si="190"/>
        <v>3</v>
      </c>
      <c r="D512" s="9">
        <f>Daten!D512</f>
        <v>0</v>
      </c>
      <c r="E512" s="8">
        <f>Daten!E512</f>
        <v>833</v>
      </c>
      <c r="F512" s="8">
        <f>Daten!F512</f>
        <v>815</v>
      </c>
      <c r="G512" s="26">
        <f t="shared" si="191"/>
        <v>18</v>
      </c>
      <c r="H512" s="28">
        <f t="shared" si="192"/>
        <v>2.2085889570552148E-2</v>
      </c>
      <c r="I512" s="20">
        <f t="shared" si="193"/>
        <v>11.610046737377985</v>
      </c>
      <c r="J512" s="20">
        <f t="shared" si="194"/>
        <v>6.389953262622015</v>
      </c>
      <c r="K512" s="26">
        <f t="shared" si="195"/>
        <v>-3194.9766313110076</v>
      </c>
      <c r="L512" s="15">
        <f>Daten!G512</f>
        <v>120</v>
      </c>
      <c r="M512" s="15">
        <f>Daten!H512</f>
        <v>537</v>
      </c>
      <c r="N512" s="15">
        <f>Daten!I512</f>
        <v>176</v>
      </c>
      <c r="O512" s="27">
        <f t="shared" si="196"/>
        <v>0.55121042830540035</v>
      </c>
      <c r="P512" s="15">
        <f t="shared" si="197"/>
        <v>307.40544466398563</v>
      </c>
      <c r="Q512" s="20">
        <f t="shared" si="198"/>
        <v>-11.405444663985634</v>
      </c>
      <c r="R512" s="26">
        <f t="shared" si="199"/>
        <v>-2281.0889327971267</v>
      </c>
      <c r="S512" s="8">
        <f>Daten!K512</f>
        <v>15459.19</v>
      </c>
      <c r="T512" s="8">
        <f>Daten!L512</f>
        <v>50668.59</v>
      </c>
      <c r="U512" s="8">
        <f>Daten!M512</f>
        <v>82946.100000000006</v>
      </c>
      <c r="V512" s="8">
        <f>Daten!N512</f>
        <v>500</v>
      </c>
      <c r="W512" s="8">
        <f>Daten!O512</f>
        <v>500</v>
      </c>
      <c r="X512" s="22">
        <f t="shared" si="200"/>
        <v>149073.88</v>
      </c>
      <c r="Y512" s="8">
        <f t="shared" si="201"/>
        <v>341720.24441370327</v>
      </c>
      <c r="Z512" s="20">
        <f t="shared" si="202"/>
        <v>-192646.36441370327</v>
      </c>
      <c r="AA512" s="26">
        <f t="shared" si="203"/>
        <v>19264.636441370327</v>
      </c>
      <c r="AB512" s="31">
        <f t="shared" si="204"/>
        <v>13788.570877262193</v>
      </c>
      <c r="AC512" s="30">
        <f t="shared" si="205"/>
        <v>13788.570877262193</v>
      </c>
      <c r="AG512" s="25">
        <f t="shared" si="206"/>
        <v>-3194.9766313110076</v>
      </c>
      <c r="AH512" s="25">
        <f t="shared" si="207"/>
        <v>19264.636441370327</v>
      </c>
      <c r="AI512" s="25">
        <f t="shared" si="208"/>
        <v>16069.659810059318</v>
      </c>
      <c r="AJ512" s="25">
        <f t="shared" si="209"/>
        <v>1</v>
      </c>
      <c r="AK512" s="25">
        <f t="shared" si="210"/>
        <v>16069.659810059318</v>
      </c>
      <c r="AL512" s="25">
        <f t="shared" ca="1" si="211"/>
        <v>40593</v>
      </c>
      <c r="AM512" s="25">
        <f t="shared" ca="1" si="212"/>
        <v>31</v>
      </c>
      <c r="AN512" s="25">
        <f ca="1">IF(AM512=0,0,COUNTIF($AM$19:AM512,C512*10+1))</f>
        <v>109</v>
      </c>
      <c r="AO512" s="20">
        <f t="shared" ca="1" si="213"/>
        <v>0</v>
      </c>
      <c r="AP512" s="32">
        <f t="shared" ca="1" si="214"/>
        <v>40593</v>
      </c>
    </row>
    <row r="513" spans="1:42" x14ac:dyDescent="0.2">
      <c r="A513" s="14">
        <f>Daten!A513</f>
        <v>31102</v>
      </c>
      <c r="B513" s="7" t="str">
        <f>Daten!B513</f>
        <v xml:space="preserve">Brunn an der Wild                                 </v>
      </c>
      <c r="C513" s="14">
        <f t="shared" si="190"/>
        <v>3</v>
      </c>
      <c r="D513" s="9">
        <f>Daten!D513</f>
        <v>0</v>
      </c>
      <c r="E513" s="8">
        <f>Daten!E513</f>
        <v>853</v>
      </c>
      <c r="F513" s="8">
        <f>Daten!F513</f>
        <v>838</v>
      </c>
      <c r="G513" s="26">
        <f t="shared" si="191"/>
        <v>15</v>
      </c>
      <c r="H513" s="28">
        <f t="shared" si="192"/>
        <v>1.7899761336515514E-2</v>
      </c>
      <c r="I513" s="20">
        <f t="shared" si="193"/>
        <v>11.937692228126075</v>
      </c>
      <c r="J513" s="20">
        <f t="shared" si="194"/>
        <v>3.0623077718739253</v>
      </c>
      <c r="K513" s="26">
        <f t="shared" si="195"/>
        <v>-1531.1538859369628</v>
      </c>
      <c r="L513" s="15">
        <f>Daten!G513</f>
        <v>148</v>
      </c>
      <c r="M513" s="15">
        <f>Daten!H513</f>
        <v>522</v>
      </c>
      <c r="N513" s="15">
        <f>Daten!I513</f>
        <v>183</v>
      </c>
      <c r="O513" s="27">
        <f t="shared" si="196"/>
        <v>0.63409961685823757</v>
      </c>
      <c r="P513" s="15">
        <f t="shared" si="197"/>
        <v>298.81870039962854</v>
      </c>
      <c r="Q513" s="20">
        <f t="shared" si="198"/>
        <v>32.18129960037146</v>
      </c>
      <c r="R513" s="26">
        <f t="shared" si="199"/>
        <v>6436.2599200742916</v>
      </c>
      <c r="S513" s="8">
        <f>Daten!K513</f>
        <v>15486.08</v>
      </c>
      <c r="T513" s="8">
        <f>Daten!L513</f>
        <v>52649.96</v>
      </c>
      <c r="U513" s="8">
        <f>Daten!M513</f>
        <v>217556.45</v>
      </c>
      <c r="V513" s="8">
        <f>Daten!N513</f>
        <v>500</v>
      </c>
      <c r="W513" s="8">
        <f>Daten!O513</f>
        <v>500</v>
      </c>
      <c r="X513" s="22">
        <f t="shared" si="200"/>
        <v>285692.49</v>
      </c>
      <c r="Y513" s="8">
        <f t="shared" si="201"/>
        <v>349924.81210670935</v>
      </c>
      <c r="Z513" s="20">
        <f t="shared" si="202"/>
        <v>-64232.322106709355</v>
      </c>
      <c r="AA513" s="26">
        <f t="shared" si="203"/>
        <v>6423.2322106709362</v>
      </c>
      <c r="AB513" s="31">
        <f t="shared" si="204"/>
        <v>11328.338244808265</v>
      </c>
      <c r="AC513" s="30">
        <f t="shared" si="205"/>
        <v>11328.338244808265</v>
      </c>
      <c r="AG513" s="25">
        <f t="shared" si="206"/>
        <v>-1531.1538859369628</v>
      </c>
      <c r="AH513" s="25">
        <f t="shared" si="207"/>
        <v>6423.2322106709362</v>
      </c>
      <c r="AI513" s="25">
        <f t="shared" si="208"/>
        <v>4892.0783247339732</v>
      </c>
      <c r="AJ513" s="25">
        <f t="shared" si="209"/>
        <v>1</v>
      </c>
      <c r="AK513" s="25">
        <f t="shared" si="210"/>
        <v>4892.0783247339732</v>
      </c>
      <c r="AL513" s="25">
        <f t="shared" ca="1" si="211"/>
        <v>12358</v>
      </c>
      <c r="AM513" s="25">
        <f t="shared" ca="1" si="212"/>
        <v>31</v>
      </c>
      <c r="AN513" s="25">
        <f ca="1">IF(AM513=0,0,COUNTIF($AM$19:AM513,C513*10+1))</f>
        <v>110</v>
      </c>
      <c r="AO513" s="20">
        <f t="shared" ca="1" si="213"/>
        <v>0</v>
      </c>
      <c r="AP513" s="32">
        <f t="shared" ca="1" si="214"/>
        <v>12358</v>
      </c>
    </row>
    <row r="514" spans="1:42" x14ac:dyDescent="0.2">
      <c r="A514" s="14">
        <f>Daten!A514</f>
        <v>31103</v>
      </c>
      <c r="B514" s="7" t="str">
        <f>Daten!B514</f>
        <v xml:space="preserve">Burgschleinitz-Kühnring                          </v>
      </c>
      <c r="C514" s="14">
        <f t="shared" si="190"/>
        <v>3</v>
      </c>
      <c r="D514" s="9">
        <f>Daten!D514</f>
        <v>0</v>
      </c>
      <c r="E514" s="8">
        <f>Daten!E514</f>
        <v>1317</v>
      </c>
      <c r="F514" s="8">
        <f>Daten!F514</f>
        <v>1339</v>
      </c>
      <c r="G514" s="26">
        <f t="shared" si="191"/>
        <v>-22</v>
      </c>
      <c r="H514" s="28">
        <f t="shared" si="192"/>
        <v>-1.6430171769977596E-2</v>
      </c>
      <c r="I514" s="20">
        <f t="shared" si="193"/>
        <v>19.074665743986653</v>
      </c>
      <c r="J514" s="20">
        <f t="shared" si="194"/>
        <v>-41.074665743986657</v>
      </c>
      <c r="K514" s="26">
        <f t="shared" si="195"/>
        <v>20537.332871993327</v>
      </c>
      <c r="L514" s="15">
        <f>Daten!G514</f>
        <v>171</v>
      </c>
      <c r="M514" s="15">
        <f>Daten!H514</f>
        <v>863</v>
      </c>
      <c r="N514" s="15">
        <f>Daten!I514</f>
        <v>283</v>
      </c>
      <c r="O514" s="27">
        <f t="shared" si="196"/>
        <v>0.526071842410197</v>
      </c>
      <c r="P514" s="15">
        <f t="shared" si="197"/>
        <v>494.02402000934751</v>
      </c>
      <c r="Q514" s="20">
        <f t="shared" si="198"/>
        <v>-40.02402000934751</v>
      </c>
      <c r="R514" s="26">
        <f t="shared" si="199"/>
        <v>-8004.8040018695019</v>
      </c>
      <c r="S514" s="8">
        <f>Daten!K514</f>
        <v>32247.24</v>
      </c>
      <c r="T514" s="8">
        <f>Daten!L514</f>
        <v>93432.88</v>
      </c>
      <c r="U514" s="8">
        <f>Daten!M514</f>
        <v>169950.87</v>
      </c>
      <c r="V514" s="8">
        <f>Daten!N514</f>
        <v>500</v>
      </c>
      <c r="W514" s="8">
        <f>Daten!O514</f>
        <v>500</v>
      </c>
      <c r="X514" s="22">
        <f t="shared" si="200"/>
        <v>295630.99</v>
      </c>
      <c r="Y514" s="8">
        <f t="shared" si="201"/>
        <v>540270.78258445044</v>
      </c>
      <c r="Z514" s="20">
        <f t="shared" si="202"/>
        <v>-244639.79258445045</v>
      </c>
      <c r="AA514" s="26">
        <f t="shared" si="203"/>
        <v>24463.979258445048</v>
      </c>
      <c r="AB514" s="31">
        <f t="shared" si="204"/>
        <v>36996.508128568872</v>
      </c>
      <c r="AC514" s="30">
        <f t="shared" si="205"/>
        <v>36996.508128568872</v>
      </c>
      <c r="AG514" s="25">
        <f t="shared" si="206"/>
        <v>20537.332871993327</v>
      </c>
      <c r="AH514" s="25">
        <f t="shared" si="207"/>
        <v>24463.979258445048</v>
      </c>
      <c r="AI514" s="25">
        <f t="shared" si="208"/>
        <v>45001.312130438375</v>
      </c>
      <c r="AJ514" s="25">
        <f t="shared" si="209"/>
        <v>1</v>
      </c>
      <c r="AK514" s="25">
        <f t="shared" si="210"/>
        <v>45001.312130438375</v>
      </c>
      <c r="AL514" s="25">
        <f t="shared" ca="1" si="211"/>
        <v>113675</v>
      </c>
      <c r="AM514" s="25">
        <f t="shared" ca="1" si="212"/>
        <v>31</v>
      </c>
      <c r="AN514" s="25">
        <f ca="1">IF(AM514=0,0,COUNTIF($AM$19:AM514,C514*10+1))</f>
        <v>111</v>
      </c>
      <c r="AO514" s="20">
        <f t="shared" ca="1" si="213"/>
        <v>0</v>
      </c>
      <c r="AP514" s="32">
        <f t="shared" ca="1" si="214"/>
        <v>113675</v>
      </c>
    </row>
    <row r="515" spans="1:42" x14ac:dyDescent="0.2">
      <c r="A515" s="14">
        <f>Daten!A515</f>
        <v>31104</v>
      </c>
      <c r="B515" s="7" t="str">
        <f>Daten!B515</f>
        <v xml:space="preserve">Drosendorf-Zissersdorf                            </v>
      </c>
      <c r="C515" s="14">
        <f t="shared" si="190"/>
        <v>3</v>
      </c>
      <c r="D515" s="9">
        <f>Daten!D515</f>
        <v>0</v>
      </c>
      <c r="E515" s="8">
        <f>Daten!E515</f>
        <v>1193</v>
      </c>
      <c r="F515" s="8">
        <f>Daten!F515</f>
        <v>1198</v>
      </c>
      <c r="G515" s="26">
        <f t="shared" si="191"/>
        <v>-5</v>
      </c>
      <c r="H515" s="28">
        <f t="shared" si="192"/>
        <v>-4.1736227045075123E-3</v>
      </c>
      <c r="I515" s="20">
        <f t="shared" si="193"/>
        <v>17.066056431139664</v>
      </c>
      <c r="J515" s="20">
        <f t="shared" si="194"/>
        <v>-22.066056431139664</v>
      </c>
      <c r="K515" s="26">
        <f t="shared" si="195"/>
        <v>11033.028215569831</v>
      </c>
      <c r="L515" s="15">
        <f>Daten!G515</f>
        <v>151</v>
      </c>
      <c r="M515" s="15">
        <f>Daten!H515</f>
        <v>699</v>
      </c>
      <c r="N515" s="15">
        <f>Daten!I515</f>
        <v>343</v>
      </c>
      <c r="O515" s="27">
        <f t="shared" si="196"/>
        <v>0.70672389127324753</v>
      </c>
      <c r="P515" s="15">
        <f t="shared" si="197"/>
        <v>400.14228271904278</v>
      </c>
      <c r="Q515" s="20">
        <f t="shared" si="198"/>
        <v>93.857717280957218</v>
      </c>
      <c r="R515" s="26">
        <f t="shared" si="199"/>
        <v>18771.543456191444</v>
      </c>
      <c r="S515" s="8">
        <f>Daten!K515</f>
        <v>24334.2</v>
      </c>
      <c r="T515" s="8">
        <f>Daten!L515</f>
        <v>84473.24</v>
      </c>
      <c r="U515" s="8">
        <f>Daten!M515</f>
        <v>132081.51999999999</v>
      </c>
      <c r="V515" s="8">
        <f>Daten!N515</f>
        <v>500</v>
      </c>
      <c r="W515" s="8">
        <f>Daten!O515</f>
        <v>500</v>
      </c>
      <c r="X515" s="22">
        <f t="shared" si="200"/>
        <v>240888.95999999999</v>
      </c>
      <c r="Y515" s="8">
        <f t="shared" si="201"/>
        <v>489402.46288781276</v>
      </c>
      <c r="Z515" s="20">
        <f t="shared" si="202"/>
        <v>-248513.50288781276</v>
      </c>
      <c r="AA515" s="26">
        <f t="shared" si="203"/>
        <v>24851.350288781279</v>
      </c>
      <c r="AB515" s="31">
        <f t="shared" si="204"/>
        <v>54655.921960542553</v>
      </c>
      <c r="AC515" s="30">
        <f t="shared" si="205"/>
        <v>54655.921960542553</v>
      </c>
      <c r="AG515" s="25">
        <f t="shared" si="206"/>
        <v>11033.028215569831</v>
      </c>
      <c r="AH515" s="25">
        <f t="shared" si="207"/>
        <v>24851.350288781279</v>
      </c>
      <c r="AI515" s="25">
        <f t="shared" si="208"/>
        <v>35884.378504351109</v>
      </c>
      <c r="AJ515" s="25">
        <f t="shared" si="209"/>
        <v>1</v>
      </c>
      <c r="AK515" s="25">
        <f t="shared" si="210"/>
        <v>35884.378504351109</v>
      </c>
      <c r="AL515" s="25">
        <f t="shared" ca="1" si="211"/>
        <v>90646</v>
      </c>
      <c r="AM515" s="25">
        <f t="shared" ca="1" si="212"/>
        <v>31</v>
      </c>
      <c r="AN515" s="25">
        <f ca="1">IF(AM515=0,0,COUNTIF($AM$19:AM515,C515*10+1))</f>
        <v>112</v>
      </c>
      <c r="AO515" s="20">
        <f t="shared" ca="1" si="213"/>
        <v>0</v>
      </c>
      <c r="AP515" s="32">
        <f t="shared" ca="1" si="214"/>
        <v>90646</v>
      </c>
    </row>
    <row r="516" spans="1:42" x14ac:dyDescent="0.2">
      <c r="A516" s="14">
        <f>Daten!A516</f>
        <v>31105</v>
      </c>
      <c r="B516" s="7" t="str">
        <f>Daten!B516</f>
        <v xml:space="preserve">Eggenburg                                         </v>
      </c>
      <c r="C516" s="14">
        <f t="shared" si="190"/>
        <v>3</v>
      </c>
      <c r="D516" s="9">
        <f>Daten!D516</f>
        <v>0</v>
      </c>
      <c r="E516" s="8">
        <f>Daten!E516</f>
        <v>3511</v>
      </c>
      <c r="F516" s="8">
        <f>Daten!F516</f>
        <v>3507</v>
      </c>
      <c r="G516" s="26">
        <f t="shared" si="191"/>
        <v>4</v>
      </c>
      <c r="H516" s="28">
        <f t="shared" si="192"/>
        <v>1.1405759908753922E-3</v>
      </c>
      <c r="I516" s="20">
        <f t="shared" si="193"/>
        <v>49.958814611024039</v>
      </c>
      <c r="J516" s="20">
        <f t="shared" si="194"/>
        <v>-45.958814611024039</v>
      </c>
      <c r="K516" s="26">
        <f t="shared" si="195"/>
        <v>22979.407305512021</v>
      </c>
      <c r="L516" s="15">
        <f>Daten!G516</f>
        <v>445</v>
      </c>
      <c r="M516" s="15">
        <f>Daten!H516</f>
        <v>2112</v>
      </c>
      <c r="N516" s="15">
        <f>Daten!I516</f>
        <v>954</v>
      </c>
      <c r="O516" s="27">
        <f t="shared" si="196"/>
        <v>0.66240530303030298</v>
      </c>
      <c r="P516" s="15">
        <f t="shared" si="197"/>
        <v>1209.0135924214856</v>
      </c>
      <c r="Q516" s="20">
        <f t="shared" si="198"/>
        <v>189.98640757851445</v>
      </c>
      <c r="R516" s="26">
        <f t="shared" si="199"/>
        <v>37997.281515702889</v>
      </c>
      <c r="S516" s="8">
        <f>Daten!K516</f>
        <v>17244.78</v>
      </c>
      <c r="T516" s="8">
        <f>Daten!L516</f>
        <v>343151.51</v>
      </c>
      <c r="U516" s="8">
        <f>Daten!M516</f>
        <v>1373347.34</v>
      </c>
      <c r="V516" s="8">
        <f>Daten!N516</f>
        <v>500</v>
      </c>
      <c r="W516" s="8">
        <f>Daten!O516</f>
        <v>500</v>
      </c>
      <c r="X516" s="22">
        <f t="shared" si="200"/>
        <v>1733743.6300000001</v>
      </c>
      <c r="Y516" s="8">
        <f t="shared" si="201"/>
        <v>1440311.8585072176</v>
      </c>
      <c r="Z516" s="20">
        <f t="shared" si="202"/>
        <v>293431.77149278251</v>
      </c>
      <c r="AA516" s="26">
        <f t="shared" si="203"/>
        <v>-29343.177149278254</v>
      </c>
      <c r="AB516" s="31">
        <f t="shared" si="204"/>
        <v>31633.511671936652</v>
      </c>
      <c r="AC516" s="30">
        <f t="shared" si="205"/>
        <v>31633.511671936652</v>
      </c>
      <c r="AG516" s="25">
        <f t="shared" si="206"/>
        <v>22979.407305512021</v>
      </c>
      <c r="AH516" s="25">
        <f t="shared" si="207"/>
        <v>-29343.177149278254</v>
      </c>
      <c r="AI516" s="25">
        <f t="shared" si="208"/>
        <v>-6363.769843766233</v>
      </c>
      <c r="AJ516" s="25">
        <f t="shared" si="209"/>
        <v>1</v>
      </c>
      <c r="AK516" s="25">
        <f t="shared" si="210"/>
        <v>0</v>
      </c>
      <c r="AL516" s="25">
        <f t="shared" ca="1" si="211"/>
        <v>0</v>
      </c>
      <c r="AM516" s="25">
        <f t="shared" ca="1" si="212"/>
        <v>0</v>
      </c>
      <c r="AN516" s="25">
        <f ca="1">IF(AM516=0,0,COUNTIF($AM$19:AM516,C516*10+1))</f>
        <v>0</v>
      </c>
      <c r="AO516" s="20">
        <f t="shared" ca="1" si="213"/>
        <v>0</v>
      </c>
      <c r="AP516" s="32">
        <f t="shared" ca="1" si="214"/>
        <v>0</v>
      </c>
    </row>
    <row r="517" spans="1:42" x14ac:dyDescent="0.2">
      <c r="A517" s="14">
        <f>Daten!A517</f>
        <v>31106</v>
      </c>
      <c r="B517" s="7" t="str">
        <f>Daten!B517</f>
        <v xml:space="preserve">Gars am Kamp                                      </v>
      </c>
      <c r="C517" s="14">
        <f t="shared" si="190"/>
        <v>3</v>
      </c>
      <c r="D517" s="9">
        <f>Daten!D517</f>
        <v>0</v>
      </c>
      <c r="E517" s="8">
        <f>Daten!E517</f>
        <v>3480</v>
      </c>
      <c r="F517" s="8">
        <f>Daten!F517</f>
        <v>3490</v>
      </c>
      <c r="G517" s="26">
        <f t="shared" si="191"/>
        <v>-10</v>
      </c>
      <c r="H517" s="28">
        <f t="shared" si="192"/>
        <v>-2.8653295128939827E-3</v>
      </c>
      <c r="I517" s="20">
        <f t="shared" si="193"/>
        <v>49.716641856992844</v>
      </c>
      <c r="J517" s="20">
        <f t="shared" si="194"/>
        <v>-59.716641856992844</v>
      </c>
      <c r="K517" s="26">
        <f t="shared" si="195"/>
        <v>29858.320928496421</v>
      </c>
      <c r="L517" s="15">
        <f>Daten!G517</f>
        <v>424</v>
      </c>
      <c r="M517" s="15">
        <f>Daten!H517</f>
        <v>2112</v>
      </c>
      <c r="N517" s="15">
        <f>Daten!I517</f>
        <v>944</v>
      </c>
      <c r="O517" s="27">
        <f t="shared" si="196"/>
        <v>0.64772727272727271</v>
      </c>
      <c r="P517" s="15">
        <f t="shared" si="197"/>
        <v>1209.0135924214856</v>
      </c>
      <c r="Q517" s="20">
        <f t="shared" si="198"/>
        <v>158.98640757851445</v>
      </c>
      <c r="R517" s="26">
        <f t="shared" si="199"/>
        <v>31797.281515702889</v>
      </c>
      <c r="S517" s="8">
        <f>Daten!K517</f>
        <v>27431.98</v>
      </c>
      <c r="T517" s="8">
        <f>Daten!L517</f>
        <v>356802.38</v>
      </c>
      <c r="U517" s="8">
        <f>Daten!M517</f>
        <v>1496467.35</v>
      </c>
      <c r="V517" s="8">
        <f>Daten!N517</f>
        <v>500</v>
      </c>
      <c r="W517" s="8">
        <f>Daten!O517</f>
        <v>500</v>
      </c>
      <c r="X517" s="22">
        <f t="shared" si="200"/>
        <v>1880701.71</v>
      </c>
      <c r="Y517" s="8">
        <f t="shared" si="201"/>
        <v>1427594.7785830582</v>
      </c>
      <c r="Z517" s="20">
        <f t="shared" si="202"/>
        <v>453106.93141694181</v>
      </c>
      <c r="AA517" s="26">
        <f t="shared" si="203"/>
        <v>-45310.693141694181</v>
      </c>
      <c r="AB517" s="31">
        <f t="shared" si="204"/>
        <v>16344.909302505126</v>
      </c>
      <c r="AC517" s="30">
        <f t="shared" si="205"/>
        <v>16344.909302505126</v>
      </c>
      <c r="AG517" s="25">
        <f t="shared" si="206"/>
        <v>29858.320928496421</v>
      </c>
      <c r="AH517" s="25">
        <f t="shared" si="207"/>
        <v>-45310.693141694181</v>
      </c>
      <c r="AI517" s="25">
        <f t="shared" si="208"/>
        <v>-15452.372213197759</v>
      </c>
      <c r="AJ517" s="25">
        <f t="shared" si="209"/>
        <v>1</v>
      </c>
      <c r="AK517" s="25">
        <f t="shared" si="210"/>
        <v>0</v>
      </c>
      <c r="AL517" s="25">
        <f t="shared" ca="1" si="211"/>
        <v>0</v>
      </c>
      <c r="AM517" s="25">
        <f t="shared" ca="1" si="212"/>
        <v>0</v>
      </c>
      <c r="AN517" s="25">
        <f ca="1">IF(AM517=0,0,COUNTIF($AM$19:AM517,C517*10+1))</f>
        <v>0</v>
      </c>
      <c r="AO517" s="20">
        <f t="shared" ca="1" si="213"/>
        <v>0</v>
      </c>
      <c r="AP517" s="32">
        <f t="shared" ca="1" si="214"/>
        <v>0</v>
      </c>
    </row>
    <row r="518" spans="1:42" x14ac:dyDescent="0.2">
      <c r="A518" s="14">
        <f>Daten!A518</f>
        <v>31107</v>
      </c>
      <c r="B518" s="7" t="str">
        <f>Daten!B518</f>
        <v xml:space="preserve">Geras                                             </v>
      </c>
      <c r="C518" s="14">
        <f t="shared" si="190"/>
        <v>3</v>
      </c>
      <c r="D518" s="9">
        <f>Daten!D518</f>
        <v>0</v>
      </c>
      <c r="E518" s="8">
        <f>Daten!E518</f>
        <v>1289</v>
      </c>
      <c r="F518" s="8">
        <f>Daten!F518</f>
        <v>1278</v>
      </c>
      <c r="G518" s="26">
        <f t="shared" si="191"/>
        <v>11</v>
      </c>
      <c r="H518" s="28">
        <f t="shared" si="192"/>
        <v>8.6071987480438178E-3</v>
      </c>
      <c r="I518" s="20">
        <f t="shared" si="193"/>
        <v>18.20569292069824</v>
      </c>
      <c r="J518" s="20">
        <f t="shared" si="194"/>
        <v>-7.2056929206982403</v>
      </c>
      <c r="K518" s="26">
        <f t="shared" si="195"/>
        <v>3602.8464603491202</v>
      </c>
      <c r="L518" s="15">
        <f>Daten!G518</f>
        <v>173</v>
      </c>
      <c r="M518" s="15">
        <f>Daten!H518</f>
        <v>804</v>
      </c>
      <c r="N518" s="15">
        <f>Daten!I518</f>
        <v>312</v>
      </c>
      <c r="O518" s="27">
        <f t="shared" si="196"/>
        <v>0.60323383084577109</v>
      </c>
      <c r="P518" s="15">
        <f t="shared" si="197"/>
        <v>460.24949256954278</v>
      </c>
      <c r="Q518" s="20">
        <f t="shared" si="198"/>
        <v>24.750507430457219</v>
      </c>
      <c r="R518" s="26">
        <f t="shared" si="199"/>
        <v>4950.1014860914438</v>
      </c>
      <c r="S518" s="8">
        <f>Daten!K518</f>
        <v>39884.22</v>
      </c>
      <c r="T518" s="8">
        <f>Daten!L518</f>
        <v>87822.59</v>
      </c>
      <c r="U518" s="8">
        <f>Daten!M518</f>
        <v>376033.9</v>
      </c>
      <c r="V518" s="8">
        <f>Daten!N518</f>
        <v>500</v>
      </c>
      <c r="W518" s="8">
        <f>Daten!O518</f>
        <v>500</v>
      </c>
      <c r="X518" s="22">
        <f t="shared" si="200"/>
        <v>503740.71</v>
      </c>
      <c r="Y518" s="8">
        <f t="shared" si="201"/>
        <v>528784.38781424193</v>
      </c>
      <c r="Z518" s="20">
        <f t="shared" si="202"/>
        <v>-25043.677814241906</v>
      </c>
      <c r="AA518" s="26">
        <f t="shared" si="203"/>
        <v>2504.367781424191</v>
      </c>
      <c r="AB518" s="31">
        <f t="shared" si="204"/>
        <v>11057.315727864754</v>
      </c>
      <c r="AC518" s="30">
        <f t="shared" si="205"/>
        <v>11057.315727864754</v>
      </c>
      <c r="AG518" s="25">
        <f t="shared" si="206"/>
        <v>3602.8464603491202</v>
      </c>
      <c r="AH518" s="25">
        <f t="shared" si="207"/>
        <v>2504.367781424191</v>
      </c>
      <c r="AI518" s="25">
        <f t="shared" si="208"/>
        <v>6107.2142417733112</v>
      </c>
      <c r="AJ518" s="25">
        <f t="shared" si="209"/>
        <v>1</v>
      </c>
      <c r="AK518" s="25">
        <f t="shared" si="210"/>
        <v>6107.2142417733112</v>
      </c>
      <c r="AL518" s="25">
        <f t="shared" ca="1" si="211"/>
        <v>15427</v>
      </c>
      <c r="AM518" s="25">
        <f t="shared" ca="1" si="212"/>
        <v>31</v>
      </c>
      <c r="AN518" s="25">
        <f ca="1">IF(AM518=0,0,COUNTIF($AM$19:AM518,C518*10+1))</f>
        <v>113</v>
      </c>
      <c r="AO518" s="20">
        <f t="shared" ca="1" si="213"/>
        <v>0</v>
      </c>
      <c r="AP518" s="32">
        <f t="shared" ca="1" si="214"/>
        <v>15427</v>
      </c>
    </row>
    <row r="519" spans="1:42" x14ac:dyDescent="0.2">
      <c r="A519" s="14">
        <f>Daten!A519</f>
        <v>31109</v>
      </c>
      <c r="B519" s="7" t="str">
        <f>Daten!B519</f>
        <v xml:space="preserve">Horn                                              </v>
      </c>
      <c r="C519" s="14">
        <f t="shared" si="190"/>
        <v>3</v>
      </c>
      <c r="D519" s="9">
        <f>Daten!D519</f>
        <v>0</v>
      </c>
      <c r="E519" s="8">
        <f>Daten!E519</f>
        <v>6498</v>
      </c>
      <c r="F519" s="8">
        <f>Daten!F519</f>
        <v>6418</v>
      </c>
      <c r="G519" s="26">
        <f t="shared" si="191"/>
        <v>80</v>
      </c>
      <c r="H519" s="28">
        <f t="shared" si="192"/>
        <v>1.2464942349641633E-2</v>
      </c>
      <c r="I519" s="20">
        <f t="shared" si="193"/>
        <v>91.427337374836696</v>
      </c>
      <c r="J519" s="20">
        <f t="shared" si="194"/>
        <v>-11.427337374836696</v>
      </c>
      <c r="K519" s="26">
        <f t="shared" si="195"/>
        <v>5713.6686874183479</v>
      </c>
      <c r="L519" s="15">
        <f>Daten!G519</f>
        <v>796</v>
      </c>
      <c r="M519" s="15">
        <f>Daten!H519</f>
        <v>4083</v>
      </c>
      <c r="N519" s="15">
        <f>Daten!I519</f>
        <v>1619</v>
      </c>
      <c r="O519" s="27">
        <f t="shared" si="196"/>
        <v>0.59147685525349003</v>
      </c>
      <c r="P519" s="15">
        <f t="shared" si="197"/>
        <v>2337.3117887580138</v>
      </c>
      <c r="Q519" s="20">
        <f t="shared" si="198"/>
        <v>77.68821124198621</v>
      </c>
      <c r="R519" s="26">
        <f t="shared" si="199"/>
        <v>15537.642248397242</v>
      </c>
      <c r="S519" s="8">
        <f>Daten!K519</f>
        <v>21151.55</v>
      </c>
      <c r="T519" s="8">
        <f>Daten!L519</f>
        <v>801127.47</v>
      </c>
      <c r="U519" s="8">
        <f>Daten!M519</f>
        <v>3978123.85</v>
      </c>
      <c r="V519" s="8">
        <f>Daten!N519</f>
        <v>500</v>
      </c>
      <c r="W519" s="8">
        <f>Daten!O519</f>
        <v>500</v>
      </c>
      <c r="X519" s="22">
        <f t="shared" si="200"/>
        <v>4800402.87</v>
      </c>
      <c r="Y519" s="8">
        <f t="shared" si="201"/>
        <v>2665664.0434576757</v>
      </c>
      <c r="Z519" s="20">
        <f t="shared" si="202"/>
        <v>2134738.8265423244</v>
      </c>
      <c r="AA519" s="26">
        <f t="shared" si="203"/>
        <v>-213473.88265423244</v>
      </c>
      <c r="AB519" s="31">
        <f t="shared" si="204"/>
        <v>-192222.57171841685</v>
      </c>
      <c r="AC519" s="30">
        <f t="shared" si="205"/>
        <v>0</v>
      </c>
      <c r="AG519" s="25">
        <f t="shared" si="206"/>
        <v>0</v>
      </c>
      <c r="AH519" s="25">
        <f t="shared" si="207"/>
        <v>0</v>
      </c>
      <c r="AI519" s="25">
        <f t="shared" si="208"/>
        <v>0</v>
      </c>
      <c r="AJ519" s="25">
        <f t="shared" si="209"/>
        <v>1</v>
      </c>
      <c r="AK519" s="25">
        <f t="shared" si="210"/>
        <v>0</v>
      </c>
      <c r="AL519" s="25">
        <f t="shared" ca="1" si="211"/>
        <v>0</v>
      </c>
      <c r="AM519" s="25">
        <f t="shared" ca="1" si="212"/>
        <v>0</v>
      </c>
      <c r="AN519" s="25">
        <f ca="1">IF(AM519=0,0,COUNTIF($AM$19:AM519,C519*10+1))</f>
        <v>0</v>
      </c>
      <c r="AO519" s="20">
        <f t="shared" ca="1" si="213"/>
        <v>0</v>
      </c>
      <c r="AP519" s="32">
        <f t="shared" ca="1" si="214"/>
        <v>0</v>
      </c>
    </row>
    <row r="520" spans="1:42" x14ac:dyDescent="0.2">
      <c r="A520" s="14">
        <f>Daten!A520</f>
        <v>31110</v>
      </c>
      <c r="B520" s="7" t="str">
        <f>Daten!B520</f>
        <v xml:space="preserve">Irnfritz-Messern                                  </v>
      </c>
      <c r="C520" s="14">
        <f t="shared" si="190"/>
        <v>3</v>
      </c>
      <c r="D520" s="9">
        <f>Daten!D520</f>
        <v>0</v>
      </c>
      <c r="E520" s="8">
        <f>Daten!E520</f>
        <v>1436</v>
      </c>
      <c r="F520" s="8">
        <f>Daten!F520</f>
        <v>1445</v>
      </c>
      <c r="G520" s="26">
        <f t="shared" si="191"/>
        <v>-9</v>
      </c>
      <c r="H520" s="28">
        <f t="shared" si="192"/>
        <v>-6.2283737024221453E-3</v>
      </c>
      <c r="I520" s="20">
        <f t="shared" si="193"/>
        <v>20.584684092651763</v>
      </c>
      <c r="J520" s="20">
        <f t="shared" si="194"/>
        <v>-29.584684092651763</v>
      </c>
      <c r="K520" s="26">
        <f t="shared" si="195"/>
        <v>14792.342046325881</v>
      </c>
      <c r="L520" s="15">
        <f>Daten!G520</f>
        <v>218</v>
      </c>
      <c r="M520" s="15">
        <f>Daten!H520</f>
        <v>912</v>
      </c>
      <c r="N520" s="15">
        <f>Daten!I520</f>
        <v>306</v>
      </c>
      <c r="O520" s="27">
        <f t="shared" si="196"/>
        <v>0.57456140350877194</v>
      </c>
      <c r="P520" s="15">
        <f t="shared" si="197"/>
        <v>522.07405127291418</v>
      </c>
      <c r="Q520" s="20">
        <f t="shared" si="198"/>
        <v>1.9259487270858244</v>
      </c>
      <c r="R520" s="26">
        <f t="shared" si="199"/>
        <v>385.18974541716489</v>
      </c>
      <c r="S520" s="8">
        <f>Daten!K520</f>
        <v>29521.29</v>
      </c>
      <c r="T520" s="8">
        <f>Daten!L520</f>
        <v>71328.89</v>
      </c>
      <c r="U520" s="8">
        <f>Daten!M520</f>
        <v>260690.91</v>
      </c>
      <c r="V520" s="8">
        <f>Daten!N520</f>
        <v>500</v>
      </c>
      <c r="W520" s="8">
        <f>Daten!O520</f>
        <v>500</v>
      </c>
      <c r="X520" s="22">
        <f t="shared" si="200"/>
        <v>361541.08999999997</v>
      </c>
      <c r="Y520" s="8">
        <f t="shared" si="201"/>
        <v>589087.96035783668</v>
      </c>
      <c r="Z520" s="20">
        <f t="shared" si="202"/>
        <v>-227546.87035783671</v>
      </c>
      <c r="AA520" s="26">
        <f t="shared" si="203"/>
        <v>22754.687035783674</v>
      </c>
      <c r="AB520" s="31">
        <f t="shared" si="204"/>
        <v>37932.218827526718</v>
      </c>
      <c r="AC520" s="30">
        <f t="shared" si="205"/>
        <v>37932.218827526718</v>
      </c>
      <c r="AG520" s="25">
        <f t="shared" si="206"/>
        <v>14792.342046325881</v>
      </c>
      <c r="AH520" s="25">
        <f t="shared" si="207"/>
        <v>22754.687035783674</v>
      </c>
      <c r="AI520" s="25">
        <f t="shared" si="208"/>
        <v>37547.029082109555</v>
      </c>
      <c r="AJ520" s="25">
        <f t="shared" si="209"/>
        <v>1</v>
      </c>
      <c r="AK520" s="25">
        <f t="shared" si="210"/>
        <v>37547.029082109555</v>
      </c>
      <c r="AL520" s="25">
        <f t="shared" ca="1" si="211"/>
        <v>94846</v>
      </c>
      <c r="AM520" s="25">
        <f t="shared" ca="1" si="212"/>
        <v>31</v>
      </c>
      <c r="AN520" s="25">
        <f ca="1">IF(AM520=0,0,COUNTIF($AM$19:AM520,C520*10+1))</f>
        <v>114</v>
      </c>
      <c r="AO520" s="20">
        <f t="shared" ca="1" si="213"/>
        <v>0</v>
      </c>
      <c r="AP520" s="32">
        <f t="shared" ca="1" si="214"/>
        <v>94846</v>
      </c>
    </row>
    <row r="521" spans="1:42" x14ac:dyDescent="0.2">
      <c r="A521" s="14">
        <f>Daten!A521</f>
        <v>31111</v>
      </c>
      <c r="B521" s="7" t="str">
        <f>Daten!B521</f>
        <v xml:space="preserve">Japons                                            </v>
      </c>
      <c r="C521" s="14">
        <f t="shared" si="190"/>
        <v>3</v>
      </c>
      <c r="D521" s="9">
        <f>Daten!D521</f>
        <v>0</v>
      </c>
      <c r="E521" s="8">
        <f>Daten!E521</f>
        <v>696</v>
      </c>
      <c r="F521" s="8">
        <f>Daten!F521</f>
        <v>716</v>
      </c>
      <c r="G521" s="26">
        <f t="shared" si="191"/>
        <v>-20</v>
      </c>
      <c r="H521" s="28">
        <f t="shared" si="192"/>
        <v>-2.7932960893854747E-2</v>
      </c>
      <c r="I521" s="20">
        <f t="shared" si="193"/>
        <v>10.199746581549247</v>
      </c>
      <c r="J521" s="20">
        <f t="shared" si="194"/>
        <v>-30.199746581549249</v>
      </c>
      <c r="K521" s="26">
        <f t="shared" si="195"/>
        <v>15099.873290774625</v>
      </c>
      <c r="L521" s="15">
        <f>Daten!G521</f>
        <v>90</v>
      </c>
      <c r="M521" s="15">
        <f>Daten!H521</f>
        <v>445</v>
      </c>
      <c r="N521" s="15">
        <f>Daten!I521</f>
        <v>161</v>
      </c>
      <c r="O521" s="27">
        <f t="shared" si="196"/>
        <v>0.56404494382022474</v>
      </c>
      <c r="P521" s="15">
        <f t="shared" si="197"/>
        <v>254.74007984259518</v>
      </c>
      <c r="Q521" s="20">
        <f t="shared" si="198"/>
        <v>-3.7400798425951791</v>
      </c>
      <c r="R521" s="26">
        <f t="shared" si="199"/>
        <v>-748.01596851903582</v>
      </c>
      <c r="S521" s="8">
        <f>Daten!K521</f>
        <v>18282.560000000001</v>
      </c>
      <c r="T521" s="8">
        <f>Daten!L521</f>
        <v>32035.07</v>
      </c>
      <c r="U521" s="8">
        <f>Daten!M521</f>
        <v>33767.39</v>
      </c>
      <c r="V521" s="8">
        <f>Daten!N521</f>
        <v>500</v>
      </c>
      <c r="W521" s="8">
        <f>Daten!O521</f>
        <v>500</v>
      </c>
      <c r="X521" s="22">
        <f t="shared" si="200"/>
        <v>84085.01999999999</v>
      </c>
      <c r="Y521" s="8">
        <f t="shared" si="201"/>
        <v>285518.95571661164</v>
      </c>
      <c r="Z521" s="20">
        <f t="shared" si="202"/>
        <v>-201433.93571661165</v>
      </c>
      <c r="AA521" s="26">
        <f t="shared" si="203"/>
        <v>20143.393571661167</v>
      </c>
      <c r="AB521" s="31">
        <f t="shared" si="204"/>
        <v>34495.25089391676</v>
      </c>
      <c r="AC521" s="30">
        <f t="shared" si="205"/>
        <v>34495.25089391676</v>
      </c>
      <c r="AG521" s="25">
        <f t="shared" si="206"/>
        <v>15099.873290774625</v>
      </c>
      <c r="AH521" s="25">
        <f t="shared" si="207"/>
        <v>20143.393571661167</v>
      </c>
      <c r="AI521" s="25">
        <f t="shared" si="208"/>
        <v>35243.26686243579</v>
      </c>
      <c r="AJ521" s="25">
        <f t="shared" si="209"/>
        <v>1</v>
      </c>
      <c r="AK521" s="25">
        <f t="shared" si="210"/>
        <v>35243.26686243579</v>
      </c>
      <c r="AL521" s="25">
        <f t="shared" ca="1" si="211"/>
        <v>89026</v>
      </c>
      <c r="AM521" s="25">
        <f t="shared" ca="1" si="212"/>
        <v>31</v>
      </c>
      <c r="AN521" s="25">
        <f ca="1">IF(AM521=0,0,COUNTIF($AM$19:AM521,C521*10+1))</f>
        <v>115</v>
      </c>
      <c r="AO521" s="20">
        <f t="shared" ca="1" si="213"/>
        <v>0</v>
      </c>
      <c r="AP521" s="32">
        <f t="shared" ca="1" si="214"/>
        <v>89026</v>
      </c>
    </row>
    <row r="522" spans="1:42" x14ac:dyDescent="0.2">
      <c r="A522" s="14">
        <f>Daten!A522</f>
        <v>31113</v>
      </c>
      <c r="B522" s="7" t="str">
        <f>Daten!B522</f>
        <v xml:space="preserve">Langau                                            </v>
      </c>
      <c r="C522" s="14">
        <f t="shared" si="190"/>
        <v>3</v>
      </c>
      <c r="D522" s="9">
        <f>Daten!D522</f>
        <v>0</v>
      </c>
      <c r="E522" s="8">
        <f>Daten!E522</f>
        <v>689</v>
      </c>
      <c r="F522" s="8">
        <f>Daten!F522</f>
        <v>674</v>
      </c>
      <c r="G522" s="26">
        <f t="shared" si="191"/>
        <v>15</v>
      </c>
      <c r="H522" s="28">
        <f t="shared" si="192"/>
        <v>2.2255192878338281E-2</v>
      </c>
      <c r="I522" s="20">
        <f t="shared" si="193"/>
        <v>9.6014374245309959</v>
      </c>
      <c r="J522" s="20">
        <f t="shared" si="194"/>
        <v>5.3985625754690041</v>
      </c>
      <c r="K522" s="26">
        <f t="shared" si="195"/>
        <v>-2699.2812877345023</v>
      </c>
      <c r="L522" s="15">
        <f>Daten!G522</f>
        <v>87</v>
      </c>
      <c r="M522" s="15">
        <f>Daten!H522</f>
        <v>392</v>
      </c>
      <c r="N522" s="15">
        <f>Daten!I522</f>
        <v>210</v>
      </c>
      <c r="O522" s="27">
        <f t="shared" si="196"/>
        <v>0.75765306122448983</v>
      </c>
      <c r="P522" s="15">
        <f t="shared" si="197"/>
        <v>224.4002501085333</v>
      </c>
      <c r="Q522" s="20">
        <f t="shared" si="198"/>
        <v>72.599749891466701</v>
      </c>
      <c r="R522" s="26">
        <f t="shared" si="199"/>
        <v>14519.94997829334</v>
      </c>
      <c r="S522" s="8">
        <f>Daten!K522</f>
        <v>13745.86</v>
      </c>
      <c r="T522" s="8">
        <f>Daten!L522</f>
        <v>40536.35</v>
      </c>
      <c r="U522" s="8">
        <f>Daten!M522</f>
        <v>79327.62</v>
      </c>
      <c r="V522" s="8">
        <f>Daten!N522</f>
        <v>500</v>
      </c>
      <c r="W522" s="8">
        <f>Daten!O522</f>
        <v>500</v>
      </c>
      <c r="X522" s="22">
        <f t="shared" si="200"/>
        <v>133609.82999999999</v>
      </c>
      <c r="Y522" s="8">
        <f t="shared" si="201"/>
        <v>282647.35702405951</v>
      </c>
      <c r="Z522" s="20">
        <f t="shared" si="202"/>
        <v>-149037.52702405953</v>
      </c>
      <c r="AA522" s="26">
        <f t="shared" si="203"/>
        <v>14903.752702405953</v>
      </c>
      <c r="AB522" s="31">
        <f t="shared" si="204"/>
        <v>26724.421392964789</v>
      </c>
      <c r="AC522" s="30">
        <f t="shared" si="205"/>
        <v>26724.421392964789</v>
      </c>
      <c r="AG522" s="25">
        <f t="shared" si="206"/>
        <v>-2699.2812877345023</v>
      </c>
      <c r="AH522" s="25">
        <f t="shared" si="207"/>
        <v>14903.752702405953</v>
      </c>
      <c r="AI522" s="25">
        <f t="shared" si="208"/>
        <v>12204.47141467145</v>
      </c>
      <c r="AJ522" s="25">
        <f t="shared" si="209"/>
        <v>1</v>
      </c>
      <c r="AK522" s="25">
        <f t="shared" si="210"/>
        <v>12204.47141467145</v>
      </c>
      <c r="AL522" s="25">
        <f t="shared" ca="1" si="211"/>
        <v>30829</v>
      </c>
      <c r="AM522" s="25">
        <f t="shared" ca="1" si="212"/>
        <v>31</v>
      </c>
      <c r="AN522" s="25">
        <f ca="1">IF(AM522=0,0,COUNTIF($AM$19:AM522,C522*10+1))</f>
        <v>116</v>
      </c>
      <c r="AO522" s="20">
        <f t="shared" ca="1" si="213"/>
        <v>0</v>
      </c>
      <c r="AP522" s="32">
        <f t="shared" ca="1" si="214"/>
        <v>30829</v>
      </c>
    </row>
    <row r="523" spans="1:42" x14ac:dyDescent="0.2">
      <c r="A523" s="14">
        <f>Daten!A523</f>
        <v>31114</v>
      </c>
      <c r="B523" s="7" t="str">
        <f>Daten!B523</f>
        <v xml:space="preserve">Meiseldorf                                        </v>
      </c>
      <c r="C523" s="14">
        <f t="shared" si="190"/>
        <v>3</v>
      </c>
      <c r="D523" s="9">
        <f>Daten!D523</f>
        <v>0</v>
      </c>
      <c r="E523" s="8">
        <f>Daten!E523</f>
        <v>856</v>
      </c>
      <c r="F523" s="8">
        <f>Daten!F523</f>
        <v>874</v>
      </c>
      <c r="G523" s="26">
        <f t="shared" si="191"/>
        <v>-18</v>
      </c>
      <c r="H523" s="28">
        <f t="shared" si="192"/>
        <v>-2.0594965675057208E-2</v>
      </c>
      <c r="I523" s="20">
        <f t="shared" si="193"/>
        <v>12.450528648427435</v>
      </c>
      <c r="J523" s="20">
        <f t="shared" si="194"/>
        <v>-30.450528648427436</v>
      </c>
      <c r="K523" s="26">
        <f t="shared" si="195"/>
        <v>15225.264324213718</v>
      </c>
      <c r="L523" s="15">
        <f>Daten!G523</f>
        <v>120</v>
      </c>
      <c r="M523" s="15">
        <f>Daten!H523</f>
        <v>543</v>
      </c>
      <c r="N523" s="15">
        <f>Daten!I523</f>
        <v>193</v>
      </c>
      <c r="O523" s="27">
        <f t="shared" si="196"/>
        <v>0.57642725598526701</v>
      </c>
      <c r="P523" s="15">
        <f t="shared" si="197"/>
        <v>310.84014236972854</v>
      </c>
      <c r="Q523" s="20">
        <f t="shared" si="198"/>
        <v>2.1598576302714605</v>
      </c>
      <c r="R523" s="26">
        <f t="shared" si="199"/>
        <v>431.9715260542921</v>
      </c>
      <c r="S523" s="8">
        <f>Daten!K523</f>
        <v>27664.71</v>
      </c>
      <c r="T523" s="8">
        <f>Daten!L523</f>
        <v>47087.37</v>
      </c>
      <c r="U523" s="8">
        <f>Daten!M523</f>
        <v>40137.410000000003</v>
      </c>
      <c r="V523" s="8">
        <f>Daten!N523</f>
        <v>500</v>
      </c>
      <c r="W523" s="8">
        <f>Daten!O523</f>
        <v>500</v>
      </c>
      <c r="X523" s="22">
        <f t="shared" si="200"/>
        <v>114889.49</v>
      </c>
      <c r="Y523" s="8">
        <f t="shared" si="201"/>
        <v>351155.49726066028</v>
      </c>
      <c r="Z523" s="20">
        <f t="shared" si="202"/>
        <v>-236266.00726066029</v>
      </c>
      <c r="AA523" s="26">
        <f t="shared" si="203"/>
        <v>23626.60072606603</v>
      </c>
      <c r="AB523" s="31">
        <f t="shared" si="204"/>
        <v>39283.836576334041</v>
      </c>
      <c r="AC523" s="30">
        <f t="shared" si="205"/>
        <v>39283.836576334041</v>
      </c>
      <c r="AG523" s="25">
        <f t="shared" si="206"/>
        <v>15225.264324213718</v>
      </c>
      <c r="AH523" s="25">
        <f t="shared" si="207"/>
        <v>23626.60072606603</v>
      </c>
      <c r="AI523" s="25">
        <f t="shared" si="208"/>
        <v>38851.865050279746</v>
      </c>
      <c r="AJ523" s="25">
        <f t="shared" si="209"/>
        <v>1</v>
      </c>
      <c r="AK523" s="25">
        <f t="shared" si="210"/>
        <v>38851.865050279746</v>
      </c>
      <c r="AL523" s="25">
        <f t="shared" ca="1" si="211"/>
        <v>98142</v>
      </c>
      <c r="AM523" s="25">
        <f t="shared" ca="1" si="212"/>
        <v>31</v>
      </c>
      <c r="AN523" s="25">
        <f ca="1">IF(AM523=0,0,COUNTIF($AM$19:AM523,C523*10+1))</f>
        <v>117</v>
      </c>
      <c r="AO523" s="20">
        <f t="shared" ca="1" si="213"/>
        <v>0</v>
      </c>
      <c r="AP523" s="32">
        <f t="shared" ca="1" si="214"/>
        <v>98142</v>
      </c>
    </row>
    <row r="524" spans="1:42" x14ac:dyDescent="0.2">
      <c r="A524" s="14">
        <f>Daten!A524</f>
        <v>31117</v>
      </c>
      <c r="B524" s="7" t="str">
        <f>Daten!B524</f>
        <v xml:space="preserve">Pernegg                                           </v>
      </c>
      <c r="C524" s="14">
        <f t="shared" si="190"/>
        <v>3</v>
      </c>
      <c r="D524" s="9">
        <f>Daten!D524</f>
        <v>0</v>
      </c>
      <c r="E524" s="8">
        <f>Daten!E524</f>
        <v>689</v>
      </c>
      <c r="F524" s="8">
        <f>Daten!F524</f>
        <v>702</v>
      </c>
      <c r="G524" s="26">
        <f t="shared" si="191"/>
        <v>-13</v>
      </c>
      <c r="H524" s="28">
        <f t="shared" si="192"/>
        <v>-1.8518518518518517E-2</v>
      </c>
      <c r="I524" s="20">
        <f t="shared" si="193"/>
        <v>10.000310195876498</v>
      </c>
      <c r="J524" s="20">
        <f t="shared" si="194"/>
        <v>-23.000310195876498</v>
      </c>
      <c r="K524" s="26">
        <f t="shared" si="195"/>
        <v>11500.155097938248</v>
      </c>
      <c r="L524" s="15">
        <f>Daten!G524</f>
        <v>107</v>
      </c>
      <c r="M524" s="15">
        <f>Daten!H524</f>
        <v>422</v>
      </c>
      <c r="N524" s="15">
        <f>Daten!I524</f>
        <v>160</v>
      </c>
      <c r="O524" s="27">
        <f t="shared" si="196"/>
        <v>0.63270142180094791</v>
      </c>
      <c r="P524" s="15">
        <f t="shared" si="197"/>
        <v>241.57373863724757</v>
      </c>
      <c r="Q524" s="20">
        <f t="shared" si="198"/>
        <v>25.426261362752427</v>
      </c>
      <c r="R524" s="26">
        <f t="shared" si="199"/>
        <v>5085.2522725504859</v>
      </c>
      <c r="S524" s="8">
        <f>Daten!K524</f>
        <v>15649.99</v>
      </c>
      <c r="T524" s="8">
        <f>Daten!L524</f>
        <v>28604.17</v>
      </c>
      <c r="U524" s="8">
        <f>Daten!M524</f>
        <v>99724.51</v>
      </c>
      <c r="V524" s="8">
        <f>Daten!N524</f>
        <v>500</v>
      </c>
      <c r="W524" s="8">
        <f>Daten!O524</f>
        <v>500</v>
      </c>
      <c r="X524" s="22">
        <f t="shared" si="200"/>
        <v>143978.66999999998</v>
      </c>
      <c r="Y524" s="8">
        <f t="shared" si="201"/>
        <v>282647.35702405951</v>
      </c>
      <c r="Z524" s="20">
        <f t="shared" si="202"/>
        <v>-138668.68702405953</v>
      </c>
      <c r="AA524" s="26">
        <f t="shared" si="203"/>
        <v>13866.868702405955</v>
      </c>
      <c r="AB524" s="31">
        <f t="shared" si="204"/>
        <v>30452.276072894689</v>
      </c>
      <c r="AC524" s="30">
        <f t="shared" si="205"/>
        <v>30452.276072894689</v>
      </c>
      <c r="AG524" s="25">
        <f t="shared" si="206"/>
        <v>11500.155097938248</v>
      </c>
      <c r="AH524" s="25">
        <f t="shared" si="207"/>
        <v>13866.868702405955</v>
      </c>
      <c r="AI524" s="25">
        <f t="shared" si="208"/>
        <v>25367.023800344203</v>
      </c>
      <c r="AJ524" s="25">
        <f t="shared" si="209"/>
        <v>1</v>
      </c>
      <c r="AK524" s="25">
        <f t="shared" si="210"/>
        <v>25367.023800344203</v>
      </c>
      <c r="AL524" s="25">
        <f t="shared" ca="1" si="211"/>
        <v>64078</v>
      </c>
      <c r="AM524" s="25">
        <f t="shared" ca="1" si="212"/>
        <v>31</v>
      </c>
      <c r="AN524" s="25">
        <f ca="1">IF(AM524=0,0,COUNTIF($AM$19:AM524,C524*10+1))</f>
        <v>118</v>
      </c>
      <c r="AO524" s="20">
        <f t="shared" ca="1" si="213"/>
        <v>0</v>
      </c>
      <c r="AP524" s="32">
        <f t="shared" ca="1" si="214"/>
        <v>64078</v>
      </c>
    </row>
    <row r="525" spans="1:42" x14ac:dyDescent="0.2">
      <c r="A525" s="14">
        <f>Daten!A525</f>
        <v>31119</v>
      </c>
      <c r="B525" s="7" t="str">
        <f>Daten!B525</f>
        <v xml:space="preserve">Röhrenbach                                       </v>
      </c>
      <c r="C525" s="14">
        <f t="shared" si="190"/>
        <v>3</v>
      </c>
      <c r="D525" s="9">
        <f>Daten!D525</f>
        <v>0</v>
      </c>
      <c r="E525" s="8">
        <f>Daten!E525</f>
        <v>489</v>
      </c>
      <c r="F525" s="8">
        <f>Daten!F525</f>
        <v>529</v>
      </c>
      <c r="G525" s="26">
        <f t="shared" si="191"/>
        <v>-40</v>
      </c>
      <c r="H525" s="28">
        <f t="shared" si="192"/>
        <v>-7.5614366729678639E-2</v>
      </c>
      <c r="I525" s="20">
        <f t="shared" si="193"/>
        <v>7.5358462872060787</v>
      </c>
      <c r="J525" s="20">
        <f t="shared" si="194"/>
        <v>-47.535846287206077</v>
      </c>
      <c r="K525" s="26">
        <f t="shared" si="195"/>
        <v>23767.923143603039</v>
      </c>
      <c r="L525" s="15">
        <f>Daten!G525</f>
        <v>59</v>
      </c>
      <c r="M525" s="15">
        <f>Daten!H525</f>
        <v>309</v>
      </c>
      <c r="N525" s="15">
        <f>Daten!I525</f>
        <v>121</v>
      </c>
      <c r="O525" s="27">
        <f t="shared" si="196"/>
        <v>0.58252427184466016</v>
      </c>
      <c r="P525" s="15">
        <f t="shared" si="197"/>
        <v>176.88693184575712</v>
      </c>
      <c r="Q525" s="20">
        <f t="shared" si="198"/>
        <v>3.1130681542428817</v>
      </c>
      <c r="R525" s="26">
        <f t="shared" si="199"/>
        <v>622.61363084857635</v>
      </c>
      <c r="S525" s="8">
        <f>Daten!K525</f>
        <v>17008.490000000002</v>
      </c>
      <c r="T525" s="8">
        <f>Daten!L525</f>
        <v>21769.68</v>
      </c>
      <c r="U525" s="8">
        <f>Daten!M525</f>
        <v>36401.339999999997</v>
      </c>
      <c r="V525" s="8">
        <f>Daten!N525</f>
        <v>500</v>
      </c>
      <c r="W525" s="8">
        <f>Daten!O525</f>
        <v>500</v>
      </c>
      <c r="X525" s="22">
        <f t="shared" si="200"/>
        <v>75179.509999999995</v>
      </c>
      <c r="Y525" s="8">
        <f t="shared" si="201"/>
        <v>200601.6800939987</v>
      </c>
      <c r="Z525" s="20">
        <f t="shared" si="202"/>
        <v>-125422.17009399871</v>
      </c>
      <c r="AA525" s="26">
        <f t="shared" si="203"/>
        <v>12542.217009399872</v>
      </c>
      <c r="AB525" s="31">
        <f t="shared" si="204"/>
        <v>36932.753783851484</v>
      </c>
      <c r="AC525" s="30">
        <f t="shared" si="205"/>
        <v>36932.753783851484</v>
      </c>
      <c r="AG525" s="25">
        <f t="shared" si="206"/>
        <v>23767.923143603039</v>
      </c>
      <c r="AH525" s="25">
        <f t="shared" si="207"/>
        <v>12542.217009399872</v>
      </c>
      <c r="AI525" s="25">
        <f t="shared" si="208"/>
        <v>36310.140153002911</v>
      </c>
      <c r="AJ525" s="25">
        <f t="shared" si="209"/>
        <v>1</v>
      </c>
      <c r="AK525" s="25">
        <f t="shared" si="210"/>
        <v>36310.140153002911</v>
      </c>
      <c r="AL525" s="25">
        <f t="shared" ca="1" si="211"/>
        <v>91721</v>
      </c>
      <c r="AM525" s="25">
        <f t="shared" ca="1" si="212"/>
        <v>31</v>
      </c>
      <c r="AN525" s="25">
        <f ca="1">IF(AM525=0,0,COUNTIF($AM$19:AM525,C525*10+1))</f>
        <v>119</v>
      </c>
      <c r="AO525" s="20">
        <f t="shared" ca="1" si="213"/>
        <v>0</v>
      </c>
      <c r="AP525" s="32">
        <f t="shared" ca="1" si="214"/>
        <v>91721</v>
      </c>
    </row>
    <row r="526" spans="1:42" x14ac:dyDescent="0.2">
      <c r="A526" s="14">
        <f>Daten!A526</f>
        <v>31120</v>
      </c>
      <c r="B526" s="7" t="str">
        <f>Daten!B526</f>
        <v xml:space="preserve">Röschitz                                         </v>
      </c>
      <c r="C526" s="14">
        <f t="shared" si="190"/>
        <v>3</v>
      </c>
      <c r="D526" s="9">
        <f>Daten!D526</f>
        <v>0</v>
      </c>
      <c r="E526" s="8">
        <f>Daten!E526</f>
        <v>1111</v>
      </c>
      <c r="F526" s="8">
        <f>Daten!F526</f>
        <v>1061</v>
      </c>
      <c r="G526" s="26">
        <f t="shared" si="191"/>
        <v>50</v>
      </c>
      <c r="H526" s="28">
        <f t="shared" si="192"/>
        <v>4.71253534401508E-2</v>
      </c>
      <c r="I526" s="20">
        <f t="shared" si="193"/>
        <v>15.114428942770603</v>
      </c>
      <c r="J526" s="20">
        <f t="shared" si="194"/>
        <v>34.885571057229399</v>
      </c>
      <c r="K526" s="26">
        <f t="shared" si="195"/>
        <v>-17442.785528614699</v>
      </c>
      <c r="L526" s="15">
        <f>Daten!G526</f>
        <v>160</v>
      </c>
      <c r="M526" s="15">
        <f>Daten!H526</f>
        <v>689</v>
      </c>
      <c r="N526" s="15">
        <f>Daten!I526</f>
        <v>262</v>
      </c>
      <c r="O526" s="27">
        <f t="shared" si="196"/>
        <v>0.61248185776487662</v>
      </c>
      <c r="P526" s="15">
        <f t="shared" si="197"/>
        <v>394.41778654280466</v>
      </c>
      <c r="Q526" s="20">
        <f t="shared" si="198"/>
        <v>27.582213457195337</v>
      </c>
      <c r="R526" s="26">
        <f t="shared" si="199"/>
        <v>5516.4426914390679</v>
      </c>
      <c r="S526" s="8">
        <f>Daten!K526</f>
        <v>23119.43</v>
      </c>
      <c r="T526" s="8">
        <f>Daten!L526</f>
        <v>63128.84</v>
      </c>
      <c r="U526" s="8">
        <f>Daten!M526</f>
        <v>110189.4</v>
      </c>
      <c r="V526" s="8">
        <f>Daten!N526</f>
        <v>500</v>
      </c>
      <c r="W526" s="8">
        <f>Daten!O526</f>
        <v>500</v>
      </c>
      <c r="X526" s="22">
        <f t="shared" si="200"/>
        <v>196437.66999999998</v>
      </c>
      <c r="Y526" s="8">
        <f t="shared" si="201"/>
        <v>455763.73534648784</v>
      </c>
      <c r="Z526" s="20">
        <f t="shared" si="202"/>
        <v>-259326.06534648786</v>
      </c>
      <c r="AA526" s="26">
        <f t="shared" si="203"/>
        <v>25932.606534648789</v>
      </c>
      <c r="AB526" s="31">
        <f t="shared" si="204"/>
        <v>14006.263697473158</v>
      </c>
      <c r="AC526" s="30">
        <f t="shared" si="205"/>
        <v>14006.263697473158</v>
      </c>
      <c r="AG526" s="25">
        <f t="shared" si="206"/>
        <v>-17442.785528614699</v>
      </c>
      <c r="AH526" s="25">
        <f t="shared" si="207"/>
        <v>25932.606534648789</v>
      </c>
      <c r="AI526" s="25">
        <f t="shared" si="208"/>
        <v>8489.8210060340898</v>
      </c>
      <c r="AJ526" s="25">
        <f t="shared" si="209"/>
        <v>1</v>
      </c>
      <c r="AK526" s="25">
        <f t="shared" si="210"/>
        <v>8489.8210060340898</v>
      </c>
      <c r="AL526" s="25">
        <f t="shared" ca="1" si="211"/>
        <v>21446</v>
      </c>
      <c r="AM526" s="25">
        <f t="shared" ca="1" si="212"/>
        <v>31</v>
      </c>
      <c r="AN526" s="25">
        <f ca="1">IF(AM526=0,0,COUNTIF($AM$19:AM526,C526*10+1))</f>
        <v>120</v>
      </c>
      <c r="AO526" s="20">
        <f t="shared" ca="1" si="213"/>
        <v>0</v>
      </c>
      <c r="AP526" s="32">
        <f t="shared" ca="1" si="214"/>
        <v>21446</v>
      </c>
    </row>
    <row r="527" spans="1:42" x14ac:dyDescent="0.2">
      <c r="A527" s="14">
        <f>Daten!A527</f>
        <v>31121</v>
      </c>
      <c r="B527" s="7" t="str">
        <f>Daten!B527</f>
        <v xml:space="preserve">Rosenburg-Mold                                    </v>
      </c>
      <c r="C527" s="14">
        <f t="shared" si="190"/>
        <v>3</v>
      </c>
      <c r="D527" s="9">
        <f>Daten!D527</f>
        <v>0</v>
      </c>
      <c r="E527" s="8">
        <f>Daten!E527</f>
        <v>863</v>
      </c>
      <c r="F527" s="8">
        <f>Daten!F527</f>
        <v>842</v>
      </c>
      <c r="G527" s="26">
        <f t="shared" si="191"/>
        <v>21</v>
      </c>
      <c r="H527" s="28">
        <f t="shared" si="192"/>
        <v>2.4940617577197149E-2</v>
      </c>
      <c r="I527" s="20">
        <f t="shared" si="193"/>
        <v>11.994674052604005</v>
      </c>
      <c r="J527" s="20">
        <f t="shared" si="194"/>
        <v>9.0053259473959955</v>
      </c>
      <c r="K527" s="26">
        <f t="shared" si="195"/>
        <v>-4502.6629736979976</v>
      </c>
      <c r="L527" s="15">
        <f>Daten!G527</f>
        <v>129</v>
      </c>
      <c r="M527" s="15">
        <f>Daten!H527</f>
        <v>532</v>
      </c>
      <c r="N527" s="15">
        <f>Daten!I527</f>
        <v>202</v>
      </c>
      <c r="O527" s="27">
        <f t="shared" si="196"/>
        <v>0.6221804511278195</v>
      </c>
      <c r="P527" s="15">
        <f t="shared" si="197"/>
        <v>304.5431965758666</v>
      </c>
      <c r="Q527" s="20">
        <f t="shared" si="198"/>
        <v>26.456803424133398</v>
      </c>
      <c r="R527" s="26">
        <f t="shared" si="199"/>
        <v>5291.3606848266791</v>
      </c>
      <c r="S527" s="8">
        <f>Daten!K527</f>
        <v>20228.240000000002</v>
      </c>
      <c r="T527" s="8">
        <f>Daten!L527</f>
        <v>67756.38</v>
      </c>
      <c r="U527" s="8">
        <f>Daten!M527</f>
        <v>300756.95</v>
      </c>
      <c r="V527" s="8">
        <f>Daten!N527</f>
        <v>500</v>
      </c>
      <c r="W527" s="8">
        <f>Daten!O527</f>
        <v>500</v>
      </c>
      <c r="X527" s="22">
        <f t="shared" si="200"/>
        <v>388741.57</v>
      </c>
      <c r="Y527" s="8">
        <f t="shared" si="201"/>
        <v>354027.09595321241</v>
      </c>
      <c r="Z527" s="20">
        <f t="shared" si="202"/>
        <v>34714.474046787596</v>
      </c>
      <c r="AA527" s="26">
        <f t="shared" si="203"/>
        <v>-3471.44740467876</v>
      </c>
      <c r="AB527" s="31">
        <f t="shared" si="204"/>
        <v>-2682.7496935500785</v>
      </c>
      <c r="AC527" s="30">
        <f t="shared" si="205"/>
        <v>0</v>
      </c>
      <c r="AG527" s="25">
        <f t="shared" si="206"/>
        <v>0</v>
      </c>
      <c r="AH527" s="25">
        <f t="shared" si="207"/>
        <v>0</v>
      </c>
      <c r="AI527" s="25">
        <f t="shared" si="208"/>
        <v>0</v>
      </c>
      <c r="AJ527" s="25">
        <f t="shared" si="209"/>
        <v>1</v>
      </c>
      <c r="AK527" s="25">
        <f t="shared" si="210"/>
        <v>0</v>
      </c>
      <c r="AL527" s="25">
        <f t="shared" ca="1" si="211"/>
        <v>0</v>
      </c>
      <c r="AM527" s="25">
        <f t="shared" ca="1" si="212"/>
        <v>0</v>
      </c>
      <c r="AN527" s="25">
        <f ca="1">IF(AM527=0,0,COUNTIF($AM$19:AM527,C527*10+1))</f>
        <v>0</v>
      </c>
      <c r="AO527" s="20">
        <f t="shared" ca="1" si="213"/>
        <v>0</v>
      </c>
      <c r="AP527" s="32">
        <f t="shared" ca="1" si="214"/>
        <v>0</v>
      </c>
    </row>
    <row r="528" spans="1:42" x14ac:dyDescent="0.2">
      <c r="A528" s="14">
        <f>Daten!A528</f>
        <v>31123</v>
      </c>
      <c r="B528" s="7" t="str">
        <f>Daten!B528</f>
        <v xml:space="preserve">St. Bernhard-Frauenhofen                          </v>
      </c>
      <c r="C528" s="14">
        <f t="shared" si="190"/>
        <v>3</v>
      </c>
      <c r="D528" s="9">
        <f>Daten!D528</f>
        <v>0</v>
      </c>
      <c r="E528" s="8">
        <f>Daten!E528</f>
        <v>1268</v>
      </c>
      <c r="F528" s="8">
        <f>Daten!F528</f>
        <v>1295</v>
      </c>
      <c r="G528" s="26">
        <f t="shared" si="191"/>
        <v>-27</v>
      </c>
      <c r="H528" s="28">
        <f t="shared" si="192"/>
        <v>-2.084942084942085E-2</v>
      </c>
      <c r="I528" s="20">
        <f t="shared" si="193"/>
        <v>18.447865674729435</v>
      </c>
      <c r="J528" s="20">
        <f t="shared" si="194"/>
        <v>-45.447865674729435</v>
      </c>
      <c r="K528" s="26">
        <f t="shared" si="195"/>
        <v>22723.932837364719</v>
      </c>
      <c r="L528" s="15">
        <f>Daten!G528</f>
        <v>169</v>
      </c>
      <c r="M528" s="15">
        <f>Daten!H528</f>
        <v>821</v>
      </c>
      <c r="N528" s="15">
        <f>Daten!I528</f>
        <v>278</v>
      </c>
      <c r="O528" s="27">
        <f t="shared" si="196"/>
        <v>0.54445797807551766</v>
      </c>
      <c r="P528" s="15">
        <f t="shared" si="197"/>
        <v>469.98113606914751</v>
      </c>
      <c r="Q528" s="20">
        <f t="shared" si="198"/>
        <v>-22.98113606914751</v>
      </c>
      <c r="R528" s="26">
        <f t="shared" si="199"/>
        <v>-4596.227213829502</v>
      </c>
      <c r="S528" s="8">
        <f>Daten!K528</f>
        <v>22456.6</v>
      </c>
      <c r="T528" s="8">
        <f>Daten!L528</f>
        <v>108628.81</v>
      </c>
      <c r="U528" s="8">
        <f>Daten!M528</f>
        <v>565410.92000000004</v>
      </c>
      <c r="V528" s="8">
        <f>Daten!N528</f>
        <v>500</v>
      </c>
      <c r="W528" s="8">
        <f>Daten!O528</f>
        <v>500</v>
      </c>
      <c r="X528" s="22">
        <f t="shared" si="200"/>
        <v>696496.33000000007</v>
      </c>
      <c r="Y528" s="8">
        <f t="shared" si="201"/>
        <v>520169.59173658554</v>
      </c>
      <c r="Z528" s="20">
        <f t="shared" si="202"/>
        <v>176326.73826341453</v>
      </c>
      <c r="AA528" s="26">
        <f t="shared" si="203"/>
        <v>-17632.673826341455</v>
      </c>
      <c r="AB528" s="31">
        <f t="shared" si="204"/>
        <v>495.03179719376203</v>
      </c>
      <c r="AC528" s="30">
        <f t="shared" si="205"/>
        <v>495.03179719376203</v>
      </c>
      <c r="AG528" s="25">
        <f t="shared" si="206"/>
        <v>22723.932837364719</v>
      </c>
      <c r="AH528" s="25">
        <f t="shared" si="207"/>
        <v>-17632.673826341455</v>
      </c>
      <c r="AI528" s="25">
        <f t="shared" si="208"/>
        <v>5091.2590110232632</v>
      </c>
      <c r="AJ528" s="25">
        <f t="shared" si="209"/>
        <v>1</v>
      </c>
      <c r="AK528" s="25">
        <f t="shared" si="210"/>
        <v>5091.2590110232632</v>
      </c>
      <c r="AL528" s="25">
        <f t="shared" ca="1" si="211"/>
        <v>12861</v>
      </c>
      <c r="AM528" s="25">
        <f t="shared" ca="1" si="212"/>
        <v>31</v>
      </c>
      <c r="AN528" s="25">
        <f ca="1">IF(AM528=0,0,COUNTIF($AM$19:AM528,C528*10+1))</f>
        <v>121</v>
      </c>
      <c r="AO528" s="20">
        <f t="shared" ca="1" si="213"/>
        <v>0</v>
      </c>
      <c r="AP528" s="32">
        <f t="shared" ca="1" si="214"/>
        <v>12861</v>
      </c>
    </row>
    <row r="529" spans="1:42" x14ac:dyDescent="0.2">
      <c r="A529" s="14">
        <f>Daten!A529</f>
        <v>31124</v>
      </c>
      <c r="B529" s="7" t="str">
        <f>Daten!B529</f>
        <v xml:space="preserve">Sigmundsherberg                                   </v>
      </c>
      <c r="C529" s="14">
        <f t="shared" si="190"/>
        <v>3</v>
      </c>
      <c r="D529" s="9">
        <f>Daten!D529</f>
        <v>0</v>
      </c>
      <c r="E529" s="8">
        <f>Daten!E529</f>
        <v>1697</v>
      </c>
      <c r="F529" s="8">
        <f>Daten!F529</f>
        <v>1633</v>
      </c>
      <c r="G529" s="26">
        <f t="shared" si="191"/>
        <v>64</v>
      </c>
      <c r="H529" s="28">
        <f t="shared" si="192"/>
        <v>3.9191671769748929E-2</v>
      </c>
      <c r="I529" s="20">
        <f t="shared" si="193"/>
        <v>23.262829843114417</v>
      </c>
      <c r="J529" s="20">
        <f t="shared" si="194"/>
        <v>40.737170156885583</v>
      </c>
      <c r="K529" s="26">
        <f t="shared" si="195"/>
        <v>-20368.585078442793</v>
      </c>
      <c r="L529" s="15">
        <f>Daten!G529</f>
        <v>243</v>
      </c>
      <c r="M529" s="15">
        <f>Daten!H529</f>
        <v>1051</v>
      </c>
      <c r="N529" s="15">
        <f>Daten!I529</f>
        <v>403</v>
      </c>
      <c r="O529" s="27">
        <f t="shared" si="196"/>
        <v>0.61465271170313984</v>
      </c>
      <c r="P529" s="15">
        <f t="shared" si="197"/>
        <v>601.64454812262375</v>
      </c>
      <c r="Q529" s="20">
        <f t="shared" si="198"/>
        <v>44.355451877376254</v>
      </c>
      <c r="R529" s="26">
        <f t="shared" si="199"/>
        <v>8871.0903754752508</v>
      </c>
      <c r="S529" s="8">
        <f>Daten!K529</f>
        <v>33453.9</v>
      </c>
      <c r="T529" s="8">
        <f>Daten!L529</f>
        <v>95180.45</v>
      </c>
      <c r="U529" s="8">
        <f>Daten!M529</f>
        <v>199333.73</v>
      </c>
      <c r="V529" s="8">
        <f>Daten!N529</f>
        <v>500</v>
      </c>
      <c r="W529" s="8">
        <f>Daten!O529</f>
        <v>500</v>
      </c>
      <c r="X529" s="22">
        <f t="shared" si="200"/>
        <v>327968.08</v>
      </c>
      <c r="Y529" s="8">
        <f t="shared" si="201"/>
        <v>696157.568751566</v>
      </c>
      <c r="Z529" s="20">
        <f t="shared" si="202"/>
        <v>-368189.48875156598</v>
      </c>
      <c r="AA529" s="26">
        <f t="shared" si="203"/>
        <v>36818.948875156602</v>
      </c>
      <c r="AB529" s="31">
        <f t="shared" si="204"/>
        <v>25321.45417218906</v>
      </c>
      <c r="AC529" s="30">
        <f t="shared" si="205"/>
        <v>25321.45417218906</v>
      </c>
      <c r="AG529" s="25">
        <f t="shared" si="206"/>
        <v>-20368.585078442793</v>
      </c>
      <c r="AH529" s="25">
        <f t="shared" si="207"/>
        <v>36818.948875156602</v>
      </c>
      <c r="AI529" s="25">
        <f t="shared" si="208"/>
        <v>16450.363796713809</v>
      </c>
      <c r="AJ529" s="25">
        <f t="shared" si="209"/>
        <v>1</v>
      </c>
      <c r="AK529" s="25">
        <f t="shared" si="210"/>
        <v>16450.363796713809</v>
      </c>
      <c r="AL529" s="25">
        <f t="shared" ca="1" si="211"/>
        <v>41554</v>
      </c>
      <c r="AM529" s="25">
        <f t="shared" ca="1" si="212"/>
        <v>31</v>
      </c>
      <c r="AN529" s="25">
        <f ca="1">IF(AM529=0,0,COUNTIF($AM$19:AM529,C529*10+1))</f>
        <v>122</v>
      </c>
      <c r="AO529" s="20">
        <f t="shared" ca="1" si="213"/>
        <v>0</v>
      </c>
      <c r="AP529" s="32">
        <f t="shared" ca="1" si="214"/>
        <v>41554</v>
      </c>
    </row>
    <row r="530" spans="1:42" x14ac:dyDescent="0.2">
      <c r="A530" s="14">
        <f>Daten!A530</f>
        <v>31129</v>
      </c>
      <c r="B530" s="7" t="str">
        <f>Daten!B530</f>
        <v xml:space="preserve">Weitersfeld                                       </v>
      </c>
      <c r="C530" s="14">
        <f t="shared" si="190"/>
        <v>3</v>
      </c>
      <c r="D530" s="9">
        <f>Daten!D530</f>
        <v>0</v>
      </c>
      <c r="E530" s="8">
        <f>Daten!E530</f>
        <v>1539</v>
      </c>
      <c r="F530" s="8">
        <f>Daten!F530</f>
        <v>1552</v>
      </c>
      <c r="G530" s="26">
        <f t="shared" si="191"/>
        <v>-13</v>
      </c>
      <c r="H530" s="28">
        <f t="shared" si="192"/>
        <v>-8.3762886597938142E-3</v>
      </c>
      <c r="I530" s="20">
        <f t="shared" si="193"/>
        <v>22.108947897436359</v>
      </c>
      <c r="J530" s="20">
        <f t="shared" si="194"/>
        <v>-35.108947897436359</v>
      </c>
      <c r="K530" s="26">
        <f t="shared" si="195"/>
        <v>17554.47394871818</v>
      </c>
      <c r="L530" s="15">
        <f>Daten!G530</f>
        <v>215</v>
      </c>
      <c r="M530" s="15">
        <f>Daten!H530</f>
        <v>902</v>
      </c>
      <c r="N530" s="15">
        <f>Daten!I530</f>
        <v>422</v>
      </c>
      <c r="O530" s="27">
        <f t="shared" si="196"/>
        <v>0.70620842572062081</v>
      </c>
      <c r="P530" s="15">
        <f t="shared" si="197"/>
        <v>516.34955509667611</v>
      </c>
      <c r="Q530" s="20">
        <f t="shared" si="198"/>
        <v>120.65044490332389</v>
      </c>
      <c r="R530" s="26">
        <f t="shared" si="199"/>
        <v>24130.088980664776</v>
      </c>
      <c r="S530" s="8">
        <f>Daten!K530</f>
        <v>63955.74</v>
      </c>
      <c r="T530" s="8">
        <f>Daten!L530</f>
        <v>94956.27</v>
      </c>
      <c r="U530" s="8">
        <f>Daten!M530</f>
        <v>229467.45</v>
      </c>
      <c r="V530" s="8">
        <f>Daten!N530</f>
        <v>500</v>
      </c>
      <c r="W530" s="8">
        <f>Daten!O530</f>
        <v>500</v>
      </c>
      <c r="X530" s="22">
        <f t="shared" si="200"/>
        <v>388379.46</v>
      </c>
      <c r="Y530" s="8">
        <f t="shared" si="201"/>
        <v>631341.48397681792</v>
      </c>
      <c r="Z530" s="20">
        <f t="shared" si="202"/>
        <v>-242962.0239768179</v>
      </c>
      <c r="AA530" s="26">
        <f t="shared" si="203"/>
        <v>24296.202397681791</v>
      </c>
      <c r="AB530" s="31">
        <f t="shared" si="204"/>
        <v>65980.765327064742</v>
      </c>
      <c r="AC530" s="30">
        <f t="shared" si="205"/>
        <v>65980.765327064742</v>
      </c>
      <c r="AG530" s="25">
        <f t="shared" si="206"/>
        <v>17554.47394871818</v>
      </c>
      <c r="AH530" s="25">
        <f t="shared" si="207"/>
        <v>24296.202397681791</v>
      </c>
      <c r="AI530" s="25">
        <f t="shared" si="208"/>
        <v>41850.676346399967</v>
      </c>
      <c r="AJ530" s="25">
        <f t="shared" si="209"/>
        <v>1</v>
      </c>
      <c r="AK530" s="25">
        <f t="shared" si="210"/>
        <v>41850.676346399967</v>
      </c>
      <c r="AL530" s="25">
        <f t="shared" ca="1" si="211"/>
        <v>105717</v>
      </c>
      <c r="AM530" s="25">
        <f t="shared" ca="1" si="212"/>
        <v>31</v>
      </c>
      <c r="AN530" s="25">
        <f ca="1">IF(AM530=0,0,COUNTIF($AM$19:AM530,C530*10+1))</f>
        <v>123</v>
      </c>
      <c r="AO530" s="20">
        <f t="shared" ca="1" si="213"/>
        <v>0</v>
      </c>
      <c r="AP530" s="32">
        <f t="shared" ca="1" si="214"/>
        <v>105717</v>
      </c>
    </row>
    <row r="531" spans="1:42" x14ac:dyDescent="0.2">
      <c r="A531" s="14">
        <f>Daten!A531</f>
        <v>31130</v>
      </c>
      <c r="B531" s="7" t="str">
        <f>Daten!B531</f>
        <v xml:space="preserve">Straning-Grafenberg                               </v>
      </c>
      <c r="C531" s="14">
        <f t="shared" ref="C531:C594" si="215">INT(A531/10000)</f>
        <v>3</v>
      </c>
      <c r="D531" s="9">
        <f>Daten!D531</f>
        <v>0</v>
      </c>
      <c r="E531" s="8">
        <f>Daten!E531</f>
        <v>697</v>
      </c>
      <c r="F531" s="8">
        <f>Daten!F531</f>
        <v>729</v>
      </c>
      <c r="G531" s="26">
        <f t="shared" ref="G531:G594" si="216">E531-F531</f>
        <v>-32</v>
      </c>
      <c r="H531" s="28">
        <f t="shared" ref="H531:H594" si="217">G531/F531</f>
        <v>-4.38957475994513E-2</v>
      </c>
      <c r="I531" s="20">
        <f t="shared" ref="I531:I594" si="218">F531*$I$6</f>
        <v>10.384937511102516</v>
      </c>
      <c r="J531" s="20">
        <f t="shared" ref="J531:J594" si="219">G531-I531</f>
        <v>-42.384937511102514</v>
      </c>
      <c r="K531" s="26">
        <f t="shared" ref="K531:K594" si="220">-J531*$K$5</f>
        <v>21192.468755551257</v>
      </c>
      <c r="L531" s="15">
        <f>Daten!G531</f>
        <v>84</v>
      </c>
      <c r="M531" s="15">
        <f>Daten!H531</f>
        <v>436</v>
      </c>
      <c r="N531" s="15">
        <f>Daten!I531</f>
        <v>177</v>
      </c>
      <c r="O531" s="27">
        <f t="shared" ref="O531:O594" si="221">(L531+N531)/M531</f>
        <v>0.59862385321100919</v>
      </c>
      <c r="P531" s="15">
        <f t="shared" ref="P531:P594" si="222">M531*$P$6</f>
        <v>249.58803328398091</v>
      </c>
      <c r="Q531" s="20">
        <f t="shared" ref="Q531:Q594" si="223">L531+N531-P531</f>
        <v>11.411966716019094</v>
      </c>
      <c r="R531" s="26">
        <f t="shared" ref="R531:R594" si="224">Q531*$R$5</f>
        <v>2282.3933432038189</v>
      </c>
      <c r="S531" s="8">
        <f>Daten!K531</f>
        <v>24844.84</v>
      </c>
      <c r="T531" s="8">
        <f>Daten!L531</f>
        <v>20525.87</v>
      </c>
      <c r="U531" s="8">
        <f>Daten!M531</f>
        <v>70606.929999999993</v>
      </c>
      <c r="V531" s="8">
        <f>Daten!N531</f>
        <v>500</v>
      </c>
      <c r="W531" s="8">
        <f>Daten!O531</f>
        <v>500</v>
      </c>
      <c r="X531" s="22">
        <f t="shared" ref="X531:X594" si="225">S531/V531*500+T531/W531*500+U531</f>
        <v>115977.63999999998</v>
      </c>
      <c r="Y531" s="8">
        <f t="shared" ref="Y531:Y594" si="226">E531*$Y$6</f>
        <v>285929.18410126196</v>
      </c>
      <c r="Z531" s="20">
        <f t="shared" ref="Z531:Z594" si="227">X531-Y531</f>
        <v>-169951.54410126197</v>
      </c>
      <c r="AA531" s="26">
        <f t="shared" ref="AA531:AA594" si="228">-Z531*$AA$5</f>
        <v>16995.154410126197</v>
      </c>
      <c r="AB531" s="31">
        <f t="shared" ref="AB531:AB594" si="229">K531+R531+AA531</f>
        <v>40470.016508881272</v>
      </c>
      <c r="AC531" s="30">
        <f t="shared" ref="AC531:AC594" si="230">MAX(0,AB531)</f>
        <v>40470.016508881272</v>
      </c>
      <c r="AG531" s="25">
        <f t="shared" ref="AG531:AG594" si="231">IF(AB531&gt;0,K531,0)</f>
        <v>21192.468755551257</v>
      </c>
      <c r="AH531" s="25">
        <f t="shared" ref="AH531:AH594" si="232">IF(AB531&gt;0,AA531,0)</f>
        <v>16995.154410126197</v>
      </c>
      <c r="AI531" s="25">
        <f t="shared" ref="AI531:AI594" si="233">AG531+AH531</f>
        <v>38187.623165677454</v>
      </c>
      <c r="AJ531" s="25">
        <f t="shared" ref="AJ531:AJ594" si="234">IF(AND(V531=500,W531=500),1,0)</f>
        <v>1</v>
      </c>
      <c r="AK531" s="25">
        <f t="shared" ref="AK531:AK594" si="235">IF(AND(AJ531=1,AI531&gt;=E531*$AK$5),AI531,0)</f>
        <v>38187.623165677454</v>
      </c>
      <c r="AL531" s="25">
        <f t="shared" ref="AL531:AL594" ca="1" si="236">IF(OFFSET($AK$6,C531,0)=0,0,ROUND(AK531*OFFSET($AF$6,C531,0)/OFFSET($AK$6,C531,0),0))</f>
        <v>96464</v>
      </c>
      <c r="AM531" s="25">
        <f t="shared" ref="AM531:AM594" ca="1" si="237">IF(AL531&gt;0,C531*10+1,0)</f>
        <v>31</v>
      </c>
      <c r="AN531" s="25">
        <f ca="1">IF(AM531=0,0,COUNTIF($AM$19:AM531,C531*10+1))</f>
        <v>124</v>
      </c>
      <c r="AO531" s="20">
        <f t="shared" ref="AO531:AO594" ca="1" si="238">IF(AN531=1,OFFSET($AF$6,C531,0)-OFFSET($AL$6,C531,0),0)</f>
        <v>0</v>
      </c>
      <c r="AP531" s="32">
        <f t="shared" ref="AP531:AP594" ca="1" si="239">AL531+AO531</f>
        <v>96464</v>
      </c>
    </row>
    <row r="532" spans="1:42" x14ac:dyDescent="0.2">
      <c r="A532" s="14">
        <f>Daten!A532</f>
        <v>31201</v>
      </c>
      <c r="B532" s="7" t="str">
        <f>Daten!B532</f>
        <v xml:space="preserve">Bisamberg                                         </v>
      </c>
      <c r="C532" s="14">
        <f t="shared" si="215"/>
        <v>3</v>
      </c>
      <c r="D532" s="9">
        <f>Daten!D532</f>
        <v>0</v>
      </c>
      <c r="E532" s="8">
        <f>Daten!E532</f>
        <v>4861</v>
      </c>
      <c r="F532" s="8">
        <f>Daten!F532</f>
        <v>4803</v>
      </c>
      <c r="G532" s="26">
        <f t="shared" si="216"/>
        <v>58</v>
      </c>
      <c r="H532" s="28">
        <f t="shared" si="217"/>
        <v>1.2075785967103894E-2</v>
      </c>
      <c r="I532" s="20">
        <f t="shared" si="218"/>
        <v>68.420925741872963</v>
      </c>
      <c r="J532" s="20">
        <f t="shared" si="219"/>
        <v>-10.420925741872963</v>
      </c>
      <c r="K532" s="26">
        <f t="shared" si="220"/>
        <v>5210.4628709364815</v>
      </c>
      <c r="L532" s="15">
        <f>Daten!G532</f>
        <v>752</v>
      </c>
      <c r="M532" s="15">
        <f>Daten!H532</f>
        <v>3027</v>
      </c>
      <c r="N532" s="15">
        <f>Daten!I532</f>
        <v>1082</v>
      </c>
      <c r="O532" s="27">
        <f t="shared" si="221"/>
        <v>0.60588040964651468</v>
      </c>
      <c r="P532" s="15">
        <f t="shared" si="222"/>
        <v>1732.804992547271</v>
      </c>
      <c r="Q532" s="20">
        <f t="shared" si="223"/>
        <v>101.19500745272899</v>
      </c>
      <c r="R532" s="26">
        <f t="shared" si="224"/>
        <v>20239.001490545797</v>
      </c>
      <c r="S532" s="8">
        <f>Daten!K532</f>
        <v>6008.67</v>
      </c>
      <c r="T532" s="8">
        <f>Daten!L532</f>
        <v>440599.5</v>
      </c>
      <c r="U532" s="8">
        <f>Daten!M532</f>
        <v>928751.5</v>
      </c>
      <c r="V532" s="8">
        <f>Daten!N532</f>
        <v>500</v>
      </c>
      <c r="W532" s="8">
        <f>Daten!O532</f>
        <v>500</v>
      </c>
      <c r="X532" s="22">
        <f t="shared" si="225"/>
        <v>1375359.67</v>
      </c>
      <c r="Y532" s="8">
        <f t="shared" si="226"/>
        <v>1994120.1777851281</v>
      </c>
      <c r="Z532" s="20">
        <f t="shared" si="227"/>
        <v>-618760.5077851282</v>
      </c>
      <c r="AA532" s="26">
        <f t="shared" si="228"/>
        <v>61876.050778512821</v>
      </c>
      <c r="AB532" s="31">
        <f t="shared" si="229"/>
        <v>87325.515139995099</v>
      </c>
      <c r="AC532" s="30">
        <f t="shared" si="230"/>
        <v>87325.515139995099</v>
      </c>
      <c r="AG532" s="25">
        <f t="shared" si="231"/>
        <v>5210.4628709364815</v>
      </c>
      <c r="AH532" s="25">
        <f t="shared" si="232"/>
        <v>61876.050778512821</v>
      </c>
      <c r="AI532" s="25">
        <f t="shared" si="233"/>
        <v>67086.513649449305</v>
      </c>
      <c r="AJ532" s="25">
        <f t="shared" si="234"/>
        <v>1</v>
      </c>
      <c r="AK532" s="25">
        <f t="shared" si="235"/>
        <v>67086.513649449305</v>
      </c>
      <c r="AL532" s="25">
        <f t="shared" ca="1" si="236"/>
        <v>169464</v>
      </c>
      <c r="AM532" s="25">
        <f t="shared" ca="1" si="237"/>
        <v>31</v>
      </c>
      <c r="AN532" s="25">
        <f ca="1">IF(AM532=0,0,COUNTIF($AM$19:AM532,C532*10+1))</f>
        <v>125</v>
      </c>
      <c r="AO532" s="20">
        <f t="shared" ca="1" si="238"/>
        <v>0</v>
      </c>
      <c r="AP532" s="32">
        <f t="shared" ca="1" si="239"/>
        <v>169464</v>
      </c>
    </row>
    <row r="533" spans="1:42" x14ac:dyDescent="0.2">
      <c r="A533" s="14">
        <f>Daten!A533</f>
        <v>31202</v>
      </c>
      <c r="B533" s="7" t="str">
        <f>Daten!B533</f>
        <v xml:space="preserve">Enzersfeld im Weinviertel                         </v>
      </c>
      <c r="C533" s="14">
        <f t="shared" si="215"/>
        <v>3</v>
      </c>
      <c r="D533" s="9">
        <f>Daten!D533</f>
        <v>0</v>
      </c>
      <c r="E533" s="8">
        <f>Daten!E533</f>
        <v>1839</v>
      </c>
      <c r="F533" s="8">
        <f>Daten!F533</f>
        <v>1753</v>
      </c>
      <c r="G533" s="26">
        <f t="shared" si="216"/>
        <v>86</v>
      </c>
      <c r="H533" s="28">
        <f t="shared" si="217"/>
        <v>4.9058756417569883E-2</v>
      </c>
      <c r="I533" s="20">
        <f t="shared" si="218"/>
        <v>24.972284577452278</v>
      </c>
      <c r="J533" s="20">
        <f t="shared" si="219"/>
        <v>61.027715422547722</v>
      </c>
      <c r="K533" s="26">
        <f t="shared" si="220"/>
        <v>-30513.85771127386</v>
      </c>
      <c r="L533" s="15">
        <f>Daten!G533</f>
        <v>285</v>
      </c>
      <c r="M533" s="15">
        <f>Daten!H533</f>
        <v>1191</v>
      </c>
      <c r="N533" s="15">
        <f>Daten!I533</f>
        <v>363</v>
      </c>
      <c r="O533" s="27">
        <f t="shared" si="221"/>
        <v>0.54408060453400509</v>
      </c>
      <c r="P533" s="15">
        <f t="shared" si="222"/>
        <v>681.78749458995696</v>
      </c>
      <c r="Q533" s="20">
        <f t="shared" si="223"/>
        <v>-33.787494589956964</v>
      </c>
      <c r="R533" s="26">
        <f t="shared" si="224"/>
        <v>-6757.4989179913928</v>
      </c>
      <c r="S533" s="8">
        <f>Daten!K533</f>
        <v>7559.75</v>
      </c>
      <c r="T533" s="8">
        <f>Daten!L533</f>
        <v>168132.34</v>
      </c>
      <c r="U533" s="8">
        <f>Daten!M533</f>
        <v>249883.7</v>
      </c>
      <c r="V533" s="8">
        <f>Daten!N533</f>
        <v>500</v>
      </c>
      <c r="W533" s="8">
        <f>Daten!O533</f>
        <v>500</v>
      </c>
      <c r="X533" s="22">
        <f t="shared" si="225"/>
        <v>425575.79000000004</v>
      </c>
      <c r="Y533" s="8">
        <f t="shared" si="226"/>
        <v>754409.99937190919</v>
      </c>
      <c r="Z533" s="20">
        <f t="shared" si="227"/>
        <v>-328834.20937190915</v>
      </c>
      <c r="AA533" s="26">
        <f t="shared" si="228"/>
        <v>32883.420937190916</v>
      </c>
      <c r="AB533" s="31">
        <f t="shared" si="229"/>
        <v>-4387.9356920743376</v>
      </c>
      <c r="AC533" s="30">
        <f t="shared" si="230"/>
        <v>0</v>
      </c>
      <c r="AG533" s="25">
        <f t="shared" si="231"/>
        <v>0</v>
      </c>
      <c r="AH533" s="25">
        <f t="shared" si="232"/>
        <v>0</v>
      </c>
      <c r="AI533" s="25">
        <f t="shared" si="233"/>
        <v>0</v>
      </c>
      <c r="AJ533" s="25">
        <f t="shared" si="234"/>
        <v>1</v>
      </c>
      <c r="AK533" s="25">
        <f t="shared" si="235"/>
        <v>0</v>
      </c>
      <c r="AL533" s="25">
        <f t="shared" ca="1" si="236"/>
        <v>0</v>
      </c>
      <c r="AM533" s="25">
        <f t="shared" ca="1" si="237"/>
        <v>0</v>
      </c>
      <c r="AN533" s="25">
        <f ca="1">IF(AM533=0,0,COUNTIF($AM$19:AM533,C533*10+1))</f>
        <v>0</v>
      </c>
      <c r="AO533" s="20">
        <f t="shared" ca="1" si="238"/>
        <v>0</v>
      </c>
      <c r="AP533" s="32">
        <f t="shared" ca="1" si="239"/>
        <v>0</v>
      </c>
    </row>
    <row r="534" spans="1:42" x14ac:dyDescent="0.2">
      <c r="A534" s="14">
        <f>Daten!A534</f>
        <v>31203</v>
      </c>
      <c r="B534" s="7" t="str">
        <f>Daten!B534</f>
        <v xml:space="preserve">Ernstbrunn                                        </v>
      </c>
      <c r="C534" s="14">
        <f t="shared" si="215"/>
        <v>3</v>
      </c>
      <c r="D534" s="9">
        <f>Daten!D534</f>
        <v>0</v>
      </c>
      <c r="E534" s="8">
        <f>Daten!E534</f>
        <v>3330</v>
      </c>
      <c r="F534" s="8">
        <f>Daten!F534</f>
        <v>3264</v>
      </c>
      <c r="G534" s="26">
        <f t="shared" si="216"/>
        <v>66</v>
      </c>
      <c r="H534" s="28">
        <f t="shared" si="217"/>
        <v>2.0220588235294119E-2</v>
      </c>
      <c r="I534" s="20">
        <f t="shared" si="218"/>
        <v>46.49716877398987</v>
      </c>
      <c r="J534" s="20">
        <f t="shared" si="219"/>
        <v>19.50283122601013</v>
      </c>
      <c r="K534" s="26">
        <f t="shared" si="220"/>
        <v>-9751.4156130050651</v>
      </c>
      <c r="L534" s="15">
        <f>Daten!G534</f>
        <v>503</v>
      </c>
      <c r="M534" s="15">
        <f>Daten!H534</f>
        <v>2126</v>
      </c>
      <c r="N534" s="15">
        <f>Daten!I534</f>
        <v>701</v>
      </c>
      <c r="O534" s="27">
        <f t="shared" si="221"/>
        <v>0.56632173095014116</v>
      </c>
      <c r="P534" s="15">
        <f t="shared" si="222"/>
        <v>1217.0278870682189</v>
      </c>
      <c r="Q534" s="20">
        <f t="shared" si="223"/>
        <v>-13.027887068218888</v>
      </c>
      <c r="R534" s="26">
        <f t="shared" si="224"/>
        <v>-2605.5774136437776</v>
      </c>
      <c r="S534" s="8">
        <f>Daten!K534</f>
        <v>53679.26</v>
      </c>
      <c r="T534" s="8">
        <f>Daten!L534</f>
        <v>233155.66</v>
      </c>
      <c r="U534" s="8">
        <f>Daten!M534</f>
        <v>928234.64</v>
      </c>
      <c r="V534" s="8">
        <f>Daten!N534</f>
        <v>500</v>
      </c>
      <c r="W534" s="8">
        <f>Daten!O534</f>
        <v>500</v>
      </c>
      <c r="X534" s="22">
        <f t="shared" si="225"/>
        <v>1215069.56</v>
      </c>
      <c r="Y534" s="8">
        <f t="shared" si="226"/>
        <v>1366060.5208855125</v>
      </c>
      <c r="Z534" s="20">
        <f t="shared" si="227"/>
        <v>-150990.96088551241</v>
      </c>
      <c r="AA534" s="26">
        <f t="shared" si="228"/>
        <v>15099.096088551241</v>
      </c>
      <c r="AB534" s="31">
        <f t="shared" si="229"/>
        <v>2742.1030619023986</v>
      </c>
      <c r="AC534" s="30">
        <f t="shared" si="230"/>
        <v>2742.1030619023986</v>
      </c>
      <c r="AG534" s="25">
        <f t="shared" si="231"/>
        <v>-9751.4156130050651</v>
      </c>
      <c r="AH534" s="25">
        <f t="shared" si="232"/>
        <v>15099.096088551241</v>
      </c>
      <c r="AI534" s="25">
        <f t="shared" si="233"/>
        <v>5347.6804755461762</v>
      </c>
      <c r="AJ534" s="25">
        <f t="shared" si="234"/>
        <v>1</v>
      </c>
      <c r="AK534" s="25">
        <f t="shared" si="235"/>
        <v>0</v>
      </c>
      <c r="AL534" s="25">
        <f t="shared" ca="1" si="236"/>
        <v>0</v>
      </c>
      <c r="AM534" s="25">
        <f t="shared" ca="1" si="237"/>
        <v>0</v>
      </c>
      <c r="AN534" s="25">
        <f ca="1">IF(AM534=0,0,COUNTIF($AM$19:AM534,C534*10+1))</f>
        <v>0</v>
      </c>
      <c r="AO534" s="20">
        <f t="shared" ca="1" si="238"/>
        <v>0</v>
      </c>
      <c r="AP534" s="32">
        <f t="shared" ca="1" si="239"/>
        <v>0</v>
      </c>
    </row>
    <row r="535" spans="1:42" x14ac:dyDescent="0.2">
      <c r="A535" s="14">
        <f>Daten!A535</f>
        <v>31204</v>
      </c>
      <c r="B535" s="7" t="str">
        <f>Daten!B535</f>
        <v xml:space="preserve">Großmugl                                         </v>
      </c>
      <c r="C535" s="14">
        <f t="shared" si="215"/>
        <v>3</v>
      </c>
      <c r="D535" s="9">
        <f>Daten!D535</f>
        <v>0</v>
      </c>
      <c r="E535" s="8">
        <f>Daten!E535</f>
        <v>1640</v>
      </c>
      <c r="F535" s="8">
        <f>Daten!F535</f>
        <v>1605</v>
      </c>
      <c r="G535" s="26">
        <f t="shared" si="216"/>
        <v>35</v>
      </c>
      <c r="H535" s="28">
        <f t="shared" si="217"/>
        <v>2.1806853582554516E-2</v>
      </c>
      <c r="I535" s="20">
        <f t="shared" si="218"/>
        <v>22.863957071768915</v>
      </c>
      <c r="J535" s="20">
        <f t="shared" si="219"/>
        <v>12.136042928231085</v>
      </c>
      <c r="K535" s="26">
        <f t="shared" si="220"/>
        <v>-6068.0214641155426</v>
      </c>
      <c r="L535" s="15">
        <f>Daten!G535</f>
        <v>226</v>
      </c>
      <c r="M535" s="15">
        <f>Daten!H535</f>
        <v>1079</v>
      </c>
      <c r="N535" s="15">
        <f>Daten!I535</f>
        <v>335</v>
      </c>
      <c r="O535" s="27">
        <f t="shared" si="221"/>
        <v>0.51992585727525487</v>
      </c>
      <c r="P535" s="15">
        <f t="shared" si="222"/>
        <v>617.67313741609041</v>
      </c>
      <c r="Q535" s="20">
        <f t="shared" si="223"/>
        <v>-56.673137416090412</v>
      </c>
      <c r="R535" s="26">
        <f t="shared" si="224"/>
        <v>-11334.627483218082</v>
      </c>
      <c r="S535" s="8">
        <f>Daten!K535</f>
        <v>51528.9</v>
      </c>
      <c r="T535" s="8">
        <f>Daten!L535</f>
        <v>126969.07</v>
      </c>
      <c r="U535" s="8">
        <f>Daten!M535</f>
        <v>112290.67</v>
      </c>
      <c r="V535" s="8">
        <f>Daten!N535</f>
        <v>500</v>
      </c>
      <c r="W535" s="8">
        <f>Daten!O535</f>
        <v>500</v>
      </c>
      <c r="X535" s="22">
        <f t="shared" si="225"/>
        <v>290788.64</v>
      </c>
      <c r="Y535" s="8">
        <f t="shared" si="226"/>
        <v>672774.55082649866</v>
      </c>
      <c r="Z535" s="20">
        <f t="shared" si="227"/>
        <v>-381985.91082649864</v>
      </c>
      <c r="AA535" s="26">
        <f t="shared" si="228"/>
        <v>38198.591082649866</v>
      </c>
      <c r="AB535" s="31">
        <f t="shared" si="229"/>
        <v>20795.94213531624</v>
      </c>
      <c r="AC535" s="30">
        <f t="shared" si="230"/>
        <v>20795.94213531624</v>
      </c>
      <c r="AG535" s="25">
        <f t="shared" si="231"/>
        <v>-6068.0214641155426</v>
      </c>
      <c r="AH535" s="25">
        <f t="shared" si="232"/>
        <v>38198.591082649866</v>
      </c>
      <c r="AI535" s="25">
        <f t="shared" si="233"/>
        <v>32130.569618534322</v>
      </c>
      <c r="AJ535" s="25">
        <f t="shared" si="234"/>
        <v>1</v>
      </c>
      <c r="AK535" s="25">
        <f t="shared" si="235"/>
        <v>32130.569618534322</v>
      </c>
      <c r="AL535" s="25">
        <f t="shared" ca="1" si="236"/>
        <v>81163</v>
      </c>
      <c r="AM535" s="25">
        <f t="shared" ca="1" si="237"/>
        <v>31</v>
      </c>
      <c r="AN535" s="25">
        <f ca="1">IF(AM535=0,0,COUNTIF($AM$19:AM535,C535*10+1))</f>
        <v>126</v>
      </c>
      <c r="AO535" s="20">
        <f t="shared" ca="1" si="238"/>
        <v>0</v>
      </c>
      <c r="AP535" s="32">
        <f t="shared" ca="1" si="239"/>
        <v>81163</v>
      </c>
    </row>
    <row r="536" spans="1:42" x14ac:dyDescent="0.2">
      <c r="A536" s="14">
        <f>Daten!A536</f>
        <v>31205</v>
      </c>
      <c r="B536" s="7" t="str">
        <f>Daten!B536</f>
        <v xml:space="preserve">Großrußbach                                     </v>
      </c>
      <c r="C536" s="14">
        <f t="shared" si="215"/>
        <v>3</v>
      </c>
      <c r="D536" s="9">
        <f>Daten!D536</f>
        <v>0</v>
      </c>
      <c r="E536" s="8">
        <f>Daten!E536</f>
        <v>2285</v>
      </c>
      <c r="F536" s="8">
        <f>Daten!F536</f>
        <v>2213</v>
      </c>
      <c r="G536" s="26">
        <f t="shared" si="216"/>
        <v>72</v>
      </c>
      <c r="H536" s="28">
        <f t="shared" si="217"/>
        <v>3.253502033438771E-2</v>
      </c>
      <c r="I536" s="20">
        <f t="shared" si="218"/>
        <v>31.525194392414086</v>
      </c>
      <c r="J536" s="20">
        <f t="shared" si="219"/>
        <v>40.474805607585914</v>
      </c>
      <c r="K536" s="26">
        <f t="shared" si="220"/>
        <v>-20237.402803792957</v>
      </c>
      <c r="L536" s="15">
        <f>Daten!G536</f>
        <v>342</v>
      </c>
      <c r="M536" s="15">
        <f>Daten!H536</f>
        <v>1479</v>
      </c>
      <c r="N536" s="15">
        <f>Daten!I536</f>
        <v>464</v>
      </c>
      <c r="O536" s="27">
        <f t="shared" si="221"/>
        <v>0.54496281271129143</v>
      </c>
      <c r="P536" s="15">
        <f t="shared" si="222"/>
        <v>846.65298446561417</v>
      </c>
      <c r="Q536" s="20">
        <f t="shared" si="223"/>
        <v>-40.652984465614168</v>
      </c>
      <c r="R536" s="26">
        <f t="shared" si="224"/>
        <v>-8130.5968931228335</v>
      </c>
      <c r="S536" s="8">
        <f>Daten!K536</f>
        <v>33463.25</v>
      </c>
      <c r="T536" s="8">
        <f>Daten!L536</f>
        <v>151138.70000000001</v>
      </c>
      <c r="U536" s="8">
        <f>Daten!M536</f>
        <v>145711.63</v>
      </c>
      <c r="V536" s="8">
        <f>Daten!N536</f>
        <v>500</v>
      </c>
      <c r="W536" s="8">
        <f>Daten!O536</f>
        <v>500</v>
      </c>
      <c r="X536" s="22">
        <f t="shared" si="225"/>
        <v>330313.58</v>
      </c>
      <c r="Y536" s="8">
        <f t="shared" si="226"/>
        <v>937371.85892594478</v>
      </c>
      <c r="Z536" s="20">
        <f t="shared" si="227"/>
        <v>-607058.27892594482</v>
      </c>
      <c r="AA536" s="26">
        <f t="shared" si="228"/>
        <v>60705.827892594483</v>
      </c>
      <c r="AB536" s="31">
        <f t="shared" si="229"/>
        <v>32337.828195678692</v>
      </c>
      <c r="AC536" s="30">
        <f t="shared" si="230"/>
        <v>32337.828195678692</v>
      </c>
      <c r="AG536" s="25">
        <f t="shared" si="231"/>
        <v>-20237.402803792957</v>
      </c>
      <c r="AH536" s="25">
        <f t="shared" si="232"/>
        <v>60705.827892594483</v>
      </c>
      <c r="AI536" s="25">
        <f t="shared" si="233"/>
        <v>40468.425088801523</v>
      </c>
      <c r="AJ536" s="25">
        <f t="shared" si="234"/>
        <v>1</v>
      </c>
      <c r="AK536" s="25">
        <f t="shared" si="235"/>
        <v>40468.425088801523</v>
      </c>
      <c r="AL536" s="25">
        <f t="shared" ca="1" si="236"/>
        <v>102225</v>
      </c>
      <c r="AM536" s="25">
        <f t="shared" ca="1" si="237"/>
        <v>31</v>
      </c>
      <c r="AN536" s="25">
        <f ca="1">IF(AM536=0,0,COUNTIF($AM$19:AM536,C536*10+1))</f>
        <v>127</v>
      </c>
      <c r="AO536" s="20">
        <f t="shared" ca="1" si="238"/>
        <v>0</v>
      </c>
      <c r="AP536" s="32">
        <f t="shared" ca="1" si="239"/>
        <v>102225</v>
      </c>
    </row>
    <row r="537" spans="1:42" x14ac:dyDescent="0.2">
      <c r="A537" s="14">
        <f>Daten!A537</f>
        <v>31206</v>
      </c>
      <c r="B537" s="7" t="str">
        <f>Daten!B537</f>
        <v xml:space="preserve">Hagenbrunn                                        </v>
      </c>
      <c r="C537" s="14">
        <f t="shared" si="215"/>
        <v>3</v>
      </c>
      <c r="D537" s="9">
        <f>Daten!D537</f>
        <v>0</v>
      </c>
      <c r="E537" s="8">
        <f>Daten!E537</f>
        <v>2405</v>
      </c>
      <c r="F537" s="8">
        <f>Daten!F537</f>
        <v>2276</v>
      </c>
      <c r="G537" s="26">
        <f t="shared" si="216"/>
        <v>129</v>
      </c>
      <c r="H537" s="28">
        <f t="shared" si="217"/>
        <v>5.6678383128295255E-2</v>
      </c>
      <c r="I537" s="20">
        <f t="shared" si="218"/>
        <v>32.422658127941467</v>
      </c>
      <c r="J537" s="20">
        <f t="shared" si="219"/>
        <v>96.577341872058525</v>
      </c>
      <c r="K537" s="26">
        <f t="shared" si="220"/>
        <v>-48288.670936029266</v>
      </c>
      <c r="L537" s="15">
        <f>Daten!G537</f>
        <v>391</v>
      </c>
      <c r="M537" s="15">
        <f>Daten!H537</f>
        <v>1597</v>
      </c>
      <c r="N537" s="15">
        <f>Daten!I537</f>
        <v>417</v>
      </c>
      <c r="O537" s="27">
        <f t="shared" si="221"/>
        <v>0.50594865372573572</v>
      </c>
      <c r="P537" s="15">
        <f t="shared" si="222"/>
        <v>914.20203934522362</v>
      </c>
      <c r="Q537" s="20">
        <f t="shared" si="223"/>
        <v>-106.20203934522362</v>
      </c>
      <c r="R537" s="26">
        <f t="shared" si="224"/>
        <v>-21240.407869044724</v>
      </c>
      <c r="S537" s="8">
        <f>Daten!K537</f>
        <v>12449.96</v>
      </c>
      <c r="T537" s="8">
        <f>Daten!L537</f>
        <v>629779.18000000005</v>
      </c>
      <c r="U537" s="8">
        <f>Daten!M537</f>
        <v>2827723.01</v>
      </c>
      <c r="V537" s="8">
        <f>Daten!N537</f>
        <v>500</v>
      </c>
      <c r="W537" s="8">
        <f>Daten!O537</f>
        <v>500</v>
      </c>
      <c r="X537" s="22">
        <f t="shared" si="225"/>
        <v>3469952.15</v>
      </c>
      <c r="Y537" s="8">
        <f t="shared" si="226"/>
        <v>986599.26508398133</v>
      </c>
      <c r="Z537" s="20">
        <f t="shared" si="227"/>
        <v>2483352.8849160187</v>
      </c>
      <c r="AA537" s="26">
        <f t="shared" si="228"/>
        <v>-248335.28849160188</v>
      </c>
      <c r="AB537" s="31">
        <f t="shared" si="229"/>
        <v>-317864.36729667586</v>
      </c>
      <c r="AC537" s="30">
        <f t="shared" si="230"/>
        <v>0</v>
      </c>
      <c r="AG537" s="25">
        <f t="shared" si="231"/>
        <v>0</v>
      </c>
      <c r="AH537" s="25">
        <f t="shared" si="232"/>
        <v>0</v>
      </c>
      <c r="AI537" s="25">
        <f t="shared" si="233"/>
        <v>0</v>
      </c>
      <c r="AJ537" s="25">
        <f t="shared" si="234"/>
        <v>1</v>
      </c>
      <c r="AK537" s="25">
        <f t="shared" si="235"/>
        <v>0</v>
      </c>
      <c r="AL537" s="25">
        <f t="shared" ca="1" si="236"/>
        <v>0</v>
      </c>
      <c r="AM537" s="25">
        <f t="shared" ca="1" si="237"/>
        <v>0</v>
      </c>
      <c r="AN537" s="25">
        <f ca="1">IF(AM537=0,0,COUNTIF($AM$19:AM537,C537*10+1))</f>
        <v>0</v>
      </c>
      <c r="AO537" s="20">
        <f t="shared" ca="1" si="238"/>
        <v>0</v>
      </c>
      <c r="AP537" s="32">
        <f t="shared" ca="1" si="239"/>
        <v>0</v>
      </c>
    </row>
    <row r="538" spans="1:42" x14ac:dyDescent="0.2">
      <c r="A538" s="14">
        <f>Daten!A538</f>
        <v>31207</v>
      </c>
      <c r="B538" s="7" t="str">
        <f>Daten!B538</f>
        <v xml:space="preserve">Harmannsdorf                                      </v>
      </c>
      <c r="C538" s="14">
        <f t="shared" si="215"/>
        <v>3</v>
      </c>
      <c r="D538" s="9">
        <f>Daten!D538</f>
        <v>0</v>
      </c>
      <c r="E538" s="8">
        <f>Daten!E538</f>
        <v>4125</v>
      </c>
      <c r="F538" s="8">
        <f>Daten!F538</f>
        <v>4033</v>
      </c>
      <c r="G538" s="26">
        <f t="shared" si="216"/>
        <v>92</v>
      </c>
      <c r="H538" s="28">
        <f t="shared" si="217"/>
        <v>2.2811802628316391E-2</v>
      </c>
      <c r="I538" s="20">
        <f t="shared" si="218"/>
        <v>57.451924529871668</v>
      </c>
      <c r="J538" s="20">
        <f t="shared" si="219"/>
        <v>34.548075470128332</v>
      </c>
      <c r="K538" s="26">
        <f t="shared" si="220"/>
        <v>-17274.037735064165</v>
      </c>
      <c r="L538" s="15">
        <f>Daten!G538</f>
        <v>625</v>
      </c>
      <c r="M538" s="15">
        <f>Daten!H538</f>
        <v>2582</v>
      </c>
      <c r="N538" s="15">
        <f>Daten!I538</f>
        <v>918</v>
      </c>
      <c r="O538" s="27">
        <f t="shared" si="221"/>
        <v>0.59759876065065842</v>
      </c>
      <c r="P538" s="15">
        <f t="shared" si="222"/>
        <v>1478.0649127046759</v>
      </c>
      <c r="Q538" s="20">
        <f t="shared" si="223"/>
        <v>64.935087295324138</v>
      </c>
      <c r="R538" s="26">
        <f t="shared" si="224"/>
        <v>12987.017459064828</v>
      </c>
      <c r="S538" s="8">
        <f>Daten!K538</f>
        <v>39020.14</v>
      </c>
      <c r="T538" s="8">
        <f>Daten!L538</f>
        <v>314094.61</v>
      </c>
      <c r="U538" s="8">
        <f>Daten!M538</f>
        <v>859791.05</v>
      </c>
      <c r="V538" s="8">
        <f>Daten!N538</f>
        <v>500</v>
      </c>
      <c r="W538" s="8">
        <f>Daten!O538</f>
        <v>500</v>
      </c>
      <c r="X538" s="22">
        <f t="shared" si="225"/>
        <v>1212905.8</v>
      </c>
      <c r="Y538" s="8">
        <f t="shared" si="226"/>
        <v>1692192.0866825043</v>
      </c>
      <c r="Z538" s="20">
        <f t="shared" si="227"/>
        <v>-479286.28668250423</v>
      </c>
      <c r="AA538" s="26">
        <f t="shared" si="228"/>
        <v>47928.628668250429</v>
      </c>
      <c r="AB538" s="31">
        <f t="shared" si="229"/>
        <v>43641.608392251088</v>
      </c>
      <c r="AC538" s="30">
        <f t="shared" si="230"/>
        <v>43641.608392251088</v>
      </c>
      <c r="AG538" s="25">
        <f t="shared" si="231"/>
        <v>-17274.037735064165</v>
      </c>
      <c r="AH538" s="25">
        <f t="shared" si="232"/>
        <v>47928.628668250429</v>
      </c>
      <c r="AI538" s="25">
        <f t="shared" si="233"/>
        <v>30654.590933186264</v>
      </c>
      <c r="AJ538" s="25">
        <f t="shared" si="234"/>
        <v>1</v>
      </c>
      <c r="AK538" s="25">
        <f t="shared" si="235"/>
        <v>30654.590933186264</v>
      </c>
      <c r="AL538" s="25">
        <f t="shared" ca="1" si="236"/>
        <v>77435</v>
      </c>
      <c r="AM538" s="25">
        <f t="shared" ca="1" si="237"/>
        <v>31</v>
      </c>
      <c r="AN538" s="25">
        <f ca="1">IF(AM538=0,0,COUNTIF($AM$19:AM538,C538*10+1))</f>
        <v>128</v>
      </c>
      <c r="AO538" s="20">
        <f t="shared" ca="1" si="238"/>
        <v>0</v>
      </c>
      <c r="AP538" s="32">
        <f t="shared" ca="1" si="239"/>
        <v>77435</v>
      </c>
    </row>
    <row r="539" spans="1:42" x14ac:dyDescent="0.2">
      <c r="A539" s="14">
        <f>Daten!A539</f>
        <v>31208</v>
      </c>
      <c r="B539" s="7" t="str">
        <f>Daten!B539</f>
        <v xml:space="preserve">Hausleiten                                        </v>
      </c>
      <c r="C539" s="14">
        <f t="shared" si="215"/>
        <v>3</v>
      </c>
      <c r="D539" s="9">
        <f>Daten!D539</f>
        <v>0</v>
      </c>
      <c r="E539" s="8">
        <f>Daten!E539</f>
        <v>3853</v>
      </c>
      <c r="F539" s="8">
        <f>Daten!F539</f>
        <v>3777</v>
      </c>
      <c r="G539" s="26">
        <f t="shared" si="216"/>
        <v>76</v>
      </c>
      <c r="H539" s="28">
        <f t="shared" si="217"/>
        <v>2.0121789780248873E-2</v>
      </c>
      <c r="I539" s="20">
        <f t="shared" si="218"/>
        <v>53.805087763284234</v>
      </c>
      <c r="J539" s="20">
        <f t="shared" si="219"/>
        <v>22.194912236715766</v>
      </c>
      <c r="K539" s="26">
        <f t="shared" si="220"/>
        <v>-11097.456118357883</v>
      </c>
      <c r="L539" s="15">
        <f>Daten!G539</f>
        <v>600</v>
      </c>
      <c r="M539" s="15">
        <f>Daten!H539</f>
        <v>2599</v>
      </c>
      <c r="N539" s="15">
        <f>Daten!I539</f>
        <v>654</v>
      </c>
      <c r="O539" s="27">
        <f t="shared" si="221"/>
        <v>0.48249326664101577</v>
      </c>
      <c r="P539" s="15">
        <f t="shared" si="222"/>
        <v>1487.7965562042807</v>
      </c>
      <c r="Q539" s="20">
        <f t="shared" si="223"/>
        <v>-233.79655620428071</v>
      </c>
      <c r="R539" s="26">
        <f t="shared" si="224"/>
        <v>-46759.311240856143</v>
      </c>
      <c r="S539" s="8">
        <f>Daten!K539</f>
        <v>73111.55</v>
      </c>
      <c r="T539" s="8">
        <f>Daten!L539</f>
        <v>284111.96000000002</v>
      </c>
      <c r="U539" s="8">
        <f>Daten!M539</f>
        <v>513910.45</v>
      </c>
      <c r="V539" s="8">
        <f>Daten!N539</f>
        <v>500</v>
      </c>
      <c r="W539" s="8">
        <f>Daten!O539</f>
        <v>500</v>
      </c>
      <c r="X539" s="22">
        <f t="shared" si="225"/>
        <v>871133.96</v>
      </c>
      <c r="Y539" s="8">
        <f t="shared" si="226"/>
        <v>1580609.9660576216</v>
      </c>
      <c r="Z539" s="20">
        <f t="shared" si="227"/>
        <v>-709476.00605762168</v>
      </c>
      <c r="AA539" s="26">
        <f t="shared" si="228"/>
        <v>70947.600605762171</v>
      </c>
      <c r="AB539" s="31">
        <f t="shared" si="229"/>
        <v>13090.833246548144</v>
      </c>
      <c r="AC539" s="30">
        <f t="shared" si="230"/>
        <v>13090.833246548144</v>
      </c>
      <c r="AG539" s="25">
        <f t="shared" si="231"/>
        <v>-11097.456118357883</v>
      </c>
      <c r="AH539" s="25">
        <f t="shared" si="232"/>
        <v>70947.600605762171</v>
      </c>
      <c r="AI539" s="25">
        <f t="shared" si="233"/>
        <v>59850.144487404286</v>
      </c>
      <c r="AJ539" s="25">
        <f t="shared" si="234"/>
        <v>1</v>
      </c>
      <c r="AK539" s="25">
        <f t="shared" si="235"/>
        <v>59850.144487404286</v>
      </c>
      <c r="AL539" s="25">
        <f t="shared" ca="1" si="236"/>
        <v>151184</v>
      </c>
      <c r="AM539" s="25">
        <f t="shared" ca="1" si="237"/>
        <v>31</v>
      </c>
      <c r="AN539" s="25">
        <f ca="1">IF(AM539=0,0,COUNTIF($AM$19:AM539,C539*10+1))</f>
        <v>129</v>
      </c>
      <c r="AO539" s="20">
        <f t="shared" ca="1" si="238"/>
        <v>0</v>
      </c>
      <c r="AP539" s="32">
        <f t="shared" ca="1" si="239"/>
        <v>151184</v>
      </c>
    </row>
    <row r="540" spans="1:42" x14ac:dyDescent="0.2">
      <c r="A540" s="14">
        <f>Daten!A540</f>
        <v>31213</v>
      </c>
      <c r="B540" s="7" t="str">
        <f>Daten!B540</f>
        <v xml:space="preserve">Korneuburg                                        </v>
      </c>
      <c r="C540" s="14">
        <f t="shared" si="215"/>
        <v>3</v>
      </c>
      <c r="D540" s="9">
        <f>Daten!D540</f>
        <v>0</v>
      </c>
      <c r="E540" s="8">
        <f>Daten!E540</f>
        <v>13728</v>
      </c>
      <c r="F540" s="8">
        <f>Daten!F540</f>
        <v>13370</v>
      </c>
      <c r="G540" s="26">
        <f t="shared" si="216"/>
        <v>358</v>
      </c>
      <c r="H540" s="28">
        <f t="shared" si="217"/>
        <v>2.6776364996260283E-2</v>
      </c>
      <c r="I540" s="20">
        <f t="shared" si="218"/>
        <v>190.46174831747689</v>
      </c>
      <c r="J540" s="20">
        <f t="shared" si="219"/>
        <v>167.53825168252311</v>
      </c>
      <c r="K540" s="26">
        <f t="shared" si="220"/>
        <v>-83769.125841261557</v>
      </c>
      <c r="L540" s="15">
        <f>Daten!G540</f>
        <v>1854</v>
      </c>
      <c r="M540" s="15">
        <f>Daten!H540</f>
        <v>9301</v>
      </c>
      <c r="N540" s="15">
        <f>Daten!I540</f>
        <v>2573</v>
      </c>
      <c r="O540" s="27">
        <f t="shared" si="221"/>
        <v>0.47597032577142245</v>
      </c>
      <c r="P540" s="15">
        <f t="shared" si="222"/>
        <v>5324.3538935190518</v>
      </c>
      <c r="Q540" s="20">
        <f t="shared" si="223"/>
        <v>-897.35389351905178</v>
      </c>
      <c r="R540" s="26">
        <f t="shared" si="224"/>
        <v>-179470.77870381036</v>
      </c>
      <c r="S540" s="8">
        <f>Daten!K540</f>
        <v>533.57000000000005</v>
      </c>
      <c r="T540" s="8">
        <f>Daten!L540</f>
        <v>1231175.8700000001</v>
      </c>
      <c r="U540" s="8">
        <f>Daten!M540</f>
        <v>8807244.1600000001</v>
      </c>
      <c r="V540" s="8">
        <f>Daten!N540</f>
        <v>500</v>
      </c>
      <c r="W540" s="8">
        <f>Daten!O540</f>
        <v>500</v>
      </c>
      <c r="X540" s="22">
        <f t="shared" si="225"/>
        <v>10038953.6</v>
      </c>
      <c r="Y540" s="8">
        <f t="shared" si="226"/>
        <v>5631615.2644793745</v>
      </c>
      <c r="Z540" s="20">
        <f t="shared" si="227"/>
        <v>4407338.3355206251</v>
      </c>
      <c r="AA540" s="26">
        <f t="shared" si="228"/>
        <v>-440733.83355206251</v>
      </c>
      <c r="AB540" s="31">
        <f t="shared" si="229"/>
        <v>-703973.7380971344</v>
      </c>
      <c r="AC540" s="30">
        <f t="shared" si="230"/>
        <v>0</v>
      </c>
      <c r="AG540" s="25">
        <f t="shared" si="231"/>
        <v>0</v>
      </c>
      <c r="AH540" s="25">
        <f t="shared" si="232"/>
        <v>0</v>
      </c>
      <c r="AI540" s="25">
        <f t="shared" si="233"/>
        <v>0</v>
      </c>
      <c r="AJ540" s="25">
        <f t="shared" si="234"/>
        <v>1</v>
      </c>
      <c r="AK540" s="25">
        <f t="shared" si="235"/>
        <v>0</v>
      </c>
      <c r="AL540" s="25">
        <f t="shared" ca="1" si="236"/>
        <v>0</v>
      </c>
      <c r="AM540" s="25">
        <f t="shared" ca="1" si="237"/>
        <v>0</v>
      </c>
      <c r="AN540" s="25">
        <f ca="1">IF(AM540=0,0,COUNTIF($AM$19:AM540,C540*10+1))</f>
        <v>0</v>
      </c>
      <c r="AO540" s="20">
        <f t="shared" ca="1" si="238"/>
        <v>0</v>
      </c>
      <c r="AP540" s="32">
        <f t="shared" ca="1" si="239"/>
        <v>0</v>
      </c>
    </row>
    <row r="541" spans="1:42" x14ac:dyDescent="0.2">
      <c r="A541" s="14">
        <f>Daten!A541</f>
        <v>31214</v>
      </c>
      <c r="B541" s="7" t="str">
        <f>Daten!B541</f>
        <v xml:space="preserve">Langenzersdorf                                    </v>
      </c>
      <c r="C541" s="14">
        <f t="shared" si="215"/>
        <v>3</v>
      </c>
      <c r="D541" s="9">
        <f>Daten!D541</f>
        <v>0</v>
      </c>
      <c r="E541" s="8">
        <f>Daten!E541</f>
        <v>8133</v>
      </c>
      <c r="F541" s="8">
        <f>Daten!F541</f>
        <v>8055</v>
      </c>
      <c r="G541" s="26">
        <f t="shared" si="216"/>
        <v>78</v>
      </c>
      <c r="H541" s="28">
        <f t="shared" si="217"/>
        <v>9.6834264432029797E-3</v>
      </c>
      <c r="I541" s="20">
        <f t="shared" si="218"/>
        <v>114.74714904242904</v>
      </c>
      <c r="J541" s="20">
        <f t="shared" si="219"/>
        <v>-36.747149042429044</v>
      </c>
      <c r="K541" s="26">
        <f t="shared" si="220"/>
        <v>18373.574521214523</v>
      </c>
      <c r="L541" s="15">
        <f>Daten!G541</f>
        <v>1094</v>
      </c>
      <c r="M541" s="15">
        <f>Daten!H541</f>
        <v>5040</v>
      </c>
      <c r="N541" s="15">
        <f>Daten!I541</f>
        <v>1999</v>
      </c>
      <c r="O541" s="27">
        <f t="shared" si="221"/>
        <v>0.61369047619047623</v>
      </c>
      <c r="P541" s="15">
        <f t="shared" si="222"/>
        <v>2885.1460728239995</v>
      </c>
      <c r="Q541" s="20">
        <f t="shared" si="223"/>
        <v>207.85392717600052</v>
      </c>
      <c r="R541" s="26">
        <f t="shared" si="224"/>
        <v>41570.785435200101</v>
      </c>
      <c r="S541" s="8">
        <f>Daten!K541</f>
        <v>6205.24</v>
      </c>
      <c r="T541" s="8">
        <f>Daten!L541</f>
        <v>815495.11</v>
      </c>
      <c r="U541" s="8">
        <f>Daten!M541</f>
        <v>2182781.46</v>
      </c>
      <c r="V541" s="8">
        <f>Daten!N541</f>
        <v>500</v>
      </c>
      <c r="W541" s="8">
        <f>Daten!O541</f>
        <v>500</v>
      </c>
      <c r="X541" s="22">
        <f t="shared" si="225"/>
        <v>3004481.81</v>
      </c>
      <c r="Y541" s="8">
        <f t="shared" si="226"/>
        <v>3336387.4523609229</v>
      </c>
      <c r="Z541" s="20">
        <f t="shared" si="227"/>
        <v>-331905.64236092288</v>
      </c>
      <c r="AA541" s="26">
        <f t="shared" si="228"/>
        <v>33190.564236092287</v>
      </c>
      <c r="AB541" s="31">
        <f t="shared" si="229"/>
        <v>93134.924192506907</v>
      </c>
      <c r="AC541" s="30">
        <f t="shared" si="230"/>
        <v>93134.924192506907</v>
      </c>
      <c r="AG541" s="25">
        <f t="shared" si="231"/>
        <v>18373.574521214523</v>
      </c>
      <c r="AH541" s="25">
        <f t="shared" si="232"/>
        <v>33190.564236092287</v>
      </c>
      <c r="AI541" s="25">
        <f t="shared" si="233"/>
        <v>51564.138757306806</v>
      </c>
      <c r="AJ541" s="25">
        <f t="shared" si="234"/>
        <v>1</v>
      </c>
      <c r="AK541" s="25">
        <f t="shared" si="235"/>
        <v>51564.138757306806</v>
      </c>
      <c r="AL541" s="25">
        <f t="shared" ca="1" si="236"/>
        <v>130253</v>
      </c>
      <c r="AM541" s="25">
        <f t="shared" ca="1" si="237"/>
        <v>31</v>
      </c>
      <c r="AN541" s="25">
        <f ca="1">IF(AM541=0,0,COUNTIF($AM$19:AM541,C541*10+1))</f>
        <v>130</v>
      </c>
      <c r="AO541" s="20">
        <f t="shared" ca="1" si="238"/>
        <v>0</v>
      </c>
      <c r="AP541" s="32">
        <f t="shared" ca="1" si="239"/>
        <v>130253</v>
      </c>
    </row>
    <row r="542" spans="1:42" x14ac:dyDescent="0.2">
      <c r="A542" s="14">
        <f>Daten!A542</f>
        <v>31215</v>
      </c>
      <c r="B542" s="7" t="str">
        <f>Daten!B542</f>
        <v xml:space="preserve">Leitzersdorf                                      </v>
      </c>
      <c r="C542" s="14">
        <f t="shared" si="215"/>
        <v>3</v>
      </c>
      <c r="D542" s="9">
        <f>Daten!D542</f>
        <v>0</v>
      </c>
      <c r="E542" s="8">
        <f>Daten!E542</f>
        <v>1154</v>
      </c>
      <c r="F542" s="8">
        <f>Daten!F542</f>
        <v>1196</v>
      </c>
      <c r="G542" s="26">
        <f t="shared" si="216"/>
        <v>-42</v>
      </c>
      <c r="H542" s="28">
        <f t="shared" si="217"/>
        <v>-3.5117056856187288E-2</v>
      </c>
      <c r="I542" s="20">
        <f t="shared" si="218"/>
        <v>17.037565518900699</v>
      </c>
      <c r="J542" s="20">
        <f t="shared" si="219"/>
        <v>-59.037565518900699</v>
      </c>
      <c r="K542" s="26">
        <f t="shared" si="220"/>
        <v>29518.782759450351</v>
      </c>
      <c r="L542" s="15">
        <f>Daten!G542</f>
        <v>145</v>
      </c>
      <c r="M542" s="15">
        <f>Daten!H542</f>
        <v>777</v>
      </c>
      <c r="N542" s="15">
        <f>Daten!I542</f>
        <v>232</v>
      </c>
      <c r="O542" s="27">
        <f t="shared" si="221"/>
        <v>0.48519948519948519</v>
      </c>
      <c r="P542" s="15">
        <f t="shared" si="222"/>
        <v>444.79335289369993</v>
      </c>
      <c r="Q542" s="20">
        <f t="shared" si="223"/>
        <v>-67.793352893699932</v>
      </c>
      <c r="R542" s="26">
        <f t="shared" si="224"/>
        <v>-13558.670578739986</v>
      </c>
      <c r="S542" s="8">
        <f>Daten!K542</f>
        <v>36008.01</v>
      </c>
      <c r="T542" s="8">
        <f>Daten!L542</f>
        <v>96197.5</v>
      </c>
      <c r="U542" s="8">
        <f>Daten!M542</f>
        <v>106475.51</v>
      </c>
      <c r="V542" s="8">
        <f>Daten!N542</f>
        <v>500</v>
      </c>
      <c r="W542" s="8">
        <f>Daten!O542</f>
        <v>500</v>
      </c>
      <c r="X542" s="22">
        <f t="shared" si="225"/>
        <v>238681.02000000002</v>
      </c>
      <c r="Y542" s="8">
        <f t="shared" si="226"/>
        <v>473403.55588645086</v>
      </c>
      <c r="Z542" s="20">
        <f t="shared" si="227"/>
        <v>-234722.53588645085</v>
      </c>
      <c r="AA542" s="26">
        <f t="shared" si="228"/>
        <v>23472.253588645086</v>
      </c>
      <c r="AB542" s="31">
        <f t="shared" si="229"/>
        <v>39432.365769355449</v>
      </c>
      <c r="AC542" s="30">
        <f t="shared" si="230"/>
        <v>39432.365769355449</v>
      </c>
      <c r="AG542" s="25">
        <f t="shared" si="231"/>
        <v>29518.782759450351</v>
      </c>
      <c r="AH542" s="25">
        <f t="shared" si="232"/>
        <v>23472.253588645086</v>
      </c>
      <c r="AI542" s="25">
        <f t="shared" si="233"/>
        <v>52991.03634809544</v>
      </c>
      <c r="AJ542" s="25">
        <f t="shared" si="234"/>
        <v>1</v>
      </c>
      <c r="AK542" s="25">
        <f t="shared" si="235"/>
        <v>52991.03634809544</v>
      </c>
      <c r="AL542" s="25">
        <f t="shared" ca="1" si="236"/>
        <v>133858</v>
      </c>
      <c r="AM542" s="25">
        <f t="shared" ca="1" si="237"/>
        <v>31</v>
      </c>
      <c r="AN542" s="25">
        <f ca="1">IF(AM542=0,0,COUNTIF($AM$19:AM542,C542*10+1))</f>
        <v>131</v>
      </c>
      <c r="AO542" s="20">
        <f t="shared" ca="1" si="238"/>
        <v>0</v>
      </c>
      <c r="AP542" s="32">
        <f t="shared" ca="1" si="239"/>
        <v>133858</v>
      </c>
    </row>
    <row r="543" spans="1:42" x14ac:dyDescent="0.2">
      <c r="A543" s="14">
        <f>Daten!A543</f>
        <v>31216</v>
      </c>
      <c r="B543" s="7" t="str">
        <f>Daten!B543</f>
        <v xml:space="preserve">Leobendorf                                        </v>
      </c>
      <c r="C543" s="14">
        <f t="shared" si="215"/>
        <v>3</v>
      </c>
      <c r="D543" s="9">
        <f>Daten!D543</f>
        <v>0</v>
      </c>
      <c r="E543" s="8">
        <f>Daten!E543</f>
        <v>5213</v>
      </c>
      <c r="F543" s="8">
        <f>Daten!F543</f>
        <v>4884</v>
      </c>
      <c r="G543" s="26">
        <f t="shared" si="216"/>
        <v>329</v>
      </c>
      <c r="H543" s="28">
        <f t="shared" si="217"/>
        <v>6.7362817362817365E-2</v>
      </c>
      <c r="I543" s="20">
        <f t="shared" si="218"/>
        <v>69.574807687551015</v>
      </c>
      <c r="J543" s="20">
        <f t="shared" si="219"/>
        <v>259.42519231244898</v>
      </c>
      <c r="K543" s="26">
        <f t="shared" si="220"/>
        <v>-129712.59615622449</v>
      </c>
      <c r="L543" s="15">
        <f>Daten!G543</f>
        <v>753</v>
      </c>
      <c r="M543" s="15">
        <f>Daten!H543</f>
        <v>3347</v>
      </c>
      <c r="N543" s="15">
        <f>Daten!I543</f>
        <v>1113</v>
      </c>
      <c r="O543" s="27">
        <f t="shared" si="221"/>
        <v>0.55751419181356443</v>
      </c>
      <c r="P543" s="15">
        <f t="shared" si="222"/>
        <v>1915.9888701868902</v>
      </c>
      <c r="Q543" s="20">
        <f t="shared" si="223"/>
        <v>-49.988870186890153</v>
      </c>
      <c r="R543" s="26">
        <f t="shared" si="224"/>
        <v>-9997.7740373780307</v>
      </c>
      <c r="S543" s="8">
        <f>Daten!K543</f>
        <v>22287.439999999999</v>
      </c>
      <c r="T543" s="8">
        <f>Daten!L543</f>
        <v>467844.74</v>
      </c>
      <c r="U543" s="8">
        <f>Daten!M543</f>
        <v>4788179.82</v>
      </c>
      <c r="V543" s="8">
        <f>Daten!N543</f>
        <v>500</v>
      </c>
      <c r="W543" s="8">
        <f>Daten!O543</f>
        <v>500</v>
      </c>
      <c r="X543" s="22">
        <f t="shared" si="225"/>
        <v>5278312</v>
      </c>
      <c r="Y543" s="8">
        <f t="shared" si="226"/>
        <v>2138520.569182035</v>
      </c>
      <c r="Z543" s="20">
        <f t="shared" si="227"/>
        <v>3139791.430817965</v>
      </c>
      <c r="AA543" s="26">
        <f t="shared" si="228"/>
        <v>-313979.14308179653</v>
      </c>
      <c r="AB543" s="31">
        <f t="shared" si="229"/>
        <v>-453689.51327539905</v>
      </c>
      <c r="AC543" s="30">
        <f t="shared" si="230"/>
        <v>0</v>
      </c>
      <c r="AG543" s="25">
        <f t="shared" si="231"/>
        <v>0</v>
      </c>
      <c r="AH543" s="25">
        <f t="shared" si="232"/>
        <v>0</v>
      </c>
      <c r="AI543" s="25">
        <f t="shared" si="233"/>
        <v>0</v>
      </c>
      <c r="AJ543" s="25">
        <f t="shared" si="234"/>
        <v>1</v>
      </c>
      <c r="AK543" s="25">
        <f t="shared" si="235"/>
        <v>0</v>
      </c>
      <c r="AL543" s="25">
        <f t="shared" ca="1" si="236"/>
        <v>0</v>
      </c>
      <c r="AM543" s="25">
        <f t="shared" ca="1" si="237"/>
        <v>0</v>
      </c>
      <c r="AN543" s="25">
        <f ca="1">IF(AM543=0,0,COUNTIF($AM$19:AM543,C543*10+1))</f>
        <v>0</v>
      </c>
      <c r="AO543" s="20">
        <f t="shared" ca="1" si="238"/>
        <v>0</v>
      </c>
      <c r="AP543" s="32">
        <f t="shared" ca="1" si="239"/>
        <v>0</v>
      </c>
    </row>
    <row r="544" spans="1:42" x14ac:dyDescent="0.2">
      <c r="A544" s="14">
        <f>Daten!A544</f>
        <v>31224</v>
      </c>
      <c r="B544" s="7" t="str">
        <f>Daten!B544</f>
        <v xml:space="preserve">Rußbach                                          </v>
      </c>
      <c r="C544" s="14">
        <f t="shared" si="215"/>
        <v>3</v>
      </c>
      <c r="D544" s="9">
        <f>Daten!D544</f>
        <v>0</v>
      </c>
      <c r="E544" s="8">
        <f>Daten!E544</f>
        <v>1391</v>
      </c>
      <c r="F544" s="8">
        <f>Daten!F544</f>
        <v>1413</v>
      </c>
      <c r="G544" s="26">
        <f t="shared" si="216"/>
        <v>-22</v>
      </c>
      <c r="H544" s="28">
        <f t="shared" si="217"/>
        <v>-1.556970983722576E-2</v>
      </c>
      <c r="I544" s="20">
        <f t="shared" si="218"/>
        <v>20.128829496828335</v>
      </c>
      <c r="J544" s="20">
        <f t="shared" si="219"/>
        <v>-42.128829496828331</v>
      </c>
      <c r="K544" s="26">
        <f t="shared" si="220"/>
        <v>21064.414748414165</v>
      </c>
      <c r="L544" s="15">
        <f>Daten!G544</f>
        <v>208</v>
      </c>
      <c r="M544" s="15">
        <f>Daten!H544</f>
        <v>894</v>
      </c>
      <c r="N544" s="15">
        <f>Daten!I544</f>
        <v>289</v>
      </c>
      <c r="O544" s="27">
        <f t="shared" si="221"/>
        <v>0.55592841163310958</v>
      </c>
      <c r="P544" s="15">
        <f t="shared" si="222"/>
        <v>511.76995815568563</v>
      </c>
      <c r="Q544" s="20">
        <f t="shared" si="223"/>
        <v>-14.769958155685629</v>
      </c>
      <c r="R544" s="26">
        <f t="shared" si="224"/>
        <v>-2953.9916311371258</v>
      </c>
      <c r="S544" s="8">
        <f>Daten!K544</f>
        <v>21301.41</v>
      </c>
      <c r="T544" s="8">
        <f>Daten!L544</f>
        <v>73158.509999999995</v>
      </c>
      <c r="U544" s="8">
        <f>Daten!M544</f>
        <v>116858.06</v>
      </c>
      <c r="V544" s="8">
        <f>Daten!N544</f>
        <v>500</v>
      </c>
      <c r="W544" s="8">
        <f>Daten!O544</f>
        <v>500</v>
      </c>
      <c r="X544" s="22">
        <f t="shared" si="225"/>
        <v>211317.97999999998</v>
      </c>
      <c r="Y544" s="8">
        <f t="shared" si="226"/>
        <v>570627.68304857297</v>
      </c>
      <c r="Z544" s="20">
        <f t="shared" si="227"/>
        <v>-359309.70304857299</v>
      </c>
      <c r="AA544" s="26">
        <f t="shared" si="228"/>
        <v>35930.970304857299</v>
      </c>
      <c r="AB544" s="31">
        <f t="shared" si="229"/>
        <v>54041.393422134337</v>
      </c>
      <c r="AC544" s="30">
        <f t="shared" si="230"/>
        <v>54041.393422134337</v>
      </c>
      <c r="AG544" s="25">
        <f t="shared" si="231"/>
        <v>21064.414748414165</v>
      </c>
      <c r="AH544" s="25">
        <f t="shared" si="232"/>
        <v>35930.970304857299</v>
      </c>
      <c r="AI544" s="25">
        <f t="shared" si="233"/>
        <v>56995.385053271464</v>
      </c>
      <c r="AJ544" s="25">
        <f t="shared" si="234"/>
        <v>1</v>
      </c>
      <c r="AK544" s="25">
        <f t="shared" si="235"/>
        <v>56995.385053271464</v>
      </c>
      <c r="AL544" s="25">
        <f t="shared" ca="1" si="236"/>
        <v>143973</v>
      </c>
      <c r="AM544" s="25">
        <f t="shared" ca="1" si="237"/>
        <v>31</v>
      </c>
      <c r="AN544" s="25">
        <f ca="1">IF(AM544=0,0,COUNTIF($AM$19:AM544,C544*10+1))</f>
        <v>132</v>
      </c>
      <c r="AO544" s="20">
        <f t="shared" ca="1" si="238"/>
        <v>0</v>
      </c>
      <c r="AP544" s="32">
        <f t="shared" ca="1" si="239"/>
        <v>143973</v>
      </c>
    </row>
    <row r="545" spans="1:42" x14ac:dyDescent="0.2">
      <c r="A545" s="14">
        <f>Daten!A545</f>
        <v>31226</v>
      </c>
      <c r="B545" s="7" t="str">
        <f>Daten!B545</f>
        <v xml:space="preserve">Sierndorf                                         </v>
      </c>
      <c r="C545" s="14">
        <f t="shared" si="215"/>
        <v>3</v>
      </c>
      <c r="D545" s="9">
        <f>Daten!D545</f>
        <v>0</v>
      </c>
      <c r="E545" s="8">
        <f>Daten!E545</f>
        <v>3944</v>
      </c>
      <c r="F545" s="8">
        <f>Daten!F545</f>
        <v>3971</v>
      </c>
      <c r="G545" s="26">
        <f t="shared" si="216"/>
        <v>-27</v>
      </c>
      <c r="H545" s="28">
        <f t="shared" si="217"/>
        <v>-6.7992948879375473E-3</v>
      </c>
      <c r="I545" s="20">
        <f t="shared" si="218"/>
        <v>56.568706250463777</v>
      </c>
      <c r="J545" s="20">
        <f t="shared" si="219"/>
        <v>-83.568706250463777</v>
      </c>
      <c r="K545" s="26">
        <f t="shared" si="220"/>
        <v>41784.353125231886</v>
      </c>
      <c r="L545" s="15">
        <f>Daten!G545</f>
        <v>601</v>
      </c>
      <c r="M545" s="15">
        <f>Daten!H545</f>
        <v>2519</v>
      </c>
      <c r="N545" s="15">
        <f>Daten!I545</f>
        <v>824</v>
      </c>
      <c r="O545" s="27">
        <f t="shared" si="221"/>
        <v>0.56570067487098052</v>
      </c>
      <c r="P545" s="15">
        <f t="shared" si="222"/>
        <v>1442.000586794376</v>
      </c>
      <c r="Q545" s="20">
        <f t="shared" si="223"/>
        <v>-17.000586794375977</v>
      </c>
      <c r="R545" s="26">
        <f t="shared" si="224"/>
        <v>-3400.1173588751954</v>
      </c>
      <c r="S545" s="8">
        <f>Daten!K545</f>
        <v>62905.94</v>
      </c>
      <c r="T545" s="8">
        <f>Daten!L545</f>
        <v>260707.14</v>
      </c>
      <c r="U545" s="8">
        <f>Daten!M545</f>
        <v>541471.18999999994</v>
      </c>
      <c r="V545" s="8">
        <f>Daten!N545</f>
        <v>500</v>
      </c>
      <c r="W545" s="8">
        <f>Daten!O545</f>
        <v>500</v>
      </c>
      <c r="X545" s="22">
        <f t="shared" si="225"/>
        <v>865084.27</v>
      </c>
      <c r="Y545" s="8">
        <f t="shared" si="226"/>
        <v>1617940.7490607991</v>
      </c>
      <c r="Z545" s="20">
        <f t="shared" si="227"/>
        <v>-752856.47906079912</v>
      </c>
      <c r="AA545" s="26">
        <f t="shared" si="228"/>
        <v>75285.647906079917</v>
      </c>
      <c r="AB545" s="31">
        <f t="shared" si="229"/>
        <v>113669.88367243661</v>
      </c>
      <c r="AC545" s="30">
        <f t="shared" si="230"/>
        <v>113669.88367243661</v>
      </c>
      <c r="AG545" s="25">
        <f t="shared" si="231"/>
        <v>41784.353125231886</v>
      </c>
      <c r="AH545" s="25">
        <f t="shared" si="232"/>
        <v>75285.647906079917</v>
      </c>
      <c r="AI545" s="25">
        <f t="shared" si="233"/>
        <v>117070.00103131181</v>
      </c>
      <c r="AJ545" s="25">
        <f t="shared" si="234"/>
        <v>1</v>
      </c>
      <c r="AK545" s="25">
        <f t="shared" si="235"/>
        <v>117070.00103131181</v>
      </c>
      <c r="AL545" s="25">
        <f t="shared" ca="1" si="236"/>
        <v>295724</v>
      </c>
      <c r="AM545" s="25">
        <f t="shared" ca="1" si="237"/>
        <v>31</v>
      </c>
      <c r="AN545" s="25">
        <f ca="1">IF(AM545=0,0,COUNTIF($AM$19:AM545,C545*10+1))</f>
        <v>133</v>
      </c>
      <c r="AO545" s="20">
        <f t="shared" ca="1" si="238"/>
        <v>0</v>
      </c>
      <c r="AP545" s="32">
        <f t="shared" ca="1" si="239"/>
        <v>295724</v>
      </c>
    </row>
    <row r="546" spans="1:42" x14ac:dyDescent="0.2">
      <c r="A546" s="14">
        <f>Daten!A546</f>
        <v>31227</v>
      </c>
      <c r="B546" s="7" t="str">
        <f>Daten!B546</f>
        <v xml:space="preserve">Spillern                                          </v>
      </c>
      <c r="C546" s="14">
        <f t="shared" si="215"/>
        <v>3</v>
      </c>
      <c r="D546" s="9">
        <f>Daten!D546</f>
        <v>0</v>
      </c>
      <c r="E546" s="8">
        <f>Daten!E546</f>
        <v>2603</v>
      </c>
      <c r="F546" s="8">
        <f>Daten!F546</f>
        <v>2428</v>
      </c>
      <c r="G546" s="26">
        <f t="shared" si="216"/>
        <v>175</v>
      </c>
      <c r="H546" s="28">
        <f t="shared" si="217"/>
        <v>7.2075782537067548E-2</v>
      </c>
      <c r="I546" s="20">
        <f t="shared" si="218"/>
        <v>34.58796745810276</v>
      </c>
      <c r="J546" s="20">
        <f t="shared" si="219"/>
        <v>140.41203254189725</v>
      </c>
      <c r="K546" s="26">
        <f t="shared" si="220"/>
        <v>-70206.016270948618</v>
      </c>
      <c r="L546" s="15">
        <f>Daten!G546</f>
        <v>396</v>
      </c>
      <c r="M546" s="15">
        <f>Daten!H546</f>
        <v>1768</v>
      </c>
      <c r="N546" s="15">
        <f>Daten!I546</f>
        <v>439</v>
      </c>
      <c r="O546" s="27">
        <f t="shared" si="221"/>
        <v>0.47228506787330315</v>
      </c>
      <c r="P546" s="15">
        <f t="shared" si="222"/>
        <v>1012.090923958895</v>
      </c>
      <c r="Q546" s="20">
        <f t="shared" si="223"/>
        <v>-177.09092395889502</v>
      </c>
      <c r="R546" s="26">
        <f t="shared" si="224"/>
        <v>-35418.184791779</v>
      </c>
      <c r="S546" s="8">
        <f>Daten!K546</f>
        <v>6809.91</v>
      </c>
      <c r="T546" s="8">
        <f>Daten!L546</f>
        <v>171194.13</v>
      </c>
      <c r="U546" s="8">
        <f>Daten!M546</f>
        <v>756482.22</v>
      </c>
      <c r="V546" s="8">
        <f>Daten!N546</f>
        <v>500</v>
      </c>
      <c r="W546" s="8">
        <f>Daten!O546</f>
        <v>500</v>
      </c>
      <c r="X546" s="22">
        <f t="shared" si="225"/>
        <v>934486.26</v>
      </c>
      <c r="Y546" s="8">
        <f t="shared" si="226"/>
        <v>1067824.4852447414</v>
      </c>
      <c r="Z546" s="20">
        <f t="shared" si="227"/>
        <v>-133338.22524474142</v>
      </c>
      <c r="AA546" s="26">
        <f t="shared" si="228"/>
        <v>13333.822524474142</v>
      </c>
      <c r="AB546" s="31">
        <f t="shared" si="229"/>
        <v>-92290.37853825347</v>
      </c>
      <c r="AC546" s="30">
        <f t="shared" si="230"/>
        <v>0</v>
      </c>
      <c r="AG546" s="25">
        <f t="shared" si="231"/>
        <v>0</v>
      </c>
      <c r="AH546" s="25">
        <f t="shared" si="232"/>
        <v>0</v>
      </c>
      <c r="AI546" s="25">
        <f t="shared" si="233"/>
        <v>0</v>
      </c>
      <c r="AJ546" s="25">
        <f t="shared" si="234"/>
        <v>1</v>
      </c>
      <c r="AK546" s="25">
        <f t="shared" si="235"/>
        <v>0</v>
      </c>
      <c r="AL546" s="25">
        <f t="shared" ca="1" si="236"/>
        <v>0</v>
      </c>
      <c r="AM546" s="25">
        <f t="shared" ca="1" si="237"/>
        <v>0</v>
      </c>
      <c r="AN546" s="25">
        <f ca="1">IF(AM546=0,0,COUNTIF($AM$19:AM546,C546*10+1))</f>
        <v>0</v>
      </c>
      <c r="AO546" s="20">
        <f t="shared" ca="1" si="238"/>
        <v>0</v>
      </c>
      <c r="AP546" s="32">
        <f t="shared" ca="1" si="239"/>
        <v>0</v>
      </c>
    </row>
    <row r="547" spans="1:42" x14ac:dyDescent="0.2">
      <c r="A547" s="14">
        <f>Daten!A547</f>
        <v>31228</v>
      </c>
      <c r="B547" s="7" t="str">
        <f>Daten!B547</f>
        <v xml:space="preserve">Stetteldorf am Wagram                             </v>
      </c>
      <c r="C547" s="14">
        <f t="shared" si="215"/>
        <v>3</v>
      </c>
      <c r="D547" s="9">
        <f>Daten!D547</f>
        <v>0</v>
      </c>
      <c r="E547" s="8">
        <f>Daten!E547</f>
        <v>1068</v>
      </c>
      <c r="F547" s="8">
        <f>Daten!F547</f>
        <v>1059</v>
      </c>
      <c r="G547" s="26">
        <f t="shared" si="216"/>
        <v>9</v>
      </c>
      <c r="H547" s="28">
        <f t="shared" si="217"/>
        <v>8.4985835694051E-3</v>
      </c>
      <c r="I547" s="20">
        <f t="shared" si="218"/>
        <v>15.085938030531638</v>
      </c>
      <c r="J547" s="20">
        <f t="shared" si="219"/>
        <v>-6.0859380305316382</v>
      </c>
      <c r="K547" s="26">
        <f t="shared" si="220"/>
        <v>3042.9690152658191</v>
      </c>
      <c r="L547" s="15">
        <f>Daten!G547</f>
        <v>173</v>
      </c>
      <c r="M547" s="15">
        <f>Daten!H547</f>
        <v>690</v>
      </c>
      <c r="N547" s="15">
        <f>Daten!I547</f>
        <v>205</v>
      </c>
      <c r="O547" s="27">
        <f t="shared" si="221"/>
        <v>0.54782608695652169</v>
      </c>
      <c r="P547" s="15">
        <f t="shared" si="222"/>
        <v>394.99023616042848</v>
      </c>
      <c r="Q547" s="20">
        <f t="shared" si="223"/>
        <v>-16.990236160428481</v>
      </c>
      <c r="R547" s="26">
        <f t="shared" si="224"/>
        <v>-3398.0472320856961</v>
      </c>
      <c r="S547" s="8">
        <f>Daten!K547</f>
        <v>34013.870000000003</v>
      </c>
      <c r="T547" s="8">
        <f>Daten!L547</f>
        <v>56952.72</v>
      </c>
      <c r="U547" s="8">
        <f>Daten!M547</f>
        <v>69723.42</v>
      </c>
      <c r="V547" s="8">
        <f>Daten!N547</f>
        <v>500</v>
      </c>
      <c r="W547" s="8">
        <f>Daten!O547</f>
        <v>500</v>
      </c>
      <c r="X547" s="22">
        <f t="shared" si="225"/>
        <v>160690.01</v>
      </c>
      <c r="Y547" s="8">
        <f t="shared" si="226"/>
        <v>438123.91480652476</v>
      </c>
      <c r="Z547" s="20">
        <f t="shared" si="227"/>
        <v>-277433.90480652475</v>
      </c>
      <c r="AA547" s="26">
        <f t="shared" si="228"/>
        <v>27743.390480652477</v>
      </c>
      <c r="AB547" s="31">
        <f t="shared" si="229"/>
        <v>27388.312263832599</v>
      </c>
      <c r="AC547" s="30">
        <f t="shared" si="230"/>
        <v>27388.312263832599</v>
      </c>
      <c r="AG547" s="25">
        <f t="shared" si="231"/>
        <v>3042.9690152658191</v>
      </c>
      <c r="AH547" s="25">
        <f t="shared" si="232"/>
        <v>27743.390480652477</v>
      </c>
      <c r="AI547" s="25">
        <f t="shared" si="233"/>
        <v>30786.359495918296</v>
      </c>
      <c r="AJ547" s="25">
        <f t="shared" si="234"/>
        <v>1</v>
      </c>
      <c r="AK547" s="25">
        <f t="shared" si="235"/>
        <v>30786.359495918296</v>
      </c>
      <c r="AL547" s="25">
        <f t="shared" ca="1" si="236"/>
        <v>77768</v>
      </c>
      <c r="AM547" s="25">
        <f t="shared" ca="1" si="237"/>
        <v>31</v>
      </c>
      <c r="AN547" s="25">
        <f ca="1">IF(AM547=0,0,COUNTIF($AM$19:AM547,C547*10+1))</f>
        <v>134</v>
      </c>
      <c r="AO547" s="20">
        <f t="shared" ca="1" si="238"/>
        <v>0</v>
      </c>
      <c r="AP547" s="32">
        <f t="shared" ca="1" si="239"/>
        <v>77768</v>
      </c>
    </row>
    <row r="548" spans="1:42" x14ac:dyDescent="0.2">
      <c r="A548" s="14">
        <f>Daten!A548</f>
        <v>31229</v>
      </c>
      <c r="B548" s="7" t="str">
        <f>Daten!B548</f>
        <v xml:space="preserve">Stetten                                           </v>
      </c>
      <c r="C548" s="14">
        <f t="shared" si="215"/>
        <v>3</v>
      </c>
      <c r="D548" s="9">
        <f>Daten!D548</f>
        <v>0</v>
      </c>
      <c r="E548" s="8">
        <f>Daten!E548</f>
        <v>1367</v>
      </c>
      <c r="F548" s="8">
        <f>Daten!F548</f>
        <v>1369</v>
      </c>
      <c r="G548" s="26">
        <f t="shared" si="216"/>
        <v>-2</v>
      </c>
      <c r="H548" s="28">
        <f t="shared" si="217"/>
        <v>-1.4609203798392988E-3</v>
      </c>
      <c r="I548" s="20">
        <f t="shared" si="218"/>
        <v>19.502029427571117</v>
      </c>
      <c r="J548" s="20">
        <f t="shared" si="219"/>
        <v>-21.502029427571117</v>
      </c>
      <c r="K548" s="26">
        <f t="shared" si="220"/>
        <v>10751.014713785558</v>
      </c>
      <c r="L548" s="15">
        <f>Daten!G548</f>
        <v>200</v>
      </c>
      <c r="M548" s="15">
        <f>Daten!H548</f>
        <v>902</v>
      </c>
      <c r="N548" s="15">
        <f>Daten!I548</f>
        <v>265</v>
      </c>
      <c r="O548" s="27">
        <f t="shared" si="221"/>
        <v>0.51552106430155209</v>
      </c>
      <c r="P548" s="15">
        <f t="shared" si="222"/>
        <v>516.34955509667611</v>
      </c>
      <c r="Q548" s="20">
        <f t="shared" si="223"/>
        <v>-51.349555096676113</v>
      </c>
      <c r="R548" s="26">
        <f t="shared" si="224"/>
        <v>-10269.911019335223</v>
      </c>
      <c r="S548" s="8">
        <f>Daten!K548</f>
        <v>14019.32</v>
      </c>
      <c r="T548" s="8">
        <f>Daten!L548</f>
        <v>103092.01</v>
      </c>
      <c r="U548" s="8">
        <f>Daten!M548</f>
        <v>758267.67</v>
      </c>
      <c r="V548" s="8">
        <f>Daten!N548</f>
        <v>500</v>
      </c>
      <c r="W548" s="8">
        <f>Daten!O548</f>
        <v>500</v>
      </c>
      <c r="X548" s="22">
        <f t="shared" si="225"/>
        <v>875379</v>
      </c>
      <c r="Y548" s="8">
        <f t="shared" si="226"/>
        <v>560782.20181696571</v>
      </c>
      <c r="Z548" s="20">
        <f t="shared" si="227"/>
        <v>314596.79818303429</v>
      </c>
      <c r="AA548" s="26">
        <f t="shared" si="228"/>
        <v>-31459.67981830343</v>
      </c>
      <c r="AB548" s="31">
        <f t="shared" si="229"/>
        <v>-30978.576123853094</v>
      </c>
      <c r="AC548" s="30">
        <f t="shared" si="230"/>
        <v>0</v>
      </c>
      <c r="AG548" s="25">
        <f t="shared" si="231"/>
        <v>0</v>
      </c>
      <c r="AH548" s="25">
        <f t="shared" si="232"/>
        <v>0</v>
      </c>
      <c r="AI548" s="25">
        <f t="shared" si="233"/>
        <v>0</v>
      </c>
      <c r="AJ548" s="25">
        <f t="shared" si="234"/>
        <v>1</v>
      </c>
      <c r="AK548" s="25">
        <f t="shared" si="235"/>
        <v>0</v>
      </c>
      <c r="AL548" s="25">
        <f t="shared" ca="1" si="236"/>
        <v>0</v>
      </c>
      <c r="AM548" s="25">
        <f t="shared" ca="1" si="237"/>
        <v>0</v>
      </c>
      <c r="AN548" s="25">
        <f ca="1">IF(AM548=0,0,COUNTIF($AM$19:AM548,C548*10+1))</f>
        <v>0</v>
      </c>
      <c r="AO548" s="20">
        <f t="shared" ca="1" si="238"/>
        <v>0</v>
      </c>
      <c r="AP548" s="32">
        <f t="shared" ca="1" si="239"/>
        <v>0</v>
      </c>
    </row>
    <row r="549" spans="1:42" x14ac:dyDescent="0.2">
      <c r="A549" s="14">
        <f>Daten!A549</f>
        <v>31230</v>
      </c>
      <c r="B549" s="7" t="str">
        <f>Daten!B549</f>
        <v xml:space="preserve">Stockerau                                         </v>
      </c>
      <c r="C549" s="14">
        <f t="shared" si="215"/>
        <v>3</v>
      </c>
      <c r="D549" s="9">
        <f>Daten!D549</f>
        <v>0</v>
      </c>
      <c r="E549" s="8">
        <f>Daten!E549</f>
        <v>17012</v>
      </c>
      <c r="F549" s="8">
        <f>Daten!F549</f>
        <v>16857</v>
      </c>
      <c r="G549" s="26">
        <f t="shared" si="216"/>
        <v>155</v>
      </c>
      <c r="H549" s="28">
        <f t="shared" si="217"/>
        <v>9.1949931779082873E-3</v>
      </c>
      <c r="I549" s="20">
        <f t="shared" si="218"/>
        <v>240.13565380611126</v>
      </c>
      <c r="J549" s="20">
        <f t="shared" si="219"/>
        <v>-85.135653806111264</v>
      </c>
      <c r="K549" s="26">
        <f t="shared" si="220"/>
        <v>42567.826903055633</v>
      </c>
      <c r="L549" s="15">
        <f>Daten!G549</f>
        <v>2354</v>
      </c>
      <c r="M549" s="15">
        <f>Daten!H549</f>
        <v>11155</v>
      </c>
      <c r="N549" s="15">
        <f>Daten!I549</f>
        <v>3503</v>
      </c>
      <c r="O549" s="27">
        <f t="shared" si="221"/>
        <v>0.52505602868668755</v>
      </c>
      <c r="P549" s="15">
        <f t="shared" si="222"/>
        <v>6385.6754845935939</v>
      </c>
      <c r="Q549" s="20">
        <f t="shared" si="223"/>
        <v>-528.67548459359386</v>
      </c>
      <c r="R549" s="26">
        <f t="shared" si="224"/>
        <v>-105735.09691871877</v>
      </c>
      <c r="S549" s="8">
        <f>Daten!K549</f>
        <v>21791.71</v>
      </c>
      <c r="T549" s="8">
        <f>Daten!L549</f>
        <v>1582031.79</v>
      </c>
      <c r="U549" s="8">
        <f>Daten!M549</f>
        <v>7253125.0999999996</v>
      </c>
      <c r="V549" s="8">
        <f>Daten!N549</f>
        <v>500</v>
      </c>
      <c r="W549" s="8">
        <f>Daten!O549</f>
        <v>500</v>
      </c>
      <c r="X549" s="22">
        <f t="shared" si="225"/>
        <v>8856948.5999999996</v>
      </c>
      <c r="Y549" s="8">
        <f t="shared" si="226"/>
        <v>6978805.2796709724</v>
      </c>
      <c r="Z549" s="20">
        <f t="shared" si="227"/>
        <v>1878143.3203290273</v>
      </c>
      <c r="AA549" s="26">
        <f t="shared" si="228"/>
        <v>-187814.33203290275</v>
      </c>
      <c r="AB549" s="31">
        <f t="shared" si="229"/>
        <v>-250981.6020485659</v>
      </c>
      <c r="AC549" s="30">
        <f t="shared" si="230"/>
        <v>0</v>
      </c>
      <c r="AG549" s="25">
        <f t="shared" si="231"/>
        <v>0</v>
      </c>
      <c r="AH549" s="25">
        <f t="shared" si="232"/>
        <v>0</v>
      </c>
      <c r="AI549" s="25">
        <f t="shared" si="233"/>
        <v>0</v>
      </c>
      <c r="AJ549" s="25">
        <f t="shared" si="234"/>
        <v>1</v>
      </c>
      <c r="AK549" s="25">
        <f t="shared" si="235"/>
        <v>0</v>
      </c>
      <c r="AL549" s="25">
        <f t="shared" ca="1" si="236"/>
        <v>0</v>
      </c>
      <c r="AM549" s="25">
        <f t="shared" ca="1" si="237"/>
        <v>0</v>
      </c>
      <c r="AN549" s="25">
        <f ca="1">IF(AM549=0,0,COUNTIF($AM$19:AM549,C549*10+1))</f>
        <v>0</v>
      </c>
      <c r="AO549" s="20">
        <f t="shared" ca="1" si="238"/>
        <v>0</v>
      </c>
      <c r="AP549" s="32">
        <f t="shared" ca="1" si="239"/>
        <v>0</v>
      </c>
    </row>
    <row r="550" spans="1:42" x14ac:dyDescent="0.2">
      <c r="A550" s="14">
        <f>Daten!A550</f>
        <v>31234</v>
      </c>
      <c r="B550" s="7" t="str">
        <f>Daten!B550</f>
        <v xml:space="preserve">Niederhollabrunn                                  </v>
      </c>
      <c r="C550" s="14">
        <f t="shared" si="215"/>
        <v>3</v>
      </c>
      <c r="D550" s="9">
        <f>Daten!D550</f>
        <v>0</v>
      </c>
      <c r="E550" s="8">
        <f>Daten!E550</f>
        <v>1507</v>
      </c>
      <c r="F550" s="8">
        <f>Daten!F550</f>
        <v>1553</v>
      </c>
      <c r="G550" s="26">
        <f t="shared" si="216"/>
        <v>-46</v>
      </c>
      <c r="H550" s="28">
        <f t="shared" si="217"/>
        <v>-2.962009014810045E-2</v>
      </c>
      <c r="I550" s="20">
        <f t="shared" si="218"/>
        <v>22.123193353555841</v>
      </c>
      <c r="J550" s="20">
        <f t="shared" si="219"/>
        <v>-68.123193353555848</v>
      </c>
      <c r="K550" s="26">
        <f t="shared" si="220"/>
        <v>34061.596676777925</v>
      </c>
      <c r="L550" s="15">
        <f>Daten!G550</f>
        <v>201</v>
      </c>
      <c r="M550" s="15">
        <f>Daten!H550</f>
        <v>994</v>
      </c>
      <c r="N550" s="15">
        <f>Daten!I550</f>
        <v>312</v>
      </c>
      <c r="O550" s="27">
        <f t="shared" si="221"/>
        <v>0.51609657947686116</v>
      </c>
      <c r="P550" s="15">
        <f t="shared" si="222"/>
        <v>569.01491991806654</v>
      </c>
      <c r="Q550" s="20">
        <f t="shared" si="223"/>
        <v>-56.014919918066539</v>
      </c>
      <c r="R550" s="26">
        <f t="shared" si="224"/>
        <v>-11202.983983613307</v>
      </c>
      <c r="S550" s="8">
        <f>Daten!K550</f>
        <v>49842.62</v>
      </c>
      <c r="T550" s="8">
        <f>Daten!L550</f>
        <v>127208.09</v>
      </c>
      <c r="U550" s="8">
        <f>Daten!M550</f>
        <v>171024.02</v>
      </c>
      <c r="V550" s="8">
        <f>Daten!N550</f>
        <v>500</v>
      </c>
      <c r="W550" s="8">
        <f>Daten!O550</f>
        <v>500</v>
      </c>
      <c r="X550" s="22">
        <f t="shared" si="225"/>
        <v>348074.73</v>
      </c>
      <c r="Y550" s="8">
        <f t="shared" si="226"/>
        <v>618214.17566800828</v>
      </c>
      <c r="Z550" s="20">
        <f t="shared" si="227"/>
        <v>-270139.44566800829</v>
      </c>
      <c r="AA550" s="26">
        <f t="shared" si="228"/>
        <v>27013.94456680083</v>
      </c>
      <c r="AB550" s="31">
        <f t="shared" si="229"/>
        <v>49872.557259965448</v>
      </c>
      <c r="AC550" s="30">
        <f t="shared" si="230"/>
        <v>49872.557259965448</v>
      </c>
      <c r="AG550" s="25">
        <f t="shared" si="231"/>
        <v>34061.596676777925</v>
      </c>
      <c r="AH550" s="25">
        <f t="shared" si="232"/>
        <v>27013.94456680083</v>
      </c>
      <c r="AI550" s="25">
        <f t="shared" si="233"/>
        <v>61075.541243578758</v>
      </c>
      <c r="AJ550" s="25">
        <f t="shared" si="234"/>
        <v>1</v>
      </c>
      <c r="AK550" s="25">
        <f t="shared" si="235"/>
        <v>61075.541243578758</v>
      </c>
      <c r="AL550" s="25">
        <f t="shared" ca="1" si="236"/>
        <v>154280</v>
      </c>
      <c r="AM550" s="25">
        <f t="shared" ca="1" si="237"/>
        <v>31</v>
      </c>
      <c r="AN550" s="25">
        <f ca="1">IF(AM550=0,0,COUNTIF($AM$19:AM550,C550*10+1))</f>
        <v>135</v>
      </c>
      <c r="AO550" s="20">
        <f t="shared" ca="1" si="238"/>
        <v>0</v>
      </c>
      <c r="AP550" s="32">
        <f t="shared" ca="1" si="239"/>
        <v>154280</v>
      </c>
    </row>
    <row r="551" spans="1:42" x14ac:dyDescent="0.2">
      <c r="A551" s="14">
        <f>Daten!A551</f>
        <v>31235</v>
      </c>
      <c r="B551" s="7" t="str">
        <f>Daten!B551</f>
        <v xml:space="preserve">Gerasdorf bei Wien                                </v>
      </c>
      <c r="C551" s="14">
        <f t="shared" si="215"/>
        <v>3</v>
      </c>
      <c r="D551" s="9">
        <f>Daten!D551</f>
        <v>0</v>
      </c>
      <c r="E551" s="8">
        <f>Daten!E551</f>
        <v>11933</v>
      </c>
      <c r="F551" s="8">
        <f>Daten!F551</f>
        <v>11375</v>
      </c>
      <c r="G551" s="26">
        <f t="shared" si="216"/>
        <v>558</v>
      </c>
      <c r="H551" s="28">
        <f t="shared" si="217"/>
        <v>4.9054945054945058E-2</v>
      </c>
      <c r="I551" s="20">
        <f t="shared" si="218"/>
        <v>162.0420633591099</v>
      </c>
      <c r="J551" s="20">
        <f t="shared" si="219"/>
        <v>395.95793664089013</v>
      </c>
      <c r="K551" s="26">
        <f t="shared" si="220"/>
        <v>-197978.96832044507</v>
      </c>
      <c r="L551" s="15">
        <f>Daten!G551</f>
        <v>1788</v>
      </c>
      <c r="M551" s="15">
        <f>Daten!H551</f>
        <v>7772</v>
      </c>
      <c r="N551" s="15">
        <f>Daten!I551</f>
        <v>2373</v>
      </c>
      <c r="O551" s="27">
        <f t="shared" si="221"/>
        <v>0.53538342768914049</v>
      </c>
      <c r="P551" s="15">
        <f t="shared" si="222"/>
        <v>4449.0784281722472</v>
      </c>
      <c r="Q551" s="20">
        <f t="shared" si="223"/>
        <v>-288.07842817224719</v>
      </c>
      <c r="R551" s="26">
        <f t="shared" si="224"/>
        <v>-57615.685634449437</v>
      </c>
      <c r="S551" s="8">
        <f>Daten!K551</f>
        <v>40783.629999999997</v>
      </c>
      <c r="T551" s="8">
        <f>Daten!L551</f>
        <v>1421188.17</v>
      </c>
      <c r="U551" s="8">
        <f>Daten!M551</f>
        <v>4702584.1100000003</v>
      </c>
      <c r="V551" s="8">
        <f>Daten!N551</f>
        <v>500</v>
      </c>
      <c r="W551" s="8">
        <f>Daten!O551</f>
        <v>500</v>
      </c>
      <c r="X551" s="22">
        <f t="shared" si="225"/>
        <v>6164555.9100000001</v>
      </c>
      <c r="Y551" s="8">
        <f t="shared" si="226"/>
        <v>4895255.3140320787</v>
      </c>
      <c r="Z551" s="20">
        <f t="shared" si="227"/>
        <v>1269300.5959679214</v>
      </c>
      <c r="AA551" s="26">
        <f t="shared" si="228"/>
        <v>-126930.05959679215</v>
      </c>
      <c r="AB551" s="31">
        <f t="shared" si="229"/>
        <v>-382524.71355168667</v>
      </c>
      <c r="AC551" s="30">
        <f t="shared" si="230"/>
        <v>0</v>
      </c>
      <c r="AG551" s="25">
        <f t="shared" si="231"/>
        <v>0</v>
      </c>
      <c r="AH551" s="25">
        <f t="shared" si="232"/>
        <v>0</v>
      </c>
      <c r="AI551" s="25">
        <f t="shared" si="233"/>
        <v>0</v>
      </c>
      <c r="AJ551" s="25">
        <f t="shared" si="234"/>
        <v>1</v>
      </c>
      <c r="AK551" s="25">
        <f t="shared" si="235"/>
        <v>0</v>
      </c>
      <c r="AL551" s="25">
        <f t="shared" ca="1" si="236"/>
        <v>0</v>
      </c>
      <c r="AM551" s="25">
        <f t="shared" ca="1" si="237"/>
        <v>0</v>
      </c>
      <c r="AN551" s="25">
        <f ca="1">IF(AM551=0,0,COUNTIF($AM$19:AM551,C551*10+1))</f>
        <v>0</v>
      </c>
      <c r="AO551" s="20">
        <f t="shared" ca="1" si="238"/>
        <v>0</v>
      </c>
      <c r="AP551" s="32">
        <f t="shared" ca="1" si="239"/>
        <v>0</v>
      </c>
    </row>
    <row r="552" spans="1:42" x14ac:dyDescent="0.2">
      <c r="A552" s="14">
        <f>Daten!A552</f>
        <v>31301</v>
      </c>
      <c r="B552" s="7" t="str">
        <f>Daten!B552</f>
        <v xml:space="preserve">Aggsbach                                          </v>
      </c>
      <c r="C552" s="14">
        <f t="shared" si="215"/>
        <v>3</v>
      </c>
      <c r="D552" s="9">
        <f>Daten!D552</f>
        <v>0</v>
      </c>
      <c r="E552" s="8">
        <f>Daten!E552</f>
        <v>618</v>
      </c>
      <c r="F552" s="8">
        <f>Daten!F552</f>
        <v>637</v>
      </c>
      <c r="G552" s="26">
        <f t="shared" si="216"/>
        <v>-19</v>
      </c>
      <c r="H552" s="28">
        <f t="shared" si="217"/>
        <v>-2.9827315541601257E-2</v>
      </c>
      <c r="I552" s="20">
        <f t="shared" si="218"/>
        <v>9.0743555481101552</v>
      </c>
      <c r="J552" s="20">
        <f t="shared" si="219"/>
        <v>-28.074355548110155</v>
      </c>
      <c r="K552" s="26">
        <f t="shared" si="220"/>
        <v>14037.177774055077</v>
      </c>
      <c r="L552" s="15">
        <f>Daten!G552</f>
        <v>54</v>
      </c>
      <c r="M552" s="15">
        <f>Daten!H552</f>
        <v>387</v>
      </c>
      <c r="N552" s="15">
        <f>Daten!I552</f>
        <v>177</v>
      </c>
      <c r="O552" s="27">
        <f t="shared" si="221"/>
        <v>0.5968992248062015</v>
      </c>
      <c r="P552" s="15">
        <f t="shared" si="222"/>
        <v>221.53800202041424</v>
      </c>
      <c r="Q552" s="20">
        <f t="shared" si="223"/>
        <v>9.4619979795857603</v>
      </c>
      <c r="R552" s="26">
        <f t="shared" si="224"/>
        <v>1892.3995959171521</v>
      </c>
      <c r="S552" s="8">
        <f>Daten!K552</f>
        <v>2874.04</v>
      </c>
      <c r="T552" s="8">
        <f>Daten!L552</f>
        <v>42290.69</v>
      </c>
      <c r="U552" s="8">
        <f>Daten!M552</f>
        <v>50932.93</v>
      </c>
      <c r="V552" s="8">
        <f>Daten!N552</f>
        <v>500</v>
      </c>
      <c r="W552" s="8">
        <f>Daten!O552</f>
        <v>500</v>
      </c>
      <c r="X552" s="22">
        <f t="shared" si="225"/>
        <v>96097.66</v>
      </c>
      <c r="Y552" s="8">
        <f t="shared" si="226"/>
        <v>253521.14171388792</v>
      </c>
      <c r="Z552" s="20">
        <f t="shared" si="227"/>
        <v>-157423.48171388792</v>
      </c>
      <c r="AA552" s="26">
        <f t="shared" si="228"/>
        <v>15742.348171388792</v>
      </c>
      <c r="AB552" s="31">
        <f t="shared" si="229"/>
        <v>31671.925541361023</v>
      </c>
      <c r="AC552" s="30">
        <f t="shared" si="230"/>
        <v>31671.925541361023</v>
      </c>
      <c r="AG552" s="25">
        <f t="shared" si="231"/>
        <v>14037.177774055077</v>
      </c>
      <c r="AH552" s="25">
        <f t="shared" si="232"/>
        <v>15742.348171388792</v>
      </c>
      <c r="AI552" s="25">
        <f t="shared" si="233"/>
        <v>29779.525945443871</v>
      </c>
      <c r="AJ552" s="25">
        <f t="shared" si="234"/>
        <v>1</v>
      </c>
      <c r="AK552" s="25">
        <f t="shared" si="235"/>
        <v>29779.525945443871</v>
      </c>
      <c r="AL552" s="25">
        <f t="shared" ca="1" si="236"/>
        <v>75224</v>
      </c>
      <c r="AM552" s="25">
        <f t="shared" ca="1" si="237"/>
        <v>31</v>
      </c>
      <c r="AN552" s="25">
        <f ca="1">IF(AM552=0,0,COUNTIF($AM$19:AM552,C552*10+1))</f>
        <v>136</v>
      </c>
      <c r="AO552" s="20">
        <f t="shared" ca="1" si="238"/>
        <v>0</v>
      </c>
      <c r="AP552" s="32">
        <f t="shared" ca="1" si="239"/>
        <v>75224</v>
      </c>
    </row>
    <row r="553" spans="1:42" x14ac:dyDescent="0.2">
      <c r="A553" s="14">
        <f>Daten!A553</f>
        <v>31302</v>
      </c>
      <c r="B553" s="7" t="str">
        <f>Daten!B553</f>
        <v xml:space="preserve">Albrechtsberg an der Großen Krems                </v>
      </c>
      <c r="C553" s="14">
        <f t="shared" si="215"/>
        <v>3</v>
      </c>
      <c r="D553" s="9">
        <f>Daten!D553</f>
        <v>0</v>
      </c>
      <c r="E553" s="8">
        <f>Daten!E553</f>
        <v>998</v>
      </c>
      <c r="F553" s="8">
        <f>Daten!F553</f>
        <v>1027</v>
      </c>
      <c r="G553" s="26">
        <f t="shared" si="216"/>
        <v>-29</v>
      </c>
      <c r="H553" s="28">
        <f t="shared" si="217"/>
        <v>-2.8237585199610515E-2</v>
      </c>
      <c r="I553" s="20">
        <f t="shared" si="218"/>
        <v>14.63008343470821</v>
      </c>
      <c r="J553" s="20">
        <f t="shared" si="219"/>
        <v>-43.630083434708212</v>
      </c>
      <c r="K553" s="26">
        <f t="shared" si="220"/>
        <v>21815.041717354106</v>
      </c>
      <c r="L553" s="15">
        <f>Daten!G553</f>
        <v>122</v>
      </c>
      <c r="M553" s="15">
        <f>Daten!H553</f>
        <v>640</v>
      </c>
      <c r="N553" s="15">
        <f>Daten!I553</f>
        <v>236</v>
      </c>
      <c r="O553" s="27">
        <f t="shared" si="221"/>
        <v>0.55937499999999996</v>
      </c>
      <c r="P553" s="15">
        <f t="shared" si="222"/>
        <v>366.36775527923805</v>
      </c>
      <c r="Q553" s="20">
        <f t="shared" si="223"/>
        <v>-8.3677552792380538</v>
      </c>
      <c r="R553" s="26">
        <f t="shared" si="224"/>
        <v>-1673.5510558476108</v>
      </c>
      <c r="S553" s="8">
        <f>Daten!K553</f>
        <v>9672.16</v>
      </c>
      <c r="T553" s="8">
        <f>Daten!L553</f>
        <v>48058.29</v>
      </c>
      <c r="U553" s="8">
        <f>Daten!M553</f>
        <v>84240.29</v>
      </c>
      <c r="V553" s="8">
        <f>Daten!N553</f>
        <v>500</v>
      </c>
      <c r="W553" s="8">
        <f>Daten!O553</f>
        <v>500</v>
      </c>
      <c r="X553" s="22">
        <f t="shared" si="225"/>
        <v>141970.74</v>
      </c>
      <c r="Y553" s="8">
        <f t="shared" si="226"/>
        <v>409407.92788100347</v>
      </c>
      <c r="Z553" s="20">
        <f t="shared" si="227"/>
        <v>-267437.18788100348</v>
      </c>
      <c r="AA553" s="26">
        <f t="shared" si="228"/>
        <v>26743.718788100348</v>
      </c>
      <c r="AB553" s="31">
        <f t="shared" si="229"/>
        <v>46885.209449606846</v>
      </c>
      <c r="AC553" s="30">
        <f t="shared" si="230"/>
        <v>46885.209449606846</v>
      </c>
      <c r="AG553" s="25">
        <f t="shared" si="231"/>
        <v>21815.041717354106</v>
      </c>
      <c r="AH553" s="25">
        <f t="shared" si="232"/>
        <v>26743.718788100348</v>
      </c>
      <c r="AI553" s="25">
        <f t="shared" si="233"/>
        <v>48558.760505454455</v>
      </c>
      <c r="AJ553" s="25">
        <f t="shared" si="234"/>
        <v>1</v>
      </c>
      <c r="AK553" s="25">
        <f t="shared" si="235"/>
        <v>48558.760505454455</v>
      </c>
      <c r="AL553" s="25">
        <f t="shared" ca="1" si="236"/>
        <v>122662</v>
      </c>
      <c r="AM553" s="25">
        <f t="shared" ca="1" si="237"/>
        <v>31</v>
      </c>
      <c r="AN553" s="25">
        <f ca="1">IF(AM553=0,0,COUNTIF($AM$19:AM553,C553*10+1))</f>
        <v>137</v>
      </c>
      <c r="AO553" s="20">
        <f t="shared" ca="1" si="238"/>
        <v>0</v>
      </c>
      <c r="AP553" s="32">
        <f t="shared" ca="1" si="239"/>
        <v>122662</v>
      </c>
    </row>
    <row r="554" spans="1:42" x14ac:dyDescent="0.2">
      <c r="A554" s="14">
        <f>Daten!A554</f>
        <v>31303</v>
      </c>
      <c r="B554" s="7" t="str">
        <f>Daten!B554</f>
        <v xml:space="preserve">Bergern im Dunkelsteinerwald                      </v>
      </c>
      <c r="C554" s="14">
        <f t="shared" si="215"/>
        <v>3</v>
      </c>
      <c r="D554" s="9">
        <f>Daten!D554</f>
        <v>0</v>
      </c>
      <c r="E554" s="8">
        <f>Daten!E554</f>
        <v>1321</v>
      </c>
      <c r="F554" s="8">
        <f>Daten!F554</f>
        <v>1265</v>
      </c>
      <c r="G554" s="26">
        <f t="shared" si="216"/>
        <v>56</v>
      </c>
      <c r="H554" s="28">
        <f t="shared" si="217"/>
        <v>4.4268774703557313E-2</v>
      </c>
      <c r="I554" s="20">
        <f t="shared" si="218"/>
        <v>18.020501991144972</v>
      </c>
      <c r="J554" s="20">
        <f t="shared" si="219"/>
        <v>37.979498008855032</v>
      </c>
      <c r="K554" s="26">
        <f t="shared" si="220"/>
        <v>-18989.749004427515</v>
      </c>
      <c r="L554" s="15">
        <f>Daten!G554</f>
        <v>212</v>
      </c>
      <c r="M554" s="15">
        <f>Daten!H554</f>
        <v>834</v>
      </c>
      <c r="N554" s="15">
        <f>Daten!I554</f>
        <v>275</v>
      </c>
      <c r="O554" s="27">
        <f t="shared" si="221"/>
        <v>0.58393285371702641</v>
      </c>
      <c r="P554" s="15">
        <f t="shared" si="222"/>
        <v>477.42298109825703</v>
      </c>
      <c r="Q554" s="20">
        <f t="shared" si="223"/>
        <v>9.5770189017429743</v>
      </c>
      <c r="R554" s="26">
        <f t="shared" si="224"/>
        <v>1915.4037803485949</v>
      </c>
      <c r="S554" s="8">
        <f>Daten!K554</f>
        <v>13188.56</v>
      </c>
      <c r="T554" s="8">
        <f>Daten!L554</f>
        <v>81428.75</v>
      </c>
      <c r="U554" s="8">
        <f>Daten!M554</f>
        <v>53658.41</v>
      </c>
      <c r="V554" s="8">
        <f>Daten!N554</f>
        <v>500</v>
      </c>
      <c r="W554" s="8">
        <f>Daten!O554</f>
        <v>500</v>
      </c>
      <c r="X554" s="22">
        <f t="shared" si="225"/>
        <v>148275.72</v>
      </c>
      <c r="Y554" s="8">
        <f t="shared" si="226"/>
        <v>541911.69612305169</v>
      </c>
      <c r="Z554" s="20">
        <f t="shared" si="227"/>
        <v>-393635.97612305172</v>
      </c>
      <c r="AA554" s="26">
        <f t="shared" si="228"/>
        <v>39363.597612305173</v>
      </c>
      <c r="AB554" s="31">
        <f t="shared" si="229"/>
        <v>22289.252388226254</v>
      </c>
      <c r="AC554" s="30">
        <f t="shared" si="230"/>
        <v>22289.252388226254</v>
      </c>
      <c r="AG554" s="25">
        <f t="shared" si="231"/>
        <v>-18989.749004427515</v>
      </c>
      <c r="AH554" s="25">
        <f t="shared" si="232"/>
        <v>39363.597612305173</v>
      </c>
      <c r="AI554" s="25">
        <f t="shared" si="233"/>
        <v>20373.848607877659</v>
      </c>
      <c r="AJ554" s="25">
        <f t="shared" si="234"/>
        <v>1</v>
      </c>
      <c r="AK554" s="25">
        <f t="shared" si="235"/>
        <v>20373.848607877659</v>
      </c>
      <c r="AL554" s="25">
        <f t="shared" ca="1" si="236"/>
        <v>51465</v>
      </c>
      <c r="AM554" s="25">
        <f t="shared" ca="1" si="237"/>
        <v>31</v>
      </c>
      <c r="AN554" s="25">
        <f ca="1">IF(AM554=0,0,COUNTIF($AM$19:AM554,C554*10+1))</f>
        <v>138</v>
      </c>
      <c r="AO554" s="20">
        <f t="shared" ca="1" si="238"/>
        <v>0</v>
      </c>
      <c r="AP554" s="32">
        <f t="shared" ca="1" si="239"/>
        <v>51465</v>
      </c>
    </row>
    <row r="555" spans="1:42" x14ac:dyDescent="0.2">
      <c r="A555" s="14">
        <f>Daten!A555</f>
        <v>31304</v>
      </c>
      <c r="B555" s="7" t="str">
        <f>Daten!B555</f>
        <v xml:space="preserve">Dürnstein                                        </v>
      </c>
      <c r="C555" s="14">
        <f t="shared" si="215"/>
        <v>3</v>
      </c>
      <c r="D555" s="9">
        <f>Daten!D555</f>
        <v>0</v>
      </c>
      <c r="E555" s="8">
        <f>Daten!E555</f>
        <v>804</v>
      </c>
      <c r="F555" s="8">
        <f>Daten!F555</f>
        <v>843</v>
      </c>
      <c r="G555" s="26">
        <f t="shared" si="216"/>
        <v>-39</v>
      </c>
      <c r="H555" s="28">
        <f t="shared" si="217"/>
        <v>-4.6263345195729534E-2</v>
      </c>
      <c r="I555" s="20">
        <f t="shared" si="218"/>
        <v>12.008919508723485</v>
      </c>
      <c r="J555" s="20">
        <f t="shared" si="219"/>
        <v>-51.008919508723487</v>
      </c>
      <c r="K555" s="26">
        <f t="shared" si="220"/>
        <v>25504.459754361742</v>
      </c>
      <c r="L555" s="15">
        <f>Daten!G555</f>
        <v>90</v>
      </c>
      <c r="M555" s="15">
        <f>Daten!H555</f>
        <v>488</v>
      </c>
      <c r="N555" s="15">
        <f>Daten!I555</f>
        <v>226</v>
      </c>
      <c r="O555" s="27">
        <f t="shared" si="221"/>
        <v>0.64754098360655743</v>
      </c>
      <c r="P555" s="15">
        <f t="shared" si="222"/>
        <v>279.35541340041897</v>
      </c>
      <c r="Q555" s="20">
        <f t="shared" si="223"/>
        <v>36.644586599581032</v>
      </c>
      <c r="R555" s="26">
        <f t="shared" si="224"/>
        <v>7328.9173199162069</v>
      </c>
      <c r="S555" s="8">
        <f>Daten!K555</f>
        <v>5061.88</v>
      </c>
      <c r="T555" s="8">
        <f>Daten!L555</f>
        <v>81152.91</v>
      </c>
      <c r="U555" s="8">
        <f>Daten!M555</f>
        <v>393919.17</v>
      </c>
      <c r="V555" s="8">
        <f>Daten!N555</f>
        <v>500</v>
      </c>
      <c r="W555" s="8">
        <f>Daten!O555</f>
        <v>500</v>
      </c>
      <c r="X555" s="22">
        <f t="shared" si="225"/>
        <v>480133.95999999996</v>
      </c>
      <c r="Y555" s="8">
        <f t="shared" si="226"/>
        <v>329823.62125884445</v>
      </c>
      <c r="Z555" s="20">
        <f t="shared" si="227"/>
        <v>150310.33874115552</v>
      </c>
      <c r="AA555" s="26">
        <f t="shared" si="228"/>
        <v>-15031.033874115552</v>
      </c>
      <c r="AB555" s="31">
        <f t="shared" si="229"/>
        <v>17802.343200162395</v>
      </c>
      <c r="AC555" s="30">
        <f t="shared" si="230"/>
        <v>17802.343200162395</v>
      </c>
      <c r="AG555" s="25">
        <f t="shared" si="231"/>
        <v>25504.459754361742</v>
      </c>
      <c r="AH555" s="25">
        <f t="shared" si="232"/>
        <v>-15031.033874115552</v>
      </c>
      <c r="AI555" s="25">
        <f t="shared" si="233"/>
        <v>10473.42588024619</v>
      </c>
      <c r="AJ555" s="25">
        <f t="shared" si="234"/>
        <v>1</v>
      </c>
      <c r="AK555" s="25">
        <f t="shared" si="235"/>
        <v>10473.42588024619</v>
      </c>
      <c r="AL555" s="25">
        <f t="shared" ca="1" si="236"/>
        <v>26456</v>
      </c>
      <c r="AM555" s="25">
        <f t="shared" ca="1" si="237"/>
        <v>31</v>
      </c>
      <c r="AN555" s="25">
        <f ca="1">IF(AM555=0,0,COUNTIF($AM$19:AM555,C555*10+1))</f>
        <v>139</v>
      </c>
      <c r="AO555" s="20">
        <f t="shared" ca="1" si="238"/>
        <v>0</v>
      </c>
      <c r="AP555" s="32">
        <f t="shared" ca="1" si="239"/>
        <v>26456</v>
      </c>
    </row>
    <row r="556" spans="1:42" x14ac:dyDescent="0.2">
      <c r="A556" s="14">
        <f>Daten!A556</f>
        <v>31308</v>
      </c>
      <c r="B556" s="7" t="str">
        <f>Daten!B556</f>
        <v xml:space="preserve">Grafenegg                                         </v>
      </c>
      <c r="C556" s="14">
        <f t="shared" si="215"/>
        <v>3</v>
      </c>
      <c r="D556" s="9">
        <f>Daten!D556</f>
        <v>0</v>
      </c>
      <c r="E556" s="8">
        <f>Daten!E556</f>
        <v>3284</v>
      </c>
      <c r="F556" s="8">
        <f>Daten!F556</f>
        <v>3138</v>
      </c>
      <c r="G556" s="26">
        <f t="shared" si="216"/>
        <v>146</v>
      </c>
      <c r="H556" s="28">
        <f t="shared" si="217"/>
        <v>4.6526449968132572E-2</v>
      </c>
      <c r="I556" s="20">
        <f t="shared" si="218"/>
        <v>44.702241302935114</v>
      </c>
      <c r="J556" s="20">
        <f t="shared" si="219"/>
        <v>101.29775869706489</v>
      </c>
      <c r="K556" s="26">
        <f t="shared" si="220"/>
        <v>-50648.87934853245</v>
      </c>
      <c r="L556" s="15">
        <f>Daten!G556</f>
        <v>503</v>
      </c>
      <c r="M556" s="15">
        <f>Daten!H556</f>
        <v>2134</v>
      </c>
      <c r="N556" s="15">
        <f>Daten!I556</f>
        <v>647</v>
      </c>
      <c r="O556" s="27">
        <f t="shared" si="221"/>
        <v>0.53889409559512658</v>
      </c>
      <c r="P556" s="15">
        <f t="shared" si="222"/>
        <v>1221.6074840092092</v>
      </c>
      <c r="Q556" s="20">
        <f t="shared" si="223"/>
        <v>-71.607484009209202</v>
      </c>
      <c r="R556" s="26">
        <f t="shared" si="224"/>
        <v>-14321.49680184184</v>
      </c>
      <c r="S556" s="8">
        <f>Daten!K556</f>
        <v>35156.379999999997</v>
      </c>
      <c r="T556" s="8">
        <f>Daten!L556</f>
        <v>202168.44</v>
      </c>
      <c r="U556" s="8">
        <f>Daten!M556</f>
        <v>712219.18</v>
      </c>
      <c r="V556" s="8">
        <f>Daten!N556</f>
        <v>500</v>
      </c>
      <c r="W556" s="8">
        <f>Daten!O556</f>
        <v>500</v>
      </c>
      <c r="X556" s="22">
        <f t="shared" si="225"/>
        <v>949544</v>
      </c>
      <c r="Y556" s="8">
        <f t="shared" si="226"/>
        <v>1347190.0151915986</v>
      </c>
      <c r="Z556" s="20">
        <f t="shared" si="227"/>
        <v>-397646.01519159856</v>
      </c>
      <c r="AA556" s="26">
        <f t="shared" si="228"/>
        <v>39764.601519159856</v>
      </c>
      <c r="AB556" s="31">
        <f t="shared" si="229"/>
        <v>-25205.77463121443</v>
      </c>
      <c r="AC556" s="30">
        <f t="shared" si="230"/>
        <v>0</v>
      </c>
      <c r="AG556" s="25">
        <f t="shared" si="231"/>
        <v>0</v>
      </c>
      <c r="AH556" s="25">
        <f t="shared" si="232"/>
        <v>0</v>
      </c>
      <c r="AI556" s="25">
        <f t="shared" si="233"/>
        <v>0</v>
      </c>
      <c r="AJ556" s="25">
        <f t="shared" si="234"/>
        <v>1</v>
      </c>
      <c r="AK556" s="25">
        <f t="shared" si="235"/>
        <v>0</v>
      </c>
      <c r="AL556" s="25">
        <f t="shared" ca="1" si="236"/>
        <v>0</v>
      </c>
      <c r="AM556" s="25">
        <f t="shared" ca="1" si="237"/>
        <v>0</v>
      </c>
      <c r="AN556" s="25">
        <f ca="1">IF(AM556=0,0,COUNTIF($AM$19:AM556,C556*10+1))</f>
        <v>0</v>
      </c>
      <c r="AO556" s="20">
        <f t="shared" ca="1" si="238"/>
        <v>0</v>
      </c>
      <c r="AP556" s="32">
        <f t="shared" ca="1" si="239"/>
        <v>0</v>
      </c>
    </row>
    <row r="557" spans="1:42" x14ac:dyDescent="0.2">
      <c r="A557" s="14">
        <f>Daten!A557</f>
        <v>31309</v>
      </c>
      <c r="B557" s="7" t="str">
        <f>Daten!B557</f>
        <v xml:space="preserve">Furth bei Göttweig                               </v>
      </c>
      <c r="C557" s="14">
        <f t="shared" si="215"/>
        <v>3</v>
      </c>
      <c r="D557" s="9">
        <f>Daten!D557</f>
        <v>0</v>
      </c>
      <c r="E557" s="8">
        <f>Daten!E557</f>
        <v>3027</v>
      </c>
      <c r="F557" s="8">
        <f>Daten!F557</f>
        <v>2970</v>
      </c>
      <c r="G557" s="26">
        <f t="shared" si="216"/>
        <v>57</v>
      </c>
      <c r="H557" s="28">
        <f t="shared" si="217"/>
        <v>1.9191919191919191E-2</v>
      </c>
      <c r="I557" s="20">
        <f t="shared" si="218"/>
        <v>42.309004674862102</v>
      </c>
      <c r="J557" s="20">
        <f t="shared" si="219"/>
        <v>14.690995325137898</v>
      </c>
      <c r="K557" s="26">
        <f t="shared" si="220"/>
        <v>-7345.4976625689487</v>
      </c>
      <c r="L557" s="15">
        <f>Daten!G557</f>
        <v>426</v>
      </c>
      <c r="M557" s="15">
        <f>Daten!H557</f>
        <v>1935</v>
      </c>
      <c r="N557" s="15">
        <f>Daten!I557</f>
        <v>666</v>
      </c>
      <c r="O557" s="27">
        <f t="shared" si="221"/>
        <v>0.56434108527131788</v>
      </c>
      <c r="P557" s="15">
        <f t="shared" si="222"/>
        <v>1107.6900101020713</v>
      </c>
      <c r="Q557" s="20">
        <f t="shared" si="223"/>
        <v>-15.690010102071255</v>
      </c>
      <c r="R557" s="26">
        <f t="shared" si="224"/>
        <v>-3138.0020204142511</v>
      </c>
      <c r="S557" s="8">
        <f>Daten!K557</f>
        <v>11646</v>
      </c>
      <c r="T557" s="8">
        <f>Daten!L557</f>
        <v>203047.24</v>
      </c>
      <c r="U557" s="8">
        <f>Daten!M557</f>
        <v>411226.34</v>
      </c>
      <c r="V557" s="8">
        <f>Daten!N557</f>
        <v>500</v>
      </c>
      <c r="W557" s="8">
        <f>Daten!O557</f>
        <v>500</v>
      </c>
      <c r="X557" s="22">
        <f t="shared" si="225"/>
        <v>625919.58000000007</v>
      </c>
      <c r="Y557" s="8">
        <f t="shared" si="226"/>
        <v>1241761.3203364704</v>
      </c>
      <c r="Z557" s="20">
        <f t="shared" si="227"/>
        <v>-615841.74033647031</v>
      </c>
      <c r="AA557" s="26">
        <f t="shared" si="228"/>
        <v>61584.174033647032</v>
      </c>
      <c r="AB557" s="31">
        <f t="shared" si="229"/>
        <v>51100.67435066383</v>
      </c>
      <c r="AC557" s="30">
        <f t="shared" si="230"/>
        <v>51100.67435066383</v>
      </c>
      <c r="AG557" s="25">
        <f t="shared" si="231"/>
        <v>-7345.4976625689487</v>
      </c>
      <c r="AH557" s="25">
        <f t="shared" si="232"/>
        <v>61584.174033647032</v>
      </c>
      <c r="AI557" s="25">
        <f t="shared" si="233"/>
        <v>54238.67637107808</v>
      </c>
      <c r="AJ557" s="25">
        <f t="shared" si="234"/>
        <v>1</v>
      </c>
      <c r="AK557" s="25">
        <f t="shared" si="235"/>
        <v>54238.67637107808</v>
      </c>
      <c r="AL557" s="25">
        <f t="shared" ca="1" si="236"/>
        <v>137009</v>
      </c>
      <c r="AM557" s="25">
        <f t="shared" ca="1" si="237"/>
        <v>31</v>
      </c>
      <c r="AN557" s="25">
        <f ca="1">IF(AM557=0,0,COUNTIF($AM$19:AM557,C557*10+1))</f>
        <v>140</v>
      </c>
      <c r="AO557" s="20">
        <f t="shared" ca="1" si="238"/>
        <v>0</v>
      </c>
      <c r="AP557" s="32">
        <f t="shared" ca="1" si="239"/>
        <v>137009</v>
      </c>
    </row>
    <row r="558" spans="1:42" x14ac:dyDescent="0.2">
      <c r="A558" s="14">
        <f>Daten!A558</f>
        <v>31310</v>
      </c>
      <c r="B558" s="7" t="str">
        <f>Daten!B558</f>
        <v xml:space="preserve">Gedersdorf                                        </v>
      </c>
      <c r="C558" s="14">
        <f t="shared" si="215"/>
        <v>3</v>
      </c>
      <c r="D558" s="9">
        <f>Daten!D558</f>
        <v>0</v>
      </c>
      <c r="E558" s="8">
        <f>Daten!E558</f>
        <v>2164</v>
      </c>
      <c r="F558" s="8">
        <f>Daten!F558</f>
        <v>2167</v>
      </c>
      <c r="G558" s="26">
        <f t="shared" si="216"/>
        <v>-3</v>
      </c>
      <c r="H558" s="28">
        <f t="shared" si="217"/>
        <v>-1.3844023996308261E-3</v>
      </c>
      <c r="I558" s="20">
        <f t="shared" si="218"/>
        <v>30.869903410917907</v>
      </c>
      <c r="J558" s="20">
        <f t="shared" si="219"/>
        <v>-33.869903410917907</v>
      </c>
      <c r="K558" s="26">
        <f t="shared" si="220"/>
        <v>16934.951705458952</v>
      </c>
      <c r="L558" s="15">
        <f>Daten!G558</f>
        <v>272</v>
      </c>
      <c r="M558" s="15">
        <f>Daten!H558</f>
        <v>1404</v>
      </c>
      <c r="N558" s="15">
        <f>Daten!I558</f>
        <v>488</v>
      </c>
      <c r="O558" s="27">
        <f t="shared" si="221"/>
        <v>0.54131054131054135</v>
      </c>
      <c r="P558" s="15">
        <f t="shared" si="222"/>
        <v>803.71926314382847</v>
      </c>
      <c r="Q558" s="20">
        <f t="shared" si="223"/>
        <v>-43.719263143828471</v>
      </c>
      <c r="R558" s="26">
        <f t="shared" si="224"/>
        <v>-8743.8526287656932</v>
      </c>
      <c r="S558" s="8">
        <f>Daten!K558</f>
        <v>20155.09</v>
      </c>
      <c r="T558" s="8">
        <f>Daten!L558</f>
        <v>179162.79</v>
      </c>
      <c r="U558" s="8">
        <f>Daten!M558</f>
        <v>660226.56000000006</v>
      </c>
      <c r="V558" s="8">
        <f>Daten!N558</f>
        <v>500</v>
      </c>
      <c r="W558" s="8">
        <f>Daten!O558</f>
        <v>500</v>
      </c>
      <c r="X558" s="22">
        <f t="shared" si="225"/>
        <v>859544.44000000006</v>
      </c>
      <c r="Y558" s="8">
        <f t="shared" si="226"/>
        <v>887734.22438325803</v>
      </c>
      <c r="Z558" s="20">
        <f t="shared" si="227"/>
        <v>-28189.784383257967</v>
      </c>
      <c r="AA558" s="26">
        <f t="shared" si="228"/>
        <v>2818.978438325797</v>
      </c>
      <c r="AB558" s="31">
        <f t="shared" si="229"/>
        <v>11010.077515019057</v>
      </c>
      <c r="AC558" s="30">
        <f t="shared" si="230"/>
        <v>11010.077515019057</v>
      </c>
      <c r="AG558" s="25">
        <f t="shared" si="231"/>
        <v>16934.951705458952</v>
      </c>
      <c r="AH558" s="25">
        <f t="shared" si="232"/>
        <v>2818.978438325797</v>
      </c>
      <c r="AI558" s="25">
        <f t="shared" si="233"/>
        <v>19753.93014378475</v>
      </c>
      <c r="AJ558" s="25">
        <f t="shared" si="234"/>
        <v>1</v>
      </c>
      <c r="AK558" s="25">
        <f t="shared" si="235"/>
        <v>19753.93014378475</v>
      </c>
      <c r="AL558" s="25">
        <f t="shared" ca="1" si="236"/>
        <v>49899</v>
      </c>
      <c r="AM558" s="25">
        <f t="shared" ca="1" si="237"/>
        <v>31</v>
      </c>
      <c r="AN558" s="25">
        <f ca="1">IF(AM558=0,0,COUNTIF($AM$19:AM558,C558*10+1))</f>
        <v>141</v>
      </c>
      <c r="AO558" s="20">
        <f t="shared" ca="1" si="238"/>
        <v>0</v>
      </c>
      <c r="AP558" s="32">
        <f t="shared" ca="1" si="239"/>
        <v>49899</v>
      </c>
    </row>
    <row r="559" spans="1:42" x14ac:dyDescent="0.2">
      <c r="A559" s="14">
        <f>Daten!A559</f>
        <v>31311</v>
      </c>
      <c r="B559" s="7" t="str">
        <f>Daten!B559</f>
        <v xml:space="preserve">Gföhl                                            </v>
      </c>
      <c r="C559" s="14">
        <f t="shared" si="215"/>
        <v>3</v>
      </c>
      <c r="D559" s="9">
        <f>Daten!D559</f>
        <v>0</v>
      </c>
      <c r="E559" s="8">
        <f>Daten!E559</f>
        <v>3810</v>
      </c>
      <c r="F559" s="8">
        <f>Daten!F559</f>
        <v>3786</v>
      </c>
      <c r="G559" s="26">
        <f t="shared" si="216"/>
        <v>24</v>
      </c>
      <c r="H559" s="28">
        <f t="shared" si="217"/>
        <v>6.3391442155309036E-3</v>
      </c>
      <c r="I559" s="20">
        <f t="shared" si="218"/>
        <v>53.933296868359569</v>
      </c>
      <c r="J559" s="20">
        <f t="shared" si="219"/>
        <v>-29.933296868359569</v>
      </c>
      <c r="K559" s="26">
        <f t="shared" si="220"/>
        <v>14966.648434179784</v>
      </c>
      <c r="L559" s="15">
        <f>Daten!G559</f>
        <v>530</v>
      </c>
      <c r="M559" s="15">
        <f>Daten!H559</f>
        <v>2434</v>
      </c>
      <c r="N559" s="15">
        <f>Daten!I559</f>
        <v>846</v>
      </c>
      <c r="O559" s="27">
        <f t="shared" si="221"/>
        <v>0.5653245686113394</v>
      </c>
      <c r="P559" s="15">
        <f t="shared" si="222"/>
        <v>1393.3423692963522</v>
      </c>
      <c r="Q559" s="20">
        <f t="shared" si="223"/>
        <v>-17.342369296352217</v>
      </c>
      <c r="R559" s="26">
        <f t="shared" si="224"/>
        <v>-3468.4738592704434</v>
      </c>
      <c r="S559" s="8">
        <f>Daten!K559</f>
        <v>30118.68</v>
      </c>
      <c r="T559" s="8">
        <f>Daten!L559</f>
        <v>225648.48</v>
      </c>
      <c r="U559" s="8">
        <f>Daten!M559</f>
        <v>637317.28</v>
      </c>
      <c r="V559" s="8">
        <f>Daten!N559</f>
        <v>500</v>
      </c>
      <c r="W559" s="8">
        <f>Daten!O559</f>
        <v>500</v>
      </c>
      <c r="X559" s="22">
        <f t="shared" si="225"/>
        <v>893084.44000000006</v>
      </c>
      <c r="Y559" s="8">
        <f t="shared" si="226"/>
        <v>1562970.1455176584</v>
      </c>
      <c r="Z559" s="20">
        <f t="shared" si="227"/>
        <v>-669885.70551765838</v>
      </c>
      <c r="AA559" s="26">
        <f t="shared" si="228"/>
        <v>66988.570551765835</v>
      </c>
      <c r="AB559" s="31">
        <f t="shared" si="229"/>
        <v>78486.745126675174</v>
      </c>
      <c r="AC559" s="30">
        <f t="shared" si="230"/>
        <v>78486.745126675174</v>
      </c>
      <c r="AG559" s="25">
        <f t="shared" si="231"/>
        <v>14966.648434179784</v>
      </c>
      <c r="AH559" s="25">
        <f t="shared" si="232"/>
        <v>66988.570551765835</v>
      </c>
      <c r="AI559" s="25">
        <f t="shared" si="233"/>
        <v>81955.218985945627</v>
      </c>
      <c r="AJ559" s="25">
        <f t="shared" si="234"/>
        <v>1</v>
      </c>
      <c r="AK559" s="25">
        <f t="shared" si="235"/>
        <v>81955.218985945627</v>
      </c>
      <c r="AL559" s="25">
        <f t="shared" ca="1" si="236"/>
        <v>207023</v>
      </c>
      <c r="AM559" s="25">
        <f t="shared" ca="1" si="237"/>
        <v>31</v>
      </c>
      <c r="AN559" s="25">
        <f ca="1">IF(AM559=0,0,COUNTIF($AM$19:AM559,C559*10+1))</f>
        <v>142</v>
      </c>
      <c r="AO559" s="20">
        <f t="shared" ca="1" si="238"/>
        <v>0</v>
      </c>
      <c r="AP559" s="32">
        <f t="shared" ca="1" si="239"/>
        <v>207023</v>
      </c>
    </row>
    <row r="560" spans="1:42" x14ac:dyDescent="0.2">
      <c r="A560" s="14">
        <f>Daten!A560</f>
        <v>31315</v>
      </c>
      <c r="B560" s="7" t="str">
        <f>Daten!B560</f>
        <v xml:space="preserve">Hadersdorf-Kammern                                </v>
      </c>
      <c r="C560" s="14">
        <f t="shared" si="215"/>
        <v>3</v>
      </c>
      <c r="D560" s="9">
        <f>Daten!D560</f>
        <v>0</v>
      </c>
      <c r="E560" s="8">
        <f>Daten!E560</f>
        <v>1993</v>
      </c>
      <c r="F560" s="8">
        <f>Daten!F560</f>
        <v>1951</v>
      </c>
      <c r="G560" s="26">
        <f t="shared" si="216"/>
        <v>42</v>
      </c>
      <c r="H560" s="28">
        <f t="shared" si="217"/>
        <v>2.1527421834956432E-2</v>
      </c>
      <c r="I560" s="20">
        <f t="shared" si="218"/>
        <v>27.792884889109754</v>
      </c>
      <c r="J560" s="20">
        <f t="shared" si="219"/>
        <v>14.207115110890246</v>
      </c>
      <c r="K560" s="26">
        <f t="shared" si="220"/>
        <v>-7103.5575554451234</v>
      </c>
      <c r="L560" s="15">
        <f>Daten!G560</f>
        <v>263</v>
      </c>
      <c r="M560" s="15">
        <f>Daten!H560</f>
        <v>1255</v>
      </c>
      <c r="N560" s="15">
        <f>Daten!I560</f>
        <v>475</v>
      </c>
      <c r="O560" s="27">
        <f t="shared" si="221"/>
        <v>0.58804780876494023</v>
      </c>
      <c r="P560" s="15">
        <f t="shared" si="222"/>
        <v>718.42427011788084</v>
      </c>
      <c r="Q560" s="20">
        <f t="shared" si="223"/>
        <v>19.575729882119163</v>
      </c>
      <c r="R560" s="26">
        <f t="shared" si="224"/>
        <v>3915.1459764238325</v>
      </c>
      <c r="S560" s="8">
        <f>Daten!K560</f>
        <v>4842.9399999999996</v>
      </c>
      <c r="T560" s="8">
        <f>Daten!L560</f>
        <v>137316.57999999999</v>
      </c>
      <c r="U560" s="8">
        <f>Daten!M560</f>
        <v>544334.55000000005</v>
      </c>
      <c r="V560" s="8">
        <f>Daten!N560</f>
        <v>500</v>
      </c>
      <c r="W560" s="8">
        <f>Daten!O560</f>
        <v>500</v>
      </c>
      <c r="X560" s="22">
        <f t="shared" si="225"/>
        <v>686494.07000000007</v>
      </c>
      <c r="Y560" s="8">
        <f t="shared" si="226"/>
        <v>817585.17060805601</v>
      </c>
      <c r="Z560" s="20">
        <f t="shared" si="227"/>
        <v>-131091.10060805595</v>
      </c>
      <c r="AA560" s="26">
        <f t="shared" si="228"/>
        <v>13109.110060805595</v>
      </c>
      <c r="AB560" s="31">
        <f t="shared" si="229"/>
        <v>9920.698481784304</v>
      </c>
      <c r="AC560" s="30">
        <f t="shared" si="230"/>
        <v>9920.698481784304</v>
      </c>
      <c r="AG560" s="25">
        <f t="shared" si="231"/>
        <v>-7103.5575554451234</v>
      </c>
      <c r="AH560" s="25">
        <f t="shared" si="232"/>
        <v>13109.110060805595</v>
      </c>
      <c r="AI560" s="25">
        <f t="shared" si="233"/>
        <v>6005.5525053604715</v>
      </c>
      <c r="AJ560" s="25">
        <f t="shared" si="234"/>
        <v>1</v>
      </c>
      <c r="AK560" s="25">
        <f t="shared" si="235"/>
        <v>6005.5525053604715</v>
      </c>
      <c r="AL560" s="25">
        <f t="shared" ca="1" si="236"/>
        <v>15170</v>
      </c>
      <c r="AM560" s="25">
        <f t="shared" ca="1" si="237"/>
        <v>31</v>
      </c>
      <c r="AN560" s="25">
        <f ca="1">IF(AM560=0,0,COUNTIF($AM$19:AM560,C560*10+1))</f>
        <v>143</v>
      </c>
      <c r="AO560" s="20">
        <f t="shared" ca="1" si="238"/>
        <v>0</v>
      </c>
      <c r="AP560" s="32">
        <f t="shared" ca="1" si="239"/>
        <v>15170</v>
      </c>
    </row>
    <row r="561" spans="1:42" x14ac:dyDescent="0.2">
      <c r="A561" s="14">
        <f>Daten!A561</f>
        <v>31319</v>
      </c>
      <c r="B561" s="7" t="str">
        <f>Daten!B561</f>
        <v xml:space="preserve">Jaidhof                                           </v>
      </c>
      <c r="C561" s="14">
        <f t="shared" si="215"/>
        <v>3</v>
      </c>
      <c r="D561" s="9">
        <f>Daten!D561</f>
        <v>0</v>
      </c>
      <c r="E561" s="8">
        <f>Daten!E561</f>
        <v>1253</v>
      </c>
      <c r="F561" s="8">
        <f>Daten!F561</f>
        <v>1210</v>
      </c>
      <c r="G561" s="26">
        <f t="shared" si="216"/>
        <v>43</v>
      </c>
      <c r="H561" s="28">
        <f t="shared" si="217"/>
        <v>3.553719008264463E-2</v>
      </c>
      <c r="I561" s="20">
        <f t="shared" si="218"/>
        <v>17.23700190457345</v>
      </c>
      <c r="J561" s="20">
        <f t="shared" si="219"/>
        <v>25.76299809542655</v>
      </c>
      <c r="K561" s="26">
        <f t="shared" si="220"/>
        <v>-12881.499047713274</v>
      </c>
      <c r="L561" s="15">
        <f>Daten!G561</f>
        <v>206</v>
      </c>
      <c r="M561" s="15">
        <f>Daten!H561</f>
        <v>837</v>
      </c>
      <c r="N561" s="15">
        <f>Daten!I561</f>
        <v>210</v>
      </c>
      <c r="O561" s="27">
        <f t="shared" si="221"/>
        <v>0.49701314217443249</v>
      </c>
      <c r="P561" s="15">
        <f t="shared" si="222"/>
        <v>479.14032995112848</v>
      </c>
      <c r="Q561" s="20">
        <f t="shared" si="223"/>
        <v>-63.140329951128479</v>
      </c>
      <c r="R561" s="26">
        <f t="shared" si="224"/>
        <v>-12628.065990225696</v>
      </c>
      <c r="S561" s="8">
        <f>Daten!K561</f>
        <v>16794.77</v>
      </c>
      <c r="T561" s="8">
        <f>Daten!L561</f>
        <v>56613.19</v>
      </c>
      <c r="U561" s="8">
        <f>Daten!M561</f>
        <v>150894.17000000001</v>
      </c>
      <c r="V561" s="8">
        <f>Daten!N561</f>
        <v>500</v>
      </c>
      <c r="W561" s="8">
        <f>Daten!O561</f>
        <v>500</v>
      </c>
      <c r="X561" s="22">
        <f t="shared" si="225"/>
        <v>224302.13</v>
      </c>
      <c r="Y561" s="8">
        <f t="shared" si="226"/>
        <v>514016.16596683097</v>
      </c>
      <c r="Z561" s="20">
        <f t="shared" si="227"/>
        <v>-289714.03596683097</v>
      </c>
      <c r="AA561" s="26">
        <f t="shared" si="228"/>
        <v>28971.4035966831</v>
      </c>
      <c r="AB561" s="31">
        <f t="shared" si="229"/>
        <v>3461.8385587441298</v>
      </c>
      <c r="AC561" s="30">
        <f t="shared" si="230"/>
        <v>3461.8385587441298</v>
      </c>
      <c r="AG561" s="25">
        <f t="shared" si="231"/>
        <v>-12881.499047713274</v>
      </c>
      <c r="AH561" s="25">
        <f t="shared" si="232"/>
        <v>28971.4035966831</v>
      </c>
      <c r="AI561" s="25">
        <f t="shared" si="233"/>
        <v>16089.904548969826</v>
      </c>
      <c r="AJ561" s="25">
        <f t="shared" si="234"/>
        <v>1</v>
      </c>
      <c r="AK561" s="25">
        <f t="shared" si="235"/>
        <v>16089.904548969826</v>
      </c>
      <c r="AL561" s="25">
        <f t="shared" ca="1" si="236"/>
        <v>40644</v>
      </c>
      <c r="AM561" s="25">
        <f t="shared" ca="1" si="237"/>
        <v>31</v>
      </c>
      <c r="AN561" s="25">
        <f ca="1">IF(AM561=0,0,COUNTIF($AM$19:AM561,C561*10+1))</f>
        <v>144</v>
      </c>
      <c r="AO561" s="20">
        <f t="shared" ca="1" si="238"/>
        <v>0</v>
      </c>
      <c r="AP561" s="32">
        <f t="shared" ca="1" si="239"/>
        <v>40644</v>
      </c>
    </row>
    <row r="562" spans="1:42" x14ac:dyDescent="0.2">
      <c r="A562" s="14">
        <f>Daten!A562</f>
        <v>31321</v>
      </c>
      <c r="B562" s="7" t="str">
        <f>Daten!B562</f>
        <v xml:space="preserve">Krumau am Kamp                                    </v>
      </c>
      <c r="C562" s="14">
        <f t="shared" si="215"/>
        <v>3</v>
      </c>
      <c r="D562" s="9">
        <f>Daten!D562</f>
        <v>0</v>
      </c>
      <c r="E562" s="8">
        <f>Daten!E562</f>
        <v>739</v>
      </c>
      <c r="F562" s="8">
        <f>Daten!F562</f>
        <v>752</v>
      </c>
      <c r="G562" s="26">
        <f t="shared" si="216"/>
        <v>-13</v>
      </c>
      <c r="H562" s="28">
        <f t="shared" si="217"/>
        <v>-1.7287234042553192E-2</v>
      </c>
      <c r="I562" s="20">
        <f t="shared" si="218"/>
        <v>10.712583001850607</v>
      </c>
      <c r="J562" s="20">
        <f t="shared" si="219"/>
        <v>-23.712583001850607</v>
      </c>
      <c r="K562" s="26">
        <f t="shared" si="220"/>
        <v>11856.291500925303</v>
      </c>
      <c r="L562" s="15">
        <f>Daten!G562</f>
        <v>92</v>
      </c>
      <c r="M562" s="15">
        <f>Daten!H562</f>
        <v>416</v>
      </c>
      <c r="N562" s="15">
        <f>Daten!I562</f>
        <v>231</v>
      </c>
      <c r="O562" s="27">
        <f t="shared" si="221"/>
        <v>0.77644230769230771</v>
      </c>
      <c r="P562" s="15">
        <f t="shared" si="222"/>
        <v>238.13904093150472</v>
      </c>
      <c r="Q562" s="20">
        <f t="shared" si="223"/>
        <v>84.860959068495276</v>
      </c>
      <c r="R562" s="26">
        <f t="shared" si="224"/>
        <v>16972.191813699057</v>
      </c>
      <c r="S562" s="8">
        <f>Daten!K562</f>
        <v>8772.59</v>
      </c>
      <c r="T562" s="8">
        <f>Daten!L562</f>
        <v>47971.79</v>
      </c>
      <c r="U562" s="8">
        <f>Daten!M562</f>
        <v>22916.22</v>
      </c>
      <c r="V562" s="8">
        <f>Daten!N562</f>
        <v>500</v>
      </c>
      <c r="W562" s="8">
        <f>Daten!O562</f>
        <v>500</v>
      </c>
      <c r="X562" s="22">
        <f t="shared" si="225"/>
        <v>79660.600000000006</v>
      </c>
      <c r="Y562" s="8">
        <f t="shared" si="226"/>
        <v>303158.77625657473</v>
      </c>
      <c r="Z562" s="20">
        <f t="shared" si="227"/>
        <v>-223498.17625657472</v>
      </c>
      <c r="AA562" s="26">
        <f t="shared" si="228"/>
        <v>22349.817625657473</v>
      </c>
      <c r="AB562" s="31">
        <f t="shared" si="229"/>
        <v>51178.300940281835</v>
      </c>
      <c r="AC562" s="30">
        <f t="shared" si="230"/>
        <v>51178.300940281835</v>
      </c>
      <c r="AG562" s="25">
        <f t="shared" si="231"/>
        <v>11856.291500925303</v>
      </c>
      <c r="AH562" s="25">
        <f t="shared" si="232"/>
        <v>22349.817625657473</v>
      </c>
      <c r="AI562" s="25">
        <f t="shared" si="233"/>
        <v>34206.109126582778</v>
      </c>
      <c r="AJ562" s="25">
        <f t="shared" si="234"/>
        <v>1</v>
      </c>
      <c r="AK562" s="25">
        <f t="shared" si="235"/>
        <v>34206.109126582778</v>
      </c>
      <c r="AL562" s="25">
        <f t="shared" ca="1" si="236"/>
        <v>86406</v>
      </c>
      <c r="AM562" s="25">
        <f t="shared" ca="1" si="237"/>
        <v>31</v>
      </c>
      <c r="AN562" s="25">
        <f ca="1">IF(AM562=0,0,COUNTIF($AM$19:AM562,C562*10+1))</f>
        <v>145</v>
      </c>
      <c r="AO562" s="20">
        <f t="shared" ca="1" si="238"/>
        <v>0</v>
      </c>
      <c r="AP562" s="32">
        <f t="shared" ca="1" si="239"/>
        <v>86406</v>
      </c>
    </row>
    <row r="563" spans="1:42" x14ac:dyDescent="0.2">
      <c r="A563" s="14">
        <f>Daten!A563</f>
        <v>31322</v>
      </c>
      <c r="B563" s="7" t="str">
        <f>Daten!B563</f>
        <v xml:space="preserve">Langenlois                                        </v>
      </c>
      <c r="C563" s="14">
        <f t="shared" si="215"/>
        <v>3</v>
      </c>
      <c r="D563" s="9">
        <f>Daten!D563</f>
        <v>0</v>
      </c>
      <c r="E563" s="8">
        <f>Daten!E563</f>
        <v>7518</v>
      </c>
      <c r="F563" s="8">
        <f>Daten!F563</f>
        <v>7583</v>
      </c>
      <c r="G563" s="26">
        <f t="shared" si="216"/>
        <v>-65</v>
      </c>
      <c r="H563" s="28">
        <f t="shared" si="217"/>
        <v>-8.5718053540814985E-3</v>
      </c>
      <c r="I563" s="20">
        <f t="shared" si="218"/>
        <v>108.02329375403345</v>
      </c>
      <c r="J563" s="20">
        <f t="shared" si="219"/>
        <v>-173.02329375403343</v>
      </c>
      <c r="K563" s="26">
        <f t="shared" si="220"/>
        <v>86511.646877016712</v>
      </c>
      <c r="L563" s="15">
        <f>Daten!G563</f>
        <v>1036</v>
      </c>
      <c r="M563" s="15">
        <f>Daten!H563</f>
        <v>4745</v>
      </c>
      <c r="N563" s="15">
        <f>Daten!I563</f>
        <v>1737</v>
      </c>
      <c r="O563" s="27">
        <f t="shared" si="221"/>
        <v>0.58440463645943097</v>
      </c>
      <c r="P563" s="15">
        <f t="shared" si="222"/>
        <v>2716.2734356249757</v>
      </c>
      <c r="Q563" s="20">
        <f t="shared" si="223"/>
        <v>56.726564375024282</v>
      </c>
      <c r="R563" s="26">
        <f t="shared" si="224"/>
        <v>11345.312875004856</v>
      </c>
      <c r="S563" s="8">
        <f>Daten!K563</f>
        <v>70191.75</v>
      </c>
      <c r="T563" s="8">
        <f>Daten!L563</f>
        <v>577140.67000000004</v>
      </c>
      <c r="U563" s="8">
        <f>Daten!M563</f>
        <v>2263929.14</v>
      </c>
      <c r="V563" s="8">
        <f>Daten!N563</f>
        <v>500</v>
      </c>
      <c r="W563" s="8">
        <f>Daten!O563</f>
        <v>500</v>
      </c>
      <c r="X563" s="22">
        <f t="shared" si="225"/>
        <v>2911261.56</v>
      </c>
      <c r="Y563" s="8">
        <f t="shared" si="226"/>
        <v>3084096.995800986</v>
      </c>
      <c r="Z563" s="20">
        <f t="shared" si="227"/>
        <v>-172835.4358009859</v>
      </c>
      <c r="AA563" s="26">
        <f t="shared" si="228"/>
        <v>17283.543580098591</v>
      </c>
      <c r="AB563" s="31">
        <f t="shared" si="229"/>
        <v>115140.50333212015</v>
      </c>
      <c r="AC563" s="30">
        <f t="shared" si="230"/>
        <v>115140.50333212015</v>
      </c>
      <c r="AG563" s="25">
        <f t="shared" si="231"/>
        <v>86511.646877016712</v>
      </c>
      <c r="AH563" s="25">
        <f t="shared" si="232"/>
        <v>17283.543580098591</v>
      </c>
      <c r="AI563" s="25">
        <f t="shared" si="233"/>
        <v>103795.1904571153</v>
      </c>
      <c r="AJ563" s="25">
        <f t="shared" si="234"/>
        <v>1</v>
      </c>
      <c r="AK563" s="25">
        <f t="shared" si="235"/>
        <v>103795.1904571153</v>
      </c>
      <c r="AL563" s="25">
        <f t="shared" ca="1" si="236"/>
        <v>262191</v>
      </c>
      <c r="AM563" s="25">
        <f t="shared" ca="1" si="237"/>
        <v>31</v>
      </c>
      <c r="AN563" s="25">
        <f ca="1">IF(AM563=0,0,COUNTIF($AM$19:AM563,C563*10+1))</f>
        <v>146</v>
      </c>
      <c r="AO563" s="20">
        <f t="shared" ca="1" si="238"/>
        <v>0</v>
      </c>
      <c r="AP563" s="32">
        <f t="shared" ca="1" si="239"/>
        <v>262191</v>
      </c>
    </row>
    <row r="564" spans="1:42" x14ac:dyDescent="0.2">
      <c r="A564" s="14">
        <f>Daten!A564</f>
        <v>31323</v>
      </c>
      <c r="B564" s="7" t="str">
        <f>Daten!B564</f>
        <v xml:space="preserve">Lengenfeld                                        </v>
      </c>
      <c r="C564" s="14">
        <f t="shared" si="215"/>
        <v>3</v>
      </c>
      <c r="D564" s="9">
        <f>Daten!D564</f>
        <v>0</v>
      </c>
      <c r="E564" s="8">
        <f>Daten!E564</f>
        <v>1418</v>
      </c>
      <c r="F564" s="8">
        <f>Daten!F564</f>
        <v>1376</v>
      </c>
      <c r="G564" s="26">
        <f t="shared" si="216"/>
        <v>42</v>
      </c>
      <c r="H564" s="28">
        <f t="shared" si="217"/>
        <v>3.0523255813953487E-2</v>
      </c>
      <c r="I564" s="20">
        <f t="shared" si="218"/>
        <v>19.601747620407494</v>
      </c>
      <c r="J564" s="20">
        <f t="shared" si="219"/>
        <v>22.398252379592506</v>
      </c>
      <c r="K564" s="26">
        <f t="shared" si="220"/>
        <v>-11199.126189796252</v>
      </c>
      <c r="L564" s="15">
        <f>Daten!G564</f>
        <v>210</v>
      </c>
      <c r="M564" s="15">
        <f>Daten!H564</f>
        <v>908</v>
      </c>
      <c r="N564" s="15">
        <f>Daten!I564</f>
        <v>300</v>
      </c>
      <c r="O564" s="27">
        <f t="shared" si="221"/>
        <v>0.56167400881057272</v>
      </c>
      <c r="P564" s="15">
        <f t="shared" si="222"/>
        <v>519.78425280241891</v>
      </c>
      <c r="Q564" s="20">
        <f t="shared" si="223"/>
        <v>-9.784252802418905</v>
      </c>
      <c r="R564" s="26">
        <f t="shared" si="224"/>
        <v>-1956.850560483781</v>
      </c>
      <c r="S564" s="8">
        <f>Daten!K564</f>
        <v>13414.57</v>
      </c>
      <c r="T564" s="8">
        <f>Daten!L564</f>
        <v>97647.360000000001</v>
      </c>
      <c r="U564" s="8">
        <f>Daten!M564</f>
        <v>99467.53</v>
      </c>
      <c r="V564" s="8">
        <f>Daten!N564</f>
        <v>500</v>
      </c>
      <c r="W564" s="8">
        <f>Daten!O564</f>
        <v>500</v>
      </c>
      <c r="X564" s="22">
        <f t="shared" si="225"/>
        <v>210529.46</v>
      </c>
      <c r="Y564" s="8">
        <f t="shared" si="226"/>
        <v>581703.84943413117</v>
      </c>
      <c r="Z564" s="20">
        <f t="shared" si="227"/>
        <v>-371174.38943413121</v>
      </c>
      <c r="AA564" s="26">
        <f t="shared" si="228"/>
        <v>37117.438943413123</v>
      </c>
      <c r="AB564" s="31">
        <f t="shared" si="229"/>
        <v>23961.462193133091</v>
      </c>
      <c r="AC564" s="30">
        <f t="shared" si="230"/>
        <v>23961.462193133091</v>
      </c>
      <c r="AG564" s="25">
        <f t="shared" si="231"/>
        <v>-11199.126189796252</v>
      </c>
      <c r="AH564" s="25">
        <f t="shared" si="232"/>
        <v>37117.438943413123</v>
      </c>
      <c r="AI564" s="25">
        <f t="shared" si="233"/>
        <v>25918.312753616869</v>
      </c>
      <c r="AJ564" s="25">
        <f t="shared" si="234"/>
        <v>1</v>
      </c>
      <c r="AK564" s="25">
        <f t="shared" si="235"/>
        <v>25918.312753616869</v>
      </c>
      <c r="AL564" s="25">
        <f t="shared" ca="1" si="236"/>
        <v>65471</v>
      </c>
      <c r="AM564" s="25">
        <f t="shared" ca="1" si="237"/>
        <v>31</v>
      </c>
      <c r="AN564" s="25">
        <f ca="1">IF(AM564=0,0,COUNTIF($AM$19:AM564,C564*10+1))</f>
        <v>147</v>
      </c>
      <c r="AO564" s="20">
        <f t="shared" ca="1" si="238"/>
        <v>0</v>
      </c>
      <c r="AP564" s="32">
        <f t="shared" ca="1" si="239"/>
        <v>65471</v>
      </c>
    </row>
    <row r="565" spans="1:42" x14ac:dyDescent="0.2">
      <c r="A565" s="14">
        <f>Daten!A565</f>
        <v>31324</v>
      </c>
      <c r="B565" s="7" t="str">
        <f>Daten!B565</f>
        <v xml:space="preserve">Lichtenau im Waldviertel                          </v>
      </c>
      <c r="C565" s="14">
        <f t="shared" si="215"/>
        <v>3</v>
      </c>
      <c r="D565" s="9">
        <f>Daten!D565</f>
        <v>0</v>
      </c>
      <c r="E565" s="8">
        <f>Daten!E565</f>
        <v>2036</v>
      </c>
      <c r="F565" s="8">
        <f>Daten!F565</f>
        <v>2019</v>
      </c>
      <c r="G565" s="26">
        <f t="shared" si="216"/>
        <v>17</v>
      </c>
      <c r="H565" s="28">
        <f t="shared" si="217"/>
        <v>8.4200099058940065E-3</v>
      </c>
      <c r="I565" s="20">
        <f t="shared" si="218"/>
        <v>28.76157590523454</v>
      </c>
      <c r="J565" s="20">
        <f t="shared" si="219"/>
        <v>-11.76157590523454</v>
      </c>
      <c r="K565" s="26">
        <f t="shared" si="220"/>
        <v>5880.7879526172701</v>
      </c>
      <c r="L565" s="15">
        <f>Daten!G565</f>
        <v>286</v>
      </c>
      <c r="M565" s="15">
        <f>Daten!H565</f>
        <v>1325</v>
      </c>
      <c r="N565" s="15">
        <f>Daten!I565</f>
        <v>425</v>
      </c>
      <c r="O565" s="27">
        <f t="shared" si="221"/>
        <v>0.53660377358490563</v>
      </c>
      <c r="P565" s="15">
        <f t="shared" si="222"/>
        <v>758.4957433515475</v>
      </c>
      <c r="Q565" s="20">
        <f t="shared" si="223"/>
        <v>-47.495743351547503</v>
      </c>
      <c r="R565" s="26">
        <f t="shared" si="224"/>
        <v>-9499.1486703094997</v>
      </c>
      <c r="S565" s="8">
        <f>Daten!K565</f>
        <v>24044.33</v>
      </c>
      <c r="T565" s="8">
        <f>Daten!L565</f>
        <v>102329.83</v>
      </c>
      <c r="U565" s="8">
        <f>Daten!M565</f>
        <v>290829.84999999998</v>
      </c>
      <c r="V565" s="8">
        <f>Daten!N565</f>
        <v>500</v>
      </c>
      <c r="W565" s="8">
        <f>Daten!O565</f>
        <v>500</v>
      </c>
      <c r="X565" s="22">
        <f t="shared" si="225"/>
        <v>417204.01</v>
      </c>
      <c r="Y565" s="8">
        <f t="shared" si="226"/>
        <v>835224.99114801909</v>
      </c>
      <c r="Z565" s="20">
        <f t="shared" si="227"/>
        <v>-418020.98114801908</v>
      </c>
      <c r="AA565" s="26">
        <f t="shared" si="228"/>
        <v>41802.098114801913</v>
      </c>
      <c r="AB565" s="31">
        <f t="shared" si="229"/>
        <v>38183.737397109682</v>
      </c>
      <c r="AC565" s="30">
        <f t="shared" si="230"/>
        <v>38183.737397109682</v>
      </c>
      <c r="AG565" s="25">
        <f t="shared" si="231"/>
        <v>5880.7879526172701</v>
      </c>
      <c r="AH565" s="25">
        <f t="shared" si="232"/>
        <v>41802.098114801913</v>
      </c>
      <c r="AI565" s="25">
        <f t="shared" si="233"/>
        <v>47682.886067419182</v>
      </c>
      <c r="AJ565" s="25">
        <f t="shared" si="234"/>
        <v>1</v>
      </c>
      <c r="AK565" s="25">
        <f t="shared" si="235"/>
        <v>47682.886067419182</v>
      </c>
      <c r="AL565" s="25">
        <f t="shared" ca="1" si="236"/>
        <v>120449</v>
      </c>
      <c r="AM565" s="25">
        <f t="shared" ca="1" si="237"/>
        <v>31</v>
      </c>
      <c r="AN565" s="25">
        <f ca="1">IF(AM565=0,0,COUNTIF($AM$19:AM565,C565*10+1))</f>
        <v>148</v>
      </c>
      <c r="AO565" s="20">
        <f t="shared" ca="1" si="238"/>
        <v>0</v>
      </c>
      <c r="AP565" s="32">
        <f t="shared" ca="1" si="239"/>
        <v>120449</v>
      </c>
    </row>
    <row r="566" spans="1:42" x14ac:dyDescent="0.2">
      <c r="A566" s="14">
        <f>Daten!A566</f>
        <v>31326</v>
      </c>
      <c r="B566" s="7" t="str">
        <f>Daten!B566</f>
        <v xml:space="preserve">Maria Laach am Jauerling                          </v>
      </c>
      <c r="C566" s="14">
        <f t="shared" si="215"/>
        <v>3</v>
      </c>
      <c r="D566" s="9">
        <f>Daten!D566</f>
        <v>0</v>
      </c>
      <c r="E566" s="8">
        <f>Daten!E566</f>
        <v>900</v>
      </c>
      <c r="F566" s="8">
        <f>Daten!F566</f>
        <v>917</v>
      </c>
      <c r="G566" s="26">
        <f t="shared" si="216"/>
        <v>-17</v>
      </c>
      <c r="H566" s="28">
        <f t="shared" si="217"/>
        <v>-1.8538713195201745E-2</v>
      </c>
      <c r="I566" s="20">
        <f t="shared" si="218"/>
        <v>13.063083261565168</v>
      </c>
      <c r="J566" s="20">
        <f t="shared" si="219"/>
        <v>-30.063083261565168</v>
      </c>
      <c r="K566" s="26">
        <f t="shared" si="220"/>
        <v>15031.541630782584</v>
      </c>
      <c r="L566" s="15">
        <f>Daten!G566</f>
        <v>124</v>
      </c>
      <c r="M566" s="15">
        <f>Daten!H566</f>
        <v>569</v>
      </c>
      <c r="N566" s="15">
        <f>Daten!I566</f>
        <v>207</v>
      </c>
      <c r="O566" s="27">
        <f t="shared" si="221"/>
        <v>0.58172231985940248</v>
      </c>
      <c r="P566" s="15">
        <f t="shared" si="222"/>
        <v>325.72383242794757</v>
      </c>
      <c r="Q566" s="20">
        <f t="shared" si="223"/>
        <v>5.2761675720524295</v>
      </c>
      <c r="R566" s="26">
        <f t="shared" si="224"/>
        <v>1055.2335144104859</v>
      </c>
      <c r="S566" s="8">
        <f>Daten!K566</f>
        <v>11262.33</v>
      </c>
      <c r="T566" s="8">
        <f>Daten!L566</f>
        <v>45526.69</v>
      </c>
      <c r="U566" s="8">
        <f>Daten!M566</f>
        <v>63309.94</v>
      </c>
      <c r="V566" s="8">
        <f>Daten!N566</f>
        <v>500</v>
      </c>
      <c r="W566" s="8">
        <f>Daten!O566</f>
        <v>500</v>
      </c>
      <c r="X566" s="22">
        <f t="shared" si="225"/>
        <v>120098.96</v>
      </c>
      <c r="Y566" s="8">
        <f t="shared" si="226"/>
        <v>369205.54618527368</v>
      </c>
      <c r="Z566" s="20">
        <f t="shared" si="227"/>
        <v>-249106.58618527366</v>
      </c>
      <c r="AA566" s="26">
        <f t="shared" si="228"/>
        <v>24910.658618527366</v>
      </c>
      <c r="AB566" s="31">
        <f t="shared" si="229"/>
        <v>40997.433763720437</v>
      </c>
      <c r="AC566" s="30">
        <f t="shared" si="230"/>
        <v>40997.433763720437</v>
      </c>
      <c r="AG566" s="25">
        <f t="shared" si="231"/>
        <v>15031.541630782584</v>
      </c>
      <c r="AH566" s="25">
        <f t="shared" si="232"/>
        <v>24910.658618527366</v>
      </c>
      <c r="AI566" s="25">
        <f t="shared" si="233"/>
        <v>39942.20024930995</v>
      </c>
      <c r="AJ566" s="25">
        <f t="shared" si="234"/>
        <v>1</v>
      </c>
      <c r="AK566" s="25">
        <f t="shared" si="235"/>
        <v>39942.20024930995</v>
      </c>
      <c r="AL566" s="25">
        <f t="shared" ca="1" si="236"/>
        <v>100896</v>
      </c>
      <c r="AM566" s="25">
        <f t="shared" ca="1" si="237"/>
        <v>31</v>
      </c>
      <c r="AN566" s="25">
        <f ca="1">IF(AM566=0,0,COUNTIF($AM$19:AM566,C566*10+1))</f>
        <v>149</v>
      </c>
      <c r="AO566" s="20">
        <f t="shared" ca="1" si="238"/>
        <v>0</v>
      </c>
      <c r="AP566" s="32">
        <f t="shared" ca="1" si="239"/>
        <v>100896</v>
      </c>
    </row>
    <row r="567" spans="1:42" x14ac:dyDescent="0.2">
      <c r="A567" s="14">
        <f>Daten!A567</f>
        <v>31327</v>
      </c>
      <c r="B567" s="7" t="str">
        <f>Daten!B567</f>
        <v xml:space="preserve">Mautern an der Donau                              </v>
      </c>
      <c r="C567" s="14">
        <f t="shared" si="215"/>
        <v>3</v>
      </c>
      <c r="D567" s="9">
        <f>Daten!D567</f>
        <v>0</v>
      </c>
      <c r="E567" s="8">
        <f>Daten!E567</f>
        <v>3413</v>
      </c>
      <c r="F567" s="8">
        <f>Daten!F567</f>
        <v>3554</v>
      </c>
      <c r="G567" s="26">
        <f t="shared" si="216"/>
        <v>-141</v>
      </c>
      <c r="H567" s="28">
        <f t="shared" si="217"/>
        <v>-3.9673607203151377E-2</v>
      </c>
      <c r="I567" s="20">
        <f t="shared" si="218"/>
        <v>50.628351048639701</v>
      </c>
      <c r="J567" s="20">
        <f t="shared" si="219"/>
        <v>-191.6283510486397</v>
      </c>
      <c r="K567" s="26">
        <f t="shared" si="220"/>
        <v>95814.175524319857</v>
      </c>
      <c r="L567" s="15">
        <f>Daten!G567</f>
        <v>401</v>
      </c>
      <c r="M567" s="15">
        <f>Daten!H567</f>
        <v>2128</v>
      </c>
      <c r="N567" s="15">
        <f>Daten!I567</f>
        <v>884</v>
      </c>
      <c r="O567" s="27">
        <f t="shared" si="221"/>
        <v>0.60385338345864659</v>
      </c>
      <c r="P567" s="15">
        <f t="shared" si="222"/>
        <v>1218.1727863034664</v>
      </c>
      <c r="Q567" s="20">
        <f t="shared" si="223"/>
        <v>66.82721369653359</v>
      </c>
      <c r="R567" s="26">
        <f t="shared" si="224"/>
        <v>13365.442739306718</v>
      </c>
      <c r="S567" s="8">
        <f>Daten!K567</f>
        <v>6803.92</v>
      </c>
      <c r="T567" s="8">
        <f>Daten!L567</f>
        <v>241820.74</v>
      </c>
      <c r="U567" s="8">
        <f>Daten!M567</f>
        <v>606553.66</v>
      </c>
      <c r="V567" s="8">
        <f>Daten!N567</f>
        <v>500</v>
      </c>
      <c r="W567" s="8">
        <f>Daten!O567</f>
        <v>500</v>
      </c>
      <c r="X567" s="22">
        <f t="shared" si="225"/>
        <v>855178.32000000007</v>
      </c>
      <c r="Y567" s="8">
        <f t="shared" si="226"/>
        <v>1400109.4768114877</v>
      </c>
      <c r="Z567" s="20">
        <f t="shared" si="227"/>
        <v>-544931.15681148763</v>
      </c>
      <c r="AA567" s="26">
        <f t="shared" si="228"/>
        <v>54493.115681148767</v>
      </c>
      <c r="AB567" s="31">
        <f t="shared" si="229"/>
        <v>163672.73394477533</v>
      </c>
      <c r="AC567" s="30">
        <f t="shared" si="230"/>
        <v>163672.73394477533</v>
      </c>
      <c r="AG567" s="25">
        <f t="shared" si="231"/>
        <v>95814.175524319857</v>
      </c>
      <c r="AH567" s="25">
        <f t="shared" si="232"/>
        <v>54493.115681148767</v>
      </c>
      <c r="AI567" s="25">
        <f t="shared" si="233"/>
        <v>150307.29120546862</v>
      </c>
      <c r="AJ567" s="25">
        <f t="shared" si="234"/>
        <v>1</v>
      </c>
      <c r="AK567" s="25">
        <f t="shared" si="235"/>
        <v>150307.29120546862</v>
      </c>
      <c r="AL567" s="25">
        <f t="shared" ca="1" si="236"/>
        <v>379683</v>
      </c>
      <c r="AM567" s="25">
        <f t="shared" ca="1" si="237"/>
        <v>31</v>
      </c>
      <c r="AN567" s="25">
        <f ca="1">IF(AM567=0,0,COUNTIF($AM$19:AM567,C567*10+1))</f>
        <v>150</v>
      </c>
      <c r="AO567" s="20">
        <f t="shared" ca="1" si="238"/>
        <v>0</v>
      </c>
      <c r="AP567" s="32">
        <f t="shared" ca="1" si="239"/>
        <v>379683</v>
      </c>
    </row>
    <row r="568" spans="1:42" x14ac:dyDescent="0.2">
      <c r="A568" s="14">
        <f>Daten!A568</f>
        <v>31330</v>
      </c>
      <c r="B568" s="7" t="str">
        <f>Daten!B568</f>
        <v xml:space="preserve">Mühldorf                                         </v>
      </c>
      <c r="C568" s="14">
        <f t="shared" si="215"/>
        <v>3</v>
      </c>
      <c r="D568" s="9">
        <f>Daten!D568</f>
        <v>0</v>
      </c>
      <c r="E568" s="8">
        <f>Daten!E568</f>
        <v>1237</v>
      </c>
      <c r="F568" s="8">
        <f>Daten!F568</f>
        <v>1296</v>
      </c>
      <c r="G568" s="26">
        <f t="shared" si="216"/>
        <v>-59</v>
      </c>
      <c r="H568" s="28">
        <f t="shared" si="217"/>
        <v>-4.5524691358024692E-2</v>
      </c>
      <c r="I568" s="20">
        <f t="shared" si="218"/>
        <v>18.462111130848918</v>
      </c>
      <c r="J568" s="20">
        <f t="shared" si="219"/>
        <v>-77.462111130848911</v>
      </c>
      <c r="K568" s="26">
        <f t="shared" si="220"/>
        <v>38731.055565424453</v>
      </c>
      <c r="L568" s="15">
        <f>Daten!G568</f>
        <v>143</v>
      </c>
      <c r="M568" s="15">
        <f>Daten!H568</f>
        <v>771</v>
      </c>
      <c r="N568" s="15">
        <f>Daten!I568</f>
        <v>323</v>
      </c>
      <c r="O568" s="27">
        <f t="shared" si="221"/>
        <v>0.60440985732814523</v>
      </c>
      <c r="P568" s="15">
        <f t="shared" si="222"/>
        <v>441.35865518795708</v>
      </c>
      <c r="Q568" s="20">
        <f t="shared" si="223"/>
        <v>24.641344812042917</v>
      </c>
      <c r="R568" s="26">
        <f t="shared" si="224"/>
        <v>4928.2689624085833</v>
      </c>
      <c r="S568" s="8">
        <f>Daten!K568</f>
        <v>6994.26</v>
      </c>
      <c r="T568" s="8">
        <f>Daten!L568</f>
        <v>71905.77</v>
      </c>
      <c r="U568" s="8">
        <f>Daten!M568</f>
        <v>94607.37</v>
      </c>
      <c r="V568" s="8">
        <f>Daten!N568</f>
        <v>500</v>
      </c>
      <c r="W568" s="8">
        <f>Daten!O568</f>
        <v>500</v>
      </c>
      <c r="X568" s="22">
        <f t="shared" si="225"/>
        <v>173507.4</v>
      </c>
      <c r="Y568" s="8">
        <f t="shared" si="226"/>
        <v>507452.51181242615</v>
      </c>
      <c r="Z568" s="20">
        <f t="shared" si="227"/>
        <v>-333945.11181242613</v>
      </c>
      <c r="AA568" s="26">
        <f t="shared" si="228"/>
        <v>33394.511181242611</v>
      </c>
      <c r="AB568" s="31">
        <f t="shared" si="229"/>
        <v>77053.835709075647</v>
      </c>
      <c r="AC568" s="30">
        <f t="shared" si="230"/>
        <v>77053.835709075647</v>
      </c>
      <c r="AG568" s="25">
        <f t="shared" si="231"/>
        <v>38731.055565424453</v>
      </c>
      <c r="AH568" s="25">
        <f t="shared" si="232"/>
        <v>33394.511181242611</v>
      </c>
      <c r="AI568" s="25">
        <f t="shared" si="233"/>
        <v>72125.566746667057</v>
      </c>
      <c r="AJ568" s="25">
        <f t="shared" si="234"/>
        <v>1</v>
      </c>
      <c r="AK568" s="25">
        <f t="shared" si="235"/>
        <v>72125.566746667057</v>
      </c>
      <c r="AL568" s="25">
        <f t="shared" ca="1" si="236"/>
        <v>182193</v>
      </c>
      <c r="AM568" s="25">
        <f t="shared" ca="1" si="237"/>
        <v>31</v>
      </c>
      <c r="AN568" s="25">
        <f ca="1">IF(AM568=0,0,COUNTIF($AM$19:AM568,C568*10+1))</f>
        <v>151</v>
      </c>
      <c r="AO568" s="20">
        <f t="shared" ca="1" si="238"/>
        <v>0</v>
      </c>
      <c r="AP568" s="32">
        <f t="shared" ca="1" si="239"/>
        <v>182193</v>
      </c>
    </row>
    <row r="569" spans="1:42" x14ac:dyDescent="0.2">
      <c r="A569" s="14">
        <f>Daten!A569</f>
        <v>31333</v>
      </c>
      <c r="B569" s="7" t="str">
        <f>Daten!B569</f>
        <v xml:space="preserve">Paudorf                                           </v>
      </c>
      <c r="C569" s="14">
        <f t="shared" si="215"/>
        <v>3</v>
      </c>
      <c r="D569" s="9">
        <f>Daten!D569</f>
        <v>0</v>
      </c>
      <c r="E569" s="8">
        <f>Daten!E569</f>
        <v>2705</v>
      </c>
      <c r="F569" s="8">
        <f>Daten!F569</f>
        <v>2572</v>
      </c>
      <c r="G569" s="26">
        <f t="shared" si="216"/>
        <v>133</v>
      </c>
      <c r="H569" s="28">
        <f t="shared" si="217"/>
        <v>5.171073094867807E-2</v>
      </c>
      <c r="I569" s="20">
        <f t="shared" si="218"/>
        <v>36.639313139308193</v>
      </c>
      <c r="J569" s="20">
        <f t="shared" si="219"/>
        <v>96.3606868606918</v>
      </c>
      <c r="K569" s="26">
        <f t="shared" si="220"/>
        <v>-48180.3434303459</v>
      </c>
      <c r="L569" s="15">
        <f>Daten!G569</f>
        <v>382</v>
      </c>
      <c r="M569" s="15">
        <f>Daten!H569</f>
        <v>1722</v>
      </c>
      <c r="N569" s="15">
        <f>Daten!I569</f>
        <v>601</v>
      </c>
      <c r="O569" s="27">
        <f t="shared" si="221"/>
        <v>0.57084785133565619</v>
      </c>
      <c r="P569" s="15">
        <f t="shared" si="222"/>
        <v>985.75824154819986</v>
      </c>
      <c r="Q569" s="20">
        <f t="shared" si="223"/>
        <v>-2.7582415481998623</v>
      </c>
      <c r="R569" s="26">
        <f t="shared" si="224"/>
        <v>-551.64830963997247</v>
      </c>
      <c r="S569" s="8">
        <f>Daten!K569</f>
        <v>15803.42</v>
      </c>
      <c r="T569" s="8">
        <f>Daten!L569</f>
        <v>159581.97</v>
      </c>
      <c r="U569" s="8">
        <f>Daten!M569</f>
        <v>291704.71000000002</v>
      </c>
      <c r="V569" s="8">
        <f>Daten!N569</f>
        <v>500</v>
      </c>
      <c r="W569" s="8">
        <f>Daten!O569</f>
        <v>500</v>
      </c>
      <c r="X569" s="22">
        <f t="shared" si="225"/>
        <v>467090.10000000003</v>
      </c>
      <c r="Y569" s="8">
        <f t="shared" si="226"/>
        <v>1109667.7804790726</v>
      </c>
      <c r="Z569" s="20">
        <f t="shared" si="227"/>
        <v>-642577.6804790725</v>
      </c>
      <c r="AA569" s="26">
        <f t="shared" si="228"/>
        <v>64257.768047907251</v>
      </c>
      <c r="AB569" s="31">
        <f t="shared" si="229"/>
        <v>15525.776307921376</v>
      </c>
      <c r="AC569" s="30">
        <f t="shared" si="230"/>
        <v>15525.776307921376</v>
      </c>
      <c r="AG569" s="25">
        <f t="shared" si="231"/>
        <v>-48180.3434303459</v>
      </c>
      <c r="AH569" s="25">
        <f t="shared" si="232"/>
        <v>64257.768047907251</v>
      </c>
      <c r="AI569" s="25">
        <f t="shared" si="233"/>
        <v>16077.424617561352</v>
      </c>
      <c r="AJ569" s="25">
        <f t="shared" si="234"/>
        <v>1</v>
      </c>
      <c r="AK569" s="25">
        <f t="shared" si="235"/>
        <v>16077.424617561352</v>
      </c>
      <c r="AL569" s="25">
        <f t="shared" ca="1" si="236"/>
        <v>40612</v>
      </c>
      <c r="AM569" s="25">
        <f t="shared" ca="1" si="237"/>
        <v>31</v>
      </c>
      <c r="AN569" s="25">
        <f ca="1">IF(AM569=0,0,COUNTIF($AM$19:AM569,C569*10+1))</f>
        <v>152</v>
      </c>
      <c r="AO569" s="20">
        <f t="shared" ca="1" si="238"/>
        <v>0</v>
      </c>
      <c r="AP569" s="32">
        <f t="shared" ca="1" si="239"/>
        <v>40612</v>
      </c>
    </row>
    <row r="570" spans="1:42" x14ac:dyDescent="0.2">
      <c r="A570" s="14">
        <f>Daten!A570</f>
        <v>31336</v>
      </c>
      <c r="B570" s="7" t="str">
        <f>Daten!B570</f>
        <v xml:space="preserve">Rastenfeld                                        </v>
      </c>
      <c r="C570" s="14">
        <f t="shared" si="215"/>
        <v>3</v>
      </c>
      <c r="D570" s="9">
        <f>Daten!D570</f>
        <v>0</v>
      </c>
      <c r="E570" s="8">
        <f>Daten!E570</f>
        <v>1587</v>
      </c>
      <c r="F570" s="8">
        <f>Daten!F570</f>
        <v>1573</v>
      </c>
      <c r="G570" s="26">
        <f t="shared" si="216"/>
        <v>14</v>
      </c>
      <c r="H570" s="28">
        <f t="shared" si="217"/>
        <v>8.9001907183725373E-3</v>
      </c>
      <c r="I570" s="20">
        <f t="shared" si="218"/>
        <v>22.408102475945483</v>
      </c>
      <c r="J570" s="20">
        <f t="shared" si="219"/>
        <v>-8.4081024759454834</v>
      </c>
      <c r="K570" s="26">
        <f t="shared" si="220"/>
        <v>4204.0512379727415</v>
      </c>
      <c r="L570" s="15">
        <f>Daten!G570</f>
        <v>259</v>
      </c>
      <c r="M570" s="15">
        <f>Daten!H570</f>
        <v>1003</v>
      </c>
      <c r="N570" s="15">
        <f>Daten!I570</f>
        <v>325</v>
      </c>
      <c r="O570" s="27">
        <f t="shared" si="221"/>
        <v>0.58225324027916248</v>
      </c>
      <c r="P570" s="15">
        <f t="shared" si="222"/>
        <v>574.16696647668084</v>
      </c>
      <c r="Q570" s="20">
        <f t="shared" si="223"/>
        <v>9.833033523319159</v>
      </c>
      <c r="R570" s="26">
        <f t="shared" si="224"/>
        <v>1966.6067046638318</v>
      </c>
      <c r="S570" s="8">
        <f>Daten!K570</f>
        <v>18562.39</v>
      </c>
      <c r="T570" s="8">
        <f>Daten!L570</f>
        <v>122603.08</v>
      </c>
      <c r="U570" s="8">
        <f>Daten!M570</f>
        <v>814735.55</v>
      </c>
      <c r="V570" s="8">
        <f>Daten!N570</f>
        <v>500</v>
      </c>
      <c r="W570" s="8">
        <f>Daten!O570</f>
        <v>500</v>
      </c>
      <c r="X570" s="22">
        <f t="shared" si="225"/>
        <v>955901.02</v>
      </c>
      <c r="Y570" s="8">
        <f t="shared" si="226"/>
        <v>651032.44644003257</v>
      </c>
      <c r="Z570" s="20">
        <f t="shared" si="227"/>
        <v>304868.57355996745</v>
      </c>
      <c r="AA570" s="26">
        <f t="shared" si="228"/>
        <v>-30486.857355996748</v>
      </c>
      <c r="AB570" s="31">
        <f t="shared" si="229"/>
        <v>-24316.199413360177</v>
      </c>
      <c r="AC570" s="30">
        <f t="shared" si="230"/>
        <v>0</v>
      </c>
      <c r="AG570" s="25">
        <f t="shared" si="231"/>
        <v>0</v>
      </c>
      <c r="AH570" s="25">
        <f t="shared" si="232"/>
        <v>0</v>
      </c>
      <c r="AI570" s="25">
        <f t="shared" si="233"/>
        <v>0</v>
      </c>
      <c r="AJ570" s="25">
        <f t="shared" si="234"/>
        <v>1</v>
      </c>
      <c r="AK570" s="25">
        <f t="shared" si="235"/>
        <v>0</v>
      </c>
      <c r="AL570" s="25">
        <f t="shared" ca="1" si="236"/>
        <v>0</v>
      </c>
      <c r="AM570" s="25">
        <f t="shared" ca="1" si="237"/>
        <v>0</v>
      </c>
      <c r="AN570" s="25">
        <f ca="1">IF(AM570=0,0,COUNTIF($AM$19:AM570,C570*10+1))</f>
        <v>0</v>
      </c>
      <c r="AO570" s="20">
        <f t="shared" ca="1" si="238"/>
        <v>0</v>
      </c>
      <c r="AP570" s="32">
        <f t="shared" ca="1" si="239"/>
        <v>0</v>
      </c>
    </row>
    <row r="571" spans="1:42" x14ac:dyDescent="0.2">
      <c r="A571" s="14">
        <f>Daten!A571</f>
        <v>31337</v>
      </c>
      <c r="B571" s="7" t="str">
        <f>Daten!B571</f>
        <v xml:space="preserve">Rohrendorf bei Krems                              </v>
      </c>
      <c r="C571" s="14">
        <f t="shared" si="215"/>
        <v>3</v>
      </c>
      <c r="D571" s="9">
        <f>Daten!D571</f>
        <v>0</v>
      </c>
      <c r="E571" s="8">
        <f>Daten!E571</f>
        <v>2103</v>
      </c>
      <c r="F571" s="8">
        <f>Daten!F571</f>
        <v>2117</v>
      </c>
      <c r="G571" s="26">
        <f t="shared" si="216"/>
        <v>-14</v>
      </c>
      <c r="H571" s="28">
        <f t="shared" si="217"/>
        <v>-6.6131317902692489E-3</v>
      </c>
      <c r="I571" s="20">
        <f t="shared" si="218"/>
        <v>30.157630604943797</v>
      </c>
      <c r="J571" s="20">
        <f t="shared" si="219"/>
        <v>-44.157630604943797</v>
      </c>
      <c r="K571" s="26">
        <f t="shared" si="220"/>
        <v>22078.815302471899</v>
      </c>
      <c r="L571" s="15">
        <f>Daten!G571</f>
        <v>320</v>
      </c>
      <c r="M571" s="15">
        <f>Daten!H571</f>
        <v>1382</v>
      </c>
      <c r="N571" s="15">
        <f>Daten!I571</f>
        <v>401</v>
      </c>
      <c r="O571" s="27">
        <f t="shared" si="221"/>
        <v>0.52170767004341534</v>
      </c>
      <c r="P571" s="15">
        <f t="shared" si="222"/>
        <v>791.1253715561046</v>
      </c>
      <c r="Q571" s="20">
        <f t="shared" si="223"/>
        <v>-70.125371556104596</v>
      </c>
      <c r="R571" s="26">
        <f t="shared" si="224"/>
        <v>-14025.07431122092</v>
      </c>
      <c r="S571" s="8">
        <f>Daten!K571</f>
        <v>14829.66</v>
      </c>
      <c r="T571" s="8">
        <f>Daten!L571</f>
        <v>138468.37</v>
      </c>
      <c r="U571" s="8">
        <f>Daten!M571</f>
        <v>364176.76</v>
      </c>
      <c r="V571" s="8">
        <f>Daten!N571</f>
        <v>500</v>
      </c>
      <c r="W571" s="8">
        <f>Daten!O571</f>
        <v>500</v>
      </c>
      <c r="X571" s="22">
        <f t="shared" si="225"/>
        <v>517474.79000000004</v>
      </c>
      <c r="Y571" s="8">
        <f t="shared" si="226"/>
        <v>862710.29291958944</v>
      </c>
      <c r="Z571" s="20">
        <f t="shared" si="227"/>
        <v>-345235.5029195894</v>
      </c>
      <c r="AA571" s="26">
        <f t="shared" si="228"/>
        <v>34523.550291958942</v>
      </c>
      <c r="AB571" s="31">
        <f t="shared" si="229"/>
        <v>42577.291283209925</v>
      </c>
      <c r="AC571" s="30">
        <f t="shared" si="230"/>
        <v>42577.291283209925</v>
      </c>
      <c r="AG571" s="25">
        <f t="shared" si="231"/>
        <v>22078.815302471899</v>
      </c>
      <c r="AH571" s="25">
        <f t="shared" si="232"/>
        <v>34523.550291958942</v>
      </c>
      <c r="AI571" s="25">
        <f t="shared" si="233"/>
        <v>56602.365594430841</v>
      </c>
      <c r="AJ571" s="25">
        <f t="shared" si="234"/>
        <v>1</v>
      </c>
      <c r="AK571" s="25">
        <f t="shared" si="235"/>
        <v>56602.365594430841</v>
      </c>
      <c r="AL571" s="25">
        <f t="shared" ca="1" si="236"/>
        <v>142980</v>
      </c>
      <c r="AM571" s="25">
        <f t="shared" ca="1" si="237"/>
        <v>31</v>
      </c>
      <c r="AN571" s="25">
        <f ca="1">IF(AM571=0,0,COUNTIF($AM$19:AM571,C571*10+1))</f>
        <v>153</v>
      </c>
      <c r="AO571" s="20">
        <f t="shared" ca="1" si="238"/>
        <v>0</v>
      </c>
      <c r="AP571" s="32">
        <f t="shared" ca="1" si="239"/>
        <v>142980</v>
      </c>
    </row>
    <row r="572" spans="1:42" x14ac:dyDescent="0.2">
      <c r="A572" s="14">
        <f>Daten!A572</f>
        <v>31338</v>
      </c>
      <c r="B572" s="7" t="str">
        <f>Daten!B572</f>
        <v xml:space="preserve">Rossatz-Arnsdorf                                  </v>
      </c>
      <c r="C572" s="14">
        <f t="shared" si="215"/>
        <v>3</v>
      </c>
      <c r="D572" s="9">
        <f>Daten!D572</f>
        <v>0</v>
      </c>
      <c r="E572" s="8">
        <f>Daten!E572</f>
        <v>1043</v>
      </c>
      <c r="F572" s="8">
        <f>Daten!F572</f>
        <v>1057</v>
      </c>
      <c r="G572" s="26">
        <f t="shared" si="216"/>
        <v>-14</v>
      </c>
      <c r="H572" s="28">
        <f t="shared" si="217"/>
        <v>-1.3245033112582781E-2</v>
      </c>
      <c r="I572" s="20">
        <f t="shared" si="218"/>
        <v>15.057447118292675</v>
      </c>
      <c r="J572" s="20">
        <f t="shared" si="219"/>
        <v>-29.057447118292675</v>
      </c>
      <c r="K572" s="26">
        <f t="shared" si="220"/>
        <v>14528.723559146338</v>
      </c>
      <c r="L572" s="15">
        <f>Daten!G572</f>
        <v>126</v>
      </c>
      <c r="M572" s="15">
        <f>Daten!H572</f>
        <v>629</v>
      </c>
      <c r="N572" s="15">
        <f>Daten!I572</f>
        <v>288</v>
      </c>
      <c r="O572" s="27">
        <f t="shared" si="221"/>
        <v>0.6581875993640699</v>
      </c>
      <c r="P572" s="15">
        <f t="shared" si="222"/>
        <v>360.07080948537612</v>
      </c>
      <c r="Q572" s="20">
        <f t="shared" si="223"/>
        <v>53.929190514623883</v>
      </c>
      <c r="R572" s="26">
        <f t="shared" si="224"/>
        <v>10785.838102924776</v>
      </c>
      <c r="S572" s="8">
        <f>Daten!K572</f>
        <v>12502.87</v>
      </c>
      <c r="T572" s="8">
        <f>Daten!L572</f>
        <v>73211.13</v>
      </c>
      <c r="U572" s="8">
        <f>Daten!M572</f>
        <v>109871.44</v>
      </c>
      <c r="V572" s="8">
        <f>Daten!N572</f>
        <v>500</v>
      </c>
      <c r="W572" s="8">
        <f>Daten!O572</f>
        <v>500</v>
      </c>
      <c r="X572" s="22">
        <f t="shared" si="225"/>
        <v>195585.44</v>
      </c>
      <c r="Y572" s="8">
        <f t="shared" si="226"/>
        <v>427868.20519026712</v>
      </c>
      <c r="Z572" s="20">
        <f t="shared" si="227"/>
        <v>-232282.76519026712</v>
      </c>
      <c r="AA572" s="26">
        <f t="shared" si="228"/>
        <v>23228.276519026713</v>
      </c>
      <c r="AB572" s="31">
        <f t="shared" si="229"/>
        <v>48542.838181097832</v>
      </c>
      <c r="AC572" s="30">
        <f t="shared" si="230"/>
        <v>48542.838181097832</v>
      </c>
      <c r="AG572" s="25">
        <f t="shared" si="231"/>
        <v>14528.723559146338</v>
      </c>
      <c r="AH572" s="25">
        <f t="shared" si="232"/>
        <v>23228.276519026713</v>
      </c>
      <c r="AI572" s="25">
        <f t="shared" si="233"/>
        <v>37757.000078173049</v>
      </c>
      <c r="AJ572" s="25">
        <f t="shared" si="234"/>
        <v>1</v>
      </c>
      <c r="AK572" s="25">
        <f t="shared" si="235"/>
        <v>37757.000078173049</v>
      </c>
      <c r="AL572" s="25">
        <f t="shared" ca="1" si="236"/>
        <v>95376</v>
      </c>
      <c r="AM572" s="25">
        <f t="shared" ca="1" si="237"/>
        <v>31</v>
      </c>
      <c r="AN572" s="25">
        <f ca="1">IF(AM572=0,0,COUNTIF($AM$19:AM572,C572*10+1))</f>
        <v>154</v>
      </c>
      <c r="AO572" s="20">
        <f t="shared" ca="1" si="238"/>
        <v>0</v>
      </c>
      <c r="AP572" s="32">
        <f t="shared" ca="1" si="239"/>
        <v>95376</v>
      </c>
    </row>
    <row r="573" spans="1:42" x14ac:dyDescent="0.2">
      <c r="A573" s="14">
        <f>Daten!A573</f>
        <v>31340</v>
      </c>
      <c r="B573" s="7" t="str">
        <f>Daten!B573</f>
        <v xml:space="preserve">St. Leonhard am Hornerwald                        </v>
      </c>
      <c r="C573" s="14">
        <f t="shared" si="215"/>
        <v>3</v>
      </c>
      <c r="D573" s="9">
        <f>Daten!D573</f>
        <v>0</v>
      </c>
      <c r="E573" s="8">
        <f>Daten!E573</f>
        <v>1130</v>
      </c>
      <c r="F573" s="8">
        <f>Daten!F573</f>
        <v>1115</v>
      </c>
      <c r="G573" s="26">
        <f t="shared" si="216"/>
        <v>15</v>
      </c>
      <c r="H573" s="28">
        <f t="shared" si="217"/>
        <v>1.3452914798206279E-2</v>
      </c>
      <c r="I573" s="20">
        <f t="shared" si="218"/>
        <v>15.883683573222642</v>
      </c>
      <c r="J573" s="20">
        <f t="shared" si="219"/>
        <v>-0.88368357322264224</v>
      </c>
      <c r="K573" s="26">
        <f t="shared" si="220"/>
        <v>441.84178661132114</v>
      </c>
      <c r="L573" s="15">
        <f>Daten!G573</f>
        <v>166</v>
      </c>
      <c r="M573" s="15">
        <f>Daten!H573</f>
        <v>723</v>
      </c>
      <c r="N573" s="15">
        <f>Daten!I573</f>
        <v>241</v>
      </c>
      <c r="O573" s="27">
        <f t="shared" si="221"/>
        <v>0.56293222683264177</v>
      </c>
      <c r="P573" s="15">
        <f t="shared" si="222"/>
        <v>413.88107354201424</v>
      </c>
      <c r="Q573" s="20">
        <f t="shared" si="223"/>
        <v>-6.881073542014235</v>
      </c>
      <c r="R573" s="26">
        <f t="shared" si="224"/>
        <v>-1376.214708402847</v>
      </c>
      <c r="S573" s="8">
        <f>Daten!K573</f>
        <v>16423.439999999999</v>
      </c>
      <c r="T573" s="8">
        <f>Daten!L573</f>
        <v>52327.32</v>
      </c>
      <c r="U573" s="8">
        <f>Daten!M573</f>
        <v>151043.09</v>
      </c>
      <c r="V573" s="8">
        <f>Daten!N573</f>
        <v>500</v>
      </c>
      <c r="W573" s="8">
        <f>Daten!O573</f>
        <v>500</v>
      </c>
      <c r="X573" s="22">
        <f t="shared" si="225"/>
        <v>219793.84999999998</v>
      </c>
      <c r="Y573" s="8">
        <f t="shared" si="226"/>
        <v>463558.0746548436</v>
      </c>
      <c r="Z573" s="20">
        <f t="shared" si="227"/>
        <v>-243764.22465484362</v>
      </c>
      <c r="AA573" s="26">
        <f t="shared" si="228"/>
        <v>24376.422465484364</v>
      </c>
      <c r="AB573" s="31">
        <f t="shared" si="229"/>
        <v>23442.04954369284</v>
      </c>
      <c r="AC573" s="30">
        <f t="shared" si="230"/>
        <v>23442.04954369284</v>
      </c>
      <c r="AG573" s="25">
        <f t="shared" si="231"/>
        <v>441.84178661132114</v>
      </c>
      <c r="AH573" s="25">
        <f t="shared" si="232"/>
        <v>24376.422465484364</v>
      </c>
      <c r="AI573" s="25">
        <f t="shared" si="233"/>
        <v>24818.264252095683</v>
      </c>
      <c r="AJ573" s="25">
        <f t="shared" si="234"/>
        <v>1</v>
      </c>
      <c r="AK573" s="25">
        <f t="shared" si="235"/>
        <v>24818.264252095683</v>
      </c>
      <c r="AL573" s="25">
        <f t="shared" ca="1" si="236"/>
        <v>62692</v>
      </c>
      <c r="AM573" s="25">
        <f t="shared" ca="1" si="237"/>
        <v>31</v>
      </c>
      <c r="AN573" s="25">
        <f ca="1">IF(AM573=0,0,COUNTIF($AM$19:AM573,C573*10+1))</f>
        <v>155</v>
      </c>
      <c r="AO573" s="20">
        <f t="shared" ca="1" si="238"/>
        <v>0</v>
      </c>
      <c r="AP573" s="32">
        <f t="shared" ca="1" si="239"/>
        <v>62692</v>
      </c>
    </row>
    <row r="574" spans="1:42" x14ac:dyDescent="0.2">
      <c r="A574" s="14">
        <f>Daten!A574</f>
        <v>31343</v>
      </c>
      <c r="B574" s="7" t="str">
        <f>Daten!B574</f>
        <v xml:space="preserve">Senftenberg                                       </v>
      </c>
      <c r="C574" s="14">
        <f t="shared" si="215"/>
        <v>3</v>
      </c>
      <c r="D574" s="9">
        <f>Daten!D574</f>
        <v>0</v>
      </c>
      <c r="E574" s="8">
        <f>Daten!E574</f>
        <v>1908</v>
      </c>
      <c r="F574" s="8">
        <f>Daten!F574</f>
        <v>1985</v>
      </c>
      <c r="G574" s="26">
        <f t="shared" si="216"/>
        <v>-77</v>
      </c>
      <c r="H574" s="28">
        <f t="shared" si="217"/>
        <v>-3.8790931989924435E-2</v>
      </c>
      <c r="I574" s="20">
        <f t="shared" si="218"/>
        <v>28.277230397172147</v>
      </c>
      <c r="J574" s="20">
        <f t="shared" si="219"/>
        <v>-105.27723039717215</v>
      </c>
      <c r="K574" s="26">
        <f t="shared" si="220"/>
        <v>52638.615198586071</v>
      </c>
      <c r="L574" s="15">
        <f>Daten!G574</f>
        <v>247</v>
      </c>
      <c r="M574" s="15">
        <f>Daten!H574</f>
        <v>1172</v>
      </c>
      <c r="N574" s="15">
        <f>Daten!I574</f>
        <v>489</v>
      </c>
      <c r="O574" s="27">
        <f t="shared" si="221"/>
        <v>0.62798634812286691</v>
      </c>
      <c r="P574" s="15">
        <f t="shared" si="222"/>
        <v>670.9109518551046</v>
      </c>
      <c r="Q574" s="20">
        <f t="shared" si="223"/>
        <v>65.089048144895401</v>
      </c>
      <c r="R574" s="26">
        <f t="shared" si="224"/>
        <v>13017.809628979081</v>
      </c>
      <c r="S574" s="8">
        <f>Daten!K574</f>
        <v>11182.47</v>
      </c>
      <c r="T574" s="8">
        <f>Daten!L574</f>
        <v>151749.45000000001</v>
      </c>
      <c r="U574" s="8">
        <f>Daten!M574</f>
        <v>293922</v>
      </c>
      <c r="V574" s="8">
        <f>Daten!N574</f>
        <v>500</v>
      </c>
      <c r="W574" s="8">
        <f>Daten!O574</f>
        <v>500</v>
      </c>
      <c r="X574" s="22">
        <f t="shared" si="225"/>
        <v>456853.92000000004</v>
      </c>
      <c r="Y574" s="8">
        <f t="shared" si="226"/>
        <v>782715.75791278016</v>
      </c>
      <c r="Z574" s="20">
        <f t="shared" si="227"/>
        <v>-325861.83791278012</v>
      </c>
      <c r="AA574" s="26">
        <f t="shared" si="228"/>
        <v>32586.183791278014</v>
      </c>
      <c r="AB574" s="31">
        <f t="shared" si="229"/>
        <v>98242.608618843165</v>
      </c>
      <c r="AC574" s="30">
        <f t="shared" si="230"/>
        <v>98242.608618843165</v>
      </c>
      <c r="AG574" s="25">
        <f t="shared" si="231"/>
        <v>52638.615198586071</v>
      </c>
      <c r="AH574" s="25">
        <f t="shared" si="232"/>
        <v>32586.183791278014</v>
      </c>
      <c r="AI574" s="25">
        <f t="shared" si="233"/>
        <v>85224.798989864081</v>
      </c>
      <c r="AJ574" s="25">
        <f t="shared" si="234"/>
        <v>1</v>
      </c>
      <c r="AK574" s="25">
        <f t="shared" si="235"/>
        <v>85224.798989864081</v>
      </c>
      <c r="AL574" s="25">
        <f t="shared" ca="1" si="236"/>
        <v>215282</v>
      </c>
      <c r="AM574" s="25">
        <f t="shared" ca="1" si="237"/>
        <v>31</v>
      </c>
      <c r="AN574" s="25">
        <f ca="1">IF(AM574=0,0,COUNTIF($AM$19:AM574,C574*10+1))</f>
        <v>156</v>
      </c>
      <c r="AO574" s="20">
        <f t="shared" ca="1" si="238"/>
        <v>0</v>
      </c>
      <c r="AP574" s="32">
        <f t="shared" ca="1" si="239"/>
        <v>215282</v>
      </c>
    </row>
    <row r="575" spans="1:42" x14ac:dyDescent="0.2">
      <c r="A575" s="14">
        <f>Daten!A575</f>
        <v>31344</v>
      </c>
      <c r="B575" s="7" t="str">
        <f>Daten!B575</f>
        <v xml:space="preserve">Spitz                                             </v>
      </c>
      <c r="C575" s="14">
        <f t="shared" si="215"/>
        <v>3</v>
      </c>
      <c r="D575" s="9">
        <f>Daten!D575</f>
        <v>0</v>
      </c>
      <c r="E575" s="8">
        <f>Daten!E575</f>
        <v>1544</v>
      </c>
      <c r="F575" s="8">
        <f>Daten!F575</f>
        <v>1575</v>
      </c>
      <c r="G575" s="26">
        <f t="shared" si="216"/>
        <v>-31</v>
      </c>
      <c r="H575" s="28">
        <f t="shared" si="217"/>
        <v>-1.9682539682539683E-2</v>
      </c>
      <c r="I575" s="20">
        <f t="shared" si="218"/>
        <v>22.436593388184448</v>
      </c>
      <c r="J575" s="20">
        <f t="shared" si="219"/>
        <v>-53.436593388184448</v>
      </c>
      <c r="K575" s="26">
        <f t="shared" si="220"/>
        <v>26718.296694092223</v>
      </c>
      <c r="L575" s="15">
        <f>Daten!G575</f>
        <v>175</v>
      </c>
      <c r="M575" s="15">
        <f>Daten!H575</f>
        <v>962</v>
      </c>
      <c r="N575" s="15">
        <f>Daten!I575</f>
        <v>407</v>
      </c>
      <c r="O575" s="27">
        <f t="shared" si="221"/>
        <v>0.60498960498960497</v>
      </c>
      <c r="P575" s="15">
        <f t="shared" si="222"/>
        <v>550.6965321541046</v>
      </c>
      <c r="Q575" s="20">
        <f t="shared" si="223"/>
        <v>31.303467845895398</v>
      </c>
      <c r="R575" s="26">
        <f t="shared" si="224"/>
        <v>6260.6935691790795</v>
      </c>
      <c r="S575" s="8">
        <f>Daten!K575</f>
        <v>8302.1200000000008</v>
      </c>
      <c r="T575" s="8">
        <f>Daten!L575</f>
        <v>91487.42</v>
      </c>
      <c r="U575" s="8">
        <f>Daten!M575</f>
        <v>368309.36</v>
      </c>
      <c r="V575" s="8">
        <f>Daten!N575</f>
        <v>500</v>
      </c>
      <c r="W575" s="8">
        <f>Daten!O575</f>
        <v>500</v>
      </c>
      <c r="X575" s="22">
        <f t="shared" si="225"/>
        <v>468098.89999999997</v>
      </c>
      <c r="Y575" s="8">
        <f t="shared" si="226"/>
        <v>633392.62590006948</v>
      </c>
      <c r="Z575" s="20">
        <f t="shared" si="227"/>
        <v>-165293.72590006952</v>
      </c>
      <c r="AA575" s="26">
        <f t="shared" si="228"/>
        <v>16529.372590006951</v>
      </c>
      <c r="AB575" s="31">
        <f t="shared" si="229"/>
        <v>49508.36285327826</v>
      </c>
      <c r="AC575" s="30">
        <f t="shared" si="230"/>
        <v>49508.36285327826</v>
      </c>
      <c r="AG575" s="25">
        <f t="shared" si="231"/>
        <v>26718.296694092223</v>
      </c>
      <c r="AH575" s="25">
        <f t="shared" si="232"/>
        <v>16529.372590006951</v>
      </c>
      <c r="AI575" s="25">
        <f t="shared" si="233"/>
        <v>43247.669284099175</v>
      </c>
      <c r="AJ575" s="25">
        <f t="shared" si="234"/>
        <v>1</v>
      </c>
      <c r="AK575" s="25">
        <f t="shared" si="235"/>
        <v>43247.669284099175</v>
      </c>
      <c r="AL575" s="25">
        <f t="shared" ca="1" si="236"/>
        <v>109246</v>
      </c>
      <c r="AM575" s="25">
        <f t="shared" ca="1" si="237"/>
        <v>31</v>
      </c>
      <c r="AN575" s="25">
        <f ca="1">IF(AM575=0,0,COUNTIF($AM$19:AM575,C575*10+1))</f>
        <v>157</v>
      </c>
      <c r="AO575" s="20">
        <f t="shared" ca="1" si="238"/>
        <v>0</v>
      </c>
      <c r="AP575" s="32">
        <f t="shared" ca="1" si="239"/>
        <v>109246</v>
      </c>
    </row>
    <row r="576" spans="1:42" x14ac:dyDescent="0.2">
      <c r="A576" s="14">
        <f>Daten!A576</f>
        <v>31346</v>
      </c>
      <c r="B576" s="7" t="str">
        <f>Daten!B576</f>
        <v xml:space="preserve">Straß im Straßertale                            </v>
      </c>
      <c r="C576" s="14">
        <f t="shared" si="215"/>
        <v>3</v>
      </c>
      <c r="D576" s="9">
        <f>Daten!D576</f>
        <v>0</v>
      </c>
      <c r="E576" s="8">
        <f>Daten!E576</f>
        <v>1784</v>
      </c>
      <c r="F576" s="8">
        <f>Daten!F576</f>
        <v>1715</v>
      </c>
      <c r="G576" s="26">
        <f t="shared" si="216"/>
        <v>69</v>
      </c>
      <c r="H576" s="28">
        <f t="shared" si="217"/>
        <v>4.0233236151603499E-2</v>
      </c>
      <c r="I576" s="20">
        <f t="shared" si="218"/>
        <v>24.430957244911955</v>
      </c>
      <c r="J576" s="20">
        <f t="shared" si="219"/>
        <v>44.569042755088049</v>
      </c>
      <c r="K576" s="26">
        <f t="shared" si="220"/>
        <v>-22284.521377544024</v>
      </c>
      <c r="L576" s="15">
        <f>Daten!G576</f>
        <v>275</v>
      </c>
      <c r="M576" s="15">
        <f>Daten!H576</f>
        <v>1131</v>
      </c>
      <c r="N576" s="15">
        <f>Daten!I576</f>
        <v>378</v>
      </c>
      <c r="O576" s="27">
        <f t="shared" si="221"/>
        <v>0.57736516357206014</v>
      </c>
      <c r="P576" s="15">
        <f t="shared" si="222"/>
        <v>647.44051753252847</v>
      </c>
      <c r="Q576" s="20">
        <f t="shared" si="223"/>
        <v>5.5594824674715255</v>
      </c>
      <c r="R576" s="26">
        <f t="shared" si="224"/>
        <v>1111.8964934943051</v>
      </c>
      <c r="S576" s="8">
        <f>Daten!K576</f>
        <v>19716.27</v>
      </c>
      <c r="T576" s="8">
        <f>Daten!L576</f>
        <v>106443.57</v>
      </c>
      <c r="U576" s="8">
        <f>Daten!M576</f>
        <v>123228.07</v>
      </c>
      <c r="V576" s="8">
        <f>Daten!N576</f>
        <v>500</v>
      </c>
      <c r="W576" s="8">
        <f>Daten!O576</f>
        <v>500</v>
      </c>
      <c r="X576" s="22">
        <f t="shared" si="225"/>
        <v>249387.91000000003</v>
      </c>
      <c r="Y576" s="8">
        <f t="shared" si="226"/>
        <v>731847.43821614247</v>
      </c>
      <c r="Z576" s="20">
        <f t="shared" si="227"/>
        <v>-482459.52821614244</v>
      </c>
      <c r="AA576" s="26">
        <f t="shared" si="228"/>
        <v>48245.95282161425</v>
      </c>
      <c r="AB576" s="31">
        <f t="shared" si="229"/>
        <v>27073.327937564529</v>
      </c>
      <c r="AC576" s="30">
        <f t="shared" si="230"/>
        <v>27073.327937564529</v>
      </c>
      <c r="AG576" s="25">
        <f t="shared" si="231"/>
        <v>-22284.521377544024</v>
      </c>
      <c r="AH576" s="25">
        <f t="shared" si="232"/>
        <v>48245.95282161425</v>
      </c>
      <c r="AI576" s="25">
        <f t="shared" si="233"/>
        <v>25961.431444070226</v>
      </c>
      <c r="AJ576" s="25">
        <f t="shared" si="234"/>
        <v>1</v>
      </c>
      <c r="AK576" s="25">
        <f t="shared" si="235"/>
        <v>25961.431444070226</v>
      </c>
      <c r="AL576" s="25">
        <f t="shared" ca="1" si="236"/>
        <v>65580</v>
      </c>
      <c r="AM576" s="25">
        <f t="shared" ca="1" si="237"/>
        <v>31</v>
      </c>
      <c r="AN576" s="25">
        <f ca="1">IF(AM576=0,0,COUNTIF($AM$19:AM576,C576*10+1))</f>
        <v>158</v>
      </c>
      <c r="AO576" s="20">
        <f t="shared" ca="1" si="238"/>
        <v>0</v>
      </c>
      <c r="AP576" s="32">
        <f t="shared" ca="1" si="239"/>
        <v>65580</v>
      </c>
    </row>
    <row r="577" spans="1:42" x14ac:dyDescent="0.2">
      <c r="A577" s="14">
        <f>Daten!A577</f>
        <v>31347</v>
      </c>
      <c r="B577" s="7" t="str">
        <f>Daten!B577</f>
        <v xml:space="preserve">Stratzing                                         </v>
      </c>
      <c r="C577" s="14">
        <f t="shared" si="215"/>
        <v>3</v>
      </c>
      <c r="D577" s="9">
        <f>Daten!D577</f>
        <v>0</v>
      </c>
      <c r="E577" s="8">
        <f>Daten!E577</f>
        <v>874</v>
      </c>
      <c r="F577" s="8">
        <f>Daten!F577</f>
        <v>845</v>
      </c>
      <c r="G577" s="26">
        <f t="shared" si="216"/>
        <v>29</v>
      </c>
      <c r="H577" s="28">
        <f t="shared" si="217"/>
        <v>3.4319526627218933E-2</v>
      </c>
      <c r="I577" s="20">
        <f t="shared" si="218"/>
        <v>12.03741042096245</v>
      </c>
      <c r="J577" s="20">
        <f t="shared" si="219"/>
        <v>16.962589579037548</v>
      </c>
      <c r="K577" s="26">
        <f t="shared" si="220"/>
        <v>-8481.2947895187735</v>
      </c>
      <c r="L577" s="15">
        <f>Daten!G577</f>
        <v>118</v>
      </c>
      <c r="M577" s="15">
        <f>Daten!H577</f>
        <v>585</v>
      </c>
      <c r="N577" s="15">
        <f>Daten!I577</f>
        <v>171</v>
      </c>
      <c r="O577" s="27">
        <f t="shared" si="221"/>
        <v>0.49401709401709404</v>
      </c>
      <c r="P577" s="15">
        <f t="shared" si="222"/>
        <v>334.88302630992848</v>
      </c>
      <c r="Q577" s="20">
        <f t="shared" si="223"/>
        <v>-45.883026309928482</v>
      </c>
      <c r="R577" s="26">
        <f t="shared" si="224"/>
        <v>-9176.6052619856964</v>
      </c>
      <c r="S577" s="8">
        <f>Daten!K577</f>
        <v>7680.81</v>
      </c>
      <c r="T577" s="8">
        <f>Daten!L577</f>
        <v>62339.6</v>
      </c>
      <c r="U577" s="8">
        <f>Daten!M577</f>
        <v>54084</v>
      </c>
      <c r="V577" s="8">
        <f>Daten!N577</f>
        <v>500</v>
      </c>
      <c r="W577" s="8">
        <f>Daten!O577</f>
        <v>500</v>
      </c>
      <c r="X577" s="22">
        <f t="shared" si="225"/>
        <v>124104.41</v>
      </c>
      <c r="Y577" s="8">
        <f t="shared" si="226"/>
        <v>358539.60818436573</v>
      </c>
      <c r="Z577" s="20">
        <f t="shared" si="227"/>
        <v>-234435.19818436573</v>
      </c>
      <c r="AA577" s="26">
        <f t="shared" si="228"/>
        <v>23443.519818436573</v>
      </c>
      <c r="AB577" s="31">
        <f t="shared" si="229"/>
        <v>5785.6197669321045</v>
      </c>
      <c r="AC577" s="30">
        <f t="shared" si="230"/>
        <v>5785.6197669321045</v>
      </c>
      <c r="AG577" s="25">
        <f t="shared" si="231"/>
        <v>-8481.2947895187735</v>
      </c>
      <c r="AH577" s="25">
        <f t="shared" si="232"/>
        <v>23443.519818436573</v>
      </c>
      <c r="AI577" s="25">
        <f t="shared" si="233"/>
        <v>14962.225028917799</v>
      </c>
      <c r="AJ577" s="25">
        <f t="shared" si="234"/>
        <v>1</v>
      </c>
      <c r="AK577" s="25">
        <f t="shared" si="235"/>
        <v>14962.225028917799</v>
      </c>
      <c r="AL577" s="25">
        <f t="shared" ca="1" si="236"/>
        <v>37795</v>
      </c>
      <c r="AM577" s="25">
        <f t="shared" ca="1" si="237"/>
        <v>31</v>
      </c>
      <c r="AN577" s="25">
        <f ca="1">IF(AM577=0,0,COUNTIF($AM$19:AM577,C577*10+1))</f>
        <v>159</v>
      </c>
      <c r="AO577" s="20">
        <f t="shared" ca="1" si="238"/>
        <v>0</v>
      </c>
      <c r="AP577" s="32">
        <f t="shared" ca="1" si="239"/>
        <v>37795</v>
      </c>
    </row>
    <row r="578" spans="1:42" x14ac:dyDescent="0.2">
      <c r="A578" s="14">
        <f>Daten!A578</f>
        <v>31350</v>
      </c>
      <c r="B578" s="7" t="str">
        <f>Daten!B578</f>
        <v xml:space="preserve">Weinzierl am Walde                                </v>
      </c>
      <c r="C578" s="14">
        <f t="shared" si="215"/>
        <v>3</v>
      </c>
      <c r="D578" s="9">
        <f>Daten!D578</f>
        <v>0</v>
      </c>
      <c r="E578" s="8">
        <f>Daten!E578</f>
        <v>1206</v>
      </c>
      <c r="F578" s="8">
        <f>Daten!F578</f>
        <v>1243</v>
      </c>
      <c r="G578" s="26">
        <f t="shared" si="216"/>
        <v>-37</v>
      </c>
      <c r="H578" s="28">
        <f t="shared" si="217"/>
        <v>-2.9766693483507644E-2</v>
      </c>
      <c r="I578" s="20">
        <f t="shared" si="218"/>
        <v>17.707101956516361</v>
      </c>
      <c r="J578" s="20">
        <f t="shared" si="219"/>
        <v>-54.707101956516361</v>
      </c>
      <c r="K578" s="26">
        <f t="shared" si="220"/>
        <v>27353.550978258179</v>
      </c>
      <c r="L578" s="15">
        <f>Daten!G578</f>
        <v>160</v>
      </c>
      <c r="M578" s="15">
        <f>Daten!H578</f>
        <v>755</v>
      </c>
      <c r="N578" s="15">
        <f>Daten!I578</f>
        <v>291</v>
      </c>
      <c r="O578" s="27">
        <f t="shared" si="221"/>
        <v>0.59735099337748343</v>
      </c>
      <c r="P578" s="15">
        <f t="shared" si="222"/>
        <v>432.19946130597611</v>
      </c>
      <c r="Q578" s="20">
        <f t="shared" si="223"/>
        <v>18.800538694023885</v>
      </c>
      <c r="R578" s="26">
        <f t="shared" si="224"/>
        <v>3760.107738804777</v>
      </c>
      <c r="S578" s="8">
        <f>Daten!K578</f>
        <v>13667.82</v>
      </c>
      <c r="T578" s="8">
        <f>Daten!L578</f>
        <v>66028.100000000006</v>
      </c>
      <c r="U578" s="8">
        <f>Daten!M578</f>
        <v>46739.360000000001</v>
      </c>
      <c r="V578" s="8">
        <f>Daten!N578</f>
        <v>500</v>
      </c>
      <c r="W578" s="8">
        <f>Daten!O578</f>
        <v>500</v>
      </c>
      <c r="X578" s="22">
        <f t="shared" si="225"/>
        <v>126435.28000000001</v>
      </c>
      <c r="Y578" s="8">
        <f t="shared" si="226"/>
        <v>494735.4318882667</v>
      </c>
      <c r="Z578" s="20">
        <f t="shared" si="227"/>
        <v>-368300.15188826667</v>
      </c>
      <c r="AA578" s="26">
        <f t="shared" si="228"/>
        <v>36830.01518882667</v>
      </c>
      <c r="AB578" s="31">
        <f t="shared" si="229"/>
        <v>67943.67390588962</v>
      </c>
      <c r="AC578" s="30">
        <f t="shared" si="230"/>
        <v>67943.67390588962</v>
      </c>
      <c r="AG578" s="25">
        <f t="shared" si="231"/>
        <v>27353.550978258179</v>
      </c>
      <c r="AH578" s="25">
        <f t="shared" si="232"/>
        <v>36830.01518882667</v>
      </c>
      <c r="AI578" s="25">
        <f t="shared" si="233"/>
        <v>64183.566167084849</v>
      </c>
      <c r="AJ578" s="25">
        <f t="shared" si="234"/>
        <v>1</v>
      </c>
      <c r="AK578" s="25">
        <f t="shared" si="235"/>
        <v>64183.566167084849</v>
      </c>
      <c r="AL578" s="25">
        <f t="shared" ca="1" si="236"/>
        <v>162131</v>
      </c>
      <c r="AM578" s="25">
        <f t="shared" ca="1" si="237"/>
        <v>31</v>
      </c>
      <c r="AN578" s="25">
        <f ca="1">IF(AM578=0,0,COUNTIF($AM$19:AM578,C578*10+1))</f>
        <v>160</v>
      </c>
      <c r="AO578" s="20">
        <f t="shared" ca="1" si="238"/>
        <v>0</v>
      </c>
      <c r="AP578" s="32">
        <f t="shared" ca="1" si="239"/>
        <v>162131</v>
      </c>
    </row>
    <row r="579" spans="1:42" x14ac:dyDescent="0.2">
      <c r="A579" s="14">
        <f>Daten!A579</f>
        <v>31351</v>
      </c>
      <c r="B579" s="7" t="str">
        <f>Daten!B579</f>
        <v xml:space="preserve">Weißenkirchen in der Wachau                      </v>
      </c>
      <c r="C579" s="14">
        <f t="shared" si="215"/>
        <v>3</v>
      </c>
      <c r="D579" s="9">
        <f>Daten!D579</f>
        <v>0</v>
      </c>
      <c r="E579" s="8">
        <f>Daten!E579</f>
        <v>1384</v>
      </c>
      <c r="F579" s="8">
        <f>Daten!F579</f>
        <v>1399</v>
      </c>
      <c r="G579" s="26">
        <f t="shared" si="216"/>
        <v>-15</v>
      </c>
      <c r="H579" s="28">
        <f t="shared" si="217"/>
        <v>-1.0721944245889922E-2</v>
      </c>
      <c r="I579" s="20">
        <f t="shared" si="218"/>
        <v>19.929393111155584</v>
      </c>
      <c r="J579" s="20">
        <f t="shared" si="219"/>
        <v>-34.929393111155584</v>
      </c>
      <c r="K579" s="26">
        <f t="shared" si="220"/>
        <v>17464.696555577793</v>
      </c>
      <c r="L579" s="15">
        <f>Daten!G579</f>
        <v>163</v>
      </c>
      <c r="M579" s="15">
        <f>Daten!H579</f>
        <v>830</v>
      </c>
      <c r="N579" s="15">
        <f>Daten!I579</f>
        <v>391</v>
      </c>
      <c r="O579" s="27">
        <f t="shared" si="221"/>
        <v>0.66746987951807224</v>
      </c>
      <c r="P579" s="15">
        <f t="shared" si="222"/>
        <v>475.13318262776181</v>
      </c>
      <c r="Q579" s="20">
        <f t="shared" si="223"/>
        <v>78.866817372238188</v>
      </c>
      <c r="R579" s="26">
        <f t="shared" si="224"/>
        <v>15773.363474447637</v>
      </c>
      <c r="S579" s="8">
        <f>Daten!K579</f>
        <v>10790.82</v>
      </c>
      <c r="T579" s="8">
        <f>Daten!L579</f>
        <v>86665.14</v>
      </c>
      <c r="U579" s="8">
        <f>Daten!M579</f>
        <v>379902.54</v>
      </c>
      <c r="V579" s="8">
        <f>Daten!N579</f>
        <v>500</v>
      </c>
      <c r="W579" s="8">
        <f>Daten!O579</f>
        <v>500</v>
      </c>
      <c r="X579" s="22">
        <f t="shared" si="225"/>
        <v>477358.5</v>
      </c>
      <c r="Y579" s="8">
        <f t="shared" si="226"/>
        <v>567756.08435602079</v>
      </c>
      <c r="Z579" s="20">
        <f t="shared" si="227"/>
        <v>-90397.584356020787</v>
      </c>
      <c r="AA579" s="26">
        <f t="shared" si="228"/>
        <v>9039.7584356020798</v>
      </c>
      <c r="AB579" s="31">
        <f t="shared" si="229"/>
        <v>42277.818465627512</v>
      </c>
      <c r="AC579" s="30">
        <f t="shared" si="230"/>
        <v>42277.818465627512</v>
      </c>
      <c r="AG579" s="25">
        <f t="shared" si="231"/>
        <v>17464.696555577793</v>
      </c>
      <c r="AH579" s="25">
        <f t="shared" si="232"/>
        <v>9039.7584356020798</v>
      </c>
      <c r="AI579" s="25">
        <f t="shared" si="233"/>
        <v>26504.454991179875</v>
      </c>
      <c r="AJ579" s="25">
        <f t="shared" si="234"/>
        <v>1</v>
      </c>
      <c r="AK579" s="25">
        <f t="shared" si="235"/>
        <v>26504.454991179875</v>
      </c>
      <c r="AL579" s="25">
        <f t="shared" ca="1" si="236"/>
        <v>66951</v>
      </c>
      <c r="AM579" s="25">
        <f t="shared" ca="1" si="237"/>
        <v>31</v>
      </c>
      <c r="AN579" s="25">
        <f ca="1">IF(AM579=0,0,COUNTIF($AM$19:AM579,C579*10+1))</f>
        <v>161</v>
      </c>
      <c r="AO579" s="20">
        <f t="shared" ca="1" si="238"/>
        <v>0</v>
      </c>
      <c r="AP579" s="32">
        <f t="shared" ca="1" si="239"/>
        <v>66951</v>
      </c>
    </row>
    <row r="580" spans="1:42" x14ac:dyDescent="0.2">
      <c r="A580" s="14">
        <f>Daten!A580</f>
        <v>31355</v>
      </c>
      <c r="B580" s="7" t="str">
        <f>Daten!B580</f>
        <v xml:space="preserve">Schönberg am Kamp                                </v>
      </c>
      <c r="C580" s="14">
        <f t="shared" si="215"/>
        <v>3</v>
      </c>
      <c r="D580" s="9">
        <f>Daten!D580</f>
        <v>0</v>
      </c>
      <c r="E580" s="8">
        <f>Daten!E580</f>
        <v>1853</v>
      </c>
      <c r="F580" s="8">
        <f>Daten!F580</f>
        <v>1858</v>
      </c>
      <c r="G580" s="26">
        <f t="shared" si="216"/>
        <v>-5</v>
      </c>
      <c r="H580" s="28">
        <f t="shared" si="217"/>
        <v>-2.691065662002153E-3</v>
      </c>
      <c r="I580" s="20">
        <f t="shared" si="218"/>
        <v>26.468057469997909</v>
      </c>
      <c r="J580" s="20">
        <f t="shared" si="219"/>
        <v>-31.468057469997909</v>
      </c>
      <c r="K580" s="26">
        <f t="shared" si="220"/>
        <v>15734.028734998954</v>
      </c>
      <c r="L580" s="15">
        <f>Daten!G580</f>
        <v>229</v>
      </c>
      <c r="M580" s="15">
        <f>Daten!H580</f>
        <v>1151</v>
      </c>
      <c r="N580" s="15">
        <f>Daten!I580</f>
        <v>473</v>
      </c>
      <c r="O580" s="27">
        <f t="shared" si="221"/>
        <v>0.60990443092962643</v>
      </c>
      <c r="P580" s="15">
        <f t="shared" si="222"/>
        <v>658.8895098850046</v>
      </c>
      <c r="Q580" s="20">
        <f t="shared" si="223"/>
        <v>43.1104901149954</v>
      </c>
      <c r="R580" s="26">
        <f t="shared" si="224"/>
        <v>8622.0980229990801</v>
      </c>
      <c r="S580" s="8">
        <f>Daten!K580</f>
        <v>24532.87</v>
      </c>
      <c r="T580" s="8">
        <f>Daten!L580</f>
        <v>105760.49</v>
      </c>
      <c r="U580" s="8">
        <f>Daten!M580</f>
        <v>169701.89</v>
      </c>
      <c r="V580" s="8">
        <f>Daten!N580</f>
        <v>500</v>
      </c>
      <c r="W580" s="8">
        <f>Daten!O580</f>
        <v>500</v>
      </c>
      <c r="X580" s="22">
        <f t="shared" si="225"/>
        <v>299995.25</v>
      </c>
      <c r="Y580" s="8">
        <f t="shared" si="226"/>
        <v>760153.19675701344</v>
      </c>
      <c r="Z580" s="20">
        <f t="shared" si="227"/>
        <v>-460157.94675701344</v>
      </c>
      <c r="AA580" s="26">
        <f t="shared" si="228"/>
        <v>46015.794675701349</v>
      </c>
      <c r="AB580" s="31">
        <f t="shared" si="229"/>
        <v>70371.921433699375</v>
      </c>
      <c r="AC580" s="30">
        <f t="shared" si="230"/>
        <v>70371.921433699375</v>
      </c>
      <c r="AG580" s="25">
        <f t="shared" si="231"/>
        <v>15734.028734998954</v>
      </c>
      <c r="AH580" s="25">
        <f t="shared" si="232"/>
        <v>46015.794675701349</v>
      </c>
      <c r="AI580" s="25">
        <f t="shared" si="233"/>
        <v>61749.823410700301</v>
      </c>
      <c r="AJ580" s="25">
        <f t="shared" si="234"/>
        <v>1</v>
      </c>
      <c r="AK580" s="25">
        <f t="shared" si="235"/>
        <v>61749.823410700301</v>
      </c>
      <c r="AL580" s="25">
        <f t="shared" ca="1" si="236"/>
        <v>155983</v>
      </c>
      <c r="AM580" s="25">
        <f t="shared" ca="1" si="237"/>
        <v>31</v>
      </c>
      <c r="AN580" s="25">
        <f ca="1">IF(AM580=0,0,COUNTIF($AM$19:AM580,C580*10+1))</f>
        <v>162</v>
      </c>
      <c r="AO580" s="20">
        <f t="shared" ca="1" si="238"/>
        <v>0</v>
      </c>
      <c r="AP580" s="32">
        <f t="shared" ca="1" si="239"/>
        <v>155983</v>
      </c>
    </row>
    <row r="581" spans="1:42" x14ac:dyDescent="0.2">
      <c r="A581" s="14">
        <f>Daten!A581</f>
        <v>31356</v>
      </c>
      <c r="B581" s="7" t="str">
        <f>Daten!B581</f>
        <v xml:space="preserve">Droß                                             </v>
      </c>
      <c r="C581" s="14">
        <f t="shared" si="215"/>
        <v>3</v>
      </c>
      <c r="D581" s="9">
        <f>Daten!D581</f>
        <v>0</v>
      </c>
      <c r="E581" s="8">
        <f>Daten!E581</f>
        <v>1023</v>
      </c>
      <c r="F581" s="8">
        <f>Daten!F581</f>
        <v>1028</v>
      </c>
      <c r="G581" s="26">
        <f t="shared" si="216"/>
        <v>-5</v>
      </c>
      <c r="H581" s="28">
        <f t="shared" si="217"/>
        <v>-4.8638132295719845E-3</v>
      </c>
      <c r="I581" s="20">
        <f t="shared" si="218"/>
        <v>14.644328890827691</v>
      </c>
      <c r="J581" s="20">
        <f t="shared" si="219"/>
        <v>-19.644328890827691</v>
      </c>
      <c r="K581" s="26">
        <f t="shared" si="220"/>
        <v>9822.1644454138459</v>
      </c>
      <c r="L581" s="15">
        <f>Daten!G581</f>
        <v>187</v>
      </c>
      <c r="M581" s="15">
        <f>Daten!H581</f>
        <v>647</v>
      </c>
      <c r="N581" s="15">
        <f>Daten!I581</f>
        <v>189</v>
      </c>
      <c r="O581" s="27">
        <f t="shared" si="221"/>
        <v>0.58114374034003091</v>
      </c>
      <c r="P581" s="15">
        <f t="shared" si="222"/>
        <v>370.37490260260466</v>
      </c>
      <c r="Q581" s="20">
        <f t="shared" si="223"/>
        <v>5.6250973973953364</v>
      </c>
      <c r="R581" s="26">
        <f t="shared" si="224"/>
        <v>1125.0194794790673</v>
      </c>
      <c r="S581" s="8">
        <f>Daten!K581</f>
        <v>2715.36</v>
      </c>
      <c r="T581" s="8">
        <f>Daten!L581</f>
        <v>60720.19</v>
      </c>
      <c r="U581" s="8">
        <f>Daten!M581</f>
        <v>38868.449999999997</v>
      </c>
      <c r="V581" s="8">
        <f>Daten!N581</f>
        <v>500</v>
      </c>
      <c r="W581" s="8">
        <f>Daten!O581</f>
        <v>500</v>
      </c>
      <c r="X581" s="22">
        <f t="shared" si="225"/>
        <v>102304</v>
      </c>
      <c r="Y581" s="8">
        <f t="shared" si="226"/>
        <v>419663.63749726105</v>
      </c>
      <c r="Z581" s="20">
        <f t="shared" si="227"/>
        <v>-317359.63749726105</v>
      </c>
      <c r="AA581" s="26">
        <f t="shared" si="228"/>
        <v>31735.963749726106</v>
      </c>
      <c r="AB581" s="31">
        <f t="shared" si="229"/>
        <v>42683.147674619016</v>
      </c>
      <c r="AC581" s="30">
        <f t="shared" si="230"/>
        <v>42683.147674619016</v>
      </c>
      <c r="AG581" s="25">
        <f t="shared" si="231"/>
        <v>9822.1644454138459</v>
      </c>
      <c r="AH581" s="25">
        <f t="shared" si="232"/>
        <v>31735.963749726106</v>
      </c>
      <c r="AI581" s="25">
        <f t="shared" si="233"/>
        <v>41558.128195139951</v>
      </c>
      <c r="AJ581" s="25">
        <f t="shared" si="234"/>
        <v>1</v>
      </c>
      <c r="AK581" s="25">
        <f t="shared" si="235"/>
        <v>41558.128195139951</v>
      </c>
      <c r="AL581" s="25">
        <f t="shared" ca="1" si="236"/>
        <v>104978</v>
      </c>
      <c r="AM581" s="25">
        <f t="shared" ca="1" si="237"/>
        <v>31</v>
      </c>
      <c r="AN581" s="25">
        <f ca="1">IF(AM581=0,0,COUNTIF($AM$19:AM581,C581*10+1))</f>
        <v>163</v>
      </c>
      <c r="AO581" s="20">
        <f t="shared" ca="1" si="238"/>
        <v>0</v>
      </c>
      <c r="AP581" s="32">
        <f t="shared" ca="1" si="239"/>
        <v>104978</v>
      </c>
    </row>
    <row r="582" spans="1:42" x14ac:dyDescent="0.2">
      <c r="A582" s="14">
        <f>Daten!A582</f>
        <v>31401</v>
      </c>
      <c r="B582" s="7" t="str">
        <f>Daten!B582</f>
        <v xml:space="preserve">Annaberg                                          </v>
      </c>
      <c r="C582" s="14">
        <f t="shared" si="215"/>
        <v>3</v>
      </c>
      <c r="D582" s="9">
        <f>Daten!D582</f>
        <v>0</v>
      </c>
      <c r="E582" s="8">
        <f>Daten!E582</f>
        <v>501</v>
      </c>
      <c r="F582" s="8">
        <f>Daten!F582</f>
        <v>525</v>
      </c>
      <c r="G582" s="26">
        <f t="shared" si="216"/>
        <v>-24</v>
      </c>
      <c r="H582" s="28">
        <f t="shared" si="217"/>
        <v>-4.5714285714285714E-2</v>
      </c>
      <c r="I582" s="20">
        <f t="shared" si="218"/>
        <v>7.4788644627281498</v>
      </c>
      <c r="J582" s="20">
        <f t="shared" si="219"/>
        <v>-31.478864462728151</v>
      </c>
      <c r="K582" s="26">
        <f t="shared" si="220"/>
        <v>15739.432231364075</v>
      </c>
      <c r="L582" s="15">
        <f>Daten!G582</f>
        <v>72</v>
      </c>
      <c r="M582" s="15">
        <f>Daten!H582</f>
        <v>280</v>
      </c>
      <c r="N582" s="15">
        <f>Daten!I582</f>
        <v>149</v>
      </c>
      <c r="O582" s="27">
        <f t="shared" si="221"/>
        <v>0.78928571428571426</v>
      </c>
      <c r="P582" s="15">
        <f t="shared" si="222"/>
        <v>160.28589293466663</v>
      </c>
      <c r="Q582" s="20">
        <f t="shared" si="223"/>
        <v>60.714107065333366</v>
      </c>
      <c r="R582" s="26">
        <f t="shared" si="224"/>
        <v>12142.821413066673</v>
      </c>
      <c r="S582" s="8">
        <f>Daten!K582</f>
        <v>15565.6</v>
      </c>
      <c r="T582" s="8">
        <f>Daten!L582</f>
        <v>47613.69</v>
      </c>
      <c r="U582" s="8">
        <f>Daten!M582</f>
        <v>116604.4</v>
      </c>
      <c r="V582" s="8">
        <f>Daten!N582</f>
        <v>500</v>
      </c>
      <c r="W582" s="8">
        <f>Daten!O582</f>
        <v>500</v>
      </c>
      <c r="X582" s="22">
        <f t="shared" si="225"/>
        <v>179783.69</v>
      </c>
      <c r="Y582" s="8">
        <f t="shared" si="226"/>
        <v>205524.42070980233</v>
      </c>
      <c r="Z582" s="20">
        <f t="shared" si="227"/>
        <v>-25740.73070980233</v>
      </c>
      <c r="AA582" s="26">
        <f t="shared" si="228"/>
        <v>2574.0730709802333</v>
      </c>
      <c r="AB582" s="31">
        <f t="shared" si="229"/>
        <v>30456.326715410982</v>
      </c>
      <c r="AC582" s="30">
        <f t="shared" si="230"/>
        <v>30456.326715410982</v>
      </c>
      <c r="AG582" s="25">
        <f t="shared" si="231"/>
        <v>15739.432231364075</v>
      </c>
      <c r="AH582" s="25">
        <f t="shared" si="232"/>
        <v>2574.0730709802333</v>
      </c>
      <c r="AI582" s="25">
        <f t="shared" si="233"/>
        <v>18313.505302344307</v>
      </c>
      <c r="AJ582" s="25">
        <f t="shared" si="234"/>
        <v>1</v>
      </c>
      <c r="AK582" s="25">
        <f t="shared" si="235"/>
        <v>18313.505302344307</v>
      </c>
      <c r="AL582" s="25">
        <f t="shared" ca="1" si="236"/>
        <v>46261</v>
      </c>
      <c r="AM582" s="25">
        <f t="shared" ca="1" si="237"/>
        <v>31</v>
      </c>
      <c r="AN582" s="25">
        <f ca="1">IF(AM582=0,0,COUNTIF($AM$19:AM582,C582*10+1))</f>
        <v>164</v>
      </c>
      <c r="AO582" s="20">
        <f t="shared" ca="1" si="238"/>
        <v>0</v>
      </c>
      <c r="AP582" s="32">
        <f t="shared" ca="1" si="239"/>
        <v>46261</v>
      </c>
    </row>
    <row r="583" spans="1:42" x14ac:dyDescent="0.2">
      <c r="A583" s="14">
        <f>Daten!A583</f>
        <v>31402</v>
      </c>
      <c r="B583" s="7" t="str">
        <f>Daten!B583</f>
        <v xml:space="preserve">Eschenau                                          </v>
      </c>
      <c r="C583" s="14">
        <f t="shared" si="215"/>
        <v>3</v>
      </c>
      <c r="D583" s="9">
        <f>Daten!D583</f>
        <v>0</v>
      </c>
      <c r="E583" s="8">
        <f>Daten!E583</f>
        <v>1287</v>
      </c>
      <c r="F583" s="8">
        <f>Daten!F583</f>
        <v>1310</v>
      </c>
      <c r="G583" s="26">
        <f t="shared" si="216"/>
        <v>-23</v>
      </c>
      <c r="H583" s="28">
        <f t="shared" si="217"/>
        <v>-1.7557251908396947E-2</v>
      </c>
      <c r="I583" s="20">
        <f t="shared" si="218"/>
        <v>18.661547516521669</v>
      </c>
      <c r="J583" s="20">
        <f t="shared" si="219"/>
        <v>-41.661547516521665</v>
      </c>
      <c r="K583" s="26">
        <f t="shared" si="220"/>
        <v>20830.773758260832</v>
      </c>
      <c r="L583" s="15">
        <f>Daten!G583</f>
        <v>188</v>
      </c>
      <c r="M583" s="15">
        <f>Daten!H583</f>
        <v>846</v>
      </c>
      <c r="N583" s="15">
        <f>Daten!I583</f>
        <v>253</v>
      </c>
      <c r="O583" s="27">
        <f t="shared" si="221"/>
        <v>0.52127659574468088</v>
      </c>
      <c r="P583" s="15">
        <f t="shared" si="222"/>
        <v>484.29237650974278</v>
      </c>
      <c r="Q583" s="20">
        <f t="shared" si="223"/>
        <v>-43.29237650974278</v>
      </c>
      <c r="R583" s="26">
        <f t="shared" si="224"/>
        <v>-8658.4753019485561</v>
      </c>
      <c r="S583" s="8">
        <f>Daten!K583</f>
        <v>6558.37</v>
      </c>
      <c r="T583" s="8">
        <f>Daten!L583</f>
        <v>66285.94</v>
      </c>
      <c r="U583" s="8">
        <f>Daten!M583</f>
        <v>249689.39</v>
      </c>
      <c r="V583" s="8">
        <f>Daten!N583</f>
        <v>500</v>
      </c>
      <c r="W583" s="8">
        <f>Daten!O583</f>
        <v>500</v>
      </c>
      <c r="X583" s="22">
        <f t="shared" si="225"/>
        <v>322533.7</v>
      </c>
      <c r="Y583" s="8">
        <f t="shared" si="226"/>
        <v>527963.9310449413</v>
      </c>
      <c r="Z583" s="20">
        <f t="shared" si="227"/>
        <v>-205430.23104494129</v>
      </c>
      <c r="AA583" s="26">
        <f t="shared" si="228"/>
        <v>20543.023104494132</v>
      </c>
      <c r="AB583" s="31">
        <f t="shared" si="229"/>
        <v>32715.321560806406</v>
      </c>
      <c r="AC583" s="30">
        <f t="shared" si="230"/>
        <v>32715.321560806406</v>
      </c>
      <c r="AG583" s="25">
        <f t="shared" si="231"/>
        <v>20830.773758260832</v>
      </c>
      <c r="AH583" s="25">
        <f t="shared" si="232"/>
        <v>20543.023104494132</v>
      </c>
      <c r="AI583" s="25">
        <f t="shared" si="233"/>
        <v>41373.796862754964</v>
      </c>
      <c r="AJ583" s="25">
        <f t="shared" si="234"/>
        <v>1</v>
      </c>
      <c r="AK583" s="25">
        <f t="shared" si="235"/>
        <v>41373.796862754964</v>
      </c>
      <c r="AL583" s="25">
        <f t="shared" ca="1" si="236"/>
        <v>104512</v>
      </c>
      <c r="AM583" s="25">
        <f t="shared" ca="1" si="237"/>
        <v>31</v>
      </c>
      <c r="AN583" s="25">
        <f ca="1">IF(AM583=0,0,COUNTIF($AM$19:AM583,C583*10+1))</f>
        <v>165</v>
      </c>
      <c r="AO583" s="20">
        <f t="shared" ca="1" si="238"/>
        <v>0</v>
      </c>
      <c r="AP583" s="32">
        <f t="shared" ca="1" si="239"/>
        <v>104512</v>
      </c>
    </row>
    <row r="584" spans="1:42" x14ac:dyDescent="0.2">
      <c r="A584" s="14">
        <f>Daten!A584</f>
        <v>31403</v>
      </c>
      <c r="B584" s="7" t="str">
        <f>Daten!B584</f>
        <v xml:space="preserve">Hainfeld                                          </v>
      </c>
      <c r="C584" s="14">
        <f t="shared" si="215"/>
        <v>3</v>
      </c>
      <c r="D584" s="9">
        <f>Daten!D584</f>
        <v>0</v>
      </c>
      <c r="E584" s="8">
        <f>Daten!E584</f>
        <v>3816</v>
      </c>
      <c r="F584" s="8">
        <f>Daten!F584</f>
        <v>3805</v>
      </c>
      <c r="G584" s="26">
        <f t="shared" si="216"/>
        <v>11</v>
      </c>
      <c r="H584" s="28">
        <f t="shared" si="217"/>
        <v>2.8909329829172143E-3</v>
      </c>
      <c r="I584" s="20">
        <f t="shared" si="218"/>
        <v>54.203960534629729</v>
      </c>
      <c r="J584" s="20">
        <f t="shared" si="219"/>
        <v>-43.203960534629729</v>
      </c>
      <c r="K584" s="26">
        <f t="shared" si="220"/>
        <v>21601.980267314866</v>
      </c>
      <c r="L584" s="15">
        <f>Daten!G584</f>
        <v>524</v>
      </c>
      <c r="M584" s="15">
        <f>Daten!H584</f>
        <v>2319</v>
      </c>
      <c r="N584" s="15">
        <f>Daten!I584</f>
        <v>973</v>
      </c>
      <c r="O584" s="27">
        <f t="shared" si="221"/>
        <v>0.64553686934023291</v>
      </c>
      <c r="P584" s="15">
        <f t="shared" si="222"/>
        <v>1327.510663269614</v>
      </c>
      <c r="Q584" s="20">
        <f t="shared" si="223"/>
        <v>169.48933673038596</v>
      </c>
      <c r="R584" s="26">
        <f t="shared" si="224"/>
        <v>33897.86734607719</v>
      </c>
      <c r="S584" s="8">
        <f>Daten!K584</f>
        <v>17452.91</v>
      </c>
      <c r="T584" s="8">
        <f>Daten!L584</f>
        <v>219645.57</v>
      </c>
      <c r="U584" s="8">
        <f>Daten!M584</f>
        <v>3208412.29</v>
      </c>
      <c r="V584" s="8">
        <f>Daten!N584</f>
        <v>500</v>
      </c>
      <c r="W584" s="8">
        <f>Daten!O584</f>
        <v>500</v>
      </c>
      <c r="X584" s="22">
        <f t="shared" si="225"/>
        <v>3445510.77</v>
      </c>
      <c r="Y584" s="8">
        <f t="shared" si="226"/>
        <v>1565431.5158255603</v>
      </c>
      <c r="Z584" s="20">
        <f t="shared" si="227"/>
        <v>1880079.2541744397</v>
      </c>
      <c r="AA584" s="26">
        <f t="shared" si="228"/>
        <v>-188007.92541744397</v>
      </c>
      <c r="AB584" s="31">
        <f t="shared" si="229"/>
        <v>-132508.07780405192</v>
      </c>
      <c r="AC584" s="30">
        <f t="shared" si="230"/>
        <v>0</v>
      </c>
      <c r="AG584" s="25">
        <f t="shared" si="231"/>
        <v>0</v>
      </c>
      <c r="AH584" s="25">
        <f t="shared" si="232"/>
        <v>0</v>
      </c>
      <c r="AI584" s="25">
        <f t="shared" si="233"/>
        <v>0</v>
      </c>
      <c r="AJ584" s="25">
        <f t="shared" si="234"/>
        <v>1</v>
      </c>
      <c r="AK584" s="25">
        <f t="shared" si="235"/>
        <v>0</v>
      </c>
      <c r="AL584" s="25">
        <f t="shared" ca="1" si="236"/>
        <v>0</v>
      </c>
      <c r="AM584" s="25">
        <f t="shared" ca="1" si="237"/>
        <v>0</v>
      </c>
      <c r="AN584" s="25">
        <f ca="1">IF(AM584=0,0,COUNTIF($AM$19:AM584,C584*10+1))</f>
        <v>0</v>
      </c>
      <c r="AO584" s="20">
        <f t="shared" ca="1" si="238"/>
        <v>0</v>
      </c>
      <c r="AP584" s="32">
        <f t="shared" ca="1" si="239"/>
        <v>0</v>
      </c>
    </row>
    <row r="585" spans="1:42" x14ac:dyDescent="0.2">
      <c r="A585" s="14">
        <f>Daten!A585</f>
        <v>31404</v>
      </c>
      <c r="B585" s="7" t="str">
        <f>Daten!B585</f>
        <v xml:space="preserve">Hohenberg                                         </v>
      </c>
      <c r="C585" s="14">
        <f t="shared" si="215"/>
        <v>3</v>
      </c>
      <c r="D585" s="9">
        <f>Daten!D585</f>
        <v>0</v>
      </c>
      <c r="E585" s="8">
        <f>Daten!E585</f>
        <v>1416</v>
      </c>
      <c r="F585" s="8">
        <f>Daten!F585</f>
        <v>1506</v>
      </c>
      <c r="G585" s="26">
        <f t="shared" si="216"/>
        <v>-90</v>
      </c>
      <c r="H585" s="28">
        <f t="shared" si="217"/>
        <v>-5.9760956175298807E-2</v>
      </c>
      <c r="I585" s="20">
        <f t="shared" si="218"/>
        <v>21.453656915940179</v>
      </c>
      <c r="J585" s="20">
        <f t="shared" si="219"/>
        <v>-111.45365691594017</v>
      </c>
      <c r="K585" s="26">
        <f t="shared" si="220"/>
        <v>55726.828457970085</v>
      </c>
      <c r="L585" s="15">
        <f>Daten!G585</f>
        <v>178</v>
      </c>
      <c r="M585" s="15">
        <f>Daten!H585</f>
        <v>864</v>
      </c>
      <c r="N585" s="15">
        <f>Daten!I585</f>
        <v>374</v>
      </c>
      <c r="O585" s="27">
        <f t="shared" si="221"/>
        <v>0.63888888888888884</v>
      </c>
      <c r="P585" s="15">
        <f t="shared" si="222"/>
        <v>494.59646962697133</v>
      </c>
      <c r="Q585" s="20">
        <f t="shared" si="223"/>
        <v>57.403530373028673</v>
      </c>
      <c r="R585" s="26">
        <f t="shared" si="224"/>
        <v>11480.706074605734</v>
      </c>
      <c r="S585" s="8">
        <f>Daten!K585</f>
        <v>13668.3</v>
      </c>
      <c r="T585" s="8">
        <f>Daten!L585</f>
        <v>84937.18</v>
      </c>
      <c r="U585" s="8">
        <f>Daten!M585</f>
        <v>581807.30000000005</v>
      </c>
      <c r="V585" s="8">
        <f>Daten!N585</f>
        <v>500</v>
      </c>
      <c r="W585" s="8">
        <f>Daten!O585</f>
        <v>500</v>
      </c>
      <c r="X585" s="22">
        <f t="shared" si="225"/>
        <v>680412.78</v>
      </c>
      <c r="Y585" s="8">
        <f t="shared" si="226"/>
        <v>580883.39266483055</v>
      </c>
      <c r="Z585" s="20">
        <f t="shared" si="227"/>
        <v>99529.387335169478</v>
      </c>
      <c r="AA585" s="26">
        <f t="shared" si="228"/>
        <v>-9952.9387335169486</v>
      </c>
      <c r="AB585" s="31">
        <f t="shared" si="229"/>
        <v>57254.595799058879</v>
      </c>
      <c r="AC585" s="30">
        <f t="shared" si="230"/>
        <v>57254.595799058879</v>
      </c>
      <c r="AG585" s="25">
        <f t="shared" si="231"/>
        <v>55726.828457970085</v>
      </c>
      <c r="AH585" s="25">
        <f t="shared" si="232"/>
        <v>-9952.9387335169486</v>
      </c>
      <c r="AI585" s="25">
        <f t="shared" si="233"/>
        <v>45773.88972445314</v>
      </c>
      <c r="AJ585" s="25">
        <f t="shared" si="234"/>
        <v>1</v>
      </c>
      <c r="AK585" s="25">
        <f t="shared" si="235"/>
        <v>45773.88972445314</v>
      </c>
      <c r="AL585" s="25">
        <f t="shared" ca="1" si="236"/>
        <v>115627</v>
      </c>
      <c r="AM585" s="25">
        <f t="shared" ca="1" si="237"/>
        <v>31</v>
      </c>
      <c r="AN585" s="25">
        <f ca="1">IF(AM585=0,0,COUNTIF($AM$19:AM585,C585*10+1))</f>
        <v>166</v>
      </c>
      <c r="AO585" s="20">
        <f t="shared" ca="1" si="238"/>
        <v>0</v>
      </c>
      <c r="AP585" s="32">
        <f t="shared" ca="1" si="239"/>
        <v>115627</v>
      </c>
    </row>
    <row r="586" spans="1:42" x14ac:dyDescent="0.2">
      <c r="A586" s="14">
        <f>Daten!A586</f>
        <v>31405</v>
      </c>
      <c r="B586" s="7" t="str">
        <f>Daten!B586</f>
        <v xml:space="preserve">Kaumberg                                          </v>
      </c>
      <c r="C586" s="14">
        <f t="shared" si="215"/>
        <v>3</v>
      </c>
      <c r="D586" s="9">
        <f>Daten!D586</f>
        <v>0</v>
      </c>
      <c r="E586" s="8">
        <f>Daten!E586</f>
        <v>1070</v>
      </c>
      <c r="F586" s="8">
        <f>Daten!F586</f>
        <v>1054</v>
      </c>
      <c r="G586" s="26">
        <f t="shared" si="216"/>
        <v>16</v>
      </c>
      <c r="H586" s="28">
        <f t="shared" si="217"/>
        <v>1.5180265654648957E-2</v>
      </c>
      <c r="I586" s="20">
        <f t="shared" si="218"/>
        <v>15.014710749934228</v>
      </c>
      <c r="J586" s="20">
        <f t="shared" si="219"/>
        <v>0.98528925006577239</v>
      </c>
      <c r="K586" s="26">
        <f t="shared" si="220"/>
        <v>-492.64462503288621</v>
      </c>
      <c r="L586" s="15">
        <f>Daten!G586</f>
        <v>154</v>
      </c>
      <c r="M586" s="15">
        <f>Daten!H586</f>
        <v>689</v>
      </c>
      <c r="N586" s="15">
        <f>Daten!I586</f>
        <v>227</v>
      </c>
      <c r="O586" s="27">
        <f t="shared" si="221"/>
        <v>0.55297532656023218</v>
      </c>
      <c r="P586" s="15">
        <f t="shared" si="222"/>
        <v>394.41778654280466</v>
      </c>
      <c r="Q586" s="20">
        <f t="shared" si="223"/>
        <v>-13.417786542804663</v>
      </c>
      <c r="R586" s="26">
        <f t="shared" si="224"/>
        <v>-2683.5573085609326</v>
      </c>
      <c r="S586" s="8">
        <f>Daten!K586</f>
        <v>15379.65</v>
      </c>
      <c r="T586" s="8">
        <f>Daten!L586</f>
        <v>77271.77</v>
      </c>
      <c r="U586" s="8">
        <f>Daten!M586</f>
        <v>104301.97</v>
      </c>
      <c r="V586" s="8">
        <f>Daten!N586</f>
        <v>500</v>
      </c>
      <c r="W586" s="8">
        <f>Daten!O586</f>
        <v>500</v>
      </c>
      <c r="X586" s="22">
        <f t="shared" si="225"/>
        <v>196953.39</v>
      </c>
      <c r="Y586" s="8">
        <f t="shared" si="226"/>
        <v>438944.37157582532</v>
      </c>
      <c r="Z586" s="20">
        <f t="shared" si="227"/>
        <v>-241990.98157582531</v>
      </c>
      <c r="AA586" s="26">
        <f t="shared" si="228"/>
        <v>24199.098157582532</v>
      </c>
      <c r="AB586" s="31">
        <f t="shared" si="229"/>
        <v>21022.896223988711</v>
      </c>
      <c r="AC586" s="30">
        <f t="shared" si="230"/>
        <v>21022.896223988711</v>
      </c>
      <c r="AG586" s="25">
        <f t="shared" si="231"/>
        <v>-492.64462503288621</v>
      </c>
      <c r="AH586" s="25">
        <f t="shared" si="232"/>
        <v>24199.098157582532</v>
      </c>
      <c r="AI586" s="25">
        <f t="shared" si="233"/>
        <v>23706.453532549647</v>
      </c>
      <c r="AJ586" s="25">
        <f t="shared" si="234"/>
        <v>1</v>
      </c>
      <c r="AK586" s="25">
        <f t="shared" si="235"/>
        <v>23706.453532549647</v>
      </c>
      <c r="AL586" s="25">
        <f t="shared" ca="1" si="236"/>
        <v>59884</v>
      </c>
      <c r="AM586" s="25">
        <f t="shared" ca="1" si="237"/>
        <v>31</v>
      </c>
      <c r="AN586" s="25">
        <f ca="1">IF(AM586=0,0,COUNTIF($AM$19:AM586,C586*10+1))</f>
        <v>167</v>
      </c>
      <c r="AO586" s="20">
        <f t="shared" ca="1" si="238"/>
        <v>0</v>
      </c>
      <c r="AP586" s="32">
        <f t="shared" ca="1" si="239"/>
        <v>59884</v>
      </c>
    </row>
    <row r="587" spans="1:42" x14ac:dyDescent="0.2">
      <c r="A587" s="14">
        <f>Daten!A587</f>
        <v>31406</v>
      </c>
      <c r="B587" s="7" t="str">
        <f>Daten!B587</f>
        <v xml:space="preserve">Kleinzell                                         </v>
      </c>
      <c r="C587" s="14">
        <f t="shared" si="215"/>
        <v>3</v>
      </c>
      <c r="D587" s="9">
        <f>Daten!D587</f>
        <v>0</v>
      </c>
      <c r="E587" s="8">
        <f>Daten!E587</f>
        <v>872</v>
      </c>
      <c r="F587" s="8">
        <f>Daten!F587</f>
        <v>880</v>
      </c>
      <c r="G587" s="26">
        <f t="shared" si="216"/>
        <v>-8</v>
      </c>
      <c r="H587" s="28">
        <f t="shared" si="217"/>
        <v>-9.0909090909090905E-3</v>
      </c>
      <c r="I587" s="20">
        <f t="shared" si="218"/>
        <v>12.536001385144328</v>
      </c>
      <c r="J587" s="20">
        <f t="shared" si="219"/>
        <v>-20.536001385144328</v>
      </c>
      <c r="K587" s="26">
        <f t="shared" si="220"/>
        <v>10268.000692572165</v>
      </c>
      <c r="L587" s="15">
        <f>Daten!G587</f>
        <v>139</v>
      </c>
      <c r="M587" s="15">
        <f>Daten!H587</f>
        <v>530</v>
      </c>
      <c r="N587" s="15">
        <f>Daten!I587</f>
        <v>203</v>
      </c>
      <c r="O587" s="27">
        <f t="shared" si="221"/>
        <v>0.6452830188679245</v>
      </c>
      <c r="P587" s="15">
        <f t="shared" si="222"/>
        <v>303.39829734061897</v>
      </c>
      <c r="Q587" s="20">
        <f t="shared" si="223"/>
        <v>38.601702659381033</v>
      </c>
      <c r="R587" s="26">
        <f t="shared" si="224"/>
        <v>7720.340531876207</v>
      </c>
      <c r="S587" s="8">
        <f>Daten!K587</f>
        <v>16787.02</v>
      </c>
      <c r="T587" s="8">
        <f>Daten!L587</f>
        <v>42413.49</v>
      </c>
      <c r="U587" s="8">
        <f>Daten!M587</f>
        <v>131122.38</v>
      </c>
      <c r="V587" s="8">
        <f>Daten!N587</f>
        <v>500</v>
      </c>
      <c r="W587" s="8">
        <f>Daten!O587</f>
        <v>500</v>
      </c>
      <c r="X587" s="22">
        <f t="shared" si="225"/>
        <v>190322.89</v>
      </c>
      <c r="Y587" s="8">
        <f t="shared" si="226"/>
        <v>357719.15141506516</v>
      </c>
      <c r="Z587" s="20">
        <f t="shared" si="227"/>
        <v>-167396.26141506515</v>
      </c>
      <c r="AA587" s="26">
        <f t="shared" si="228"/>
        <v>16739.626141506516</v>
      </c>
      <c r="AB587" s="31">
        <f t="shared" si="229"/>
        <v>34727.967365954886</v>
      </c>
      <c r="AC587" s="30">
        <f t="shared" si="230"/>
        <v>34727.967365954886</v>
      </c>
      <c r="AG587" s="25">
        <f t="shared" si="231"/>
        <v>10268.000692572165</v>
      </c>
      <c r="AH587" s="25">
        <f t="shared" si="232"/>
        <v>16739.626141506516</v>
      </c>
      <c r="AI587" s="25">
        <f t="shared" si="233"/>
        <v>27007.626834078681</v>
      </c>
      <c r="AJ587" s="25">
        <f t="shared" si="234"/>
        <v>1</v>
      </c>
      <c r="AK587" s="25">
        <f t="shared" si="235"/>
        <v>27007.626834078681</v>
      </c>
      <c r="AL587" s="25">
        <f t="shared" ca="1" si="236"/>
        <v>68223</v>
      </c>
      <c r="AM587" s="25">
        <f t="shared" ca="1" si="237"/>
        <v>31</v>
      </c>
      <c r="AN587" s="25">
        <f ca="1">IF(AM587=0,0,COUNTIF($AM$19:AM587,C587*10+1))</f>
        <v>168</v>
      </c>
      <c r="AO587" s="20">
        <f t="shared" ca="1" si="238"/>
        <v>0</v>
      </c>
      <c r="AP587" s="32">
        <f t="shared" ca="1" si="239"/>
        <v>68223</v>
      </c>
    </row>
    <row r="588" spans="1:42" x14ac:dyDescent="0.2">
      <c r="A588" s="14">
        <f>Daten!A588</f>
        <v>31407</v>
      </c>
      <c r="B588" s="7" t="str">
        <f>Daten!B588</f>
        <v xml:space="preserve">Lilienfeld                                        </v>
      </c>
      <c r="C588" s="14">
        <f t="shared" si="215"/>
        <v>3</v>
      </c>
      <c r="D588" s="9">
        <f>Daten!D588</f>
        <v>0</v>
      </c>
      <c r="E588" s="8">
        <f>Daten!E588</f>
        <v>2616</v>
      </c>
      <c r="F588" s="8">
        <f>Daten!F588</f>
        <v>2659</v>
      </c>
      <c r="G588" s="26">
        <f t="shared" si="216"/>
        <v>-43</v>
      </c>
      <c r="H588" s="28">
        <f t="shared" si="217"/>
        <v>-1.6171493042497178E-2</v>
      </c>
      <c r="I588" s="20">
        <f t="shared" si="218"/>
        <v>37.878667821703139</v>
      </c>
      <c r="J588" s="20">
        <f t="shared" si="219"/>
        <v>-80.878667821703147</v>
      </c>
      <c r="K588" s="26">
        <f t="shared" si="220"/>
        <v>40439.333910851572</v>
      </c>
      <c r="L588" s="15">
        <f>Daten!G588</f>
        <v>348</v>
      </c>
      <c r="M588" s="15">
        <f>Daten!H588</f>
        <v>1684</v>
      </c>
      <c r="N588" s="15">
        <f>Daten!I588</f>
        <v>584</v>
      </c>
      <c r="O588" s="27">
        <f t="shared" si="221"/>
        <v>0.55344418052256528</v>
      </c>
      <c r="P588" s="15">
        <f t="shared" si="222"/>
        <v>964.00515607849502</v>
      </c>
      <c r="Q588" s="20">
        <f t="shared" si="223"/>
        <v>-32.00515607849502</v>
      </c>
      <c r="R588" s="26">
        <f t="shared" si="224"/>
        <v>-6401.031215699004</v>
      </c>
      <c r="S588" s="8">
        <f>Daten!K588</f>
        <v>10154.780000000001</v>
      </c>
      <c r="T588" s="8">
        <f>Daten!L588</f>
        <v>222428.87</v>
      </c>
      <c r="U588" s="8">
        <f>Daten!M588</f>
        <v>2281990.23</v>
      </c>
      <c r="V588" s="8">
        <f>Daten!N588</f>
        <v>500</v>
      </c>
      <c r="W588" s="8">
        <f>Daten!O588</f>
        <v>500</v>
      </c>
      <c r="X588" s="22">
        <f t="shared" si="225"/>
        <v>2514573.88</v>
      </c>
      <c r="Y588" s="8">
        <f t="shared" si="226"/>
        <v>1073157.4542451955</v>
      </c>
      <c r="Z588" s="20">
        <f t="shared" si="227"/>
        <v>1441416.4257548044</v>
      </c>
      <c r="AA588" s="26">
        <f t="shared" si="228"/>
        <v>-144141.64257548045</v>
      </c>
      <c r="AB588" s="31">
        <f t="shared" si="229"/>
        <v>-110103.33988032788</v>
      </c>
      <c r="AC588" s="30">
        <f t="shared" si="230"/>
        <v>0</v>
      </c>
      <c r="AG588" s="25">
        <f t="shared" si="231"/>
        <v>0</v>
      </c>
      <c r="AH588" s="25">
        <f t="shared" si="232"/>
        <v>0</v>
      </c>
      <c r="AI588" s="25">
        <f t="shared" si="233"/>
        <v>0</v>
      </c>
      <c r="AJ588" s="25">
        <f t="shared" si="234"/>
        <v>1</v>
      </c>
      <c r="AK588" s="25">
        <f t="shared" si="235"/>
        <v>0</v>
      </c>
      <c r="AL588" s="25">
        <f t="shared" ca="1" si="236"/>
        <v>0</v>
      </c>
      <c r="AM588" s="25">
        <f t="shared" ca="1" si="237"/>
        <v>0</v>
      </c>
      <c r="AN588" s="25">
        <f ca="1">IF(AM588=0,0,COUNTIF($AM$19:AM588,C588*10+1))</f>
        <v>0</v>
      </c>
      <c r="AO588" s="20">
        <f t="shared" ca="1" si="238"/>
        <v>0</v>
      </c>
      <c r="AP588" s="32">
        <f t="shared" ca="1" si="239"/>
        <v>0</v>
      </c>
    </row>
    <row r="589" spans="1:42" x14ac:dyDescent="0.2">
      <c r="A589" s="14">
        <f>Daten!A589</f>
        <v>31408</v>
      </c>
      <c r="B589" s="7" t="str">
        <f>Daten!B589</f>
        <v xml:space="preserve">Mitterbach am Erlaufsee                           </v>
      </c>
      <c r="C589" s="14">
        <f t="shared" si="215"/>
        <v>3</v>
      </c>
      <c r="D589" s="9">
        <f>Daten!D589</f>
        <v>0</v>
      </c>
      <c r="E589" s="8">
        <f>Daten!E589</f>
        <v>482</v>
      </c>
      <c r="F589" s="8">
        <f>Daten!F589</f>
        <v>482</v>
      </c>
      <c r="G589" s="26">
        <f t="shared" si="216"/>
        <v>0</v>
      </c>
      <c r="H589" s="28">
        <f t="shared" si="217"/>
        <v>0</v>
      </c>
      <c r="I589" s="20">
        <f t="shared" si="218"/>
        <v>6.8663098495904151</v>
      </c>
      <c r="J589" s="20">
        <f t="shared" si="219"/>
        <v>-6.8663098495904151</v>
      </c>
      <c r="K589" s="26">
        <f t="shared" si="220"/>
        <v>3433.1549247952075</v>
      </c>
      <c r="L589" s="15">
        <f>Daten!G589</f>
        <v>41</v>
      </c>
      <c r="M589" s="15">
        <f>Daten!H589</f>
        <v>300</v>
      </c>
      <c r="N589" s="15">
        <f>Daten!I589</f>
        <v>141</v>
      </c>
      <c r="O589" s="27">
        <f t="shared" si="221"/>
        <v>0.60666666666666669</v>
      </c>
      <c r="P589" s="15">
        <f t="shared" si="222"/>
        <v>171.73488528714282</v>
      </c>
      <c r="Q589" s="20">
        <f t="shared" si="223"/>
        <v>10.265114712857184</v>
      </c>
      <c r="R589" s="26">
        <f t="shared" si="224"/>
        <v>2053.0229425714369</v>
      </c>
      <c r="S589" s="8">
        <f>Daten!K589</f>
        <v>13196</v>
      </c>
      <c r="T589" s="8">
        <f>Daten!L589</f>
        <v>43156.9</v>
      </c>
      <c r="U589" s="8">
        <f>Daten!M589</f>
        <v>94507.31</v>
      </c>
      <c r="V589" s="8">
        <f>Daten!N589</f>
        <v>500</v>
      </c>
      <c r="W589" s="8">
        <f>Daten!O589</f>
        <v>500</v>
      </c>
      <c r="X589" s="22">
        <f t="shared" si="225"/>
        <v>150860.21</v>
      </c>
      <c r="Y589" s="8">
        <f t="shared" si="226"/>
        <v>197730.08140144657</v>
      </c>
      <c r="Z589" s="20">
        <f t="shared" si="227"/>
        <v>-46869.87140144658</v>
      </c>
      <c r="AA589" s="26">
        <f t="shared" si="228"/>
        <v>4686.987140144658</v>
      </c>
      <c r="AB589" s="31">
        <f t="shared" si="229"/>
        <v>10173.165007511303</v>
      </c>
      <c r="AC589" s="30">
        <f t="shared" si="230"/>
        <v>10173.165007511303</v>
      </c>
      <c r="AG589" s="25">
        <f t="shared" si="231"/>
        <v>3433.1549247952075</v>
      </c>
      <c r="AH589" s="25">
        <f t="shared" si="232"/>
        <v>4686.987140144658</v>
      </c>
      <c r="AI589" s="25">
        <f t="shared" si="233"/>
        <v>8120.142064939866</v>
      </c>
      <c r="AJ589" s="25">
        <f t="shared" si="234"/>
        <v>1</v>
      </c>
      <c r="AK589" s="25">
        <f t="shared" si="235"/>
        <v>8120.142064939866</v>
      </c>
      <c r="AL589" s="25">
        <f t="shared" ca="1" si="236"/>
        <v>20512</v>
      </c>
      <c r="AM589" s="25">
        <f t="shared" ca="1" si="237"/>
        <v>31</v>
      </c>
      <c r="AN589" s="25">
        <f ca="1">IF(AM589=0,0,COUNTIF($AM$19:AM589,C589*10+1))</f>
        <v>169</v>
      </c>
      <c r="AO589" s="20">
        <f t="shared" ca="1" si="238"/>
        <v>0</v>
      </c>
      <c r="AP589" s="32">
        <f t="shared" ca="1" si="239"/>
        <v>20512</v>
      </c>
    </row>
    <row r="590" spans="1:42" x14ac:dyDescent="0.2">
      <c r="A590" s="14">
        <f>Daten!A590</f>
        <v>31409</v>
      </c>
      <c r="B590" s="7" t="str">
        <f>Daten!B590</f>
        <v xml:space="preserve">Ramsau                                            </v>
      </c>
      <c r="C590" s="14">
        <f t="shared" si="215"/>
        <v>3</v>
      </c>
      <c r="D590" s="9">
        <f>Daten!D590</f>
        <v>0</v>
      </c>
      <c r="E590" s="8">
        <f>Daten!E590</f>
        <v>809</v>
      </c>
      <c r="F590" s="8">
        <f>Daten!F590</f>
        <v>831</v>
      </c>
      <c r="G590" s="26">
        <f t="shared" si="216"/>
        <v>-22</v>
      </c>
      <c r="H590" s="28">
        <f t="shared" si="217"/>
        <v>-2.6474127557160047E-2</v>
      </c>
      <c r="I590" s="20">
        <f t="shared" si="218"/>
        <v>11.837974035289699</v>
      </c>
      <c r="J590" s="20">
        <f t="shared" si="219"/>
        <v>-33.837974035289697</v>
      </c>
      <c r="K590" s="26">
        <f t="shared" si="220"/>
        <v>16918.987017644849</v>
      </c>
      <c r="L590" s="15">
        <f>Daten!G590</f>
        <v>110</v>
      </c>
      <c r="M590" s="15">
        <f>Daten!H590</f>
        <v>506</v>
      </c>
      <c r="N590" s="15">
        <f>Daten!I590</f>
        <v>193</v>
      </c>
      <c r="O590" s="27">
        <f t="shared" si="221"/>
        <v>0.59881422924901184</v>
      </c>
      <c r="P590" s="15">
        <f t="shared" si="222"/>
        <v>289.65950651764757</v>
      </c>
      <c r="Q590" s="20">
        <f t="shared" si="223"/>
        <v>13.340493482352429</v>
      </c>
      <c r="R590" s="26">
        <f t="shared" si="224"/>
        <v>2668.0986964704857</v>
      </c>
      <c r="S590" s="8">
        <f>Daten!K590</f>
        <v>16145.84</v>
      </c>
      <c r="T590" s="8">
        <f>Daten!L590</f>
        <v>48554.5</v>
      </c>
      <c r="U590" s="8">
        <f>Daten!M590</f>
        <v>260990.25</v>
      </c>
      <c r="V590" s="8">
        <f>Daten!N590</f>
        <v>500</v>
      </c>
      <c r="W590" s="8">
        <f>Daten!O590</f>
        <v>500</v>
      </c>
      <c r="X590" s="22">
        <f t="shared" si="225"/>
        <v>325690.58999999997</v>
      </c>
      <c r="Y590" s="8">
        <f t="shared" si="226"/>
        <v>331874.76318209601</v>
      </c>
      <c r="Z590" s="20">
        <f t="shared" si="227"/>
        <v>-6184.1731820960413</v>
      </c>
      <c r="AA590" s="26">
        <f t="shared" si="228"/>
        <v>618.41731820960422</v>
      </c>
      <c r="AB590" s="31">
        <f t="shared" si="229"/>
        <v>20205.503032324941</v>
      </c>
      <c r="AC590" s="30">
        <f t="shared" si="230"/>
        <v>20205.503032324941</v>
      </c>
      <c r="AG590" s="25">
        <f t="shared" si="231"/>
        <v>16918.987017644849</v>
      </c>
      <c r="AH590" s="25">
        <f t="shared" si="232"/>
        <v>618.41731820960422</v>
      </c>
      <c r="AI590" s="25">
        <f t="shared" si="233"/>
        <v>17537.404335854455</v>
      </c>
      <c r="AJ590" s="25">
        <f t="shared" si="234"/>
        <v>1</v>
      </c>
      <c r="AK590" s="25">
        <f t="shared" si="235"/>
        <v>17537.404335854455</v>
      </c>
      <c r="AL590" s="25">
        <f t="shared" ca="1" si="236"/>
        <v>44300</v>
      </c>
      <c r="AM590" s="25">
        <f t="shared" ca="1" si="237"/>
        <v>31</v>
      </c>
      <c r="AN590" s="25">
        <f ca="1">IF(AM590=0,0,COUNTIF($AM$19:AM590,C590*10+1))</f>
        <v>170</v>
      </c>
      <c r="AO590" s="20">
        <f t="shared" ca="1" si="238"/>
        <v>0</v>
      </c>
      <c r="AP590" s="32">
        <f t="shared" ca="1" si="239"/>
        <v>44300</v>
      </c>
    </row>
    <row r="591" spans="1:42" x14ac:dyDescent="0.2">
      <c r="A591" s="14">
        <f>Daten!A591</f>
        <v>31410</v>
      </c>
      <c r="B591" s="7" t="str">
        <f>Daten!B591</f>
        <v xml:space="preserve">Rohrbach an der Gölsen                           </v>
      </c>
      <c r="C591" s="14">
        <f t="shared" si="215"/>
        <v>3</v>
      </c>
      <c r="D591" s="9">
        <f>Daten!D591</f>
        <v>0</v>
      </c>
      <c r="E591" s="8">
        <f>Daten!E591</f>
        <v>1507</v>
      </c>
      <c r="F591" s="8">
        <f>Daten!F591</f>
        <v>1549</v>
      </c>
      <c r="G591" s="26">
        <f t="shared" si="216"/>
        <v>-42</v>
      </c>
      <c r="H591" s="28">
        <f t="shared" si="217"/>
        <v>-2.711426726920594E-2</v>
      </c>
      <c r="I591" s="20">
        <f t="shared" si="218"/>
        <v>22.066211529077911</v>
      </c>
      <c r="J591" s="20">
        <f t="shared" si="219"/>
        <v>-64.066211529077918</v>
      </c>
      <c r="K591" s="26">
        <f t="shared" si="220"/>
        <v>32033.105764538959</v>
      </c>
      <c r="L591" s="15">
        <f>Daten!G591</f>
        <v>223</v>
      </c>
      <c r="M591" s="15">
        <f>Daten!H591</f>
        <v>964</v>
      </c>
      <c r="N591" s="15">
        <f>Daten!I591</f>
        <v>320</v>
      </c>
      <c r="O591" s="27">
        <f t="shared" si="221"/>
        <v>0.56327800829875518</v>
      </c>
      <c r="P591" s="15">
        <f t="shared" si="222"/>
        <v>551.84143138935224</v>
      </c>
      <c r="Q591" s="20">
        <f t="shared" si="223"/>
        <v>-8.8414313893522376</v>
      </c>
      <c r="R591" s="26">
        <f t="shared" si="224"/>
        <v>-1768.2862778704475</v>
      </c>
      <c r="S591" s="8">
        <f>Daten!K591</f>
        <v>5910.8</v>
      </c>
      <c r="T591" s="8">
        <f>Daten!L591</f>
        <v>101979.38</v>
      </c>
      <c r="U591" s="8">
        <f>Daten!M591</f>
        <v>992250.95</v>
      </c>
      <c r="V591" s="8">
        <f>Daten!N591</f>
        <v>500</v>
      </c>
      <c r="W591" s="8">
        <f>Daten!O591</f>
        <v>500</v>
      </c>
      <c r="X591" s="22">
        <f t="shared" si="225"/>
        <v>1100141.1299999999</v>
      </c>
      <c r="Y591" s="8">
        <f t="shared" si="226"/>
        <v>618214.17566800828</v>
      </c>
      <c r="Z591" s="20">
        <f t="shared" si="227"/>
        <v>481926.95433199161</v>
      </c>
      <c r="AA591" s="26">
        <f t="shared" si="228"/>
        <v>-48192.695433199166</v>
      </c>
      <c r="AB591" s="31">
        <f t="shared" si="229"/>
        <v>-17927.875946530654</v>
      </c>
      <c r="AC591" s="30">
        <f t="shared" si="230"/>
        <v>0</v>
      </c>
      <c r="AG591" s="25">
        <f t="shared" si="231"/>
        <v>0</v>
      </c>
      <c r="AH591" s="25">
        <f t="shared" si="232"/>
        <v>0</v>
      </c>
      <c r="AI591" s="25">
        <f t="shared" si="233"/>
        <v>0</v>
      </c>
      <c r="AJ591" s="25">
        <f t="shared" si="234"/>
        <v>1</v>
      </c>
      <c r="AK591" s="25">
        <f t="shared" si="235"/>
        <v>0</v>
      </c>
      <c r="AL591" s="25">
        <f t="shared" ca="1" si="236"/>
        <v>0</v>
      </c>
      <c r="AM591" s="25">
        <f t="shared" ca="1" si="237"/>
        <v>0</v>
      </c>
      <c r="AN591" s="25">
        <f ca="1">IF(AM591=0,0,COUNTIF($AM$19:AM591,C591*10+1))</f>
        <v>0</v>
      </c>
      <c r="AO591" s="20">
        <f t="shared" ca="1" si="238"/>
        <v>0</v>
      </c>
      <c r="AP591" s="32">
        <f t="shared" ca="1" si="239"/>
        <v>0</v>
      </c>
    </row>
    <row r="592" spans="1:42" x14ac:dyDescent="0.2">
      <c r="A592" s="14">
        <f>Daten!A592</f>
        <v>31411</v>
      </c>
      <c r="B592" s="7" t="str">
        <f>Daten!B592</f>
        <v xml:space="preserve">St. Aegyd am Neuwalde                             </v>
      </c>
      <c r="C592" s="14">
        <f t="shared" si="215"/>
        <v>3</v>
      </c>
      <c r="D592" s="9">
        <f>Daten!D592</f>
        <v>0</v>
      </c>
      <c r="E592" s="8">
        <f>Daten!E592</f>
        <v>1777</v>
      </c>
      <c r="F592" s="8">
        <f>Daten!F592</f>
        <v>1868</v>
      </c>
      <c r="G592" s="26">
        <f t="shared" si="216"/>
        <v>-91</v>
      </c>
      <c r="H592" s="28">
        <f t="shared" si="217"/>
        <v>-4.8715203426124197E-2</v>
      </c>
      <c r="I592" s="20">
        <f t="shared" si="218"/>
        <v>26.61051203119273</v>
      </c>
      <c r="J592" s="20">
        <f t="shared" si="219"/>
        <v>-117.61051203119273</v>
      </c>
      <c r="K592" s="26">
        <f t="shared" si="220"/>
        <v>58805.256015596366</v>
      </c>
      <c r="L592" s="15">
        <f>Daten!G592</f>
        <v>213</v>
      </c>
      <c r="M592" s="15">
        <f>Daten!H592</f>
        <v>995</v>
      </c>
      <c r="N592" s="15">
        <f>Daten!I592</f>
        <v>569</v>
      </c>
      <c r="O592" s="27">
        <f t="shared" si="221"/>
        <v>0.78592964824120604</v>
      </c>
      <c r="P592" s="15">
        <f t="shared" si="222"/>
        <v>569.58736953569041</v>
      </c>
      <c r="Q592" s="20">
        <f t="shared" si="223"/>
        <v>212.41263046430959</v>
      </c>
      <c r="R592" s="26">
        <f t="shared" si="224"/>
        <v>42482.526092861917</v>
      </c>
      <c r="S592" s="8">
        <f>Daten!K592</f>
        <v>37908.949999999997</v>
      </c>
      <c r="T592" s="8">
        <f>Daten!L592</f>
        <v>117200.64</v>
      </c>
      <c r="U592" s="8">
        <f>Daten!M592</f>
        <v>580653.29</v>
      </c>
      <c r="V592" s="8">
        <f>Daten!N592</f>
        <v>500</v>
      </c>
      <c r="W592" s="8">
        <f>Daten!O592</f>
        <v>500</v>
      </c>
      <c r="X592" s="22">
        <f t="shared" si="225"/>
        <v>735762.88</v>
      </c>
      <c r="Y592" s="8">
        <f t="shared" si="226"/>
        <v>728975.83952359029</v>
      </c>
      <c r="Z592" s="20">
        <f t="shared" si="227"/>
        <v>6787.0404764097184</v>
      </c>
      <c r="AA592" s="26">
        <f t="shared" si="228"/>
        <v>-678.70404764097191</v>
      </c>
      <c r="AB592" s="31">
        <f t="shared" si="229"/>
        <v>100609.07806081731</v>
      </c>
      <c r="AC592" s="30">
        <f t="shared" si="230"/>
        <v>100609.07806081731</v>
      </c>
      <c r="AG592" s="25">
        <f t="shared" si="231"/>
        <v>58805.256015596366</v>
      </c>
      <c r="AH592" s="25">
        <f t="shared" si="232"/>
        <v>-678.70404764097191</v>
      </c>
      <c r="AI592" s="25">
        <f t="shared" si="233"/>
        <v>58126.551967955391</v>
      </c>
      <c r="AJ592" s="25">
        <f t="shared" si="234"/>
        <v>1</v>
      </c>
      <c r="AK592" s="25">
        <f t="shared" si="235"/>
        <v>58126.551967955391</v>
      </c>
      <c r="AL592" s="25">
        <f t="shared" ca="1" si="236"/>
        <v>146830</v>
      </c>
      <c r="AM592" s="25">
        <f t="shared" ca="1" si="237"/>
        <v>31</v>
      </c>
      <c r="AN592" s="25">
        <f ca="1">IF(AM592=0,0,COUNTIF($AM$19:AM592,C592*10+1))</f>
        <v>171</v>
      </c>
      <c r="AO592" s="20">
        <f t="shared" ca="1" si="238"/>
        <v>0</v>
      </c>
      <c r="AP592" s="32">
        <f t="shared" ca="1" si="239"/>
        <v>146830</v>
      </c>
    </row>
    <row r="593" spans="1:42" x14ac:dyDescent="0.2">
      <c r="A593" s="14">
        <f>Daten!A593</f>
        <v>31412</v>
      </c>
      <c r="B593" s="7" t="str">
        <f>Daten!B593</f>
        <v xml:space="preserve">St. Veit an der Gölsen                           </v>
      </c>
      <c r="C593" s="14">
        <f t="shared" si="215"/>
        <v>3</v>
      </c>
      <c r="D593" s="9">
        <f>Daten!D593</f>
        <v>0</v>
      </c>
      <c r="E593" s="8">
        <f>Daten!E593</f>
        <v>3854</v>
      </c>
      <c r="F593" s="8">
        <f>Daten!F593</f>
        <v>3895</v>
      </c>
      <c r="G593" s="26">
        <f t="shared" si="216"/>
        <v>-41</v>
      </c>
      <c r="H593" s="28">
        <f t="shared" si="217"/>
        <v>-1.0526315789473684E-2</v>
      </c>
      <c r="I593" s="20">
        <f t="shared" si="218"/>
        <v>55.48605158538313</v>
      </c>
      <c r="J593" s="20">
        <f t="shared" si="219"/>
        <v>-96.486051585383137</v>
      </c>
      <c r="K593" s="26">
        <f t="shared" si="220"/>
        <v>48243.025792691566</v>
      </c>
      <c r="L593" s="15">
        <f>Daten!G593</f>
        <v>598</v>
      </c>
      <c r="M593" s="15">
        <f>Daten!H593</f>
        <v>2450</v>
      </c>
      <c r="N593" s="15">
        <f>Daten!I593</f>
        <v>806</v>
      </c>
      <c r="O593" s="27">
        <f t="shared" si="221"/>
        <v>0.57306122448979591</v>
      </c>
      <c r="P593" s="15">
        <f t="shared" si="222"/>
        <v>1402.5015631783331</v>
      </c>
      <c r="Q593" s="20">
        <f t="shared" si="223"/>
        <v>1.4984368216669282</v>
      </c>
      <c r="R593" s="26">
        <f t="shared" si="224"/>
        <v>299.68736433338563</v>
      </c>
      <c r="S593" s="8">
        <f>Daten!K593</f>
        <v>26933.62</v>
      </c>
      <c r="T593" s="8">
        <f>Daten!L593</f>
        <v>187202.48</v>
      </c>
      <c r="U593" s="8">
        <f>Daten!M593</f>
        <v>279521.38</v>
      </c>
      <c r="V593" s="8">
        <f>Daten!N593</f>
        <v>500</v>
      </c>
      <c r="W593" s="8">
        <f>Daten!O593</f>
        <v>500</v>
      </c>
      <c r="X593" s="22">
        <f t="shared" si="225"/>
        <v>493657.48</v>
      </c>
      <c r="Y593" s="8">
        <f t="shared" si="226"/>
        <v>1581020.194442272</v>
      </c>
      <c r="Z593" s="20">
        <f t="shared" si="227"/>
        <v>-1087362.714442272</v>
      </c>
      <c r="AA593" s="26">
        <f t="shared" si="228"/>
        <v>108736.2714442272</v>
      </c>
      <c r="AB593" s="31">
        <f t="shared" si="229"/>
        <v>157278.98460125213</v>
      </c>
      <c r="AC593" s="30">
        <f t="shared" si="230"/>
        <v>157278.98460125213</v>
      </c>
      <c r="AG593" s="25">
        <f t="shared" si="231"/>
        <v>48243.025792691566</v>
      </c>
      <c r="AH593" s="25">
        <f t="shared" si="232"/>
        <v>108736.2714442272</v>
      </c>
      <c r="AI593" s="25">
        <f t="shared" si="233"/>
        <v>156979.29723691876</v>
      </c>
      <c r="AJ593" s="25">
        <f t="shared" si="234"/>
        <v>1</v>
      </c>
      <c r="AK593" s="25">
        <f t="shared" si="235"/>
        <v>156979.29723691876</v>
      </c>
      <c r="AL593" s="25">
        <f t="shared" ca="1" si="236"/>
        <v>396537</v>
      </c>
      <c r="AM593" s="25">
        <f t="shared" ca="1" si="237"/>
        <v>31</v>
      </c>
      <c r="AN593" s="25">
        <f ca="1">IF(AM593=0,0,COUNTIF($AM$19:AM593,C593*10+1))</f>
        <v>172</v>
      </c>
      <c r="AO593" s="20">
        <f t="shared" ca="1" si="238"/>
        <v>0</v>
      </c>
      <c r="AP593" s="32">
        <f t="shared" ca="1" si="239"/>
        <v>396537</v>
      </c>
    </row>
    <row r="594" spans="1:42" x14ac:dyDescent="0.2">
      <c r="A594" s="14">
        <f>Daten!A594</f>
        <v>31413</v>
      </c>
      <c r="B594" s="7" t="str">
        <f>Daten!B594</f>
        <v xml:space="preserve">Traisen                                           </v>
      </c>
      <c r="C594" s="14">
        <f t="shared" si="215"/>
        <v>3</v>
      </c>
      <c r="D594" s="9">
        <f>Daten!D594</f>
        <v>0</v>
      </c>
      <c r="E594" s="8">
        <f>Daten!E594</f>
        <v>3410</v>
      </c>
      <c r="F594" s="8">
        <f>Daten!F594</f>
        <v>3410</v>
      </c>
      <c r="G594" s="26">
        <f t="shared" si="216"/>
        <v>0</v>
      </c>
      <c r="H594" s="28">
        <f t="shared" si="217"/>
        <v>0</v>
      </c>
      <c r="I594" s="20">
        <f t="shared" si="218"/>
        <v>48.577005367434268</v>
      </c>
      <c r="J594" s="20">
        <f t="shared" si="219"/>
        <v>-48.577005367434268</v>
      </c>
      <c r="K594" s="26">
        <f t="shared" si="220"/>
        <v>24288.502683717135</v>
      </c>
      <c r="L594" s="15">
        <f>Daten!G594</f>
        <v>429</v>
      </c>
      <c r="M594" s="15">
        <f>Daten!H594</f>
        <v>2223</v>
      </c>
      <c r="N594" s="15">
        <f>Daten!I594</f>
        <v>758</v>
      </c>
      <c r="O594" s="27">
        <f t="shared" si="221"/>
        <v>0.53396311291048137</v>
      </c>
      <c r="P594" s="15">
        <f t="shared" si="222"/>
        <v>1272.5554999777282</v>
      </c>
      <c r="Q594" s="20">
        <f t="shared" si="223"/>
        <v>-85.555499977728232</v>
      </c>
      <c r="R594" s="26">
        <f t="shared" si="224"/>
        <v>-17111.099995545646</v>
      </c>
      <c r="S594" s="8">
        <f>Daten!K594</f>
        <v>1881.66</v>
      </c>
      <c r="T594" s="8">
        <f>Daten!L594</f>
        <v>199557.56</v>
      </c>
      <c r="U594" s="8">
        <f>Daten!M594</f>
        <v>1766263.68</v>
      </c>
      <c r="V594" s="8">
        <f>Daten!N594</f>
        <v>500</v>
      </c>
      <c r="W594" s="8">
        <f>Daten!O594</f>
        <v>500</v>
      </c>
      <c r="X594" s="22">
        <f t="shared" si="225"/>
        <v>1967702.9</v>
      </c>
      <c r="Y594" s="8">
        <f t="shared" si="226"/>
        <v>1398878.7916575368</v>
      </c>
      <c r="Z594" s="20">
        <f t="shared" si="227"/>
        <v>568824.10834246315</v>
      </c>
      <c r="AA594" s="26">
        <f t="shared" si="228"/>
        <v>-56882.410834246315</v>
      </c>
      <c r="AB594" s="31">
        <f t="shared" si="229"/>
        <v>-49705.008146074826</v>
      </c>
      <c r="AC594" s="30">
        <f t="shared" si="230"/>
        <v>0</v>
      </c>
      <c r="AG594" s="25">
        <f t="shared" si="231"/>
        <v>0</v>
      </c>
      <c r="AH594" s="25">
        <f t="shared" si="232"/>
        <v>0</v>
      </c>
      <c r="AI594" s="25">
        <f t="shared" si="233"/>
        <v>0</v>
      </c>
      <c r="AJ594" s="25">
        <f t="shared" si="234"/>
        <v>1</v>
      </c>
      <c r="AK594" s="25">
        <f t="shared" si="235"/>
        <v>0</v>
      </c>
      <c r="AL594" s="25">
        <f t="shared" ca="1" si="236"/>
        <v>0</v>
      </c>
      <c r="AM594" s="25">
        <f t="shared" ca="1" si="237"/>
        <v>0</v>
      </c>
      <c r="AN594" s="25">
        <f ca="1">IF(AM594=0,0,COUNTIF($AM$19:AM594,C594*10+1))</f>
        <v>0</v>
      </c>
      <c r="AO594" s="20">
        <f t="shared" ca="1" si="238"/>
        <v>0</v>
      </c>
      <c r="AP594" s="32">
        <f t="shared" ca="1" si="239"/>
        <v>0</v>
      </c>
    </row>
    <row r="595" spans="1:42" x14ac:dyDescent="0.2">
      <c r="A595" s="14">
        <f>Daten!A595</f>
        <v>31414</v>
      </c>
      <c r="B595" s="7" t="str">
        <f>Daten!B595</f>
        <v xml:space="preserve">Türnitz                                          </v>
      </c>
      <c r="C595" s="14">
        <f t="shared" ref="C595:C658" si="240">INT(A595/10000)</f>
        <v>3</v>
      </c>
      <c r="D595" s="9">
        <f>Daten!D595</f>
        <v>0</v>
      </c>
      <c r="E595" s="8">
        <f>Daten!E595</f>
        <v>1882</v>
      </c>
      <c r="F595" s="8">
        <f>Daten!F595</f>
        <v>1922</v>
      </c>
      <c r="G595" s="26">
        <f t="shared" ref="G595:G658" si="241">E595-F595</f>
        <v>-40</v>
      </c>
      <c r="H595" s="28">
        <f t="shared" ref="H595:H658" si="242">G595/F595</f>
        <v>-2.081165452653486E-2</v>
      </c>
      <c r="I595" s="20">
        <f t="shared" ref="I595:I658" si="243">F595*$I$6</f>
        <v>27.379766661644769</v>
      </c>
      <c r="J595" s="20">
        <f t="shared" ref="J595:J658" si="244">G595-I595</f>
        <v>-67.379766661644766</v>
      </c>
      <c r="K595" s="26">
        <f t="shared" ref="K595:K658" si="245">-J595*$K$5</f>
        <v>33689.883330822384</v>
      </c>
      <c r="L595" s="15">
        <f>Daten!G595</f>
        <v>257</v>
      </c>
      <c r="M595" s="15">
        <f>Daten!H595</f>
        <v>1106</v>
      </c>
      <c r="N595" s="15">
        <f>Daten!I595</f>
        <v>519</v>
      </c>
      <c r="O595" s="27">
        <f t="shared" ref="O595:O658" si="246">(L595+N595)/M595</f>
        <v>0.70162748643761297</v>
      </c>
      <c r="P595" s="15">
        <f t="shared" ref="P595:P658" si="247">M595*$P$6</f>
        <v>633.1292770919332</v>
      </c>
      <c r="Q595" s="20">
        <f t="shared" ref="Q595:Q658" si="248">L595+N595-P595</f>
        <v>142.8707229080668</v>
      </c>
      <c r="R595" s="26">
        <f t="shared" ref="R595:R658" si="249">Q595*$R$5</f>
        <v>28574.14458161336</v>
      </c>
      <c r="S595" s="8">
        <f>Daten!K595</f>
        <v>31287.41</v>
      </c>
      <c r="T595" s="8">
        <f>Daten!L595</f>
        <v>127628.86</v>
      </c>
      <c r="U595" s="8">
        <f>Daten!M595</f>
        <v>141356.41</v>
      </c>
      <c r="V595" s="8">
        <f>Daten!N595</f>
        <v>500</v>
      </c>
      <c r="W595" s="8">
        <f>Daten!O595</f>
        <v>500</v>
      </c>
      <c r="X595" s="22">
        <f t="shared" ref="X595:X658" si="250">S595/V595*500+T595/W595*500+U595</f>
        <v>300272.68</v>
      </c>
      <c r="Y595" s="8">
        <f t="shared" ref="Y595:Y658" si="251">E595*$Y$6</f>
        <v>772049.81991187227</v>
      </c>
      <c r="Z595" s="20">
        <f t="shared" ref="Z595:Z658" si="252">X595-Y595</f>
        <v>-471777.13991187228</v>
      </c>
      <c r="AA595" s="26">
        <f t="shared" ref="AA595:AA658" si="253">-Z595*$AA$5</f>
        <v>47177.713991187229</v>
      </c>
      <c r="AB595" s="31">
        <f t="shared" ref="AB595:AB658" si="254">K595+R595+AA595</f>
        <v>109441.74190362298</v>
      </c>
      <c r="AC595" s="30">
        <f t="shared" ref="AC595:AC658" si="255">MAX(0,AB595)</f>
        <v>109441.74190362298</v>
      </c>
      <c r="AG595" s="25">
        <f t="shared" ref="AG595:AG658" si="256">IF(AB595&gt;0,K595,0)</f>
        <v>33689.883330822384</v>
      </c>
      <c r="AH595" s="25">
        <f t="shared" ref="AH595:AH658" si="257">IF(AB595&gt;0,AA595,0)</f>
        <v>47177.713991187229</v>
      </c>
      <c r="AI595" s="25">
        <f t="shared" ref="AI595:AI658" si="258">AG595+AH595</f>
        <v>80867.59732200962</v>
      </c>
      <c r="AJ595" s="25">
        <f t="shared" ref="AJ595:AJ658" si="259">IF(AND(V595=500,W595=500),1,0)</f>
        <v>1</v>
      </c>
      <c r="AK595" s="25">
        <f t="shared" ref="AK595:AK658" si="260">IF(AND(AJ595=1,AI595&gt;=E595*$AK$5),AI595,0)</f>
        <v>80867.59732200962</v>
      </c>
      <c r="AL595" s="25">
        <f t="shared" ref="AL595:AL658" ca="1" si="261">IF(OFFSET($AK$6,C595,0)=0,0,ROUND(AK595*OFFSET($AF$6,C595,0)/OFFSET($AK$6,C595,0),0))</f>
        <v>204275</v>
      </c>
      <c r="AM595" s="25">
        <f t="shared" ref="AM595:AM658" ca="1" si="262">IF(AL595&gt;0,C595*10+1,0)</f>
        <v>31</v>
      </c>
      <c r="AN595" s="25">
        <f ca="1">IF(AM595=0,0,COUNTIF($AM$19:AM595,C595*10+1))</f>
        <v>173</v>
      </c>
      <c r="AO595" s="20">
        <f t="shared" ref="AO595:AO658" ca="1" si="263">IF(AN595=1,OFFSET($AF$6,C595,0)-OFFSET($AL$6,C595,0),0)</f>
        <v>0</v>
      </c>
      <c r="AP595" s="32">
        <f t="shared" ref="AP595:AP658" ca="1" si="264">AL595+AO595</f>
        <v>204275</v>
      </c>
    </row>
    <row r="596" spans="1:42" x14ac:dyDescent="0.2">
      <c r="A596" s="14">
        <f>Daten!A596</f>
        <v>31502</v>
      </c>
      <c r="B596" s="7" t="str">
        <f>Daten!B596</f>
        <v xml:space="preserve">Artstetten-Pöbring                               </v>
      </c>
      <c r="C596" s="14">
        <f t="shared" si="240"/>
        <v>3</v>
      </c>
      <c r="D596" s="9">
        <f>Daten!D596</f>
        <v>0</v>
      </c>
      <c r="E596" s="8">
        <f>Daten!E596</f>
        <v>1270</v>
      </c>
      <c r="F596" s="8">
        <f>Daten!F596</f>
        <v>1209</v>
      </c>
      <c r="G596" s="26">
        <f t="shared" si="241"/>
        <v>61</v>
      </c>
      <c r="H596" s="28">
        <f t="shared" si="242"/>
        <v>5.0454921422663356E-2</v>
      </c>
      <c r="I596" s="20">
        <f t="shared" si="243"/>
        <v>17.222756448453968</v>
      </c>
      <c r="J596" s="20">
        <f t="shared" si="244"/>
        <v>43.777243551546036</v>
      </c>
      <c r="K596" s="26">
        <f t="shared" si="245"/>
        <v>-21888.621775773019</v>
      </c>
      <c r="L596" s="15">
        <f>Daten!G596</f>
        <v>255</v>
      </c>
      <c r="M596" s="15">
        <f>Daten!H596</f>
        <v>774</v>
      </c>
      <c r="N596" s="15">
        <f>Daten!I596</f>
        <v>241</v>
      </c>
      <c r="O596" s="27">
        <f t="shared" si="246"/>
        <v>0.64082687338501287</v>
      </c>
      <c r="P596" s="15">
        <f t="shared" si="247"/>
        <v>443.07600404082848</v>
      </c>
      <c r="Q596" s="20">
        <f t="shared" si="248"/>
        <v>52.923995959171521</v>
      </c>
      <c r="R596" s="26">
        <f t="shared" si="249"/>
        <v>10584.799191834303</v>
      </c>
      <c r="S596" s="8">
        <f>Daten!K596</f>
        <v>11251.82</v>
      </c>
      <c r="T596" s="8">
        <f>Daten!L596</f>
        <v>56497.1</v>
      </c>
      <c r="U596" s="8">
        <f>Daten!M596</f>
        <v>114721.64</v>
      </c>
      <c r="V596" s="8">
        <f>Daten!N596</f>
        <v>500</v>
      </c>
      <c r="W596" s="8">
        <f>Daten!O596</f>
        <v>500</v>
      </c>
      <c r="X596" s="22">
        <f t="shared" si="250"/>
        <v>182470.56</v>
      </c>
      <c r="Y596" s="8">
        <f t="shared" si="251"/>
        <v>520990.04850588617</v>
      </c>
      <c r="Z596" s="20">
        <f t="shared" si="252"/>
        <v>-338519.48850588617</v>
      </c>
      <c r="AA596" s="26">
        <f t="shared" si="253"/>
        <v>33851.948850588618</v>
      </c>
      <c r="AB596" s="31">
        <f t="shared" si="254"/>
        <v>22548.126266649902</v>
      </c>
      <c r="AC596" s="30">
        <f t="shared" si="255"/>
        <v>22548.126266649902</v>
      </c>
      <c r="AG596" s="25">
        <f t="shared" si="256"/>
        <v>-21888.621775773019</v>
      </c>
      <c r="AH596" s="25">
        <f t="shared" si="257"/>
        <v>33851.948850588618</v>
      </c>
      <c r="AI596" s="25">
        <f t="shared" si="258"/>
        <v>11963.327074815599</v>
      </c>
      <c r="AJ596" s="25">
        <f t="shared" si="259"/>
        <v>1</v>
      </c>
      <c r="AK596" s="25">
        <f t="shared" si="260"/>
        <v>11963.327074815599</v>
      </c>
      <c r="AL596" s="25">
        <f t="shared" ca="1" si="261"/>
        <v>30220</v>
      </c>
      <c r="AM596" s="25">
        <f t="shared" ca="1" si="262"/>
        <v>31</v>
      </c>
      <c r="AN596" s="25">
        <f ca="1">IF(AM596=0,0,COUNTIF($AM$19:AM596,C596*10+1))</f>
        <v>174</v>
      </c>
      <c r="AO596" s="20">
        <f t="shared" ca="1" si="263"/>
        <v>0</v>
      </c>
      <c r="AP596" s="32">
        <f t="shared" ca="1" si="264"/>
        <v>30220</v>
      </c>
    </row>
    <row r="597" spans="1:42" x14ac:dyDescent="0.2">
      <c r="A597" s="14">
        <f>Daten!A597</f>
        <v>31503</v>
      </c>
      <c r="B597" s="7" t="str">
        <f>Daten!B597</f>
        <v xml:space="preserve">Bergland                                          </v>
      </c>
      <c r="C597" s="14">
        <f t="shared" si="240"/>
        <v>3</v>
      </c>
      <c r="D597" s="9">
        <f>Daten!D597</f>
        <v>0</v>
      </c>
      <c r="E597" s="8">
        <f>Daten!E597</f>
        <v>1895</v>
      </c>
      <c r="F597" s="8">
        <f>Daten!F597</f>
        <v>1933</v>
      </c>
      <c r="G597" s="26">
        <f t="shared" si="241"/>
        <v>-38</v>
      </c>
      <c r="H597" s="28">
        <f t="shared" si="242"/>
        <v>-1.9658561821003621E-2</v>
      </c>
      <c r="I597" s="20">
        <f t="shared" si="243"/>
        <v>27.536466678959073</v>
      </c>
      <c r="J597" s="20">
        <f t="shared" si="244"/>
        <v>-65.536466678959073</v>
      </c>
      <c r="K597" s="26">
        <f t="shared" si="245"/>
        <v>32768.233339479535</v>
      </c>
      <c r="L597" s="15">
        <f>Daten!G597</f>
        <v>320</v>
      </c>
      <c r="M597" s="15">
        <f>Daten!H597</f>
        <v>1220</v>
      </c>
      <c r="N597" s="15">
        <f>Daten!I597</f>
        <v>355</v>
      </c>
      <c r="O597" s="27">
        <f t="shared" si="246"/>
        <v>0.55327868852459017</v>
      </c>
      <c r="P597" s="15">
        <f t="shared" si="247"/>
        <v>698.3885335010475</v>
      </c>
      <c r="Q597" s="20">
        <f t="shared" si="248"/>
        <v>-23.388533501047505</v>
      </c>
      <c r="R597" s="26">
        <f t="shared" si="249"/>
        <v>-4677.7067002095009</v>
      </c>
      <c r="S597" s="8">
        <f>Daten!K597</f>
        <v>26140.07</v>
      </c>
      <c r="T597" s="8">
        <f>Daten!L597</f>
        <v>188288.85</v>
      </c>
      <c r="U597" s="8">
        <f>Daten!M597</f>
        <v>809412.8</v>
      </c>
      <c r="V597" s="8">
        <f>Daten!N597</f>
        <v>500</v>
      </c>
      <c r="W597" s="8">
        <f>Daten!O597</f>
        <v>500</v>
      </c>
      <c r="X597" s="22">
        <f t="shared" si="250"/>
        <v>1023841.7200000001</v>
      </c>
      <c r="Y597" s="8">
        <f t="shared" si="251"/>
        <v>777382.78891232621</v>
      </c>
      <c r="Z597" s="20">
        <f t="shared" si="252"/>
        <v>246458.93108767387</v>
      </c>
      <c r="AA597" s="26">
        <f t="shared" si="253"/>
        <v>-24645.893108767388</v>
      </c>
      <c r="AB597" s="31">
        <f t="shared" si="254"/>
        <v>3444.6335305026478</v>
      </c>
      <c r="AC597" s="30">
        <f t="shared" si="255"/>
        <v>3444.6335305026478</v>
      </c>
      <c r="AG597" s="25">
        <f t="shared" si="256"/>
        <v>32768.233339479535</v>
      </c>
      <c r="AH597" s="25">
        <f t="shared" si="257"/>
        <v>-24645.893108767388</v>
      </c>
      <c r="AI597" s="25">
        <f t="shared" si="258"/>
        <v>8122.3402307121469</v>
      </c>
      <c r="AJ597" s="25">
        <f t="shared" si="259"/>
        <v>1</v>
      </c>
      <c r="AK597" s="25">
        <f t="shared" si="260"/>
        <v>8122.3402307121469</v>
      </c>
      <c r="AL597" s="25">
        <f t="shared" ca="1" si="261"/>
        <v>20517</v>
      </c>
      <c r="AM597" s="25">
        <f t="shared" ca="1" si="262"/>
        <v>31</v>
      </c>
      <c r="AN597" s="25">
        <f ca="1">IF(AM597=0,0,COUNTIF($AM$19:AM597,C597*10+1))</f>
        <v>175</v>
      </c>
      <c r="AO597" s="20">
        <f t="shared" ca="1" si="263"/>
        <v>0</v>
      </c>
      <c r="AP597" s="32">
        <f t="shared" ca="1" si="264"/>
        <v>20517</v>
      </c>
    </row>
    <row r="598" spans="1:42" x14ac:dyDescent="0.2">
      <c r="A598" s="14">
        <f>Daten!A598</f>
        <v>31504</v>
      </c>
      <c r="B598" s="7" t="str">
        <f>Daten!B598</f>
        <v xml:space="preserve">Bischofstetten                                    </v>
      </c>
      <c r="C598" s="14">
        <f t="shared" si="240"/>
        <v>3</v>
      </c>
      <c r="D598" s="9">
        <f>Daten!D598</f>
        <v>0</v>
      </c>
      <c r="E598" s="8">
        <f>Daten!E598</f>
        <v>1200</v>
      </c>
      <c r="F598" s="8">
        <f>Daten!F598</f>
        <v>1218</v>
      </c>
      <c r="G598" s="26">
        <f t="shared" si="241"/>
        <v>-18</v>
      </c>
      <c r="H598" s="28">
        <f t="shared" si="242"/>
        <v>-1.4778325123152709E-2</v>
      </c>
      <c r="I598" s="20">
        <f t="shared" si="243"/>
        <v>17.350965553529306</v>
      </c>
      <c r="J598" s="20">
        <f t="shared" si="244"/>
        <v>-35.350965553529306</v>
      </c>
      <c r="K598" s="26">
        <f t="shared" si="245"/>
        <v>17675.482776764653</v>
      </c>
      <c r="L598" s="15">
        <f>Daten!G598</f>
        <v>183</v>
      </c>
      <c r="M598" s="15">
        <f>Daten!H598</f>
        <v>793</v>
      </c>
      <c r="N598" s="15">
        <f>Daten!I598</f>
        <v>224</v>
      </c>
      <c r="O598" s="27">
        <f t="shared" si="246"/>
        <v>0.51324085750315263</v>
      </c>
      <c r="P598" s="15">
        <f t="shared" si="247"/>
        <v>453.95254677568084</v>
      </c>
      <c r="Q598" s="20">
        <f t="shared" si="248"/>
        <v>-46.952546775680844</v>
      </c>
      <c r="R598" s="26">
        <f t="shared" si="249"/>
        <v>-9390.5093551361679</v>
      </c>
      <c r="S598" s="8">
        <f>Daten!K598</f>
        <v>15776.18</v>
      </c>
      <c r="T598" s="8">
        <f>Daten!L598</f>
        <v>58830.96</v>
      </c>
      <c r="U598" s="8">
        <f>Daten!M598</f>
        <v>65687.23</v>
      </c>
      <c r="V598" s="8">
        <f>Daten!N598</f>
        <v>500</v>
      </c>
      <c r="W598" s="8">
        <f>Daten!O598</f>
        <v>500</v>
      </c>
      <c r="X598" s="22">
        <f t="shared" si="250"/>
        <v>140294.37</v>
      </c>
      <c r="Y598" s="8">
        <f t="shared" si="251"/>
        <v>492274.06158036488</v>
      </c>
      <c r="Z598" s="20">
        <f t="shared" si="252"/>
        <v>-351979.69158036489</v>
      </c>
      <c r="AA598" s="26">
        <f t="shared" si="253"/>
        <v>35197.969158036489</v>
      </c>
      <c r="AB598" s="31">
        <f t="shared" si="254"/>
        <v>43482.942579664974</v>
      </c>
      <c r="AC598" s="30">
        <f t="shared" si="255"/>
        <v>43482.942579664974</v>
      </c>
      <c r="AG598" s="25">
        <f t="shared" si="256"/>
        <v>17675.482776764653</v>
      </c>
      <c r="AH598" s="25">
        <f t="shared" si="257"/>
        <v>35197.969158036489</v>
      </c>
      <c r="AI598" s="25">
        <f t="shared" si="258"/>
        <v>52873.451934801138</v>
      </c>
      <c r="AJ598" s="25">
        <f t="shared" si="259"/>
        <v>1</v>
      </c>
      <c r="AK598" s="25">
        <f t="shared" si="260"/>
        <v>52873.451934801138</v>
      </c>
      <c r="AL598" s="25">
        <f t="shared" ca="1" si="261"/>
        <v>133561</v>
      </c>
      <c r="AM598" s="25">
        <f t="shared" ca="1" si="262"/>
        <v>31</v>
      </c>
      <c r="AN598" s="25">
        <f ca="1">IF(AM598=0,0,COUNTIF($AM$19:AM598,C598*10+1))</f>
        <v>176</v>
      </c>
      <c r="AO598" s="20">
        <f t="shared" ca="1" si="263"/>
        <v>0</v>
      </c>
      <c r="AP598" s="32">
        <f t="shared" ca="1" si="264"/>
        <v>133561</v>
      </c>
    </row>
    <row r="599" spans="1:42" x14ac:dyDescent="0.2">
      <c r="A599" s="14">
        <f>Daten!A599</f>
        <v>31505</v>
      </c>
      <c r="B599" s="7" t="str">
        <f>Daten!B599</f>
        <v xml:space="preserve">Blindenmarkt                                      </v>
      </c>
      <c r="C599" s="14">
        <f t="shared" si="240"/>
        <v>3</v>
      </c>
      <c r="D599" s="9">
        <f>Daten!D599</f>
        <v>0</v>
      </c>
      <c r="E599" s="8">
        <f>Daten!E599</f>
        <v>2761</v>
      </c>
      <c r="F599" s="8">
        <f>Daten!F599</f>
        <v>2681</v>
      </c>
      <c r="G599" s="26">
        <f t="shared" si="241"/>
        <v>80</v>
      </c>
      <c r="H599" s="28">
        <f t="shared" si="242"/>
        <v>2.9839612085042894E-2</v>
      </c>
      <c r="I599" s="20">
        <f t="shared" si="243"/>
        <v>38.192067856331754</v>
      </c>
      <c r="J599" s="20">
        <f t="shared" si="244"/>
        <v>41.807932143668246</v>
      </c>
      <c r="K599" s="26">
        <f t="shared" si="245"/>
        <v>-20903.966071834122</v>
      </c>
      <c r="L599" s="15">
        <f>Daten!G599</f>
        <v>477</v>
      </c>
      <c r="M599" s="15">
        <f>Daten!H599</f>
        <v>1795</v>
      </c>
      <c r="N599" s="15">
        <f>Daten!I599</f>
        <v>489</v>
      </c>
      <c r="O599" s="27">
        <f t="shared" si="246"/>
        <v>0.53816155988857939</v>
      </c>
      <c r="P599" s="15">
        <f t="shared" si="247"/>
        <v>1027.5470636347379</v>
      </c>
      <c r="Q599" s="20">
        <f t="shared" si="248"/>
        <v>-61.547063634737924</v>
      </c>
      <c r="R599" s="26">
        <f t="shared" si="249"/>
        <v>-12309.412726947585</v>
      </c>
      <c r="S599" s="8">
        <f>Daten!K599</f>
        <v>6560.16</v>
      </c>
      <c r="T599" s="8">
        <f>Daten!L599</f>
        <v>183493.35</v>
      </c>
      <c r="U599" s="8">
        <f>Daten!M599</f>
        <v>255754.74</v>
      </c>
      <c r="V599" s="8">
        <f>Daten!N599</f>
        <v>500</v>
      </c>
      <c r="W599" s="8">
        <f>Daten!O599</f>
        <v>500</v>
      </c>
      <c r="X599" s="22">
        <f t="shared" si="250"/>
        <v>445808.25</v>
      </c>
      <c r="Y599" s="8">
        <f t="shared" si="251"/>
        <v>1132640.5700194896</v>
      </c>
      <c r="Z599" s="20">
        <f t="shared" si="252"/>
        <v>-686832.32001948962</v>
      </c>
      <c r="AA599" s="26">
        <f t="shared" si="253"/>
        <v>68683.232001948971</v>
      </c>
      <c r="AB599" s="31">
        <f t="shared" si="254"/>
        <v>35469.853203167266</v>
      </c>
      <c r="AC599" s="30">
        <f t="shared" si="255"/>
        <v>35469.853203167266</v>
      </c>
      <c r="AG599" s="25">
        <f t="shared" si="256"/>
        <v>-20903.966071834122</v>
      </c>
      <c r="AH599" s="25">
        <f t="shared" si="257"/>
        <v>68683.232001948971</v>
      </c>
      <c r="AI599" s="25">
        <f t="shared" si="258"/>
        <v>47779.265930114852</v>
      </c>
      <c r="AJ599" s="25">
        <f t="shared" si="259"/>
        <v>1</v>
      </c>
      <c r="AK599" s="25">
        <f t="shared" si="260"/>
        <v>47779.265930114852</v>
      </c>
      <c r="AL599" s="25">
        <f t="shared" ca="1" si="261"/>
        <v>120693</v>
      </c>
      <c r="AM599" s="25">
        <f t="shared" ca="1" si="262"/>
        <v>31</v>
      </c>
      <c r="AN599" s="25">
        <f ca="1">IF(AM599=0,0,COUNTIF($AM$19:AM599,C599*10+1))</f>
        <v>177</v>
      </c>
      <c r="AO599" s="20">
        <f t="shared" ca="1" si="263"/>
        <v>0</v>
      </c>
      <c r="AP599" s="32">
        <f t="shared" ca="1" si="264"/>
        <v>120693</v>
      </c>
    </row>
    <row r="600" spans="1:42" x14ac:dyDescent="0.2">
      <c r="A600" s="14">
        <f>Daten!A600</f>
        <v>31506</v>
      </c>
      <c r="B600" s="7" t="str">
        <f>Daten!B600</f>
        <v xml:space="preserve">Dorfstetten                                       </v>
      </c>
      <c r="C600" s="14">
        <f t="shared" si="240"/>
        <v>3</v>
      </c>
      <c r="D600" s="9">
        <f>Daten!D600</f>
        <v>0</v>
      </c>
      <c r="E600" s="8">
        <f>Daten!E600</f>
        <v>564</v>
      </c>
      <c r="F600" s="8">
        <f>Daten!F600</f>
        <v>586</v>
      </c>
      <c r="G600" s="26">
        <f t="shared" si="241"/>
        <v>-22</v>
      </c>
      <c r="H600" s="28">
        <f t="shared" si="242"/>
        <v>-3.7542662116040959E-2</v>
      </c>
      <c r="I600" s="20">
        <f t="shared" si="243"/>
        <v>8.3478372860165635</v>
      </c>
      <c r="J600" s="20">
        <f t="shared" si="244"/>
        <v>-30.347837286016563</v>
      </c>
      <c r="K600" s="26">
        <f t="shared" si="245"/>
        <v>15173.918643008281</v>
      </c>
      <c r="L600" s="15">
        <f>Daten!G600</f>
        <v>99</v>
      </c>
      <c r="M600" s="15">
        <f>Daten!H600</f>
        <v>371</v>
      </c>
      <c r="N600" s="15">
        <f>Daten!I600</f>
        <v>94</v>
      </c>
      <c r="O600" s="27">
        <f t="shared" si="246"/>
        <v>0.52021563342318056</v>
      </c>
      <c r="P600" s="15">
        <f t="shared" si="247"/>
        <v>212.3788081384333</v>
      </c>
      <c r="Q600" s="20">
        <f t="shared" si="248"/>
        <v>-19.3788081384333</v>
      </c>
      <c r="R600" s="26">
        <f t="shared" si="249"/>
        <v>-3875.7616276866602</v>
      </c>
      <c r="S600" s="8">
        <f>Daten!K600</f>
        <v>10557.25</v>
      </c>
      <c r="T600" s="8">
        <f>Daten!L600</f>
        <v>30434.51</v>
      </c>
      <c r="U600" s="8">
        <f>Daten!M600</f>
        <v>36008.959999999999</v>
      </c>
      <c r="V600" s="8">
        <f>Daten!N600</f>
        <v>500</v>
      </c>
      <c r="W600" s="8">
        <f>Daten!O600</f>
        <v>500</v>
      </c>
      <c r="X600" s="22">
        <f t="shared" si="250"/>
        <v>77000.72</v>
      </c>
      <c r="Y600" s="8">
        <f t="shared" si="251"/>
        <v>231368.80894277149</v>
      </c>
      <c r="Z600" s="20">
        <f t="shared" si="252"/>
        <v>-154368.08894277149</v>
      </c>
      <c r="AA600" s="26">
        <f t="shared" si="253"/>
        <v>15436.80889427715</v>
      </c>
      <c r="AB600" s="31">
        <f t="shared" si="254"/>
        <v>26734.96590959877</v>
      </c>
      <c r="AC600" s="30">
        <f t="shared" si="255"/>
        <v>26734.96590959877</v>
      </c>
      <c r="AG600" s="25">
        <f t="shared" si="256"/>
        <v>15173.918643008281</v>
      </c>
      <c r="AH600" s="25">
        <f t="shared" si="257"/>
        <v>15436.80889427715</v>
      </c>
      <c r="AI600" s="25">
        <f t="shared" si="258"/>
        <v>30610.727537285431</v>
      </c>
      <c r="AJ600" s="25">
        <f t="shared" si="259"/>
        <v>1</v>
      </c>
      <c r="AK600" s="25">
        <f t="shared" si="260"/>
        <v>30610.727537285431</v>
      </c>
      <c r="AL600" s="25">
        <f t="shared" ca="1" si="261"/>
        <v>77324</v>
      </c>
      <c r="AM600" s="25">
        <f t="shared" ca="1" si="262"/>
        <v>31</v>
      </c>
      <c r="AN600" s="25">
        <f ca="1">IF(AM600=0,0,COUNTIF($AM$19:AM600,C600*10+1))</f>
        <v>178</v>
      </c>
      <c r="AO600" s="20">
        <f t="shared" ca="1" si="263"/>
        <v>0</v>
      </c>
      <c r="AP600" s="32">
        <f t="shared" ca="1" si="264"/>
        <v>77324</v>
      </c>
    </row>
    <row r="601" spans="1:42" x14ac:dyDescent="0.2">
      <c r="A601" s="14">
        <f>Daten!A601</f>
        <v>31507</v>
      </c>
      <c r="B601" s="7" t="str">
        <f>Daten!B601</f>
        <v xml:space="preserve">Dunkelsteinerwald                                 </v>
      </c>
      <c r="C601" s="14">
        <f t="shared" si="240"/>
        <v>3</v>
      </c>
      <c r="D601" s="9">
        <f>Daten!D601</f>
        <v>0</v>
      </c>
      <c r="E601" s="8">
        <f>Daten!E601</f>
        <v>2415</v>
      </c>
      <c r="F601" s="8">
        <f>Daten!F601</f>
        <v>2396</v>
      </c>
      <c r="G601" s="26">
        <f t="shared" si="241"/>
        <v>19</v>
      </c>
      <c r="H601" s="28">
        <f t="shared" si="242"/>
        <v>7.9298831385642733E-3</v>
      </c>
      <c r="I601" s="20">
        <f t="shared" si="243"/>
        <v>34.132112862279328</v>
      </c>
      <c r="J601" s="20">
        <f t="shared" si="244"/>
        <v>-15.132112862279328</v>
      </c>
      <c r="K601" s="26">
        <f t="shared" si="245"/>
        <v>7566.0564311396638</v>
      </c>
      <c r="L601" s="15">
        <f>Daten!G601</f>
        <v>337</v>
      </c>
      <c r="M601" s="15">
        <f>Daten!H601</f>
        <v>1607</v>
      </c>
      <c r="N601" s="15">
        <f>Daten!I601</f>
        <v>471</v>
      </c>
      <c r="O601" s="27">
        <f t="shared" si="246"/>
        <v>0.50280024891101427</v>
      </c>
      <c r="P601" s="15">
        <f t="shared" si="247"/>
        <v>919.92653552146169</v>
      </c>
      <c r="Q601" s="20">
        <f t="shared" si="248"/>
        <v>-111.92653552146169</v>
      </c>
      <c r="R601" s="26">
        <f t="shared" si="249"/>
        <v>-22385.307104292337</v>
      </c>
      <c r="S601" s="8">
        <f>Daten!K601</f>
        <v>29818.68</v>
      </c>
      <c r="T601" s="8">
        <f>Daten!L601</f>
        <v>122641.3</v>
      </c>
      <c r="U601" s="8">
        <f>Daten!M601</f>
        <v>124028.46</v>
      </c>
      <c r="V601" s="8">
        <f>Daten!N601</f>
        <v>500</v>
      </c>
      <c r="W601" s="8">
        <f>Daten!O601</f>
        <v>500</v>
      </c>
      <c r="X601" s="22">
        <f t="shared" si="250"/>
        <v>276488.44</v>
      </c>
      <c r="Y601" s="8">
        <f t="shared" si="251"/>
        <v>990701.54893048434</v>
      </c>
      <c r="Z601" s="20">
        <f t="shared" si="252"/>
        <v>-714213.10893048439</v>
      </c>
      <c r="AA601" s="26">
        <f t="shared" si="253"/>
        <v>71421.310893048445</v>
      </c>
      <c r="AB601" s="31">
        <f t="shared" si="254"/>
        <v>56602.060219895771</v>
      </c>
      <c r="AC601" s="30">
        <f t="shared" si="255"/>
        <v>56602.060219895771</v>
      </c>
      <c r="AG601" s="25">
        <f t="shared" si="256"/>
        <v>7566.0564311396638</v>
      </c>
      <c r="AH601" s="25">
        <f t="shared" si="257"/>
        <v>71421.310893048445</v>
      </c>
      <c r="AI601" s="25">
        <f t="shared" si="258"/>
        <v>78987.367324188104</v>
      </c>
      <c r="AJ601" s="25">
        <f t="shared" si="259"/>
        <v>1</v>
      </c>
      <c r="AK601" s="25">
        <f t="shared" si="260"/>
        <v>78987.367324188104</v>
      </c>
      <c r="AL601" s="25">
        <f t="shared" ca="1" si="261"/>
        <v>199526</v>
      </c>
      <c r="AM601" s="25">
        <f t="shared" ca="1" si="262"/>
        <v>31</v>
      </c>
      <c r="AN601" s="25">
        <f ca="1">IF(AM601=0,0,COUNTIF($AM$19:AM601,C601*10+1))</f>
        <v>179</v>
      </c>
      <c r="AO601" s="20">
        <f t="shared" ca="1" si="263"/>
        <v>0</v>
      </c>
      <c r="AP601" s="32">
        <f t="shared" ca="1" si="264"/>
        <v>199526</v>
      </c>
    </row>
    <row r="602" spans="1:42" x14ac:dyDescent="0.2">
      <c r="A602" s="14">
        <f>Daten!A602</f>
        <v>31508</v>
      </c>
      <c r="B602" s="7" t="str">
        <f>Daten!B602</f>
        <v xml:space="preserve">Erlauf                                            </v>
      </c>
      <c r="C602" s="14">
        <f t="shared" si="240"/>
        <v>3</v>
      </c>
      <c r="D602" s="9">
        <f>Daten!D602</f>
        <v>0</v>
      </c>
      <c r="E602" s="8">
        <f>Daten!E602</f>
        <v>1126</v>
      </c>
      <c r="F602" s="8">
        <f>Daten!F602</f>
        <v>1088</v>
      </c>
      <c r="G602" s="26">
        <f t="shared" si="241"/>
        <v>38</v>
      </c>
      <c r="H602" s="28">
        <f t="shared" si="242"/>
        <v>3.4926470588235295E-2</v>
      </c>
      <c r="I602" s="20">
        <f t="shared" si="243"/>
        <v>15.499056257996623</v>
      </c>
      <c r="J602" s="20">
        <f t="shared" si="244"/>
        <v>22.500943742003379</v>
      </c>
      <c r="K602" s="26">
        <f t="shared" si="245"/>
        <v>-11250.47187100169</v>
      </c>
      <c r="L602" s="15">
        <f>Daten!G602</f>
        <v>146</v>
      </c>
      <c r="M602" s="15">
        <f>Daten!H602</f>
        <v>749</v>
      </c>
      <c r="N602" s="15">
        <f>Daten!I602</f>
        <v>231</v>
      </c>
      <c r="O602" s="27">
        <f t="shared" si="246"/>
        <v>0.50333778371161553</v>
      </c>
      <c r="P602" s="15">
        <f t="shared" si="247"/>
        <v>428.76476360023327</v>
      </c>
      <c r="Q602" s="20">
        <f t="shared" si="248"/>
        <v>-51.764763600233266</v>
      </c>
      <c r="R602" s="26">
        <f t="shared" si="249"/>
        <v>-10352.952720046653</v>
      </c>
      <c r="S602" s="8">
        <f>Daten!K602</f>
        <v>6774.63</v>
      </c>
      <c r="T602" s="8">
        <f>Daten!L602</f>
        <v>53960.53</v>
      </c>
      <c r="U602" s="8">
        <f>Daten!M602</f>
        <v>91622.19</v>
      </c>
      <c r="V602" s="8">
        <f>Daten!N602</f>
        <v>500</v>
      </c>
      <c r="W602" s="8">
        <f>Daten!O602</f>
        <v>500</v>
      </c>
      <c r="X602" s="22">
        <f t="shared" si="250"/>
        <v>152357.35</v>
      </c>
      <c r="Y602" s="8">
        <f t="shared" si="251"/>
        <v>461917.16111624235</v>
      </c>
      <c r="Z602" s="20">
        <f t="shared" si="252"/>
        <v>-309559.81111624232</v>
      </c>
      <c r="AA602" s="26">
        <f t="shared" si="253"/>
        <v>30955.981111624234</v>
      </c>
      <c r="AB602" s="31">
        <f t="shared" si="254"/>
        <v>9352.5565205758903</v>
      </c>
      <c r="AC602" s="30">
        <f t="shared" si="255"/>
        <v>9352.5565205758903</v>
      </c>
      <c r="AG602" s="25">
        <f t="shared" si="256"/>
        <v>-11250.47187100169</v>
      </c>
      <c r="AH602" s="25">
        <f t="shared" si="257"/>
        <v>30955.981111624234</v>
      </c>
      <c r="AI602" s="25">
        <f t="shared" si="258"/>
        <v>19705.509240622545</v>
      </c>
      <c r="AJ602" s="25">
        <f t="shared" si="259"/>
        <v>1</v>
      </c>
      <c r="AK602" s="25">
        <f t="shared" si="260"/>
        <v>19705.509240622545</v>
      </c>
      <c r="AL602" s="25">
        <f t="shared" ca="1" si="261"/>
        <v>49777</v>
      </c>
      <c r="AM602" s="25">
        <f t="shared" ca="1" si="262"/>
        <v>31</v>
      </c>
      <c r="AN602" s="25">
        <f ca="1">IF(AM602=0,0,COUNTIF($AM$19:AM602,C602*10+1))</f>
        <v>180</v>
      </c>
      <c r="AO602" s="20">
        <f t="shared" ca="1" si="263"/>
        <v>0</v>
      </c>
      <c r="AP602" s="32">
        <f t="shared" ca="1" si="264"/>
        <v>49777</v>
      </c>
    </row>
    <row r="603" spans="1:42" x14ac:dyDescent="0.2">
      <c r="A603" s="14">
        <f>Daten!A603</f>
        <v>31509</v>
      </c>
      <c r="B603" s="7" t="str">
        <f>Daten!B603</f>
        <v xml:space="preserve">Golling an der Erlauf                             </v>
      </c>
      <c r="C603" s="14">
        <f t="shared" si="240"/>
        <v>3</v>
      </c>
      <c r="D603" s="9">
        <f>Daten!D603</f>
        <v>0</v>
      </c>
      <c r="E603" s="8">
        <f>Daten!E603</f>
        <v>1480</v>
      </c>
      <c r="F603" s="8">
        <f>Daten!F603</f>
        <v>1506</v>
      </c>
      <c r="G603" s="26">
        <f t="shared" si="241"/>
        <v>-26</v>
      </c>
      <c r="H603" s="28">
        <f t="shared" si="242"/>
        <v>-1.7264276228419653E-2</v>
      </c>
      <c r="I603" s="20">
        <f t="shared" si="243"/>
        <v>21.453656915940179</v>
      </c>
      <c r="J603" s="20">
        <f t="shared" si="244"/>
        <v>-47.453656915940179</v>
      </c>
      <c r="K603" s="26">
        <f t="shared" si="245"/>
        <v>23726.828457970088</v>
      </c>
      <c r="L603" s="15">
        <f>Daten!G603</f>
        <v>177</v>
      </c>
      <c r="M603" s="15">
        <f>Daten!H603</f>
        <v>1001</v>
      </c>
      <c r="N603" s="15">
        <f>Daten!I603</f>
        <v>302</v>
      </c>
      <c r="O603" s="27">
        <f t="shared" si="246"/>
        <v>0.47852147852147853</v>
      </c>
      <c r="P603" s="15">
        <f t="shared" si="247"/>
        <v>573.02206724143321</v>
      </c>
      <c r="Q603" s="20">
        <f t="shared" si="248"/>
        <v>-94.022067241433206</v>
      </c>
      <c r="R603" s="26">
        <f t="shared" si="249"/>
        <v>-18804.413448286643</v>
      </c>
      <c r="S603" s="8">
        <f>Daten!K603</f>
        <v>1049.69</v>
      </c>
      <c r="T603" s="8">
        <f>Daten!L603</f>
        <v>61601.37</v>
      </c>
      <c r="U603" s="8">
        <f>Daten!M603</f>
        <v>143241.94</v>
      </c>
      <c r="V603" s="8">
        <f>Daten!N603</f>
        <v>500</v>
      </c>
      <c r="W603" s="8">
        <f>Daten!O603</f>
        <v>500</v>
      </c>
      <c r="X603" s="22">
        <f t="shared" si="250"/>
        <v>205893</v>
      </c>
      <c r="Y603" s="8">
        <f t="shared" si="251"/>
        <v>607138.00928244996</v>
      </c>
      <c r="Z603" s="20">
        <f t="shared" si="252"/>
        <v>-401245.00928244996</v>
      </c>
      <c r="AA603" s="26">
        <f t="shared" si="253"/>
        <v>40124.500928244997</v>
      </c>
      <c r="AB603" s="31">
        <f t="shared" si="254"/>
        <v>45046.915937928439</v>
      </c>
      <c r="AC603" s="30">
        <f t="shared" si="255"/>
        <v>45046.915937928439</v>
      </c>
      <c r="AG603" s="25">
        <f t="shared" si="256"/>
        <v>23726.828457970088</v>
      </c>
      <c r="AH603" s="25">
        <f t="shared" si="257"/>
        <v>40124.500928244997</v>
      </c>
      <c r="AI603" s="25">
        <f t="shared" si="258"/>
        <v>63851.329386215089</v>
      </c>
      <c r="AJ603" s="25">
        <f t="shared" si="259"/>
        <v>1</v>
      </c>
      <c r="AK603" s="25">
        <f t="shared" si="260"/>
        <v>63851.329386215089</v>
      </c>
      <c r="AL603" s="25">
        <f t="shared" ca="1" si="261"/>
        <v>161291</v>
      </c>
      <c r="AM603" s="25">
        <f t="shared" ca="1" si="262"/>
        <v>31</v>
      </c>
      <c r="AN603" s="25">
        <f ca="1">IF(AM603=0,0,COUNTIF($AM$19:AM603,C603*10+1))</f>
        <v>181</v>
      </c>
      <c r="AO603" s="20">
        <f t="shared" ca="1" si="263"/>
        <v>0</v>
      </c>
      <c r="AP603" s="32">
        <f t="shared" ca="1" si="264"/>
        <v>161291</v>
      </c>
    </row>
    <row r="604" spans="1:42" x14ac:dyDescent="0.2">
      <c r="A604" s="14">
        <f>Daten!A604</f>
        <v>31511</v>
      </c>
      <c r="B604" s="7" t="str">
        <f>Daten!B604</f>
        <v xml:space="preserve">Hofamt Priel                                      </v>
      </c>
      <c r="C604" s="14">
        <f t="shared" si="240"/>
        <v>3</v>
      </c>
      <c r="D604" s="9">
        <f>Daten!D604</f>
        <v>0</v>
      </c>
      <c r="E604" s="8">
        <f>Daten!E604</f>
        <v>1705</v>
      </c>
      <c r="F604" s="8">
        <f>Daten!F604</f>
        <v>1702</v>
      </c>
      <c r="G604" s="26">
        <f t="shared" si="241"/>
        <v>3</v>
      </c>
      <c r="H604" s="28">
        <f t="shared" si="242"/>
        <v>1.7626321974148062E-3</v>
      </c>
      <c r="I604" s="20">
        <f t="shared" si="243"/>
        <v>24.245766315358686</v>
      </c>
      <c r="J604" s="20">
        <f t="shared" si="244"/>
        <v>-21.245766315358686</v>
      </c>
      <c r="K604" s="26">
        <f t="shared" si="245"/>
        <v>10622.883157679344</v>
      </c>
      <c r="L604" s="15">
        <f>Daten!G604</f>
        <v>277</v>
      </c>
      <c r="M604" s="15">
        <f>Daten!H604</f>
        <v>1093</v>
      </c>
      <c r="N604" s="15">
        <f>Daten!I604</f>
        <v>335</v>
      </c>
      <c r="O604" s="27">
        <f t="shared" si="246"/>
        <v>0.55992680695333941</v>
      </c>
      <c r="P604" s="15">
        <f t="shared" si="247"/>
        <v>625.68743206282375</v>
      </c>
      <c r="Q604" s="20">
        <f t="shared" si="248"/>
        <v>-13.687432062823746</v>
      </c>
      <c r="R604" s="26">
        <f t="shared" si="249"/>
        <v>-2737.4864125647491</v>
      </c>
      <c r="S604" s="8">
        <f>Daten!K604</f>
        <v>12392.2</v>
      </c>
      <c r="T604" s="8">
        <f>Daten!L604</f>
        <v>93462.65</v>
      </c>
      <c r="U604" s="8">
        <f>Daten!M604</f>
        <v>154402.19</v>
      </c>
      <c r="V604" s="8">
        <f>Daten!N604</f>
        <v>500</v>
      </c>
      <c r="W604" s="8">
        <f>Daten!O604</f>
        <v>500</v>
      </c>
      <c r="X604" s="22">
        <f t="shared" si="250"/>
        <v>260257.03999999998</v>
      </c>
      <c r="Y604" s="8">
        <f t="shared" si="251"/>
        <v>699439.39582876838</v>
      </c>
      <c r="Z604" s="20">
        <f t="shared" si="252"/>
        <v>-439182.3558287684</v>
      </c>
      <c r="AA604" s="26">
        <f t="shared" si="253"/>
        <v>43918.235582876841</v>
      </c>
      <c r="AB604" s="31">
        <f t="shared" si="254"/>
        <v>51803.632327991436</v>
      </c>
      <c r="AC604" s="30">
        <f t="shared" si="255"/>
        <v>51803.632327991436</v>
      </c>
      <c r="AG604" s="25">
        <f t="shared" si="256"/>
        <v>10622.883157679344</v>
      </c>
      <c r="AH604" s="25">
        <f t="shared" si="257"/>
        <v>43918.235582876841</v>
      </c>
      <c r="AI604" s="25">
        <f t="shared" si="258"/>
        <v>54541.118740556187</v>
      </c>
      <c r="AJ604" s="25">
        <f t="shared" si="259"/>
        <v>1</v>
      </c>
      <c r="AK604" s="25">
        <f t="shared" si="260"/>
        <v>54541.118740556187</v>
      </c>
      <c r="AL604" s="25">
        <f t="shared" ca="1" si="261"/>
        <v>137773</v>
      </c>
      <c r="AM604" s="25">
        <f t="shared" ca="1" si="262"/>
        <v>31</v>
      </c>
      <c r="AN604" s="25">
        <f ca="1">IF(AM604=0,0,COUNTIF($AM$19:AM604,C604*10+1))</f>
        <v>182</v>
      </c>
      <c r="AO604" s="20">
        <f t="shared" ca="1" si="263"/>
        <v>0</v>
      </c>
      <c r="AP604" s="32">
        <f t="shared" ca="1" si="264"/>
        <v>137773</v>
      </c>
    </row>
    <row r="605" spans="1:42" x14ac:dyDescent="0.2">
      <c r="A605" s="14">
        <f>Daten!A605</f>
        <v>31513</v>
      </c>
      <c r="B605" s="7" t="str">
        <f>Daten!B605</f>
        <v xml:space="preserve">Hürm                                             </v>
      </c>
      <c r="C605" s="14">
        <f t="shared" si="240"/>
        <v>3</v>
      </c>
      <c r="D605" s="9">
        <f>Daten!D605</f>
        <v>0</v>
      </c>
      <c r="E605" s="8">
        <f>Daten!E605</f>
        <v>2011</v>
      </c>
      <c r="F605" s="8">
        <f>Daten!F605</f>
        <v>1864</v>
      </c>
      <c r="G605" s="26">
        <f t="shared" si="241"/>
        <v>147</v>
      </c>
      <c r="H605" s="28">
        <f t="shared" si="242"/>
        <v>7.8862660944206006E-2</v>
      </c>
      <c r="I605" s="20">
        <f t="shared" si="243"/>
        <v>26.5535302067148</v>
      </c>
      <c r="J605" s="20">
        <f t="shared" si="244"/>
        <v>120.4464697932852</v>
      </c>
      <c r="K605" s="26">
        <f t="shared" si="245"/>
        <v>-60223.2348966426</v>
      </c>
      <c r="L605" s="15">
        <f>Daten!G605</f>
        <v>342</v>
      </c>
      <c r="M605" s="15">
        <f>Daten!H605</f>
        <v>1349</v>
      </c>
      <c r="N605" s="15">
        <f>Daten!I605</f>
        <v>320</v>
      </c>
      <c r="O605" s="27">
        <f t="shared" si="246"/>
        <v>0.49073387694588583</v>
      </c>
      <c r="P605" s="15">
        <f t="shared" si="247"/>
        <v>772.2345341745189</v>
      </c>
      <c r="Q605" s="20">
        <f t="shared" si="248"/>
        <v>-110.2345341745189</v>
      </c>
      <c r="R605" s="26">
        <f t="shared" si="249"/>
        <v>-22046.906834903781</v>
      </c>
      <c r="S605" s="8">
        <f>Daten!K605</f>
        <v>31452.86</v>
      </c>
      <c r="T605" s="8">
        <f>Daten!L605</f>
        <v>139161.51</v>
      </c>
      <c r="U605" s="8">
        <f>Daten!M605</f>
        <v>533179.29</v>
      </c>
      <c r="V605" s="8">
        <f>Daten!N605</f>
        <v>500</v>
      </c>
      <c r="W605" s="8">
        <f>Daten!O605</f>
        <v>500</v>
      </c>
      <c r="X605" s="22">
        <f t="shared" si="250"/>
        <v>703793.66</v>
      </c>
      <c r="Y605" s="8">
        <f t="shared" si="251"/>
        <v>824969.28153176152</v>
      </c>
      <c r="Z605" s="20">
        <f t="shared" si="252"/>
        <v>-121175.62153176148</v>
      </c>
      <c r="AA605" s="26">
        <f t="shared" si="253"/>
        <v>12117.56215317615</v>
      </c>
      <c r="AB605" s="31">
        <f t="shared" si="254"/>
        <v>-70152.579578370234</v>
      </c>
      <c r="AC605" s="30">
        <f t="shared" si="255"/>
        <v>0</v>
      </c>
      <c r="AG605" s="25">
        <f t="shared" si="256"/>
        <v>0</v>
      </c>
      <c r="AH605" s="25">
        <f t="shared" si="257"/>
        <v>0</v>
      </c>
      <c r="AI605" s="25">
        <f t="shared" si="258"/>
        <v>0</v>
      </c>
      <c r="AJ605" s="25">
        <f t="shared" si="259"/>
        <v>1</v>
      </c>
      <c r="AK605" s="25">
        <f t="shared" si="260"/>
        <v>0</v>
      </c>
      <c r="AL605" s="25">
        <f t="shared" ca="1" si="261"/>
        <v>0</v>
      </c>
      <c r="AM605" s="25">
        <f t="shared" ca="1" si="262"/>
        <v>0</v>
      </c>
      <c r="AN605" s="25">
        <f ca="1">IF(AM605=0,0,COUNTIF($AM$19:AM605,C605*10+1))</f>
        <v>0</v>
      </c>
      <c r="AO605" s="20">
        <f t="shared" ca="1" si="263"/>
        <v>0</v>
      </c>
      <c r="AP605" s="32">
        <f t="shared" ca="1" si="264"/>
        <v>0</v>
      </c>
    </row>
    <row r="606" spans="1:42" x14ac:dyDescent="0.2">
      <c r="A606" s="14">
        <f>Daten!A606</f>
        <v>31514</v>
      </c>
      <c r="B606" s="7" t="str">
        <f>Daten!B606</f>
        <v xml:space="preserve">Kilb                                              </v>
      </c>
      <c r="C606" s="14">
        <f t="shared" si="240"/>
        <v>3</v>
      </c>
      <c r="D606" s="9">
        <f>Daten!D606</f>
        <v>0</v>
      </c>
      <c r="E606" s="8">
        <f>Daten!E606</f>
        <v>2580</v>
      </c>
      <c r="F606" s="8">
        <f>Daten!F606</f>
        <v>2560</v>
      </c>
      <c r="G606" s="26">
        <f t="shared" si="241"/>
        <v>20</v>
      </c>
      <c r="H606" s="28">
        <f t="shared" si="242"/>
        <v>7.8125E-3</v>
      </c>
      <c r="I606" s="20">
        <f t="shared" si="243"/>
        <v>36.468367665874403</v>
      </c>
      <c r="J606" s="20">
        <f t="shared" si="244"/>
        <v>-16.468367665874403</v>
      </c>
      <c r="K606" s="26">
        <f t="shared" si="245"/>
        <v>8234.1838329372022</v>
      </c>
      <c r="L606" s="15">
        <f>Daten!G606</f>
        <v>391</v>
      </c>
      <c r="M606" s="15">
        <f>Daten!H606</f>
        <v>1705</v>
      </c>
      <c r="N606" s="15">
        <f>Daten!I606</f>
        <v>484</v>
      </c>
      <c r="O606" s="27">
        <f t="shared" si="246"/>
        <v>0.51319648093841641</v>
      </c>
      <c r="P606" s="15">
        <f t="shared" si="247"/>
        <v>976.02659804859502</v>
      </c>
      <c r="Q606" s="20">
        <f t="shared" si="248"/>
        <v>-101.02659804859502</v>
      </c>
      <c r="R606" s="26">
        <f t="shared" si="249"/>
        <v>-20205.319609719005</v>
      </c>
      <c r="S606" s="8">
        <f>Daten!K606</f>
        <v>28544.34</v>
      </c>
      <c r="T606" s="8">
        <f>Daten!L606</f>
        <v>167949.86</v>
      </c>
      <c r="U606" s="8">
        <f>Daten!M606</f>
        <v>521260.08</v>
      </c>
      <c r="V606" s="8">
        <f>Daten!N606</f>
        <v>500</v>
      </c>
      <c r="W606" s="8">
        <f>Daten!O606</f>
        <v>500</v>
      </c>
      <c r="X606" s="22">
        <f t="shared" si="250"/>
        <v>717754.28</v>
      </c>
      <c r="Y606" s="8">
        <f t="shared" si="251"/>
        <v>1058389.2323977845</v>
      </c>
      <c r="Z606" s="20">
        <f t="shared" si="252"/>
        <v>-340634.95239778445</v>
      </c>
      <c r="AA606" s="26">
        <f t="shared" si="253"/>
        <v>34063.495239778444</v>
      </c>
      <c r="AB606" s="31">
        <f t="shared" si="254"/>
        <v>22092.359462996639</v>
      </c>
      <c r="AC606" s="30">
        <f t="shared" si="255"/>
        <v>22092.359462996639</v>
      </c>
      <c r="AG606" s="25">
        <f t="shared" si="256"/>
        <v>8234.1838329372022</v>
      </c>
      <c r="AH606" s="25">
        <f t="shared" si="257"/>
        <v>34063.495239778444</v>
      </c>
      <c r="AI606" s="25">
        <f t="shared" si="258"/>
        <v>42297.679072715648</v>
      </c>
      <c r="AJ606" s="25">
        <f t="shared" si="259"/>
        <v>1</v>
      </c>
      <c r="AK606" s="25">
        <f t="shared" si="260"/>
        <v>42297.679072715648</v>
      </c>
      <c r="AL606" s="25">
        <f t="shared" ca="1" si="261"/>
        <v>106846</v>
      </c>
      <c r="AM606" s="25">
        <f t="shared" ca="1" si="262"/>
        <v>31</v>
      </c>
      <c r="AN606" s="25">
        <f ca="1">IF(AM606=0,0,COUNTIF($AM$19:AM606,C606*10+1))</f>
        <v>183</v>
      </c>
      <c r="AO606" s="20">
        <f t="shared" ca="1" si="263"/>
        <v>0</v>
      </c>
      <c r="AP606" s="32">
        <f t="shared" ca="1" si="264"/>
        <v>106846</v>
      </c>
    </row>
    <row r="607" spans="1:42" x14ac:dyDescent="0.2">
      <c r="A607" s="14">
        <f>Daten!A607</f>
        <v>31515</v>
      </c>
      <c r="B607" s="7" t="str">
        <f>Daten!B607</f>
        <v xml:space="preserve">Kirnberg an der Mank                              </v>
      </c>
      <c r="C607" s="14">
        <f t="shared" si="240"/>
        <v>3</v>
      </c>
      <c r="D607" s="9">
        <f>Daten!D607</f>
        <v>0</v>
      </c>
      <c r="E607" s="8">
        <f>Daten!E607</f>
        <v>1111</v>
      </c>
      <c r="F607" s="8">
        <f>Daten!F607</f>
        <v>1090</v>
      </c>
      <c r="G607" s="26">
        <f t="shared" si="241"/>
        <v>21</v>
      </c>
      <c r="H607" s="28">
        <f t="shared" si="242"/>
        <v>1.9266055045871561E-2</v>
      </c>
      <c r="I607" s="20">
        <f t="shared" si="243"/>
        <v>15.527547170235588</v>
      </c>
      <c r="J607" s="20">
        <f t="shared" si="244"/>
        <v>5.4724528297644124</v>
      </c>
      <c r="K607" s="26">
        <f t="shared" si="245"/>
        <v>-2736.226414882206</v>
      </c>
      <c r="L607" s="15">
        <f>Daten!G607</f>
        <v>204</v>
      </c>
      <c r="M607" s="15">
        <f>Daten!H607</f>
        <v>696</v>
      </c>
      <c r="N607" s="15">
        <f>Daten!I607</f>
        <v>211</v>
      </c>
      <c r="O607" s="27">
        <f t="shared" si="246"/>
        <v>0.59626436781609193</v>
      </c>
      <c r="P607" s="15">
        <f t="shared" si="247"/>
        <v>398.42493386617133</v>
      </c>
      <c r="Q607" s="20">
        <f t="shared" si="248"/>
        <v>16.57506613382867</v>
      </c>
      <c r="R607" s="26">
        <f t="shared" si="249"/>
        <v>3315.0132267657341</v>
      </c>
      <c r="S607" s="8">
        <f>Daten!K607</f>
        <v>11897.71</v>
      </c>
      <c r="T607" s="8">
        <f>Daten!L607</f>
        <v>56120.49</v>
      </c>
      <c r="U607" s="8">
        <f>Daten!M607</f>
        <v>137466.26</v>
      </c>
      <c r="V607" s="8">
        <f>Daten!N607</f>
        <v>500</v>
      </c>
      <c r="W607" s="8">
        <f>Daten!O607</f>
        <v>500</v>
      </c>
      <c r="X607" s="22">
        <f t="shared" si="250"/>
        <v>205484.46000000002</v>
      </c>
      <c r="Y607" s="8">
        <f t="shared" si="251"/>
        <v>455763.73534648784</v>
      </c>
      <c r="Z607" s="20">
        <f t="shared" si="252"/>
        <v>-250279.27534648782</v>
      </c>
      <c r="AA607" s="26">
        <f t="shared" si="253"/>
        <v>25027.927534648785</v>
      </c>
      <c r="AB607" s="31">
        <f t="shared" si="254"/>
        <v>25606.714346532313</v>
      </c>
      <c r="AC607" s="30">
        <f t="shared" si="255"/>
        <v>25606.714346532313</v>
      </c>
      <c r="AG607" s="25">
        <f t="shared" si="256"/>
        <v>-2736.226414882206</v>
      </c>
      <c r="AH607" s="25">
        <f t="shared" si="257"/>
        <v>25027.927534648785</v>
      </c>
      <c r="AI607" s="25">
        <f t="shared" si="258"/>
        <v>22291.701119766578</v>
      </c>
      <c r="AJ607" s="25">
        <f t="shared" si="259"/>
        <v>1</v>
      </c>
      <c r="AK607" s="25">
        <f t="shared" si="260"/>
        <v>22291.701119766578</v>
      </c>
      <c r="AL607" s="25">
        <f t="shared" ca="1" si="261"/>
        <v>56310</v>
      </c>
      <c r="AM607" s="25">
        <f t="shared" ca="1" si="262"/>
        <v>31</v>
      </c>
      <c r="AN607" s="25">
        <f ca="1">IF(AM607=0,0,COUNTIF($AM$19:AM607,C607*10+1))</f>
        <v>184</v>
      </c>
      <c r="AO607" s="20">
        <f t="shared" ca="1" si="263"/>
        <v>0</v>
      </c>
      <c r="AP607" s="32">
        <f t="shared" ca="1" si="264"/>
        <v>56310</v>
      </c>
    </row>
    <row r="608" spans="1:42" x14ac:dyDescent="0.2">
      <c r="A608" s="14">
        <f>Daten!A608</f>
        <v>31516</v>
      </c>
      <c r="B608" s="7" t="str">
        <f>Daten!B608</f>
        <v xml:space="preserve">Klein-Pöchlarn                                   </v>
      </c>
      <c r="C608" s="14">
        <f t="shared" si="240"/>
        <v>3</v>
      </c>
      <c r="D608" s="9">
        <f>Daten!D608</f>
        <v>0</v>
      </c>
      <c r="E608" s="8">
        <f>Daten!E608</f>
        <v>1068</v>
      </c>
      <c r="F608" s="8">
        <f>Daten!F608</f>
        <v>1021</v>
      </c>
      <c r="G608" s="26">
        <f t="shared" si="241"/>
        <v>47</v>
      </c>
      <c r="H608" s="28">
        <f t="shared" si="242"/>
        <v>4.6033300685602352E-2</v>
      </c>
      <c r="I608" s="20">
        <f t="shared" si="243"/>
        <v>14.544610697991315</v>
      </c>
      <c r="J608" s="20">
        <f t="shared" si="244"/>
        <v>32.455389302008683</v>
      </c>
      <c r="K608" s="26">
        <f t="shared" si="245"/>
        <v>-16227.694651004342</v>
      </c>
      <c r="L608" s="15">
        <f>Daten!G608</f>
        <v>166</v>
      </c>
      <c r="M608" s="15">
        <f>Daten!H608</f>
        <v>662</v>
      </c>
      <c r="N608" s="15">
        <f>Daten!I608</f>
        <v>240</v>
      </c>
      <c r="O608" s="27">
        <f t="shared" si="246"/>
        <v>0.61329305135951662</v>
      </c>
      <c r="P608" s="15">
        <f t="shared" si="247"/>
        <v>378.96164686696181</v>
      </c>
      <c r="Q608" s="20">
        <f t="shared" si="248"/>
        <v>27.038353133038186</v>
      </c>
      <c r="R608" s="26">
        <f t="shared" si="249"/>
        <v>5407.6706266076371</v>
      </c>
      <c r="S608" s="8">
        <f>Daten!K608</f>
        <v>1942.5</v>
      </c>
      <c r="T608" s="8">
        <f>Daten!L608</f>
        <v>56991.92</v>
      </c>
      <c r="U608" s="8">
        <f>Daten!M608</f>
        <v>151122.54999999999</v>
      </c>
      <c r="V608" s="8">
        <f>Daten!N608</f>
        <v>500</v>
      </c>
      <c r="W608" s="8">
        <f>Daten!O608</f>
        <v>500</v>
      </c>
      <c r="X608" s="22">
        <f t="shared" si="250"/>
        <v>210056.96999999997</v>
      </c>
      <c r="Y608" s="8">
        <f t="shared" si="251"/>
        <v>438123.91480652476</v>
      </c>
      <c r="Z608" s="20">
        <f t="shared" si="252"/>
        <v>-228066.94480652479</v>
      </c>
      <c r="AA608" s="26">
        <f t="shared" si="253"/>
        <v>22806.694480652481</v>
      </c>
      <c r="AB608" s="31">
        <f t="shared" si="254"/>
        <v>11986.670456255775</v>
      </c>
      <c r="AC608" s="30">
        <f t="shared" si="255"/>
        <v>11986.670456255775</v>
      </c>
      <c r="AG608" s="25">
        <f t="shared" si="256"/>
        <v>-16227.694651004342</v>
      </c>
      <c r="AH608" s="25">
        <f t="shared" si="257"/>
        <v>22806.694480652481</v>
      </c>
      <c r="AI608" s="25">
        <f t="shared" si="258"/>
        <v>6578.999829648139</v>
      </c>
      <c r="AJ608" s="25">
        <f t="shared" si="259"/>
        <v>1</v>
      </c>
      <c r="AK608" s="25">
        <f t="shared" si="260"/>
        <v>6578.999829648139</v>
      </c>
      <c r="AL608" s="25">
        <f t="shared" ca="1" si="261"/>
        <v>16619</v>
      </c>
      <c r="AM608" s="25">
        <f t="shared" ca="1" si="262"/>
        <v>31</v>
      </c>
      <c r="AN608" s="25">
        <f ca="1">IF(AM608=0,0,COUNTIF($AM$19:AM608,C608*10+1))</f>
        <v>185</v>
      </c>
      <c r="AO608" s="20">
        <f t="shared" ca="1" si="263"/>
        <v>0</v>
      </c>
      <c r="AP608" s="32">
        <f t="shared" ca="1" si="264"/>
        <v>16619</v>
      </c>
    </row>
    <row r="609" spans="1:42" x14ac:dyDescent="0.2">
      <c r="A609" s="14">
        <f>Daten!A609</f>
        <v>31517</v>
      </c>
      <c r="B609" s="7" t="str">
        <f>Daten!B609</f>
        <v xml:space="preserve">Krummnußbaum                                     </v>
      </c>
      <c r="C609" s="14">
        <f t="shared" si="240"/>
        <v>3</v>
      </c>
      <c r="D609" s="9">
        <f>Daten!D609</f>
        <v>0</v>
      </c>
      <c r="E609" s="8">
        <f>Daten!E609</f>
        <v>1688</v>
      </c>
      <c r="F609" s="8">
        <f>Daten!F609</f>
        <v>1529</v>
      </c>
      <c r="G609" s="26">
        <f t="shared" si="241"/>
        <v>159</v>
      </c>
      <c r="H609" s="28">
        <f t="shared" si="242"/>
        <v>0.1039895356442119</v>
      </c>
      <c r="I609" s="20">
        <f t="shared" si="243"/>
        <v>21.781302406688269</v>
      </c>
      <c r="J609" s="20">
        <f t="shared" si="244"/>
        <v>137.21869759331173</v>
      </c>
      <c r="K609" s="26">
        <f t="shared" si="245"/>
        <v>-68609.34879665586</v>
      </c>
      <c r="L609" s="15">
        <f>Daten!G609</f>
        <v>292</v>
      </c>
      <c r="M609" s="15">
        <f>Daten!H609</f>
        <v>1086</v>
      </c>
      <c r="N609" s="15">
        <f>Daten!I609</f>
        <v>310</v>
      </c>
      <c r="O609" s="27">
        <f t="shared" si="246"/>
        <v>0.55432780847145491</v>
      </c>
      <c r="P609" s="15">
        <f t="shared" si="247"/>
        <v>621.68028473945708</v>
      </c>
      <c r="Q609" s="20">
        <f t="shared" si="248"/>
        <v>-19.680284739457079</v>
      </c>
      <c r="R609" s="26">
        <f t="shared" si="249"/>
        <v>-3936.0569478914158</v>
      </c>
      <c r="S609" s="8">
        <f>Daten!K609</f>
        <v>5432.37</v>
      </c>
      <c r="T609" s="8">
        <f>Daten!L609</f>
        <v>82280.02</v>
      </c>
      <c r="U609" s="8">
        <f>Daten!M609</f>
        <v>344843.86</v>
      </c>
      <c r="V609" s="8">
        <f>Daten!N609</f>
        <v>500</v>
      </c>
      <c r="W609" s="8">
        <f>Daten!O609</f>
        <v>500</v>
      </c>
      <c r="X609" s="22">
        <f t="shared" si="250"/>
        <v>432556.25</v>
      </c>
      <c r="Y609" s="8">
        <f t="shared" si="251"/>
        <v>692465.5132897133</v>
      </c>
      <c r="Z609" s="20">
        <f t="shared" si="252"/>
        <v>-259909.2632897133</v>
      </c>
      <c r="AA609" s="26">
        <f t="shared" si="253"/>
        <v>25990.926328971331</v>
      </c>
      <c r="AB609" s="31">
        <f t="shared" si="254"/>
        <v>-46554.479415575945</v>
      </c>
      <c r="AC609" s="30">
        <f t="shared" si="255"/>
        <v>0</v>
      </c>
      <c r="AG609" s="25">
        <f t="shared" si="256"/>
        <v>0</v>
      </c>
      <c r="AH609" s="25">
        <f t="shared" si="257"/>
        <v>0</v>
      </c>
      <c r="AI609" s="25">
        <f t="shared" si="258"/>
        <v>0</v>
      </c>
      <c r="AJ609" s="25">
        <f t="shared" si="259"/>
        <v>1</v>
      </c>
      <c r="AK609" s="25">
        <f t="shared" si="260"/>
        <v>0</v>
      </c>
      <c r="AL609" s="25">
        <f t="shared" ca="1" si="261"/>
        <v>0</v>
      </c>
      <c r="AM609" s="25">
        <f t="shared" ca="1" si="262"/>
        <v>0</v>
      </c>
      <c r="AN609" s="25">
        <f ca="1">IF(AM609=0,0,COUNTIF($AM$19:AM609,C609*10+1))</f>
        <v>0</v>
      </c>
      <c r="AO609" s="20">
        <f t="shared" ca="1" si="263"/>
        <v>0</v>
      </c>
      <c r="AP609" s="32">
        <f t="shared" ca="1" si="264"/>
        <v>0</v>
      </c>
    </row>
    <row r="610" spans="1:42" x14ac:dyDescent="0.2">
      <c r="A610" s="14">
        <f>Daten!A610</f>
        <v>31519</v>
      </c>
      <c r="B610" s="7" t="str">
        <f>Daten!B610</f>
        <v xml:space="preserve">Leiben                                            </v>
      </c>
      <c r="C610" s="14">
        <f t="shared" si="240"/>
        <v>3</v>
      </c>
      <c r="D610" s="9">
        <f>Daten!D610</f>
        <v>0</v>
      </c>
      <c r="E610" s="8">
        <f>Daten!E610</f>
        <v>1334</v>
      </c>
      <c r="F610" s="8">
        <f>Daten!F610</f>
        <v>1362</v>
      </c>
      <c r="G610" s="26">
        <f t="shared" si="241"/>
        <v>-28</v>
      </c>
      <c r="H610" s="28">
        <f t="shared" si="242"/>
        <v>-2.0558002936857563E-2</v>
      </c>
      <c r="I610" s="20">
        <f t="shared" si="243"/>
        <v>19.402311234734743</v>
      </c>
      <c r="J610" s="20">
        <f t="shared" si="244"/>
        <v>-47.402311234734739</v>
      </c>
      <c r="K610" s="26">
        <f t="shared" si="245"/>
        <v>23701.155617367371</v>
      </c>
      <c r="L610" s="15">
        <f>Daten!G610</f>
        <v>180</v>
      </c>
      <c r="M610" s="15">
        <f>Daten!H610</f>
        <v>874</v>
      </c>
      <c r="N610" s="15">
        <f>Daten!I610</f>
        <v>280</v>
      </c>
      <c r="O610" s="27">
        <f t="shared" si="246"/>
        <v>0.52631578947368418</v>
      </c>
      <c r="P610" s="15">
        <f t="shared" si="247"/>
        <v>500.32096580320945</v>
      </c>
      <c r="Q610" s="20">
        <f t="shared" si="248"/>
        <v>-40.320965803209447</v>
      </c>
      <c r="R610" s="26">
        <f t="shared" si="249"/>
        <v>-8064.1931606418893</v>
      </c>
      <c r="S610" s="8">
        <f>Daten!K610</f>
        <v>6095.73</v>
      </c>
      <c r="T610" s="8">
        <f>Daten!L610</f>
        <v>77633.490000000005</v>
      </c>
      <c r="U610" s="8">
        <f>Daten!M610</f>
        <v>201893.81</v>
      </c>
      <c r="V610" s="8">
        <f>Daten!N610</f>
        <v>500</v>
      </c>
      <c r="W610" s="8">
        <f>Daten!O610</f>
        <v>500</v>
      </c>
      <c r="X610" s="22">
        <f t="shared" si="250"/>
        <v>285623.03000000003</v>
      </c>
      <c r="Y610" s="8">
        <f t="shared" si="251"/>
        <v>547244.66512350563</v>
      </c>
      <c r="Z610" s="20">
        <f t="shared" si="252"/>
        <v>-261621.63512350561</v>
      </c>
      <c r="AA610" s="26">
        <f t="shared" si="253"/>
        <v>26162.163512350562</v>
      </c>
      <c r="AB610" s="31">
        <f t="shared" si="254"/>
        <v>41799.125969076042</v>
      </c>
      <c r="AC610" s="30">
        <f t="shared" si="255"/>
        <v>41799.125969076042</v>
      </c>
      <c r="AG610" s="25">
        <f t="shared" si="256"/>
        <v>23701.155617367371</v>
      </c>
      <c r="AH610" s="25">
        <f t="shared" si="257"/>
        <v>26162.163512350562</v>
      </c>
      <c r="AI610" s="25">
        <f t="shared" si="258"/>
        <v>49863.319129717929</v>
      </c>
      <c r="AJ610" s="25">
        <f t="shared" si="259"/>
        <v>1</v>
      </c>
      <c r="AK610" s="25">
        <f t="shared" si="260"/>
        <v>49863.319129717929</v>
      </c>
      <c r="AL610" s="25">
        <f t="shared" ca="1" si="261"/>
        <v>125957</v>
      </c>
      <c r="AM610" s="25">
        <f t="shared" ca="1" si="262"/>
        <v>31</v>
      </c>
      <c r="AN610" s="25">
        <f ca="1">IF(AM610=0,0,COUNTIF($AM$19:AM610,C610*10+1))</f>
        <v>186</v>
      </c>
      <c r="AO610" s="20">
        <f t="shared" ca="1" si="263"/>
        <v>0</v>
      </c>
      <c r="AP610" s="32">
        <f t="shared" ca="1" si="264"/>
        <v>125957</v>
      </c>
    </row>
    <row r="611" spans="1:42" x14ac:dyDescent="0.2">
      <c r="A611" s="14">
        <f>Daten!A611</f>
        <v>31520</v>
      </c>
      <c r="B611" s="7" t="str">
        <f>Daten!B611</f>
        <v xml:space="preserve">Loosdorf                                          </v>
      </c>
      <c r="C611" s="14">
        <f t="shared" si="240"/>
        <v>3</v>
      </c>
      <c r="D611" s="9">
        <f>Daten!D611</f>
        <v>0</v>
      </c>
      <c r="E611" s="8">
        <f>Daten!E611</f>
        <v>3896</v>
      </c>
      <c r="F611" s="8">
        <f>Daten!F611</f>
        <v>3804</v>
      </c>
      <c r="G611" s="26">
        <f t="shared" si="241"/>
        <v>92</v>
      </c>
      <c r="H611" s="28">
        <f t="shared" si="242"/>
        <v>2.4185068349106203E-2</v>
      </c>
      <c r="I611" s="20">
        <f t="shared" si="243"/>
        <v>54.189715078510247</v>
      </c>
      <c r="J611" s="20">
        <f t="shared" si="244"/>
        <v>37.810284921489753</v>
      </c>
      <c r="K611" s="26">
        <f t="shared" si="245"/>
        <v>-18905.142460744875</v>
      </c>
      <c r="L611" s="15">
        <f>Daten!G611</f>
        <v>570</v>
      </c>
      <c r="M611" s="15">
        <f>Daten!H611</f>
        <v>2529</v>
      </c>
      <c r="N611" s="15">
        <f>Daten!I611</f>
        <v>797</v>
      </c>
      <c r="O611" s="27">
        <f t="shared" si="246"/>
        <v>0.54052985369711348</v>
      </c>
      <c r="P611" s="15">
        <f t="shared" si="247"/>
        <v>1447.725082970614</v>
      </c>
      <c r="Q611" s="20">
        <f t="shared" si="248"/>
        <v>-80.725082970614039</v>
      </c>
      <c r="R611" s="26">
        <f t="shared" si="249"/>
        <v>-16145.016594122808</v>
      </c>
      <c r="S611" s="8">
        <f>Daten!K611</f>
        <v>8536.11</v>
      </c>
      <c r="T611" s="8">
        <f>Daten!L611</f>
        <v>300641.84000000003</v>
      </c>
      <c r="U611" s="8">
        <f>Daten!M611</f>
        <v>2024169.26</v>
      </c>
      <c r="V611" s="8">
        <f>Daten!N611</f>
        <v>500</v>
      </c>
      <c r="W611" s="8">
        <f>Daten!O611</f>
        <v>500</v>
      </c>
      <c r="X611" s="22">
        <f t="shared" si="250"/>
        <v>2333347.21</v>
      </c>
      <c r="Y611" s="8">
        <f t="shared" si="251"/>
        <v>1598249.7865975846</v>
      </c>
      <c r="Z611" s="20">
        <f t="shared" si="252"/>
        <v>735097.42340241536</v>
      </c>
      <c r="AA611" s="26">
        <f t="shared" si="253"/>
        <v>-73509.742340241544</v>
      </c>
      <c r="AB611" s="31">
        <f t="shared" si="254"/>
        <v>-108559.90139510922</v>
      </c>
      <c r="AC611" s="30">
        <f t="shared" si="255"/>
        <v>0</v>
      </c>
      <c r="AG611" s="25">
        <f t="shared" si="256"/>
        <v>0</v>
      </c>
      <c r="AH611" s="25">
        <f t="shared" si="257"/>
        <v>0</v>
      </c>
      <c r="AI611" s="25">
        <f t="shared" si="258"/>
        <v>0</v>
      </c>
      <c r="AJ611" s="25">
        <f t="shared" si="259"/>
        <v>1</v>
      </c>
      <c r="AK611" s="25">
        <f t="shared" si="260"/>
        <v>0</v>
      </c>
      <c r="AL611" s="25">
        <f t="shared" ca="1" si="261"/>
        <v>0</v>
      </c>
      <c r="AM611" s="25">
        <f t="shared" ca="1" si="262"/>
        <v>0</v>
      </c>
      <c r="AN611" s="25">
        <f ca="1">IF(AM611=0,0,COUNTIF($AM$19:AM611,C611*10+1))</f>
        <v>0</v>
      </c>
      <c r="AO611" s="20">
        <f t="shared" ca="1" si="263"/>
        <v>0</v>
      </c>
      <c r="AP611" s="32">
        <f t="shared" ca="1" si="264"/>
        <v>0</v>
      </c>
    </row>
    <row r="612" spans="1:42" x14ac:dyDescent="0.2">
      <c r="A612" s="14">
        <f>Daten!A612</f>
        <v>31521</v>
      </c>
      <c r="B612" s="7" t="str">
        <f>Daten!B612</f>
        <v xml:space="preserve">Mank                                              </v>
      </c>
      <c r="C612" s="14">
        <f t="shared" si="240"/>
        <v>3</v>
      </c>
      <c r="D612" s="9">
        <f>Daten!D612</f>
        <v>0</v>
      </c>
      <c r="E612" s="8">
        <f>Daten!E612</f>
        <v>3365</v>
      </c>
      <c r="F612" s="8">
        <f>Daten!F612</f>
        <v>3232</v>
      </c>
      <c r="G612" s="26">
        <f t="shared" si="241"/>
        <v>133</v>
      </c>
      <c r="H612" s="28">
        <f t="shared" si="242"/>
        <v>4.1150990099009903E-2</v>
      </c>
      <c r="I612" s="20">
        <f t="shared" si="243"/>
        <v>46.041314178166438</v>
      </c>
      <c r="J612" s="20">
        <f t="shared" si="244"/>
        <v>86.958685821833569</v>
      </c>
      <c r="K612" s="26">
        <f t="shared" si="245"/>
        <v>-43479.342910916785</v>
      </c>
      <c r="L612" s="15">
        <f>Daten!G612</f>
        <v>521</v>
      </c>
      <c r="M612" s="15">
        <f>Daten!H612</f>
        <v>2115</v>
      </c>
      <c r="N612" s="15">
        <f>Daten!I612</f>
        <v>729</v>
      </c>
      <c r="O612" s="27">
        <f t="shared" si="246"/>
        <v>0.59101654846335694</v>
      </c>
      <c r="P612" s="15">
        <f t="shared" si="247"/>
        <v>1210.7309412743568</v>
      </c>
      <c r="Q612" s="20">
        <f t="shared" si="248"/>
        <v>39.269058725643163</v>
      </c>
      <c r="R612" s="26">
        <f t="shared" si="249"/>
        <v>7853.8117451286325</v>
      </c>
      <c r="S612" s="8">
        <f>Daten!K612</f>
        <v>27949.119999999999</v>
      </c>
      <c r="T612" s="8">
        <f>Daten!L612</f>
        <v>165737.88</v>
      </c>
      <c r="U612" s="8">
        <f>Daten!M612</f>
        <v>933406.76</v>
      </c>
      <c r="V612" s="8">
        <f>Daten!N612</f>
        <v>500</v>
      </c>
      <c r="W612" s="8">
        <f>Daten!O612</f>
        <v>500</v>
      </c>
      <c r="X612" s="22">
        <f t="shared" si="250"/>
        <v>1127093.76</v>
      </c>
      <c r="Y612" s="8">
        <f t="shared" si="251"/>
        <v>1380418.5143482732</v>
      </c>
      <c r="Z612" s="20">
        <f t="shared" si="252"/>
        <v>-253324.75434827316</v>
      </c>
      <c r="AA612" s="26">
        <f t="shared" si="253"/>
        <v>25332.475434827316</v>
      </c>
      <c r="AB612" s="31">
        <f t="shared" si="254"/>
        <v>-10293.055730960838</v>
      </c>
      <c r="AC612" s="30">
        <f t="shared" si="255"/>
        <v>0</v>
      </c>
      <c r="AG612" s="25">
        <f t="shared" si="256"/>
        <v>0</v>
      </c>
      <c r="AH612" s="25">
        <f t="shared" si="257"/>
        <v>0</v>
      </c>
      <c r="AI612" s="25">
        <f t="shared" si="258"/>
        <v>0</v>
      </c>
      <c r="AJ612" s="25">
        <f t="shared" si="259"/>
        <v>1</v>
      </c>
      <c r="AK612" s="25">
        <f t="shared" si="260"/>
        <v>0</v>
      </c>
      <c r="AL612" s="25">
        <f t="shared" ca="1" si="261"/>
        <v>0</v>
      </c>
      <c r="AM612" s="25">
        <f t="shared" ca="1" si="262"/>
        <v>0</v>
      </c>
      <c r="AN612" s="25">
        <f ca="1">IF(AM612=0,0,COUNTIF($AM$19:AM612,C612*10+1))</f>
        <v>0</v>
      </c>
      <c r="AO612" s="20">
        <f t="shared" ca="1" si="263"/>
        <v>0</v>
      </c>
      <c r="AP612" s="32">
        <f t="shared" ca="1" si="264"/>
        <v>0</v>
      </c>
    </row>
    <row r="613" spans="1:42" x14ac:dyDescent="0.2">
      <c r="A613" s="14">
        <f>Daten!A613</f>
        <v>31522</v>
      </c>
      <c r="B613" s="7" t="str">
        <f>Daten!B613</f>
        <v xml:space="preserve">Marbach an der Donau                              </v>
      </c>
      <c r="C613" s="14">
        <f t="shared" si="240"/>
        <v>3</v>
      </c>
      <c r="D613" s="9">
        <f>Daten!D613</f>
        <v>0</v>
      </c>
      <c r="E613" s="8">
        <f>Daten!E613</f>
        <v>1694</v>
      </c>
      <c r="F613" s="8">
        <f>Daten!F613</f>
        <v>1700</v>
      </c>
      <c r="G613" s="26">
        <f t="shared" si="241"/>
        <v>-6</v>
      </c>
      <c r="H613" s="28">
        <f t="shared" si="242"/>
        <v>-3.5294117647058825E-3</v>
      </c>
      <c r="I613" s="20">
        <f t="shared" si="243"/>
        <v>24.217275403119721</v>
      </c>
      <c r="J613" s="20">
        <f t="shared" si="244"/>
        <v>-30.217275403119721</v>
      </c>
      <c r="K613" s="26">
        <f t="shared" si="245"/>
        <v>15108.637701559861</v>
      </c>
      <c r="L613" s="15">
        <f>Daten!G613</f>
        <v>239</v>
      </c>
      <c r="M613" s="15">
        <f>Daten!H613</f>
        <v>1105</v>
      </c>
      <c r="N613" s="15">
        <f>Daten!I613</f>
        <v>350</v>
      </c>
      <c r="O613" s="27">
        <f t="shared" si="246"/>
        <v>0.53303167420814479</v>
      </c>
      <c r="P613" s="15">
        <f t="shared" si="247"/>
        <v>632.55682747430944</v>
      </c>
      <c r="Q613" s="20">
        <f t="shared" si="248"/>
        <v>-43.556827474309443</v>
      </c>
      <c r="R613" s="26">
        <f t="shared" si="249"/>
        <v>-8711.3654948618896</v>
      </c>
      <c r="S613" s="8">
        <f>Daten!K613</f>
        <v>2896.83</v>
      </c>
      <c r="T613" s="8">
        <f>Daten!L613</f>
        <v>120315.17</v>
      </c>
      <c r="U613" s="8">
        <f>Daten!M613</f>
        <v>237694.67</v>
      </c>
      <c r="V613" s="8">
        <f>Daten!N613</f>
        <v>500</v>
      </c>
      <c r="W613" s="8">
        <f>Daten!O613</f>
        <v>500</v>
      </c>
      <c r="X613" s="22">
        <f t="shared" si="250"/>
        <v>360906.67000000004</v>
      </c>
      <c r="Y613" s="8">
        <f t="shared" si="251"/>
        <v>694926.88359761506</v>
      </c>
      <c r="Z613" s="20">
        <f t="shared" si="252"/>
        <v>-334020.21359761502</v>
      </c>
      <c r="AA613" s="26">
        <f t="shared" si="253"/>
        <v>33402.0213597615</v>
      </c>
      <c r="AB613" s="31">
        <f t="shared" si="254"/>
        <v>39799.29356645947</v>
      </c>
      <c r="AC613" s="30">
        <f t="shared" si="255"/>
        <v>39799.29356645947</v>
      </c>
      <c r="AG613" s="25">
        <f t="shared" si="256"/>
        <v>15108.637701559861</v>
      </c>
      <c r="AH613" s="25">
        <f t="shared" si="257"/>
        <v>33402.0213597615</v>
      </c>
      <c r="AI613" s="25">
        <f t="shared" si="258"/>
        <v>48510.659061321363</v>
      </c>
      <c r="AJ613" s="25">
        <f t="shared" si="259"/>
        <v>1</v>
      </c>
      <c r="AK613" s="25">
        <f t="shared" si="260"/>
        <v>48510.659061321363</v>
      </c>
      <c r="AL613" s="25">
        <f t="shared" ca="1" si="261"/>
        <v>122540</v>
      </c>
      <c r="AM613" s="25">
        <f t="shared" ca="1" si="262"/>
        <v>31</v>
      </c>
      <c r="AN613" s="25">
        <f ca="1">IF(AM613=0,0,COUNTIF($AM$19:AM613,C613*10+1))</f>
        <v>187</v>
      </c>
      <c r="AO613" s="20">
        <f t="shared" ca="1" si="263"/>
        <v>0</v>
      </c>
      <c r="AP613" s="32">
        <f t="shared" ca="1" si="264"/>
        <v>122540</v>
      </c>
    </row>
    <row r="614" spans="1:42" x14ac:dyDescent="0.2">
      <c r="A614" s="14">
        <f>Daten!A614</f>
        <v>31523</v>
      </c>
      <c r="B614" s="7" t="str">
        <f>Daten!B614</f>
        <v xml:space="preserve">Maria Taferl                                      </v>
      </c>
      <c r="C614" s="14">
        <f t="shared" si="240"/>
        <v>3</v>
      </c>
      <c r="D614" s="9">
        <f>Daten!D614</f>
        <v>0</v>
      </c>
      <c r="E614" s="8">
        <f>Daten!E614</f>
        <v>977</v>
      </c>
      <c r="F614" s="8">
        <f>Daten!F614</f>
        <v>908</v>
      </c>
      <c r="G614" s="26">
        <f t="shared" si="241"/>
        <v>69</v>
      </c>
      <c r="H614" s="28">
        <f t="shared" si="242"/>
        <v>7.5991189427312769E-2</v>
      </c>
      <c r="I614" s="20">
        <f t="shared" si="243"/>
        <v>12.934874156489828</v>
      </c>
      <c r="J614" s="20">
        <f t="shared" si="244"/>
        <v>56.065125843510174</v>
      </c>
      <c r="K614" s="26">
        <f t="shared" si="245"/>
        <v>-28032.562921755089</v>
      </c>
      <c r="L614" s="15">
        <f>Daten!G614</f>
        <v>169</v>
      </c>
      <c r="M614" s="15">
        <f>Daten!H614</f>
        <v>631</v>
      </c>
      <c r="N614" s="15">
        <f>Daten!I614</f>
        <v>177</v>
      </c>
      <c r="O614" s="27">
        <f t="shared" si="246"/>
        <v>0.5483359746434231</v>
      </c>
      <c r="P614" s="15">
        <f t="shared" si="247"/>
        <v>361.21570872062375</v>
      </c>
      <c r="Q614" s="20">
        <f t="shared" si="248"/>
        <v>-15.215708720623752</v>
      </c>
      <c r="R614" s="26">
        <f t="shared" si="249"/>
        <v>-3043.1417441247504</v>
      </c>
      <c r="S614" s="8">
        <f>Daten!K614</f>
        <v>4207.34</v>
      </c>
      <c r="T614" s="8">
        <f>Daten!L614</f>
        <v>58927.55</v>
      </c>
      <c r="U614" s="8">
        <f>Daten!M614</f>
        <v>106548.91</v>
      </c>
      <c r="V614" s="8">
        <f>Daten!N614</f>
        <v>500</v>
      </c>
      <c r="W614" s="8">
        <f>Daten!O614</f>
        <v>500</v>
      </c>
      <c r="X614" s="22">
        <f t="shared" si="250"/>
        <v>169683.8</v>
      </c>
      <c r="Y614" s="8">
        <f t="shared" si="251"/>
        <v>400793.13180334709</v>
      </c>
      <c r="Z614" s="20">
        <f t="shared" si="252"/>
        <v>-231109.3318033471</v>
      </c>
      <c r="AA614" s="26">
        <f t="shared" si="253"/>
        <v>23110.933180334712</v>
      </c>
      <c r="AB614" s="31">
        <f t="shared" si="254"/>
        <v>-7964.7714855451268</v>
      </c>
      <c r="AC614" s="30">
        <f t="shared" si="255"/>
        <v>0</v>
      </c>
      <c r="AG614" s="25">
        <f t="shared" si="256"/>
        <v>0</v>
      </c>
      <c r="AH614" s="25">
        <f t="shared" si="257"/>
        <v>0</v>
      </c>
      <c r="AI614" s="25">
        <f t="shared" si="258"/>
        <v>0</v>
      </c>
      <c r="AJ614" s="25">
        <f t="shared" si="259"/>
        <v>1</v>
      </c>
      <c r="AK614" s="25">
        <f t="shared" si="260"/>
        <v>0</v>
      </c>
      <c r="AL614" s="25">
        <f t="shared" ca="1" si="261"/>
        <v>0</v>
      </c>
      <c r="AM614" s="25">
        <f t="shared" ca="1" si="262"/>
        <v>0</v>
      </c>
      <c r="AN614" s="25">
        <f ca="1">IF(AM614=0,0,COUNTIF($AM$19:AM614,C614*10+1))</f>
        <v>0</v>
      </c>
      <c r="AO614" s="20">
        <f t="shared" ca="1" si="263"/>
        <v>0</v>
      </c>
      <c r="AP614" s="32">
        <f t="shared" ca="1" si="264"/>
        <v>0</v>
      </c>
    </row>
    <row r="615" spans="1:42" x14ac:dyDescent="0.2">
      <c r="A615" s="14">
        <f>Daten!A615</f>
        <v>31524</v>
      </c>
      <c r="B615" s="7" t="str">
        <f>Daten!B615</f>
        <v xml:space="preserve">Melk                                              </v>
      </c>
      <c r="C615" s="14">
        <f t="shared" si="240"/>
        <v>3</v>
      </c>
      <c r="D615" s="9">
        <f>Daten!D615</f>
        <v>0</v>
      </c>
      <c r="E615" s="8">
        <f>Daten!E615</f>
        <v>5656</v>
      </c>
      <c r="F615" s="8">
        <f>Daten!F615</f>
        <v>5636</v>
      </c>
      <c r="G615" s="26">
        <f t="shared" si="241"/>
        <v>20</v>
      </c>
      <c r="H615" s="28">
        <f t="shared" si="242"/>
        <v>3.5486160397444995E-3</v>
      </c>
      <c r="I615" s="20">
        <f t="shared" si="243"/>
        <v>80.287390689401619</v>
      </c>
      <c r="J615" s="20">
        <f t="shared" si="244"/>
        <v>-60.287390689401619</v>
      </c>
      <c r="K615" s="26">
        <f t="shared" si="245"/>
        <v>30143.695344700809</v>
      </c>
      <c r="L615" s="15">
        <f>Daten!G615</f>
        <v>767</v>
      </c>
      <c r="M615" s="15">
        <f>Daten!H615</f>
        <v>3598</v>
      </c>
      <c r="N615" s="15">
        <f>Daten!I615</f>
        <v>1291</v>
      </c>
      <c r="O615" s="27">
        <f t="shared" si="246"/>
        <v>0.57198443579766534</v>
      </c>
      <c r="P615" s="15">
        <f t="shared" si="247"/>
        <v>2059.6737242104664</v>
      </c>
      <c r="Q615" s="20">
        <f t="shared" si="248"/>
        <v>-1.6737242104663892</v>
      </c>
      <c r="R615" s="26">
        <f t="shared" si="249"/>
        <v>-334.74484209327784</v>
      </c>
      <c r="S615" s="8">
        <f>Daten!K615</f>
        <v>17794.330000000002</v>
      </c>
      <c r="T615" s="8">
        <f>Daten!L615</f>
        <v>498211.63</v>
      </c>
      <c r="U615" s="8">
        <f>Daten!M615</f>
        <v>2788129.56</v>
      </c>
      <c r="V615" s="8">
        <f>Daten!N615</f>
        <v>500</v>
      </c>
      <c r="W615" s="8">
        <f>Daten!O615</f>
        <v>500</v>
      </c>
      <c r="X615" s="22">
        <f t="shared" si="250"/>
        <v>3304135.52</v>
      </c>
      <c r="Y615" s="8">
        <f t="shared" si="251"/>
        <v>2320251.7435821197</v>
      </c>
      <c r="Z615" s="20">
        <f t="shared" si="252"/>
        <v>983883.77641788032</v>
      </c>
      <c r="AA615" s="26">
        <f t="shared" si="253"/>
        <v>-98388.377641788044</v>
      </c>
      <c r="AB615" s="31">
        <f t="shared" si="254"/>
        <v>-68579.427139180509</v>
      </c>
      <c r="AC615" s="30">
        <f t="shared" si="255"/>
        <v>0</v>
      </c>
      <c r="AG615" s="25">
        <f t="shared" si="256"/>
        <v>0</v>
      </c>
      <c r="AH615" s="25">
        <f t="shared" si="257"/>
        <v>0</v>
      </c>
      <c r="AI615" s="25">
        <f t="shared" si="258"/>
        <v>0</v>
      </c>
      <c r="AJ615" s="25">
        <f t="shared" si="259"/>
        <v>1</v>
      </c>
      <c r="AK615" s="25">
        <f t="shared" si="260"/>
        <v>0</v>
      </c>
      <c r="AL615" s="25">
        <f t="shared" ca="1" si="261"/>
        <v>0</v>
      </c>
      <c r="AM615" s="25">
        <f t="shared" ca="1" si="262"/>
        <v>0</v>
      </c>
      <c r="AN615" s="25">
        <f ca="1">IF(AM615=0,0,COUNTIF($AM$19:AM615,C615*10+1))</f>
        <v>0</v>
      </c>
      <c r="AO615" s="20">
        <f t="shared" ca="1" si="263"/>
        <v>0</v>
      </c>
      <c r="AP615" s="32">
        <f t="shared" ca="1" si="264"/>
        <v>0</v>
      </c>
    </row>
    <row r="616" spans="1:42" x14ac:dyDescent="0.2">
      <c r="A616" s="14">
        <f>Daten!A616</f>
        <v>31525</v>
      </c>
      <c r="B616" s="7" t="str">
        <f>Daten!B616</f>
        <v xml:space="preserve">Münichreith-Laimbach                             </v>
      </c>
      <c r="C616" s="14">
        <f t="shared" si="240"/>
        <v>3</v>
      </c>
      <c r="D616" s="9">
        <f>Daten!D616</f>
        <v>0</v>
      </c>
      <c r="E616" s="8">
        <f>Daten!E616</f>
        <v>1639</v>
      </c>
      <c r="F616" s="8">
        <f>Daten!F616</f>
        <v>1639</v>
      </c>
      <c r="G616" s="26">
        <f t="shared" si="241"/>
        <v>0</v>
      </c>
      <c r="H616" s="28">
        <f t="shared" si="242"/>
        <v>0</v>
      </c>
      <c r="I616" s="20">
        <f t="shared" si="243"/>
        <v>23.348302579831309</v>
      </c>
      <c r="J616" s="20">
        <f t="shared" si="244"/>
        <v>-23.348302579831309</v>
      </c>
      <c r="K616" s="26">
        <f t="shared" si="245"/>
        <v>11674.151289915655</v>
      </c>
      <c r="L616" s="15">
        <f>Daten!G616</f>
        <v>229</v>
      </c>
      <c r="M616" s="15">
        <f>Daten!H616</f>
        <v>1062</v>
      </c>
      <c r="N616" s="15">
        <f>Daten!I616</f>
        <v>348</v>
      </c>
      <c r="O616" s="27">
        <f t="shared" si="246"/>
        <v>0.54331450094161959</v>
      </c>
      <c r="P616" s="15">
        <f t="shared" si="247"/>
        <v>607.94149391648557</v>
      </c>
      <c r="Q616" s="20">
        <f t="shared" si="248"/>
        <v>-30.94149391648557</v>
      </c>
      <c r="R616" s="26">
        <f t="shared" si="249"/>
        <v>-6188.2987832971139</v>
      </c>
      <c r="S616" s="8">
        <f>Daten!K616</f>
        <v>13339.85</v>
      </c>
      <c r="T616" s="8">
        <f>Daten!L616</f>
        <v>76882.16</v>
      </c>
      <c r="U616" s="8">
        <f>Daten!M616</f>
        <v>145456.62</v>
      </c>
      <c r="V616" s="8">
        <f>Daten!N616</f>
        <v>500</v>
      </c>
      <c r="W616" s="8">
        <f>Daten!O616</f>
        <v>500</v>
      </c>
      <c r="X616" s="22">
        <f t="shared" si="250"/>
        <v>235678.63</v>
      </c>
      <c r="Y616" s="8">
        <f t="shared" si="251"/>
        <v>672364.32244184834</v>
      </c>
      <c r="Z616" s="20">
        <f t="shared" si="252"/>
        <v>-436685.69244184834</v>
      </c>
      <c r="AA616" s="26">
        <f t="shared" si="253"/>
        <v>43668.569244184837</v>
      </c>
      <c r="AB616" s="31">
        <f t="shared" si="254"/>
        <v>49154.421750803376</v>
      </c>
      <c r="AC616" s="30">
        <f t="shared" si="255"/>
        <v>49154.421750803376</v>
      </c>
      <c r="AG616" s="25">
        <f t="shared" si="256"/>
        <v>11674.151289915655</v>
      </c>
      <c r="AH616" s="25">
        <f t="shared" si="257"/>
        <v>43668.569244184837</v>
      </c>
      <c r="AI616" s="25">
        <f t="shared" si="258"/>
        <v>55342.720534100488</v>
      </c>
      <c r="AJ616" s="25">
        <f t="shared" si="259"/>
        <v>1</v>
      </c>
      <c r="AK616" s="25">
        <f t="shared" si="260"/>
        <v>55342.720534100488</v>
      </c>
      <c r="AL616" s="25">
        <f t="shared" ca="1" si="261"/>
        <v>139798</v>
      </c>
      <c r="AM616" s="25">
        <f t="shared" ca="1" si="262"/>
        <v>31</v>
      </c>
      <c r="AN616" s="25">
        <f ca="1">IF(AM616=0,0,COUNTIF($AM$19:AM616,C616*10+1))</f>
        <v>188</v>
      </c>
      <c r="AO616" s="20">
        <f t="shared" ca="1" si="263"/>
        <v>0</v>
      </c>
      <c r="AP616" s="32">
        <f t="shared" ca="1" si="264"/>
        <v>139798</v>
      </c>
    </row>
    <row r="617" spans="1:42" x14ac:dyDescent="0.2">
      <c r="A617" s="14">
        <f>Daten!A617</f>
        <v>31527</v>
      </c>
      <c r="B617" s="7" t="str">
        <f>Daten!B617</f>
        <v xml:space="preserve">Neumarkt an der Ybbs                              </v>
      </c>
      <c r="C617" s="14">
        <f t="shared" si="240"/>
        <v>3</v>
      </c>
      <c r="D617" s="9">
        <f>Daten!D617</f>
        <v>0</v>
      </c>
      <c r="E617" s="8">
        <f>Daten!E617</f>
        <v>2094</v>
      </c>
      <c r="F617" s="8">
        <f>Daten!F617</f>
        <v>1992</v>
      </c>
      <c r="G617" s="26">
        <f t="shared" si="241"/>
        <v>102</v>
      </c>
      <c r="H617" s="28">
        <f t="shared" si="242"/>
        <v>5.1204819277108432E-2</v>
      </c>
      <c r="I617" s="20">
        <f t="shared" si="243"/>
        <v>28.376948590008521</v>
      </c>
      <c r="J617" s="20">
        <f t="shared" si="244"/>
        <v>73.623051409991476</v>
      </c>
      <c r="K617" s="26">
        <f t="shared" si="245"/>
        <v>-36811.525704995736</v>
      </c>
      <c r="L617" s="15">
        <f>Daten!G617</f>
        <v>355</v>
      </c>
      <c r="M617" s="15">
        <f>Daten!H617</f>
        <v>1351</v>
      </c>
      <c r="N617" s="15">
        <f>Daten!I617</f>
        <v>388</v>
      </c>
      <c r="O617" s="27">
        <f t="shared" si="246"/>
        <v>0.54996299037749818</v>
      </c>
      <c r="P617" s="15">
        <f t="shared" si="247"/>
        <v>773.37943340976653</v>
      </c>
      <c r="Q617" s="20">
        <f t="shared" si="248"/>
        <v>-30.379433409766534</v>
      </c>
      <c r="R617" s="26">
        <f t="shared" si="249"/>
        <v>-6075.8866819533068</v>
      </c>
      <c r="S617" s="8">
        <f>Daten!K617</f>
        <v>4051.2</v>
      </c>
      <c r="T617" s="8">
        <f>Daten!L617</f>
        <v>123188.63</v>
      </c>
      <c r="U617" s="8">
        <f>Daten!M617</f>
        <v>317500.11</v>
      </c>
      <c r="V617" s="8">
        <f>Daten!N617</f>
        <v>500</v>
      </c>
      <c r="W617" s="8">
        <f>Daten!O617</f>
        <v>500</v>
      </c>
      <c r="X617" s="22">
        <f t="shared" si="250"/>
        <v>444739.94</v>
      </c>
      <c r="Y617" s="8">
        <f t="shared" si="251"/>
        <v>859018.23745773674</v>
      </c>
      <c r="Z617" s="20">
        <f t="shared" si="252"/>
        <v>-414278.29745773674</v>
      </c>
      <c r="AA617" s="26">
        <f t="shared" si="253"/>
        <v>41427.829745773677</v>
      </c>
      <c r="AB617" s="31">
        <f t="shared" si="254"/>
        <v>-1459.582641175366</v>
      </c>
      <c r="AC617" s="30">
        <f t="shared" si="255"/>
        <v>0</v>
      </c>
      <c r="AG617" s="25">
        <f t="shared" si="256"/>
        <v>0</v>
      </c>
      <c r="AH617" s="25">
        <f t="shared" si="257"/>
        <v>0</v>
      </c>
      <c r="AI617" s="25">
        <f t="shared" si="258"/>
        <v>0</v>
      </c>
      <c r="AJ617" s="25">
        <f t="shared" si="259"/>
        <v>1</v>
      </c>
      <c r="AK617" s="25">
        <f t="shared" si="260"/>
        <v>0</v>
      </c>
      <c r="AL617" s="25">
        <f t="shared" ca="1" si="261"/>
        <v>0</v>
      </c>
      <c r="AM617" s="25">
        <f t="shared" ca="1" si="262"/>
        <v>0</v>
      </c>
      <c r="AN617" s="25">
        <f ca="1">IF(AM617=0,0,COUNTIF($AM$19:AM617,C617*10+1))</f>
        <v>0</v>
      </c>
      <c r="AO617" s="20">
        <f t="shared" ca="1" si="263"/>
        <v>0</v>
      </c>
      <c r="AP617" s="32">
        <f t="shared" ca="1" si="264"/>
        <v>0</v>
      </c>
    </row>
    <row r="618" spans="1:42" x14ac:dyDescent="0.2">
      <c r="A618" s="14">
        <f>Daten!A618</f>
        <v>31528</v>
      </c>
      <c r="B618" s="7" t="str">
        <f>Daten!B618</f>
        <v xml:space="preserve">Nöchling                                         </v>
      </c>
      <c r="C618" s="14">
        <f t="shared" si="240"/>
        <v>3</v>
      </c>
      <c r="D618" s="9">
        <f>Daten!D618</f>
        <v>0</v>
      </c>
      <c r="E618" s="8">
        <f>Daten!E618</f>
        <v>1020</v>
      </c>
      <c r="F618" s="8">
        <f>Daten!F618</f>
        <v>1047</v>
      </c>
      <c r="G618" s="26">
        <f t="shared" si="241"/>
        <v>-27</v>
      </c>
      <c r="H618" s="28">
        <f t="shared" si="242"/>
        <v>-2.5787965616045846E-2</v>
      </c>
      <c r="I618" s="20">
        <f t="shared" si="243"/>
        <v>14.914992557097852</v>
      </c>
      <c r="J618" s="20">
        <f t="shared" si="244"/>
        <v>-41.914992557097854</v>
      </c>
      <c r="K618" s="26">
        <f t="shared" si="245"/>
        <v>20957.496278548926</v>
      </c>
      <c r="L618" s="15">
        <f>Daten!G618</f>
        <v>164</v>
      </c>
      <c r="M618" s="15">
        <f>Daten!H618</f>
        <v>695</v>
      </c>
      <c r="N618" s="15">
        <f>Daten!I618</f>
        <v>161</v>
      </c>
      <c r="O618" s="27">
        <f t="shared" si="246"/>
        <v>0.46762589928057552</v>
      </c>
      <c r="P618" s="15">
        <f t="shared" si="247"/>
        <v>397.85248424854757</v>
      </c>
      <c r="Q618" s="20">
        <f t="shared" si="248"/>
        <v>-72.852484248547569</v>
      </c>
      <c r="R618" s="26">
        <f t="shared" si="249"/>
        <v>-14570.496849709514</v>
      </c>
      <c r="S618" s="8">
        <f>Daten!K618</f>
        <v>6391.93</v>
      </c>
      <c r="T618" s="8">
        <f>Daten!L618</f>
        <v>46829.37</v>
      </c>
      <c r="U618" s="8">
        <f>Daten!M618</f>
        <v>127813.31</v>
      </c>
      <c r="V618" s="8">
        <f>Daten!N618</f>
        <v>500</v>
      </c>
      <c r="W618" s="8">
        <f>Daten!O618</f>
        <v>500</v>
      </c>
      <c r="X618" s="22">
        <f t="shared" si="250"/>
        <v>181034.61</v>
      </c>
      <c r="Y618" s="8">
        <f t="shared" si="251"/>
        <v>418432.95234331017</v>
      </c>
      <c r="Z618" s="20">
        <f t="shared" si="252"/>
        <v>-237398.34234331019</v>
      </c>
      <c r="AA618" s="26">
        <f t="shared" si="253"/>
        <v>23739.834234331021</v>
      </c>
      <c r="AB618" s="31">
        <f t="shared" si="254"/>
        <v>30126.833663170433</v>
      </c>
      <c r="AC618" s="30">
        <f t="shared" si="255"/>
        <v>30126.833663170433</v>
      </c>
      <c r="AG618" s="25">
        <f t="shared" si="256"/>
        <v>20957.496278548926</v>
      </c>
      <c r="AH618" s="25">
        <f t="shared" si="257"/>
        <v>23739.834234331021</v>
      </c>
      <c r="AI618" s="25">
        <f t="shared" si="258"/>
        <v>44697.330512879947</v>
      </c>
      <c r="AJ618" s="25">
        <f t="shared" si="259"/>
        <v>1</v>
      </c>
      <c r="AK618" s="25">
        <f t="shared" si="260"/>
        <v>44697.330512879947</v>
      </c>
      <c r="AL618" s="25">
        <f t="shared" ca="1" si="261"/>
        <v>112908</v>
      </c>
      <c r="AM618" s="25">
        <f t="shared" ca="1" si="262"/>
        <v>31</v>
      </c>
      <c r="AN618" s="25">
        <f ca="1">IF(AM618=0,0,COUNTIF($AM$19:AM618,C618*10+1))</f>
        <v>189</v>
      </c>
      <c r="AO618" s="20">
        <f t="shared" ca="1" si="263"/>
        <v>0</v>
      </c>
      <c r="AP618" s="32">
        <f t="shared" ca="1" si="264"/>
        <v>112908</v>
      </c>
    </row>
    <row r="619" spans="1:42" x14ac:dyDescent="0.2">
      <c r="A619" s="14">
        <f>Daten!A619</f>
        <v>31530</v>
      </c>
      <c r="B619" s="7" t="str">
        <f>Daten!B619</f>
        <v xml:space="preserve">Persenbeug-Gottsdorf                              </v>
      </c>
      <c r="C619" s="14">
        <f t="shared" si="240"/>
        <v>3</v>
      </c>
      <c r="D619" s="9">
        <f>Daten!D619</f>
        <v>0</v>
      </c>
      <c r="E619" s="8">
        <f>Daten!E619</f>
        <v>2170</v>
      </c>
      <c r="F619" s="8">
        <f>Daten!F619</f>
        <v>2173</v>
      </c>
      <c r="G619" s="26">
        <f t="shared" si="241"/>
        <v>-3</v>
      </c>
      <c r="H619" s="28">
        <f t="shared" si="242"/>
        <v>-1.3805798435342844E-3</v>
      </c>
      <c r="I619" s="20">
        <f t="shared" si="243"/>
        <v>30.955376147634798</v>
      </c>
      <c r="J619" s="20">
        <f t="shared" si="244"/>
        <v>-33.955376147634794</v>
      </c>
      <c r="K619" s="26">
        <f t="shared" si="245"/>
        <v>16977.688073817397</v>
      </c>
      <c r="L619" s="15">
        <f>Daten!G619</f>
        <v>280</v>
      </c>
      <c r="M619" s="15">
        <f>Daten!H619</f>
        <v>1459</v>
      </c>
      <c r="N619" s="15">
        <f>Daten!I619</f>
        <v>431</v>
      </c>
      <c r="O619" s="27">
        <f t="shared" si="246"/>
        <v>0.48732008224811513</v>
      </c>
      <c r="P619" s="15">
        <f t="shared" si="247"/>
        <v>835.20399211313793</v>
      </c>
      <c r="Q619" s="20">
        <f t="shared" si="248"/>
        <v>-124.20399211313793</v>
      </c>
      <c r="R619" s="26">
        <f t="shared" si="249"/>
        <v>-24840.798422627588</v>
      </c>
      <c r="S619" s="8">
        <f>Daten!K619</f>
        <v>2940.02</v>
      </c>
      <c r="T619" s="8">
        <f>Daten!L619</f>
        <v>144122.47</v>
      </c>
      <c r="U619" s="8">
        <f>Daten!M619</f>
        <v>461086.59</v>
      </c>
      <c r="V619" s="8">
        <f>Daten!N619</f>
        <v>500</v>
      </c>
      <c r="W619" s="8">
        <f>Daten!O619</f>
        <v>500</v>
      </c>
      <c r="X619" s="22">
        <f t="shared" si="250"/>
        <v>608149.08000000007</v>
      </c>
      <c r="Y619" s="8">
        <f t="shared" si="251"/>
        <v>890195.59469115979</v>
      </c>
      <c r="Z619" s="20">
        <f t="shared" si="252"/>
        <v>-282046.51469115971</v>
      </c>
      <c r="AA619" s="26">
        <f t="shared" si="253"/>
        <v>28204.651469115972</v>
      </c>
      <c r="AB619" s="31">
        <f t="shared" si="254"/>
        <v>20341.541120305781</v>
      </c>
      <c r="AC619" s="30">
        <f t="shared" si="255"/>
        <v>20341.541120305781</v>
      </c>
      <c r="AG619" s="25">
        <f t="shared" si="256"/>
        <v>16977.688073817397</v>
      </c>
      <c r="AH619" s="25">
        <f t="shared" si="257"/>
        <v>28204.651469115972</v>
      </c>
      <c r="AI619" s="25">
        <f t="shared" si="258"/>
        <v>45182.339542933369</v>
      </c>
      <c r="AJ619" s="25">
        <f t="shared" si="259"/>
        <v>1</v>
      </c>
      <c r="AK619" s="25">
        <f t="shared" si="260"/>
        <v>45182.339542933369</v>
      </c>
      <c r="AL619" s="25">
        <f t="shared" ca="1" si="261"/>
        <v>114133</v>
      </c>
      <c r="AM619" s="25">
        <f t="shared" ca="1" si="262"/>
        <v>31</v>
      </c>
      <c r="AN619" s="25">
        <f ca="1">IF(AM619=0,0,COUNTIF($AM$19:AM619,C619*10+1))</f>
        <v>190</v>
      </c>
      <c r="AO619" s="20">
        <f t="shared" ca="1" si="263"/>
        <v>0</v>
      </c>
      <c r="AP619" s="32">
        <f t="shared" ca="1" si="264"/>
        <v>114133</v>
      </c>
    </row>
    <row r="620" spans="1:42" x14ac:dyDescent="0.2">
      <c r="A620" s="14">
        <f>Daten!A620</f>
        <v>31531</v>
      </c>
      <c r="B620" s="7" t="str">
        <f>Daten!B620</f>
        <v xml:space="preserve">Petzenkirchen                                     </v>
      </c>
      <c r="C620" s="14">
        <f t="shared" si="240"/>
        <v>3</v>
      </c>
      <c r="D620" s="9">
        <f>Daten!D620</f>
        <v>0</v>
      </c>
      <c r="E620" s="8">
        <f>Daten!E620</f>
        <v>1621</v>
      </c>
      <c r="F620" s="8">
        <f>Daten!F620</f>
        <v>1424</v>
      </c>
      <c r="G620" s="26">
        <f t="shared" si="241"/>
        <v>197</v>
      </c>
      <c r="H620" s="28">
        <f t="shared" si="242"/>
        <v>0.13834269662921347</v>
      </c>
      <c r="I620" s="20">
        <f t="shared" si="243"/>
        <v>20.285529514142638</v>
      </c>
      <c r="J620" s="20">
        <f t="shared" si="244"/>
        <v>176.71447048585736</v>
      </c>
      <c r="K620" s="26">
        <f t="shared" si="245"/>
        <v>-88357.235242928684</v>
      </c>
      <c r="L620" s="15">
        <f>Daten!G620</f>
        <v>258</v>
      </c>
      <c r="M620" s="15">
        <f>Daten!H620</f>
        <v>1060</v>
      </c>
      <c r="N620" s="15">
        <f>Daten!I620</f>
        <v>303</v>
      </c>
      <c r="O620" s="27">
        <f t="shared" si="246"/>
        <v>0.52924528301886797</v>
      </c>
      <c r="P620" s="15">
        <f t="shared" si="247"/>
        <v>606.79659468123793</v>
      </c>
      <c r="Q620" s="20">
        <f t="shared" si="248"/>
        <v>-45.796594681237934</v>
      </c>
      <c r="R620" s="26">
        <f t="shared" si="249"/>
        <v>-9159.318936247586</v>
      </c>
      <c r="S620" s="8">
        <f>Daten!K620</f>
        <v>1320.01</v>
      </c>
      <c r="T620" s="8">
        <f>Daten!L620</f>
        <v>85887.23</v>
      </c>
      <c r="U620" s="8">
        <f>Daten!M620</f>
        <v>811374.76</v>
      </c>
      <c r="V620" s="8">
        <f>Daten!N620</f>
        <v>500</v>
      </c>
      <c r="W620" s="8">
        <f>Daten!O620</f>
        <v>500</v>
      </c>
      <c r="X620" s="22">
        <f t="shared" si="250"/>
        <v>898582</v>
      </c>
      <c r="Y620" s="8">
        <f t="shared" si="251"/>
        <v>664980.21151814284</v>
      </c>
      <c r="Z620" s="20">
        <f t="shared" si="252"/>
        <v>233601.78848185716</v>
      </c>
      <c r="AA620" s="26">
        <f t="shared" si="253"/>
        <v>-23360.178848185718</v>
      </c>
      <c r="AB620" s="31">
        <f t="shared" si="254"/>
        <v>-120876.73302736199</v>
      </c>
      <c r="AC620" s="30">
        <f t="shared" si="255"/>
        <v>0</v>
      </c>
      <c r="AG620" s="25">
        <f t="shared" si="256"/>
        <v>0</v>
      </c>
      <c r="AH620" s="25">
        <f t="shared" si="257"/>
        <v>0</v>
      </c>
      <c r="AI620" s="25">
        <f t="shared" si="258"/>
        <v>0</v>
      </c>
      <c r="AJ620" s="25">
        <f t="shared" si="259"/>
        <v>1</v>
      </c>
      <c r="AK620" s="25">
        <f t="shared" si="260"/>
        <v>0</v>
      </c>
      <c r="AL620" s="25">
        <f t="shared" ca="1" si="261"/>
        <v>0</v>
      </c>
      <c r="AM620" s="25">
        <f t="shared" ca="1" si="262"/>
        <v>0</v>
      </c>
      <c r="AN620" s="25">
        <f ca="1">IF(AM620=0,0,COUNTIF($AM$19:AM620,C620*10+1))</f>
        <v>0</v>
      </c>
      <c r="AO620" s="20">
        <f t="shared" ca="1" si="263"/>
        <v>0</v>
      </c>
      <c r="AP620" s="32">
        <f t="shared" ca="1" si="264"/>
        <v>0</v>
      </c>
    </row>
    <row r="621" spans="1:42" x14ac:dyDescent="0.2">
      <c r="A621" s="14">
        <f>Daten!A621</f>
        <v>31533</v>
      </c>
      <c r="B621" s="7" t="str">
        <f>Daten!B621</f>
        <v xml:space="preserve">Pöchlarn                                         </v>
      </c>
      <c r="C621" s="14">
        <f t="shared" si="240"/>
        <v>3</v>
      </c>
      <c r="D621" s="9">
        <f>Daten!D621</f>
        <v>0</v>
      </c>
      <c r="E621" s="8">
        <f>Daten!E621</f>
        <v>4058</v>
      </c>
      <c r="F621" s="8">
        <f>Daten!F621</f>
        <v>3961</v>
      </c>
      <c r="G621" s="26">
        <f t="shared" si="241"/>
        <v>97</v>
      </c>
      <c r="H621" s="28">
        <f t="shared" si="242"/>
        <v>2.4488765463266851E-2</v>
      </c>
      <c r="I621" s="20">
        <f t="shared" si="243"/>
        <v>56.426251689268952</v>
      </c>
      <c r="J621" s="20">
        <f t="shared" si="244"/>
        <v>40.573748310731048</v>
      </c>
      <c r="K621" s="26">
        <f t="shared" si="245"/>
        <v>-20286.874155365524</v>
      </c>
      <c r="L621" s="15">
        <f>Daten!G621</f>
        <v>530</v>
      </c>
      <c r="M621" s="15">
        <f>Daten!H621</f>
        <v>2587</v>
      </c>
      <c r="N621" s="15">
        <f>Daten!I621</f>
        <v>941</v>
      </c>
      <c r="O621" s="27">
        <f t="shared" si="246"/>
        <v>0.56861229223038268</v>
      </c>
      <c r="P621" s="15">
        <f t="shared" si="247"/>
        <v>1480.9271607927949</v>
      </c>
      <c r="Q621" s="20">
        <f t="shared" si="248"/>
        <v>-9.9271607927948935</v>
      </c>
      <c r="R621" s="26">
        <f t="shared" si="249"/>
        <v>-1985.4321585589787</v>
      </c>
      <c r="S621" s="8">
        <f>Daten!K621</f>
        <v>10133.780000000001</v>
      </c>
      <c r="T621" s="8">
        <f>Daten!L621</f>
        <v>348577.41</v>
      </c>
      <c r="U621" s="8">
        <f>Daten!M621</f>
        <v>3086861.16</v>
      </c>
      <c r="V621" s="8">
        <f>Daten!N621</f>
        <v>500</v>
      </c>
      <c r="W621" s="8">
        <f>Daten!O621</f>
        <v>500</v>
      </c>
      <c r="X621" s="22">
        <f t="shared" si="250"/>
        <v>3445572.35</v>
      </c>
      <c r="Y621" s="8">
        <f t="shared" si="251"/>
        <v>1664706.7849109338</v>
      </c>
      <c r="Z621" s="20">
        <f t="shared" si="252"/>
        <v>1780865.5650890663</v>
      </c>
      <c r="AA621" s="26">
        <f t="shared" si="253"/>
        <v>-178086.55650890665</v>
      </c>
      <c r="AB621" s="31">
        <f t="shared" si="254"/>
        <v>-200358.86282283114</v>
      </c>
      <c r="AC621" s="30">
        <f t="shared" si="255"/>
        <v>0</v>
      </c>
      <c r="AG621" s="25">
        <f t="shared" si="256"/>
        <v>0</v>
      </c>
      <c r="AH621" s="25">
        <f t="shared" si="257"/>
        <v>0</v>
      </c>
      <c r="AI621" s="25">
        <f t="shared" si="258"/>
        <v>0</v>
      </c>
      <c r="AJ621" s="25">
        <f t="shared" si="259"/>
        <v>1</v>
      </c>
      <c r="AK621" s="25">
        <f t="shared" si="260"/>
        <v>0</v>
      </c>
      <c r="AL621" s="25">
        <f t="shared" ca="1" si="261"/>
        <v>0</v>
      </c>
      <c r="AM621" s="25">
        <f t="shared" ca="1" si="262"/>
        <v>0</v>
      </c>
      <c r="AN621" s="25">
        <f ca="1">IF(AM621=0,0,COUNTIF($AM$19:AM621,C621*10+1))</f>
        <v>0</v>
      </c>
      <c r="AO621" s="20">
        <f t="shared" ca="1" si="263"/>
        <v>0</v>
      </c>
      <c r="AP621" s="32">
        <f t="shared" ca="1" si="264"/>
        <v>0</v>
      </c>
    </row>
    <row r="622" spans="1:42" x14ac:dyDescent="0.2">
      <c r="A622" s="14">
        <f>Daten!A622</f>
        <v>31534</v>
      </c>
      <c r="B622" s="7" t="str">
        <f>Daten!B622</f>
        <v xml:space="preserve">Pöggstall                                        </v>
      </c>
      <c r="C622" s="14">
        <f t="shared" si="240"/>
        <v>3</v>
      </c>
      <c r="D622" s="9">
        <f>Daten!D622</f>
        <v>0</v>
      </c>
      <c r="E622" s="8">
        <f>Daten!E622</f>
        <v>2366</v>
      </c>
      <c r="F622" s="8">
        <f>Daten!F622</f>
        <v>2422</v>
      </c>
      <c r="G622" s="26">
        <f t="shared" si="241"/>
        <v>-56</v>
      </c>
      <c r="H622" s="28">
        <f t="shared" si="242"/>
        <v>-2.3121387283236993E-2</v>
      </c>
      <c r="I622" s="20">
        <f t="shared" si="243"/>
        <v>34.502494721385865</v>
      </c>
      <c r="J622" s="20">
        <f t="shared" si="244"/>
        <v>-90.502494721385858</v>
      </c>
      <c r="K622" s="26">
        <f t="shared" si="245"/>
        <v>45251.247360692927</v>
      </c>
      <c r="L622" s="15">
        <f>Daten!G622</f>
        <v>323</v>
      </c>
      <c r="M622" s="15">
        <f>Daten!H622</f>
        <v>1478</v>
      </c>
      <c r="N622" s="15">
        <f>Daten!I622</f>
        <v>565</v>
      </c>
      <c r="O622" s="27">
        <f t="shared" si="246"/>
        <v>0.60081190798376183</v>
      </c>
      <c r="P622" s="15">
        <f t="shared" si="247"/>
        <v>846.08053484799029</v>
      </c>
      <c r="Q622" s="20">
        <f t="shared" si="248"/>
        <v>41.919465152009707</v>
      </c>
      <c r="R622" s="26">
        <f t="shared" si="249"/>
        <v>8383.8930304019414</v>
      </c>
      <c r="S622" s="8">
        <f>Daten!K622</f>
        <v>18096.650000000001</v>
      </c>
      <c r="T622" s="8">
        <f>Daten!L622</f>
        <v>156526.20000000001</v>
      </c>
      <c r="U622" s="8">
        <f>Daten!M622</f>
        <v>699936.52</v>
      </c>
      <c r="V622" s="8">
        <f>Daten!N622</f>
        <v>500</v>
      </c>
      <c r="W622" s="8">
        <f>Daten!O622</f>
        <v>500</v>
      </c>
      <c r="X622" s="22">
        <f t="shared" si="250"/>
        <v>874559.37</v>
      </c>
      <c r="Y622" s="8">
        <f t="shared" si="251"/>
        <v>970600.35808261938</v>
      </c>
      <c r="Z622" s="20">
        <f t="shared" si="252"/>
        <v>-96040.988082619384</v>
      </c>
      <c r="AA622" s="26">
        <f t="shared" si="253"/>
        <v>9604.0988082619388</v>
      </c>
      <c r="AB622" s="31">
        <f t="shared" si="254"/>
        <v>63239.239199356809</v>
      </c>
      <c r="AC622" s="30">
        <f t="shared" si="255"/>
        <v>63239.239199356809</v>
      </c>
      <c r="AG622" s="25">
        <f t="shared" si="256"/>
        <v>45251.247360692927</v>
      </c>
      <c r="AH622" s="25">
        <f t="shared" si="257"/>
        <v>9604.0988082619388</v>
      </c>
      <c r="AI622" s="25">
        <f t="shared" si="258"/>
        <v>54855.346168954864</v>
      </c>
      <c r="AJ622" s="25">
        <f t="shared" si="259"/>
        <v>1</v>
      </c>
      <c r="AK622" s="25">
        <f t="shared" si="260"/>
        <v>54855.346168954864</v>
      </c>
      <c r="AL622" s="25">
        <f t="shared" ca="1" si="261"/>
        <v>138567</v>
      </c>
      <c r="AM622" s="25">
        <f t="shared" ca="1" si="262"/>
        <v>31</v>
      </c>
      <c r="AN622" s="25">
        <f ca="1">IF(AM622=0,0,COUNTIF($AM$19:AM622,C622*10+1))</f>
        <v>191</v>
      </c>
      <c r="AO622" s="20">
        <f t="shared" ca="1" si="263"/>
        <v>0</v>
      </c>
      <c r="AP622" s="32">
        <f t="shared" ca="1" si="264"/>
        <v>138567</v>
      </c>
    </row>
    <row r="623" spans="1:42" x14ac:dyDescent="0.2">
      <c r="A623" s="14">
        <f>Daten!A623</f>
        <v>31535</v>
      </c>
      <c r="B623" s="7" t="str">
        <f>Daten!B623</f>
        <v xml:space="preserve">Raxendorf                                         </v>
      </c>
      <c r="C623" s="14">
        <f t="shared" si="240"/>
        <v>3</v>
      </c>
      <c r="D623" s="9">
        <f>Daten!D623</f>
        <v>0</v>
      </c>
      <c r="E623" s="8">
        <f>Daten!E623</f>
        <v>1026</v>
      </c>
      <c r="F623" s="8">
        <f>Daten!F623</f>
        <v>1047</v>
      </c>
      <c r="G623" s="26">
        <f t="shared" si="241"/>
        <v>-21</v>
      </c>
      <c r="H623" s="28">
        <f t="shared" si="242"/>
        <v>-2.0057306590257881E-2</v>
      </c>
      <c r="I623" s="20">
        <f t="shared" si="243"/>
        <v>14.914992557097852</v>
      </c>
      <c r="J623" s="20">
        <f t="shared" si="244"/>
        <v>-35.914992557097854</v>
      </c>
      <c r="K623" s="26">
        <f t="shared" si="245"/>
        <v>17957.496278548926</v>
      </c>
      <c r="L623" s="15">
        <f>Daten!G623</f>
        <v>157</v>
      </c>
      <c r="M623" s="15">
        <f>Daten!H623</f>
        <v>659</v>
      </c>
      <c r="N623" s="15">
        <f>Daten!I623</f>
        <v>210</v>
      </c>
      <c r="O623" s="27">
        <f t="shared" si="246"/>
        <v>0.55690440060698032</v>
      </c>
      <c r="P623" s="15">
        <f t="shared" si="247"/>
        <v>377.24429801409042</v>
      </c>
      <c r="Q623" s="20">
        <f t="shared" si="248"/>
        <v>-10.244298014090418</v>
      </c>
      <c r="R623" s="26">
        <f t="shared" si="249"/>
        <v>-2048.8596028180837</v>
      </c>
      <c r="S623" s="8">
        <f>Daten!K623</f>
        <v>10241.709999999999</v>
      </c>
      <c r="T623" s="8">
        <f>Daten!L623</f>
        <v>39797.5</v>
      </c>
      <c r="U623" s="8">
        <f>Daten!M623</f>
        <v>38098.050000000003</v>
      </c>
      <c r="V623" s="8">
        <f>Daten!N623</f>
        <v>500</v>
      </c>
      <c r="W623" s="8">
        <f>Daten!O623</f>
        <v>500</v>
      </c>
      <c r="X623" s="22">
        <f t="shared" si="250"/>
        <v>88137.260000000009</v>
      </c>
      <c r="Y623" s="8">
        <f t="shared" si="251"/>
        <v>420894.32265121199</v>
      </c>
      <c r="Z623" s="20">
        <f t="shared" si="252"/>
        <v>-332757.06265121198</v>
      </c>
      <c r="AA623" s="26">
        <f t="shared" si="253"/>
        <v>33275.706265121196</v>
      </c>
      <c r="AB623" s="31">
        <f t="shared" si="254"/>
        <v>49184.342940852039</v>
      </c>
      <c r="AC623" s="30">
        <f t="shared" si="255"/>
        <v>49184.342940852039</v>
      </c>
      <c r="AG623" s="25">
        <f t="shared" si="256"/>
        <v>17957.496278548926</v>
      </c>
      <c r="AH623" s="25">
        <f t="shared" si="257"/>
        <v>33275.706265121196</v>
      </c>
      <c r="AI623" s="25">
        <f t="shared" si="258"/>
        <v>51233.202543670122</v>
      </c>
      <c r="AJ623" s="25">
        <f t="shared" si="259"/>
        <v>1</v>
      </c>
      <c r="AK623" s="25">
        <f t="shared" si="260"/>
        <v>51233.202543670122</v>
      </c>
      <c r="AL623" s="25">
        <f t="shared" ca="1" si="261"/>
        <v>129417</v>
      </c>
      <c r="AM623" s="25">
        <f t="shared" ca="1" si="262"/>
        <v>31</v>
      </c>
      <c r="AN623" s="25">
        <f ca="1">IF(AM623=0,0,COUNTIF($AM$19:AM623,C623*10+1))</f>
        <v>192</v>
      </c>
      <c r="AO623" s="20">
        <f t="shared" ca="1" si="263"/>
        <v>0</v>
      </c>
      <c r="AP623" s="32">
        <f t="shared" ca="1" si="264"/>
        <v>129417</v>
      </c>
    </row>
    <row r="624" spans="1:42" x14ac:dyDescent="0.2">
      <c r="A624" s="14">
        <f>Daten!A624</f>
        <v>31537</v>
      </c>
      <c r="B624" s="7" t="str">
        <f>Daten!B624</f>
        <v xml:space="preserve">Ruprechtshofen                                    </v>
      </c>
      <c r="C624" s="14">
        <f t="shared" si="240"/>
        <v>3</v>
      </c>
      <c r="D624" s="9">
        <f>Daten!D624</f>
        <v>0</v>
      </c>
      <c r="E624" s="8">
        <f>Daten!E624</f>
        <v>2312</v>
      </c>
      <c r="F624" s="8">
        <f>Daten!F624</f>
        <v>2291</v>
      </c>
      <c r="G624" s="26">
        <f t="shared" si="241"/>
        <v>21</v>
      </c>
      <c r="H624" s="28">
        <f t="shared" si="242"/>
        <v>9.1663029244871234E-3</v>
      </c>
      <c r="I624" s="20">
        <f t="shared" si="243"/>
        <v>32.636339969733697</v>
      </c>
      <c r="J624" s="20">
        <f t="shared" si="244"/>
        <v>-11.636339969733697</v>
      </c>
      <c r="K624" s="26">
        <f t="shared" si="245"/>
        <v>5818.1699848668486</v>
      </c>
      <c r="L624" s="15">
        <f>Daten!G624</f>
        <v>362</v>
      </c>
      <c r="M624" s="15">
        <f>Daten!H624</f>
        <v>1503</v>
      </c>
      <c r="N624" s="15">
        <f>Daten!I624</f>
        <v>447</v>
      </c>
      <c r="O624" s="27">
        <f t="shared" si="246"/>
        <v>0.53825681969394545</v>
      </c>
      <c r="P624" s="15">
        <f t="shared" si="247"/>
        <v>860.39177528858556</v>
      </c>
      <c r="Q624" s="20">
        <f t="shared" si="248"/>
        <v>-51.391775288585563</v>
      </c>
      <c r="R624" s="26">
        <f t="shared" si="249"/>
        <v>-10278.355057717112</v>
      </c>
      <c r="S624" s="8">
        <f>Daten!K624</f>
        <v>24718.47</v>
      </c>
      <c r="T624" s="8">
        <f>Daten!L624</f>
        <v>125754.71</v>
      </c>
      <c r="U624" s="8">
        <f>Daten!M624</f>
        <v>630056.31000000006</v>
      </c>
      <c r="V624" s="8">
        <f>Daten!N624</f>
        <v>500</v>
      </c>
      <c r="W624" s="8">
        <f>Daten!O624</f>
        <v>500</v>
      </c>
      <c r="X624" s="22">
        <f t="shared" si="250"/>
        <v>780529.49</v>
      </c>
      <c r="Y624" s="8">
        <f t="shared" si="251"/>
        <v>948448.02531150298</v>
      </c>
      <c r="Z624" s="20">
        <f t="shared" si="252"/>
        <v>-167918.53531150299</v>
      </c>
      <c r="AA624" s="26">
        <f t="shared" si="253"/>
        <v>16791.8535311503</v>
      </c>
      <c r="AB624" s="31">
        <f t="shared" si="254"/>
        <v>12331.668458300037</v>
      </c>
      <c r="AC624" s="30">
        <f t="shared" si="255"/>
        <v>12331.668458300037</v>
      </c>
      <c r="AG624" s="25">
        <f t="shared" si="256"/>
        <v>5818.1699848668486</v>
      </c>
      <c r="AH624" s="25">
        <f t="shared" si="257"/>
        <v>16791.8535311503</v>
      </c>
      <c r="AI624" s="25">
        <f t="shared" si="258"/>
        <v>22610.023516017151</v>
      </c>
      <c r="AJ624" s="25">
        <f t="shared" si="259"/>
        <v>1</v>
      </c>
      <c r="AK624" s="25">
        <f t="shared" si="260"/>
        <v>22610.023516017151</v>
      </c>
      <c r="AL624" s="25">
        <f t="shared" ca="1" si="261"/>
        <v>57114</v>
      </c>
      <c r="AM624" s="25">
        <f t="shared" ca="1" si="262"/>
        <v>31</v>
      </c>
      <c r="AN624" s="25">
        <f ca="1">IF(AM624=0,0,COUNTIF($AM$19:AM624,C624*10+1))</f>
        <v>193</v>
      </c>
      <c r="AO624" s="20">
        <f t="shared" ca="1" si="263"/>
        <v>0</v>
      </c>
      <c r="AP624" s="32">
        <f t="shared" ca="1" si="264"/>
        <v>57114</v>
      </c>
    </row>
    <row r="625" spans="1:42" x14ac:dyDescent="0.2">
      <c r="A625" s="14">
        <f>Daten!A625</f>
        <v>31539</v>
      </c>
      <c r="B625" s="7" t="str">
        <f>Daten!B625</f>
        <v xml:space="preserve">St. Leonhard am Forst                             </v>
      </c>
      <c r="C625" s="14">
        <f t="shared" si="240"/>
        <v>3</v>
      </c>
      <c r="D625" s="9">
        <f>Daten!D625</f>
        <v>0</v>
      </c>
      <c r="E625" s="8">
        <f>Daten!E625</f>
        <v>3056</v>
      </c>
      <c r="F625" s="8">
        <f>Daten!F625</f>
        <v>3038</v>
      </c>
      <c r="G625" s="26">
        <f t="shared" si="241"/>
        <v>18</v>
      </c>
      <c r="H625" s="28">
        <f t="shared" si="242"/>
        <v>5.9249506254114553E-3</v>
      </c>
      <c r="I625" s="20">
        <f t="shared" si="243"/>
        <v>43.277695690986896</v>
      </c>
      <c r="J625" s="20">
        <f t="shared" si="244"/>
        <v>-25.277695690986896</v>
      </c>
      <c r="K625" s="26">
        <f t="shared" si="245"/>
        <v>12638.847845493448</v>
      </c>
      <c r="L625" s="15">
        <f>Daten!G625</f>
        <v>476</v>
      </c>
      <c r="M625" s="15">
        <f>Daten!H625</f>
        <v>1929</v>
      </c>
      <c r="N625" s="15">
        <f>Daten!I625</f>
        <v>651</v>
      </c>
      <c r="O625" s="27">
        <f t="shared" si="246"/>
        <v>0.58424053913945051</v>
      </c>
      <c r="P625" s="15">
        <f t="shared" si="247"/>
        <v>1104.2553123963285</v>
      </c>
      <c r="Q625" s="20">
        <f t="shared" si="248"/>
        <v>22.744687603671537</v>
      </c>
      <c r="R625" s="26">
        <f t="shared" si="249"/>
        <v>4548.9375207343073</v>
      </c>
      <c r="S625" s="8">
        <f>Daten!K625</f>
        <v>31624.26</v>
      </c>
      <c r="T625" s="8">
        <f>Daten!L625</f>
        <v>147018.56</v>
      </c>
      <c r="U625" s="8">
        <f>Daten!M625</f>
        <v>380878.85</v>
      </c>
      <c r="V625" s="8">
        <f>Daten!N625</f>
        <v>500</v>
      </c>
      <c r="W625" s="8">
        <f>Daten!O625</f>
        <v>500</v>
      </c>
      <c r="X625" s="22">
        <f t="shared" si="250"/>
        <v>559521.66999999993</v>
      </c>
      <c r="Y625" s="8">
        <f t="shared" si="251"/>
        <v>1253657.9434913292</v>
      </c>
      <c r="Z625" s="20">
        <f t="shared" si="252"/>
        <v>-694136.27349132928</v>
      </c>
      <c r="AA625" s="26">
        <f t="shared" si="253"/>
        <v>69413.627349132934</v>
      </c>
      <c r="AB625" s="31">
        <f t="shared" si="254"/>
        <v>86601.412715360697</v>
      </c>
      <c r="AC625" s="30">
        <f t="shared" si="255"/>
        <v>86601.412715360697</v>
      </c>
      <c r="AG625" s="25">
        <f t="shared" si="256"/>
        <v>12638.847845493448</v>
      </c>
      <c r="AH625" s="25">
        <f t="shared" si="257"/>
        <v>69413.627349132934</v>
      </c>
      <c r="AI625" s="25">
        <f t="shared" si="258"/>
        <v>82052.475194626386</v>
      </c>
      <c r="AJ625" s="25">
        <f t="shared" si="259"/>
        <v>1</v>
      </c>
      <c r="AK625" s="25">
        <f t="shared" si="260"/>
        <v>82052.475194626386</v>
      </c>
      <c r="AL625" s="25">
        <f t="shared" ca="1" si="261"/>
        <v>207268</v>
      </c>
      <c r="AM625" s="25">
        <f t="shared" ca="1" si="262"/>
        <v>31</v>
      </c>
      <c r="AN625" s="25">
        <f ca="1">IF(AM625=0,0,COUNTIF($AM$19:AM625,C625*10+1))</f>
        <v>194</v>
      </c>
      <c r="AO625" s="20">
        <f t="shared" ca="1" si="263"/>
        <v>0</v>
      </c>
      <c r="AP625" s="32">
        <f t="shared" ca="1" si="264"/>
        <v>207268</v>
      </c>
    </row>
    <row r="626" spans="1:42" x14ac:dyDescent="0.2">
      <c r="A626" s="14">
        <f>Daten!A626</f>
        <v>31540</v>
      </c>
      <c r="B626" s="7" t="str">
        <f>Daten!B626</f>
        <v xml:space="preserve">St. Martin-Karlsbach                              </v>
      </c>
      <c r="C626" s="14">
        <f t="shared" si="240"/>
        <v>3</v>
      </c>
      <c r="D626" s="9">
        <f>Daten!D626</f>
        <v>0</v>
      </c>
      <c r="E626" s="8">
        <f>Daten!E626</f>
        <v>1625</v>
      </c>
      <c r="F626" s="8">
        <f>Daten!F626</f>
        <v>1636</v>
      </c>
      <c r="G626" s="26">
        <f t="shared" si="241"/>
        <v>-11</v>
      </c>
      <c r="H626" s="28">
        <f t="shared" si="242"/>
        <v>-6.7237163814180927E-3</v>
      </c>
      <c r="I626" s="20">
        <f t="shared" si="243"/>
        <v>23.305566211472861</v>
      </c>
      <c r="J626" s="20">
        <f t="shared" si="244"/>
        <v>-34.305566211472865</v>
      </c>
      <c r="K626" s="26">
        <f t="shared" si="245"/>
        <v>17152.783105736431</v>
      </c>
      <c r="L626" s="15">
        <f>Daten!G626</f>
        <v>252</v>
      </c>
      <c r="M626" s="15">
        <f>Daten!H626</f>
        <v>1027</v>
      </c>
      <c r="N626" s="15">
        <f>Daten!I626</f>
        <v>346</v>
      </c>
      <c r="O626" s="27">
        <f t="shared" si="246"/>
        <v>0.58227848101265822</v>
      </c>
      <c r="P626" s="15">
        <f t="shared" si="247"/>
        <v>587.90575729965224</v>
      </c>
      <c r="Q626" s="20">
        <f t="shared" si="248"/>
        <v>10.094242700347763</v>
      </c>
      <c r="R626" s="26">
        <f t="shared" si="249"/>
        <v>2018.8485400695527</v>
      </c>
      <c r="S626" s="8">
        <f>Daten!K626</f>
        <v>14906.15</v>
      </c>
      <c r="T626" s="8">
        <f>Daten!L626</f>
        <v>99858.559999999998</v>
      </c>
      <c r="U626" s="8">
        <f>Daten!M626</f>
        <v>535169.15</v>
      </c>
      <c r="V626" s="8">
        <f>Daten!N626</f>
        <v>500</v>
      </c>
      <c r="W626" s="8">
        <f>Daten!O626</f>
        <v>500</v>
      </c>
      <c r="X626" s="22">
        <f t="shared" si="250"/>
        <v>649933.86</v>
      </c>
      <c r="Y626" s="8">
        <f t="shared" si="251"/>
        <v>666621.12505674409</v>
      </c>
      <c r="Z626" s="20">
        <f t="shared" si="252"/>
        <v>-16687.265056744101</v>
      </c>
      <c r="AA626" s="26">
        <f t="shared" si="253"/>
        <v>1668.7265056744102</v>
      </c>
      <c r="AB626" s="31">
        <f t="shared" si="254"/>
        <v>20840.358151480395</v>
      </c>
      <c r="AC626" s="30">
        <f t="shared" si="255"/>
        <v>20840.358151480395</v>
      </c>
      <c r="AG626" s="25">
        <f t="shared" si="256"/>
        <v>17152.783105736431</v>
      </c>
      <c r="AH626" s="25">
        <f t="shared" si="257"/>
        <v>1668.7265056744102</v>
      </c>
      <c r="AI626" s="25">
        <f t="shared" si="258"/>
        <v>18821.509611410842</v>
      </c>
      <c r="AJ626" s="25">
        <f t="shared" si="259"/>
        <v>1</v>
      </c>
      <c r="AK626" s="25">
        <f t="shared" si="260"/>
        <v>18821.509611410842</v>
      </c>
      <c r="AL626" s="25">
        <f t="shared" ca="1" si="261"/>
        <v>47544</v>
      </c>
      <c r="AM626" s="25">
        <f t="shared" ca="1" si="262"/>
        <v>31</v>
      </c>
      <c r="AN626" s="25">
        <f ca="1">IF(AM626=0,0,COUNTIF($AM$19:AM626,C626*10+1))</f>
        <v>195</v>
      </c>
      <c r="AO626" s="20">
        <f t="shared" ca="1" si="263"/>
        <v>0</v>
      </c>
      <c r="AP626" s="32">
        <f t="shared" ca="1" si="264"/>
        <v>47544</v>
      </c>
    </row>
    <row r="627" spans="1:42" x14ac:dyDescent="0.2">
      <c r="A627" s="14">
        <f>Daten!A627</f>
        <v>31541</v>
      </c>
      <c r="B627" s="7" t="str">
        <f>Daten!B627</f>
        <v xml:space="preserve">St. Oswald                                        </v>
      </c>
      <c r="C627" s="14">
        <f t="shared" si="240"/>
        <v>3</v>
      </c>
      <c r="D627" s="9">
        <f>Daten!D627</f>
        <v>0</v>
      </c>
      <c r="E627" s="8">
        <f>Daten!E627</f>
        <v>1132</v>
      </c>
      <c r="F627" s="8">
        <f>Daten!F627</f>
        <v>1123</v>
      </c>
      <c r="G627" s="26">
        <f t="shared" si="241"/>
        <v>9</v>
      </c>
      <c r="H627" s="28">
        <f t="shared" si="242"/>
        <v>8.0142475512021364E-3</v>
      </c>
      <c r="I627" s="20">
        <f t="shared" si="243"/>
        <v>15.997647222178498</v>
      </c>
      <c r="J627" s="20">
        <f t="shared" si="244"/>
        <v>-6.9976472221784984</v>
      </c>
      <c r="K627" s="26">
        <f t="shared" si="245"/>
        <v>3498.8236110892494</v>
      </c>
      <c r="L627" s="15">
        <f>Daten!G627</f>
        <v>196</v>
      </c>
      <c r="M627" s="15">
        <f>Daten!H627</f>
        <v>732</v>
      </c>
      <c r="N627" s="15">
        <f>Daten!I627</f>
        <v>204</v>
      </c>
      <c r="O627" s="27">
        <f t="shared" si="246"/>
        <v>0.54644808743169404</v>
      </c>
      <c r="P627" s="15">
        <f t="shared" si="247"/>
        <v>419.03312010062848</v>
      </c>
      <c r="Q627" s="20">
        <f t="shared" si="248"/>
        <v>-19.03312010062848</v>
      </c>
      <c r="R627" s="26">
        <f t="shared" si="249"/>
        <v>-3806.624020125696</v>
      </c>
      <c r="S627" s="8">
        <f>Daten!K627</f>
        <v>9912.59</v>
      </c>
      <c r="T627" s="8">
        <f>Daten!L627</f>
        <v>54515.3</v>
      </c>
      <c r="U627" s="8">
        <f>Daten!M627</f>
        <v>51287.7</v>
      </c>
      <c r="V627" s="8">
        <f>Daten!N627</f>
        <v>500</v>
      </c>
      <c r="W627" s="8">
        <f>Daten!O627</f>
        <v>500</v>
      </c>
      <c r="X627" s="22">
        <f t="shared" si="250"/>
        <v>115715.59</v>
      </c>
      <c r="Y627" s="8">
        <f t="shared" si="251"/>
        <v>464378.53142414422</v>
      </c>
      <c r="Z627" s="20">
        <f t="shared" si="252"/>
        <v>-348662.9414241442</v>
      </c>
      <c r="AA627" s="26">
        <f t="shared" si="253"/>
        <v>34866.294142414423</v>
      </c>
      <c r="AB627" s="31">
        <f t="shared" si="254"/>
        <v>34558.493733377974</v>
      </c>
      <c r="AC627" s="30">
        <f t="shared" si="255"/>
        <v>34558.493733377974</v>
      </c>
      <c r="AG627" s="25">
        <f t="shared" si="256"/>
        <v>3498.8236110892494</v>
      </c>
      <c r="AH627" s="25">
        <f t="shared" si="257"/>
        <v>34866.294142414423</v>
      </c>
      <c r="AI627" s="25">
        <f t="shared" si="258"/>
        <v>38365.11775350367</v>
      </c>
      <c r="AJ627" s="25">
        <f t="shared" si="259"/>
        <v>1</v>
      </c>
      <c r="AK627" s="25">
        <f t="shared" si="260"/>
        <v>38365.11775350367</v>
      </c>
      <c r="AL627" s="25">
        <f t="shared" ca="1" si="261"/>
        <v>96912</v>
      </c>
      <c r="AM627" s="25">
        <f t="shared" ca="1" si="262"/>
        <v>31</v>
      </c>
      <c r="AN627" s="25">
        <f ca="1">IF(AM627=0,0,COUNTIF($AM$19:AM627,C627*10+1))</f>
        <v>196</v>
      </c>
      <c r="AO627" s="20">
        <f t="shared" ca="1" si="263"/>
        <v>0</v>
      </c>
      <c r="AP627" s="32">
        <f t="shared" ca="1" si="264"/>
        <v>96912</v>
      </c>
    </row>
    <row r="628" spans="1:42" x14ac:dyDescent="0.2">
      <c r="A628" s="14">
        <f>Daten!A628</f>
        <v>31542</v>
      </c>
      <c r="B628" s="7" t="str">
        <f>Daten!B628</f>
        <v xml:space="preserve">Schönbühel-Aggsbach                             </v>
      </c>
      <c r="C628" s="14">
        <f t="shared" si="240"/>
        <v>3</v>
      </c>
      <c r="D628" s="9">
        <f>Daten!D628</f>
        <v>0</v>
      </c>
      <c r="E628" s="8">
        <f>Daten!E628</f>
        <v>944</v>
      </c>
      <c r="F628" s="8">
        <f>Daten!F628</f>
        <v>957</v>
      </c>
      <c r="G628" s="26">
        <f t="shared" si="241"/>
        <v>-13</v>
      </c>
      <c r="H628" s="28">
        <f t="shared" si="242"/>
        <v>-1.3584117032392894E-2</v>
      </c>
      <c r="I628" s="20">
        <f t="shared" si="243"/>
        <v>13.632901506344457</v>
      </c>
      <c r="J628" s="20">
        <f t="shared" si="244"/>
        <v>-26.632901506344457</v>
      </c>
      <c r="K628" s="26">
        <f t="shared" si="245"/>
        <v>13316.450753172228</v>
      </c>
      <c r="L628" s="15">
        <f>Daten!G628</f>
        <v>117</v>
      </c>
      <c r="M628" s="15">
        <f>Daten!H628</f>
        <v>593</v>
      </c>
      <c r="N628" s="15">
        <f>Daten!I628</f>
        <v>234</v>
      </c>
      <c r="O628" s="27">
        <f t="shared" si="246"/>
        <v>0.59190556492411472</v>
      </c>
      <c r="P628" s="15">
        <f t="shared" si="247"/>
        <v>339.46262325091897</v>
      </c>
      <c r="Q628" s="20">
        <f t="shared" si="248"/>
        <v>11.537376749081034</v>
      </c>
      <c r="R628" s="26">
        <f t="shared" si="249"/>
        <v>2307.4753498162067</v>
      </c>
      <c r="S628" s="8">
        <f>Daten!K628</f>
        <v>9754.6</v>
      </c>
      <c r="T628" s="8">
        <f>Daten!L628</f>
        <v>54315.75</v>
      </c>
      <c r="U628" s="8">
        <f>Daten!M628</f>
        <v>46976.480000000003</v>
      </c>
      <c r="V628" s="8">
        <f>Daten!N628</f>
        <v>500</v>
      </c>
      <c r="W628" s="8">
        <f>Daten!O628</f>
        <v>500</v>
      </c>
      <c r="X628" s="22">
        <f t="shared" si="250"/>
        <v>111046.83</v>
      </c>
      <c r="Y628" s="8">
        <f t="shared" si="251"/>
        <v>387255.59510988701</v>
      </c>
      <c r="Z628" s="20">
        <f t="shared" si="252"/>
        <v>-276208.765109887</v>
      </c>
      <c r="AA628" s="26">
        <f t="shared" si="253"/>
        <v>27620.876510988703</v>
      </c>
      <c r="AB628" s="31">
        <f t="shared" si="254"/>
        <v>43244.802613977139</v>
      </c>
      <c r="AC628" s="30">
        <f t="shared" si="255"/>
        <v>43244.802613977139</v>
      </c>
      <c r="AG628" s="25">
        <f t="shared" si="256"/>
        <v>13316.450753172228</v>
      </c>
      <c r="AH628" s="25">
        <f t="shared" si="257"/>
        <v>27620.876510988703</v>
      </c>
      <c r="AI628" s="25">
        <f t="shared" si="258"/>
        <v>40937.327264160929</v>
      </c>
      <c r="AJ628" s="25">
        <f t="shared" si="259"/>
        <v>1</v>
      </c>
      <c r="AK628" s="25">
        <f t="shared" si="260"/>
        <v>40937.327264160929</v>
      </c>
      <c r="AL628" s="25">
        <f t="shared" ca="1" si="261"/>
        <v>103410</v>
      </c>
      <c r="AM628" s="25">
        <f t="shared" ca="1" si="262"/>
        <v>31</v>
      </c>
      <c r="AN628" s="25">
        <f ca="1">IF(AM628=0,0,COUNTIF($AM$19:AM628,C628*10+1))</f>
        <v>197</v>
      </c>
      <c r="AO628" s="20">
        <f t="shared" ca="1" si="263"/>
        <v>0</v>
      </c>
      <c r="AP628" s="32">
        <f t="shared" ca="1" si="264"/>
        <v>103410</v>
      </c>
    </row>
    <row r="629" spans="1:42" x14ac:dyDescent="0.2">
      <c r="A629" s="14">
        <f>Daten!A629</f>
        <v>31543</v>
      </c>
      <c r="B629" s="7" t="str">
        <f>Daten!B629</f>
        <v xml:space="preserve">Schollach                                         </v>
      </c>
      <c r="C629" s="14">
        <f t="shared" si="240"/>
        <v>3</v>
      </c>
      <c r="D629" s="9">
        <f>Daten!D629</f>
        <v>0</v>
      </c>
      <c r="E629" s="8">
        <f>Daten!E629</f>
        <v>1075</v>
      </c>
      <c r="F629" s="8">
        <f>Daten!F629</f>
        <v>1010</v>
      </c>
      <c r="G629" s="26">
        <f t="shared" si="241"/>
        <v>65</v>
      </c>
      <c r="H629" s="28">
        <f t="shared" si="242"/>
        <v>6.4356435643564358E-2</v>
      </c>
      <c r="I629" s="20">
        <f t="shared" si="243"/>
        <v>14.387910680677011</v>
      </c>
      <c r="J629" s="20">
        <f t="shared" si="244"/>
        <v>50.61208931932299</v>
      </c>
      <c r="K629" s="26">
        <f t="shared" si="245"/>
        <v>-25306.044659661497</v>
      </c>
      <c r="L629" s="15">
        <f>Daten!G629</f>
        <v>205</v>
      </c>
      <c r="M629" s="15">
        <f>Daten!H629</f>
        <v>698</v>
      </c>
      <c r="N629" s="15">
        <f>Daten!I629</f>
        <v>172</v>
      </c>
      <c r="O629" s="27">
        <f t="shared" si="246"/>
        <v>0.54011461318051579</v>
      </c>
      <c r="P629" s="15">
        <f t="shared" si="247"/>
        <v>399.56983310141896</v>
      </c>
      <c r="Q629" s="20">
        <f t="shared" si="248"/>
        <v>-22.569833101418965</v>
      </c>
      <c r="R629" s="26">
        <f t="shared" si="249"/>
        <v>-4513.9666202837925</v>
      </c>
      <c r="S629" s="8">
        <f>Daten!K629</f>
        <v>11935.79</v>
      </c>
      <c r="T629" s="8">
        <f>Daten!L629</f>
        <v>48423.51</v>
      </c>
      <c r="U629" s="8">
        <f>Daten!M629</f>
        <v>150911.47</v>
      </c>
      <c r="V629" s="8">
        <f>Daten!N629</f>
        <v>500</v>
      </c>
      <c r="W629" s="8">
        <f>Daten!O629</f>
        <v>500</v>
      </c>
      <c r="X629" s="22">
        <f t="shared" si="250"/>
        <v>211270.77000000002</v>
      </c>
      <c r="Y629" s="8">
        <f t="shared" si="251"/>
        <v>440995.51349907689</v>
      </c>
      <c r="Z629" s="20">
        <f t="shared" si="252"/>
        <v>-229724.74349907687</v>
      </c>
      <c r="AA629" s="26">
        <f t="shared" si="253"/>
        <v>22972.474349907687</v>
      </c>
      <c r="AB629" s="31">
        <f t="shared" si="254"/>
        <v>-6847.5369300376042</v>
      </c>
      <c r="AC629" s="30">
        <f t="shared" si="255"/>
        <v>0</v>
      </c>
      <c r="AG629" s="25">
        <f t="shared" si="256"/>
        <v>0</v>
      </c>
      <c r="AH629" s="25">
        <f t="shared" si="257"/>
        <v>0</v>
      </c>
      <c r="AI629" s="25">
        <f t="shared" si="258"/>
        <v>0</v>
      </c>
      <c r="AJ629" s="25">
        <f t="shared" si="259"/>
        <v>1</v>
      </c>
      <c r="AK629" s="25">
        <f t="shared" si="260"/>
        <v>0</v>
      </c>
      <c r="AL629" s="25">
        <f t="shared" ca="1" si="261"/>
        <v>0</v>
      </c>
      <c r="AM629" s="25">
        <f t="shared" ca="1" si="262"/>
        <v>0</v>
      </c>
      <c r="AN629" s="25">
        <f ca="1">IF(AM629=0,0,COUNTIF($AM$19:AM629,C629*10+1))</f>
        <v>0</v>
      </c>
      <c r="AO629" s="20">
        <f t="shared" ca="1" si="263"/>
        <v>0</v>
      </c>
      <c r="AP629" s="32">
        <f t="shared" ca="1" si="264"/>
        <v>0</v>
      </c>
    </row>
    <row r="630" spans="1:42" x14ac:dyDescent="0.2">
      <c r="A630" s="14">
        <f>Daten!A630</f>
        <v>31546</v>
      </c>
      <c r="B630" s="7" t="str">
        <f>Daten!B630</f>
        <v xml:space="preserve">Weiten                                            </v>
      </c>
      <c r="C630" s="14">
        <f t="shared" si="240"/>
        <v>3</v>
      </c>
      <c r="D630" s="9">
        <f>Daten!D630</f>
        <v>0</v>
      </c>
      <c r="E630" s="8">
        <f>Daten!E630</f>
        <v>1104</v>
      </c>
      <c r="F630" s="8">
        <f>Daten!F630</f>
        <v>1099</v>
      </c>
      <c r="G630" s="26">
        <f t="shared" si="241"/>
        <v>5</v>
      </c>
      <c r="H630" s="28">
        <f t="shared" si="242"/>
        <v>4.549590536851683E-3</v>
      </c>
      <c r="I630" s="20">
        <f t="shared" si="243"/>
        <v>15.655756275310926</v>
      </c>
      <c r="J630" s="20">
        <f t="shared" si="244"/>
        <v>-10.655756275310926</v>
      </c>
      <c r="K630" s="26">
        <f t="shared" si="245"/>
        <v>5327.8781376554634</v>
      </c>
      <c r="L630" s="15">
        <f>Daten!G630</f>
        <v>161</v>
      </c>
      <c r="M630" s="15">
        <f>Daten!H630</f>
        <v>733</v>
      </c>
      <c r="N630" s="15">
        <f>Daten!I630</f>
        <v>210</v>
      </c>
      <c r="O630" s="27">
        <f t="shared" si="246"/>
        <v>0.50613915416098232</v>
      </c>
      <c r="P630" s="15">
        <f t="shared" si="247"/>
        <v>419.6055697182523</v>
      </c>
      <c r="Q630" s="20">
        <f t="shared" si="248"/>
        <v>-48.605569718252298</v>
      </c>
      <c r="R630" s="26">
        <f t="shared" si="249"/>
        <v>-9721.11394365046</v>
      </c>
      <c r="S630" s="8">
        <f>Daten!K630</f>
        <v>8267.4500000000007</v>
      </c>
      <c r="T630" s="8">
        <f>Daten!L630</f>
        <v>57118.3</v>
      </c>
      <c r="U630" s="8">
        <f>Daten!M630</f>
        <v>178166.58</v>
      </c>
      <c r="V630" s="8">
        <f>Daten!N630</f>
        <v>500</v>
      </c>
      <c r="W630" s="8">
        <f>Daten!O630</f>
        <v>500</v>
      </c>
      <c r="X630" s="22">
        <f t="shared" si="250"/>
        <v>243552.33</v>
      </c>
      <c r="Y630" s="8">
        <f t="shared" si="251"/>
        <v>452892.13665393571</v>
      </c>
      <c r="Z630" s="20">
        <f t="shared" si="252"/>
        <v>-209339.80665393572</v>
      </c>
      <c r="AA630" s="26">
        <f t="shared" si="253"/>
        <v>20933.980665393574</v>
      </c>
      <c r="AB630" s="31">
        <f t="shared" si="254"/>
        <v>16540.744859398575</v>
      </c>
      <c r="AC630" s="30">
        <f t="shared" si="255"/>
        <v>16540.744859398575</v>
      </c>
      <c r="AG630" s="25">
        <f t="shared" si="256"/>
        <v>5327.8781376554634</v>
      </c>
      <c r="AH630" s="25">
        <f t="shared" si="257"/>
        <v>20933.980665393574</v>
      </c>
      <c r="AI630" s="25">
        <f t="shared" si="258"/>
        <v>26261.858803049035</v>
      </c>
      <c r="AJ630" s="25">
        <f t="shared" si="259"/>
        <v>1</v>
      </c>
      <c r="AK630" s="25">
        <f t="shared" si="260"/>
        <v>26261.858803049035</v>
      </c>
      <c r="AL630" s="25">
        <f t="shared" ca="1" si="261"/>
        <v>66339</v>
      </c>
      <c r="AM630" s="25">
        <f t="shared" ca="1" si="262"/>
        <v>31</v>
      </c>
      <c r="AN630" s="25">
        <f ca="1">IF(AM630=0,0,COUNTIF($AM$19:AM630,C630*10+1))</f>
        <v>198</v>
      </c>
      <c r="AO630" s="20">
        <f t="shared" ca="1" si="263"/>
        <v>0</v>
      </c>
      <c r="AP630" s="32">
        <f t="shared" ca="1" si="264"/>
        <v>66339</v>
      </c>
    </row>
    <row r="631" spans="1:42" x14ac:dyDescent="0.2">
      <c r="A631" s="14">
        <f>Daten!A631</f>
        <v>31549</v>
      </c>
      <c r="B631" s="7" t="str">
        <f>Daten!B631</f>
        <v xml:space="preserve">Ybbs an der Donau                                 </v>
      </c>
      <c r="C631" s="14">
        <f t="shared" si="240"/>
        <v>3</v>
      </c>
      <c r="D631" s="9">
        <f>Daten!D631</f>
        <v>0</v>
      </c>
      <c r="E631" s="8">
        <f>Daten!E631</f>
        <v>5638</v>
      </c>
      <c r="F631" s="8">
        <f>Daten!F631</f>
        <v>5592</v>
      </c>
      <c r="G631" s="26">
        <f t="shared" si="241"/>
        <v>46</v>
      </c>
      <c r="H631" s="28">
        <f t="shared" si="242"/>
        <v>8.2260371959942784E-3</v>
      </c>
      <c r="I631" s="20">
        <f t="shared" si="243"/>
        <v>79.660590620144404</v>
      </c>
      <c r="J631" s="20">
        <f t="shared" si="244"/>
        <v>-33.660590620144404</v>
      </c>
      <c r="K631" s="26">
        <f t="shared" si="245"/>
        <v>16830.295310072201</v>
      </c>
      <c r="L631" s="15">
        <f>Daten!G631</f>
        <v>748</v>
      </c>
      <c r="M631" s="15">
        <f>Daten!H631</f>
        <v>3594</v>
      </c>
      <c r="N631" s="15">
        <f>Daten!I631</f>
        <v>1296</v>
      </c>
      <c r="O631" s="27">
        <f t="shared" si="246"/>
        <v>0.56872565386755702</v>
      </c>
      <c r="P631" s="15">
        <f t="shared" si="247"/>
        <v>2057.3839257399709</v>
      </c>
      <c r="Q631" s="20">
        <f t="shared" si="248"/>
        <v>-13.383925739970891</v>
      </c>
      <c r="R631" s="26">
        <f t="shared" si="249"/>
        <v>-2676.7851479941783</v>
      </c>
      <c r="S631" s="8">
        <f>Daten!K631</f>
        <v>11781.28</v>
      </c>
      <c r="T631" s="8">
        <f>Daten!L631</f>
        <v>420860.34</v>
      </c>
      <c r="U631" s="8">
        <f>Daten!M631</f>
        <v>2885172</v>
      </c>
      <c r="V631" s="8">
        <f>Daten!N631</f>
        <v>500</v>
      </c>
      <c r="W631" s="8">
        <f>Daten!O631</f>
        <v>500</v>
      </c>
      <c r="X631" s="22">
        <f t="shared" si="250"/>
        <v>3317813.62</v>
      </c>
      <c r="Y631" s="8">
        <f t="shared" si="251"/>
        <v>2312867.6326584145</v>
      </c>
      <c r="Z631" s="20">
        <f t="shared" si="252"/>
        <v>1004945.9873415856</v>
      </c>
      <c r="AA631" s="26">
        <f t="shared" si="253"/>
        <v>-100494.59873415856</v>
      </c>
      <c r="AB631" s="31">
        <f t="shared" si="254"/>
        <v>-86341.088572080538</v>
      </c>
      <c r="AC631" s="30">
        <f t="shared" si="255"/>
        <v>0</v>
      </c>
      <c r="AG631" s="25">
        <f t="shared" si="256"/>
        <v>0</v>
      </c>
      <c r="AH631" s="25">
        <f t="shared" si="257"/>
        <v>0</v>
      </c>
      <c r="AI631" s="25">
        <f t="shared" si="258"/>
        <v>0</v>
      </c>
      <c r="AJ631" s="25">
        <f t="shared" si="259"/>
        <v>1</v>
      </c>
      <c r="AK631" s="25">
        <f t="shared" si="260"/>
        <v>0</v>
      </c>
      <c r="AL631" s="25">
        <f t="shared" ca="1" si="261"/>
        <v>0</v>
      </c>
      <c r="AM631" s="25">
        <f t="shared" ca="1" si="262"/>
        <v>0</v>
      </c>
      <c r="AN631" s="25">
        <f ca="1">IF(AM631=0,0,COUNTIF($AM$19:AM631,C631*10+1))</f>
        <v>0</v>
      </c>
      <c r="AO631" s="20">
        <f t="shared" ca="1" si="263"/>
        <v>0</v>
      </c>
      <c r="AP631" s="32">
        <f t="shared" ca="1" si="264"/>
        <v>0</v>
      </c>
    </row>
    <row r="632" spans="1:42" x14ac:dyDescent="0.2">
      <c r="A632" s="14">
        <f>Daten!A632</f>
        <v>31550</v>
      </c>
      <c r="B632" s="7" t="str">
        <f>Daten!B632</f>
        <v xml:space="preserve">Zelking-Matzleinsdorf                             </v>
      </c>
      <c r="C632" s="14">
        <f t="shared" si="240"/>
        <v>3</v>
      </c>
      <c r="D632" s="9">
        <f>Daten!D632</f>
        <v>0</v>
      </c>
      <c r="E632" s="8">
        <f>Daten!E632</f>
        <v>1215</v>
      </c>
      <c r="F632" s="8">
        <f>Daten!F632</f>
        <v>1218</v>
      </c>
      <c r="G632" s="26">
        <f t="shared" si="241"/>
        <v>-3</v>
      </c>
      <c r="H632" s="28">
        <f t="shared" si="242"/>
        <v>-2.4630541871921183E-3</v>
      </c>
      <c r="I632" s="20">
        <f t="shared" si="243"/>
        <v>17.350965553529306</v>
      </c>
      <c r="J632" s="20">
        <f t="shared" si="244"/>
        <v>-20.350965553529306</v>
      </c>
      <c r="K632" s="26">
        <f t="shared" si="245"/>
        <v>10175.482776764653</v>
      </c>
      <c r="L632" s="15">
        <f>Daten!G632</f>
        <v>157</v>
      </c>
      <c r="M632" s="15">
        <f>Daten!H632</f>
        <v>801</v>
      </c>
      <c r="N632" s="15">
        <f>Daten!I632</f>
        <v>257</v>
      </c>
      <c r="O632" s="27">
        <f t="shared" si="246"/>
        <v>0.5168539325842697</v>
      </c>
      <c r="P632" s="15">
        <f t="shared" si="247"/>
        <v>458.53214371667133</v>
      </c>
      <c r="Q632" s="20">
        <f t="shared" si="248"/>
        <v>-44.532143716671328</v>
      </c>
      <c r="R632" s="26">
        <f t="shared" si="249"/>
        <v>-8906.4287433342652</v>
      </c>
      <c r="S632" s="8">
        <f>Daten!K632</f>
        <v>11640.77</v>
      </c>
      <c r="T632" s="8">
        <f>Daten!L632</f>
        <v>54205.93</v>
      </c>
      <c r="U632" s="8">
        <f>Daten!M632</f>
        <v>76082.97</v>
      </c>
      <c r="V632" s="8">
        <f>Daten!N632</f>
        <v>500</v>
      </c>
      <c r="W632" s="8">
        <f>Daten!O632</f>
        <v>500</v>
      </c>
      <c r="X632" s="22">
        <f t="shared" si="250"/>
        <v>141929.66999999998</v>
      </c>
      <c r="Y632" s="8">
        <f t="shared" si="251"/>
        <v>498427.48735011945</v>
      </c>
      <c r="Z632" s="20">
        <f t="shared" si="252"/>
        <v>-356497.81735011947</v>
      </c>
      <c r="AA632" s="26">
        <f t="shared" si="253"/>
        <v>35649.781735011951</v>
      </c>
      <c r="AB632" s="31">
        <f t="shared" si="254"/>
        <v>36918.835768442339</v>
      </c>
      <c r="AC632" s="30">
        <f t="shared" si="255"/>
        <v>36918.835768442339</v>
      </c>
      <c r="AG632" s="25">
        <f t="shared" si="256"/>
        <v>10175.482776764653</v>
      </c>
      <c r="AH632" s="25">
        <f t="shared" si="257"/>
        <v>35649.781735011951</v>
      </c>
      <c r="AI632" s="25">
        <f t="shared" si="258"/>
        <v>45825.264511776608</v>
      </c>
      <c r="AJ632" s="25">
        <f t="shared" si="259"/>
        <v>1</v>
      </c>
      <c r="AK632" s="25">
        <f t="shared" si="260"/>
        <v>45825.264511776608</v>
      </c>
      <c r="AL632" s="25">
        <f t="shared" ca="1" si="261"/>
        <v>115757</v>
      </c>
      <c r="AM632" s="25">
        <f t="shared" ca="1" si="262"/>
        <v>31</v>
      </c>
      <c r="AN632" s="25">
        <f ca="1">IF(AM632=0,0,COUNTIF($AM$19:AM632,C632*10+1))</f>
        <v>199</v>
      </c>
      <c r="AO632" s="20">
        <f t="shared" ca="1" si="263"/>
        <v>0</v>
      </c>
      <c r="AP632" s="32">
        <f t="shared" ca="1" si="264"/>
        <v>115757</v>
      </c>
    </row>
    <row r="633" spans="1:42" x14ac:dyDescent="0.2">
      <c r="A633" s="14">
        <f>Daten!A633</f>
        <v>31551</v>
      </c>
      <c r="B633" s="7" t="str">
        <f>Daten!B633</f>
        <v xml:space="preserve">Texingtal                                         </v>
      </c>
      <c r="C633" s="14">
        <f t="shared" si="240"/>
        <v>3</v>
      </c>
      <c r="D633" s="9">
        <f>Daten!D633</f>
        <v>0</v>
      </c>
      <c r="E633" s="8">
        <f>Daten!E633</f>
        <v>1683</v>
      </c>
      <c r="F633" s="8">
        <f>Daten!F633</f>
        <v>1668</v>
      </c>
      <c r="G633" s="26">
        <f t="shared" si="241"/>
        <v>15</v>
      </c>
      <c r="H633" s="28">
        <f t="shared" si="242"/>
        <v>8.9928057553956831E-3</v>
      </c>
      <c r="I633" s="20">
        <f t="shared" si="243"/>
        <v>23.761420807296293</v>
      </c>
      <c r="J633" s="20">
        <f t="shared" si="244"/>
        <v>-8.7614208072962931</v>
      </c>
      <c r="K633" s="26">
        <f t="shared" si="245"/>
        <v>4380.7104036481469</v>
      </c>
      <c r="L633" s="15">
        <f>Daten!G633</f>
        <v>314</v>
      </c>
      <c r="M633" s="15">
        <f>Daten!H633</f>
        <v>1068</v>
      </c>
      <c r="N633" s="15">
        <f>Daten!I633</f>
        <v>301</v>
      </c>
      <c r="O633" s="27">
        <f t="shared" si="246"/>
        <v>0.5758426966292135</v>
      </c>
      <c r="P633" s="15">
        <f t="shared" si="247"/>
        <v>611.37619162222848</v>
      </c>
      <c r="Q633" s="20">
        <f t="shared" si="248"/>
        <v>3.6238083777715246</v>
      </c>
      <c r="R633" s="26">
        <f t="shared" si="249"/>
        <v>724.76167555430493</v>
      </c>
      <c r="S633" s="8">
        <f>Daten!K633</f>
        <v>11802.53</v>
      </c>
      <c r="T633" s="8">
        <f>Daten!L633</f>
        <v>79881.55</v>
      </c>
      <c r="U633" s="8">
        <f>Daten!M633</f>
        <v>226609.48</v>
      </c>
      <c r="V633" s="8">
        <f>Daten!N633</f>
        <v>500</v>
      </c>
      <c r="W633" s="8">
        <f>Daten!O633</f>
        <v>500</v>
      </c>
      <c r="X633" s="22">
        <f t="shared" si="250"/>
        <v>318293.56</v>
      </c>
      <c r="Y633" s="8">
        <f t="shared" si="251"/>
        <v>690414.37136646174</v>
      </c>
      <c r="Z633" s="20">
        <f t="shared" si="252"/>
        <v>-372120.81136646174</v>
      </c>
      <c r="AA633" s="26">
        <f t="shared" si="253"/>
        <v>37212.081136646178</v>
      </c>
      <c r="AB633" s="31">
        <f t="shared" si="254"/>
        <v>42317.553215848631</v>
      </c>
      <c r="AC633" s="30">
        <f t="shared" si="255"/>
        <v>42317.553215848631</v>
      </c>
      <c r="AG633" s="25">
        <f t="shared" si="256"/>
        <v>4380.7104036481469</v>
      </c>
      <c r="AH633" s="25">
        <f t="shared" si="257"/>
        <v>37212.081136646178</v>
      </c>
      <c r="AI633" s="25">
        <f t="shared" si="258"/>
        <v>41592.791540294325</v>
      </c>
      <c r="AJ633" s="25">
        <f t="shared" si="259"/>
        <v>1</v>
      </c>
      <c r="AK633" s="25">
        <f t="shared" si="260"/>
        <v>41592.791540294325</v>
      </c>
      <c r="AL633" s="25">
        <f t="shared" ca="1" si="261"/>
        <v>105065</v>
      </c>
      <c r="AM633" s="25">
        <f t="shared" ca="1" si="262"/>
        <v>31</v>
      </c>
      <c r="AN633" s="25">
        <f ca="1">IF(AM633=0,0,COUNTIF($AM$19:AM633,C633*10+1))</f>
        <v>200</v>
      </c>
      <c r="AO633" s="20">
        <f t="shared" ca="1" si="263"/>
        <v>0</v>
      </c>
      <c r="AP633" s="32">
        <f t="shared" ca="1" si="264"/>
        <v>105065</v>
      </c>
    </row>
    <row r="634" spans="1:42" x14ac:dyDescent="0.2">
      <c r="A634" s="14">
        <f>Daten!A634</f>
        <v>31552</v>
      </c>
      <c r="B634" s="7" t="str">
        <f>Daten!B634</f>
        <v xml:space="preserve">Yspertal                                          </v>
      </c>
      <c r="C634" s="14">
        <f t="shared" si="240"/>
        <v>3</v>
      </c>
      <c r="D634" s="9">
        <f>Daten!D634</f>
        <v>0</v>
      </c>
      <c r="E634" s="8">
        <f>Daten!E634</f>
        <v>2016</v>
      </c>
      <c r="F634" s="8">
        <f>Daten!F634</f>
        <v>1988</v>
      </c>
      <c r="G634" s="26">
        <f t="shared" si="241"/>
        <v>28</v>
      </c>
      <c r="H634" s="28">
        <f t="shared" si="242"/>
        <v>1.4084507042253521E-2</v>
      </c>
      <c r="I634" s="20">
        <f t="shared" si="243"/>
        <v>28.319966765530594</v>
      </c>
      <c r="J634" s="20">
        <f t="shared" si="244"/>
        <v>-0.31996676553059444</v>
      </c>
      <c r="K634" s="26">
        <f t="shared" si="245"/>
        <v>159.98338276529722</v>
      </c>
      <c r="L634" s="15">
        <f>Daten!G634</f>
        <v>320</v>
      </c>
      <c r="M634" s="15">
        <f>Daten!H634</f>
        <v>1267</v>
      </c>
      <c r="N634" s="15">
        <f>Daten!I634</f>
        <v>429</v>
      </c>
      <c r="O634" s="27">
        <f t="shared" si="246"/>
        <v>0.59116022099447518</v>
      </c>
      <c r="P634" s="15">
        <f t="shared" si="247"/>
        <v>725.29366552936654</v>
      </c>
      <c r="Q634" s="20">
        <f t="shared" si="248"/>
        <v>23.706334470633465</v>
      </c>
      <c r="R634" s="26">
        <f t="shared" si="249"/>
        <v>4741.2668941266929</v>
      </c>
      <c r="S634" s="8">
        <f>Daten!K634</f>
        <v>16131.31</v>
      </c>
      <c r="T634" s="8">
        <f>Daten!L634</f>
        <v>149989</v>
      </c>
      <c r="U634" s="8">
        <f>Daten!M634</f>
        <v>270853.45</v>
      </c>
      <c r="V634" s="8">
        <f>Daten!N634</f>
        <v>500</v>
      </c>
      <c r="W634" s="8">
        <f>Daten!O634</f>
        <v>500</v>
      </c>
      <c r="X634" s="22">
        <f t="shared" si="250"/>
        <v>436973.76</v>
      </c>
      <c r="Y634" s="8">
        <f t="shared" si="251"/>
        <v>827020.42345501296</v>
      </c>
      <c r="Z634" s="20">
        <f t="shared" si="252"/>
        <v>-390046.66345501295</v>
      </c>
      <c r="AA634" s="26">
        <f t="shared" si="253"/>
        <v>39004.666345501297</v>
      </c>
      <c r="AB634" s="31">
        <f t="shared" si="254"/>
        <v>43905.916622393284</v>
      </c>
      <c r="AC634" s="30">
        <f t="shared" si="255"/>
        <v>43905.916622393284</v>
      </c>
      <c r="AG634" s="25">
        <f t="shared" si="256"/>
        <v>159.98338276529722</v>
      </c>
      <c r="AH634" s="25">
        <f t="shared" si="257"/>
        <v>39004.666345501297</v>
      </c>
      <c r="AI634" s="25">
        <f t="shared" si="258"/>
        <v>39164.649728266595</v>
      </c>
      <c r="AJ634" s="25">
        <f t="shared" si="259"/>
        <v>1</v>
      </c>
      <c r="AK634" s="25">
        <f t="shared" si="260"/>
        <v>39164.649728266595</v>
      </c>
      <c r="AL634" s="25">
        <f t="shared" ca="1" si="261"/>
        <v>98932</v>
      </c>
      <c r="AM634" s="25">
        <f t="shared" ca="1" si="262"/>
        <v>31</v>
      </c>
      <c r="AN634" s="25">
        <f ca="1">IF(AM634=0,0,COUNTIF($AM$19:AM634,C634*10+1))</f>
        <v>201</v>
      </c>
      <c r="AO634" s="20">
        <f t="shared" ca="1" si="263"/>
        <v>0</v>
      </c>
      <c r="AP634" s="32">
        <f t="shared" ca="1" si="264"/>
        <v>98932</v>
      </c>
    </row>
    <row r="635" spans="1:42" x14ac:dyDescent="0.2">
      <c r="A635" s="14">
        <f>Daten!A635</f>
        <v>31553</v>
      </c>
      <c r="B635" s="7" t="str">
        <f>Daten!B635</f>
        <v xml:space="preserve">Emmersdorf an der Donau                           </v>
      </c>
      <c r="C635" s="14">
        <f t="shared" si="240"/>
        <v>3</v>
      </c>
      <c r="D635" s="9">
        <f>Daten!D635</f>
        <v>0</v>
      </c>
      <c r="E635" s="8">
        <f>Daten!E635</f>
        <v>1780</v>
      </c>
      <c r="F635" s="8">
        <f>Daten!F635</f>
        <v>1765</v>
      </c>
      <c r="G635" s="26">
        <f t="shared" si="241"/>
        <v>15</v>
      </c>
      <c r="H635" s="28">
        <f t="shared" si="242"/>
        <v>8.4985835694051E-3</v>
      </c>
      <c r="I635" s="20">
        <f t="shared" si="243"/>
        <v>25.143230050886064</v>
      </c>
      <c r="J635" s="20">
        <f t="shared" si="244"/>
        <v>-10.143230050886064</v>
      </c>
      <c r="K635" s="26">
        <f t="shared" si="245"/>
        <v>5071.6150254430322</v>
      </c>
      <c r="L635" s="15">
        <f>Daten!G635</f>
        <v>304</v>
      </c>
      <c r="M635" s="15">
        <f>Daten!H635</f>
        <v>1092</v>
      </c>
      <c r="N635" s="15">
        <f>Daten!I635</f>
        <v>384</v>
      </c>
      <c r="O635" s="27">
        <f t="shared" si="246"/>
        <v>0.63003663003663002</v>
      </c>
      <c r="P635" s="15">
        <f t="shared" si="247"/>
        <v>625.11498244519987</v>
      </c>
      <c r="Q635" s="20">
        <f t="shared" si="248"/>
        <v>62.885017554800129</v>
      </c>
      <c r="R635" s="26">
        <f t="shared" si="249"/>
        <v>12577.003510960025</v>
      </c>
      <c r="S635" s="8">
        <f>Daten!K635</f>
        <v>10684.11</v>
      </c>
      <c r="T635" s="8">
        <f>Daten!L635</f>
        <v>84868.54</v>
      </c>
      <c r="U635" s="8">
        <f>Daten!M635</f>
        <v>141488.69</v>
      </c>
      <c r="V635" s="8">
        <f>Daten!N635</f>
        <v>500</v>
      </c>
      <c r="W635" s="8">
        <f>Daten!O635</f>
        <v>500</v>
      </c>
      <c r="X635" s="22">
        <f t="shared" si="250"/>
        <v>237041.34</v>
      </c>
      <c r="Y635" s="8">
        <f t="shared" si="251"/>
        <v>730206.52467754122</v>
      </c>
      <c r="Z635" s="20">
        <f t="shared" si="252"/>
        <v>-493165.18467754126</v>
      </c>
      <c r="AA635" s="26">
        <f t="shared" si="253"/>
        <v>49316.518467754126</v>
      </c>
      <c r="AB635" s="31">
        <f t="shared" si="254"/>
        <v>66965.137004157179</v>
      </c>
      <c r="AC635" s="30">
        <f t="shared" si="255"/>
        <v>66965.137004157179</v>
      </c>
      <c r="AG635" s="25">
        <f t="shared" si="256"/>
        <v>5071.6150254430322</v>
      </c>
      <c r="AH635" s="25">
        <f t="shared" si="257"/>
        <v>49316.518467754126</v>
      </c>
      <c r="AI635" s="25">
        <f t="shared" si="258"/>
        <v>54388.133493197158</v>
      </c>
      <c r="AJ635" s="25">
        <f t="shared" si="259"/>
        <v>1</v>
      </c>
      <c r="AK635" s="25">
        <f t="shared" si="260"/>
        <v>54388.133493197158</v>
      </c>
      <c r="AL635" s="25">
        <f t="shared" ca="1" si="261"/>
        <v>137387</v>
      </c>
      <c r="AM635" s="25">
        <f t="shared" ca="1" si="262"/>
        <v>31</v>
      </c>
      <c r="AN635" s="25">
        <f ca="1">IF(AM635=0,0,COUNTIF($AM$19:AM635,C635*10+1))</f>
        <v>202</v>
      </c>
      <c r="AO635" s="20">
        <f t="shared" ca="1" si="263"/>
        <v>0</v>
      </c>
      <c r="AP635" s="32">
        <f t="shared" ca="1" si="264"/>
        <v>137387</v>
      </c>
    </row>
    <row r="636" spans="1:42" x14ac:dyDescent="0.2">
      <c r="A636" s="14">
        <f>Daten!A636</f>
        <v>31601</v>
      </c>
      <c r="B636" s="7" t="str">
        <f>Daten!B636</f>
        <v xml:space="preserve">Altlichtenwarth                                   </v>
      </c>
      <c r="C636" s="14">
        <f t="shared" si="240"/>
        <v>3</v>
      </c>
      <c r="D636" s="9">
        <f>Daten!D636</f>
        <v>0</v>
      </c>
      <c r="E636" s="8">
        <f>Daten!E636</f>
        <v>757</v>
      </c>
      <c r="F636" s="8">
        <f>Daten!F636</f>
        <v>769</v>
      </c>
      <c r="G636" s="26">
        <f t="shared" si="241"/>
        <v>-12</v>
      </c>
      <c r="H636" s="28">
        <f t="shared" si="242"/>
        <v>-1.5604681404421327E-2</v>
      </c>
      <c r="I636" s="20">
        <f t="shared" si="243"/>
        <v>10.954755755881804</v>
      </c>
      <c r="J636" s="20">
        <f t="shared" si="244"/>
        <v>-22.954755755881806</v>
      </c>
      <c r="K636" s="26">
        <f t="shared" si="245"/>
        <v>11477.377877940902</v>
      </c>
      <c r="L636" s="15">
        <f>Daten!G636</f>
        <v>88</v>
      </c>
      <c r="M636" s="15">
        <f>Daten!H636</f>
        <v>470</v>
      </c>
      <c r="N636" s="15">
        <f>Daten!I636</f>
        <v>199</v>
      </c>
      <c r="O636" s="27">
        <f t="shared" si="246"/>
        <v>0.61063829787234047</v>
      </c>
      <c r="P636" s="15">
        <f t="shared" si="247"/>
        <v>269.05132028319042</v>
      </c>
      <c r="Q636" s="20">
        <f t="shared" si="248"/>
        <v>17.948679716809579</v>
      </c>
      <c r="R636" s="26">
        <f t="shared" si="249"/>
        <v>3589.7359433619158</v>
      </c>
      <c r="S636" s="8">
        <f>Daten!K636</f>
        <v>19495.400000000001</v>
      </c>
      <c r="T636" s="8">
        <f>Daten!L636</f>
        <v>35087.589999999997</v>
      </c>
      <c r="U636" s="8">
        <f>Daten!M636</f>
        <v>29981.99</v>
      </c>
      <c r="V636" s="8">
        <f>Daten!N636</f>
        <v>500</v>
      </c>
      <c r="W636" s="8">
        <f>Daten!O636</f>
        <v>500</v>
      </c>
      <c r="X636" s="22">
        <f t="shared" si="250"/>
        <v>84564.98</v>
      </c>
      <c r="Y636" s="8">
        <f t="shared" si="251"/>
        <v>310542.88718028017</v>
      </c>
      <c r="Z636" s="20">
        <f t="shared" si="252"/>
        <v>-225977.90718028019</v>
      </c>
      <c r="AA636" s="26">
        <f t="shared" si="253"/>
        <v>22597.79071802802</v>
      </c>
      <c r="AB636" s="31">
        <f t="shared" si="254"/>
        <v>37664.904539330833</v>
      </c>
      <c r="AC636" s="30">
        <f t="shared" si="255"/>
        <v>37664.904539330833</v>
      </c>
      <c r="AG636" s="25">
        <f t="shared" si="256"/>
        <v>11477.377877940902</v>
      </c>
      <c r="AH636" s="25">
        <f t="shared" si="257"/>
        <v>22597.79071802802</v>
      </c>
      <c r="AI636" s="25">
        <f t="shared" si="258"/>
        <v>34075.16859596892</v>
      </c>
      <c r="AJ636" s="25">
        <f t="shared" si="259"/>
        <v>1</v>
      </c>
      <c r="AK636" s="25">
        <f t="shared" si="260"/>
        <v>34075.16859596892</v>
      </c>
      <c r="AL636" s="25">
        <f t="shared" ca="1" si="261"/>
        <v>86075</v>
      </c>
      <c r="AM636" s="25">
        <f t="shared" ca="1" si="262"/>
        <v>31</v>
      </c>
      <c r="AN636" s="25">
        <f ca="1">IF(AM636=0,0,COUNTIF($AM$19:AM636,C636*10+1))</f>
        <v>203</v>
      </c>
      <c r="AO636" s="20">
        <f t="shared" ca="1" si="263"/>
        <v>0</v>
      </c>
      <c r="AP636" s="32">
        <f t="shared" ca="1" si="264"/>
        <v>86075</v>
      </c>
    </row>
    <row r="637" spans="1:42" x14ac:dyDescent="0.2">
      <c r="A637" s="14">
        <f>Daten!A637</f>
        <v>31603</v>
      </c>
      <c r="B637" s="7" t="str">
        <f>Daten!B637</f>
        <v xml:space="preserve">Asparn an der Zaya                                </v>
      </c>
      <c r="C637" s="14">
        <f t="shared" si="240"/>
        <v>3</v>
      </c>
      <c r="D637" s="9">
        <f>Daten!D637</f>
        <v>0</v>
      </c>
      <c r="E637" s="8">
        <f>Daten!E637</f>
        <v>1920</v>
      </c>
      <c r="F637" s="8">
        <f>Daten!F637</f>
        <v>1875</v>
      </c>
      <c r="G637" s="26">
        <f t="shared" si="241"/>
        <v>45</v>
      </c>
      <c r="H637" s="28">
        <f t="shared" si="242"/>
        <v>2.4E-2</v>
      </c>
      <c r="I637" s="20">
        <f t="shared" si="243"/>
        <v>26.710230224029107</v>
      </c>
      <c r="J637" s="20">
        <f t="shared" si="244"/>
        <v>18.289769775970893</v>
      </c>
      <c r="K637" s="26">
        <f t="shared" si="245"/>
        <v>-9144.8848879854468</v>
      </c>
      <c r="L637" s="15">
        <f>Daten!G637</f>
        <v>289</v>
      </c>
      <c r="M637" s="15">
        <f>Daten!H637</f>
        <v>1222</v>
      </c>
      <c r="N637" s="15">
        <f>Daten!I637</f>
        <v>409</v>
      </c>
      <c r="O637" s="27">
        <f t="shared" si="246"/>
        <v>0.57119476268412439</v>
      </c>
      <c r="P637" s="15">
        <f t="shared" si="247"/>
        <v>699.53343273629514</v>
      </c>
      <c r="Q637" s="20">
        <f t="shared" si="248"/>
        <v>-1.5334327362951399</v>
      </c>
      <c r="R637" s="26">
        <f t="shared" si="249"/>
        <v>-306.68654725902798</v>
      </c>
      <c r="S637" s="8">
        <f>Daten!K637</f>
        <v>27670.58</v>
      </c>
      <c r="T637" s="8">
        <f>Daten!L637</f>
        <v>109382.03</v>
      </c>
      <c r="U637" s="8">
        <f>Daten!M637</f>
        <v>292178.89</v>
      </c>
      <c r="V637" s="8">
        <f>Daten!N637</f>
        <v>500</v>
      </c>
      <c r="W637" s="8">
        <f>Daten!O637</f>
        <v>500</v>
      </c>
      <c r="X637" s="22">
        <f t="shared" si="250"/>
        <v>429231.5</v>
      </c>
      <c r="Y637" s="8">
        <f t="shared" si="251"/>
        <v>787638.49852858379</v>
      </c>
      <c r="Z637" s="20">
        <f t="shared" si="252"/>
        <v>-358406.99852858379</v>
      </c>
      <c r="AA637" s="26">
        <f t="shared" si="253"/>
        <v>35840.699852858379</v>
      </c>
      <c r="AB637" s="31">
        <f t="shared" si="254"/>
        <v>26389.128417613905</v>
      </c>
      <c r="AC637" s="30">
        <f t="shared" si="255"/>
        <v>26389.128417613905</v>
      </c>
      <c r="AG637" s="25">
        <f t="shared" si="256"/>
        <v>-9144.8848879854468</v>
      </c>
      <c r="AH637" s="25">
        <f t="shared" si="257"/>
        <v>35840.699852858379</v>
      </c>
      <c r="AI637" s="25">
        <f t="shared" si="258"/>
        <v>26695.81496487293</v>
      </c>
      <c r="AJ637" s="25">
        <f t="shared" si="259"/>
        <v>1</v>
      </c>
      <c r="AK637" s="25">
        <f t="shared" si="260"/>
        <v>26695.81496487293</v>
      </c>
      <c r="AL637" s="25">
        <f t="shared" ca="1" si="261"/>
        <v>67435</v>
      </c>
      <c r="AM637" s="25">
        <f t="shared" ca="1" si="262"/>
        <v>31</v>
      </c>
      <c r="AN637" s="25">
        <f ca="1">IF(AM637=0,0,COUNTIF($AM$19:AM637,C637*10+1))</f>
        <v>204</v>
      </c>
      <c r="AO637" s="20">
        <f t="shared" ca="1" si="263"/>
        <v>0</v>
      </c>
      <c r="AP637" s="32">
        <f t="shared" ca="1" si="264"/>
        <v>67435</v>
      </c>
    </row>
    <row r="638" spans="1:42" x14ac:dyDescent="0.2">
      <c r="A638" s="14">
        <f>Daten!A638</f>
        <v>31604</v>
      </c>
      <c r="B638" s="7" t="str">
        <f>Daten!B638</f>
        <v xml:space="preserve">Bernhardsthal                                     </v>
      </c>
      <c r="C638" s="14">
        <f t="shared" si="240"/>
        <v>3</v>
      </c>
      <c r="D638" s="9">
        <f>Daten!D638</f>
        <v>0</v>
      </c>
      <c r="E638" s="8">
        <f>Daten!E638</f>
        <v>1596</v>
      </c>
      <c r="F638" s="8">
        <f>Daten!F638</f>
        <v>1571</v>
      </c>
      <c r="G638" s="26">
        <f t="shared" si="241"/>
        <v>25</v>
      </c>
      <c r="H638" s="28">
        <f t="shared" si="242"/>
        <v>1.5913430935709738E-2</v>
      </c>
      <c r="I638" s="20">
        <f t="shared" si="243"/>
        <v>22.379611563706518</v>
      </c>
      <c r="J638" s="20">
        <f t="shared" si="244"/>
        <v>2.6203884362934815</v>
      </c>
      <c r="K638" s="26">
        <f t="shared" si="245"/>
        <v>-1310.1942181467407</v>
      </c>
      <c r="L638" s="15">
        <f>Daten!G638</f>
        <v>178</v>
      </c>
      <c r="M638" s="15">
        <f>Daten!H638</f>
        <v>949</v>
      </c>
      <c r="N638" s="15">
        <f>Daten!I638</f>
        <v>469</v>
      </c>
      <c r="O638" s="27">
        <f t="shared" si="246"/>
        <v>0.68177028451001054</v>
      </c>
      <c r="P638" s="15">
        <f t="shared" si="247"/>
        <v>543.25468712499514</v>
      </c>
      <c r="Q638" s="20">
        <f t="shared" si="248"/>
        <v>103.74531287500486</v>
      </c>
      <c r="R638" s="26">
        <f t="shared" si="249"/>
        <v>20749.062575000971</v>
      </c>
      <c r="S638" s="8">
        <f>Daten!K638</f>
        <v>50778.75</v>
      </c>
      <c r="T638" s="8">
        <f>Daten!L638</f>
        <v>81756.95</v>
      </c>
      <c r="U638" s="8">
        <f>Daten!M638</f>
        <v>142386.51</v>
      </c>
      <c r="V638" s="8">
        <f>Daten!N638</f>
        <v>500</v>
      </c>
      <c r="W638" s="8">
        <f>Daten!O638</f>
        <v>500</v>
      </c>
      <c r="X638" s="22">
        <f t="shared" si="250"/>
        <v>274922.21000000002</v>
      </c>
      <c r="Y638" s="8">
        <f t="shared" si="251"/>
        <v>654724.50190188526</v>
      </c>
      <c r="Z638" s="20">
        <f t="shared" si="252"/>
        <v>-379802.29190188524</v>
      </c>
      <c r="AA638" s="26">
        <f t="shared" si="253"/>
        <v>37980.229190188526</v>
      </c>
      <c r="AB638" s="31">
        <f t="shared" si="254"/>
        <v>57419.097547042751</v>
      </c>
      <c r="AC638" s="30">
        <f t="shared" si="255"/>
        <v>57419.097547042751</v>
      </c>
      <c r="AG638" s="25">
        <f t="shared" si="256"/>
        <v>-1310.1942181467407</v>
      </c>
      <c r="AH638" s="25">
        <f t="shared" si="257"/>
        <v>37980.229190188526</v>
      </c>
      <c r="AI638" s="25">
        <f t="shared" si="258"/>
        <v>36670.034972041787</v>
      </c>
      <c r="AJ638" s="25">
        <f t="shared" si="259"/>
        <v>1</v>
      </c>
      <c r="AK638" s="25">
        <f t="shared" si="260"/>
        <v>36670.034972041787</v>
      </c>
      <c r="AL638" s="25">
        <f t="shared" ca="1" si="261"/>
        <v>92630</v>
      </c>
      <c r="AM638" s="25">
        <f t="shared" ca="1" si="262"/>
        <v>31</v>
      </c>
      <c r="AN638" s="25">
        <f ca="1">IF(AM638=0,0,COUNTIF($AM$19:AM638,C638*10+1))</f>
        <v>205</v>
      </c>
      <c r="AO638" s="20">
        <f t="shared" ca="1" si="263"/>
        <v>0</v>
      </c>
      <c r="AP638" s="32">
        <f t="shared" ca="1" si="264"/>
        <v>92630</v>
      </c>
    </row>
    <row r="639" spans="1:42" x14ac:dyDescent="0.2">
      <c r="A639" s="14">
        <f>Daten!A639</f>
        <v>31605</v>
      </c>
      <c r="B639" s="7" t="str">
        <f>Daten!B639</f>
        <v xml:space="preserve">Bockfließ                                        </v>
      </c>
      <c r="C639" s="14">
        <f t="shared" si="240"/>
        <v>3</v>
      </c>
      <c r="D639" s="9">
        <f>Daten!D639</f>
        <v>0</v>
      </c>
      <c r="E639" s="8">
        <f>Daten!E639</f>
        <v>1278</v>
      </c>
      <c r="F639" s="8">
        <f>Daten!F639</f>
        <v>1339</v>
      </c>
      <c r="G639" s="26">
        <f t="shared" si="241"/>
        <v>-61</v>
      </c>
      <c r="H639" s="28">
        <f t="shared" si="242"/>
        <v>-4.5556385362210607E-2</v>
      </c>
      <c r="I639" s="20">
        <f t="shared" si="243"/>
        <v>19.074665743986653</v>
      </c>
      <c r="J639" s="20">
        <f t="shared" si="244"/>
        <v>-80.074665743986657</v>
      </c>
      <c r="K639" s="26">
        <f t="shared" si="245"/>
        <v>40037.332871993327</v>
      </c>
      <c r="L639" s="15">
        <f>Daten!G639</f>
        <v>171</v>
      </c>
      <c r="M639" s="15">
        <f>Daten!H639</f>
        <v>758</v>
      </c>
      <c r="N639" s="15">
        <f>Daten!I639</f>
        <v>349</v>
      </c>
      <c r="O639" s="27">
        <f t="shared" si="246"/>
        <v>0.68601583113456466</v>
      </c>
      <c r="P639" s="15">
        <f t="shared" si="247"/>
        <v>433.91681015884751</v>
      </c>
      <c r="Q639" s="20">
        <f t="shared" si="248"/>
        <v>86.083189841152489</v>
      </c>
      <c r="R639" s="26">
        <f t="shared" si="249"/>
        <v>17216.637968230498</v>
      </c>
      <c r="S639" s="8">
        <f>Daten!K639</f>
        <v>45013.31</v>
      </c>
      <c r="T639" s="8">
        <f>Daten!L639</f>
        <v>80902.62</v>
      </c>
      <c r="U639" s="8">
        <f>Daten!M639</f>
        <v>299067.59000000003</v>
      </c>
      <c r="V639" s="8">
        <f>Daten!N639</f>
        <v>500</v>
      </c>
      <c r="W639" s="8">
        <f>Daten!O639</f>
        <v>500</v>
      </c>
      <c r="X639" s="22">
        <f t="shared" si="250"/>
        <v>424983.52</v>
      </c>
      <c r="Y639" s="8">
        <f t="shared" si="251"/>
        <v>524271.87558308861</v>
      </c>
      <c r="Z639" s="20">
        <f t="shared" si="252"/>
        <v>-99288.355583088589</v>
      </c>
      <c r="AA639" s="26">
        <f t="shared" si="253"/>
        <v>9928.8355583088596</v>
      </c>
      <c r="AB639" s="31">
        <f t="shared" si="254"/>
        <v>67182.806398532688</v>
      </c>
      <c r="AC639" s="30">
        <f t="shared" si="255"/>
        <v>67182.806398532688</v>
      </c>
      <c r="AG639" s="25">
        <f t="shared" si="256"/>
        <v>40037.332871993327</v>
      </c>
      <c r="AH639" s="25">
        <f t="shared" si="257"/>
        <v>9928.8355583088596</v>
      </c>
      <c r="AI639" s="25">
        <f t="shared" si="258"/>
        <v>49966.16843030219</v>
      </c>
      <c r="AJ639" s="25">
        <f t="shared" si="259"/>
        <v>1</v>
      </c>
      <c r="AK639" s="25">
        <f t="shared" si="260"/>
        <v>49966.16843030219</v>
      </c>
      <c r="AL639" s="25">
        <f t="shared" ca="1" si="261"/>
        <v>126217</v>
      </c>
      <c r="AM639" s="25">
        <f t="shared" ca="1" si="262"/>
        <v>31</v>
      </c>
      <c r="AN639" s="25">
        <f ca="1">IF(AM639=0,0,COUNTIF($AM$19:AM639,C639*10+1))</f>
        <v>206</v>
      </c>
      <c r="AO639" s="20">
        <f t="shared" ca="1" si="263"/>
        <v>0</v>
      </c>
      <c r="AP639" s="32">
        <f t="shared" ca="1" si="264"/>
        <v>126217</v>
      </c>
    </row>
    <row r="640" spans="1:42" x14ac:dyDescent="0.2">
      <c r="A640" s="14">
        <f>Daten!A640</f>
        <v>31606</v>
      </c>
      <c r="B640" s="7" t="str">
        <f>Daten!B640</f>
        <v xml:space="preserve">Drasenhofen                                       </v>
      </c>
      <c r="C640" s="14">
        <f t="shared" si="240"/>
        <v>3</v>
      </c>
      <c r="D640" s="9">
        <f>Daten!D640</f>
        <v>0</v>
      </c>
      <c r="E640" s="8">
        <f>Daten!E640</f>
        <v>1125</v>
      </c>
      <c r="F640" s="8">
        <f>Daten!F640</f>
        <v>1104</v>
      </c>
      <c r="G640" s="26">
        <f t="shared" si="241"/>
        <v>21</v>
      </c>
      <c r="H640" s="28">
        <f t="shared" si="242"/>
        <v>1.9021739130434784E-2</v>
      </c>
      <c r="I640" s="20">
        <f t="shared" si="243"/>
        <v>15.726983555908337</v>
      </c>
      <c r="J640" s="20">
        <f t="shared" si="244"/>
        <v>5.2730164440916631</v>
      </c>
      <c r="K640" s="26">
        <f t="shared" si="245"/>
        <v>-2636.5082220458316</v>
      </c>
      <c r="L640" s="15">
        <f>Daten!G640</f>
        <v>125</v>
      </c>
      <c r="M640" s="15">
        <f>Daten!H640</f>
        <v>705</v>
      </c>
      <c r="N640" s="15">
        <f>Daten!I640</f>
        <v>295</v>
      </c>
      <c r="O640" s="27">
        <f t="shared" si="246"/>
        <v>0.5957446808510638</v>
      </c>
      <c r="P640" s="15">
        <f t="shared" si="247"/>
        <v>403.57698042478563</v>
      </c>
      <c r="Q640" s="20">
        <f t="shared" si="248"/>
        <v>16.423019575214369</v>
      </c>
      <c r="R640" s="26">
        <f t="shared" si="249"/>
        <v>3284.6039150428737</v>
      </c>
      <c r="S640" s="8">
        <f>Daten!K640</f>
        <v>28219.11</v>
      </c>
      <c r="T640" s="8">
        <f>Daten!L640</f>
        <v>67512.75</v>
      </c>
      <c r="U640" s="8">
        <f>Daten!M640</f>
        <v>337519.66</v>
      </c>
      <c r="V640" s="8">
        <f>Daten!N640</f>
        <v>500</v>
      </c>
      <c r="W640" s="8">
        <f>Daten!O640</f>
        <v>500</v>
      </c>
      <c r="X640" s="22">
        <f t="shared" si="250"/>
        <v>433251.51999999996</v>
      </c>
      <c r="Y640" s="8">
        <f t="shared" si="251"/>
        <v>461506.9327315921</v>
      </c>
      <c r="Z640" s="20">
        <f t="shared" si="252"/>
        <v>-28255.412731592136</v>
      </c>
      <c r="AA640" s="26">
        <f t="shared" si="253"/>
        <v>2825.5412731592137</v>
      </c>
      <c r="AB640" s="31">
        <f t="shared" si="254"/>
        <v>3473.6369661562558</v>
      </c>
      <c r="AC640" s="30">
        <f t="shared" si="255"/>
        <v>3473.6369661562558</v>
      </c>
      <c r="AG640" s="25">
        <f t="shared" si="256"/>
        <v>-2636.5082220458316</v>
      </c>
      <c r="AH640" s="25">
        <f t="shared" si="257"/>
        <v>2825.5412731592137</v>
      </c>
      <c r="AI640" s="25">
        <f t="shared" si="258"/>
        <v>189.03305111338204</v>
      </c>
      <c r="AJ640" s="25">
        <f t="shared" si="259"/>
        <v>1</v>
      </c>
      <c r="AK640" s="25">
        <f t="shared" si="260"/>
        <v>0</v>
      </c>
      <c r="AL640" s="25">
        <f t="shared" ca="1" si="261"/>
        <v>0</v>
      </c>
      <c r="AM640" s="25">
        <f t="shared" ca="1" si="262"/>
        <v>0</v>
      </c>
      <c r="AN640" s="25">
        <f ca="1">IF(AM640=0,0,COUNTIF($AM$19:AM640,C640*10+1))</f>
        <v>0</v>
      </c>
      <c r="AO640" s="20">
        <f t="shared" ca="1" si="263"/>
        <v>0</v>
      </c>
      <c r="AP640" s="32">
        <f t="shared" ca="1" si="264"/>
        <v>0</v>
      </c>
    </row>
    <row r="641" spans="1:42" x14ac:dyDescent="0.2">
      <c r="A641" s="14">
        <f>Daten!A641</f>
        <v>31608</v>
      </c>
      <c r="B641" s="7" t="str">
        <f>Daten!B641</f>
        <v xml:space="preserve">Falkenstein                                       </v>
      </c>
      <c r="C641" s="14">
        <f t="shared" si="240"/>
        <v>3</v>
      </c>
      <c r="D641" s="9">
        <f>Daten!D641</f>
        <v>0</v>
      </c>
      <c r="E641" s="8">
        <f>Daten!E641</f>
        <v>555</v>
      </c>
      <c r="F641" s="8">
        <f>Daten!F641</f>
        <v>481</v>
      </c>
      <c r="G641" s="26">
        <f t="shared" si="241"/>
        <v>74</v>
      </c>
      <c r="H641" s="28">
        <f t="shared" si="242"/>
        <v>0.15384615384615385</v>
      </c>
      <c r="I641" s="20">
        <f t="shared" si="243"/>
        <v>6.8520643934709335</v>
      </c>
      <c r="J641" s="20">
        <f t="shared" si="244"/>
        <v>67.14793560652906</v>
      </c>
      <c r="K641" s="26">
        <f t="shared" si="245"/>
        <v>-33573.967803264532</v>
      </c>
      <c r="L641" s="15">
        <f>Daten!G641</f>
        <v>89</v>
      </c>
      <c r="M641" s="15">
        <f>Daten!H641</f>
        <v>331</v>
      </c>
      <c r="N641" s="15">
        <f>Daten!I641</f>
        <v>135</v>
      </c>
      <c r="O641" s="27">
        <f t="shared" si="246"/>
        <v>0.67673716012084595</v>
      </c>
      <c r="P641" s="15">
        <f t="shared" si="247"/>
        <v>189.48082343348091</v>
      </c>
      <c r="Q641" s="20">
        <f t="shared" si="248"/>
        <v>34.519176566519093</v>
      </c>
      <c r="R641" s="26">
        <f t="shared" si="249"/>
        <v>6903.8353133038181</v>
      </c>
      <c r="S641" s="8">
        <f>Daten!K641</f>
        <v>10452.18</v>
      </c>
      <c r="T641" s="8">
        <f>Daten!L641</f>
        <v>34637.4</v>
      </c>
      <c r="U641" s="8">
        <f>Daten!M641</f>
        <v>48112.79</v>
      </c>
      <c r="V641" s="8">
        <f>Daten!N641</f>
        <v>500</v>
      </c>
      <c r="W641" s="8">
        <f>Daten!O641</f>
        <v>500</v>
      </c>
      <c r="X641" s="22">
        <f t="shared" si="250"/>
        <v>93202.37</v>
      </c>
      <c r="Y641" s="8">
        <f t="shared" si="251"/>
        <v>227676.75348091876</v>
      </c>
      <c r="Z641" s="20">
        <f t="shared" si="252"/>
        <v>-134474.38348091877</v>
      </c>
      <c r="AA641" s="26">
        <f t="shared" si="253"/>
        <v>13447.438348091877</v>
      </c>
      <c r="AB641" s="31">
        <f t="shared" si="254"/>
        <v>-13222.694141868837</v>
      </c>
      <c r="AC641" s="30">
        <f t="shared" si="255"/>
        <v>0</v>
      </c>
      <c r="AG641" s="25">
        <f t="shared" si="256"/>
        <v>0</v>
      </c>
      <c r="AH641" s="25">
        <f t="shared" si="257"/>
        <v>0</v>
      </c>
      <c r="AI641" s="25">
        <f t="shared" si="258"/>
        <v>0</v>
      </c>
      <c r="AJ641" s="25">
        <f t="shared" si="259"/>
        <v>1</v>
      </c>
      <c r="AK641" s="25">
        <f t="shared" si="260"/>
        <v>0</v>
      </c>
      <c r="AL641" s="25">
        <f t="shared" ca="1" si="261"/>
        <v>0</v>
      </c>
      <c r="AM641" s="25">
        <f t="shared" ca="1" si="262"/>
        <v>0</v>
      </c>
      <c r="AN641" s="25">
        <f ca="1">IF(AM641=0,0,COUNTIF($AM$19:AM641,C641*10+1))</f>
        <v>0</v>
      </c>
      <c r="AO641" s="20">
        <f t="shared" ca="1" si="263"/>
        <v>0</v>
      </c>
      <c r="AP641" s="32">
        <f t="shared" ca="1" si="264"/>
        <v>0</v>
      </c>
    </row>
    <row r="642" spans="1:42" x14ac:dyDescent="0.2">
      <c r="A642" s="14">
        <f>Daten!A642</f>
        <v>31609</v>
      </c>
      <c r="B642" s="7" t="str">
        <f>Daten!B642</f>
        <v xml:space="preserve">Fallbach                                          </v>
      </c>
      <c r="C642" s="14">
        <f t="shared" si="240"/>
        <v>3</v>
      </c>
      <c r="D642" s="9">
        <f>Daten!D642</f>
        <v>0</v>
      </c>
      <c r="E642" s="8">
        <f>Daten!E642</f>
        <v>805</v>
      </c>
      <c r="F642" s="8">
        <f>Daten!F642</f>
        <v>817</v>
      </c>
      <c r="G642" s="26">
        <f t="shared" si="241"/>
        <v>-12</v>
      </c>
      <c r="H642" s="28">
        <f t="shared" si="242"/>
        <v>-1.4687882496940025E-2</v>
      </c>
      <c r="I642" s="20">
        <f t="shared" si="243"/>
        <v>11.63853764961695</v>
      </c>
      <c r="J642" s="20">
        <f t="shared" si="244"/>
        <v>-23.63853764961695</v>
      </c>
      <c r="K642" s="26">
        <f t="shared" si="245"/>
        <v>11819.268824808474</v>
      </c>
      <c r="L642" s="15">
        <f>Daten!G642</f>
        <v>101</v>
      </c>
      <c r="M642" s="15">
        <f>Daten!H642</f>
        <v>508</v>
      </c>
      <c r="N642" s="15">
        <f>Daten!I642</f>
        <v>196</v>
      </c>
      <c r="O642" s="27">
        <f t="shared" si="246"/>
        <v>0.58464566929133854</v>
      </c>
      <c r="P642" s="15">
        <f t="shared" si="247"/>
        <v>290.80440575289521</v>
      </c>
      <c r="Q642" s="20">
        <f t="shared" si="248"/>
        <v>6.1955942471047933</v>
      </c>
      <c r="R642" s="26">
        <f t="shared" si="249"/>
        <v>1239.1188494209587</v>
      </c>
      <c r="S642" s="8">
        <f>Daten!K642</f>
        <v>25542.74</v>
      </c>
      <c r="T642" s="8">
        <f>Daten!L642</f>
        <v>42801.2</v>
      </c>
      <c r="U642" s="8">
        <f>Daten!M642</f>
        <v>40805.56</v>
      </c>
      <c r="V642" s="8">
        <f>Daten!N642</f>
        <v>500</v>
      </c>
      <c r="W642" s="8">
        <f>Daten!O642</f>
        <v>500</v>
      </c>
      <c r="X642" s="22">
        <f t="shared" si="250"/>
        <v>109149.5</v>
      </c>
      <c r="Y642" s="8">
        <f t="shared" si="251"/>
        <v>330233.84964349476</v>
      </c>
      <c r="Z642" s="20">
        <f t="shared" si="252"/>
        <v>-221084.34964349476</v>
      </c>
      <c r="AA642" s="26">
        <f t="shared" si="253"/>
        <v>22108.434964349479</v>
      </c>
      <c r="AB642" s="31">
        <f t="shared" si="254"/>
        <v>35166.822638578909</v>
      </c>
      <c r="AC642" s="30">
        <f t="shared" si="255"/>
        <v>35166.822638578909</v>
      </c>
      <c r="AG642" s="25">
        <f t="shared" si="256"/>
        <v>11819.268824808474</v>
      </c>
      <c r="AH642" s="25">
        <f t="shared" si="257"/>
        <v>22108.434964349479</v>
      </c>
      <c r="AI642" s="25">
        <f t="shared" si="258"/>
        <v>33927.703789157953</v>
      </c>
      <c r="AJ642" s="25">
        <f t="shared" si="259"/>
        <v>1</v>
      </c>
      <c r="AK642" s="25">
        <f t="shared" si="260"/>
        <v>33927.703789157953</v>
      </c>
      <c r="AL642" s="25">
        <f t="shared" ca="1" si="261"/>
        <v>85703</v>
      </c>
      <c r="AM642" s="25">
        <f t="shared" ca="1" si="262"/>
        <v>31</v>
      </c>
      <c r="AN642" s="25">
        <f ca="1">IF(AM642=0,0,COUNTIF($AM$19:AM642,C642*10+1))</f>
        <v>207</v>
      </c>
      <c r="AO642" s="20">
        <f t="shared" ca="1" si="263"/>
        <v>0</v>
      </c>
      <c r="AP642" s="32">
        <f t="shared" ca="1" si="264"/>
        <v>85703</v>
      </c>
    </row>
    <row r="643" spans="1:42" x14ac:dyDescent="0.2">
      <c r="A643" s="14">
        <f>Daten!A643</f>
        <v>31611</v>
      </c>
      <c r="B643" s="7" t="str">
        <f>Daten!B643</f>
        <v xml:space="preserve">Gaubitsch                                         </v>
      </c>
      <c r="C643" s="14">
        <f t="shared" si="240"/>
        <v>3</v>
      </c>
      <c r="D643" s="9">
        <f>Daten!D643</f>
        <v>0</v>
      </c>
      <c r="E643" s="8">
        <f>Daten!E643</f>
        <v>913</v>
      </c>
      <c r="F643" s="8">
        <f>Daten!F643</f>
        <v>881</v>
      </c>
      <c r="G643" s="26">
        <f t="shared" si="241"/>
        <v>32</v>
      </c>
      <c r="H643" s="28">
        <f t="shared" si="242"/>
        <v>3.6322360953461974E-2</v>
      </c>
      <c r="I643" s="20">
        <f t="shared" si="243"/>
        <v>12.550246841263808</v>
      </c>
      <c r="J643" s="20">
        <f t="shared" si="244"/>
        <v>19.449753158736193</v>
      </c>
      <c r="K643" s="26">
        <f t="shared" si="245"/>
        <v>-9724.8765793680959</v>
      </c>
      <c r="L643" s="15">
        <f>Daten!G643</f>
        <v>149</v>
      </c>
      <c r="M643" s="15">
        <f>Daten!H643</f>
        <v>603</v>
      </c>
      <c r="N643" s="15">
        <f>Daten!I643</f>
        <v>161</v>
      </c>
      <c r="O643" s="27">
        <f t="shared" si="246"/>
        <v>0.51409618573797677</v>
      </c>
      <c r="P643" s="15">
        <f t="shared" si="247"/>
        <v>345.18711942715709</v>
      </c>
      <c r="Q643" s="20">
        <f t="shared" si="248"/>
        <v>-35.187119427157086</v>
      </c>
      <c r="R643" s="26">
        <f t="shared" si="249"/>
        <v>-7037.4238854314171</v>
      </c>
      <c r="S643" s="8">
        <f>Daten!K643</f>
        <v>19182.43</v>
      </c>
      <c r="T643" s="8">
        <f>Daten!L643</f>
        <v>64311.75</v>
      </c>
      <c r="U643" s="8">
        <f>Daten!M643</f>
        <v>113608.15</v>
      </c>
      <c r="V643" s="8">
        <f>Daten!N643</f>
        <v>500</v>
      </c>
      <c r="W643" s="8">
        <f>Daten!O643</f>
        <v>500</v>
      </c>
      <c r="X643" s="22">
        <f t="shared" si="250"/>
        <v>197102.33</v>
      </c>
      <c r="Y643" s="8">
        <f t="shared" si="251"/>
        <v>374538.51518572762</v>
      </c>
      <c r="Z643" s="20">
        <f t="shared" si="252"/>
        <v>-177436.18518572763</v>
      </c>
      <c r="AA643" s="26">
        <f t="shared" si="253"/>
        <v>17743.618518572763</v>
      </c>
      <c r="AB643" s="31">
        <f t="shared" si="254"/>
        <v>981.31805377325145</v>
      </c>
      <c r="AC643" s="30">
        <f t="shared" si="255"/>
        <v>981.31805377325145</v>
      </c>
      <c r="AG643" s="25">
        <f t="shared" si="256"/>
        <v>-9724.8765793680959</v>
      </c>
      <c r="AH643" s="25">
        <f t="shared" si="257"/>
        <v>17743.618518572763</v>
      </c>
      <c r="AI643" s="25">
        <f t="shared" si="258"/>
        <v>8018.7419392046668</v>
      </c>
      <c r="AJ643" s="25">
        <f t="shared" si="259"/>
        <v>1</v>
      </c>
      <c r="AK643" s="25">
        <f t="shared" si="260"/>
        <v>8018.7419392046668</v>
      </c>
      <c r="AL643" s="25">
        <f t="shared" ca="1" si="261"/>
        <v>20256</v>
      </c>
      <c r="AM643" s="25">
        <f t="shared" ca="1" si="262"/>
        <v>31</v>
      </c>
      <c r="AN643" s="25">
        <f ca="1">IF(AM643=0,0,COUNTIF($AM$19:AM643,C643*10+1))</f>
        <v>208</v>
      </c>
      <c r="AO643" s="20">
        <f t="shared" ca="1" si="263"/>
        <v>0</v>
      </c>
      <c r="AP643" s="32">
        <f t="shared" ca="1" si="264"/>
        <v>20256</v>
      </c>
    </row>
    <row r="644" spans="1:42" x14ac:dyDescent="0.2">
      <c r="A644" s="14">
        <f>Daten!A644</f>
        <v>31612</v>
      </c>
      <c r="B644" s="7" t="str">
        <f>Daten!B644</f>
        <v xml:space="preserve">Gaweinstal                                        </v>
      </c>
      <c r="C644" s="14">
        <f t="shared" si="240"/>
        <v>3</v>
      </c>
      <c r="D644" s="9">
        <f>Daten!D644</f>
        <v>0</v>
      </c>
      <c r="E644" s="8">
        <f>Daten!E644</f>
        <v>4126</v>
      </c>
      <c r="F644" s="8">
        <f>Daten!F644</f>
        <v>3985</v>
      </c>
      <c r="G644" s="26">
        <f t="shared" si="241"/>
        <v>141</v>
      </c>
      <c r="H644" s="28">
        <f t="shared" si="242"/>
        <v>3.5382685069008782E-2</v>
      </c>
      <c r="I644" s="20">
        <f t="shared" si="243"/>
        <v>56.768142636136524</v>
      </c>
      <c r="J644" s="20">
        <f t="shared" si="244"/>
        <v>84.231857363863469</v>
      </c>
      <c r="K644" s="26">
        <f t="shared" si="245"/>
        <v>-42115.928681931735</v>
      </c>
      <c r="L644" s="15">
        <f>Daten!G644</f>
        <v>608</v>
      </c>
      <c r="M644" s="15">
        <f>Daten!H644</f>
        <v>2632</v>
      </c>
      <c r="N644" s="15">
        <f>Daten!I644</f>
        <v>886</v>
      </c>
      <c r="O644" s="27">
        <f t="shared" si="246"/>
        <v>0.56762917933130697</v>
      </c>
      <c r="P644" s="15">
        <f t="shared" si="247"/>
        <v>1506.6873935858664</v>
      </c>
      <c r="Q644" s="20">
        <f t="shared" si="248"/>
        <v>-12.687393585866403</v>
      </c>
      <c r="R644" s="26">
        <f t="shared" si="249"/>
        <v>-2537.4787171732805</v>
      </c>
      <c r="S644" s="8">
        <f>Daten!K644</f>
        <v>46909.120000000003</v>
      </c>
      <c r="T644" s="8">
        <f>Daten!L644</f>
        <v>276543.21999999997</v>
      </c>
      <c r="U644" s="8">
        <f>Daten!M644</f>
        <v>428901.58</v>
      </c>
      <c r="V644" s="8">
        <f>Daten!N644</f>
        <v>500</v>
      </c>
      <c r="W644" s="8">
        <f>Daten!O644</f>
        <v>500</v>
      </c>
      <c r="X644" s="22">
        <f t="shared" si="250"/>
        <v>752353.91999999993</v>
      </c>
      <c r="Y644" s="8">
        <f t="shared" si="251"/>
        <v>1692602.3150671546</v>
      </c>
      <c r="Z644" s="20">
        <f t="shared" si="252"/>
        <v>-940248.39506715466</v>
      </c>
      <c r="AA644" s="26">
        <f t="shared" si="253"/>
        <v>94024.839506715478</v>
      </c>
      <c r="AB644" s="31">
        <f t="shared" si="254"/>
        <v>49371.432107610461</v>
      </c>
      <c r="AC644" s="30">
        <f t="shared" si="255"/>
        <v>49371.432107610461</v>
      </c>
      <c r="AG644" s="25">
        <f t="shared" si="256"/>
        <v>-42115.928681931735</v>
      </c>
      <c r="AH644" s="25">
        <f t="shared" si="257"/>
        <v>94024.839506715478</v>
      </c>
      <c r="AI644" s="25">
        <f t="shared" si="258"/>
        <v>51908.910824783743</v>
      </c>
      <c r="AJ644" s="25">
        <f t="shared" si="259"/>
        <v>1</v>
      </c>
      <c r="AK644" s="25">
        <f t="shared" si="260"/>
        <v>51908.910824783743</v>
      </c>
      <c r="AL644" s="25">
        <f t="shared" ca="1" si="261"/>
        <v>131124</v>
      </c>
      <c r="AM644" s="25">
        <f t="shared" ca="1" si="262"/>
        <v>31</v>
      </c>
      <c r="AN644" s="25">
        <f ca="1">IF(AM644=0,0,COUNTIF($AM$19:AM644,C644*10+1))</f>
        <v>209</v>
      </c>
      <c r="AO644" s="20">
        <f t="shared" ca="1" si="263"/>
        <v>0</v>
      </c>
      <c r="AP644" s="32">
        <f t="shared" ca="1" si="264"/>
        <v>131124</v>
      </c>
    </row>
    <row r="645" spans="1:42" x14ac:dyDescent="0.2">
      <c r="A645" s="14">
        <f>Daten!A645</f>
        <v>31613</v>
      </c>
      <c r="B645" s="7" t="str">
        <f>Daten!B645</f>
        <v xml:space="preserve">Gnadendorf                                        </v>
      </c>
      <c r="C645" s="14">
        <f t="shared" si="240"/>
        <v>3</v>
      </c>
      <c r="D645" s="9">
        <f>Daten!D645</f>
        <v>0</v>
      </c>
      <c r="E645" s="8">
        <f>Daten!E645</f>
        <v>1191</v>
      </c>
      <c r="F645" s="8">
        <f>Daten!F645</f>
        <v>1144</v>
      </c>
      <c r="G645" s="26">
        <f t="shared" si="241"/>
        <v>47</v>
      </c>
      <c r="H645" s="28">
        <f t="shared" si="242"/>
        <v>4.1083916083916081E-2</v>
      </c>
      <c r="I645" s="20">
        <f t="shared" si="243"/>
        <v>16.296801800687625</v>
      </c>
      <c r="J645" s="20">
        <f t="shared" si="244"/>
        <v>30.703198199312375</v>
      </c>
      <c r="K645" s="26">
        <f t="shared" si="245"/>
        <v>-15351.599099656187</v>
      </c>
      <c r="L645" s="15">
        <f>Daten!G645</f>
        <v>151</v>
      </c>
      <c r="M645" s="15">
        <f>Daten!H645</f>
        <v>753</v>
      </c>
      <c r="N645" s="15">
        <f>Daten!I645</f>
        <v>287</v>
      </c>
      <c r="O645" s="27">
        <f t="shared" si="246"/>
        <v>0.58167330677290841</v>
      </c>
      <c r="P645" s="15">
        <f t="shared" si="247"/>
        <v>431.05456207072848</v>
      </c>
      <c r="Q645" s="20">
        <f t="shared" si="248"/>
        <v>6.9454379292715203</v>
      </c>
      <c r="R645" s="26">
        <f t="shared" si="249"/>
        <v>1389.0875858543041</v>
      </c>
      <c r="S645" s="8">
        <f>Daten!K645</f>
        <v>28641.41</v>
      </c>
      <c r="T645" s="8">
        <f>Daten!L645</f>
        <v>85913.279999999999</v>
      </c>
      <c r="U645" s="8">
        <f>Daten!M645</f>
        <v>52018.12</v>
      </c>
      <c r="V645" s="8">
        <f>Daten!N645</f>
        <v>500</v>
      </c>
      <c r="W645" s="8">
        <f>Daten!O645</f>
        <v>500</v>
      </c>
      <c r="X645" s="22">
        <f t="shared" si="250"/>
        <v>166572.81</v>
      </c>
      <c r="Y645" s="8">
        <f t="shared" si="251"/>
        <v>488582.00611851213</v>
      </c>
      <c r="Z645" s="20">
        <f t="shared" si="252"/>
        <v>-322009.19611851213</v>
      </c>
      <c r="AA645" s="26">
        <f t="shared" si="253"/>
        <v>32200.919611851215</v>
      </c>
      <c r="AB645" s="31">
        <f t="shared" si="254"/>
        <v>18238.408098049331</v>
      </c>
      <c r="AC645" s="30">
        <f t="shared" si="255"/>
        <v>18238.408098049331</v>
      </c>
      <c r="AG645" s="25">
        <f t="shared" si="256"/>
        <v>-15351.599099656187</v>
      </c>
      <c r="AH645" s="25">
        <f t="shared" si="257"/>
        <v>32200.919611851215</v>
      </c>
      <c r="AI645" s="25">
        <f t="shared" si="258"/>
        <v>16849.32051219503</v>
      </c>
      <c r="AJ645" s="25">
        <f t="shared" si="259"/>
        <v>1</v>
      </c>
      <c r="AK645" s="25">
        <f t="shared" si="260"/>
        <v>16849.32051219503</v>
      </c>
      <c r="AL645" s="25">
        <f t="shared" ca="1" si="261"/>
        <v>42562</v>
      </c>
      <c r="AM645" s="25">
        <f t="shared" ca="1" si="262"/>
        <v>31</v>
      </c>
      <c r="AN645" s="25">
        <f ca="1">IF(AM645=0,0,COUNTIF($AM$19:AM645,C645*10+1))</f>
        <v>210</v>
      </c>
      <c r="AO645" s="20">
        <f t="shared" ca="1" si="263"/>
        <v>0</v>
      </c>
      <c r="AP645" s="32">
        <f t="shared" ca="1" si="264"/>
        <v>42562</v>
      </c>
    </row>
    <row r="646" spans="1:42" x14ac:dyDescent="0.2">
      <c r="A646" s="14">
        <f>Daten!A646</f>
        <v>31614</v>
      </c>
      <c r="B646" s="7" t="str">
        <f>Daten!B646</f>
        <v xml:space="preserve">Großebersdorf                                    </v>
      </c>
      <c r="C646" s="14">
        <f t="shared" si="240"/>
        <v>3</v>
      </c>
      <c r="D646" s="9">
        <f>Daten!D646</f>
        <v>0</v>
      </c>
      <c r="E646" s="8">
        <f>Daten!E646</f>
        <v>2311</v>
      </c>
      <c r="F646" s="8">
        <f>Daten!F646</f>
        <v>2197</v>
      </c>
      <c r="G646" s="26">
        <f t="shared" si="241"/>
        <v>114</v>
      </c>
      <c r="H646" s="28">
        <f t="shared" si="242"/>
        <v>5.188893946290396E-2</v>
      </c>
      <c r="I646" s="20">
        <f t="shared" si="243"/>
        <v>31.29726709450237</v>
      </c>
      <c r="J646" s="20">
        <f t="shared" si="244"/>
        <v>82.702732905497626</v>
      </c>
      <c r="K646" s="26">
        <f t="shared" si="245"/>
        <v>-41351.366452748814</v>
      </c>
      <c r="L646" s="15">
        <f>Daten!G646</f>
        <v>294</v>
      </c>
      <c r="M646" s="15">
        <f>Daten!H646</f>
        <v>1435</v>
      </c>
      <c r="N646" s="15">
        <f>Daten!I646</f>
        <v>582</v>
      </c>
      <c r="O646" s="27">
        <f t="shared" si="246"/>
        <v>0.61045296167247387</v>
      </c>
      <c r="P646" s="15">
        <f t="shared" si="247"/>
        <v>821.46520129016653</v>
      </c>
      <c r="Q646" s="20">
        <f t="shared" si="248"/>
        <v>54.534798709833467</v>
      </c>
      <c r="R646" s="26">
        <f t="shared" si="249"/>
        <v>10906.959741966693</v>
      </c>
      <c r="S646" s="8">
        <f>Daten!K646</f>
        <v>13062.69</v>
      </c>
      <c r="T646" s="8">
        <f>Daten!L646</f>
        <v>238363.65</v>
      </c>
      <c r="U646" s="8">
        <f>Daten!M646</f>
        <v>1790334.45</v>
      </c>
      <c r="V646" s="8">
        <f>Daten!N646</f>
        <v>500</v>
      </c>
      <c r="W646" s="8">
        <f>Daten!O646</f>
        <v>500</v>
      </c>
      <c r="X646" s="22">
        <f t="shared" si="250"/>
        <v>2041760.79</v>
      </c>
      <c r="Y646" s="8">
        <f t="shared" si="251"/>
        <v>948037.79692685266</v>
      </c>
      <c r="Z646" s="20">
        <f t="shared" si="252"/>
        <v>1093722.9930731473</v>
      </c>
      <c r="AA646" s="26">
        <f t="shared" si="253"/>
        <v>-109372.29930731474</v>
      </c>
      <c r="AB646" s="31">
        <f t="shared" si="254"/>
        <v>-139816.70601809685</v>
      </c>
      <c r="AC646" s="30">
        <f t="shared" si="255"/>
        <v>0</v>
      </c>
      <c r="AG646" s="25">
        <f t="shared" si="256"/>
        <v>0</v>
      </c>
      <c r="AH646" s="25">
        <f t="shared" si="257"/>
        <v>0</v>
      </c>
      <c r="AI646" s="25">
        <f t="shared" si="258"/>
        <v>0</v>
      </c>
      <c r="AJ646" s="25">
        <f t="shared" si="259"/>
        <v>1</v>
      </c>
      <c r="AK646" s="25">
        <f t="shared" si="260"/>
        <v>0</v>
      </c>
      <c r="AL646" s="25">
        <f t="shared" ca="1" si="261"/>
        <v>0</v>
      </c>
      <c r="AM646" s="25">
        <f t="shared" ca="1" si="262"/>
        <v>0</v>
      </c>
      <c r="AN646" s="25">
        <f ca="1">IF(AM646=0,0,COUNTIF($AM$19:AM646,C646*10+1))</f>
        <v>0</v>
      </c>
      <c r="AO646" s="20">
        <f t="shared" ca="1" si="263"/>
        <v>0</v>
      </c>
      <c r="AP646" s="32">
        <f t="shared" ca="1" si="264"/>
        <v>0</v>
      </c>
    </row>
    <row r="647" spans="1:42" x14ac:dyDescent="0.2">
      <c r="A647" s="14">
        <f>Daten!A647</f>
        <v>31615</v>
      </c>
      <c r="B647" s="7" t="str">
        <f>Daten!B647</f>
        <v xml:space="preserve">Großengersdorf                                   </v>
      </c>
      <c r="C647" s="14">
        <f t="shared" si="240"/>
        <v>3</v>
      </c>
      <c r="D647" s="9">
        <f>Daten!D647</f>
        <v>0</v>
      </c>
      <c r="E647" s="8">
        <f>Daten!E647</f>
        <v>1541</v>
      </c>
      <c r="F647" s="8">
        <f>Daten!F647</f>
        <v>1496</v>
      </c>
      <c r="G647" s="26">
        <f t="shared" si="241"/>
        <v>45</v>
      </c>
      <c r="H647" s="28">
        <f t="shared" si="242"/>
        <v>3.0080213903743314E-2</v>
      </c>
      <c r="I647" s="20">
        <f t="shared" si="243"/>
        <v>21.311202354745355</v>
      </c>
      <c r="J647" s="20">
        <f t="shared" si="244"/>
        <v>23.688797645254645</v>
      </c>
      <c r="K647" s="26">
        <f t="shared" si="245"/>
        <v>-11844.398822627323</v>
      </c>
      <c r="L647" s="15">
        <f>Daten!G647</f>
        <v>207</v>
      </c>
      <c r="M647" s="15">
        <f>Daten!H647</f>
        <v>1013</v>
      </c>
      <c r="N647" s="15">
        <f>Daten!I647</f>
        <v>321</v>
      </c>
      <c r="O647" s="27">
        <f t="shared" si="246"/>
        <v>0.52122408687068111</v>
      </c>
      <c r="P647" s="15">
        <f t="shared" si="247"/>
        <v>579.8914626529189</v>
      </c>
      <c r="Q647" s="20">
        <f t="shared" si="248"/>
        <v>-51.891462652918904</v>
      </c>
      <c r="R647" s="26">
        <f t="shared" si="249"/>
        <v>-10378.292530583782</v>
      </c>
      <c r="S647" s="8">
        <f>Daten!K647</f>
        <v>13836.28</v>
      </c>
      <c r="T647" s="8">
        <f>Daten!L647</f>
        <v>99884.04</v>
      </c>
      <c r="U647" s="8">
        <f>Daten!M647</f>
        <v>221845.17</v>
      </c>
      <c r="V647" s="8">
        <f>Daten!N647</f>
        <v>500</v>
      </c>
      <c r="W647" s="8">
        <f>Daten!O647</f>
        <v>500</v>
      </c>
      <c r="X647" s="22">
        <f t="shared" si="250"/>
        <v>335565.49</v>
      </c>
      <c r="Y647" s="8">
        <f t="shared" si="251"/>
        <v>632161.94074611855</v>
      </c>
      <c r="Z647" s="20">
        <f t="shared" si="252"/>
        <v>-296596.45074611856</v>
      </c>
      <c r="AA647" s="26">
        <f t="shared" si="253"/>
        <v>29659.645074611857</v>
      </c>
      <c r="AB647" s="31">
        <f t="shared" si="254"/>
        <v>7436.9537214007505</v>
      </c>
      <c r="AC647" s="30">
        <f t="shared" si="255"/>
        <v>7436.9537214007505</v>
      </c>
      <c r="AG647" s="25">
        <f t="shared" si="256"/>
        <v>-11844.398822627323</v>
      </c>
      <c r="AH647" s="25">
        <f t="shared" si="257"/>
        <v>29659.645074611857</v>
      </c>
      <c r="AI647" s="25">
        <f t="shared" si="258"/>
        <v>17815.246251984536</v>
      </c>
      <c r="AJ647" s="25">
        <f t="shared" si="259"/>
        <v>1</v>
      </c>
      <c r="AK647" s="25">
        <f t="shared" si="260"/>
        <v>17815.246251984536</v>
      </c>
      <c r="AL647" s="25">
        <f t="shared" ca="1" si="261"/>
        <v>45002</v>
      </c>
      <c r="AM647" s="25">
        <f t="shared" ca="1" si="262"/>
        <v>31</v>
      </c>
      <c r="AN647" s="25">
        <f ca="1">IF(AM647=0,0,COUNTIF($AM$19:AM647,C647*10+1))</f>
        <v>211</v>
      </c>
      <c r="AO647" s="20">
        <f t="shared" ca="1" si="263"/>
        <v>0</v>
      </c>
      <c r="AP647" s="32">
        <f t="shared" ca="1" si="264"/>
        <v>45002</v>
      </c>
    </row>
    <row r="648" spans="1:42" x14ac:dyDescent="0.2">
      <c r="A648" s="14">
        <f>Daten!A648</f>
        <v>31616</v>
      </c>
      <c r="B648" s="7" t="str">
        <f>Daten!B648</f>
        <v xml:space="preserve">Großharras                                       </v>
      </c>
      <c r="C648" s="14">
        <f t="shared" si="240"/>
        <v>3</v>
      </c>
      <c r="D648" s="9">
        <f>Daten!D648</f>
        <v>0</v>
      </c>
      <c r="E648" s="8">
        <f>Daten!E648</f>
        <v>1061</v>
      </c>
      <c r="F648" s="8">
        <f>Daten!F648</f>
        <v>1117</v>
      </c>
      <c r="G648" s="26">
        <f t="shared" si="241"/>
        <v>-56</v>
      </c>
      <c r="H648" s="28">
        <f t="shared" si="242"/>
        <v>-5.0134288272157566E-2</v>
      </c>
      <c r="I648" s="20">
        <f t="shared" si="243"/>
        <v>15.912174485461605</v>
      </c>
      <c r="J648" s="20">
        <f t="shared" si="244"/>
        <v>-71.912174485461605</v>
      </c>
      <c r="K648" s="26">
        <f t="shared" si="245"/>
        <v>35956.087242730806</v>
      </c>
      <c r="L648" s="15">
        <f>Daten!G648</f>
        <v>128</v>
      </c>
      <c r="M648" s="15">
        <f>Daten!H648</f>
        <v>659</v>
      </c>
      <c r="N648" s="15">
        <f>Daten!I648</f>
        <v>274</v>
      </c>
      <c r="O648" s="27">
        <f t="shared" si="246"/>
        <v>0.61001517450682852</v>
      </c>
      <c r="P648" s="15">
        <f t="shared" si="247"/>
        <v>377.24429801409042</v>
      </c>
      <c r="Q648" s="20">
        <f t="shared" si="248"/>
        <v>24.755701985909582</v>
      </c>
      <c r="R648" s="26">
        <f t="shared" si="249"/>
        <v>4951.1403971819163</v>
      </c>
      <c r="S648" s="8">
        <f>Daten!K648</f>
        <v>25913.77</v>
      </c>
      <c r="T648" s="8">
        <f>Daten!L648</f>
        <v>88924.67</v>
      </c>
      <c r="U648" s="8">
        <f>Daten!M648</f>
        <v>197797.23</v>
      </c>
      <c r="V648" s="8">
        <f>Daten!N648</f>
        <v>500</v>
      </c>
      <c r="W648" s="8">
        <f>Daten!O648</f>
        <v>500</v>
      </c>
      <c r="X648" s="22">
        <f t="shared" si="250"/>
        <v>312635.67000000004</v>
      </c>
      <c r="Y648" s="8">
        <f t="shared" si="251"/>
        <v>435252.31611397263</v>
      </c>
      <c r="Z648" s="20">
        <f t="shared" si="252"/>
        <v>-122616.64611397259</v>
      </c>
      <c r="AA648" s="26">
        <f t="shared" si="253"/>
        <v>12261.66461139726</v>
      </c>
      <c r="AB648" s="31">
        <f t="shared" si="254"/>
        <v>53168.892251309982</v>
      </c>
      <c r="AC648" s="30">
        <f t="shared" si="255"/>
        <v>53168.892251309982</v>
      </c>
      <c r="AG648" s="25">
        <f t="shared" si="256"/>
        <v>35956.087242730806</v>
      </c>
      <c r="AH648" s="25">
        <f t="shared" si="257"/>
        <v>12261.66461139726</v>
      </c>
      <c r="AI648" s="25">
        <f t="shared" si="258"/>
        <v>48217.751854128066</v>
      </c>
      <c r="AJ648" s="25">
        <f t="shared" si="259"/>
        <v>1</v>
      </c>
      <c r="AK648" s="25">
        <f t="shared" si="260"/>
        <v>48217.751854128066</v>
      </c>
      <c r="AL648" s="25">
        <f t="shared" ca="1" si="261"/>
        <v>121800</v>
      </c>
      <c r="AM648" s="25">
        <f t="shared" ca="1" si="262"/>
        <v>31</v>
      </c>
      <c r="AN648" s="25">
        <f ca="1">IF(AM648=0,0,COUNTIF($AM$19:AM648,C648*10+1))</f>
        <v>212</v>
      </c>
      <c r="AO648" s="20">
        <f t="shared" ca="1" si="263"/>
        <v>0</v>
      </c>
      <c r="AP648" s="32">
        <f t="shared" ca="1" si="264"/>
        <v>121800</v>
      </c>
    </row>
    <row r="649" spans="1:42" x14ac:dyDescent="0.2">
      <c r="A649" s="14">
        <f>Daten!A649</f>
        <v>31617</v>
      </c>
      <c r="B649" s="7" t="str">
        <f>Daten!B649</f>
        <v xml:space="preserve">Großkrut                                         </v>
      </c>
      <c r="C649" s="14">
        <f t="shared" si="240"/>
        <v>3</v>
      </c>
      <c r="D649" s="9">
        <f>Daten!D649</f>
        <v>0</v>
      </c>
      <c r="E649" s="8">
        <f>Daten!E649</f>
        <v>1690</v>
      </c>
      <c r="F649" s="8">
        <f>Daten!F649</f>
        <v>1605</v>
      </c>
      <c r="G649" s="26">
        <f t="shared" si="241"/>
        <v>85</v>
      </c>
      <c r="H649" s="28">
        <f t="shared" si="242"/>
        <v>5.2959501557632398E-2</v>
      </c>
      <c r="I649" s="20">
        <f t="shared" si="243"/>
        <v>22.863957071768915</v>
      </c>
      <c r="J649" s="20">
        <f t="shared" si="244"/>
        <v>62.136042928231085</v>
      </c>
      <c r="K649" s="26">
        <f t="shared" si="245"/>
        <v>-31068.021464115543</v>
      </c>
      <c r="L649" s="15">
        <f>Daten!G649</f>
        <v>221</v>
      </c>
      <c r="M649" s="15">
        <f>Daten!H649</f>
        <v>1068</v>
      </c>
      <c r="N649" s="15">
        <f>Daten!I649</f>
        <v>401</v>
      </c>
      <c r="O649" s="27">
        <f t="shared" si="246"/>
        <v>0.58239700374531833</v>
      </c>
      <c r="P649" s="15">
        <f t="shared" si="247"/>
        <v>611.37619162222848</v>
      </c>
      <c r="Q649" s="20">
        <f t="shared" si="248"/>
        <v>10.623808377771525</v>
      </c>
      <c r="R649" s="26">
        <f t="shared" si="249"/>
        <v>2124.7616755543049</v>
      </c>
      <c r="S649" s="8">
        <f>Daten!K649</f>
        <v>43305.72</v>
      </c>
      <c r="T649" s="8">
        <f>Daten!L649</f>
        <v>96037.29</v>
      </c>
      <c r="U649" s="8">
        <f>Daten!M649</f>
        <v>193197.87</v>
      </c>
      <c r="V649" s="8">
        <f>Daten!N649</f>
        <v>500</v>
      </c>
      <c r="W649" s="8">
        <f>Daten!O649</f>
        <v>500</v>
      </c>
      <c r="X649" s="22">
        <f t="shared" si="250"/>
        <v>332540.88</v>
      </c>
      <c r="Y649" s="8">
        <f t="shared" si="251"/>
        <v>693285.97005901393</v>
      </c>
      <c r="Z649" s="20">
        <f t="shared" si="252"/>
        <v>-360745.09005901392</v>
      </c>
      <c r="AA649" s="26">
        <f t="shared" si="253"/>
        <v>36074.509005901396</v>
      </c>
      <c r="AB649" s="31">
        <f t="shared" si="254"/>
        <v>7131.2492173401588</v>
      </c>
      <c r="AC649" s="30">
        <f t="shared" si="255"/>
        <v>7131.2492173401588</v>
      </c>
      <c r="AG649" s="25">
        <f t="shared" si="256"/>
        <v>-31068.021464115543</v>
      </c>
      <c r="AH649" s="25">
        <f t="shared" si="257"/>
        <v>36074.509005901396</v>
      </c>
      <c r="AI649" s="25">
        <f t="shared" si="258"/>
        <v>5006.487541785853</v>
      </c>
      <c r="AJ649" s="25">
        <f t="shared" si="259"/>
        <v>1</v>
      </c>
      <c r="AK649" s="25">
        <f t="shared" si="260"/>
        <v>0</v>
      </c>
      <c r="AL649" s="25">
        <f t="shared" ca="1" si="261"/>
        <v>0</v>
      </c>
      <c r="AM649" s="25">
        <f t="shared" ca="1" si="262"/>
        <v>0</v>
      </c>
      <c r="AN649" s="25">
        <f ca="1">IF(AM649=0,0,COUNTIF($AM$19:AM649,C649*10+1))</f>
        <v>0</v>
      </c>
      <c r="AO649" s="20">
        <f t="shared" ca="1" si="263"/>
        <v>0</v>
      </c>
      <c r="AP649" s="32">
        <f t="shared" ca="1" si="264"/>
        <v>0</v>
      </c>
    </row>
    <row r="650" spans="1:42" x14ac:dyDescent="0.2">
      <c r="A650" s="14">
        <f>Daten!A650</f>
        <v>31620</v>
      </c>
      <c r="B650" s="7" t="str">
        <f>Daten!B650</f>
        <v xml:space="preserve">Hausbrunn                                         </v>
      </c>
      <c r="C650" s="14">
        <f t="shared" si="240"/>
        <v>3</v>
      </c>
      <c r="D650" s="9">
        <f>Daten!D650</f>
        <v>0</v>
      </c>
      <c r="E650" s="8">
        <f>Daten!E650</f>
        <v>895</v>
      </c>
      <c r="F650" s="8">
        <f>Daten!F650</f>
        <v>861</v>
      </c>
      <c r="G650" s="26">
        <f t="shared" si="241"/>
        <v>34</v>
      </c>
      <c r="H650" s="28">
        <f t="shared" si="242"/>
        <v>3.9488966318234613E-2</v>
      </c>
      <c r="I650" s="20">
        <f t="shared" si="243"/>
        <v>12.265337718874166</v>
      </c>
      <c r="J650" s="20">
        <f t="shared" si="244"/>
        <v>21.734662281125836</v>
      </c>
      <c r="K650" s="26">
        <f t="shared" si="245"/>
        <v>-10867.331140562917</v>
      </c>
      <c r="L650" s="15">
        <f>Daten!G650</f>
        <v>111</v>
      </c>
      <c r="M650" s="15">
        <f>Daten!H650</f>
        <v>571</v>
      </c>
      <c r="N650" s="15">
        <f>Daten!I650</f>
        <v>213</v>
      </c>
      <c r="O650" s="27">
        <f t="shared" si="246"/>
        <v>0.56742556917688269</v>
      </c>
      <c r="P650" s="15">
        <f t="shared" si="247"/>
        <v>326.86873166319515</v>
      </c>
      <c r="Q650" s="20">
        <f t="shared" si="248"/>
        <v>-2.8687316631951489</v>
      </c>
      <c r="R650" s="26">
        <f t="shared" si="249"/>
        <v>-573.74633263902979</v>
      </c>
      <c r="S650" s="8">
        <f>Daten!K650</f>
        <v>17315.16</v>
      </c>
      <c r="T650" s="8">
        <f>Daten!L650</f>
        <v>42389.23</v>
      </c>
      <c r="U650" s="8">
        <f>Daten!M650</f>
        <v>24490.21</v>
      </c>
      <c r="V650" s="8">
        <f>Daten!N650</f>
        <v>500</v>
      </c>
      <c r="W650" s="8">
        <f>Daten!O650</f>
        <v>500</v>
      </c>
      <c r="X650" s="22">
        <f t="shared" si="250"/>
        <v>84194.6</v>
      </c>
      <c r="Y650" s="8">
        <f t="shared" si="251"/>
        <v>367154.40426202212</v>
      </c>
      <c r="Z650" s="20">
        <f t="shared" si="252"/>
        <v>-282959.80426202214</v>
      </c>
      <c r="AA650" s="26">
        <f t="shared" si="253"/>
        <v>28295.980426202215</v>
      </c>
      <c r="AB650" s="31">
        <f t="shared" si="254"/>
        <v>16854.902953000266</v>
      </c>
      <c r="AC650" s="30">
        <f t="shared" si="255"/>
        <v>16854.902953000266</v>
      </c>
      <c r="AG650" s="25">
        <f t="shared" si="256"/>
        <v>-10867.331140562917</v>
      </c>
      <c r="AH650" s="25">
        <f t="shared" si="257"/>
        <v>28295.980426202215</v>
      </c>
      <c r="AI650" s="25">
        <f t="shared" si="258"/>
        <v>17428.649285639298</v>
      </c>
      <c r="AJ650" s="25">
        <f t="shared" si="259"/>
        <v>1</v>
      </c>
      <c r="AK650" s="25">
        <f t="shared" si="260"/>
        <v>17428.649285639298</v>
      </c>
      <c r="AL650" s="25">
        <f t="shared" ca="1" si="261"/>
        <v>44026</v>
      </c>
      <c r="AM650" s="25">
        <f t="shared" ca="1" si="262"/>
        <v>31</v>
      </c>
      <c r="AN650" s="25">
        <f ca="1">IF(AM650=0,0,COUNTIF($AM$19:AM650,C650*10+1))</f>
        <v>213</v>
      </c>
      <c r="AO650" s="20">
        <f t="shared" ca="1" si="263"/>
        <v>0</v>
      </c>
      <c r="AP650" s="32">
        <f t="shared" ca="1" si="264"/>
        <v>44026</v>
      </c>
    </row>
    <row r="651" spans="1:42" x14ac:dyDescent="0.2">
      <c r="A651" s="14">
        <f>Daten!A651</f>
        <v>31621</v>
      </c>
      <c r="B651" s="7" t="str">
        <f>Daten!B651</f>
        <v xml:space="preserve">Herrnbaumgarten                                   </v>
      </c>
      <c r="C651" s="14">
        <f t="shared" si="240"/>
        <v>3</v>
      </c>
      <c r="D651" s="9">
        <f>Daten!D651</f>
        <v>0</v>
      </c>
      <c r="E651" s="8">
        <f>Daten!E651</f>
        <v>947</v>
      </c>
      <c r="F651" s="8">
        <f>Daten!F651</f>
        <v>951</v>
      </c>
      <c r="G651" s="26">
        <f t="shared" si="241"/>
        <v>-4</v>
      </c>
      <c r="H651" s="28">
        <f t="shared" si="242"/>
        <v>-4.206098843322818E-3</v>
      </c>
      <c r="I651" s="20">
        <f t="shared" si="243"/>
        <v>13.547428769627562</v>
      </c>
      <c r="J651" s="20">
        <f t="shared" si="244"/>
        <v>-17.547428769627562</v>
      </c>
      <c r="K651" s="26">
        <f t="shared" si="245"/>
        <v>8773.7143848137803</v>
      </c>
      <c r="L651" s="15">
        <f>Daten!G651</f>
        <v>116</v>
      </c>
      <c r="M651" s="15">
        <f>Daten!H651</f>
        <v>606</v>
      </c>
      <c r="N651" s="15">
        <f>Daten!I651</f>
        <v>225</v>
      </c>
      <c r="O651" s="27">
        <f t="shared" si="246"/>
        <v>0.56270627062706269</v>
      </c>
      <c r="P651" s="15">
        <f t="shared" si="247"/>
        <v>346.90446828002848</v>
      </c>
      <c r="Q651" s="20">
        <f t="shared" si="248"/>
        <v>-5.9044682800284818</v>
      </c>
      <c r="R651" s="26">
        <f t="shared" si="249"/>
        <v>-1180.8936560056964</v>
      </c>
      <c r="S651" s="8">
        <f>Daten!K651</f>
        <v>16166.47</v>
      </c>
      <c r="T651" s="8">
        <f>Daten!L651</f>
        <v>52097.84</v>
      </c>
      <c r="U651" s="8">
        <f>Daten!M651</f>
        <v>126632.86</v>
      </c>
      <c r="V651" s="8">
        <f>Daten!N651</f>
        <v>500</v>
      </c>
      <c r="W651" s="8">
        <f>Daten!O651</f>
        <v>500</v>
      </c>
      <c r="X651" s="22">
        <f t="shared" si="250"/>
        <v>194897.16999999998</v>
      </c>
      <c r="Y651" s="8">
        <f t="shared" si="251"/>
        <v>388486.28026383795</v>
      </c>
      <c r="Z651" s="20">
        <f t="shared" si="252"/>
        <v>-193589.11026383797</v>
      </c>
      <c r="AA651" s="26">
        <f t="shared" si="253"/>
        <v>19358.911026383797</v>
      </c>
      <c r="AB651" s="31">
        <f t="shared" si="254"/>
        <v>26951.731755191882</v>
      </c>
      <c r="AC651" s="30">
        <f t="shared" si="255"/>
        <v>26951.731755191882</v>
      </c>
      <c r="AG651" s="25">
        <f t="shared" si="256"/>
        <v>8773.7143848137803</v>
      </c>
      <c r="AH651" s="25">
        <f t="shared" si="257"/>
        <v>19358.911026383797</v>
      </c>
      <c r="AI651" s="25">
        <f t="shared" si="258"/>
        <v>28132.62541119758</v>
      </c>
      <c r="AJ651" s="25">
        <f t="shared" si="259"/>
        <v>1</v>
      </c>
      <c r="AK651" s="25">
        <f t="shared" si="260"/>
        <v>28132.62541119758</v>
      </c>
      <c r="AL651" s="25">
        <f t="shared" ca="1" si="261"/>
        <v>71064</v>
      </c>
      <c r="AM651" s="25">
        <f t="shared" ca="1" si="262"/>
        <v>31</v>
      </c>
      <c r="AN651" s="25">
        <f ca="1">IF(AM651=0,0,COUNTIF($AM$19:AM651,C651*10+1))</f>
        <v>214</v>
      </c>
      <c r="AO651" s="20">
        <f t="shared" ca="1" si="263"/>
        <v>0</v>
      </c>
      <c r="AP651" s="32">
        <f t="shared" ca="1" si="264"/>
        <v>71064</v>
      </c>
    </row>
    <row r="652" spans="1:42" x14ac:dyDescent="0.2">
      <c r="A652" s="14">
        <f>Daten!A652</f>
        <v>31622</v>
      </c>
      <c r="B652" s="7" t="str">
        <f>Daten!B652</f>
        <v xml:space="preserve">Hochleithen                                       </v>
      </c>
      <c r="C652" s="14">
        <f t="shared" si="240"/>
        <v>3</v>
      </c>
      <c r="D652" s="9">
        <f>Daten!D652</f>
        <v>0</v>
      </c>
      <c r="E652" s="8">
        <f>Daten!E652</f>
        <v>1109</v>
      </c>
      <c r="F652" s="8">
        <f>Daten!F652</f>
        <v>1147</v>
      </c>
      <c r="G652" s="26">
        <f t="shared" si="241"/>
        <v>-38</v>
      </c>
      <c r="H652" s="28">
        <f t="shared" si="242"/>
        <v>-3.3129904097646032E-2</v>
      </c>
      <c r="I652" s="20">
        <f t="shared" si="243"/>
        <v>16.339538169046072</v>
      </c>
      <c r="J652" s="20">
        <f t="shared" si="244"/>
        <v>-54.339538169046072</v>
      </c>
      <c r="K652" s="26">
        <f t="shared" si="245"/>
        <v>27169.769084523035</v>
      </c>
      <c r="L652" s="15">
        <f>Daten!G652</f>
        <v>124</v>
      </c>
      <c r="M652" s="15">
        <f>Daten!H652</f>
        <v>729</v>
      </c>
      <c r="N652" s="15">
        <f>Daten!I652</f>
        <v>256</v>
      </c>
      <c r="O652" s="27">
        <f t="shared" si="246"/>
        <v>0.52126200274348422</v>
      </c>
      <c r="P652" s="15">
        <f t="shared" si="247"/>
        <v>417.31577124775708</v>
      </c>
      <c r="Q652" s="20">
        <f t="shared" si="248"/>
        <v>-37.315771247757084</v>
      </c>
      <c r="R652" s="26">
        <f t="shared" si="249"/>
        <v>-7463.1542495514168</v>
      </c>
      <c r="S652" s="8">
        <f>Daten!K652</f>
        <v>18637.849999999999</v>
      </c>
      <c r="T652" s="8">
        <f>Daten!L652</f>
        <v>80046.66</v>
      </c>
      <c r="U652" s="8">
        <f>Daten!M652</f>
        <v>82944.02</v>
      </c>
      <c r="V652" s="8">
        <f>Daten!N652</f>
        <v>500</v>
      </c>
      <c r="W652" s="8">
        <f>Daten!O652</f>
        <v>500</v>
      </c>
      <c r="X652" s="22">
        <f t="shared" si="250"/>
        <v>181628.53000000003</v>
      </c>
      <c r="Y652" s="8">
        <f t="shared" si="251"/>
        <v>454943.27857718721</v>
      </c>
      <c r="Z652" s="20">
        <f t="shared" si="252"/>
        <v>-273314.74857718719</v>
      </c>
      <c r="AA652" s="26">
        <f t="shared" si="253"/>
        <v>27331.47485771872</v>
      </c>
      <c r="AB652" s="31">
        <f t="shared" si="254"/>
        <v>47038.089692690337</v>
      </c>
      <c r="AC652" s="30">
        <f t="shared" si="255"/>
        <v>47038.089692690337</v>
      </c>
      <c r="AG652" s="25">
        <f t="shared" si="256"/>
        <v>27169.769084523035</v>
      </c>
      <c r="AH652" s="25">
        <f t="shared" si="257"/>
        <v>27331.47485771872</v>
      </c>
      <c r="AI652" s="25">
        <f t="shared" si="258"/>
        <v>54501.243942241752</v>
      </c>
      <c r="AJ652" s="25">
        <f t="shared" si="259"/>
        <v>1</v>
      </c>
      <c r="AK652" s="25">
        <f t="shared" si="260"/>
        <v>54501.243942241752</v>
      </c>
      <c r="AL652" s="25">
        <f t="shared" ca="1" si="261"/>
        <v>137673</v>
      </c>
      <c r="AM652" s="25">
        <f t="shared" ca="1" si="262"/>
        <v>31</v>
      </c>
      <c r="AN652" s="25">
        <f ca="1">IF(AM652=0,0,COUNTIF($AM$19:AM652,C652*10+1))</f>
        <v>215</v>
      </c>
      <c r="AO652" s="20">
        <f t="shared" ca="1" si="263"/>
        <v>0</v>
      </c>
      <c r="AP652" s="32">
        <f t="shared" ca="1" si="264"/>
        <v>137673</v>
      </c>
    </row>
    <row r="653" spans="1:42" x14ac:dyDescent="0.2">
      <c r="A653" s="14">
        <f>Daten!A653</f>
        <v>31627</v>
      </c>
      <c r="B653" s="7" t="str">
        <f>Daten!B653</f>
        <v xml:space="preserve">Kreuttal                                          </v>
      </c>
      <c r="C653" s="14">
        <f t="shared" si="240"/>
        <v>3</v>
      </c>
      <c r="D653" s="9">
        <f>Daten!D653</f>
        <v>0</v>
      </c>
      <c r="E653" s="8">
        <f>Daten!E653</f>
        <v>1484</v>
      </c>
      <c r="F653" s="8">
        <f>Daten!F653</f>
        <v>1485</v>
      </c>
      <c r="G653" s="26">
        <f t="shared" si="241"/>
        <v>-1</v>
      </c>
      <c r="H653" s="28">
        <f t="shared" si="242"/>
        <v>-6.7340067340067344E-4</v>
      </c>
      <c r="I653" s="20">
        <f t="shared" si="243"/>
        <v>21.154502337431051</v>
      </c>
      <c r="J653" s="20">
        <f t="shared" si="244"/>
        <v>-22.154502337431051</v>
      </c>
      <c r="K653" s="26">
        <f t="shared" si="245"/>
        <v>11077.251168715526</v>
      </c>
      <c r="L653" s="15">
        <f>Daten!G653</f>
        <v>179</v>
      </c>
      <c r="M653" s="15">
        <f>Daten!H653</f>
        <v>930</v>
      </c>
      <c r="N653" s="15">
        <f>Daten!I653</f>
        <v>375</v>
      </c>
      <c r="O653" s="27">
        <f t="shared" si="246"/>
        <v>0.5956989247311828</v>
      </c>
      <c r="P653" s="15">
        <f t="shared" si="247"/>
        <v>532.37814439014278</v>
      </c>
      <c r="Q653" s="20">
        <f t="shared" si="248"/>
        <v>21.621855609857221</v>
      </c>
      <c r="R653" s="26">
        <f t="shared" si="249"/>
        <v>4324.3711219714442</v>
      </c>
      <c r="S653" s="8">
        <f>Daten!K653</f>
        <v>13192.38</v>
      </c>
      <c r="T653" s="8">
        <f>Daten!L653</f>
        <v>89325.38</v>
      </c>
      <c r="U653" s="8">
        <f>Daten!M653</f>
        <v>35794.49</v>
      </c>
      <c r="V653" s="8">
        <f>Daten!N653</f>
        <v>500</v>
      </c>
      <c r="W653" s="8">
        <f>Daten!O653</f>
        <v>500</v>
      </c>
      <c r="X653" s="22">
        <f t="shared" si="250"/>
        <v>138312.25</v>
      </c>
      <c r="Y653" s="8">
        <f t="shared" si="251"/>
        <v>608778.92282105121</v>
      </c>
      <c r="Z653" s="20">
        <f t="shared" si="252"/>
        <v>-470466.67282105121</v>
      </c>
      <c r="AA653" s="26">
        <f t="shared" si="253"/>
        <v>47046.667282105125</v>
      </c>
      <c r="AB653" s="31">
        <f t="shared" si="254"/>
        <v>62448.289572792099</v>
      </c>
      <c r="AC653" s="30">
        <f t="shared" si="255"/>
        <v>62448.289572792099</v>
      </c>
      <c r="AG653" s="25">
        <f t="shared" si="256"/>
        <v>11077.251168715526</v>
      </c>
      <c r="AH653" s="25">
        <f t="shared" si="257"/>
        <v>47046.667282105125</v>
      </c>
      <c r="AI653" s="25">
        <f t="shared" si="258"/>
        <v>58123.918450820653</v>
      </c>
      <c r="AJ653" s="25">
        <f t="shared" si="259"/>
        <v>1</v>
      </c>
      <c r="AK653" s="25">
        <f t="shared" si="260"/>
        <v>58123.918450820653</v>
      </c>
      <c r="AL653" s="25">
        <f t="shared" ca="1" si="261"/>
        <v>146824</v>
      </c>
      <c r="AM653" s="25">
        <f t="shared" ca="1" si="262"/>
        <v>31</v>
      </c>
      <c r="AN653" s="25">
        <f ca="1">IF(AM653=0,0,COUNTIF($AM$19:AM653,C653*10+1))</f>
        <v>216</v>
      </c>
      <c r="AO653" s="20">
        <f t="shared" ca="1" si="263"/>
        <v>0</v>
      </c>
      <c r="AP653" s="32">
        <f t="shared" ca="1" si="264"/>
        <v>146824</v>
      </c>
    </row>
    <row r="654" spans="1:42" x14ac:dyDescent="0.2">
      <c r="A654" s="14">
        <f>Daten!A654</f>
        <v>31628</v>
      </c>
      <c r="B654" s="7" t="str">
        <f>Daten!B654</f>
        <v xml:space="preserve">Kreuzstetten                                      </v>
      </c>
      <c r="C654" s="14">
        <f t="shared" si="240"/>
        <v>3</v>
      </c>
      <c r="D654" s="9">
        <f>Daten!D654</f>
        <v>0</v>
      </c>
      <c r="E654" s="8">
        <f>Daten!E654</f>
        <v>1698</v>
      </c>
      <c r="F654" s="8">
        <f>Daten!F654</f>
        <v>1545</v>
      </c>
      <c r="G654" s="26">
        <f t="shared" si="241"/>
        <v>153</v>
      </c>
      <c r="H654" s="28">
        <f t="shared" si="242"/>
        <v>9.9029126213592236E-2</v>
      </c>
      <c r="I654" s="20">
        <f t="shared" si="243"/>
        <v>22.009229704599985</v>
      </c>
      <c r="J654" s="20">
        <f t="shared" si="244"/>
        <v>130.99077029540001</v>
      </c>
      <c r="K654" s="26">
        <f t="shared" si="245"/>
        <v>-65495.385147700006</v>
      </c>
      <c r="L654" s="15">
        <f>Daten!G654</f>
        <v>239</v>
      </c>
      <c r="M654" s="15">
        <f>Daten!H654</f>
        <v>1093</v>
      </c>
      <c r="N654" s="15">
        <f>Daten!I654</f>
        <v>366</v>
      </c>
      <c r="O654" s="27">
        <f t="shared" si="246"/>
        <v>0.55352241537053981</v>
      </c>
      <c r="P654" s="15">
        <f t="shared" si="247"/>
        <v>625.68743206282375</v>
      </c>
      <c r="Q654" s="20">
        <f t="shared" si="248"/>
        <v>-20.687432062823746</v>
      </c>
      <c r="R654" s="26">
        <f t="shared" si="249"/>
        <v>-4137.4864125647491</v>
      </c>
      <c r="S654" s="8">
        <f>Daten!K654</f>
        <v>21679.15</v>
      </c>
      <c r="T654" s="8">
        <f>Daten!L654</f>
        <v>83508.06</v>
      </c>
      <c r="U654" s="8">
        <f>Daten!M654</f>
        <v>45295.01</v>
      </c>
      <c r="V654" s="8">
        <f>Daten!N654</f>
        <v>500</v>
      </c>
      <c r="W654" s="8">
        <f>Daten!O654</f>
        <v>500</v>
      </c>
      <c r="X654" s="22">
        <f t="shared" si="250"/>
        <v>150482.22</v>
      </c>
      <c r="Y654" s="8">
        <f t="shared" si="251"/>
        <v>696567.79713621631</v>
      </c>
      <c r="Z654" s="20">
        <f t="shared" si="252"/>
        <v>-546085.57713621634</v>
      </c>
      <c r="AA654" s="26">
        <f t="shared" si="253"/>
        <v>54608.557713621638</v>
      </c>
      <c r="AB654" s="31">
        <f t="shared" si="254"/>
        <v>-15024.313846643119</v>
      </c>
      <c r="AC654" s="30">
        <f t="shared" si="255"/>
        <v>0</v>
      </c>
      <c r="AG654" s="25">
        <f t="shared" si="256"/>
        <v>0</v>
      </c>
      <c r="AH654" s="25">
        <f t="shared" si="257"/>
        <v>0</v>
      </c>
      <c r="AI654" s="25">
        <f t="shared" si="258"/>
        <v>0</v>
      </c>
      <c r="AJ654" s="25">
        <f t="shared" si="259"/>
        <v>1</v>
      </c>
      <c r="AK654" s="25">
        <f t="shared" si="260"/>
        <v>0</v>
      </c>
      <c r="AL654" s="25">
        <f t="shared" ca="1" si="261"/>
        <v>0</v>
      </c>
      <c r="AM654" s="25">
        <f t="shared" ca="1" si="262"/>
        <v>0</v>
      </c>
      <c r="AN654" s="25">
        <f ca="1">IF(AM654=0,0,COUNTIF($AM$19:AM654,C654*10+1))</f>
        <v>0</v>
      </c>
      <c r="AO654" s="20">
        <f t="shared" ca="1" si="263"/>
        <v>0</v>
      </c>
      <c r="AP654" s="32">
        <f t="shared" ca="1" si="264"/>
        <v>0</v>
      </c>
    </row>
    <row r="655" spans="1:42" x14ac:dyDescent="0.2">
      <c r="A655" s="14">
        <f>Daten!A655</f>
        <v>31629</v>
      </c>
      <c r="B655" s="7" t="str">
        <f>Daten!B655</f>
        <v xml:space="preserve">Laa an der Thaya                                  </v>
      </c>
      <c r="C655" s="14">
        <f t="shared" si="240"/>
        <v>3</v>
      </c>
      <c r="D655" s="9">
        <f>Daten!D655</f>
        <v>0</v>
      </c>
      <c r="E655" s="8">
        <f>Daten!E655</f>
        <v>6294</v>
      </c>
      <c r="F655" s="8">
        <f>Daten!F655</f>
        <v>6237</v>
      </c>
      <c r="G655" s="26">
        <f t="shared" si="241"/>
        <v>57</v>
      </c>
      <c r="H655" s="28">
        <f t="shared" si="242"/>
        <v>9.1390091390091393E-3</v>
      </c>
      <c r="I655" s="20">
        <f t="shared" si="243"/>
        <v>88.848909817210412</v>
      </c>
      <c r="J655" s="20">
        <f t="shared" si="244"/>
        <v>-31.848909817210412</v>
      </c>
      <c r="K655" s="26">
        <f t="shared" si="245"/>
        <v>15924.454908605207</v>
      </c>
      <c r="L655" s="15">
        <f>Daten!G655</f>
        <v>791</v>
      </c>
      <c r="M655" s="15">
        <f>Daten!H655</f>
        <v>4060</v>
      </c>
      <c r="N655" s="15">
        <f>Daten!I655</f>
        <v>1443</v>
      </c>
      <c r="O655" s="27">
        <f t="shared" si="246"/>
        <v>0.55024630541871922</v>
      </c>
      <c r="P655" s="15">
        <f t="shared" si="247"/>
        <v>2324.1454475526662</v>
      </c>
      <c r="Q655" s="20">
        <f t="shared" si="248"/>
        <v>-90.145447552666155</v>
      </c>
      <c r="R655" s="26">
        <f t="shared" si="249"/>
        <v>-18029.089510533231</v>
      </c>
      <c r="S655" s="8">
        <f>Daten!K655</f>
        <v>67343.69</v>
      </c>
      <c r="T655" s="8">
        <f>Daten!L655</f>
        <v>547949.31999999995</v>
      </c>
      <c r="U655" s="8">
        <f>Daten!M655</f>
        <v>2870683.56</v>
      </c>
      <c r="V655" s="8">
        <f>Daten!N655</f>
        <v>500</v>
      </c>
      <c r="W655" s="8">
        <f>Daten!O655</f>
        <v>500</v>
      </c>
      <c r="X655" s="22">
        <f t="shared" si="250"/>
        <v>3485976.5700000003</v>
      </c>
      <c r="Y655" s="8">
        <f t="shared" si="251"/>
        <v>2581977.4529890139</v>
      </c>
      <c r="Z655" s="20">
        <f t="shared" si="252"/>
        <v>903999.11701098643</v>
      </c>
      <c r="AA655" s="26">
        <f t="shared" si="253"/>
        <v>-90399.911701098652</v>
      </c>
      <c r="AB655" s="31">
        <f t="shared" si="254"/>
        <v>-92504.546303026669</v>
      </c>
      <c r="AC655" s="30">
        <f t="shared" si="255"/>
        <v>0</v>
      </c>
      <c r="AG655" s="25">
        <f t="shared" si="256"/>
        <v>0</v>
      </c>
      <c r="AH655" s="25">
        <f t="shared" si="257"/>
        <v>0</v>
      </c>
      <c r="AI655" s="25">
        <f t="shared" si="258"/>
        <v>0</v>
      </c>
      <c r="AJ655" s="25">
        <f t="shared" si="259"/>
        <v>1</v>
      </c>
      <c r="AK655" s="25">
        <f t="shared" si="260"/>
        <v>0</v>
      </c>
      <c r="AL655" s="25">
        <f t="shared" ca="1" si="261"/>
        <v>0</v>
      </c>
      <c r="AM655" s="25">
        <f t="shared" ca="1" si="262"/>
        <v>0</v>
      </c>
      <c r="AN655" s="25">
        <f ca="1">IF(AM655=0,0,COUNTIF($AM$19:AM655,C655*10+1))</f>
        <v>0</v>
      </c>
      <c r="AO655" s="20">
        <f t="shared" ca="1" si="263"/>
        <v>0</v>
      </c>
      <c r="AP655" s="32">
        <f t="shared" ca="1" si="264"/>
        <v>0</v>
      </c>
    </row>
    <row r="656" spans="1:42" x14ac:dyDescent="0.2">
      <c r="A656" s="14">
        <f>Daten!A656</f>
        <v>31630</v>
      </c>
      <c r="B656" s="7" t="str">
        <f>Daten!B656</f>
        <v xml:space="preserve">Ladendorf                                         </v>
      </c>
      <c r="C656" s="14">
        <f t="shared" si="240"/>
        <v>3</v>
      </c>
      <c r="D656" s="9">
        <f>Daten!D656</f>
        <v>0</v>
      </c>
      <c r="E656" s="8">
        <f>Daten!E656</f>
        <v>2339</v>
      </c>
      <c r="F656" s="8">
        <f>Daten!F656</f>
        <v>2282</v>
      </c>
      <c r="G656" s="26">
        <f t="shared" si="241"/>
        <v>57</v>
      </c>
      <c r="H656" s="28">
        <f t="shared" si="242"/>
        <v>2.497808939526731E-2</v>
      </c>
      <c r="I656" s="20">
        <f t="shared" si="243"/>
        <v>32.508130864658355</v>
      </c>
      <c r="J656" s="20">
        <f t="shared" si="244"/>
        <v>24.491869135341645</v>
      </c>
      <c r="K656" s="26">
        <f t="shared" si="245"/>
        <v>-12245.934567670822</v>
      </c>
      <c r="L656" s="15">
        <f>Daten!G656</f>
        <v>330</v>
      </c>
      <c r="M656" s="15">
        <f>Daten!H656</f>
        <v>1517</v>
      </c>
      <c r="N656" s="15">
        <f>Daten!I656</f>
        <v>492</v>
      </c>
      <c r="O656" s="27">
        <f t="shared" si="246"/>
        <v>0.54185893210283453</v>
      </c>
      <c r="P656" s="15">
        <f t="shared" si="247"/>
        <v>868.4060699353189</v>
      </c>
      <c r="Q656" s="20">
        <f t="shared" si="248"/>
        <v>-46.406069935318897</v>
      </c>
      <c r="R656" s="26">
        <f t="shared" si="249"/>
        <v>-9281.2139870637802</v>
      </c>
      <c r="S656" s="8">
        <f>Daten!K656</f>
        <v>41842.120000000003</v>
      </c>
      <c r="T656" s="8">
        <f>Daten!L656</f>
        <v>161551.10999999999</v>
      </c>
      <c r="U656" s="8">
        <f>Daten!M656</f>
        <v>119041.8</v>
      </c>
      <c r="V656" s="8">
        <f>Daten!N656</f>
        <v>500</v>
      </c>
      <c r="W656" s="8">
        <f>Daten!O656</f>
        <v>500</v>
      </c>
      <c r="X656" s="22">
        <f t="shared" si="250"/>
        <v>322435.02999999997</v>
      </c>
      <c r="Y656" s="8">
        <f t="shared" si="251"/>
        <v>959524.19169706118</v>
      </c>
      <c r="Z656" s="20">
        <f t="shared" si="252"/>
        <v>-637089.16169706127</v>
      </c>
      <c r="AA656" s="26">
        <f t="shared" si="253"/>
        <v>63708.916169706128</v>
      </c>
      <c r="AB656" s="31">
        <f t="shared" si="254"/>
        <v>42181.767614971526</v>
      </c>
      <c r="AC656" s="30">
        <f t="shared" si="255"/>
        <v>42181.767614971526</v>
      </c>
      <c r="AG656" s="25">
        <f t="shared" si="256"/>
        <v>-12245.934567670822</v>
      </c>
      <c r="AH656" s="25">
        <f t="shared" si="257"/>
        <v>63708.916169706128</v>
      </c>
      <c r="AI656" s="25">
        <f t="shared" si="258"/>
        <v>51462.981602035303</v>
      </c>
      <c r="AJ656" s="25">
        <f t="shared" si="259"/>
        <v>1</v>
      </c>
      <c r="AK656" s="25">
        <f t="shared" si="260"/>
        <v>51462.981602035303</v>
      </c>
      <c r="AL656" s="25">
        <f t="shared" ca="1" si="261"/>
        <v>129998</v>
      </c>
      <c r="AM656" s="25">
        <f t="shared" ca="1" si="262"/>
        <v>31</v>
      </c>
      <c r="AN656" s="25">
        <f ca="1">IF(AM656=0,0,COUNTIF($AM$19:AM656,C656*10+1))</f>
        <v>217</v>
      </c>
      <c r="AO656" s="20">
        <f t="shared" ca="1" si="263"/>
        <v>0</v>
      </c>
      <c r="AP656" s="32">
        <f t="shared" ca="1" si="264"/>
        <v>129998</v>
      </c>
    </row>
    <row r="657" spans="1:42" x14ac:dyDescent="0.2">
      <c r="A657" s="14">
        <f>Daten!A657</f>
        <v>31633</v>
      </c>
      <c r="B657" s="7" t="str">
        <f>Daten!B657</f>
        <v xml:space="preserve">Mistelbach                                        </v>
      </c>
      <c r="C657" s="14">
        <f t="shared" si="240"/>
        <v>3</v>
      </c>
      <c r="D657" s="9">
        <f>Daten!D657</f>
        <v>0</v>
      </c>
      <c r="E657" s="8">
        <f>Daten!E657</f>
        <v>12061</v>
      </c>
      <c r="F657" s="8">
        <f>Daten!F657</f>
        <v>11566</v>
      </c>
      <c r="G657" s="26">
        <f t="shared" si="241"/>
        <v>495</v>
      </c>
      <c r="H657" s="28">
        <f t="shared" si="242"/>
        <v>4.2797855784195052E-2</v>
      </c>
      <c r="I657" s="20">
        <f t="shared" si="243"/>
        <v>164.762945477931</v>
      </c>
      <c r="J657" s="20">
        <f t="shared" si="244"/>
        <v>330.237054522069</v>
      </c>
      <c r="K657" s="26">
        <f t="shared" si="245"/>
        <v>-165118.5272610345</v>
      </c>
      <c r="L657" s="15">
        <f>Daten!G657</f>
        <v>1684</v>
      </c>
      <c r="M657" s="15">
        <f>Daten!H657</f>
        <v>7697</v>
      </c>
      <c r="N657" s="15">
        <f>Daten!I657</f>
        <v>2680</v>
      </c>
      <c r="O657" s="27">
        <f t="shared" si="246"/>
        <v>0.56697414577107963</v>
      </c>
      <c r="P657" s="15">
        <f t="shared" si="247"/>
        <v>4406.1447068504613</v>
      </c>
      <c r="Q657" s="20">
        <f t="shared" si="248"/>
        <v>-42.144706850461262</v>
      </c>
      <c r="R657" s="26">
        <f t="shared" si="249"/>
        <v>-8428.9413700922523</v>
      </c>
      <c r="S657" s="8">
        <f>Daten!K657</f>
        <v>97505.26</v>
      </c>
      <c r="T657" s="8">
        <f>Daten!L657</f>
        <v>1105324.3</v>
      </c>
      <c r="U657" s="8">
        <f>Daten!M657</f>
        <v>3479307.9</v>
      </c>
      <c r="V657" s="8">
        <f>Daten!N657</f>
        <v>500</v>
      </c>
      <c r="W657" s="8">
        <f>Daten!O657</f>
        <v>500</v>
      </c>
      <c r="X657" s="22">
        <f t="shared" si="250"/>
        <v>4682137.46</v>
      </c>
      <c r="Y657" s="8">
        <f t="shared" si="251"/>
        <v>4947764.5472673178</v>
      </c>
      <c r="Z657" s="20">
        <f t="shared" si="252"/>
        <v>-265627.08726731781</v>
      </c>
      <c r="AA657" s="26">
        <f t="shared" si="253"/>
        <v>26562.708726731784</v>
      </c>
      <c r="AB657" s="31">
        <f t="shared" si="254"/>
        <v>-146984.75990439497</v>
      </c>
      <c r="AC657" s="30">
        <f t="shared" si="255"/>
        <v>0</v>
      </c>
      <c r="AG657" s="25">
        <f t="shared" si="256"/>
        <v>0</v>
      </c>
      <c r="AH657" s="25">
        <f t="shared" si="257"/>
        <v>0</v>
      </c>
      <c r="AI657" s="25">
        <f t="shared" si="258"/>
        <v>0</v>
      </c>
      <c r="AJ657" s="25">
        <f t="shared" si="259"/>
        <v>1</v>
      </c>
      <c r="AK657" s="25">
        <f t="shared" si="260"/>
        <v>0</v>
      </c>
      <c r="AL657" s="25">
        <f t="shared" ca="1" si="261"/>
        <v>0</v>
      </c>
      <c r="AM657" s="25">
        <f t="shared" ca="1" si="262"/>
        <v>0</v>
      </c>
      <c r="AN657" s="25">
        <f ca="1">IF(AM657=0,0,COUNTIF($AM$19:AM657,C657*10+1))</f>
        <v>0</v>
      </c>
      <c r="AO657" s="20">
        <f t="shared" ca="1" si="263"/>
        <v>0</v>
      </c>
      <c r="AP657" s="32">
        <f t="shared" ca="1" si="264"/>
        <v>0</v>
      </c>
    </row>
    <row r="658" spans="1:42" x14ac:dyDescent="0.2">
      <c r="A658" s="14">
        <f>Daten!A658</f>
        <v>31634</v>
      </c>
      <c r="B658" s="7" t="str">
        <f>Daten!B658</f>
        <v xml:space="preserve">Neudorf im Weinviertel                            </v>
      </c>
      <c r="C658" s="14">
        <f t="shared" si="240"/>
        <v>3</v>
      </c>
      <c r="D658" s="9">
        <f>Daten!D658</f>
        <v>0</v>
      </c>
      <c r="E658" s="8">
        <f>Daten!E658</f>
        <v>1374</v>
      </c>
      <c r="F658" s="8">
        <f>Daten!F658</f>
        <v>1407</v>
      </c>
      <c r="G658" s="26">
        <f t="shared" si="241"/>
        <v>-33</v>
      </c>
      <c r="H658" s="28">
        <f t="shared" si="242"/>
        <v>-2.3454157782515993E-2</v>
      </c>
      <c r="I658" s="20">
        <f t="shared" si="243"/>
        <v>20.04335676011144</v>
      </c>
      <c r="J658" s="20">
        <f t="shared" si="244"/>
        <v>-53.043356760111436</v>
      </c>
      <c r="K658" s="26">
        <f t="shared" si="245"/>
        <v>26521.678380055717</v>
      </c>
      <c r="L658" s="15">
        <f>Daten!G658</f>
        <v>203</v>
      </c>
      <c r="M658" s="15">
        <f>Daten!H658</f>
        <v>906</v>
      </c>
      <c r="N658" s="15">
        <f>Daten!I658</f>
        <v>265</v>
      </c>
      <c r="O658" s="27">
        <f t="shared" si="246"/>
        <v>0.51655629139072845</v>
      </c>
      <c r="P658" s="15">
        <f t="shared" si="247"/>
        <v>518.63935356717138</v>
      </c>
      <c r="Q658" s="20">
        <f t="shared" si="248"/>
        <v>-50.639353567171383</v>
      </c>
      <c r="R658" s="26">
        <f t="shared" si="249"/>
        <v>-10127.870713434277</v>
      </c>
      <c r="S658" s="8">
        <f>Daten!K658</f>
        <v>33212.11</v>
      </c>
      <c r="T658" s="8">
        <f>Daten!L658</f>
        <v>66459.31</v>
      </c>
      <c r="U658" s="8">
        <f>Daten!M658</f>
        <v>114577.77</v>
      </c>
      <c r="V658" s="8">
        <f>Daten!N658</f>
        <v>500</v>
      </c>
      <c r="W658" s="8">
        <f>Daten!O658</f>
        <v>500</v>
      </c>
      <c r="X658" s="22">
        <f t="shared" si="250"/>
        <v>214249.19</v>
      </c>
      <c r="Y658" s="8">
        <f t="shared" si="251"/>
        <v>563653.80050951778</v>
      </c>
      <c r="Z658" s="20">
        <f t="shared" si="252"/>
        <v>-349404.61050951778</v>
      </c>
      <c r="AA658" s="26">
        <f t="shared" si="253"/>
        <v>34940.461050951781</v>
      </c>
      <c r="AB658" s="31">
        <f t="shared" si="254"/>
        <v>51334.268717573221</v>
      </c>
      <c r="AC658" s="30">
        <f t="shared" si="255"/>
        <v>51334.268717573221</v>
      </c>
      <c r="AG658" s="25">
        <f t="shared" si="256"/>
        <v>26521.678380055717</v>
      </c>
      <c r="AH658" s="25">
        <f t="shared" si="257"/>
        <v>34940.461050951781</v>
      </c>
      <c r="AI658" s="25">
        <f t="shared" si="258"/>
        <v>61462.139431007497</v>
      </c>
      <c r="AJ658" s="25">
        <f t="shared" si="259"/>
        <v>1</v>
      </c>
      <c r="AK658" s="25">
        <f t="shared" si="260"/>
        <v>61462.139431007497</v>
      </c>
      <c r="AL658" s="25">
        <f t="shared" ca="1" si="261"/>
        <v>155256</v>
      </c>
      <c r="AM658" s="25">
        <f t="shared" ca="1" si="262"/>
        <v>31</v>
      </c>
      <c r="AN658" s="25">
        <f ca="1">IF(AM658=0,0,COUNTIF($AM$19:AM658,C658*10+1))</f>
        <v>218</v>
      </c>
      <c r="AO658" s="20">
        <f t="shared" ca="1" si="263"/>
        <v>0</v>
      </c>
      <c r="AP658" s="32">
        <f t="shared" ca="1" si="264"/>
        <v>155256</v>
      </c>
    </row>
    <row r="659" spans="1:42" x14ac:dyDescent="0.2">
      <c r="A659" s="14">
        <f>Daten!A659</f>
        <v>31636</v>
      </c>
      <c r="B659" s="7" t="str">
        <f>Daten!B659</f>
        <v xml:space="preserve">Niederleis                                        </v>
      </c>
      <c r="C659" s="14">
        <f t="shared" ref="C659:C722" si="265">INT(A659/10000)</f>
        <v>3</v>
      </c>
      <c r="D659" s="9">
        <f>Daten!D659</f>
        <v>0</v>
      </c>
      <c r="E659" s="8">
        <f>Daten!E659</f>
        <v>911</v>
      </c>
      <c r="F659" s="8">
        <f>Daten!F659</f>
        <v>892</v>
      </c>
      <c r="G659" s="26">
        <f t="shared" ref="G659:G722" si="266">E659-F659</f>
        <v>19</v>
      </c>
      <c r="H659" s="28">
        <f t="shared" ref="H659:H722" si="267">G659/F659</f>
        <v>2.1300448430493273E-2</v>
      </c>
      <c r="I659" s="20">
        <f t="shared" ref="I659:I722" si="268">F659*$I$6</f>
        <v>12.706946858578114</v>
      </c>
      <c r="J659" s="20">
        <f t="shared" ref="J659:J722" si="269">G659-I659</f>
        <v>6.2930531414218862</v>
      </c>
      <c r="K659" s="26">
        <f t="shared" ref="K659:K722" si="270">-J659*$K$5</f>
        <v>-3146.5265707109429</v>
      </c>
      <c r="L659" s="15">
        <f>Daten!G659</f>
        <v>136</v>
      </c>
      <c r="M659" s="15">
        <f>Daten!H659</f>
        <v>600</v>
      </c>
      <c r="N659" s="15">
        <f>Daten!I659</f>
        <v>175</v>
      </c>
      <c r="O659" s="27">
        <f t="shared" ref="O659:O722" si="271">(L659+N659)/M659</f>
        <v>0.51833333333333331</v>
      </c>
      <c r="P659" s="15">
        <f t="shared" ref="P659:P722" si="272">M659*$P$6</f>
        <v>343.46977057428563</v>
      </c>
      <c r="Q659" s="20">
        <f t="shared" ref="Q659:Q722" si="273">L659+N659-P659</f>
        <v>-32.469770574285633</v>
      </c>
      <c r="R659" s="26">
        <f t="shared" ref="R659:R722" si="274">Q659*$R$5</f>
        <v>-6493.9541148571261</v>
      </c>
      <c r="S659" s="8">
        <f>Daten!K659</f>
        <v>14104.31</v>
      </c>
      <c r="T659" s="8">
        <f>Daten!L659</f>
        <v>55553.23</v>
      </c>
      <c r="U659" s="8">
        <f>Daten!M659</f>
        <v>49894.879999999997</v>
      </c>
      <c r="V659" s="8">
        <f>Daten!N659</f>
        <v>500</v>
      </c>
      <c r="W659" s="8">
        <f>Daten!O659</f>
        <v>500</v>
      </c>
      <c r="X659" s="22">
        <f t="shared" ref="X659:X722" si="275">S659/V659*500+T659/W659*500+U659</f>
        <v>119552.42000000001</v>
      </c>
      <c r="Y659" s="8">
        <f t="shared" ref="Y659:Y722" si="276">E659*$Y$6</f>
        <v>373718.058416427</v>
      </c>
      <c r="Z659" s="20">
        <f t="shared" ref="Z659:Z722" si="277">X659-Y659</f>
        <v>-254165.63841642698</v>
      </c>
      <c r="AA659" s="26">
        <f t="shared" ref="AA659:AA722" si="278">-Z659*$AA$5</f>
        <v>25416.563841642699</v>
      </c>
      <c r="AB659" s="31">
        <f t="shared" ref="AB659:AB722" si="279">K659+R659+AA659</f>
        <v>15776.08315607463</v>
      </c>
      <c r="AC659" s="30">
        <f t="shared" ref="AC659:AC722" si="280">MAX(0,AB659)</f>
        <v>15776.08315607463</v>
      </c>
      <c r="AG659" s="25">
        <f t="shared" ref="AG659:AG722" si="281">IF(AB659&gt;0,K659,0)</f>
        <v>-3146.5265707109429</v>
      </c>
      <c r="AH659" s="25">
        <f t="shared" ref="AH659:AH722" si="282">IF(AB659&gt;0,AA659,0)</f>
        <v>25416.563841642699</v>
      </c>
      <c r="AI659" s="25">
        <f t="shared" ref="AI659:AI722" si="283">AG659+AH659</f>
        <v>22270.037270931756</v>
      </c>
      <c r="AJ659" s="25">
        <f t="shared" ref="AJ659:AJ722" si="284">IF(AND(V659=500,W659=500),1,0)</f>
        <v>1</v>
      </c>
      <c r="AK659" s="25">
        <f t="shared" ref="AK659:AK722" si="285">IF(AND(AJ659=1,AI659&gt;=E659*$AK$5),AI659,0)</f>
        <v>22270.037270931756</v>
      </c>
      <c r="AL659" s="25">
        <f t="shared" ref="AL659:AL722" ca="1" si="286">IF(OFFSET($AK$6,C659,0)=0,0,ROUND(AK659*OFFSET($AF$6,C659,0)/OFFSET($AK$6,C659,0),0))</f>
        <v>56255</v>
      </c>
      <c r="AM659" s="25">
        <f t="shared" ref="AM659:AM722" ca="1" si="287">IF(AL659&gt;0,C659*10+1,0)</f>
        <v>31</v>
      </c>
      <c r="AN659" s="25">
        <f ca="1">IF(AM659=0,0,COUNTIF($AM$19:AM659,C659*10+1))</f>
        <v>219</v>
      </c>
      <c r="AO659" s="20">
        <f t="shared" ref="AO659:AO722" ca="1" si="288">IF(AN659=1,OFFSET($AF$6,C659,0)-OFFSET($AL$6,C659,0),0)</f>
        <v>0</v>
      </c>
      <c r="AP659" s="32">
        <f t="shared" ref="AP659:AP722" ca="1" si="289">AL659+AO659</f>
        <v>56255</v>
      </c>
    </row>
    <row r="660" spans="1:42" x14ac:dyDescent="0.2">
      <c r="A660" s="14">
        <f>Daten!A660</f>
        <v>31642</v>
      </c>
      <c r="B660" s="7" t="str">
        <f>Daten!B660</f>
        <v xml:space="preserve">Pillichsdorf                                      </v>
      </c>
      <c r="C660" s="14">
        <f t="shared" si="265"/>
        <v>3</v>
      </c>
      <c r="D660" s="9">
        <f>Daten!D660</f>
        <v>0</v>
      </c>
      <c r="E660" s="8">
        <f>Daten!E660</f>
        <v>1267</v>
      </c>
      <c r="F660" s="8">
        <f>Daten!F660</f>
        <v>1163</v>
      </c>
      <c r="G660" s="26">
        <f t="shared" si="266"/>
        <v>104</v>
      </c>
      <c r="H660" s="28">
        <f t="shared" si="267"/>
        <v>8.9423903697334481E-2</v>
      </c>
      <c r="I660" s="20">
        <f t="shared" si="268"/>
        <v>16.567465466957788</v>
      </c>
      <c r="J660" s="20">
        <f t="shared" si="269"/>
        <v>87.432534533042215</v>
      </c>
      <c r="K660" s="26">
        <f t="shared" si="270"/>
        <v>-43716.267266521107</v>
      </c>
      <c r="L660" s="15">
        <f>Daten!G660</f>
        <v>213</v>
      </c>
      <c r="M660" s="15">
        <f>Daten!H660</f>
        <v>771</v>
      </c>
      <c r="N660" s="15">
        <f>Daten!I660</f>
        <v>283</v>
      </c>
      <c r="O660" s="27">
        <f t="shared" si="271"/>
        <v>0.64332036316472119</v>
      </c>
      <c r="P660" s="15">
        <f t="shared" si="272"/>
        <v>441.35865518795708</v>
      </c>
      <c r="Q660" s="20">
        <f t="shared" si="273"/>
        <v>54.641344812042917</v>
      </c>
      <c r="R660" s="26">
        <f t="shared" si="274"/>
        <v>10928.268962408583</v>
      </c>
      <c r="S660" s="8">
        <f>Daten!K660</f>
        <v>22732.21</v>
      </c>
      <c r="T660" s="8">
        <f>Daten!L660</f>
        <v>85202.2</v>
      </c>
      <c r="U660" s="8">
        <f>Daten!M660</f>
        <v>143496.1</v>
      </c>
      <c r="V660" s="8">
        <f>Daten!N660</f>
        <v>500</v>
      </c>
      <c r="W660" s="8">
        <f>Daten!O660</f>
        <v>500</v>
      </c>
      <c r="X660" s="22">
        <f t="shared" si="275"/>
        <v>251430.51</v>
      </c>
      <c r="Y660" s="8">
        <f t="shared" si="276"/>
        <v>519759.36335193523</v>
      </c>
      <c r="Z660" s="20">
        <f t="shared" si="277"/>
        <v>-268328.85335193522</v>
      </c>
      <c r="AA660" s="26">
        <f t="shared" si="278"/>
        <v>26832.885335193525</v>
      </c>
      <c r="AB660" s="31">
        <f t="shared" si="279"/>
        <v>-5955.1129689189984</v>
      </c>
      <c r="AC660" s="30">
        <f t="shared" si="280"/>
        <v>0</v>
      </c>
      <c r="AG660" s="25">
        <f t="shared" si="281"/>
        <v>0</v>
      </c>
      <c r="AH660" s="25">
        <f t="shared" si="282"/>
        <v>0</v>
      </c>
      <c r="AI660" s="25">
        <f t="shared" si="283"/>
        <v>0</v>
      </c>
      <c r="AJ660" s="25">
        <f t="shared" si="284"/>
        <v>1</v>
      </c>
      <c r="AK660" s="25">
        <f t="shared" si="285"/>
        <v>0</v>
      </c>
      <c r="AL660" s="25">
        <f t="shared" ca="1" si="286"/>
        <v>0</v>
      </c>
      <c r="AM660" s="25">
        <f t="shared" ca="1" si="287"/>
        <v>0</v>
      </c>
      <c r="AN660" s="25">
        <f ca="1">IF(AM660=0,0,COUNTIF($AM$19:AM660,C660*10+1))</f>
        <v>0</v>
      </c>
      <c r="AO660" s="20">
        <f t="shared" ca="1" si="288"/>
        <v>0</v>
      </c>
      <c r="AP660" s="32">
        <f t="shared" ca="1" si="289"/>
        <v>0</v>
      </c>
    </row>
    <row r="661" spans="1:42" x14ac:dyDescent="0.2">
      <c r="A661" s="14">
        <f>Daten!A661</f>
        <v>31644</v>
      </c>
      <c r="B661" s="7" t="str">
        <f>Daten!B661</f>
        <v xml:space="preserve">Poysdorf                                          </v>
      </c>
      <c r="C661" s="14">
        <f t="shared" si="265"/>
        <v>3</v>
      </c>
      <c r="D661" s="9">
        <f>Daten!D661</f>
        <v>0</v>
      </c>
      <c r="E661" s="8">
        <f>Daten!E661</f>
        <v>5643</v>
      </c>
      <c r="F661" s="8">
        <f>Daten!F661</f>
        <v>5506</v>
      </c>
      <c r="G661" s="26">
        <f t="shared" si="266"/>
        <v>137</v>
      </c>
      <c r="H661" s="28">
        <f t="shared" si="267"/>
        <v>2.4881946966945151E-2</v>
      </c>
      <c r="I661" s="20">
        <f t="shared" si="268"/>
        <v>78.43548139386894</v>
      </c>
      <c r="J661" s="20">
        <f t="shared" si="269"/>
        <v>58.56451860613106</v>
      </c>
      <c r="K661" s="26">
        <f t="shared" si="270"/>
        <v>-29282.25930306553</v>
      </c>
      <c r="L661" s="15">
        <f>Daten!G661</f>
        <v>766</v>
      </c>
      <c r="M661" s="15">
        <f>Daten!H661</f>
        <v>3488</v>
      </c>
      <c r="N661" s="15">
        <f>Daten!I661</f>
        <v>1389</v>
      </c>
      <c r="O661" s="27">
        <f t="shared" si="271"/>
        <v>0.6178325688073395</v>
      </c>
      <c r="P661" s="15">
        <f t="shared" si="272"/>
        <v>1996.7042662718472</v>
      </c>
      <c r="Q661" s="20">
        <f t="shared" si="273"/>
        <v>158.29573372815275</v>
      </c>
      <c r="R661" s="26">
        <f t="shared" si="274"/>
        <v>31659.146745630551</v>
      </c>
      <c r="S661" s="8">
        <f>Daten!K661</f>
        <v>102113.24</v>
      </c>
      <c r="T661" s="8">
        <f>Daten!L661</f>
        <v>422089.29</v>
      </c>
      <c r="U661" s="8">
        <f>Daten!M661</f>
        <v>2466311.2000000002</v>
      </c>
      <c r="V661" s="8">
        <f>Daten!N661</f>
        <v>500</v>
      </c>
      <c r="W661" s="8">
        <f>Daten!O661</f>
        <v>500</v>
      </c>
      <c r="X661" s="22">
        <f t="shared" si="275"/>
        <v>2990513.73</v>
      </c>
      <c r="Y661" s="8">
        <f t="shared" si="276"/>
        <v>2314918.7745816656</v>
      </c>
      <c r="Z661" s="20">
        <f t="shared" si="277"/>
        <v>675594.95541833434</v>
      </c>
      <c r="AA661" s="26">
        <f t="shared" si="278"/>
        <v>-67559.495541833443</v>
      </c>
      <c r="AB661" s="31">
        <f t="shared" si="279"/>
        <v>-65182.608099268422</v>
      </c>
      <c r="AC661" s="30">
        <f t="shared" si="280"/>
        <v>0</v>
      </c>
      <c r="AG661" s="25">
        <f t="shared" si="281"/>
        <v>0</v>
      </c>
      <c r="AH661" s="25">
        <f t="shared" si="282"/>
        <v>0</v>
      </c>
      <c r="AI661" s="25">
        <f t="shared" si="283"/>
        <v>0</v>
      </c>
      <c r="AJ661" s="25">
        <f t="shared" si="284"/>
        <v>1</v>
      </c>
      <c r="AK661" s="25">
        <f t="shared" si="285"/>
        <v>0</v>
      </c>
      <c r="AL661" s="25">
        <f t="shared" ca="1" si="286"/>
        <v>0</v>
      </c>
      <c r="AM661" s="25">
        <f t="shared" ca="1" si="287"/>
        <v>0</v>
      </c>
      <c r="AN661" s="25">
        <f ca="1">IF(AM661=0,0,COUNTIF($AM$19:AM661,C661*10+1))</f>
        <v>0</v>
      </c>
      <c r="AO661" s="20">
        <f t="shared" ca="1" si="288"/>
        <v>0</v>
      </c>
      <c r="AP661" s="32">
        <f t="shared" ca="1" si="289"/>
        <v>0</v>
      </c>
    </row>
    <row r="662" spans="1:42" x14ac:dyDescent="0.2">
      <c r="A662" s="14">
        <f>Daten!A662</f>
        <v>31645</v>
      </c>
      <c r="B662" s="7" t="str">
        <f>Daten!B662</f>
        <v xml:space="preserve">Rabensburg                                        </v>
      </c>
      <c r="C662" s="14">
        <f t="shared" si="265"/>
        <v>3</v>
      </c>
      <c r="D662" s="9">
        <f>Daten!D662</f>
        <v>0</v>
      </c>
      <c r="E662" s="8">
        <f>Daten!E662</f>
        <v>1064</v>
      </c>
      <c r="F662" s="8">
        <f>Daten!F662</f>
        <v>1093</v>
      </c>
      <c r="G662" s="26">
        <f t="shared" si="266"/>
        <v>-29</v>
      </c>
      <c r="H662" s="28">
        <f t="shared" si="267"/>
        <v>-2.6532479414455627E-2</v>
      </c>
      <c r="I662" s="20">
        <f t="shared" si="268"/>
        <v>15.570283538594033</v>
      </c>
      <c r="J662" s="20">
        <f t="shared" si="269"/>
        <v>-44.570283538594033</v>
      </c>
      <c r="K662" s="26">
        <f t="shared" si="270"/>
        <v>22285.141769297017</v>
      </c>
      <c r="L662" s="15">
        <f>Daten!G662</f>
        <v>126</v>
      </c>
      <c r="M662" s="15">
        <f>Daten!H662</f>
        <v>629</v>
      </c>
      <c r="N662" s="15">
        <f>Daten!I662</f>
        <v>309</v>
      </c>
      <c r="O662" s="27">
        <f t="shared" si="271"/>
        <v>0.69157392686804453</v>
      </c>
      <c r="P662" s="15">
        <f t="shared" si="272"/>
        <v>360.07080948537612</v>
      </c>
      <c r="Q662" s="20">
        <f t="shared" si="273"/>
        <v>74.929190514623883</v>
      </c>
      <c r="R662" s="26">
        <f t="shared" si="274"/>
        <v>14985.838102924776</v>
      </c>
      <c r="S662" s="8">
        <f>Daten!K662</f>
        <v>19389.88</v>
      </c>
      <c r="T662" s="8">
        <f>Daten!L662</f>
        <v>38073.49</v>
      </c>
      <c r="U662" s="8">
        <f>Daten!M662</f>
        <v>27593.31</v>
      </c>
      <c r="V662" s="8">
        <f>Daten!N662</f>
        <v>500</v>
      </c>
      <c r="W662" s="8">
        <f>Daten!O662</f>
        <v>500</v>
      </c>
      <c r="X662" s="22">
        <f t="shared" si="275"/>
        <v>85056.68</v>
      </c>
      <c r="Y662" s="8">
        <f t="shared" si="276"/>
        <v>436483.00126792351</v>
      </c>
      <c r="Z662" s="20">
        <f t="shared" si="277"/>
        <v>-351426.32126792351</v>
      </c>
      <c r="AA662" s="26">
        <f t="shared" si="278"/>
        <v>35142.632126792356</v>
      </c>
      <c r="AB662" s="31">
        <f t="shared" si="279"/>
        <v>72413.61199901416</v>
      </c>
      <c r="AC662" s="30">
        <f t="shared" si="280"/>
        <v>72413.61199901416</v>
      </c>
      <c r="AG662" s="25">
        <f t="shared" si="281"/>
        <v>22285.141769297017</v>
      </c>
      <c r="AH662" s="25">
        <f t="shared" si="282"/>
        <v>35142.632126792356</v>
      </c>
      <c r="AI662" s="25">
        <f t="shared" si="283"/>
        <v>57427.773896089377</v>
      </c>
      <c r="AJ662" s="25">
        <f t="shared" si="284"/>
        <v>1</v>
      </c>
      <c r="AK662" s="25">
        <f t="shared" si="285"/>
        <v>57427.773896089377</v>
      </c>
      <c r="AL662" s="25">
        <f t="shared" ca="1" si="286"/>
        <v>145065</v>
      </c>
      <c r="AM662" s="25">
        <f t="shared" ca="1" si="287"/>
        <v>31</v>
      </c>
      <c r="AN662" s="25">
        <f ca="1">IF(AM662=0,0,COUNTIF($AM$19:AM662,C662*10+1))</f>
        <v>220</v>
      </c>
      <c r="AO662" s="20">
        <f t="shared" ca="1" si="288"/>
        <v>0</v>
      </c>
      <c r="AP662" s="32">
        <f t="shared" ca="1" si="289"/>
        <v>145065</v>
      </c>
    </row>
    <row r="663" spans="1:42" x14ac:dyDescent="0.2">
      <c r="A663" s="14">
        <f>Daten!A663</f>
        <v>31646</v>
      </c>
      <c r="B663" s="7" t="str">
        <f>Daten!B663</f>
        <v xml:space="preserve">Schrattenberg                                     </v>
      </c>
      <c r="C663" s="14">
        <f t="shared" si="265"/>
        <v>3</v>
      </c>
      <c r="D663" s="9">
        <f>Daten!D663</f>
        <v>0</v>
      </c>
      <c r="E663" s="8">
        <f>Daten!E663</f>
        <v>840</v>
      </c>
      <c r="F663" s="8">
        <f>Daten!F663</f>
        <v>825</v>
      </c>
      <c r="G663" s="26">
        <f t="shared" si="266"/>
        <v>15</v>
      </c>
      <c r="H663" s="28">
        <f t="shared" si="267"/>
        <v>1.8181818181818181E-2</v>
      </c>
      <c r="I663" s="20">
        <f t="shared" si="268"/>
        <v>11.752501298572806</v>
      </c>
      <c r="J663" s="20">
        <f t="shared" si="269"/>
        <v>3.2474987014271939</v>
      </c>
      <c r="K663" s="26">
        <f t="shared" si="270"/>
        <v>-1623.7493507135969</v>
      </c>
      <c r="L663" s="15">
        <f>Daten!G663</f>
        <v>115</v>
      </c>
      <c r="M663" s="15">
        <f>Daten!H663</f>
        <v>486</v>
      </c>
      <c r="N663" s="15">
        <f>Daten!I663</f>
        <v>239</v>
      </c>
      <c r="O663" s="27">
        <f t="shared" si="271"/>
        <v>0.72839506172839508</v>
      </c>
      <c r="P663" s="15">
        <f t="shared" si="272"/>
        <v>278.21051416517139</v>
      </c>
      <c r="Q663" s="20">
        <f t="shared" si="273"/>
        <v>75.789485834828611</v>
      </c>
      <c r="R663" s="26">
        <f t="shared" si="274"/>
        <v>15157.897166965722</v>
      </c>
      <c r="S663" s="8">
        <f>Daten!K663</f>
        <v>19110.12</v>
      </c>
      <c r="T663" s="8">
        <f>Daten!L663</f>
        <v>47358.25</v>
      </c>
      <c r="U663" s="8">
        <f>Daten!M663</f>
        <v>47332.52</v>
      </c>
      <c r="V663" s="8">
        <f>Daten!N663</f>
        <v>500</v>
      </c>
      <c r="W663" s="8">
        <f>Daten!O663</f>
        <v>500</v>
      </c>
      <c r="X663" s="22">
        <f t="shared" si="275"/>
        <v>113800.88999999998</v>
      </c>
      <c r="Y663" s="8">
        <f t="shared" si="276"/>
        <v>344591.8431062554</v>
      </c>
      <c r="Z663" s="20">
        <f t="shared" si="277"/>
        <v>-230790.95310625542</v>
      </c>
      <c r="AA663" s="26">
        <f t="shared" si="278"/>
        <v>23079.095310625544</v>
      </c>
      <c r="AB663" s="31">
        <f t="shared" si="279"/>
        <v>36613.243126877671</v>
      </c>
      <c r="AC663" s="30">
        <f t="shared" si="280"/>
        <v>36613.243126877671</v>
      </c>
      <c r="AG663" s="25">
        <f t="shared" si="281"/>
        <v>-1623.7493507135969</v>
      </c>
      <c r="AH663" s="25">
        <f t="shared" si="282"/>
        <v>23079.095310625544</v>
      </c>
      <c r="AI663" s="25">
        <f t="shared" si="283"/>
        <v>21455.345959911945</v>
      </c>
      <c r="AJ663" s="25">
        <f t="shared" si="284"/>
        <v>1</v>
      </c>
      <c r="AK663" s="25">
        <f t="shared" si="285"/>
        <v>21455.345959911945</v>
      </c>
      <c r="AL663" s="25">
        <f t="shared" ca="1" si="286"/>
        <v>54197</v>
      </c>
      <c r="AM663" s="25">
        <f t="shared" ca="1" si="287"/>
        <v>31</v>
      </c>
      <c r="AN663" s="25">
        <f ca="1">IF(AM663=0,0,COUNTIF($AM$19:AM663,C663*10+1))</f>
        <v>221</v>
      </c>
      <c r="AO663" s="20">
        <f t="shared" ca="1" si="288"/>
        <v>0</v>
      </c>
      <c r="AP663" s="32">
        <f t="shared" ca="1" si="289"/>
        <v>54197</v>
      </c>
    </row>
    <row r="664" spans="1:42" x14ac:dyDescent="0.2">
      <c r="A664" s="14">
        <f>Daten!A664</f>
        <v>31649</v>
      </c>
      <c r="B664" s="7" t="str">
        <f>Daten!B664</f>
        <v xml:space="preserve">Staatz                                            </v>
      </c>
      <c r="C664" s="14">
        <f t="shared" si="265"/>
        <v>3</v>
      </c>
      <c r="D664" s="9">
        <f>Daten!D664</f>
        <v>0</v>
      </c>
      <c r="E664" s="8">
        <f>Daten!E664</f>
        <v>1933</v>
      </c>
      <c r="F664" s="8">
        <f>Daten!F664</f>
        <v>1912</v>
      </c>
      <c r="G664" s="26">
        <f t="shared" si="266"/>
        <v>21</v>
      </c>
      <c r="H664" s="28">
        <f t="shared" si="267"/>
        <v>1.0983263598326359E-2</v>
      </c>
      <c r="I664" s="20">
        <f t="shared" si="268"/>
        <v>27.237312100449948</v>
      </c>
      <c r="J664" s="20">
        <f t="shared" si="269"/>
        <v>-6.2373121004499481</v>
      </c>
      <c r="K664" s="26">
        <f t="shared" si="270"/>
        <v>3118.656050224974</v>
      </c>
      <c r="L664" s="15">
        <f>Daten!G664</f>
        <v>222</v>
      </c>
      <c r="M664" s="15">
        <f>Daten!H664</f>
        <v>1244</v>
      </c>
      <c r="N664" s="15">
        <f>Daten!I664</f>
        <v>467</v>
      </c>
      <c r="O664" s="27">
        <f t="shared" si="271"/>
        <v>0.5538585209003215</v>
      </c>
      <c r="P664" s="15">
        <f t="shared" si="272"/>
        <v>712.1273243240189</v>
      </c>
      <c r="Q664" s="20">
        <f t="shared" si="273"/>
        <v>-23.1273243240189</v>
      </c>
      <c r="R664" s="26">
        <f t="shared" si="274"/>
        <v>-4625.4648648037801</v>
      </c>
      <c r="S664" s="8">
        <f>Daten!K664</f>
        <v>32771.440000000002</v>
      </c>
      <c r="T664" s="8">
        <f>Daten!L664</f>
        <v>96023.76</v>
      </c>
      <c r="U664" s="8">
        <f>Daten!M664</f>
        <v>148670.46</v>
      </c>
      <c r="V664" s="8">
        <f>Daten!N664</f>
        <v>500</v>
      </c>
      <c r="W664" s="8">
        <f>Daten!O664</f>
        <v>500</v>
      </c>
      <c r="X664" s="22">
        <f t="shared" si="275"/>
        <v>277465.65999999997</v>
      </c>
      <c r="Y664" s="8">
        <f t="shared" si="276"/>
        <v>792971.46752903773</v>
      </c>
      <c r="Z664" s="20">
        <f t="shared" si="277"/>
        <v>-515505.80752903776</v>
      </c>
      <c r="AA664" s="26">
        <f t="shared" si="278"/>
        <v>51550.580752903777</v>
      </c>
      <c r="AB664" s="31">
        <f t="shared" si="279"/>
        <v>50043.771938324971</v>
      </c>
      <c r="AC664" s="30">
        <f t="shared" si="280"/>
        <v>50043.771938324971</v>
      </c>
      <c r="AG664" s="25">
        <f t="shared" si="281"/>
        <v>3118.656050224974</v>
      </c>
      <c r="AH664" s="25">
        <f t="shared" si="282"/>
        <v>51550.580752903777</v>
      </c>
      <c r="AI664" s="25">
        <f t="shared" si="283"/>
        <v>54669.236803128748</v>
      </c>
      <c r="AJ664" s="25">
        <f t="shared" si="284"/>
        <v>1</v>
      </c>
      <c r="AK664" s="25">
        <f t="shared" si="285"/>
        <v>54669.236803128748</v>
      </c>
      <c r="AL664" s="25">
        <f t="shared" ca="1" si="286"/>
        <v>138097</v>
      </c>
      <c r="AM664" s="25">
        <f t="shared" ca="1" si="287"/>
        <v>31</v>
      </c>
      <c r="AN664" s="25">
        <f ca="1">IF(AM664=0,0,COUNTIF($AM$19:AM664,C664*10+1))</f>
        <v>222</v>
      </c>
      <c r="AO664" s="20">
        <f t="shared" ca="1" si="288"/>
        <v>0</v>
      </c>
      <c r="AP664" s="32">
        <f t="shared" ca="1" si="289"/>
        <v>138097</v>
      </c>
    </row>
    <row r="665" spans="1:42" x14ac:dyDescent="0.2">
      <c r="A665" s="14">
        <f>Daten!A665</f>
        <v>31650</v>
      </c>
      <c r="B665" s="7" t="str">
        <f>Daten!B665</f>
        <v xml:space="preserve">Stronsdorf                                        </v>
      </c>
      <c r="C665" s="14">
        <f t="shared" si="265"/>
        <v>3</v>
      </c>
      <c r="D665" s="9">
        <f>Daten!D665</f>
        <v>0</v>
      </c>
      <c r="E665" s="8">
        <f>Daten!E665</f>
        <v>1568</v>
      </c>
      <c r="F665" s="8">
        <f>Daten!F665</f>
        <v>1621</v>
      </c>
      <c r="G665" s="26">
        <f t="shared" si="266"/>
        <v>-53</v>
      </c>
      <c r="H665" s="28">
        <f t="shared" si="267"/>
        <v>-3.2695866748920423E-2</v>
      </c>
      <c r="I665" s="20">
        <f t="shared" si="268"/>
        <v>23.091884369680631</v>
      </c>
      <c r="J665" s="20">
        <f t="shared" si="269"/>
        <v>-76.091884369680628</v>
      </c>
      <c r="K665" s="26">
        <f t="shared" si="270"/>
        <v>38045.942184840314</v>
      </c>
      <c r="L665" s="15">
        <f>Daten!G665</f>
        <v>206</v>
      </c>
      <c r="M665" s="15">
        <f>Daten!H665</f>
        <v>1019</v>
      </c>
      <c r="N665" s="15">
        <f>Daten!I665</f>
        <v>343</v>
      </c>
      <c r="O665" s="27">
        <f t="shared" si="271"/>
        <v>0.53876349362119724</v>
      </c>
      <c r="P665" s="15">
        <f t="shared" si="272"/>
        <v>583.32616035866181</v>
      </c>
      <c r="Q665" s="20">
        <f t="shared" si="273"/>
        <v>-34.326160358661809</v>
      </c>
      <c r="R665" s="26">
        <f t="shared" si="274"/>
        <v>-6865.2320717323619</v>
      </c>
      <c r="S665" s="8">
        <f>Daten!K665</f>
        <v>40252.39</v>
      </c>
      <c r="T665" s="8">
        <f>Daten!L665</f>
        <v>111810.79</v>
      </c>
      <c r="U665" s="8">
        <f>Daten!M665</f>
        <v>281634.84999999998</v>
      </c>
      <c r="V665" s="8">
        <f>Daten!N665</f>
        <v>500</v>
      </c>
      <c r="W665" s="8">
        <f>Daten!O665</f>
        <v>500</v>
      </c>
      <c r="X665" s="22">
        <f t="shared" si="275"/>
        <v>433698.02999999997</v>
      </c>
      <c r="Y665" s="8">
        <f t="shared" si="276"/>
        <v>643238.10713167675</v>
      </c>
      <c r="Z665" s="20">
        <f t="shared" si="277"/>
        <v>-209540.07713167678</v>
      </c>
      <c r="AA665" s="26">
        <f t="shared" si="278"/>
        <v>20954.007713167681</v>
      </c>
      <c r="AB665" s="31">
        <f t="shared" si="279"/>
        <v>52134.717826275635</v>
      </c>
      <c r="AC665" s="30">
        <f t="shared" si="280"/>
        <v>52134.717826275635</v>
      </c>
      <c r="AG665" s="25">
        <f t="shared" si="281"/>
        <v>38045.942184840314</v>
      </c>
      <c r="AH665" s="25">
        <f t="shared" si="282"/>
        <v>20954.007713167681</v>
      </c>
      <c r="AI665" s="25">
        <f t="shared" si="283"/>
        <v>58999.949898007995</v>
      </c>
      <c r="AJ665" s="25">
        <f t="shared" si="284"/>
        <v>1</v>
      </c>
      <c r="AK665" s="25">
        <f t="shared" si="285"/>
        <v>58999.949898007995</v>
      </c>
      <c r="AL665" s="25">
        <f t="shared" ca="1" si="286"/>
        <v>149037</v>
      </c>
      <c r="AM665" s="25">
        <f t="shared" ca="1" si="287"/>
        <v>31</v>
      </c>
      <c r="AN665" s="25">
        <f ca="1">IF(AM665=0,0,COUNTIF($AM$19:AM665,C665*10+1))</f>
        <v>223</v>
      </c>
      <c r="AO665" s="20">
        <f t="shared" ca="1" si="288"/>
        <v>0</v>
      </c>
      <c r="AP665" s="32">
        <f t="shared" ca="1" si="289"/>
        <v>149037</v>
      </c>
    </row>
    <row r="666" spans="1:42" x14ac:dyDescent="0.2">
      <c r="A666" s="14">
        <f>Daten!A666</f>
        <v>31651</v>
      </c>
      <c r="B666" s="7" t="str">
        <f>Daten!B666</f>
        <v xml:space="preserve">Ulrichskirchen-Schleinbach                        </v>
      </c>
      <c r="C666" s="14">
        <f t="shared" si="265"/>
        <v>3</v>
      </c>
      <c r="D666" s="9">
        <f>Daten!D666</f>
        <v>0</v>
      </c>
      <c r="E666" s="8">
        <f>Daten!E666</f>
        <v>2667</v>
      </c>
      <c r="F666" s="8">
        <f>Daten!F666</f>
        <v>2621</v>
      </c>
      <c r="G666" s="26">
        <f t="shared" si="266"/>
        <v>46</v>
      </c>
      <c r="H666" s="28">
        <f t="shared" si="267"/>
        <v>1.7550553223960319E-2</v>
      </c>
      <c r="I666" s="20">
        <f t="shared" si="268"/>
        <v>37.33734048916282</v>
      </c>
      <c r="J666" s="20">
        <f t="shared" si="269"/>
        <v>8.6626595108371802</v>
      </c>
      <c r="K666" s="26">
        <f t="shared" si="270"/>
        <v>-4331.3297554185901</v>
      </c>
      <c r="L666" s="15">
        <f>Daten!G666</f>
        <v>373</v>
      </c>
      <c r="M666" s="15">
        <f>Daten!H666</f>
        <v>1697</v>
      </c>
      <c r="N666" s="15">
        <f>Daten!I666</f>
        <v>597</v>
      </c>
      <c r="O666" s="27">
        <f t="shared" si="271"/>
        <v>0.57159693576900417</v>
      </c>
      <c r="P666" s="15">
        <f t="shared" si="272"/>
        <v>971.44700110760459</v>
      </c>
      <c r="Q666" s="20">
        <f t="shared" si="273"/>
        <v>-1.4470011076045921</v>
      </c>
      <c r="R666" s="26">
        <f t="shared" si="274"/>
        <v>-289.40022152091842</v>
      </c>
      <c r="S666" s="8">
        <f>Daten!K666</f>
        <v>19470.689999999999</v>
      </c>
      <c r="T666" s="8">
        <f>Daten!L666</f>
        <v>184558.13</v>
      </c>
      <c r="U666" s="8">
        <f>Daten!M666</f>
        <v>71914.02</v>
      </c>
      <c r="V666" s="8">
        <f>Daten!N666</f>
        <v>500</v>
      </c>
      <c r="W666" s="8">
        <f>Daten!O666</f>
        <v>500</v>
      </c>
      <c r="X666" s="22">
        <f t="shared" si="275"/>
        <v>275942.84000000003</v>
      </c>
      <c r="Y666" s="8">
        <f t="shared" si="276"/>
        <v>1094079.101862361</v>
      </c>
      <c r="Z666" s="20">
        <f t="shared" si="277"/>
        <v>-818136.26186236087</v>
      </c>
      <c r="AA666" s="26">
        <f t="shared" si="278"/>
        <v>81813.626186236099</v>
      </c>
      <c r="AB666" s="31">
        <f t="shared" si="279"/>
        <v>77192.896209296596</v>
      </c>
      <c r="AC666" s="30">
        <f t="shared" si="280"/>
        <v>77192.896209296596</v>
      </c>
      <c r="AG666" s="25">
        <f t="shared" si="281"/>
        <v>-4331.3297554185901</v>
      </c>
      <c r="AH666" s="25">
        <f t="shared" si="282"/>
        <v>81813.626186236099</v>
      </c>
      <c r="AI666" s="25">
        <f t="shared" si="283"/>
        <v>77482.296430817514</v>
      </c>
      <c r="AJ666" s="25">
        <f t="shared" si="284"/>
        <v>1</v>
      </c>
      <c r="AK666" s="25">
        <f t="shared" si="285"/>
        <v>77482.296430817514</v>
      </c>
      <c r="AL666" s="25">
        <f t="shared" ca="1" si="286"/>
        <v>195724</v>
      </c>
      <c r="AM666" s="25">
        <f t="shared" ca="1" si="287"/>
        <v>31</v>
      </c>
      <c r="AN666" s="25">
        <f ca="1">IF(AM666=0,0,COUNTIF($AM$19:AM666,C666*10+1))</f>
        <v>224</v>
      </c>
      <c r="AO666" s="20">
        <f t="shared" ca="1" si="288"/>
        <v>0</v>
      </c>
      <c r="AP666" s="32">
        <f t="shared" ca="1" si="289"/>
        <v>195724</v>
      </c>
    </row>
    <row r="667" spans="1:42" x14ac:dyDescent="0.2">
      <c r="A667" s="14">
        <f>Daten!A667</f>
        <v>31652</v>
      </c>
      <c r="B667" s="7" t="str">
        <f>Daten!B667</f>
        <v xml:space="preserve">Unterstinkenbrunn                                 </v>
      </c>
      <c r="C667" s="14">
        <f t="shared" si="265"/>
        <v>3</v>
      </c>
      <c r="D667" s="9">
        <f>Daten!D667</f>
        <v>0</v>
      </c>
      <c r="E667" s="8">
        <f>Daten!E667</f>
        <v>560</v>
      </c>
      <c r="F667" s="8">
        <f>Daten!F667</f>
        <v>556</v>
      </c>
      <c r="G667" s="26">
        <f t="shared" si="266"/>
        <v>4</v>
      </c>
      <c r="H667" s="28">
        <f t="shared" si="267"/>
        <v>7.1942446043165471E-3</v>
      </c>
      <c r="I667" s="20">
        <f t="shared" si="268"/>
        <v>7.9204736024320974</v>
      </c>
      <c r="J667" s="20">
        <f t="shared" si="269"/>
        <v>-3.9204736024320974</v>
      </c>
      <c r="K667" s="26">
        <f t="shared" si="270"/>
        <v>1960.2368012160487</v>
      </c>
      <c r="L667" s="15">
        <f>Daten!G667</f>
        <v>85</v>
      </c>
      <c r="M667" s="15">
        <f>Daten!H667</f>
        <v>347</v>
      </c>
      <c r="N667" s="15">
        <f>Daten!I667</f>
        <v>128</v>
      </c>
      <c r="O667" s="27">
        <f t="shared" si="271"/>
        <v>0.6138328530259366</v>
      </c>
      <c r="P667" s="15">
        <f t="shared" si="272"/>
        <v>198.64001731546188</v>
      </c>
      <c r="Q667" s="20">
        <f t="shared" si="273"/>
        <v>14.359982684538124</v>
      </c>
      <c r="R667" s="26">
        <f t="shared" si="274"/>
        <v>2871.9965369076249</v>
      </c>
      <c r="S667" s="8">
        <f>Daten!K667</f>
        <v>9303.5300000000007</v>
      </c>
      <c r="T667" s="8">
        <f>Daten!L667</f>
        <v>36000.589999999997</v>
      </c>
      <c r="U667" s="8">
        <f>Daten!M667</f>
        <v>43348.84</v>
      </c>
      <c r="V667" s="8">
        <f>Daten!N667</f>
        <v>500</v>
      </c>
      <c r="W667" s="8">
        <f>Daten!O667</f>
        <v>500</v>
      </c>
      <c r="X667" s="22">
        <f t="shared" si="275"/>
        <v>88652.959999999992</v>
      </c>
      <c r="Y667" s="8">
        <f t="shared" si="276"/>
        <v>229727.89540417027</v>
      </c>
      <c r="Z667" s="20">
        <f t="shared" si="277"/>
        <v>-141074.93540417028</v>
      </c>
      <c r="AA667" s="26">
        <f t="shared" si="278"/>
        <v>14107.493540417028</v>
      </c>
      <c r="AB667" s="31">
        <f t="shared" si="279"/>
        <v>18939.7268785407</v>
      </c>
      <c r="AC667" s="30">
        <f t="shared" si="280"/>
        <v>18939.7268785407</v>
      </c>
      <c r="AG667" s="25">
        <f t="shared" si="281"/>
        <v>1960.2368012160487</v>
      </c>
      <c r="AH667" s="25">
        <f t="shared" si="282"/>
        <v>14107.493540417028</v>
      </c>
      <c r="AI667" s="25">
        <f t="shared" si="283"/>
        <v>16067.730341633076</v>
      </c>
      <c r="AJ667" s="25">
        <f t="shared" si="284"/>
        <v>1</v>
      </c>
      <c r="AK667" s="25">
        <f t="shared" si="285"/>
        <v>16067.730341633076</v>
      </c>
      <c r="AL667" s="25">
        <f t="shared" ca="1" si="286"/>
        <v>40588</v>
      </c>
      <c r="AM667" s="25">
        <f t="shared" ca="1" si="287"/>
        <v>31</v>
      </c>
      <c r="AN667" s="25">
        <f ca="1">IF(AM667=0,0,COUNTIF($AM$19:AM667,C667*10+1))</f>
        <v>225</v>
      </c>
      <c r="AO667" s="20">
        <f t="shared" ca="1" si="288"/>
        <v>0</v>
      </c>
      <c r="AP667" s="32">
        <f t="shared" ca="1" si="289"/>
        <v>40588</v>
      </c>
    </row>
    <row r="668" spans="1:42" x14ac:dyDescent="0.2">
      <c r="A668" s="14">
        <f>Daten!A668</f>
        <v>31653</v>
      </c>
      <c r="B668" s="7" t="str">
        <f>Daten!B668</f>
        <v xml:space="preserve">Wildendürnbach                                   </v>
      </c>
      <c r="C668" s="14">
        <f t="shared" si="265"/>
        <v>3</v>
      </c>
      <c r="D668" s="9">
        <f>Daten!D668</f>
        <v>0</v>
      </c>
      <c r="E668" s="8">
        <f>Daten!E668</f>
        <v>1553</v>
      </c>
      <c r="F668" s="8">
        <f>Daten!F668</f>
        <v>1575</v>
      </c>
      <c r="G668" s="26">
        <f t="shared" si="266"/>
        <v>-22</v>
      </c>
      <c r="H668" s="28">
        <f t="shared" si="267"/>
        <v>-1.3968253968253968E-2</v>
      </c>
      <c r="I668" s="20">
        <f t="shared" si="268"/>
        <v>22.436593388184448</v>
      </c>
      <c r="J668" s="20">
        <f t="shared" si="269"/>
        <v>-44.436593388184448</v>
      </c>
      <c r="K668" s="26">
        <f t="shared" si="270"/>
        <v>22218.296694092223</v>
      </c>
      <c r="L668" s="15">
        <f>Daten!G668</f>
        <v>241</v>
      </c>
      <c r="M668" s="15">
        <f>Daten!H668</f>
        <v>976</v>
      </c>
      <c r="N668" s="15">
        <f>Daten!I668</f>
        <v>336</v>
      </c>
      <c r="O668" s="27">
        <f t="shared" si="271"/>
        <v>0.59118852459016391</v>
      </c>
      <c r="P668" s="15">
        <f t="shared" si="272"/>
        <v>558.71082680083794</v>
      </c>
      <c r="Q668" s="20">
        <f t="shared" si="273"/>
        <v>18.289173199162065</v>
      </c>
      <c r="R668" s="26">
        <f t="shared" si="274"/>
        <v>3657.8346398324129</v>
      </c>
      <c r="S668" s="8">
        <f>Daten!K668</f>
        <v>43085.87</v>
      </c>
      <c r="T668" s="8">
        <f>Daten!L668</f>
        <v>103206.17</v>
      </c>
      <c r="U668" s="8">
        <f>Daten!M668</f>
        <v>365455.19</v>
      </c>
      <c r="V668" s="8">
        <f>Daten!N668</f>
        <v>500</v>
      </c>
      <c r="W668" s="8">
        <f>Daten!O668</f>
        <v>500</v>
      </c>
      <c r="X668" s="22">
        <f t="shared" si="275"/>
        <v>511747.23</v>
      </c>
      <c r="Y668" s="8">
        <f t="shared" si="276"/>
        <v>637084.68136192218</v>
      </c>
      <c r="Z668" s="20">
        <f t="shared" si="277"/>
        <v>-125337.4513619222</v>
      </c>
      <c r="AA668" s="26">
        <f t="shared" si="278"/>
        <v>12533.745136192221</v>
      </c>
      <c r="AB668" s="31">
        <f t="shared" si="279"/>
        <v>38409.876470116855</v>
      </c>
      <c r="AC668" s="30">
        <f t="shared" si="280"/>
        <v>38409.876470116855</v>
      </c>
      <c r="AG668" s="25">
        <f t="shared" si="281"/>
        <v>22218.296694092223</v>
      </c>
      <c r="AH668" s="25">
        <f t="shared" si="282"/>
        <v>12533.745136192221</v>
      </c>
      <c r="AI668" s="25">
        <f t="shared" si="283"/>
        <v>34752.041830284448</v>
      </c>
      <c r="AJ668" s="25">
        <f t="shared" si="284"/>
        <v>1</v>
      </c>
      <c r="AK668" s="25">
        <f t="shared" si="285"/>
        <v>34752.041830284448</v>
      </c>
      <c r="AL668" s="25">
        <f t="shared" ca="1" si="286"/>
        <v>87785</v>
      </c>
      <c r="AM668" s="25">
        <f t="shared" ca="1" si="287"/>
        <v>31</v>
      </c>
      <c r="AN668" s="25">
        <f ca="1">IF(AM668=0,0,COUNTIF($AM$19:AM668,C668*10+1))</f>
        <v>226</v>
      </c>
      <c r="AO668" s="20">
        <f t="shared" ca="1" si="288"/>
        <v>0</v>
      </c>
      <c r="AP668" s="32">
        <f t="shared" ca="1" si="289"/>
        <v>87785</v>
      </c>
    </row>
    <row r="669" spans="1:42" x14ac:dyDescent="0.2">
      <c r="A669" s="14">
        <f>Daten!A669</f>
        <v>31654</v>
      </c>
      <c r="B669" s="7" t="str">
        <f>Daten!B669</f>
        <v xml:space="preserve">Wilfersdorf                                       </v>
      </c>
      <c r="C669" s="14">
        <f t="shared" si="265"/>
        <v>3</v>
      </c>
      <c r="D669" s="9">
        <f>Daten!D669</f>
        <v>0</v>
      </c>
      <c r="E669" s="8">
        <f>Daten!E669</f>
        <v>2085</v>
      </c>
      <c r="F669" s="8">
        <f>Daten!F669</f>
        <v>2135</v>
      </c>
      <c r="G669" s="26">
        <f t="shared" si="266"/>
        <v>-50</v>
      </c>
      <c r="H669" s="28">
        <f t="shared" si="267"/>
        <v>-2.3419203747072601E-2</v>
      </c>
      <c r="I669" s="20">
        <f t="shared" si="268"/>
        <v>30.414048815094475</v>
      </c>
      <c r="J669" s="20">
        <f t="shared" si="269"/>
        <v>-80.414048815094475</v>
      </c>
      <c r="K669" s="26">
        <f t="shared" si="270"/>
        <v>40207.024407547236</v>
      </c>
      <c r="L669" s="15">
        <f>Daten!G669</f>
        <v>286</v>
      </c>
      <c r="M669" s="15">
        <f>Daten!H669</f>
        <v>1349</v>
      </c>
      <c r="N669" s="15">
        <f>Daten!I669</f>
        <v>450</v>
      </c>
      <c r="O669" s="27">
        <f t="shared" si="271"/>
        <v>0.54558932542624161</v>
      </c>
      <c r="P669" s="15">
        <f t="shared" si="272"/>
        <v>772.2345341745189</v>
      </c>
      <c r="Q669" s="20">
        <f t="shared" si="273"/>
        <v>-36.234534174518899</v>
      </c>
      <c r="R669" s="26">
        <f t="shared" si="274"/>
        <v>-7246.9068349037798</v>
      </c>
      <c r="S669" s="8">
        <f>Daten!K669</f>
        <v>18913.259999999998</v>
      </c>
      <c r="T669" s="8">
        <f>Daten!L669</f>
        <v>140227.13</v>
      </c>
      <c r="U669" s="8">
        <f>Daten!M669</f>
        <v>492260.62</v>
      </c>
      <c r="V669" s="8">
        <f>Daten!N669</f>
        <v>500</v>
      </c>
      <c r="W669" s="8">
        <f>Daten!O669</f>
        <v>500</v>
      </c>
      <c r="X669" s="22">
        <f t="shared" si="275"/>
        <v>651401.01</v>
      </c>
      <c r="Y669" s="8">
        <f t="shared" si="276"/>
        <v>855326.18199588393</v>
      </c>
      <c r="Z669" s="20">
        <f t="shared" si="277"/>
        <v>-203925.17199588392</v>
      </c>
      <c r="AA669" s="26">
        <f t="shared" si="278"/>
        <v>20392.517199588394</v>
      </c>
      <c r="AB669" s="31">
        <f t="shared" si="279"/>
        <v>53352.634772231853</v>
      </c>
      <c r="AC669" s="30">
        <f t="shared" si="280"/>
        <v>53352.634772231853</v>
      </c>
      <c r="AG669" s="25">
        <f t="shared" si="281"/>
        <v>40207.024407547236</v>
      </c>
      <c r="AH669" s="25">
        <f t="shared" si="282"/>
        <v>20392.517199588394</v>
      </c>
      <c r="AI669" s="25">
        <f t="shared" si="283"/>
        <v>60599.54160713563</v>
      </c>
      <c r="AJ669" s="25">
        <f t="shared" si="284"/>
        <v>1</v>
      </c>
      <c r="AK669" s="25">
        <f t="shared" si="285"/>
        <v>60599.54160713563</v>
      </c>
      <c r="AL669" s="25">
        <f t="shared" ca="1" si="286"/>
        <v>153077</v>
      </c>
      <c r="AM669" s="25">
        <f t="shared" ca="1" si="287"/>
        <v>31</v>
      </c>
      <c r="AN669" s="25">
        <f ca="1">IF(AM669=0,0,COUNTIF($AM$19:AM669,C669*10+1))</f>
        <v>227</v>
      </c>
      <c r="AO669" s="20">
        <f t="shared" ca="1" si="288"/>
        <v>0</v>
      </c>
      <c r="AP669" s="32">
        <f t="shared" ca="1" si="289"/>
        <v>153077</v>
      </c>
    </row>
    <row r="670" spans="1:42" x14ac:dyDescent="0.2">
      <c r="A670" s="14">
        <f>Daten!A670</f>
        <v>31655</v>
      </c>
      <c r="B670" s="7" t="str">
        <f>Daten!B670</f>
        <v xml:space="preserve">Wolkersdorf im Weinviertel                        </v>
      </c>
      <c r="C670" s="14">
        <f t="shared" si="265"/>
        <v>3</v>
      </c>
      <c r="D670" s="9">
        <f>Daten!D670</f>
        <v>0</v>
      </c>
      <c r="E670" s="8">
        <f>Daten!E670</f>
        <v>7487</v>
      </c>
      <c r="F670" s="8">
        <f>Daten!F670</f>
        <v>7299</v>
      </c>
      <c r="G670" s="26">
        <f t="shared" si="266"/>
        <v>188</v>
      </c>
      <c r="H670" s="28">
        <f t="shared" si="267"/>
        <v>2.5756953007261267E-2</v>
      </c>
      <c r="I670" s="20">
        <f t="shared" si="268"/>
        <v>103.97758421610051</v>
      </c>
      <c r="J670" s="20">
        <f t="shared" si="269"/>
        <v>84.02241578389949</v>
      </c>
      <c r="K670" s="26">
        <f t="shared" si="270"/>
        <v>-42011.207891949743</v>
      </c>
      <c r="L670" s="15">
        <f>Daten!G670</f>
        <v>1120</v>
      </c>
      <c r="M670" s="15">
        <f>Daten!H670</f>
        <v>4740</v>
      </c>
      <c r="N670" s="15">
        <f>Daten!I670</f>
        <v>1627</v>
      </c>
      <c r="O670" s="27">
        <f t="shared" si="271"/>
        <v>0.57953586497890297</v>
      </c>
      <c r="P670" s="15">
        <f t="shared" si="272"/>
        <v>2713.4111875368567</v>
      </c>
      <c r="Q670" s="20">
        <f t="shared" si="273"/>
        <v>33.588812463143313</v>
      </c>
      <c r="R670" s="26">
        <f t="shared" si="274"/>
        <v>6717.7624926286626</v>
      </c>
      <c r="S670" s="8">
        <f>Daten!K670</f>
        <v>20117.2</v>
      </c>
      <c r="T670" s="8">
        <f>Daten!L670</f>
        <v>766345.61</v>
      </c>
      <c r="U670" s="8">
        <f>Daten!M670</f>
        <v>5329441.1399999997</v>
      </c>
      <c r="V670" s="8">
        <f>Daten!N670</f>
        <v>500</v>
      </c>
      <c r="W670" s="8">
        <f>Daten!O670</f>
        <v>500</v>
      </c>
      <c r="X670" s="22">
        <f t="shared" si="275"/>
        <v>6115903.9499999993</v>
      </c>
      <c r="Y670" s="8">
        <f t="shared" si="276"/>
        <v>3071379.9158768267</v>
      </c>
      <c r="Z670" s="20">
        <f t="shared" si="277"/>
        <v>3044524.0341231725</v>
      </c>
      <c r="AA670" s="26">
        <f t="shared" si="278"/>
        <v>-304452.40341231728</v>
      </c>
      <c r="AB670" s="31">
        <f t="shared" si="279"/>
        <v>-339745.84881163837</v>
      </c>
      <c r="AC670" s="30">
        <f t="shared" si="280"/>
        <v>0</v>
      </c>
      <c r="AG670" s="25">
        <f t="shared" si="281"/>
        <v>0</v>
      </c>
      <c r="AH670" s="25">
        <f t="shared" si="282"/>
        <v>0</v>
      </c>
      <c r="AI670" s="25">
        <f t="shared" si="283"/>
        <v>0</v>
      </c>
      <c r="AJ670" s="25">
        <f t="shared" si="284"/>
        <v>1</v>
      </c>
      <c r="AK670" s="25">
        <f t="shared" si="285"/>
        <v>0</v>
      </c>
      <c r="AL670" s="25">
        <f t="shared" ca="1" si="286"/>
        <v>0</v>
      </c>
      <c r="AM670" s="25">
        <f t="shared" ca="1" si="287"/>
        <v>0</v>
      </c>
      <c r="AN670" s="25">
        <f ca="1">IF(AM670=0,0,COUNTIF($AM$19:AM670,C670*10+1))</f>
        <v>0</v>
      </c>
      <c r="AO670" s="20">
        <f t="shared" ca="1" si="288"/>
        <v>0</v>
      </c>
      <c r="AP670" s="32">
        <f t="shared" ca="1" si="289"/>
        <v>0</v>
      </c>
    </row>
    <row r="671" spans="1:42" x14ac:dyDescent="0.2">
      <c r="A671" s="14">
        <f>Daten!A671</f>
        <v>31658</v>
      </c>
      <c r="B671" s="7" t="str">
        <f>Daten!B671</f>
        <v xml:space="preserve">Ottenthal                                         </v>
      </c>
      <c r="C671" s="14">
        <f t="shared" si="265"/>
        <v>3</v>
      </c>
      <c r="D671" s="9">
        <f>Daten!D671</f>
        <v>0</v>
      </c>
      <c r="E671" s="8">
        <f>Daten!E671</f>
        <v>523</v>
      </c>
      <c r="F671" s="8">
        <f>Daten!F671</f>
        <v>537</v>
      </c>
      <c r="G671" s="26">
        <f t="shared" si="266"/>
        <v>-14</v>
      </c>
      <c r="H671" s="28">
        <f t="shared" si="267"/>
        <v>-2.6070763500931099E-2</v>
      </c>
      <c r="I671" s="20">
        <f t="shared" si="268"/>
        <v>7.6498099361619358</v>
      </c>
      <c r="J671" s="20">
        <f t="shared" si="269"/>
        <v>-21.649809936161937</v>
      </c>
      <c r="K671" s="26">
        <f t="shared" si="270"/>
        <v>10824.904968080968</v>
      </c>
      <c r="L671" s="15">
        <f>Daten!G671</f>
        <v>57</v>
      </c>
      <c r="M671" s="15">
        <f>Daten!H671</f>
        <v>333</v>
      </c>
      <c r="N671" s="15">
        <f>Daten!I671</f>
        <v>133</v>
      </c>
      <c r="O671" s="27">
        <f t="shared" si="271"/>
        <v>0.57057057057057059</v>
      </c>
      <c r="P671" s="15">
        <f t="shared" si="272"/>
        <v>190.62572266872854</v>
      </c>
      <c r="Q671" s="20">
        <f t="shared" si="273"/>
        <v>-0.62572266872854243</v>
      </c>
      <c r="R671" s="26">
        <f t="shared" si="274"/>
        <v>-125.14453374570849</v>
      </c>
      <c r="S671" s="8">
        <f>Daten!K671</f>
        <v>11743.29</v>
      </c>
      <c r="T671" s="8">
        <f>Daten!L671</f>
        <v>28523.45</v>
      </c>
      <c r="U671" s="8">
        <f>Daten!M671</f>
        <v>7036.83</v>
      </c>
      <c r="V671" s="8">
        <f>Daten!N671</f>
        <v>500</v>
      </c>
      <c r="W671" s="8">
        <f>Daten!O671</f>
        <v>500</v>
      </c>
      <c r="X671" s="22">
        <f t="shared" si="275"/>
        <v>47303.570000000007</v>
      </c>
      <c r="Y671" s="8">
        <f t="shared" si="276"/>
        <v>214549.44517210903</v>
      </c>
      <c r="Z671" s="20">
        <f t="shared" si="277"/>
        <v>-167245.87517210902</v>
      </c>
      <c r="AA671" s="26">
        <f t="shared" si="278"/>
        <v>16724.587517210904</v>
      </c>
      <c r="AB671" s="31">
        <f t="shared" si="279"/>
        <v>27424.347951546166</v>
      </c>
      <c r="AC671" s="30">
        <f t="shared" si="280"/>
        <v>27424.347951546166</v>
      </c>
      <c r="AG671" s="25">
        <f t="shared" si="281"/>
        <v>10824.904968080968</v>
      </c>
      <c r="AH671" s="25">
        <f t="shared" si="282"/>
        <v>16724.587517210904</v>
      </c>
      <c r="AI671" s="25">
        <f t="shared" si="283"/>
        <v>27549.49248529187</v>
      </c>
      <c r="AJ671" s="25">
        <f t="shared" si="284"/>
        <v>1</v>
      </c>
      <c r="AK671" s="25">
        <f t="shared" si="285"/>
        <v>27549.49248529187</v>
      </c>
      <c r="AL671" s="25">
        <f t="shared" ca="1" si="286"/>
        <v>69591</v>
      </c>
      <c r="AM671" s="25">
        <f t="shared" ca="1" si="287"/>
        <v>31</v>
      </c>
      <c r="AN671" s="25">
        <f ca="1">IF(AM671=0,0,COUNTIF($AM$19:AM671,C671*10+1))</f>
        <v>228</v>
      </c>
      <c r="AO671" s="20">
        <f t="shared" ca="1" si="288"/>
        <v>0</v>
      </c>
      <c r="AP671" s="32">
        <f t="shared" ca="1" si="289"/>
        <v>69591</v>
      </c>
    </row>
    <row r="672" spans="1:42" x14ac:dyDescent="0.2">
      <c r="A672" s="14">
        <f>Daten!A672</f>
        <v>31701</v>
      </c>
      <c r="B672" s="7" t="str">
        <f>Daten!B672</f>
        <v xml:space="preserve">Achau                                             </v>
      </c>
      <c r="C672" s="14">
        <f t="shared" si="265"/>
        <v>3</v>
      </c>
      <c r="D672" s="9">
        <f>Daten!D672</f>
        <v>0</v>
      </c>
      <c r="E672" s="8">
        <f>Daten!E672</f>
        <v>1666</v>
      </c>
      <c r="F672" s="8">
        <f>Daten!F672</f>
        <v>1425</v>
      </c>
      <c r="G672" s="26">
        <f t="shared" si="266"/>
        <v>241</v>
      </c>
      <c r="H672" s="28">
        <f t="shared" si="267"/>
        <v>0.16912280701754387</v>
      </c>
      <c r="I672" s="20">
        <f t="shared" si="268"/>
        <v>20.299774970262121</v>
      </c>
      <c r="J672" s="20">
        <f t="shared" si="269"/>
        <v>220.70022502973788</v>
      </c>
      <c r="K672" s="26">
        <f t="shared" si="270"/>
        <v>-110350.11251486895</v>
      </c>
      <c r="L672" s="15">
        <f>Daten!G672</f>
        <v>281</v>
      </c>
      <c r="M672" s="15">
        <f>Daten!H672</f>
        <v>1145</v>
      </c>
      <c r="N672" s="15">
        <f>Daten!I672</f>
        <v>240</v>
      </c>
      <c r="O672" s="27">
        <f t="shared" si="271"/>
        <v>0.45502183406113539</v>
      </c>
      <c r="P672" s="15">
        <f t="shared" si="272"/>
        <v>655.45481217926181</v>
      </c>
      <c r="Q672" s="20">
        <f t="shared" si="273"/>
        <v>-134.45481217926181</v>
      </c>
      <c r="R672" s="26">
        <f t="shared" si="274"/>
        <v>-26890.962435852362</v>
      </c>
      <c r="S672" s="8">
        <f>Daten!K672</f>
        <v>12131.28</v>
      </c>
      <c r="T672" s="8">
        <f>Daten!L672</f>
        <v>146585.76</v>
      </c>
      <c r="U672" s="8">
        <f>Daten!M672</f>
        <v>1020111.8</v>
      </c>
      <c r="V672" s="8">
        <f>Daten!N672</f>
        <v>500</v>
      </c>
      <c r="W672" s="8">
        <f>Daten!O672</f>
        <v>500</v>
      </c>
      <c r="X672" s="22">
        <f t="shared" si="275"/>
        <v>1178828.8400000001</v>
      </c>
      <c r="Y672" s="8">
        <f t="shared" si="276"/>
        <v>683440.48882740655</v>
      </c>
      <c r="Z672" s="20">
        <f t="shared" si="277"/>
        <v>495388.35117259354</v>
      </c>
      <c r="AA672" s="26">
        <f t="shared" si="278"/>
        <v>-49538.835117259354</v>
      </c>
      <c r="AB672" s="31">
        <f t="shared" si="279"/>
        <v>-186779.91006798067</v>
      </c>
      <c r="AC672" s="30">
        <f t="shared" si="280"/>
        <v>0</v>
      </c>
      <c r="AG672" s="25">
        <f t="shared" si="281"/>
        <v>0</v>
      </c>
      <c r="AH672" s="25">
        <f t="shared" si="282"/>
        <v>0</v>
      </c>
      <c r="AI672" s="25">
        <f t="shared" si="283"/>
        <v>0</v>
      </c>
      <c r="AJ672" s="25">
        <f t="shared" si="284"/>
        <v>1</v>
      </c>
      <c r="AK672" s="25">
        <f t="shared" si="285"/>
        <v>0</v>
      </c>
      <c r="AL672" s="25">
        <f t="shared" ca="1" si="286"/>
        <v>0</v>
      </c>
      <c r="AM672" s="25">
        <f t="shared" ca="1" si="287"/>
        <v>0</v>
      </c>
      <c r="AN672" s="25">
        <f ca="1">IF(AM672=0,0,COUNTIF($AM$19:AM672,C672*10+1))</f>
        <v>0</v>
      </c>
      <c r="AO672" s="20">
        <f t="shared" ca="1" si="288"/>
        <v>0</v>
      </c>
      <c r="AP672" s="32">
        <f t="shared" ca="1" si="289"/>
        <v>0</v>
      </c>
    </row>
    <row r="673" spans="1:42" x14ac:dyDescent="0.2">
      <c r="A673" s="14">
        <f>Daten!A673</f>
        <v>31702</v>
      </c>
      <c r="B673" s="7" t="str">
        <f>Daten!B673</f>
        <v xml:space="preserve">Biedermannsdorf                                   </v>
      </c>
      <c r="C673" s="14">
        <f t="shared" si="265"/>
        <v>3</v>
      </c>
      <c r="D673" s="9">
        <f>Daten!D673</f>
        <v>0</v>
      </c>
      <c r="E673" s="8">
        <f>Daten!E673</f>
        <v>3150</v>
      </c>
      <c r="F673" s="8">
        <f>Daten!F673</f>
        <v>3131</v>
      </c>
      <c r="G673" s="26">
        <f t="shared" si="266"/>
        <v>19</v>
      </c>
      <c r="H673" s="28">
        <f t="shared" si="267"/>
        <v>6.0683487703609073E-3</v>
      </c>
      <c r="I673" s="20">
        <f t="shared" si="268"/>
        <v>44.602523110098737</v>
      </c>
      <c r="J673" s="20">
        <f t="shared" si="269"/>
        <v>-25.602523110098737</v>
      </c>
      <c r="K673" s="26">
        <f t="shared" si="270"/>
        <v>12801.261555049368</v>
      </c>
      <c r="L673" s="15">
        <f>Daten!G673</f>
        <v>436</v>
      </c>
      <c r="M673" s="15">
        <f>Daten!H673</f>
        <v>1878</v>
      </c>
      <c r="N673" s="15">
        <f>Daten!I673</f>
        <v>836</v>
      </c>
      <c r="O673" s="27">
        <f t="shared" si="271"/>
        <v>0.67731629392971249</v>
      </c>
      <c r="P673" s="15">
        <f t="shared" si="272"/>
        <v>1075.0603818975142</v>
      </c>
      <c r="Q673" s="20">
        <f t="shared" si="273"/>
        <v>196.93961810248584</v>
      </c>
      <c r="R673" s="26">
        <f t="shared" si="274"/>
        <v>39387.923620497168</v>
      </c>
      <c r="S673" s="8">
        <f>Daten!K673</f>
        <v>7126.64</v>
      </c>
      <c r="T673" s="8">
        <f>Daten!L673</f>
        <v>553054.15</v>
      </c>
      <c r="U673" s="8">
        <f>Daten!M673</f>
        <v>6673520.7400000002</v>
      </c>
      <c r="V673" s="8">
        <f>Daten!N673</f>
        <v>500</v>
      </c>
      <c r="W673" s="8">
        <f>Daten!O673</f>
        <v>500</v>
      </c>
      <c r="X673" s="22">
        <f t="shared" si="275"/>
        <v>7233701.5300000003</v>
      </c>
      <c r="Y673" s="8">
        <f t="shared" si="276"/>
        <v>1292219.4116484579</v>
      </c>
      <c r="Z673" s="20">
        <f t="shared" si="277"/>
        <v>5941482.1183515424</v>
      </c>
      <c r="AA673" s="26">
        <f t="shared" si="278"/>
        <v>-594148.21183515422</v>
      </c>
      <c r="AB673" s="31">
        <f t="shared" si="279"/>
        <v>-541959.02665960765</v>
      </c>
      <c r="AC673" s="30">
        <f t="shared" si="280"/>
        <v>0</v>
      </c>
      <c r="AG673" s="25">
        <f t="shared" si="281"/>
        <v>0</v>
      </c>
      <c r="AH673" s="25">
        <f t="shared" si="282"/>
        <v>0</v>
      </c>
      <c r="AI673" s="25">
        <f t="shared" si="283"/>
        <v>0</v>
      </c>
      <c r="AJ673" s="25">
        <f t="shared" si="284"/>
        <v>1</v>
      </c>
      <c r="AK673" s="25">
        <f t="shared" si="285"/>
        <v>0</v>
      </c>
      <c r="AL673" s="25">
        <f t="shared" ca="1" si="286"/>
        <v>0</v>
      </c>
      <c r="AM673" s="25">
        <f t="shared" ca="1" si="287"/>
        <v>0</v>
      </c>
      <c r="AN673" s="25">
        <f ca="1">IF(AM673=0,0,COUNTIF($AM$19:AM673,C673*10+1))</f>
        <v>0</v>
      </c>
      <c r="AO673" s="20">
        <f t="shared" ca="1" si="288"/>
        <v>0</v>
      </c>
      <c r="AP673" s="32">
        <f t="shared" ca="1" si="289"/>
        <v>0</v>
      </c>
    </row>
    <row r="674" spans="1:42" x14ac:dyDescent="0.2">
      <c r="A674" s="14">
        <f>Daten!A674</f>
        <v>31703</v>
      </c>
      <c r="B674" s="7" t="str">
        <f>Daten!B674</f>
        <v xml:space="preserve">Breitenfurt bei Wien                              </v>
      </c>
      <c r="C674" s="14">
        <f t="shared" si="265"/>
        <v>3</v>
      </c>
      <c r="D674" s="9">
        <f>Daten!D674</f>
        <v>0</v>
      </c>
      <c r="E674" s="8">
        <f>Daten!E674</f>
        <v>6004</v>
      </c>
      <c r="F674" s="8">
        <f>Daten!F674</f>
        <v>5866</v>
      </c>
      <c r="G674" s="26">
        <f t="shared" si="266"/>
        <v>138</v>
      </c>
      <c r="H674" s="28">
        <f t="shared" si="267"/>
        <v>2.3525400613706102E-2</v>
      </c>
      <c r="I674" s="20">
        <f t="shared" si="268"/>
        <v>83.56384559688253</v>
      </c>
      <c r="J674" s="20">
        <f t="shared" si="269"/>
        <v>54.43615440311747</v>
      </c>
      <c r="K674" s="26">
        <f t="shared" si="270"/>
        <v>-27218.077201558735</v>
      </c>
      <c r="L674" s="15">
        <f>Daten!G674</f>
        <v>718</v>
      </c>
      <c r="M674" s="15">
        <f>Daten!H674</f>
        <v>3623</v>
      </c>
      <c r="N674" s="15">
        <f>Daten!I674</f>
        <v>1663</v>
      </c>
      <c r="O674" s="27">
        <f t="shared" si="271"/>
        <v>0.65719017388904222</v>
      </c>
      <c r="P674" s="15">
        <f t="shared" si="272"/>
        <v>2073.9849646510615</v>
      </c>
      <c r="Q674" s="20">
        <f t="shared" si="273"/>
        <v>307.01503534893845</v>
      </c>
      <c r="R674" s="26">
        <f t="shared" si="274"/>
        <v>61403.007069787694</v>
      </c>
      <c r="S674" s="8">
        <f>Daten!K674</f>
        <v>12451.22</v>
      </c>
      <c r="T674" s="8">
        <f>Daten!L674</f>
        <v>636120.68999999994</v>
      </c>
      <c r="U674" s="8">
        <f>Daten!M674</f>
        <v>717448.08</v>
      </c>
      <c r="V674" s="8">
        <f>Daten!N674</f>
        <v>500</v>
      </c>
      <c r="W674" s="8">
        <f>Daten!O674</f>
        <v>500</v>
      </c>
      <c r="X674" s="22">
        <f t="shared" si="275"/>
        <v>1366019.9899999998</v>
      </c>
      <c r="Y674" s="8">
        <f t="shared" si="276"/>
        <v>2463011.2214404256</v>
      </c>
      <c r="Z674" s="20">
        <f t="shared" si="277"/>
        <v>-1096991.2314404259</v>
      </c>
      <c r="AA674" s="26">
        <f t="shared" si="278"/>
        <v>109699.12314404259</v>
      </c>
      <c r="AB674" s="31">
        <f t="shared" si="279"/>
        <v>143884.05301227156</v>
      </c>
      <c r="AC674" s="30">
        <f t="shared" si="280"/>
        <v>143884.05301227156</v>
      </c>
      <c r="AG674" s="25">
        <f t="shared" si="281"/>
        <v>-27218.077201558735</v>
      </c>
      <c r="AH674" s="25">
        <f t="shared" si="282"/>
        <v>109699.12314404259</v>
      </c>
      <c r="AI674" s="25">
        <f t="shared" si="283"/>
        <v>82481.045942483848</v>
      </c>
      <c r="AJ674" s="25">
        <f t="shared" si="284"/>
        <v>1</v>
      </c>
      <c r="AK674" s="25">
        <f t="shared" si="285"/>
        <v>82481.045942483848</v>
      </c>
      <c r="AL674" s="25">
        <f t="shared" ca="1" si="286"/>
        <v>208351</v>
      </c>
      <c r="AM674" s="25">
        <f t="shared" ca="1" si="287"/>
        <v>31</v>
      </c>
      <c r="AN674" s="25">
        <f ca="1">IF(AM674=0,0,COUNTIF($AM$19:AM674,C674*10+1))</f>
        <v>229</v>
      </c>
      <c r="AO674" s="20">
        <f t="shared" ca="1" si="288"/>
        <v>0</v>
      </c>
      <c r="AP674" s="32">
        <f t="shared" ca="1" si="289"/>
        <v>208351</v>
      </c>
    </row>
    <row r="675" spans="1:42" x14ac:dyDescent="0.2">
      <c r="A675" s="14">
        <f>Daten!A675</f>
        <v>31704</v>
      </c>
      <c r="B675" s="7" t="str">
        <f>Daten!B675</f>
        <v xml:space="preserve">Brunn am Gebirge                                  </v>
      </c>
      <c r="C675" s="14">
        <f t="shared" si="265"/>
        <v>3</v>
      </c>
      <c r="D675" s="9">
        <f>Daten!D675</f>
        <v>0</v>
      </c>
      <c r="E675" s="8">
        <f>Daten!E675</f>
        <v>12291</v>
      </c>
      <c r="F675" s="8">
        <f>Daten!F675</f>
        <v>11976</v>
      </c>
      <c r="G675" s="26">
        <f t="shared" si="266"/>
        <v>315</v>
      </c>
      <c r="H675" s="28">
        <f t="shared" si="267"/>
        <v>2.630260521042084E-2</v>
      </c>
      <c r="I675" s="20">
        <f t="shared" si="268"/>
        <v>170.6035824869187</v>
      </c>
      <c r="J675" s="20">
        <f t="shared" si="269"/>
        <v>144.3964175130813</v>
      </c>
      <c r="K675" s="26">
        <f t="shared" si="270"/>
        <v>-72198.208756540655</v>
      </c>
      <c r="L675" s="15">
        <f>Daten!G675</f>
        <v>1844</v>
      </c>
      <c r="M675" s="15">
        <f>Daten!H675</f>
        <v>8103</v>
      </c>
      <c r="N675" s="15">
        <f>Daten!I675</f>
        <v>2344</v>
      </c>
      <c r="O675" s="27">
        <f t="shared" si="271"/>
        <v>0.5168456127360237</v>
      </c>
      <c r="P675" s="15">
        <f t="shared" si="272"/>
        <v>4638.5592516057277</v>
      </c>
      <c r="Q675" s="20">
        <f t="shared" si="273"/>
        <v>-450.5592516057277</v>
      </c>
      <c r="R675" s="26">
        <f t="shared" si="274"/>
        <v>-90111.850321145539</v>
      </c>
      <c r="S675" s="8">
        <f>Daten!K675</f>
        <v>2346.4699999999998</v>
      </c>
      <c r="T675" s="8">
        <f>Daten!L675</f>
        <v>1488283.46</v>
      </c>
      <c r="U675" s="8">
        <f>Daten!M675</f>
        <v>11818155.57</v>
      </c>
      <c r="V675" s="8">
        <f>Daten!N675</f>
        <v>500</v>
      </c>
      <c r="W675" s="8">
        <f>Daten!O675</f>
        <v>500</v>
      </c>
      <c r="X675" s="22">
        <f t="shared" si="275"/>
        <v>13308785.5</v>
      </c>
      <c r="Y675" s="8">
        <f t="shared" si="276"/>
        <v>5042117.0757368868</v>
      </c>
      <c r="Z675" s="20">
        <f t="shared" si="277"/>
        <v>8266668.4242631132</v>
      </c>
      <c r="AA675" s="26">
        <f t="shared" si="278"/>
        <v>-826666.84242631134</v>
      </c>
      <c r="AB675" s="31">
        <f t="shared" si="279"/>
        <v>-988976.90150399751</v>
      </c>
      <c r="AC675" s="30">
        <f t="shared" si="280"/>
        <v>0</v>
      </c>
      <c r="AG675" s="25">
        <f t="shared" si="281"/>
        <v>0</v>
      </c>
      <c r="AH675" s="25">
        <f t="shared" si="282"/>
        <v>0</v>
      </c>
      <c r="AI675" s="25">
        <f t="shared" si="283"/>
        <v>0</v>
      </c>
      <c r="AJ675" s="25">
        <f t="shared" si="284"/>
        <v>1</v>
      </c>
      <c r="AK675" s="25">
        <f t="shared" si="285"/>
        <v>0</v>
      </c>
      <c r="AL675" s="25">
        <f t="shared" ca="1" si="286"/>
        <v>0</v>
      </c>
      <c r="AM675" s="25">
        <f t="shared" ca="1" si="287"/>
        <v>0</v>
      </c>
      <c r="AN675" s="25">
        <f ca="1">IF(AM675=0,0,COUNTIF($AM$19:AM675,C675*10+1))</f>
        <v>0</v>
      </c>
      <c r="AO675" s="20">
        <f t="shared" ca="1" si="288"/>
        <v>0</v>
      </c>
      <c r="AP675" s="32">
        <f t="shared" ca="1" si="289"/>
        <v>0</v>
      </c>
    </row>
    <row r="676" spans="1:42" x14ac:dyDescent="0.2">
      <c r="A676" s="14">
        <f>Daten!A676</f>
        <v>31706</v>
      </c>
      <c r="B676" s="7" t="str">
        <f>Daten!B676</f>
        <v xml:space="preserve">Gaaden                                            </v>
      </c>
      <c r="C676" s="14">
        <f t="shared" si="265"/>
        <v>3</v>
      </c>
      <c r="D676" s="9">
        <f>Daten!D676</f>
        <v>0</v>
      </c>
      <c r="E676" s="8">
        <f>Daten!E676</f>
        <v>1600</v>
      </c>
      <c r="F676" s="8">
        <f>Daten!F676</f>
        <v>1645</v>
      </c>
      <c r="G676" s="26">
        <f t="shared" si="266"/>
        <v>-45</v>
      </c>
      <c r="H676" s="28">
        <f t="shared" si="267"/>
        <v>-2.7355623100303952E-2</v>
      </c>
      <c r="I676" s="20">
        <f t="shared" si="268"/>
        <v>23.433775316548203</v>
      </c>
      <c r="J676" s="20">
        <f t="shared" si="269"/>
        <v>-68.433775316548207</v>
      </c>
      <c r="K676" s="26">
        <f t="shared" si="270"/>
        <v>34216.887658274107</v>
      </c>
      <c r="L676" s="15">
        <f>Daten!G676</f>
        <v>201</v>
      </c>
      <c r="M676" s="15">
        <f>Daten!H676</f>
        <v>1059</v>
      </c>
      <c r="N676" s="15">
        <f>Daten!I676</f>
        <v>340</v>
      </c>
      <c r="O676" s="27">
        <f t="shared" si="271"/>
        <v>0.51085930122757317</v>
      </c>
      <c r="P676" s="15">
        <f t="shared" si="272"/>
        <v>606.22414506361417</v>
      </c>
      <c r="Q676" s="20">
        <f t="shared" si="273"/>
        <v>-65.224145063614174</v>
      </c>
      <c r="R676" s="26">
        <f t="shared" si="274"/>
        <v>-13044.829012722836</v>
      </c>
      <c r="S676" s="8">
        <f>Daten!K676</f>
        <v>14862.26</v>
      </c>
      <c r="T676" s="8">
        <f>Daten!L676</f>
        <v>148853.76000000001</v>
      </c>
      <c r="U676" s="8">
        <f>Daten!M676</f>
        <v>141496.5</v>
      </c>
      <c r="V676" s="8">
        <f>Daten!N676</f>
        <v>500</v>
      </c>
      <c r="W676" s="8">
        <f>Daten!O676</f>
        <v>500</v>
      </c>
      <c r="X676" s="22">
        <f t="shared" si="275"/>
        <v>305212.52</v>
      </c>
      <c r="Y676" s="8">
        <f t="shared" si="276"/>
        <v>656365.41544048651</v>
      </c>
      <c r="Z676" s="20">
        <f t="shared" si="277"/>
        <v>-351152.89544048649</v>
      </c>
      <c r="AA676" s="26">
        <f t="shared" si="278"/>
        <v>35115.289544048654</v>
      </c>
      <c r="AB676" s="31">
        <f t="shared" si="279"/>
        <v>56287.348189599928</v>
      </c>
      <c r="AC676" s="30">
        <f t="shared" si="280"/>
        <v>56287.348189599928</v>
      </c>
      <c r="AG676" s="25">
        <f t="shared" si="281"/>
        <v>34216.887658274107</v>
      </c>
      <c r="AH676" s="25">
        <f t="shared" si="282"/>
        <v>35115.289544048654</v>
      </c>
      <c r="AI676" s="25">
        <f t="shared" si="283"/>
        <v>69332.177202322753</v>
      </c>
      <c r="AJ676" s="25">
        <f t="shared" si="284"/>
        <v>1</v>
      </c>
      <c r="AK676" s="25">
        <f t="shared" si="285"/>
        <v>69332.177202322753</v>
      </c>
      <c r="AL676" s="25">
        <f t="shared" ca="1" si="286"/>
        <v>175136</v>
      </c>
      <c r="AM676" s="25">
        <f t="shared" ca="1" si="287"/>
        <v>31</v>
      </c>
      <c r="AN676" s="25">
        <f ca="1">IF(AM676=0,0,COUNTIF($AM$19:AM676,C676*10+1))</f>
        <v>230</v>
      </c>
      <c r="AO676" s="20">
        <f t="shared" ca="1" si="288"/>
        <v>0</v>
      </c>
      <c r="AP676" s="32">
        <f t="shared" ca="1" si="289"/>
        <v>175136</v>
      </c>
    </row>
    <row r="677" spans="1:42" x14ac:dyDescent="0.2">
      <c r="A677" s="14">
        <f>Daten!A677</f>
        <v>31707</v>
      </c>
      <c r="B677" s="7" t="str">
        <f>Daten!B677</f>
        <v xml:space="preserve">Gießhübl                                        </v>
      </c>
      <c r="C677" s="14">
        <f t="shared" si="265"/>
        <v>3</v>
      </c>
      <c r="D677" s="9">
        <f>Daten!D677</f>
        <v>0</v>
      </c>
      <c r="E677" s="8">
        <f>Daten!E677</f>
        <v>2473</v>
      </c>
      <c r="F677" s="8">
        <f>Daten!F677</f>
        <v>2367</v>
      </c>
      <c r="G677" s="26">
        <f t="shared" si="266"/>
        <v>106</v>
      </c>
      <c r="H677" s="28">
        <f t="shared" si="267"/>
        <v>4.4782425010561892E-2</v>
      </c>
      <c r="I677" s="20">
        <f t="shared" si="268"/>
        <v>33.718994634814344</v>
      </c>
      <c r="J677" s="20">
        <f t="shared" si="269"/>
        <v>72.281005365185649</v>
      </c>
      <c r="K677" s="26">
        <f t="shared" si="270"/>
        <v>-36140.502682592822</v>
      </c>
      <c r="L677" s="15">
        <f>Daten!G677</f>
        <v>406</v>
      </c>
      <c r="M677" s="15">
        <f>Daten!H677</f>
        <v>1597</v>
      </c>
      <c r="N677" s="15">
        <f>Daten!I677</f>
        <v>470</v>
      </c>
      <c r="O677" s="27">
        <f t="shared" si="271"/>
        <v>0.54852849092047584</v>
      </c>
      <c r="P677" s="15">
        <f t="shared" si="272"/>
        <v>914.20203934522362</v>
      </c>
      <c r="Q677" s="20">
        <f t="shared" si="273"/>
        <v>-38.202039345223625</v>
      </c>
      <c r="R677" s="26">
        <f t="shared" si="274"/>
        <v>-7640.407869044725</v>
      </c>
      <c r="S677" s="8">
        <f>Daten!K677</f>
        <v>5528.09</v>
      </c>
      <c r="T677" s="8">
        <f>Daten!L677</f>
        <v>260842.5</v>
      </c>
      <c r="U677" s="8">
        <f>Daten!M677</f>
        <v>371083.27</v>
      </c>
      <c r="V677" s="8">
        <f>Daten!N677</f>
        <v>500</v>
      </c>
      <c r="W677" s="8">
        <f>Daten!O677</f>
        <v>500</v>
      </c>
      <c r="X677" s="22">
        <f t="shared" si="275"/>
        <v>637453.86</v>
      </c>
      <c r="Y677" s="8">
        <f t="shared" si="276"/>
        <v>1014494.795240202</v>
      </c>
      <c r="Z677" s="20">
        <f t="shared" si="277"/>
        <v>-377040.935240202</v>
      </c>
      <c r="AA677" s="26">
        <f t="shared" si="278"/>
        <v>37704.093524020202</v>
      </c>
      <c r="AB677" s="31">
        <f t="shared" si="279"/>
        <v>-6076.8170276173478</v>
      </c>
      <c r="AC677" s="30">
        <f t="shared" si="280"/>
        <v>0</v>
      </c>
      <c r="AG677" s="25">
        <f t="shared" si="281"/>
        <v>0</v>
      </c>
      <c r="AH677" s="25">
        <f t="shared" si="282"/>
        <v>0</v>
      </c>
      <c r="AI677" s="25">
        <f t="shared" si="283"/>
        <v>0</v>
      </c>
      <c r="AJ677" s="25">
        <f t="shared" si="284"/>
        <v>1</v>
      </c>
      <c r="AK677" s="25">
        <f t="shared" si="285"/>
        <v>0</v>
      </c>
      <c r="AL677" s="25">
        <f t="shared" ca="1" si="286"/>
        <v>0</v>
      </c>
      <c r="AM677" s="25">
        <f t="shared" ca="1" si="287"/>
        <v>0</v>
      </c>
      <c r="AN677" s="25">
        <f ca="1">IF(AM677=0,0,COUNTIF($AM$19:AM677,C677*10+1))</f>
        <v>0</v>
      </c>
      <c r="AO677" s="20">
        <f t="shared" ca="1" si="288"/>
        <v>0</v>
      </c>
      <c r="AP677" s="32">
        <f t="shared" ca="1" si="289"/>
        <v>0</v>
      </c>
    </row>
    <row r="678" spans="1:42" x14ac:dyDescent="0.2">
      <c r="A678" s="14">
        <f>Daten!A678</f>
        <v>31709</v>
      </c>
      <c r="B678" s="7" t="str">
        <f>Daten!B678</f>
        <v xml:space="preserve">Gumpoldskirchen                                   </v>
      </c>
      <c r="C678" s="14">
        <f t="shared" si="265"/>
        <v>3</v>
      </c>
      <c r="D678" s="9">
        <f>Daten!D678</f>
        <v>0</v>
      </c>
      <c r="E678" s="8">
        <f>Daten!E678</f>
        <v>4024</v>
      </c>
      <c r="F678" s="8">
        <f>Daten!F678</f>
        <v>3901</v>
      </c>
      <c r="G678" s="26">
        <f t="shared" si="266"/>
        <v>123</v>
      </c>
      <c r="H678" s="28">
        <f t="shared" si="267"/>
        <v>3.1530376826454758E-2</v>
      </c>
      <c r="I678" s="20">
        <f t="shared" si="268"/>
        <v>55.571524322100025</v>
      </c>
      <c r="J678" s="20">
        <f t="shared" si="269"/>
        <v>67.428475677899968</v>
      </c>
      <c r="K678" s="26">
        <f t="shared" si="270"/>
        <v>-33714.237838949986</v>
      </c>
      <c r="L678" s="15">
        <f>Daten!G678</f>
        <v>636</v>
      </c>
      <c r="M678" s="15">
        <f>Daten!H678</f>
        <v>2588</v>
      </c>
      <c r="N678" s="15">
        <f>Daten!I678</f>
        <v>800</v>
      </c>
      <c r="O678" s="27">
        <f t="shared" si="271"/>
        <v>0.55486862442040186</v>
      </c>
      <c r="P678" s="15">
        <f t="shared" si="272"/>
        <v>1481.4996104104187</v>
      </c>
      <c r="Q678" s="20">
        <f t="shared" si="273"/>
        <v>-45.499610410418654</v>
      </c>
      <c r="R678" s="26">
        <f t="shared" si="274"/>
        <v>-9099.9220820837309</v>
      </c>
      <c r="S678" s="8">
        <f>Daten!K678</f>
        <v>9848.8700000000008</v>
      </c>
      <c r="T678" s="8">
        <f>Daten!L678</f>
        <v>443058.54</v>
      </c>
      <c r="U678" s="8">
        <f>Daten!M678</f>
        <v>5051402.1900000004</v>
      </c>
      <c r="V678" s="8">
        <f>Daten!N678</f>
        <v>500</v>
      </c>
      <c r="W678" s="8">
        <f>Daten!O678</f>
        <v>500</v>
      </c>
      <c r="X678" s="22">
        <f t="shared" si="275"/>
        <v>5504309.6000000006</v>
      </c>
      <c r="Y678" s="8">
        <f t="shared" si="276"/>
        <v>1650759.0198328237</v>
      </c>
      <c r="Z678" s="20">
        <f t="shared" si="277"/>
        <v>3853550.5801671771</v>
      </c>
      <c r="AA678" s="26">
        <f t="shared" si="278"/>
        <v>-385355.05801671772</v>
      </c>
      <c r="AB678" s="31">
        <f t="shared" si="279"/>
        <v>-428169.21793775144</v>
      </c>
      <c r="AC678" s="30">
        <f t="shared" si="280"/>
        <v>0</v>
      </c>
      <c r="AG678" s="25">
        <f t="shared" si="281"/>
        <v>0</v>
      </c>
      <c r="AH678" s="25">
        <f t="shared" si="282"/>
        <v>0</v>
      </c>
      <c r="AI678" s="25">
        <f t="shared" si="283"/>
        <v>0</v>
      </c>
      <c r="AJ678" s="25">
        <f t="shared" si="284"/>
        <v>1</v>
      </c>
      <c r="AK678" s="25">
        <f t="shared" si="285"/>
        <v>0</v>
      </c>
      <c r="AL678" s="25">
        <f t="shared" ca="1" si="286"/>
        <v>0</v>
      </c>
      <c r="AM678" s="25">
        <f t="shared" ca="1" si="287"/>
        <v>0</v>
      </c>
      <c r="AN678" s="25">
        <f ca="1">IF(AM678=0,0,COUNTIF($AM$19:AM678,C678*10+1))</f>
        <v>0</v>
      </c>
      <c r="AO678" s="20">
        <f t="shared" ca="1" si="288"/>
        <v>0</v>
      </c>
      <c r="AP678" s="32">
        <f t="shared" ca="1" si="289"/>
        <v>0</v>
      </c>
    </row>
    <row r="679" spans="1:42" x14ac:dyDescent="0.2">
      <c r="A679" s="14">
        <f>Daten!A679</f>
        <v>31710</v>
      </c>
      <c r="B679" s="7" t="str">
        <f>Daten!B679</f>
        <v xml:space="preserve">Guntramsdorf                                      </v>
      </c>
      <c r="C679" s="14">
        <f t="shared" si="265"/>
        <v>3</v>
      </c>
      <c r="D679" s="9">
        <f>Daten!D679</f>
        <v>0</v>
      </c>
      <c r="E679" s="8">
        <f>Daten!E679</f>
        <v>9336</v>
      </c>
      <c r="F679" s="8">
        <f>Daten!F679</f>
        <v>9227</v>
      </c>
      <c r="G679" s="26">
        <f t="shared" si="266"/>
        <v>109</v>
      </c>
      <c r="H679" s="28">
        <f t="shared" si="267"/>
        <v>1.1813157039124309E-2</v>
      </c>
      <c r="I679" s="20">
        <f t="shared" si="268"/>
        <v>131.44282361446216</v>
      </c>
      <c r="J679" s="20">
        <f t="shared" si="269"/>
        <v>-22.442823614462156</v>
      </c>
      <c r="K679" s="26">
        <f t="shared" si="270"/>
        <v>11221.411807231078</v>
      </c>
      <c r="L679" s="15">
        <f>Daten!G679</f>
        <v>1243</v>
      </c>
      <c r="M679" s="15">
        <f>Daten!H679</f>
        <v>6104</v>
      </c>
      <c r="N679" s="15">
        <f>Daten!I679</f>
        <v>1989</v>
      </c>
      <c r="O679" s="27">
        <f t="shared" si="271"/>
        <v>0.5294888597640891</v>
      </c>
      <c r="P679" s="15">
        <f t="shared" si="272"/>
        <v>3494.2324659757328</v>
      </c>
      <c r="Q679" s="20">
        <f t="shared" si="273"/>
        <v>-262.23246597573279</v>
      </c>
      <c r="R679" s="26">
        <f t="shared" si="274"/>
        <v>-52446.493195146555</v>
      </c>
      <c r="S679" s="8">
        <f>Daten!K679</f>
        <v>17912.71</v>
      </c>
      <c r="T679" s="8">
        <f>Daten!L679</f>
        <v>1021630.24</v>
      </c>
      <c r="U679" s="8">
        <f>Daten!M679</f>
        <v>8132423.7199999997</v>
      </c>
      <c r="V679" s="8">
        <f>Daten!N679</f>
        <v>500</v>
      </c>
      <c r="W679" s="8">
        <f>Daten!O679</f>
        <v>500</v>
      </c>
      <c r="X679" s="22">
        <f t="shared" si="275"/>
        <v>9171966.6699999999</v>
      </c>
      <c r="Y679" s="8">
        <f t="shared" si="276"/>
        <v>3829892.1990952389</v>
      </c>
      <c r="Z679" s="20">
        <f t="shared" si="277"/>
        <v>5342074.470904761</v>
      </c>
      <c r="AA679" s="26">
        <f t="shared" si="278"/>
        <v>-534207.44709047617</v>
      </c>
      <c r="AB679" s="31">
        <f t="shared" si="279"/>
        <v>-575432.5284783917</v>
      </c>
      <c r="AC679" s="30">
        <f t="shared" si="280"/>
        <v>0</v>
      </c>
      <c r="AG679" s="25">
        <f t="shared" si="281"/>
        <v>0</v>
      </c>
      <c r="AH679" s="25">
        <f t="shared" si="282"/>
        <v>0</v>
      </c>
      <c r="AI679" s="25">
        <f t="shared" si="283"/>
        <v>0</v>
      </c>
      <c r="AJ679" s="25">
        <f t="shared" si="284"/>
        <v>1</v>
      </c>
      <c r="AK679" s="25">
        <f t="shared" si="285"/>
        <v>0</v>
      </c>
      <c r="AL679" s="25">
        <f t="shared" ca="1" si="286"/>
        <v>0</v>
      </c>
      <c r="AM679" s="25">
        <f t="shared" ca="1" si="287"/>
        <v>0</v>
      </c>
      <c r="AN679" s="25">
        <f ca="1">IF(AM679=0,0,COUNTIF($AM$19:AM679,C679*10+1))</f>
        <v>0</v>
      </c>
      <c r="AO679" s="20">
        <f t="shared" ca="1" si="288"/>
        <v>0</v>
      </c>
      <c r="AP679" s="32">
        <f t="shared" ca="1" si="289"/>
        <v>0</v>
      </c>
    </row>
    <row r="680" spans="1:42" x14ac:dyDescent="0.2">
      <c r="A680" s="14">
        <f>Daten!A680</f>
        <v>31711</v>
      </c>
      <c r="B680" s="7" t="str">
        <f>Daten!B680</f>
        <v xml:space="preserve">Hennersdorf                                       </v>
      </c>
      <c r="C680" s="14">
        <f t="shared" si="265"/>
        <v>3</v>
      </c>
      <c r="D680" s="9">
        <f>Daten!D680</f>
        <v>0</v>
      </c>
      <c r="E680" s="8">
        <f>Daten!E680</f>
        <v>1554</v>
      </c>
      <c r="F680" s="8">
        <f>Daten!F680</f>
        <v>1545</v>
      </c>
      <c r="G680" s="26">
        <f t="shared" si="266"/>
        <v>9</v>
      </c>
      <c r="H680" s="28">
        <f t="shared" si="267"/>
        <v>5.8252427184466021E-3</v>
      </c>
      <c r="I680" s="20">
        <f t="shared" si="268"/>
        <v>22.009229704599985</v>
      </c>
      <c r="J680" s="20">
        <f t="shared" si="269"/>
        <v>-13.009229704599985</v>
      </c>
      <c r="K680" s="26">
        <f t="shared" si="270"/>
        <v>6504.6148522999929</v>
      </c>
      <c r="L680" s="15">
        <f>Daten!G680</f>
        <v>205</v>
      </c>
      <c r="M680" s="15">
        <f>Daten!H680</f>
        <v>964</v>
      </c>
      <c r="N680" s="15">
        <f>Daten!I680</f>
        <v>385</v>
      </c>
      <c r="O680" s="27">
        <f t="shared" si="271"/>
        <v>0.61203319502074693</v>
      </c>
      <c r="P680" s="15">
        <f t="shared" si="272"/>
        <v>551.84143138935224</v>
      </c>
      <c r="Q680" s="20">
        <f t="shared" si="273"/>
        <v>38.158568610647762</v>
      </c>
      <c r="R680" s="26">
        <f t="shared" si="274"/>
        <v>7631.7137221295525</v>
      </c>
      <c r="S680" s="8">
        <f>Daten!K680</f>
        <v>4722.37</v>
      </c>
      <c r="T680" s="8">
        <f>Daten!L680</f>
        <v>153105.47</v>
      </c>
      <c r="U680" s="8">
        <f>Daten!M680</f>
        <v>296819.46999999997</v>
      </c>
      <c r="V680" s="8">
        <f>Daten!N680</f>
        <v>500</v>
      </c>
      <c r="W680" s="8">
        <f>Daten!O680</f>
        <v>500</v>
      </c>
      <c r="X680" s="22">
        <f t="shared" si="275"/>
        <v>454647.30999999994</v>
      </c>
      <c r="Y680" s="8">
        <f t="shared" si="276"/>
        <v>637494.90974657249</v>
      </c>
      <c r="Z680" s="20">
        <f t="shared" si="277"/>
        <v>-182847.59974657255</v>
      </c>
      <c r="AA680" s="26">
        <f t="shared" si="278"/>
        <v>18284.759974657256</v>
      </c>
      <c r="AB680" s="31">
        <f t="shared" si="279"/>
        <v>32421.088549086802</v>
      </c>
      <c r="AC680" s="30">
        <f t="shared" si="280"/>
        <v>32421.088549086802</v>
      </c>
      <c r="AG680" s="25">
        <f t="shared" si="281"/>
        <v>6504.6148522999929</v>
      </c>
      <c r="AH680" s="25">
        <f t="shared" si="282"/>
        <v>18284.759974657256</v>
      </c>
      <c r="AI680" s="25">
        <f t="shared" si="283"/>
        <v>24789.37482695725</v>
      </c>
      <c r="AJ680" s="25">
        <f t="shared" si="284"/>
        <v>1</v>
      </c>
      <c r="AK680" s="25">
        <f t="shared" si="285"/>
        <v>24789.37482695725</v>
      </c>
      <c r="AL680" s="25">
        <f t="shared" ca="1" si="286"/>
        <v>62619</v>
      </c>
      <c r="AM680" s="25">
        <f t="shared" ca="1" si="287"/>
        <v>31</v>
      </c>
      <c r="AN680" s="25">
        <f ca="1">IF(AM680=0,0,COUNTIF($AM$19:AM680,C680*10+1))</f>
        <v>231</v>
      </c>
      <c r="AO680" s="20">
        <f t="shared" ca="1" si="288"/>
        <v>0</v>
      </c>
      <c r="AP680" s="32">
        <f t="shared" ca="1" si="289"/>
        <v>62619</v>
      </c>
    </row>
    <row r="681" spans="1:42" x14ac:dyDescent="0.2">
      <c r="A681" s="14">
        <f>Daten!A681</f>
        <v>31712</v>
      </c>
      <c r="B681" s="7" t="str">
        <f>Daten!B681</f>
        <v xml:space="preserve">Hinterbrühl                                      </v>
      </c>
      <c r="C681" s="14">
        <f t="shared" si="265"/>
        <v>3</v>
      </c>
      <c r="D681" s="9">
        <f>Daten!D681</f>
        <v>0</v>
      </c>
      <c r="E681" s="8">
        <f>Daten!E681</f>
        <v>3911</v>
      </c>
      <c r="F681" s="8">
        <f>Daten!F681</f>
        <v>3966</v>
      </c>
      <c r="G681" s="26">
        <f t="shared" si="266"/>
        <v>-55</v>
      </c>
      <c r="H681" s="28">
        <f t="shared" si="267"/>
        <v>-1.3867876954109935E-2</v>
      </c>
      <c r="I681" s="20">
        <f t="shared" si="268"/>
        <v>56.497478969866364</v>
      </c>
      <c r="J681" s="20">
        <f t="shared" si="269"/>
        <v>-111.49747896986636</v>
      </c>
      <c r="K681" s="26">
        <f t="shared" si="270"/>
        <v>55748.739484933183</v>
      </c>
      <c r="L681" s="15">
        <f>Daten!G681</f>
        <v>571</v>
      </c>
      <c r="M681" s="15">
        <f>Daten!H681</f>
        <v>2418</v>
      </c>
      <c r="N681" s="15">
        <f>Daten!I681</f>
        <v>922</v>
      </c>
      <c r="O681" s="27">
        <f t="shared" si="271"/>
        <v>0.61745244003308519</v>
      </c>
      <c r="P681" s="15">
        <f t="shared" si="272"/>
        <v>1384.1831754143711</v>
      </c>
      <c r="Q681" s="20">
        <f t="shared" si="273"/>
        <v>108.81682458562886</v>
      </c>
      <c r="R681" s="26">
        <f t="shared" si="274"/>
        <v>21763.364917125771</v>
      </c>
      <c r="S681" s="8">
        <f>Daten!K681</f>
        <v>5359.83</v>
      </c>
      <c r="T681" s="8">
        <f>Daten!L681</f>
        <v>595695.26</v>
      </c>
      <c r="U681" s="8">
        <f>Daten!M681</f>
        <v>518087.09</v>
      </c>
      <c r="V681" s="8">
        <f>Daten!N681</f>
        <v>500</v>
      </c>
      <c r="W681" s="8">
        <f>Daten!O681</f>
        <v>500</v>
      </c>
      <c r="X681" s="22">
        <f t="shared" si="275"/>
        <v>1119142.18</v>
      </c>
      <c r="Y681" s="8">
        <f t="shared" si="276"/>
        <v>1604403.2123673393</v>
      </c>
      <c r="Z681" s="20">
        <f t="shared" si="277"/>
        <v>-485261.03236733936</v>
      </c>
      <c r="AA681" s="26">
        <f t="shared" si="278"/>
        <v>48526.103236733936</v>
      </c>
      <c r="AB681" s="31">
        <f t="shared" si="279"/>
        <v>126038.2076387929</v>
      </c>
      <c r="AC681" s="30">
        <f t="shared" si="280"/>
        <v>126038.2076387929</v>
      </c>
      <c r="AG681" s="25">
        <f t="shared" si="281"/>
        <v>55748.739484933183</v>
      </c>
      <c r="AH681" s="25">
        <f t="shared" si="282"/>
        <v>48526.103236733936</v>
      </c>
      <c r="AI681" s="25">
        <f t="shared" si="283"/>
        <v>104274.84272166711</v>
      </c>
      <c r="AJ681" s="25">
        <f t="shared" si="284"/>
        <v>1</v>
      </c>
      <c r="AK681" s="25">
        <f t="shared" si="285"/>
        <v>104274.84272166711</v>
      </c>
      <c r="AL681" s="25">
        <f t="shared" ca="1" si="286"/>
        <v>263403</v>
      </c>
      <c r="AM681" s="25">
        <f t="shared" ca="1" si="287"/>
        <v>31</v>
      </c>
      <c r="AN681" s="25">
        <f ca="1">IF(AM681=0,0,COUNTIF($AM$19:AM681,C681*10+1))</f>
        <v>232</v>
      </c>
      <c r="AO681" s="20">
        <f t="shared" ca="1" si="288"/>
        <v>0</v>
      </c>
      <c r="AP681" s="32">
        <f t="shared" ca="1" si="289"/>
        <v>263403</v>
      </c>
    </row>
    <row r="682" spans="1:42" x14ac:dyDescent="0.2">
      <c r="A682" s="14">
        <f>Daten!A682</f>
        <v>31713</v>
      </c>
      <c r="B682" s="7" t="str">
        <f>Daten!B682</f>
        <v xml:space="preserve">Kaltenleutgeben                                   </v>
      </c>
      <c r="C682" s="14">
        <f t="shared" si="265"/>
        <v>3</v>
      </c>
      <c r="D682" s="9">
        <f>Daten!D682</f>
        <v>0</v>
      </c>
      <c r="E682" s="8">
        <f>Daten!E682</f>
        <v>3318</v>
      </c>
      <c r="F682" s="8">
        <f>Daten!F682</f>
        <v>3341</v>
      </c>
      <c r="G682" s="26">
        <f t="shared" si="266"/>
        <v>-23</v>
      </c>
      <c r="H682" s="28">
        <f t="shared" si="267"/>
        <v>-6.884166417240347E-3</v>
      </c>
      <c r="I682" s="20">
        <f t="shared" si="268"/>
        <v>47.594068895189999</v>
      </c>
      <c r="J682" s="20">
        <f t="shared" si="269"/>
        <v>-70.594068895189992</v>
      </c>
      <c r="K682" s="26">
        <f t="shared" si="270"/>
        <v>35297.034447594997</v>
      </c>
      <c r="L682" s="15">
        <f>Daten!G682</f>
        <v>467</v>
      </c>
      <c r="M682" s="15">
        <f>Daten!H682</f>
        <v>2205</v>
      </c>
      <c r="N682" s="15">
        <f>Daten!I682</f>
        <v>646</v>
      </c>
      <c r="O682" s="27">
        <f t="shared" si="271"/>
        <v>0.50476190476190474</v>
      </c>
      <c r="P682" s="15">
        <f t="shared" si="272"/>
        <v>1262.2514068604999</v>
      </c>
      <c r="Q682" s="20">
        <f t="shared" si="273"/>
        <v>-149.25140686049986</v>
      </c>
      <c r="R682" s="26">
        <f t="shared" si="274"/>
        <v>-29850.281372099969</v>
      </c>
      <c r="S682" s="8">
        <f>Daten!K682</f>
        <v>3819.48</v>
      </c>
      <c r="T682" s="8">
        <f>Daten!L682</f>
        <v>236078.31</v>
      </c>
      <c r="U682" s="8">
        <f>Daten!M682</f>
        <v>182185.91</v>
      </c>
      <c r="V682" s="8">
        <f>Daten!N682</f>
        <v>500</v>
      </c>
      <c r="W682" s="8">
        <f>Daten!O682</f>
        <v>500</v>
      </c>
      <c r="X682" s="22">
        <f t="shared" si="275"/>
        <v>422083.7</v>
      </c>
      <c r="Y682" s="8">
        <f t="shared" si="276"/>
        <v>1361137.780269709</v>
      </c>
      <c r="Z682" s="20">
        <f t="shared" si="277"/>
        <v>-939054.080269709</v>
      </c>
      <c r="AA682" s="26">
        <f t="shared" si="278"/>
        <v>93905.408026970908</v>
      </c>
      <c r="AB682" s="31">
        <f t="shared" si="279"/>
        <v>99352.161102465936</v>
      </c>
      <c r="AC682" s="30">
        <f t="shared" si="280"/>
        <v>99352.161102465936</v>
      </c>
      <c r="AG682" s="25">
        <f t="shared" si="281"/>
        <v>35297.034447594997</v>
      </c>
      <c r="AH682" s="25">
        <f t="shared" si="282"/>
        <v>93905.408026970908</v>
      </c>
      <c r="AI682" s="25">
        <f t="shared" si="283"/>
        <v>129202.44247456591</v>
      </c>
      <c r="AJ682" s="25">
        <f t="shared" si="284"/>
        <v>1</v>
      </c>
      <c r="AK682" s="25">
        <f t="shared" si="285"/>
        <v>129202.44247456591</v>
      </c>
      <c r="AL682" s="25">
        <f t="shared" ca="1" si="286"/>
        <v>326371</v>
      </c>
      <c r="AM682" s="25">
        <f t="shared" ca="1" si="287"/>
        <v>31</v>
      </c>
      <c r="AN682" s="25">
        <f ca="1">IF(AM682=0,0,COUNTIF($AM$19:AM682,C682*10+1))</f>
        <v>233</v>
      </c>
      <c r="AO682" s="20">
        <f t="shared" ca="1" si="288"/>
        <v>0</v>
      </c>
      <c r="AP682" s="32">
        <f t="shared" ca="1" si="289"/>
        <v>326371</v>
      </c>
    </row>
    <row r="683" spans="1:42" x14ac:dyDescent="0.2">
      <c r="A683" s="14">
        <f>Daten!A683</f>
        <v>31714</v>
      </c>
      <c r="B683" s="7" t="str">
        <f>Daten!B683</f>
        <v xml:space="preserve">Laab im Walde                                     </v>
      </c>
      <c r="C683" s="14">
        <f t="shared" si="265"/>
        <v>3</v>
      </c>
      <c r="D683" s="9">
        <f>Daten!D683</f>
        <v>0</v>
      </c>
      <c r="E683" s="8">
        <f>Daten!E683</f>
        <v>1117</v>
      </c>
      <c r="F683" s="8">
        <f>Daten!F683</f>
        <v>1113</v>
      </c>
      <c r="G683" s="26">
        <f t="shared" si="266"/>
        <v>4</v>
      </c>
      <c r="H683" s="28">
        <f t="shared" si="267"/>
        <v>3.5938903863432167E-3</v>
      </c>
      <c r="I683" s="20">
        <f t="shared" si="268"/>
        <v>15.855192660983677</v>
      </c>
      <c r="J683" s="20">
        <f t="shared" si="269"/>
        <v>-11.855192660983677</v>
      </c>
      <c r="K683" s="26">
        <f t="shared" si="270"/>
        <v>5927.5963304918387</v>
      </c>
      <c r="L683" s="15">
        <f>Daten!G683</f>
        <v>125</v>
      </c>
      <c r="M683" s="15">
        <f>Daten!H683</f>
        <v>655</v>
      </c>
      <c r="N683" s="15">
        <f>Daten!I683</f>
        <v>337</v>
      </c>
      <c r="O683" s="27">
        <f t="shared" si="271"/>
        <v>0.70534351145038165</v>
      </c>
      <c r="P683" s="15">
        <f t="shared" si="272"/>
        <v>374.95449954359515</v>
      </c>
      <c r="Q683" s="20">
        <f t="shared" si="273"/>
        <v>87.045500456404852</v>
      </c>
      <c r="R683" s="26">
        <f t="shared" si="274"/>
        <v>17409.100091280969</v>
      </c>
      <c r="S683" s="8">
        <f>Daten!K683</f>
        <v>3380.82</v>
      </c>
      <c r="T683" s="8">
        <f>Daten!L683</f>
        <v>111636.09</v>
      </c>
      <c r="U683" s="8">
        <f>Daten!M683</f>
        <v>67156.66</v>
      </c>
      <c r="V683" s="8">
        <f>Daten!N683</f>
        <v>500</v>
      </c>
      <c r="W683" s="8">
        <f>Daten!O683</f>
        <v>500</v>
      </c>
      <c r="X683" s="22">
        <f t="shared" si="275"/>
        <v>182173.57</v>
      </c>
      <c r="Y683" s="8">
        <f t="shared" si="276"/>
        <v>458225.10565438966</v>
      </c>
      <c r="Z683" s="20">
        <f t="shared" si="277"/>
        <v>-276051.53565438965</v>
      </c>
      <c r="AA683" s="26">
        <f t="shared" si="278"/>
        <v>27605.153565438966</v>
      </c>
      <c r="AB683" s="31">
        <f t="shared" si="279"/>
        <v>50941.849987211775</v>
      </c>
      <c r="AC683" s="30">
        <f t="shared" si="280"/>
        <v>50941.849987211775</v>
      </c>
      <c r="AG683" s="25">
        <f t="shared" si="281"/>
        <v>5927.5963304918387</v>
      </c>
      <c r="AH683" s="25">
        <f t="shared" si="282"/>
        <v>27605.153565438966</v>
      </c>
      <c r="AI683" s="25">
        <f t="shared" si="283"/>
        <v>33532.749895930807</v>
      </c>
      <c r="AJ683" s="25">
        <f t="shared" si="284"/>
        <v>1</v>
      </c>
      <c r="AK683" s="25">
        <f t="shared" si="285"/>
        <v>33532.749895930807</v>
      </c>
      <c r="AL683" s="25">
        <f t="shared" ca="1" si="286"/>
        <v>84705</v>
      </c>
      <c r="AM683" s="25">
        <f t="shared" ca="1" si="287"/>
        <v>31</v>
      </c>
      <c r="AN683" s="25">
        <f ca="1">IF(AM683=0,0,COUNTIF($AM$19:AM683,C683*10+1))</f>
        <v>234</v>
      </c>
      <c r="AO683" s="20">
        <f t="shared" ca="1" si="288"/>
        <v>0</v>
      </c>
      <c r="AP683" s="32">
        <f t="shared" ca="1" si="289"/>
        <v>84705</v>
      </c>
    </row>
    <row r="684" spans="1:42" x14ac:dyDescent="0.2">
      <c r="A684" s="14">
        <f>Daten!A684</f>
        <v>31715</v>
      </c>
      <c r="B684" s="7" t="str">
        <f>Daten!B684</f>
        <v xml:space="preserve">Laxenburg                                         </v>
      </c>
      <c r="C684" s="14">
        <f t="shared" si="265"/>
        <v>3</v>
      </c>
      <c r="D684" s="9">
        <f>Daten!D684</f>
        <v>0</v>
      </c>
      <c r="E684" s="8">
        <f>Daten!E684</f>
        <v>3070</v>
      </c>
      <c r="F684" s="8">
        <f>Daten!F684</f>
        <v>2886</v>
      </c>
      <c r="G684" s="26">
        <f t="shared" si="266"/>
        <v>184</v>
      </c>
      <c r="H684" s="28">
        <f t="shared" si="267"/>
        <v>6.3756063756063755E-2</v>
      </c>
      <c r="I684" s="20">
        <f t="shared" si="268"/>
        <v>41.112386360825603</v>
      </c>
      <c r="J684" s="20">
        <f t="shared" si="269"/>
        <v>142.88761363917439</v>
      </c>
      <c r="K684" s="26">
        <f t="shared" si="270"/>
        <v>-71443.806819587189</v>
      </c>
      <c r="L684" s="15">
        <f>Daten!G684</f>
        <v>398</v>
      </c>
      <c r="M684" s="15">
        <f>Daten!H684</f>
        <v>1899</v>
      </c>
      <c r="N684" s="15">
        <f>Daten!I684</f>
        <v>773</v>
      </c>
      <c r="O684" s="27">
        <f t="shared" si="271"/>
        <v>0.61664033701948395</v>
      </c>
      <c r="P684" s="15">
        <f t="shared" si="272"/>
        <v>1087.081823867614</v>
      </c>
      <c r="Q684" s="20">
        <f t="shared" si="273"/>
        <v>83.918176132385952</v>
      </c>
      <c r="R684" s="26">
        <f t="shared" si="274"/>
        <v>16783.635226477192</v>
      </c>
      <c r="S684" s="8">
        <f>Daten!K684</f>
        <v>8581.0300000000007</v>
      </c>
      <c r="T684" s="8">
        <f>Daten!L684</f>
        <v>443330.39</v>
      </c>
      <c r="U684" s="8">
        <f>Daten!M684</f>
        <v>5733473.75</v>
      </c>
      <c r="V684" s="8">
        <f>Daten!N684</f>
        <v>500</v>
      </c>
      <c r="W684" s="8">
        <f>Daten!O684</f>
        <v>500</v>
      </c>
      <c r="X684" s="22">
        <f t="shared" si="275"/>
        <v>6185385.1699999999</v>
      </c>
      <c r="Y684" s="8">
        <f t="shared" si="276"/>
        <v>1259401.1408764336</v>
      </c>
      <c r="Z684" s="20">
        <f t="shared" si="277"/>
        <v>4925984.0291235661</v>
      </c>
      <c r="AA684" s="26">
        <f t="shared" si="278"/>
        <v>-492598.40291235666</v>
      </c>
      <c r="AB684" s="31">
        <f t="shared" si="279"/>
        <v>-547258.57450546662</v>
      </c>
      <c r="AC684" s="30">
        <f t="shared" si="280"/>
        <v>0</v>
      </c>
      <c r="AG684" s="25">
        <f t="shared" si="281"/>
        <v>0</v>
      </c>
      <c r="AH684" s="25">
        <f t="shared" si="282"/>
        <v>0</v>
      </c>
      <c r="AI684" s="25">
        <f t="shared" si="283"/>
        <v>0</v>
      </c>
      <c r="AJ684" s="25">
        <f t="shared" si="284"/>
        <v>1</v>
      </c>
      <c r="AK684" s="25">
        <f t="shared" si="285"/>
        <v>0</v>
      </c>
      <c r="AL684" s="25">
        <f t="shared" ca="1" si="286"/>
        <v>0</v>
      </c>
      <c r="AM684" s="25">
        <f t="shared" ca="1" si="287"/>
        <v>0</v>
      </c>
      <c r="AN684" s="25">
        <f ca="1">IF(AM684=0,0,COUNTIF($AM$19:AM684,C684*10+1))</f>
        <v>0</v>
      </c>
      <c r="AO684" s="20">
        <f t="shared" ca="1" si="288"/>
        <v>0</v>
      </c>
      <c r="AP684" s="32">
        <f t="shared" ca="1" si="289"/>
        <v>0</v>
      </c>
    </row>
    <row r="685" spans="1:42" x14ac:dyDescent="0.2">
      <c r="A685" s="14">
        <f>Daten!A685</f>
        <v>31716</v>
      </c>
      <c r="B685" s="7" t="str">
        <f>Daten!B685</f>
        <v xml:space="preserve">Maria Enzersdorf                                  </v>
      </c>
      <c r="C685" s="14">
        <f t="shared" si="265"/>
        <v>3</v>
      </c>
      <c r="D685" s="9">
        <f>Daten!D685</f>
        <v>0</v>
      </c>
      <c r="E685" s="8">
        <f>Daten!E685</f>
        <v>8775</v>
      </c>
      <c r="F685" s="8">
        <f>Daten!F685</f>
        <v>8627</v>
      </c>
      <c r="G685" s="26">
        <f t="shared" si="266"/>
        <v>148</v>
      </c>
      <c r="H685" s="28">
        <f t="shared" si="267"/>
        <v>1.7155442216297671E-2</v>
      </c>
      <c r="I685" s="20">
        <f t="shared" si="268"/>
        <v>122.89554994277285</v>
      </c>
      <c r="J685" s="20">
        <f t="shared" si="269"/>
        <v>25.104450057227155</v>
      </c>
      <c r="K685" s="26">
        <f t="shared" si="270"/>
        <v>-12552.225028613577</v>
      </c>
      <c r="L685" s="15">
        <f>Daten!G685</f>
        <v>1209</v>
      </c>
      <c r="M685" s="15">
        <f>Daten!H685</f>
        <v>5388</v>
      </c>
      <c r="N685" s="15">
        <f>Daten!I685</f>
        <v>2178</v>
      </c>
      <c r="O685" s="27">
        <f t="shared" si="271"/>
        <v>0.62861915367483301</v>
      </c>
      <c r="P685" s="15">
        <f t="shared" si="272"/>
        <v>3084.3585397570851</v>
      </c>
      <c r="Q685" s="20">
        <f t="shared" si="273"/>
        <v>302.64146024291495</v>
      </c>
      <c r="R685" s="26">
        <f t="shared" si="274"/>
        <v>60528.292048582989</v>
      </c>
      <c r="S685" s="8">
        <f>Daten!K685</f>
        <v>1215.6300000000001</v>
      </c>
      <c r="T685" s="8">
        <f>Daten!L685</f>
        <v>831585.27</v>
      </c>
      <c r="U685" s="8">
        <f>Daten!M685</f>
        <v>5733735.4000000004</v>
      </c>
      <c r="V685" s="8">
        <f>Daten!N685</f>
        <v>500</v>
      </c>
      <c r="W685" s="8">
        <f>Daten!O685</f>
        <v>500</v>
      </c>
      <c r="X685" s="22">
        <f t="shared" si="275"/>
        <v>6566536.3000000007</v>
      </c>
      <c r="Y685" s="8">
        <f t="shared" si="276"/>
        <v>3599754.0753064184</v>
      </c>
      <c r="Z685" s="20">
        <f t="shared" si="277"/>
        <v>2966782.2246935824</v>
      </c>
      <c r="AA685" s="26">
        <f t="shared" si="278"/>
        <v>-296678.22246935824</v>
      </c>
      <c r="AB685" s="31">
        <f t="shared" si="279"/>
        <v>-248702.15544938884</v>
      </c>
      <c r="AC685" s="30">
        <f t="shared" si="280"/>
        <v>0</v>
      </c>
      <c r="AG685" s="25">
        <f t="shared" si="281"/>
        <v>0</v>
      </c>
      <c r="AH685" s="25">
        <f t="shared" si="282"/>
        <v>0</v>
      </c>
      <c r="AI685" s="25">
        <f t="shared" si="283"/>
        <v>0</v>
      </c>
      <c r="AJ685" s="25">
        <f t="shared" si="284"/>
        <v>1</v>
      </c>
      <c r="AK685" s="25">
        <f t="shared" si="285"/>
        <v>0</v>
      </c>
      <c r="AL685" s="25">
        <f t="shared" ca="1" si="286"/>
        <v>0</v>
      </c>
      <c r="AM685" s="25">
        <f t="shared" ca="1" si="287"/>
        <v>0</v>
      </c>
      <c r="AN685" s="25">
        <f ca="1">IF(AM685=0,0,COUNTIF($AM$19:AM685,C685*10+1))</f>
        <v>0</v>
      </c>
      <c r="AO685" s="20">
        <f t="shared" ca="1" si="288"/>
        <v>0</v>
      </c>
      <c r="AP685" s="32">
        <f t="shared" ca="1" si="289"/>
        <v>0</v>
      </c>
    </row>
    <row r="686" spans="1:42" x14ac:dyDescent="0.2">
      <c r="A686" s="14">
        <f>Daten!A686</f>
        <v>31717</v>
      </c>
      <c r="B686" s="7" t="str">
        <f>Daten!B686</f>
        <v xml:space="preserve">Mödling                                          </v>
      </c>
      <c r="C686" s="14">
        <f t="shared" si="265"/>
        <v>3</v>
      </c>
      <c r="D686" s="9">
        <f>Daten!D686</f>
        <v>0</v>
      </c>
      <c r="E686" s="8">
        <f>Daten!E686</f>
        <v>20585</v>
      </c>
      <c r="F686" s="8">
        <f>Daten!F686</f>
        <v>20562</v>
      </c>
      <c r="G686" s="26">
        <f t="shared" si="266"/>
        <v>23</v>
      </c>
      <c r="H686" s="28">
        <f t="shared" si="267"/>
        <v>1.1185682326621924E-3</v>
      </c>
      <c r="I686" s="20">
        <f t="shared" si="268"/>
        <v>292.91506872879279</v>
      </c>
      <c r="J686" s="20">
        <f t="shared" si="269"/>
        <v>-269.91506872879279</v>
      </c>
      <c r="K686" s="26">
        <f t="shared" si="270"/>
        <v>134957.53436439639</v>
      </c>
      <c r="L686" s="15">
        <f>Daten!G686</f>
        <v>2653</v>
      </c>
      <c r="M686" s="15">
        <f>Daten!H686</f>
        <v>13281</v>
      </c>
      <c r="N686" s="15">
        <f>Daten!I686</f>
        <v>4651</v>
      </c>
      <c r="O686" s="27">
        <f t="shared" si="271"/>
        <v>0.54995858745576387</v>
      </c>
      <c r="P686" s="15">
        <f t="shared" si="272"/>
        <v>7602.7033716618125</v>
      </c>
      <c r="Q686" s="20">
        <f t="shared" si="273"/>
        <v>-298.70337166181253</v>
      </c>
      <c r="R686" s="26">
        <f t="shared" si="274"/>
        <v>-59740.674332362505</v>
      </c>
      <c r="S686" s="8">
        <f>Daten!K686</f>
        <v>1904.85</v>
      </c>
      <c r="T686" s="8">
        <f>Daten!L686</f>
        <v>1905383.57</v>
      </c>
      <c r="U686" s="8">
        <f>Daten!M686</f>
        <v>8346398.1699999999</v>
      </c>
      <c r="V686" s="8">
        <f>Daten!N686</f>
        <v>500</v>
      </c>
      <c r="W686" s="8">
        <f>Daten!O686</f>
        <v>500</v>
      </c>
      <c r="X686" s="22">
        <f t="shared" si="275"/>
        <v>10253686.59</v>
      </c>
      <c r="Y686" s="8">
        <f t="shared" si="276"/>
        <v>8444551.2980265096</v>
      </c>
      <c r="Z686" s="20">
        <f t="shared" si="277"/>
        <v>1809135.2919734903</v>
      </c>
      <c r="AA686" s="26">
        <f t="shared" si="278"/>
        <v>-180913.52919734904</v>
      </c>
      <c r="AB686" s="31">
        <f t="shared" si="279"/>
        <v>-105696.66916531516</v>
      </c>
      <c r="AC686" s="30">
        <f t="shared" si="280"/>
        <v>0</v>
      </c>
      <c r="AG686" s="25">
        <f t="shared" si="281"/>
        <v>0</v>
      </c>
      <c r="AH686" s="25">
        <f t="shared" si="282"/>
        <v>0</v>
      </c>
      <c r="AI686" s="25">
        <f t="shared" si="283"/>
        <v>0</v>
      </c>
      <c r="AJ686" s="25">
        <f t="shared" si="284"/>
        <v>1</v>
      </c>
      <c r="AK686" s="25">
        <f t="shared" si="285"/>
        <v>0</v>
      </c>
      <c r="AL686" s="25">
        <f t="shared" ca="1" si="286"/>
        <v>0</v>
      </c>
      <c r="AM686" s="25">
        <f t="shared" ca="1" si="287"/>
        <v>0</v>
      </c>
      <c r="AN686" s="25">
        <f ca="1">IF(AM686=0,0,COUNTIF($AM$19:AM686,C686*10+1))</f>
        <v>0</v>
      </c>
      <c r="AO686" s="20">
        <f t="shared" ca="1" si="288"/>
        <v>0</v>
      </c>
      <c r="AP686" s="32">
        <f t="shared" ca="1" si="289"/>
        <v>0</v>
      </c>
    </row>
    <row r="687" spans="1:42" x14ac:dyDescent="0.2">
      <c r="A687" s="14">
        <f>Daten!A687</f>
        <v>31718</v>
      </c>
      <c r="B687" s="7" t="str">
        <f>Daten!B687</f>
        <v xml:space="preserve">Münchendorf                                      </v>
      </c>
      <c r="C687" s="14">
        <f t="shared" si="265"/>
        <v>3</v>
      </c>
      <c r="D687" s="9">
        <f>Daten!D687</f>
        <v>0</v>
      </c>
      <c r="E687" s="8">
        <f>Daten!E687</f>
        <v>3210</v>
      </c>
      <c r="F687" s="8">
        <f>Daten!F687</f>
        <v>2960</v>
      </c>
      <c r="G687" s="26">
        <f t="shared" si="266"/>
        <v>250</v>
      </c>
      <c r="H687" s="28">
        <f t="shared" si="267"/>
        <v>8.4459459459459457E-2</v>
      </c>
      <c r="I687" s="20">
        <f t="shared" si="268"/>
        <v>42.166550113667284</v>
      </c>
      <c r="J687" s="20">
        <f t="shared" si="269"/>
        <v>207.83344988633272</v>
      </c>
      <c r="K687" s="26">
        <f t="shared" si="270"/>
        <v>-103916.72494316635</v>
      </c>
      <c r="L687" s="15">
        <f>Daten!G687</f>
        <v>528</v>
      </c>
      <c r="M687" s="15">
        <f>Daten!H687</f>
        <v>2069</v>
      </c>
      <c r="N687" s="15">
        <f>Daten!I687</f>
        <v>613</v>
      </c>
      <c r="O687" s="27">
        <f t="shared" si="271"/>
        <v>0.55147414209763168</v>
      </c>
      <c r="P687" s="15">
        <f t="shared" si="272"/>
        <v>1184.3982588636616</v>
      </c>
      <c r="Q687" s="20">
        <f t="shared" si="273"/>
        <v>-43.398258863661567</v>
      </c>
      <c r="R687" s="26">
        <f t="shared" si="274"/>
        <v>-8679.6517727323135</v>
      </c>
      <c r="S687" s="8">
        <f>Daten!K687</f>
        <v>22544.86</v>
      </c>
      <c r="T687" s="8">
        <f>Daten!L687</f>
        <v>315330.82</v>
      </c>
      <c r="U687" s="8">
        <f>Daten!M687</f>
        <v>1295847.81</v>
      </c>
      <c r="V687" s="8">
        <f>Daten!N687</f>
        <v>500</v>
      </c>
      <c r="W687" s="8">
        <f>Daten!O687</f>
        <v>500</v>
      </c>
      <c r="X687" s="22">
        <f t="shared" si="275"/>
        <v>1633723.49</v>
      </c>
      <c r="Y687" s="8">
        <f t="shared" si="276"/>
        <v>1316833.1147274761</v>
      </c>
      <c r="Z687" s="20">
        <f t="shared" si="277"/>
        <v>316890.37527252384</v>
      </c>
      <c r="AA687" s="26">
        <f t="shared" si="278"/>
        <v>-31689.037527252385</v>
      </c>
      <c r="AB687" s="31">
        <f t="shared" si="279"/>
        <v>-144285.41424315106</v>
      </c>
      <c r="AC687" s="30">
        <f t="shared" si="280"/>
        <v>0</v>
      </c>
      <c r="AG687" s="25">
        <f t="shared" si="281"/>
        <v>0</v>
      </c>
      <c r="AH687" s="25">
        <f t="shared" si="282"/>
        <v>0</v>
      </c>
      <c r="AI687" s="25">
        <f t="shared" si="283"/>
        <v>0</v>
      </c>
      <c r="AJ687" s="25">
        <f t="shared" si="284"/>
        <v>1</v>
      </c>
      <c r="AK687" s="25">
        <f t="shared" si="285"/>
        <v>0</v>
      </c>
      <c r="AL687" s="25">
        <f t="shared" ca="1" si="286"/>
        <v>0</v>
      </c>
      <c r="AM687" s="25">
        <f t="shared" ca="1" si="287"/>
        <v>0</v>
      </c>
      <c r="AN687" s="25">
        <f ca="1">IF(AM687=0,0,COUNTIF($AM$19:AM687,C687*10+1))</f>
        <v>0</v>
      </c>
      <c r="AO687" s="20">
        <f t="shared" ca="1" si="288"/>
        <v>0</v>
      </c>
      <c r="AP687" s="32">
        <f t="shared" ca="1" si="289"/>
        <v>0</v>
      </c>
    </row>
    <row r="688" spans="1:42" x14ac:dyDescent="0.2">
      <c r="A688" s="14">
        <f>Daten!A688</f>
        <v>31719</v>
      </c>
      <c r="B688" s="7" t="str">
        <f>Daten!B688</f>
        <v xml:space="preserve">Perchtoldsdorf                                    </v>
      </c>
      <c r="C688" s="14">
        <f t="shared" si="265"/>
        <v>3</v>
      </c>
      <c r="D688" s="9">
        <f>Daten!D688</f>
        <v>0</v>
      </c>
      <c r="E688" s="8">
        <f>Daten!E688</f>
        <v>14891</v>
      </c>
      <c r="F688" s="8">
        <f>Daten!F688</f>
        <v>15013</v>
      </c>
      <c r="G688" s="26">
        <f t="shared" si="266"/>
        <v>-122</v>
      </c>
      <c r="H688" s="28">
        <f t="shared" si="267"/>
        <v>-8.1262905481915681E-3</v>
      </c>
      <c r="I688" s="20">
        <f t="shared" si="268"/>
        <v>213.8670327217861</v>
      </c>
      <c r="J688" s="20">
        <f t="shared" si="269"/>
        <v>-335.86703272178613</v>
      </c>
      <c r="K688" s="26">
        <f t="shared" si="270"/>
        <v>167933.51636089306</v>
      </c>
      <c r="L688" s="15">
        <f>Daten!G688</f>
        <v>2094</v>
      </c>
      <c r="M688" s="15">
        <f>Daten!H688</f>
        <v>9014</v>
      </c>
      <c r="N688" s="15">
        <f>Daten!I688</f>
        <v>3783</v>
      </c>
      <c r="O688" s="27">
        <f t="shared" si="271"/>
        <v>0.65198579986687377</v>
      </c>
      <c r="P688" s="15">
        <f t="shared" si="272"/>
        <v>5160.0608532610177</v>
      </c>
      <c r="Q688" s="20">
        <f t="shared" si="273"/>
        <v>716.93914673898234</v>
      </c>
      <c r="R688" s="26">
        <f t="shared" si="274"/>
        <v>143387.82934779648</v>
      </c>
      <c r="S688" s="8">
        <f>Daten!K688</f>
        <v>18418.79</v>
      </c>
      <c r="T688" s="8">
        <f>Daten!L688</f>
        <v>1647524.32</v>
      </c>
      <c r="U688" s="8">
        <f>Daten!M688</f>
        <v>4867212.67</v>
      </c>
      <c r="V688" s="8">
        <f>Daten!N688</f>
        <v>500</v>
      </c>
      <c r="W688" s="8">
        <f>Daten!O688</f>
        <v>500</v>
      </c>
      <c r="X688" s="22">
        <f t="shared" si="275"/>
        <v>6533155.7800000003</v>
      </c>
      <c r="Y688" s="8">
        <f t="shared" si="276"/>
        <v>6108710.8758276775</v>
      </c>
      <c r="Z688" s="20">
        <f t="shared" si="277"/>
        <v>424444.90417232271</v>
      </c>
      <c r="AA688" s="26">
        <f t="shared" si="278"/>
        <v>-42444.490417232271</v>
      </c>
      <c r="AB688" s="31">
        <f t="shared" si="279"/>
        <v>268876.85529145726</v>
      </c>
      <c r="AC688" s="30">
        <f t="shared" si="280"/>
        <v>268876.85529145726</v>
      </c>
      <c r="AG688" s="25">
        <f t="shared" si="281"/>
        <v>167933.51636089306</v>
      </c>
      <c r="AH688" s="25">
        <f t="shared" si="282"/>
        <v>-42444.490417232271</v>
      </c>
      <c r="AI688" s="25">
        <f t="shared" si="283"/>
        <v>125489.02594366079</v>
      </c>
      <c r="AJ688" s="25">
        <f t="shared" si="284"/>
        <v>1</v>
      </c>
      <c r="AK688" s="25">
        <f t="shared" si="285"/>
        <v>125489.02594366079</v>
      </c>
      <c r="AL688" s="25">
        <f t="shared" ca="1" si="286"/>
        <v>316991</v>
      </c>
      <c r="AM688" s="25">
        <f t="shared" ca="1" si="287"/>
        <v>31</v>
      </c>
      <c r="AN688" s="25">
        <f ca="1">IF(AM688=0,0,COUNTIF($AM$19:AM688,C688*10+1))</f>
        <v>235</v>
      </c>
      <c r="AO688" s="20">
        <f t="shared" ca="1" si="288"/>
        <v>0</v>
      </c>
      <c r="AP688" s="32">
        <f t="shared" ca="1" si="289"/>
        <v>316991</v>
      </c>
    </row>
    <row r="689" spans="1:42" x14ac:dyDescent="0.2">
      <c r="A689" s="14">
        <f>Daten!A689</f>
        <v>31723</v>
      </c>
      <c r="B689" s="7" t="str">
        <f>Daten!B689</f>
        <v xml:space="preserve">Vösendorf                                        </v>
      </c>
      <c r="C689" s="14">
        <f t="shared" si="265"/>
        <v>3</v>
      </c>
      <c r="D689" s="9">
        <f>Daten!D689</f>
        <v>0</v>
      </c>
      <c r="E689" s="8">
        <f>Daten!E689</f>
        <v>7655</v>
      </c>
      <c r="F689" s="8">
        <f>Daten!F689</f>
        <v>7295</v>
      </c>
      <c r="G689" s="26">
        <f t="shared" si="266"/>
        <v>360</v>
      </c>
      <c r="H689" s="28">
        <f t="shared" si="267"/>
        <v>4.9348869088416722E-2</v>
      </c>
      <c r="I689" s="20">
        <f t="shared" si="268"/>
        <v>103.92060239162258</v>
      </c>
      <c r="J689" s="20">
        <f t="shared" si="269"/>
        <v>256.07939760837741</v>
      </c>
      <c r="K689" s="26">
        <f t="shared" si="270"/>
        <v>-128039.69880418871</v>
      </c>
      <c r="L689" s="15">
        <f>Daten!G689</f>
        <v>973</v>
      </c>
      <c r="M689" s="15">
        <f>Daten!H689</f>
        <v>5377</v>
      </c>
      <c r="N689" s="15">
        <f>Daten!I689</f>
        <v>1305</v>
      </c>
      <c r="O689" s="27">
        <f t="shared" si="271"/>
        <v>0.4236563139297006</v>
      </c>
      <c r="P689" s="15">
        <f t="shared" si="272"/>
        <v>3078.061593963223</v>
      </c>
      <c r="Q689" s="20">
        <f t="shared" si="273"/>
        <v>-800.061593963223</v>
      </c>
      <c r="R689" s="26">
        <f t="shared" si="274"/>
        <v>-160012.3187926446</v>
      </c>
      <c r="S689" s="8">
        <f>Daten!K689</f>
        <v>5577.88</v>
      </c>
      <c r="T689" s="8">
        <f>Daten!L689</f>
        <v>1248249.42</v>
      </c>
      <c r="U689" s="8">
        <f>Daten!M689</f>
        <v>8192773.6399999997</v>
      </c>
      <c r="V689" s="8">
        <f>Daten!N689</f>
        <v>500</v>
      </c>
      <c r="W689" s="8">
        <f>Daten!O689</f>
        <v>500</v>
      </c>
      <c r="X689" s="22">
        <f t="shared" si="275"/>
        <v>9446600.9399999995</v>
      </c>
      <c r="Y689" s="8">
        <f t="shared" si="276"/>
        <v>3140298.2844980778</v>
      </c>
      <c r="Z689" s="20">
        <f t="shared" si="277"/>
        <v>6306302.6555019217</v>
      </c>
      <c r="AA689" s="26">
        <f t="shared" si="278"/>
        <v>-630630.26555019221</v>
      </c>
      <c r="AB689" s="31">
        <f t="shared" si="279"/>
        <v>-918682.2831470255</v>
      </c>
      <c r="AC689" s="30">
        <f t="shared" si="280"/>
        <v>0</v>
      </c>
      <c r="AG689" s="25">
        <f t="shared" si="281"/>
        <v>0</v>
      </c>
      <c r="AH689" s="25">
        <f t="shared" si="282"/>
        <v>0</v>
      </c>
      <c r="AI689" s="25">
        <f t="shared" si="283"/>
        <v>0</v>
      </c>
      <c r="AJ689" s="25">
        <f t="shared" si="284"/>
        <v>1</v>
      </c>
      <c r="AK689" s="25">
        <f t="shared" si="285"/>
        <v>0</v>
      </c>
      <c r="AL689" s="25">
        <f t="shared" ca="1" si="286"/>
        <v>0</v>
      </c>
      <c r="AM689" s="25">
        <f t="shared" ca="1" si="287"/>
        <v>0</v>
      </c>
      <c r="AN689" s="25">
        <f ca="1">IF(AM689=0,0,COUNTIF($AM$19:AM689,C689*10+1))</f>
        <v>0</v>
      </c>
      <c r="AO689" s="20">
        <f t="shared" ca="1" si="288"/>
        <v>0</v>
      </c>
      <c r="AP689" s="32">
        <f t="shared" ca="1" si="289"/>
        <v>0</v>
      </c>
    </row>
    <row r="690" spans="1:42" x14ac:dyDescent="0.2">
      <c r="A690" s="14">
        <f>Daten!A690</f>
        <v>31725</v>
      </c>
      <c r="B690" s="7" t="str">
        <f>Daten!B690</f>
        <v xml:space="preserve">Wiener Neudorf                                    </v>
      </c>
      <c r="C690" s="14">
        <f t="shared" si="265"/>
        <v>3</v>
      </c>
      <c r="D690" s="9">
        <f>Daten!D690</f>
        <v>0</v>
      </c>
      <c r="E690" s="8">
        <f>Daten!E690</f>
        <v>9619</v>
      </c>
      <c r="F690" s="8">
        <f>Daten!F690</f>
        <v>9341</v>
      </c>
      <c r="G690" s="26">
        <f t="shared" si="266"/>
        <v>278</v>
      </c>
      <c r="H690" s="28">
        <f t="shared" si="267"/>
        <v>2.9761267530243014E-2</v>
      </c>
      <c r="I690" s="20">
        <f t="shared" si="268"/>
        <v>133.06680561208313</v>
      </c>
      <c r="J690" s="20">
        <f t="shared" si="269"/>
        <v>144.93319438791687</v>
      </c>
      <c r="K690" s="26">
        <f t="shared" si="270"/>
        <v>-72466.597193958441</v>
      </c>
      <c r="L690" s="15">
        <f>Daten!G690</f>
        <v>1235</v>
      </c>
      <c r="M690" s="15">
        <f>Daten!H690</f>
        <v>6084</v>
      </c>
      <c r="N690" s="15">
        <f>Daten!I690</f>
        <v>2299</v>
      </c>
      <c r="O690" s="27">
        <f t="shared" si="271"/>
        <v>0.5808678500986193</v>
      </c>
      <c r="P690" s="15">
        <f t="shared" si="272"/>
        <v>3482.7834736232567</v>
      </c>
      <c r="Q690" s="20">
        <f t="shared" si="273"/>
        <v>51.216526376743332</v>
      </c>
      <c r="R690" s="26">
        <f t="shared" si="274"/>
        <v>10243.305275348666</v>
      </c>
      <c r="S690" s="8">
        <f>Daten!K690</f>
        <v>580.51</v>
      </c>
      <c r="T690" s="8">
        <f>Daten!L690</f>
        <v>1423706.63</v>
      </c>
      <c r="U690" s="8">
        <f>Daten!M690</f>
        <v>20825169.620000001</v>
      </c>
      <c r="V690" s="8">
        <f>Daten!N690</f>
        <v>500</v>
      </c>
      <c r="W690" s="8">
        <f>Daten!O690</f>
        <v>500</v>
      </c>
      <c r="X690" s="22">
        <f t="shared" si="275"/>
        <v>22249456.760000002</v>
      </c>
      <c r="Y690" s="8">
        <f t="shared" si="276"/>
        <v>3945986.831951275</v>
      </c>
      <c r="Z690" s="20">
        <f t="shared" si="277"/>
        <v>18303469.928048726</v>
      </c>
      <c r="AA690" s="26">
        <f t="shared" si="278"/>
        <v>-1830346.9928048728</v>
      </c>
      <c r="AB690" s="31">
        <f t="shared" si="279"/>
        <v>-1892570.2847234826</v>
      </c>
      <c r="AC690" s="30">
        <f t="shared" si="280"/>
        <v>0</v>
      </c>
      <c r="AG690" s="25">
        <f t="shared" si="281"/>
        <v>0</v>
      </c>
      <c r="AH690" s="25">
        <f t="shared" si="282"/>
        <v>0</v>
      </c>
      <c r="AI690" s="25">
        <f t="shared" si="283"/>
        <v>0</v>
      </c>
      <c r="AJ690" s="25">
        <f t="shared" si="284"/>
        <v>1</v>
      </c>
      <c r="AK690" s="25">
        <f t="shared" si="285"/>
        <v>0</v>
      </c>
      <c r="AL690" s="25">
        <f t="shared" ca="1" si="286"/>
        <v>0</v>
      </c>
      <c r="AM690" s="25">
        <f t="shared" ca="1" si="287"/>
        <v>0</v>
      </c>
      <c r="AN690" s="25">
        <f ca="1">IF(AM690=0,0,COUNTIF($AM$19:AM690,C690*10+1))</f>
        <v>0</v>
      </c>
      <c r="AO690" s="20">
        <f t="shared" ca="1" si="288"/>
        <v>0</v>
      </c>
      <c r="AP690" s="32">
        <f t="shared" ca="1" si="289"/>
        <v>0</v>
      </c>
    </row>
    <row r="691" spans="1:42" x14ac:dyDescent="0.2">
      <c r="A691" s="14">
        <f>Daten!A691</f>
        <v>31726</v>
      </c>
      <c r="B691" s="7" t="str">
        <f>Daten!B691</f>
        <v xml:space="preserve">Wienerwald                                        </v>
      </c>
      <c r="C691" s="14">
        <f t="shared" si="265"/>
        <v>3</v>
      </c>
      <c r="D691" s="9">
        <f>Daten!D691</f>
        <v>0</v>
      </c>
      <c r="E691" s="8">
        <f>Daten!E691</f>
        <v>2922</v>
      </c>
      <c r="F691" s="8">
        <f>Daten!F691</f>
        <v>2897</v>
      </c>
      <c r="G691" s="26">
        <f t="shared" si="266"/>
        <v>25</v>
      </c>
      <c r="H691" s="28">
        <f t="shared" si="267"/>
        <v>8.6296168450120808E-3</v>
      </c>
      <c r="I691" s="20">
        <f t="shared" si="268"/>
        <v>41.269086378139903</v>
      </c>
      <c r="J691" s="20">
        <f t="shared" si="269"/>
        <v>-16.269086378139903</v>
      </c>
      <c r="K691" s="26">
        <f t="shared" si="270"/>
        <v>8134.5431890699519</v>
      </c>
      <c r="L691" s="15">
        <f>Daten!G691</f>
        <v>440</v>
      </c>
      <c r="M691" s="15">
        <f>Daten!H691</f>
        <v>1870</v>
      </c>
      <c r="N691" s="15">
        <f>Daten!I691</f>
        <v>612</v>
      </c>
      <c r="O691" s="27">
        <f t="shared" si="271"/>
        <v>0.56256684491978615</v>
      </c>
      <c r="P691" s="15">
        <f t="shared" si="272"/>
        <v>1070.4807849565236</v>
      </c>
      <c r="Q691" s="20">
        <f t="shared" si="273"/>
        <v>-18.480784956523621</v>
      </c>
      <c r="R691" s="26">
        <f t="shared" si="274"/>
        <v>-3696.1569913047242</v>
      </c>
      <c r="S691" s="8">
        <f>Daten!K691</f>
        <v>15279.9</v>
      </c>
      <c r="T691" s="8">
        <f>Daten!L691</f>
        <v>277272.77</v>
      </c>
      <c r="U691" s="8">
        <f>Daten!M691</f>
        <v>204232.28</v>
      </c>
      <c r="V691" s="8">
        <f>Daten!N691</f>
        <v>500</v>
      </c>
      <c r="W691" s="8">
        <f>Daten!O691</f>
        <v>500</v>
      </c>
      <c r="X691" s="22">
        <f t="shared" si="275"/>
        <v>496784.95000000007</v>
      </c>
      <c r="Y691" s="8">
        <f t="shared" si="276"/>
        <v>1198687.3399481885</v>
      </c>
      <c r="Z691" s="20">
        <f t="shared" si="277"/>
        <v>-701902.38994818844</v>
      </c>
      <c r="AA691" s="26">
        <f t="shared" si="278"/>
        <v>70190.23899481885</v>
      </c>
      <c r="AB691" s="31">
        <f t="shared" si="279"/>
        <v>74628.625192584077</v>
      </c>
      <c r="AC691" s="30">
        <f t="shared" si="280"/>
        <v>74628.625192584077</v>
      </c>
      <c r="AG691" s="25">
        <f t="shared" si="281"/>
        <v>8134.5431890699519</v>
      </c>
      <c r="AH691" s="25">
        <f t="shared" si="282"/>
        <v>70190.23899481885</v>
      </c>
      <c r="AI691" s="25">
        <f t="shared" si="283"/>
        <v>78324.782183888805</v>
      </c>
      <c r="AJ691" s="25">
        <f t="shared" si="284"/>
        <v>1</v>
      </c>
      <c r="AK691" s="25">
        <f t="shared" si="285"/>
        <v>78324.782183888805</v>
      </c>
      <c r="AL691" s="25">
        <f t="shared" ca="1" si="286"/>
        <v>197852</v>
      </c>
      <c r="AM691" s="25">
        <f t="shared" ca="1" si="287"/>
        <v>31</v>
      </c>
      <c r="AN691" s="25">
        <f ca="1">IF(AM691=0,0,COUNTIF($AM$19:AM691,C691*10+1))</f>
        <v>236</v>
      </c>
      <c r="AO691" s="20">
        <f t="shared" ca="1" si="288"/>
        <v>0</v>
      </c>
      <c r="AP691" s="32">
        <f t="shared" ca="1" si="289"/>
        <v>197852</v>
      </c>
    </row>
    <row r="692" spans="1:42" x14ac:dyDescent="0.2">
      <c r="A692" s="14">
        <f>Daten!A692</f>
        <v>31801</v>
      </c>
      <c r="B692" s="7" t="str">
        <f>Daten!B692</f>
        <v xml:space="preserve">Altendorf                                         </v>
      </c>
      <c r="C692" s="14">
        <f t="shared" si="265"/>
        <v>3</v>
      </c>
      <c r="D692" s="9">
        <f>Daten!D692</f>
        <v>0</v>
      </c>
      <c r="E692" s="8">
        <f>Daten!E692</f>
        <v>359</v>
      </c>
      <c r="F692" s="8">
        <f>Daten!F692</f>
        <v>357</v>
      </c>
      <c r="G692" s="26">
        <f t="shared" si="266"/>
        <v>2</v>
      </c>
      <c r="H692" s="28">
        <f t="shared" si="267"/>
        <v>5.6022408963585435E-3</v>
      </c>
      <c r="I692" s="20">
        <f t="shared" si="268"/>
        <v>5.085627834655142</v>
      </c>
      <c r="J692" s="20">
        <f t="shared" si="269"/>
        <v>-3.085627834655142</v>
      </c>
      <c r="K692" s="26">
        <f t="shared" si="270"/>
        <v>1542.8139173275711</v>
      </c>
      <c r="L692" s="15">
        <f>Daten!G692</f>
        <v>63</v>
      </c>
      <c r="M692" s="15">
        <f>Daten!H692</f>
        <v>223</v>
      </c>
      <c r="N692" s="15">
        <f>Daten!I692</f>
        <v>73</v>
      </c>
      <c r="O692" s="27">
        <f t="shared" si="271"/>
        <v>0.60986547085201792</v>
      </c>
      <c r="P692" s="15">
        <f t="shared" si="272"/>
        <v>127.6562647301095</v>
      </c>
      <c r="Q692" s="20">
        <f t="shared" si="273"/>
        <v>8.3437352698905016</v>
      </c>
      <c r="R692" s="26">
        <f t="shared" si="274"/>
        <v>1668.7470539781002</v>
      </c>
      <c r="S692" s="8">
        <f>Daten!K692</f>
        <v>3122.11</v>
      </c>
      <c r="T692" s="8">
        <f>Daten!L692</f>
        <v>20735.240000000002</v>
      </c>
      <c r="U692" s="8">
        <f>Daten!M692</f>
        <v>2560.94</v>
      </c>
      <c r="V692" s="8">
        <f>Daten!N692</f>
        <v>500</v>
      </c>
      <c r="W692" s="8">
        <f>Daten!O692</f>
        <v>500</v>
      </c>
      <c r="X692" s="22">
        <f t="shared" si="275"/>
        <v>26418.29</v>
      </c>
      <c r="Y692" s="8">
        <f t="shared" si="276"/>
        <v>147271.99008945917</v>
      </c>
      <c r="Z692" s="20">
        <f t="shared" si="277"/>
        <v>-120853.70008945916</v>
      </c>
      <c r="AA692" s="26">
        <f t="shared" si="278"/>
        <v>12085.370008945916</v>
      </c>
      <c r="AB692" s="31">
        <f t="shared" si="279"/>
        <v>15296.930980251587</v>
      </c>
      <c r="AC692" s="30">
        <f t="shared" si="280"/>
        <v>15296.930980251587</v>
      </c>
      <c r="AG692" s="25">
        <f t="shared" si="281"/>
        <v>1542.8139173275711</v>
      </c>
      <c r="AH692" s="25">
        <f t="shared" si="282"/>
        <v>12085.370008945916</v>
      </c>
      <c r="AI692" s="25">
        <f t="shared" si="283"/>
        <v>13628.183926273487</v>
      </c>
      <c r="AJ692" s="25">
        <f t="shared" si="284"/>
        <v>1</v>
      </c>
      <c r="AK692" s="25">
        <f t="shared" si="285"/>
        <v>13628.183926273487</v>
      </c>
      <c r="AL692" s="25">
        <f t="shared" ca="1" si="286"/>
        <v>34425</v>
      </c>
      <c r="AM692" s="25">
        <f t="shared" ca="1" si="287"/>
        <v>31</v>
      </c>
      <c r="AN692" s="25">
        <f ca="1">IF(AM692=0,0,COUNTIF($AM$19:AM692,C692*10+1))</f>
        <v>237</v>
      </c>
      <c r="AO692" s="20">
        <f t="shared" ca="1" si="288"/>
        <v>0</v>
      </c>
      <c r="AP692" s="32">
        <f t="shared" ca="1" si="289"/>
        <v>34425</v>
      </c>
    </row>
    <row r="693" spans="1:42" x14ac:dyDescent="0.2">
      <c r="A693" s="14">
        <f>Daten!A693</f>
        <v>31802</v>
      </c>
      <c r="B693" s="7" t="str">
        <f>Daten!B693</f>
        <v xml:space="preserve">Aspang-Markt                                      </v>
      </c>
      <c r="C693" s="14">
        <f t="shared" si="265"/>
        <v>3</v>
      </c>
      <c r="D693" s="9">
        <f>Daten!D693</f>
        <v>0</v>
      </c>
      <c r="E693" s="8">
        <f>Daten!E693</f>
        <v>1811</v>
      </c>
      <c r="F693" s="8">
        <f>Daten!F693</f>
        <v>1783</v>
      </c>
      <c r="G693" s="26">
        <f t="shared" si="266"/>
        <v>28</v>
      </c>
      <c r="H693" s="28">
        <f t="shared" si="267"/>
        <v>1.5703869882220976E-2</v>
      </c>
      <c r="I693" s="20">
        <f t="shared" si="268"/>
        <v>25.399648261036745</v>
      </c>
      <c r="J693" s="20">
        <f t="shared" si="269"/>
        <v>2.6003517389632549</v>
      </c>
      <c r="K693" s="26">
        <f t="shared" si="270"/>
        <v>-1300.1758694816274</v>
      </c>
      <c r="L693" s="15">
        <f>Daten!G693</f>
        <v>244</v>
      </c>
      <c r="M693" s="15">
        <f>Daten!H693</f>
        <v>1155</v>
      </c>
      <c r="N693" s="15">
        <f>Daten!I693</f>
        <v>412</v>
      </c>
      <c r="O693" s="27">
        <f t="shared" si="271"/>
        <v>0.56796536796536801</v>
      </c>
      <c r="P693" s="15">
        <f t="shared" si="272"/>
        <v>661.17930835549987</v>
      </c>
      <c r="Q693" s="20">
        <f t="shared" si="273"/>
        <v>-5.1793083554998702</v>
      </c>
      <c r="R693" s="26">
        <f t="shared" si="274"/>
        <v>-1035.861671099974</v>
      </c>
      <c r="S693" s="8">
        <f>Daten!K693</f>
        <v>1245.72</v>
      </c>
      <c r="T693" s="8">
        <f>Daten!L693</f>
        <v>155050.81</v>
      </c>
      <c r="U693" s="8">
        <f>Daten!M693</f>
        <v>681035.69</v>
      </c>
      <c r="V693" s="8">
        <f>Daten!N693</f>
        <v>500</v>
      </c>
      <c r="W693" s="8">
        <f>Daten!O693</f>
        <v>500</v>
      </c>
      <c r="X693" s="22">
        <f t="shared" si="275"/>
        <v>837332.22</v>
      </c>
      <c r="Y693" s="8">
        <f t="shared" si="276"/>
        <v>742923.60460170067</v>
      </c>
      <c r="Z693" s="20">
        <f t="shared" si="277"/>
        <v>94408.615398299298</v>
      </c>
      <c r="AA693" s="26">
        <f t="shared" si="278"/>
        <v>-9440.8615398299298</v>
      </c>
      <c r="AB693" s="31">
        <f t="shared" si="279"/>
        <v>-11776.899080411531</v>
      </c>
      <c r="AC693" s="30">
        <f t="shared" si="280"/>
        <v>0</v>
      </c>
      <c r="AG693" s="25">
        <f t="shared" si="281"/>
        <v>0</v>
      </c>
      <c r="AH693" s="25">
        <f t="shared" si="282"/>
        <v>0</v>
      </c>
      <c r="AI693" s="25">
        <f t="shared" si="283"/>
        <v>0</v>
      </c>
      <c r="AJ693" s="25">
        <f t="shared" si="284"/>
        <v>1</v>
      </c>
      <c r="AK693" s="25">
        <f t="shared" si="285"/>
        <v>0</v>
      </c>
      <c r="AL693" s="25">
        <f t="shared" ca="1" si="286"/>
        <v>0</v>
      </c>
      <c r="AM693" s="25">
        <f t="shared" ca="1" si="287"/>
        <v>0</v>
      </c>
      <c r="AN693" s="25">
        <f ca="1">IF(AM693=0,0,COUNTIF($AM$19:AM693,C693*10+1))</f>
        <v>0</v>
      </c>
      <c r="AO693" s="20">
        <f t="shared" ca="1" si="288"/>
        <v>0</v>
      </c>
      <c r="AP693" s="32">
        <f t="shared" ca="1" si="289"/>
        <v>0</v>
      </c>
    </row>
    <row r="694" spans="1:42" x14ac:dyDescent="0.2">
      <c r="A694" s="14">
        <f>Daten!A694</f>
        <v>31803</v>
      </c>
      <c r="B694" s="7" t="str">
        <f>Daten!B694</f>
        <v xml:space="preserve">Aspangberg-St. Peter                              </v>
      </c>
      <c r="C694" s="14">
        <f t="shared" si="265"/>
        <v>3</v>
      </c>
      <c r="D694" s="9">
        <f>Daten!D694</f>
        <v>0</v>
      </c>
      <c r="E694" s="8">
        <f>Daten!E694</f>
        <v>1886</v>
      </c>
      <c r="F694" s="8">
        <f>Daten!F694</f>
        <v>1858</v>
      </c>
      <c r="G694" s="26">
        <f t="shared" si="266"/>
        <v>28</v>
      </c>
      <c r="H694" s="28">
        <f t="shared" si="267"/>
        <v>1.5069967707212056E-2</v>
      </c>
      <c r="I694" s="20">
        <f t="shared" si="268"/>
        <v>26.468057469997909</v>
      </c>
      <c r="J694" s="20">
        <f t="shared" si="269"/>
        <v>1.531942530002091</v>
      </c>
      <c r="K694" s="26">
        <f t="shared" si="270"/>
        <v>-765.97126500104548</v>
      </c>
      <c r="L694" s="15">
        <f>Daten!G694</f>
        <v>287</v>
      </c>
      <c r="M694" s="15">
        <f>Daten!H694</f>
        <v>1132</v>
      </c>
      <c r="N694" s="15">
        <f>Daten!I694</f>
        <v>467</v>
      </c>
      <c r="O694" s="27">
        <f t="shared" si="271"/>
        <v>0.66607773851590102</v>
      </c>
      <c r="P694" s="15">
        <f t="shared" si="272"/>
        <v>648.01296715015224</v>
      </c>
      <c r="Q694" s="20">
        <f t="shared" si="273"/>
        <v>105.98703284984776</v>
      </c>
      <c r="R694" s="26">
        <f t="shared" si="274"/>
        <v>21197.406569969553</v>
      </c>
      <c r="S694" s="8">
        <f>Daten!K694</f>
        <v>18894.009999999998</v>
      </c>
      <c r="T694" s="8">
        <f>Daten!L694</f>
        <v>129222.34</v>
      </c>
      <c r="U694" s="8">
        <f>Daten!M694</f>
        <v>338319.64</v>
      </c>
      <c r="V694" s="8">
        <f>Daten!N694</f>
        <v>500</v>
      </c>
      <c r="W694" s="8">
        <f>Daten!O694</f>
        <v>500</v>
      </c>
      <c r="X694" s="22">
        <f t="shared" si="275"/>
        <v>486435.99</v>
      </c>
      <c r="Y694" s="8">
        <f t="shared" si="276"/>
        <v>773690.73345047352</v>
      </c>
      <c r="Z694" s="20">
        <f t="shared" si="277"/>
        <v>-287254.74345047353</v>
      </c>
      <c r="AA694" s="26">
        <f t="shared" si="278"/>
        <v>28725.474345047354</v>
      </c>
      <c r="AB694" s="31">
        <f t="shared" si="279"/>
        <v>49156.909650015863</v>
      </c>
      <c r="AC694" s="30">
        <f t="shared" si="280"/>
        <v>49156.909650015863</v>
      </c>
      <c r="AG694" s="25">
        <f t="shared" si="281"/>
        <v>-765.97126500104548</v>
      </c>
      <c r="AH694" s="25">
        <f t="shared" si="282"/>
        <v>28725.474345047354</v>
      </c>
      <c r="AI694" s="25">
        <f t="shared" si="283"/>
        <v>27959.50308004631</v>
      </c>
      <c r="AJ694" s="25">
        <f t="shared" si="284"/>
        <v>1</v>
      </c>
      <c r="AK694" s="25">
        <f t="shared" si="285"/>
        <v>27959.50308004631</v>
      </c>
      <c r="AL694" s="25">
        <f t="shared" ca="1" si="286"/>
        <v>70627</v>
      </c>
      <c r="AM694" s="25">
        <f t="shared" ca="1" si="287"/>
        <v>31</v>
      </c>
      <c r="AN694" s="25">
        <f ca="1">IF(AM694=0,0,COUNTIF($AM$19:AM694,C694*10+1))</f>
        <v>238</v>
      </c>
      <c r="AO694" s="20">
        <f t="shared" ca="1" si="288"/>
        <v>0</v>
      </c>
      <c r="AP694" s="32">
        <f t="shared" ca="1" si="289"/>
        <v>70627</v>
      </c>
    </row>
    <row r="695" spans="1:42" x14ac:dyDescent="0.2">
      <c r="A695" s="14">
        <f>Daten!A695</f>
        <v>31804</v>
      </c>
      <c r="B695" s="7" t="str">
        <f>Daten!B695</f>
        <v xml:space="preserve">Breitenau                                         </v>
      </c>
      <c r="C695" s="14">
        <f t="shared" si="265"/>
        <v>3</v>
      </c>
      <c r="D695" s="9">
        <f>Daten!D695</f>
        <v>0</v>
      </c>
      <c r="E695" s="8">
        <f>Daten!E695</f>
        <v>1555</v>
      </c>
      <c r="F695" s="8">
        <f>Daten!F695</f>
        <v>1579</v>
      </c>
      <c r="G695" s="26">
        <f t="shared" si="266"/>
        <v>-24</v>
      </c>
      <c r="H695" s="28">
        <f t="shared" si="267"/>
        <v>-1.5199493350221659E-2</v>
      </c>
      <c r="I695" s="20">
        <f t="shared" si="268"/>
        <v>22.493575212662378</v>
      </c>
      <c r="J695" s="20">
        <f t="shared" si="269"/>
        <v>-46.493575212662378</v>
      </c>
      <c r="K695" s="26">
        <f t="shared" si="270"/>
        <v>23246.787606331189</v>
      </c>
      <c r="L695" s="15">
        <f>Daten!G695</f>
        <v>243</v>
      </c>
      <c r="M695" s="15">
        <f>Daten!H695</f>
        <v>1047</v>
      </c>
      <c r="N695" s="15">
        <f>Daten!I695</f>
        <v>265</v>
      </c>
      <c r="O695" s="27">
        <f t="shared" si="271"/>
        <v>0.48519579751671443</v>
      </c>
      <c r="P695" s="15">
        <f t="shared" si="272"/>
        <v>599.35474965212848</v>
      </c>
      <c r="Q695" s="20">
        <f t="shared" si="273"/>
        <v>-91.354749652128476</v>
      </c>
      <c r="R695" s="26">
        <f t="shared" si="274"/>
        <v>-18270.949930425697</v>
      </c>
      <c r="S695" s="8">
        <f>Daten!K695</f>
        <v>2214.4</v>
      </c>
      <c r="T695" s="8">
        <f>Daten!L695</f>
        <v>102157.11</v>
      </c>
      <c r="U695" s="8">
        <f>Daten!M695</f>
        <v>776125.69</v>
      </c>
      <c r="V695" s="8">
        <f>Daten!N695</f>
        <v>500</v>
      </c>
      <c r="W695" s="8">
        <f>Daten!O695</f>
        <v>500</v>
      </c>
      <c r="X695" s="22">
        <f t="shared" si="275"/>
        <v>880497.2</v>
      </c>
      <c r="Y695" s="8">
        <f t="shared" si="276"/>
        <v>637905.1381312228</v>
      </c>
      <c r="Z695" s="20">
        <f t="shared" si="277"/>
        <v>242592.06186877715</v>
      </c>
      <c r="AA695" s="26">
        <f t="shared" si="278"/>
        <v>-24259.206186877716</v>
      </c>
      <c r="AB695" s="31">
        <f t="shared" si="279"/>
        <v>-19283.368510972225</v>
      </c>
      <c r="AC695" s="30">
        <f t="shared" si="280"/>
        <v>0</v>
      </c>
      <c r="AG695" s="25">
        <f t="shared" si="281"/>
        <v>0</v>
      </c>
      <c r="AH695" s="25">
        <f t="shared" si="282"/>
        <v>0</v>
      </c>
      <c r="AI695" s="25">
        <f t="shared" si="283"/>
        <v>0</v>
      </c>
      <c r="AJ695" s="25">
        <f t="shared" si="284"/>
        <v>1</v>
      </c>
      <c r="AK695" s="25">
        <f t="shared" si="285"/>
        <v>0</v>
      </c>
      <c r="AL695" s="25">
        <f t="shared" ca="1" si="286"/>
        <v>0</v>
      </c>
      <c r="AM695" s="25">
        <f t="shared" ca="1" si="287"/>
        <v>0</v>
      </c>
      <c r="AN695" s="25">
        <f ca="1">IF(AM695=0,0,COUNTIF($AM$19:AM695,C695*10+1))</f>
        <v>0</v>
      </c>
      <c r="AO695" s="20">
        <f t="shared" ca="1" si="288"/>
        <v>0</v>
      </c>
      <c r="AP695" s="32">
        <f t="shared" ca="1" si="289"/>
        <v>0</v>
      </c>
    </row>
    <row r="696" spans="1:42" x14ac:dyDescent="0.2">
      <c r="A696" s="14">
        <f>Daten!A696</f>
        <v>31805</v>
      </c>
      <c r="B696" s="7" t="str">
        <f>Daten!B696</f>
        <v xml:space="preserve">Breitenstein                                      </v>
      </c>
      <c r="C696" s="14">
        <f t="shared" si="265"/>
        <v>3</v>
      </c>
      <c r="D696" s="9">
        <f>Daten!D696</f>
        <v>0</v>
      </c>
      <c r="E696" s="8">
        <f>Daten!E696</f>
        <v>287</v>
      </c>
      <c r="F696" s="8">
        <f>Daten!F696</f>
        <v>315</v>
      </c>
      <c r="G696" s="26">
        <f t="shared" si="266"/>
        <v>-28</v>
      </c>
      <c r="H696" s="28">
        <f t="shared" si="267"/>
        <v>-8.8888888888888892E-2</v>
      </c>
      <c r="I696" s="20">
        <f t="shared" si="268"/>
        <v>4.4873186776368899</v>
      </c>
      <c r="J696" s="20">
        <f t="shared" si="269"/>
        <v>-32.487318677636893</v>
      </c>
      <c r="K696" s="26">
        <f t="shared" si="270"/>
        <v>16243.659338818446</v>
      </c>
      <c r="L696" s="15">
        <f>Daten!G696</f>
        <v>25</v>
      </c>
      <c r="M696" s="15">
        <f>Daten!H696</f>
        <v>185</v>
      </c>
      <c r="N696" s="15">
        <f>Daten!I696</f>
        <v>77</v>
      </c>
      <c r="O696" s="27">
        <f t="shared" si="271"/>
        <v>0.55135135135135138</v>
      </c>
      <c r="P696" s="15">
        <f t="shared" si="272"/>
        <v>105.90317926040474</v>
      </c>
      <c r="Q696" s="20">
        <f t="shared" si="273"/>
        <v>-3.9031792604047411</v>
      </c>
      <c r="R696" s="26">
        <f t="shared" si="274"/>
        <v>-780.63585208094821</v>
      </c>
      <c r="S696" s="8">
        <f>Daten!K696</f>
        <v>3745.95</v>
      </c>
      <c r="T696" s="8">
        <f>Daten!L696</f>
        <v>35260.699999999997</v>
      </c>
      <c r="U696" s="8">
        <f>Daten!M696</f>
        <v>15220.35</v>
      </c>
      <c r="V696" s="8">
        <f>Daten!N696</f>
        <v>500</v>
      </c>
      <c r="W696" s="8">
        <f>Daten!O696</f>
        <v>500</v>
      </c>
      <c r="X696" s="22">
        <f t="shared" si="275"/>
        <v>54226.999999999993</v>
      </c>
      <c r="Y696" s="8">
        <f t="shared" si="276"/>
        <v>117735.54639463726</v>
      </c>
      <c r="Z696" s="20">
        <f t="shared" si="277"/>
        <v>-63508.546394637269</v>
      </c>
      <c r="AA696" s="26">
        <f t="shared" si="278"/>
        <v>6350.8546394637269</v>
      </c>
      <c r="AB696" s="31">
        <f t="shared" si="279"/>
        <v>21813.878126201227</v>
      </c>
      <c r="AC696" s="30">
        <f t="shared" si="280"/>
        <v>21813.878126201227</v>
      </c>
      <c r="AG696" s="25">
        <f t="shared" si="281"/>
        <v>16243.659338818446</v>
      </c>
      <c r="AH696" s="25">
        <f t="shared" si="282"/>
        <v>6350.8546394637269</v>
      </c>
      <c r="AI696" s="25">
        <f t="shared" si="283"/>
        <v>22594.513978282172</v>
      </c>
      <c r="AJ696" s="25">
        <f t="shared" si="284"/>
        <v>1</v>
      </c>
      <c r="AK696" s="25">
        <f t="shared" si="285"/>
        <v>22594.513978282172</v>
      </c>
      <c r="AL696" s="25">
        <f t="shared" ca="1" si="286"/>
        <v>57075</v>
      </c>
      <c r="AM696" s="25">
        <f t="shared" ca="1" si="287"/>
        <v>31</v>
      </c>
      <c r="AN696" s="25">
        <f ca="1">IF(AM696=0,0,COUNTIF($AM$19:AM696,C696*10+1))</f>
        <v>239</v>
      </c>
      <c r="AO696" s="20">
        <f t="shared" ca="1" si="288"/>
        <v>0</v>
      </c>
      <c r="AP696" s="32">
        <f t="shared" ca="1" si="289"/>
        <v>57075</v>
      </c>
    </row>
    <row r="697" spans="1:42" x14ac:dyDescent="0.2">
      <c r="A697" s="14">
        <f>Daten!A697</f>
        <v>31806</v>
      </c>
      <c r="B697" s="7" t="str">
        <f>Daten!B697</f>
        <v xml:space="preserve">Buchbach                                          </v>
      </c>
      <c r="C697" s="14">
        <f t="shared" si="265"/>
        <v>3</v>
      </c>
      <c r="D697" s="9">
        <f>Daten!D697</f>
        <v>0</v>
      </c>
      <c r="E697" s="8">
        <f>Daten!E697</f>
        <v>355</v>
      </c>
      <c r="F697" s="8">
        <f>Daten!F697</f>
        <v>352</v>
      </c>
      <c r="G697" s="26">
        <f t="shared" si="266"/>
        <v>3</v>
      </c>
      <c r="H697" s="28">
        <f t="shared" si="267"/>
        <v>8.5227272727272721E-3</v>
      </c>
      <c r="I697" s="20">
        <f t="shared" si="268"/>
        <v>5.0144005540577306</v>
      </c>
      <c r="J697" s="20">
        <f t="shared" si="269"/>
        <v>-2.0144005540577306</v>
      </c>
      <c r="K697" s="26">
        <f t="shared" si="270"/>
        <v>1007.2002770288652</v>
      </c>
      <c r="L697" s="15">
        <f>Daten!G697</f>
        <v>51</v>
      </c>
      <c r="M697" s="15">
        <f>Daten!H697</f>
        <v>216</v>
      </c>
      <c r="N697" s="15">
        <f>Daten!I697</f>
        <v>88</v>
      </c>
      <c r="O697" s="27">
        <f t="shared" si="271"/>
        <v>0.64351851851851849</v>
      </c>
      <c r="P697" s="15">
        <f t="shared" si="272"/>
        <v>123.64911740674283</v>
      </c>
      <c r="Q697" s="20">
        <f t="shared" si="273"/>
        <v>15.350882593257168</v>
      </c>
      <c r="R697" s="26">
        <f t="shared" si="274"/>
        <v>3070.1765186514335</v>
      </c>
      <c r="S697" s="8">
        <f>Daten!K697</f>
        <v>963.29</v>
      </c>
      <c r="T697" s="8">
        <f>Daten!L697</f>
        <v>23470.76</v>
      </c>
      <c r="U697" s="8">
        <f>Daten!M697</f>
        <v>14416.49</v>
      </c>
      <c r="V697" s="8">
        <f>Daten!N697</f>
        <v>500</v>
      </c>
      <c r="W697" s="8">
        <f>Daten!O697</f>
        <v>500</v>
      </c>
      <c r="X697" s="22">
        <f t="shared" si="275"/>
        <v>38850.54</v>
      </c>
      <c r="Y697" s="8">
        <f t="shared" si="276"/>
        <v>145631.07655085795</v>
      </c>
      <c r="Z697" s="20">
        <f t="shared" si="277"/>
        <v>-106780.53655085794</v>
      </c>
      <c r="AA697" s="26">
        <f t="shared" si="278"/>
        <v>10678.053655085794</v>
      </c>
      <c r="AB697" s="31">
        <f t="shared" si="279"/>
        <v>14755.430450766093</v>
      </c>
      <c r="AC697" s="30">
        <f t="shared" si="280"/>
        <v>14755.430450766093</v>
      </c>
      <c r="AG697" s="25">
        <f t="shared" si="281"/>
        <v>1007.2002770288652</v>
      </c>
      <c r="AH697" s="25">
        <f t="shared" si="282"/>
        <v>10678.053655085794</v>
      </c>
      <c r="AI697" s="25">
        <f t="shared" si="283"/>
        <v>11685.25393211466</v>
      </c>
      <c r="AJ697" s="25">
        <f t="shared" si="284"/>
        <v>1</v>
      </c>
      <c r="AK697" s="25">
        <f t="shared" si="285"/>
        <v>11685.25393211466</v>
      </c>
      <c r="AL697" s="25">
        <f t="shared" ca="1" si="286"/>
        <v>29517</v>
      </c>
      <c r="AM697" s="25">
        <f t="shared" ca="1" si="287"/>
        <v>31</v>
      </c>
      <c r="AN697" s="25">
        <f ca="1">IF(AM697=0,0,COUNTIF($AM$19:AM697,C697*10+1))</f>
        <v>240</v>
      </c>
      <c r="AO697" s="20">
        <f t="shared" ca="1" si="288"/>
        <v>0</v>
      </c>
      <c r="AP697" s="32">
        <f t="shared" ca="1" si="289"/>
        <v>29517</v>
      </c>
    </row>
    <row r="698" spans="1:42" x14ac:dyDescent="0.2">
      <c r="A698" s="14">
        <f>Daten!A698</f>
        <v>31807</v>
      </c>
      <c r="B698" s="7" t="str">
        <f>Daten!B698</f>
        <v xml:space="preserve">Edlitz                                            </v>
      </c>
      <c r="C698" s="14">
        <f t="shared" si="265"/>
        <v>3</v>
      </c>
      <c r="D698" s="9">
        <f>Daten!D698</f>
        <v>0</v>
      </c>
      <c r="E698" s="8">
        <f>Daten!E698</f>
        <v>891</v>
      </c>
      <c r="F698" s="8">
        <f>Daten!F698</f>
        <v>904</v>
      </c>
      <c r="G698" s="26">
        <f t="shared" si="266"/>
        <v>-13</v>
      </c>
      <c r="H698" s="28">
        <f t="shared" si="267"/>
        <v>-1.4380530973451327E-2</v>
      </c>
      <c r="I698" s="20">
        <f t="shared" si="268"/>
        <v>12.8778923320119</v>
      </c>
      <c r="J698" s="20">
        <f t="shared" si="269"/>
        <v>-25.8778923320119</v>
      </c>
      <c r="K698" s="26">
        <f t="shared" si="270"/>
        <v>12938.94616600595</v>
      </c>
      <c r="L698" s="15">
        <f>Daten!G698</f>
        <v>117</v>
      </c>
      <c r="M698" s="15">
        <f>Daten!H698</f>
        <v>578</v>
      </c>
      <c r="N698" s="15">
        <f>Daten!I698</f>
        <v>196</v>
      </c>
      <c r="O698" s="27">
        <f t="shared" si="271"/>
        <v>0.54152249134948094</v>
      </c>
      <c r="P698" s="15">
        <f t="shared" si="272"/>
        <v>330.87587898656182</v>
      </c>
      <c r="Q698" s="20">
        <f t="shared" si="273"/>
        <v>-17.875878986561816</v>
      </c>
      <c r="R698" s="26">
        <f t="shared" si="274"/>
        <v>-3575.1757973123631</v>
      </c>
      <c r="S698" s="8">
        <f>Daten!K698</f>
        <v>5186.51</v>
      </c>
      <c r="T698" s="8">
        <f>Daten!L698</f>
        <v>55154.52</v>
      </c>
      <c r="U698" s="8">
        <f>Daten!M698</f>
        <v>122837.39</v>
      </c>
      <c r="V698" s="8">
        <f>Daten!N698</f>
        <v>500</v>
      </c>
      <c r="W698" s="8">
        <f>Daten!O698</f>
        <v>500</v>
      </c>
      <c r="X698" s="22">
        <f t="shared" si="275"/>
        <v>183178.41999999998</v>
      </c>
      <c r="Y698" s="8">
        <f t="shared" si="276"/>
        <v>365513.49072342092</v>
      </c>
      <c r="Z698" s="20">
        <f t="shared" si="277"/>
        <v>-182335.07072342094</v>
      </c>
      <c r="AA698" s="26">
        <f t="shared" si="278"/>
        <v>18233.507072342094</v>
      </c>
      <c r="AB698" s="31">
        <f t="shared" si="279"/>
        <v>27597.27744103568</v>
      </c>
      <c r="AC698" s="30">
        <f t="shared" si="280"/>
        <v>27597.27744103568</v>
      </c>
      <c r="AG698" s="25">
        <f t="shared" si="281"/>
        <v>12938.94616600595</v>
      </c>
      <c r="AH698" s="25">
        <f t="shared" si="282"/>
        <v>18233.507072342094</v>
      </c>
      <c r="AI698" s="25">
        <f t="shared" si="283"/>
        <v>31172.453238348044</v>
      </c>
      <c r="AJ698" s="25">
        <f t="shared" si="284"/>
        <v>1</v>
      </c>
      <c r="AK698" s="25">
        <f t="shared" si="285"/>
        <v>31172.453238348044</v>
      </c>
      <c r="AL698" s="25">
        <f t="shared" ca="1" si="286"/>
        <v>78743</v>
      </c>
      <c r="AM698" s="25">
        <f t="shared" ca="1" si="287"/>
        <v>31</v>
      </c>
      <c r="AN698" s="25">
        <f ca="1">IF(AM698=0,0,COUNTIF($AM$19:AM698,C698*10+1))</f>
        <v>241</v>
      </c>
      <c r="AO698" s="20">
        <f t="shared" ca="1" si="288"/>
        <v>0</v>
      </c>
      <c r="AP698" s="32">
        <f t="shared" ca="1" si="289"/>
        <v>78743</v>
      </c>
    </row>
    <row r="699" spans="1:42" x14ac:dyDescent="0.2">
      <c r="A699" s="14">
        <f>Daten!A699</f>
        <v>31808</v>
      </c>
      <c r="B699" s="7" t="str">
        <f>Daten!B699</f>
        <v xml:space="preserve">Enzenreith                                        </v>
      </c>
      <c r="C699" s="14">
        <f t="shared" si="265"/>
        <v>3</v>
      </c>
      <c r="D699" s="9">
        <f>Daten!D699</f>
        <v>0</v>
      </c>
      <c r="E699" s="8">
        <f>Daten!E699</f>
        <v>1951</v>
      </c>
      <c r="F699" s="8">
        <f>Daten!F699</f>
        <v>1986</v>
      </c>
      <c r="G699" s="26">
        <f t="shared" si="266"/>
        <v>-35</v>
      </c>
      <c r="H699" s="28">
        <f t="shared" si="267"/>
        <v>-1.7623363544813697E-2</v>
      </c>
      <c r="I699" s="20">
        <f t="shared" si="268"/>
        <v>28.29147585329163</v>
      </c>
      <c r="J699" s="20">
        <f t="shared" si="269"/>
        <v>-63.29147585329163</v>
      </c>
      <c r="K699" s="26">
        <f t="shared" si="270"/>
        <v>31645.737926645816</v>
      </c>
      <c r="L699" s="15">
        <f>Daten!G699</f>
        <v>284</v>
      </c>
      <c r="M699" s="15">
        <f>Daten!H699</f>
        <v>1192</v>
      </c>
      <c r="N699" s="15">
        <f>Daten!I699</f>
        <v>475</v>
      </c>
      <c r="O699" s="27">
        <f t="shared" si="271"/>
        <v>0.63674496644295298</v>
      </c>
      <c r="P699" s="15">
        <f t="shared" si="272"/>
        <v>682.35994420758084</v>
      </c>
      <c r="Q699" s="20">
        <f t="shared" si="273"/>
        <v>76.640055792419162</v>
      </c>
      <c r="R699" s="26">
        <f t="shared" si="274"/>
        <v>15328.011158483832</v>
      </c>
      <c r="S699" s="8">
        <f>Daten!K699</f>
        <v>2161.62</v>
      </c>
      <c r="T699" s="8">
        <f>Daten!L699</f>
        <v>131685.69</v>
      </c>
      <c r="U699" s="8">
        <f>Daten!M699</f>
        <v>256064.44</v>
      </c>
      <c r="V699" s="8">
        <f>Daten!N699</f>
        <v>500</v>
      </c>
      <c r="W699" s="8">
        <f>Daten!O699</f>
        <v>500</v>
      </c>
      <c r="X699" s="22">
        <f t="shared" si="275"/>
        <v>389911.75</v>
      </c>
      <c r="Y699" s="8">
        <f t="shared" si="276"/>
        <v>800355.57845274324</v>
      </c>
      <c r="Z699" s="20">
        <f t="shared" si="277"/>
        <v>-410443.82845274324</v>
      </c>
      <c r="AA699" s="26">
        <f t="shared" si="278"/>
        <v>41044.382845274326</v>
      </c>
      <c r="AB699" s="31">
        <f t="shared" si="279"/>
        <v>88018.131930403964</v>
      </c>
      <c r="AC699" s="30">
        <f t="shared" si="280"/>
        <v>88018.131930403964</v>
      </c>
      <c r="AG699" s="25">
        <f t="shared" si="281"/>
        <v>31645.737926645816</v>
      </c>
      <c r="AH699" s="25">
        <f t="shared" si="282"/>
        <v>41044.382845274326</v>
      </c>
      <c r="AI699" s="25">
        <f t="shared" si="283"/>
        <v>72690.120771920134</v>
      </c>
      <c r="AJ699" s="25">
        <f t="shared" si="284"/>
        <v>1</v>
      </c>
      <c r="AK699" s="25">
        <f t="shared" si="285"/>
        <v>72690.120771920134</v>
      </c>
      <c r="AL699" s="25">
        <f t="shared" ca="1" si="286"/>
        <v>183619</v>
      </c>
      <c r="AM699" s="25">
        <f t="shared" ca="1" si="287"/>
        <v>31</v>
      </c>
      <c r="AN699" s="25">
        <f ca="1">IF(AM699=0,0,COUNTIF($AM$19:AM699,C699*10+1))</f>
        <v>242</v>
      </c>
      <c r="AO699" s="20">
        <f t="shared" ca="1" si="288"/>
        <v>0</v>
      </c>
      <c r="AP699" s="32">
        <f t="shared" ca="1" si="289"/>
        <v>183619</v>
      </c>
    </row>
    <row r="700" spans="1:42" x14ac:dyDescent="0.2">
      <c r="A700" s="14">
        <f>Daten!A700</f>
        <v>31809</v>
      </c>
      <c r="B700" s="7" t="str">
        <f>Daten!B700</f>
        <v xml:space="preserve">Feistritz am Wechsel                              </v>
      </c>
      <c r="C700" s="14">
        <f t="shared" si="265"/>
        <v>3</v>
      </c>
      <c r="D700" s="9">
        <f>Daten!D700</f>
        <v>0</v>
      </c>
      <c r="E700" s="8">
        <f>Daten!E700</f>
        <v>1030</v>
      </c>
      <c r="F700" s="8">
        <f>Daten!F700</f>
        <v>1033</v>
      </c>
      <c r="G700" s="26">
        <f t="shared" si="266"/>
        <v>-3</v>
      </c>
      <c r="H700" s="28">
        <f t="shared" si="267"/>
        <v>-2.9041626331074541E-3</v>
      </c>
      <c r="I700" s="20">
        <f t="shared" si="268"/>
        <v>14.715556171425103</v>
      </c>
      <c r="J700" s="20">
        <f t="shared" si="269"/>
        <v>-17.715556171425103</v>
      </c>
      <c r="K700" s="26">
        <f t="shared" si="270"/>
        <v>8857.7780857125508</v>
      </c>
      <c r="L700" s="15">
        <f>Daten!G700</f>
        <v>143</v>
      </c>
      <c r="M700" s="15">
        <f>Daten!H700</f>
        <v>625</v>
      </c>
      <c r="N700" s="15">
        <f>Daten!I700</f>
        <v>262</v>
      </c>
      <c r="O700" s="27">
        <f t="shared" si="271"/>
        <v>0.64800000000000002</v>
      </c>
      <c r="P700" s="15">
        <f t="shared" si="272"/>
        <v>357.7810110148809</v>
      </c>
      <c r="Q700" s="20">
        <f t="shared" si="273"/>
        <v>47.218988985119097</v>
      </c>
      <c r="R700" s="26">
        <f t="shared" si="274"/>
        <v>9443.7977970238189</v>
      </c>
      <c r="S700" s="8">
        <f>Daten!K700</f>
        <v>4685.95</v>
      </c>
      <c r="T700" s="8">
        <f>Daten!L700</f>
        <v>56323.8</v>
      </c>
      <c r="U700" s="8">
        <f>Daten!M700</f>
        <v>81903</v>
      </c>
      <c r="V700" s="8">
        <f>Daten!N700</f>
        <v>500</v>
      </c>
      <c r="W700" s="8">
        <f>Daten!O700</f>
        <v>500</v>
      </c>
      <c r="X700" s="22">
        <f t="shared" si="275"/>
        <v>142912.75</v>
      </c>
      <c r="Y700" s="8">
        <f t="shared" si="276"/>
        <v>422535.23618981318</v>
      </c>
      <c r="Z700" s="20">
        <f t="shared" si="277"/>
        <v>-279622.48618981318</v>
      </c>
      <c r="AA700" s="26">
        <f t="shared" si="278"/>
        <v>27962.248618981321</v>
      </c>
      <c r="AB700" s="31">
        <f t="shared" si="279"/>
        <v>46263.824501717689</v>
      </c>
      <c r="AC700" s="30">
        <f t="shared" si="280"/>
        <v>46263.824501717689</v>
      </c>
      <c r="AG700" s="25">
        <f t="shared" si="281"/>
        <v>8857.7780857125508</v>
      </c>
      <c r="AH700" s="25">
        <f t="shared" si="282"/>
        <v>27962.248618981321</v>
      </c>
      <c r="AI700" s="25">
        <f t="shared" si="283"/>
        <v>36820.026704693868</v>
      </c>
      <c r="AJ700" s="25">
        <f t="shared" si="284"/>
        <v>1</v>
      </c>
      <c r="AK700" s="25">
        <f t="shared" si="285"/>
        <v>36820.026704693868</v>
      </c>
      <c r="AL700" s="25">
        <f t="shared" ca="1" si="286"/>
        <v>93009</v>
      </c>
      <c r="AM700" s="25">
        <f t="shared" ca="1" si="287"/>
        <v>31</v>
      </c>
      <c r="AN700" s="25">
        <f ca="1">IF(AM700=0,0,COUNTIF($AM$19:AM700,C700*10+1))</f>
        <v>243</v>
      </c>
      <c r="AO700" s="20">
        <f t="shared" ca="1" si="288"/>
        <v>0</v>
      </c>
      <c r="AP700" s="32">
        <f t="shared" ca="1" si="289"/>
        <v>93009</v>
      </c>
    </row>
    <row r="701" spans="1:42" x14ac:dyDescent="0.2">
      <c r="A701" s="14">
        <f>Daten!A701</f>
        <v>31810</v>
      </c>
      <c r="B701" s="7" t="str">
        <f>Daten!B701</f>
        <v xml:space="preserve">Gloggnitz                                         </v>
      </c>
      <c r="C701" s="14">
        <f t="shared" si="265"/>
        <v>3</v>
      </c>
      <c r="D701" s="9">
        <f>Daten!D701</f>
        <v>0</v>
      </c>
      <c r="E701" s="8">
        <f>Daten!E701</f>
        <v>5869</v>
      </c>
      <c r="F701" s="8">
        <f>Daten!F701</f>
        <v>5920</v>
      </c>
      <c r="G701" s="26">
        <f t="shared" si="266"/>
        <v>-51</v>
      </c>
      <c r="H701" s="28">
        <f t="shared" si="267"/>
        <v>-8.6148648648648653E-3</v>
      </c>
      <c r="I701" s="20">
        <f t="shared" si="268"/>
        <v>84.333100227334569</v>
      </c>
      <c r="J701" s="20">
        <f t="shared" si="269"/>
        <v>-135.33310022733457</v>
      </c>
      <c r="K701" s="26">
        <f t="shared" si="270"/>
        <v>67666.550113667283</v>
      </c>
      <c r="L701" s="15">
        <f>Daten!G701</f>
        <v>687</v>
      </c>
      <c r="M701" s="15">
        <f>Daten!H701</f>
        <v>3684</v>
      </c>
      <c r="N701" s="15">
        <f>Daten!I701</f>
        <v>1498</v>
      </c>
      <c r="O701" s="27">
        <f t="shared" si="271"/>
        <v>0.59310532030401741</v>
      </c>
      <c r="P701" s="15">
        <f t="shared" si="272"/>
        <v>2108.9043913261139</v>
      </c>
      <c r="Q701" s="20">
        <f t="shared" si="273"/>
        <v>76.09560867388609</v>
      </c>
      <c r="R701" s="26">
        <f t="shared" si="274"/>
        <v>15219.121734777218</v>
      </c>
      <c r="S701" s="8">
        <f>Daten!K701</f>
        <v>4218.76</v>
      </c>
      <c r="T701" s="8">
        <f>Daten!L701</f>
        <v>435127.51</v>
      </c>
      <c r="U701" s="8">
        <f>Daten!M701</f>
        <v>3103405.98</v>
      </c>
      <c r="V701" s="8">
        <f>Daten!N701</f>
        <v>500</v>
      </c>
      <c r="W701" s="8">
        <f>Daten!O701</f>
        <v>500</v>
      </c>
      <c r="X701" s="22">
        <f t="shared" si="275"/>
        <v>3542752.25</v>
      </c>
      <c r="Y701" s="8">
        <f t="shared" si="276"/>
        <v>2407630.3895126344</v>
      </c>
      <c r="Z701" s="20">
        <f t="shared" si="277"/>
        <v>1135121.8604873656</v>
      </c>
      <c r="AA701" s="26">
        <f t="shared" si="278"/>
        <v>-113512.18604873656</v>
      </c>
      <c r="AB701" s="31">
        <f t="shared" si="279"/>
        <v>-30626.514200292062</v>
      </c>
      <c r="AC701" s="30">
        <f t="shared" si="280"/>
        <v>0</v>
      </c>
      <c r="AG701" s="25">
        <f t="shared" si="281"/>
        <v>0</v>
      </c>
      <c r="AH701" s="25">
        <f t="shared" si="282"/>
        <v>0</v>
      </c>
      <c r="AI701" s="25">
        <f t="shared" si="283"/>
        <v>0</v>
      </c>
      <c r="AJ701" s="25">
        <f t="shared" si="284"/>
        <v>1</v>
      </c>
      <c r="AK701" s="25">
        <f t="shared" si="285"/>
        <v>0</v>
      </c>
      <c r="AL701" s="25">
        <f t="shared" ca="1" si="286"/>
        <v>0</v>
      </c>
      <c r="AM701" s="25">
        <f t="shared" ca="1" si="287"/>
        <v>0</v>
      </c>
      <c r="AN701" s="25">
        <f ca="1">IF(AM701=0,0,COUNTIF($AM$19:AM701,C701*10+1))</f>
        <v>0</v>
      </c>
      <c r="AO701" s="20">
        <f t="shared" ca="1" si="288"/>
        <v>0</v>
      </c>
      <c r="AP701" s="32">
        <f t="shared" ca="1" si="289"/>
        <v>0</v>
      </c>
    </row>
    <row r="702" spans="1:42" x14ac:dyDescent="0.2">
      <c r="A702" s="14">
        <f>Daten!A702</f>
        <v>31811</v>
      </c>
      <c r="B702" s="7" t="str">
        <f>Daten!B702</f>
        <v xml:space="preserve">Grafenbach-St. Valentin                           </v>
      </c>
      <c r="C702" s="14">
        <f t="shared" si="265"/>
        <v>3</v>
      </c>
      <c r="D702" s="9">
        <f>Daten!D702</f>
        <v>0</v>
      </c>
      <c r="E702" s="8">
        <f>Daten!E702</f>
        <v>2330</v>
      </c>
      <c r="F702" s="8">
        <f>Daten!F702</f>
        <v>2208</v>
      </c>
      <c r="G702" s="26">
        <f t="shared" si="266"/>
        <v>122</v>
      </c>
      <c r="H702" s="28">
        <f t="shared" si="267"/>
        <v>5.52536231884058E-2</v>
      </c>
      <c r="I702" s="20">
        <f t="shared" si="268"/>
        <v>31.453967111816674</v>
      </c>
      <c r="J702" s="20">
        <f t="shared" si="269"/>
        <v>90.546032888183333</v>
      </c>
      <c r="K702" s="26">
        <f t="shared" si="270"/>
        <v>-45273.016444091663</v>
      </c>
      <c r="L702" s="15">
        <f>Daten!G702</f>
        <v>316</v>
      </c>
      <c r="M702" s="15">
        <f>Daten!H702</f>
        <v>1487</v>
      </c>
      <c r="N702" s="15">
        <f>Daten!I702</f>
        <v>527</v>
      </c>
      <c r="O702" s="27">
        <f t="shared" si="271"/>
        <v>0.56691324815063882</v>
      </c>
      <c r="P702" s="15">
        <f t="shared" si="272"/>
        <v>851.2325814066046</v>
      </c>
      <c r="Q702" s="20">
        <f t="shared" si="273"/>
        <v>-8.232581406604595</v>
      </c>
      <c r="R702" s="26">
        <f t="shared" si="274"/>
        <v>-1646.516281320919</v>
      </c>
      <c r="S702" s="8">
        <f>Daten!K702</f>
        <v>5716.59</v>
      </c>
      <c r="T702" s="8">
        <f>Daten!L702</f>
        <v>127732.2</v>
      </c>
      <c r="U702" s="8">
        <f>Daten!M702</f>
        <v>164142.07999999999</v>
      </c>
      <c r="V702" s="8">
        <f>Daten!N702</f>
        <v>500</v>
      </c>
      <c r="W702" s="8">
        <f>Daten!O702</f>
        <v>500</v>
      </c>
      <c r="X702" s="22">
        <f t="shared" si="275"/>
        <v>297590.87</v>
      </c>
      <c r="Y702" s="8">
        <f t="shared" si="276"/>
        <v>955832.13623520848</v>
      </c>
      <c r="Z702" s="20">
        <f t="shared" si="277"/>
        <v>-658241.26623520849</v>
      </c>
      <c r="AA702" s="26">
        <f t="shared" si="278"/>
        <v>65824.126623520846</v>
      </c>
      <c r="AB702" s="31">
        <f t="shared" si="279"/>
        <v>18904.593898108265</v>
      </c>
      <c r="AC702" s="30">
        <f t="shared" si="280"/>
        <v>18904.593898108265</v>
      </c>
      <c r="AG702" s="25">
        <f t="shared" si="281"/>
        <v>-45273.016444091663</v>
      </c>
      <c r="AH702" s="25">
        <f t="shared" si="282"/>
        <v>65824.126623520846</v>
      </c>
      <c r="AI702" s="25">
        <f t="shared" si="283"/>
        <v>20551.110179429183</v>
      </c>
      <c r="AJ702" s="25">
        <f t="shared" si="284"/>
        <v>1</v>
      </c>
      <c r="AK702" s="25">
        <f t="shared" si="285"/>
        <v>20551.110179429183</v>
      </c>
      <c r="AL702" s="25">
        <f t="shared" ca="1" si="286"/>
        <v>51913</v>
      </c>
      <c r="AM702" s="25">
        <f t="shared" ca="1" si="287"/>
        <v>31</v>
      </c>
      <c r="AN702" s="25">
        <f ca="1">IF(AM702=0,0,COUNTIF($AM$19:AM702,C702*10+1))</f>
        <v>244</v>
      </c>
      <c r="AO702" s="20">
        <f t="shared" ca="1" si="288"/>
        <v>0</v>
      </c>
      <c r="AP702" s="32">
        <f t="shared" ca="1" si="289"/>
        <v>51913</v>
      </c>
    </row>
    <row r="703" spans="1:42" x14ac:dyDescent="0.2">
      <c r="A703" s="14">
        <f>Daten!A703</f>
        <v>31812</v>
      </c>
      <c r="B703" s="7" t="str">
        <f>Daten!B703</f>
        <v xml:space="preserve">Grimmenstein                                      </v>
      </c>
      <c r="C703" s="14">
        <f t="shared" si="265"/>
        <v>3</v>
      </c>
      <c r="D703" s="9">
        <f>Daten!D703</f>
        <v>0</v>
      </c>
      <c r="E703" s="8">
        <f>Daten!E703</f>
        <v>1302</v>
      </c>
      <c r="F703" s="8">
        <f>Daten!F703</f>
        <v>1319</v>
      </c>
      <c r="G703" s="26">
        <f t="shared" si="266"/>
        <v>-17</v>
      </c>
      <c r="H703" s="28">
        <f t="shared" si="267"/>
        <v>-1.2888551933282789E-2</v>
      </c>
      <c r="I703" s="20">
        <f t="shared" si="268"/>
        <v>18.789756621597007</v>
      </c>
      <c r="J703" s="20">
        <f t="shared" si="269"/>
        <v>-35.789756621597007</v>
      </c>
      <c r="K703" s="26">
        <f t="shared" si="270"/>
        <v>17894.878310798504</v>
      </c>
      <c r="L703" s="15">
        <f>Daten!G703</f>
        <v>166</v>
      </c>
      <c r="M703" s="15">
        <f>Daten!H703</f>
        <v>831</v>
      </c>
      <c r="N703" s="15">
        <f>Daten!I703</f>
        <v>305</v>
      </c>
      <c r="O703" s="27">
        <f t="shared" si="271"/>
        <v>0.56678700361010825</v>
      </c>
      <c r="P703" s="15">
        <f t="shared" si="272"/>
        <v>475.70563224538563</v>
      </c>
      <c r="Q703" s="20">
        <f t="shared" si="273"/>
        <v>-4.7056322453856296</v>
      </c>
      <c r="R703" s="26">
        <f t="shared" si="274"/>
        <v>-941.12644907712593</v>
      </c>
      <c r="S703" s="8">
        <f>Daten!K703</f>
        <v>3245.49</v>
      </c>
      <c r="T703" s="8">
        <f>Daten!L703</f>
        <v>113114.95</v>
      </c>
      <c r="U703" s="8">
        <f>Daten!M703</f>
        <v>181450.79</v>
      </c>
      <c r="V703" s="8">
        <f>Daten!N703</f>
        <v>500</v>
      </c>
      <c r="W703" s="8">
        <f>Daten!O703</f>
        <v>500</v>
      </c>
      <c r="X703" s="22">
        <f t="shared" si="275"/>
        <v>297811.23</v>
      </c>
      <c r="Y703" s="8">
        <f t="shared" si="276"/>
        <v>534117.35681469587</v>
      </c>
      <c r="Z703" s="20">
        <f t="shared" si="277"/>
        <v>-236306.12681469589</v>
      </c>
      <c r="AA703" s="26">
        <f t="shared" si="278"/>
        <v>23630.612681469589</v>
      </c>
      <c r="AB703" s="31">
        <f t="shared" si="279"/>
        <v>40584.364543190968</v>
      </c>
      <c r="AC703" s="30">
        <f t="shared" si="280"/>
        <v>40584.364543190968</v>
      </c>
      <c r="AG703" s="25">
        <f t="shared" si="281"/>
        <v>17894.878310798504</v>
      </c>
      <c r="AH703" s="25">
        <f t="shared" si="282"/>
        <v>23630.612681469589</v>
      </c>
      <c r="AI703" s="25">
        <f t="shared" si="283"/>
        <v>41525.490992268096</v>
      </c>
      <c r="AJ703" s="25">
        <f t="shared" si="284"/>
        <v>1</v>
      </c>
      <c r="AK703" s="25">
        <f t="shared" si="285"/>
        <v>41525.490992268096</v>
      </c>
      <c r="AL703" s="25">
        <f t="shared" ca="1" si="286"/>
        <v>104895</v>
      </c>
      <c r="AM703" s="25">
        <f t="shared" ca="1" si="287"/>
        <v>31</v>
      </c>
      <c r="AN703" s="25">
        <f ca="1">IF(AM703=0,0,COUNTIF($AM$19:AM703,C703*10+1))</f>
        <v>245</v>
      </c>
      <c r="AO703" s="20">
        <f t="shared" ca="1" si="288"/>
        <v>0</v>
      </c>
      <c r="AP703" s="32">
        <f t="shared" ca="1" si="289"/>
        <v>104895</v>
      </c>
    </row>
    <row r="704" spans="1:42" x14ac:dyDescent="0.2">
      <c r="A704" s="14">
        <f>Daten!A704</f>
        <v>31813</v>
      </c>
      <c r="B704" s="7" t="str">
        <f>Daten!B704</f>
        <v xml:space="preserve">Grünbach am Schneeberg                           </v>
      </c>
      <c r="C704" s="14">
        <f t="shared" si="265"/>
        <v>3</v>
      </c>
      <c r="D704" s="9">
        <f>Daten!D704</f>
        <v>0</v>
      </c>
      <c r="E704" s="8">
        <f>Daten!E704</f>
        <v>1609</v>
      </c>
      <c r="F704" s="8">
        <f>Daten!F704</f>
        <v>1573</v>
      </c>
      <c r="G704" s="26">
        <f t="shared" si="266"/>
        <v>36</v>
      </c>
      <c r="H704" s="28">
        <f t="shared" si="267"/>
        <v>2.2886204704386522E-2</v>
      </c>
      <c r="I704" s="20">
        <f t="shared" si="268"/>
        <v>22.408102475945483</v>
      </c>
      <c r="J704" s="20">
        <f t="shared" si="269"/>
        <v>13.591897524054517</v>
      </c>
      <c r="K704" s="26">
        <f t="shared" si="270"/>
        <v>-6795.9487620272585</v>
      </c>
      <c r="L704" s="15">
        <f>Daten!G704</f>
        <v>231</v>
      </c>
      <c r="M704" s="15">
        <f>Daten!H704</f>
        <v>989</v>
      </c>
      <c r="N704" s="15">
        <f>Daten!I704</f>
        <v>389</v>
      </c>
      <c r="O704" s="27">
        <f t="shared" si="271"/>
        <v>0.62689585439838225</v>
      </c>
      <c r="P704" s="15">
        <f t="shared" si="272"/>
        <v>566.15267182994751</v>
      </c>
      <c r="Q704" s="20">
        <f t="shared" si="273"/>
        <v>53.847328170052492</v>
      </c>
      <c r="R704" s="26">
        <f t="shared" si="274"/>
        <v>10769.465634010499</v>
      </c>
      <c r="S704" s="8">
        <f>Daten!K704</f>
        <v>1467.8</v>
      </c>
      <c r="T704" s="8">
        <f>Daten!L704</f>
        <v>109054.59</v>
      </c>
      <c r="U704" s="8">
        <f>Daten!M704</f>
        <v>174553.77</v>
      </c>
      <c r="V704" s="8">
        <f>Daten!N704</f>
        <v>500</v>
      </c>
      <c r="W704" s="8">
        <f>Daten!O704</f>
        <v>500</v>
      </c>
      <c r="X704" s="22">
        <f t="shared" si="275"/>
        <v>285076.15999999997</v>
      </c>
      <c r="Y704" s="8">
        <f t="shared" si="276"/>
        <v>660057.47090233921</v>
      </c>
      <c r="Z704" s="20">
        <f t="shared" si="277"/>
        <v>-374981.31090233923</v>
      </c>
      <c r="AA704" s="26">
        <f t="shared" si="278"/>
        <v>37498.131090233925</v>
      </c>
      <c r="AB704" s="31">
        <f t="shared" si="279"/>
        <v>41471.647962217168</v>
      </c>
      <c r="AC704" s="30">
        <f t="shared" si="280"/>
        <v>41471.647962217168</v>
      </c>
      <c r="AG704" s="25">
        <f t="shared" si="281"/>
        <v>-6795.9487620272585</v>
      </c>
      <c r="AH704" s="25">
        <f t="shared" si="282"/>
        <v>37498.131090233925</v>
      </c>
      <c r="AI704" s="25">
        <f t="shared" si="283"/>
        <v>30702.182328206665</v>
      </c>
      <c r="AJ704" s="25">
        <f t="shared" si="284"/>
        <v>1</v>
      </c>
      <c r="AK704" s="25">
        <f t="shared" si="285"/>
        <v>30702.182328206665</v>
      </c>
      <c r="AL704" s="25">
        <f t="shared" ca="1" si="286"/>
        <v>77555</v>
      </c>
      <c r="AM704" s="25">
        <f t="shared" ca="1" si="287"/>
        <v>31</v>
      </c>
      <c r="AN704" s="25">
        <f ca="1">IF(AM704=0,0,COUNTIF($AM$19:AM704,C704*10+1))</f>
        <v>246</v>
      </c>
      <c r="AO704" s="20">
        <f t="shared" ca="1" si="288"/>
        <v>0</v>
      </c>
      <c r="AP704" s="32">
        <f t="shared" ca="1" si="289"/>
        <v>77555</v>
      </c>
    </row>
    <row r="705" spans="1:42" x14ac:dyDescent="0.2">
      <c r="A705" s="14">
        <f>Daten!A705</f>
        <v>31814</v>
      </c>
      <c r="B705" s="7" t="str">
        <f>Daten!B705</f>
        <v xml:space="preserve">Kirchberg am Wechsel                              </v>
      </c>
      <c r="C705" s="14">
        <f t="shared" si="265"/>
        <v>3</v>
      </c>
      <c r="D705" s="9">
        <f>Daten!D705</f>
        <v>0</v>
      </c>
      <c r="E705" s="8">
        <f>Daten!E705</f>
        <v>2540</v>
      </c>
      <c r="F705" s="8">
        <f>Daten!F705</f>
        <v>2510</v>
      </c>
      <c r="G705" s="26">
        <f t="shared" si="266"/>
        <v>30</v>
      </c>
      <c r="H705" s="28">
        <f t="shared" si="267"/>
        <v>1.1952191235059761E-2</v>
      </c>
      <c r="I705" s="20">
        <f t="shared" si="268"/>
        <v>35.756094859900294</v>
      </c>
      <c r="J705" s="20">
        <f t="shared" si="269"/>
        <v>-5.7560948599002941</v>
      </c>
      <c r="K705" s="26">
        <f t="shared" si="270"/>
        <v>2878.047429950147</v>
      </c>
      <c r="L705" s="15">
        <f>Daten!G705</f>
        <v>390</v>
      </c>
      <c r="M705" s="15">
        <f>Daten!H705</f>
        <v>1545</v>
      </c>
      <c r="N705" s="15">
        <f>Daten!I705</f>
        <v>605</v>
      </c>
      <c r="O705" s="27">
        <f t="shared" si="271"/>
        <v>0.64401294498381878</v>
      </c>
      <c r="P705" s="15">
        <f t="shared" si="272"/>
        <v>884.43465922878556</v>
      </c>
      <c r="Q705" s="20">
        <f t="shared" si="273"/>
        <v>110.56534077121444</v>
      </c>
      <c r="R705" s="26">
        <f t="shared" si="274"/>
        <v>22113.068154242887</v>
      </c>
      <c r="S705" s="8">
        <f>Daten!K705</f>
        <v>12403.08</v>
      </c>
      <c r="T705" s="8">
        <f>Daten!L705</f>
        <v>183771.75</v>
      </c>
      <c r="U705" s="8">
        <f>Daten!M705</f>
        <v>494739.08</v>
      </c>
      <c r="V705" s="8">
        <f>Daten!N705</f>
        <v>500</v>
      </c>
      <c r="W705" s="8">
        <f>Daten!O705</f>
        <v>500</v>
      </c>
      <c r="X705" s="22">
        <f t="shared" si="275"/>
        <v>690913.91</v>
      </c>
      <c r="Y705" s="8">
        <f t="shared" si="276"/>
        <v>1041980.0970117723</v>
      </c>
      <c r="Z705" s="20">
        <f t="shared" si="277"/>
        <v>-351066.1870117723</v>
      </c>
      <c r="AA705" s="26">
        <f t="shared" si="278"/>
        <v>35106.618701177234</v>
      </c>
      <c r="AB705" s="31">
        <f t="shared" si="279"/>
        <v>60097.734285370272</v>
      </c>
      <c r="AC705" s="30">
        <f t="shared" si="280"/>
        <v>60097.734285370272</v>
      </c>
      <c r="AG705" s="25">
        <f t="shared" si="281"/>
        <v>2878.047429950147</v>
      </c>
      <c r="AH705" s="25">
        <f t="shared" si="282"/>
        <v>35106.618701177234</v>
      </c>
      <c r="AI705" s="25">
        <f t="shared" si="283"/>
        <v>37984.666131127378</v>
      </c>
      <c r="AJ705" s="25">
        <f t="shared" si="284"/>
        <v>1</v>
      </c>
      <c r="AK705" s="25">
        <f t="shared" si="285"/>
        <v>37984.666131127378</v>
      </c>
      <c r="AL705" s="25">
        <f t="shared" ca="1" si="286"/>
        <v>95951</v>
      </c>
      <c r="AM705" s="25">
        <f t="shared" ca="1" si="287"/>
        <v>31</v>
      </c>
      <c r="AN705" s="25">
        <f ca="1">IF(AM705=0,0,COUNTIF($AM$19:AM705,C705*10+1))</f>
        <v>247</v>
      </c>
      <c r="AO705" s="20">
        <f t="shared" ca="1" si="288"/>
        <v>0</v>
      </c>
      <c r="AP705" s="32">
        <f t="shared" ca="1" si="289"/>
        <v>95951</v>
      </c>
    </row>
    <row r="706" spans="1:42" x14ac:dyDescent="0.2">
      <c r="A706" s="14">
        <f>Daten!A706</f>
        <v>31815</v>
      </c>
      <c r="B706" s="7" t="str">
        <f>Daten!B706</f>
        <v xml:space="preserve">Mönichkirchen                                    </v>
      </c>
      <c r="C706" s="14">
        <f t="shared" si="265"/>
        <v>3</v>
      </c>
      <c r="D706" s="9">
        <f>Daten!D706</f>
        <v>0</v>
      </c>
      <c r="E706" s="8">
        <f>Daten!E706</f>
        <v>633</v>
      </c>
      <c r="F706" s="8">
        <f>Daten!F706</f>
        <v>618</v>
      </c>
      <c r="G706" s="26">
        <f t="shared" si="266"/>
        <v>15</v>
      </c>
      <c r="H706" s="28">
        <f t="shared" si="267"/>
        <v>2.4271844660194174E-2</v>
      </c>
      <c r="I706" s="20">
        <f t="shared" si="268"/>
        <v>8.8036918818399936</v>
      </c>
      <c r="J706" s="20">
        <f t="shared" si="269"/>
        <v>6.1963081181600064</v>
      </c>
      <c r="K706" s="26">
        <f t="shared" si="270"/>
        <v>-3098.1540590800032</v>
      </c>
      <c r="L706" s="15">
        <f>Daten!G706</f>
        <v>82</v>
      </c>
      <c r="M706" s="15">
        <f>Daten!H706</f>
        <v>393</v>
      </c>
      <c r="N706" s="15">
        <f>Daten!I706</f>
        <v>158</v>
      </c>
      <c r="O706" s="27">
        <f t="shared" si="271"/>
        <v>0.61068702290076338</v>
      </c>
      <c r="P706" s="15">
        <f t="shared" si="272"/>
        <v>224.97269972615709</v>
      </c>
      <c r="Q706" s="20">
        <f t="shared" si="273"/>
        <v>15.027300273842911</v>
      </c>
      <c r="R706" s="26">
        <f t="shared" si="274"/>
        <v>3005.4600547685823</v>
      </c>
      <c r="S706" s="8">
        <f>Daten!K706</f>
        <v>4229.6400000000003</v>
      </c>
      <c r="T706" s="8">
        <f>Daten!L706</f>
        <v>66986.8</v>
      </c>
      <c r="U706" s="8">
        <f>Daten!M706</f>
        <v>99077.33</v>
      </c>
      <c r="V706" s="8">
        <f>Daten!N706</f>
        <v>500</v>
      </c>
      <c r="W706" s="8">
        <f>Daten!O706</f>
        <v>500</v>
      </c>
      <c r="X706" s="22">
        <f t="shared" si="275"/>
        <v>170293.77000000002</v>
      </c>
      <c r="Y706" s="8">
        <f t="shared" si="276"/>
        <v>259674.56748364246</v>
      </c>
      <c r="Z706" s="20">
        <f t="shared" si="277"/>
        <v>-89380.79748364244</v>
      </c>
      <c r="AA706" s="26">
        <f t="shared" si="278"/>
        <v>8938.0797483642436</v>
      </c>
      <c r="AB706" s="31">
        <f t="shared" si="279"/>
        <v>8845.3857440528227</v>
      </c>
      <c r="AC706" s="30">
        <f t="shared" si="280"/>
        <v>8845.3857440528227</v>
      </c>
      <c r="AG706" s="25">
        <f t="shared" si="281"/>
        <v>-3098.1540590800032</v>
      </c>
      <c r="AH706" s="25">
        <f t="shared" si="282"/>
        <v>8938.0797483642436</v>
      </c>
      <c r="AI706" s="25">
        <f t="shared" si="283"/>
        <v>5839.9256892842404</v>
      </c>
      <c r="AJ706" s="25">
        <f t="shared" si="284"/>
        <v>1</v>
      </c>
      <c r="AK706" s="25">
        <f t="shared" si="285"/>
        <v>5839.9256892842404</v>
      </c>
      <c r="AL706" s="25">
        <f t="shared" ca="1" si="286"/>
        <v>14752</v>
      </c>
      <c r="AM706" s="25">
        <f t="shared" ca="1" si="287"/>
        <v>31</v>
      </c>
      <c r="AN706" s="25">
        <f ca="1">IF(AM706=0,0,COUNTIF($AM$19:AM706,C706*10+1))</f>
        <v>248</v>
      </c>
      <c r="AO706" s="20">
        <f t="shared" ca="1" si="288"/>
        <v>0</v>
      </c>
      <c r="AP706" s="32">
        <f t="shared" ca="1" si="289"/>
        <v>14752</v>
      </c>
    </row>
    <row r="707" spans="1:42" x14ac:dyDescent="0.2">
      <c r="A707" s="14">
        <f>Daten!A707</f>
        <v>31817</v>
      </c>
      <c r="B707" s="7" t="str">
        <f>Daten!B707</f>
        <v xml:space="preserve">Natschbach-Loipersbach                            </v>
      </c>
      <c r="C707" s="14">
        <f t="shared" si="265"/>
        <v>3</v>
      </c>
      <c r="D707" s="9">
        <f>Daten!D707</f>
        <v>0</v>
      </c>
      <c r="E707" s="8">
        <f>Daten!E707</f>
        <v>1742</v>
      </c>
      <c r="F707" s="8">
        <f>Daten!F707</f>
        <v>1698</v>
      </c>
      <c r="G707" s="26">
        <f t="shared" si="266"/>
        <v>44</v>
      </c>
      <c r="H707" s="28">
        <f t="shared" si="267"/>
        <v>2.591283863368669E-2</v>
      </c>
      <c r="I707" s="20">
        <f t="shared" si="268"/>
        <v>24.18878449088076</v>
      </c>
      <c r="J707" s="20">
        <f t="shared" si="269"/>
        <v>19.81121550911924</v>
      </c>
      <c r="K707" s="26">
        <f t="shared" si="270"/>
        <v>-9905.6077545596199</v>
      </c>
      <c r="L707" s="15">
        <f>Daten!G707</f>
        <v>236</v>
      </c>
      <c r="M707" s="15">
        <f>Daten!H707</f>
        <v>1141</v>
      </c>
      <c r="N707" s="15">
        <f>Daten!I707</f>
        <v>365</v>
      </c>
      <c r="O707" s="27">
        <f t="shared" si="271"/>
        <v>0.52673093777388258</v>
      </c>
      <c r="P707" s="15">
        <f t="shared" si="272"/>
        <v>653.16501370876654</v>
      </c>
      <c r="Q707" s="20">
        <f t="shared" si="273"/>
        <v>-52.165013708766537</v>
      </c>
      <c r="R707" s="26">
        <f t="shared" si="274"/>
        <v>-10433.002741753307</v>
      </c>
      <c r="S707" s="8">
        <f>Daten!K707</f>
        <v>5876.62</v>
      </c>
      <c r="T707" s="8">
        <f>Daten!L707</f>
        <v>106124.35</v>
      </c>
      <c r="U707" s="8">
        <f>Daten!M707</f>
        <v>884690.07</v>
      </c>
      <c r="V707" s="8">
        <f>Daten!N707</f>
        <v>500</v>
      </c>
      <c r="W707" s="8">
        <f>Daten!O707</f>
        <v>500</v>
      </c>
      <c r="X707" s="22">
        <f t="shared" si="275"/>
        <v>996691.03999999992</v>
      </c>
      <c r="Y707" s="8">
        <f t="shared" si="276"/>
        <v>714617.8460608297</v>
      </c>
      <c r="Z707" s="20">
        <f t="shared" si="277"/>
        <v>282073.19393917022</v>
      </c>
      <c r="AA707" s="26">
        <f t="shared" si="278"/>
        <v>-28207.319393917023</v>
      </c>
      <c r="AB707" s="31">
        <f t="shared" si="279"/>
        <v>-48545.929890229949</v>
      </c>
      <c r="AC707" s="30">
        <f t="shared" si="280"/>
        <v>0</v>
      </c>
      <c r="AG707" s="25">
        <f t="shared" si="281"/>
        <v>0</v>
      </c>
      <c r="AH707" s="25">
        <f t="shared" si="282"/>
        <v>0</v>
      </c>
      <c r="AI707" s="25">
        <f t="shared" si="283"/>
        <v>0</v>
      </c>
      <c r="AJ707" s="25">
        <f t="shared" si="284"/>
        <v>1</v>
      </c>
      <c r="AK707" s="25">
        <f t="shared" si="285"/>
        <v>0</v>
      </c>
      <c r="AL707" s="25">
        <f t="shared" ca="1" si="286"/>
        <v>0</v>
      </c>
      <c r="AM707" s="25">
        <f t="shared" ca="1" si="287"/>
        <v>0</v>
      </c>
      <c r="AN707" s="25">
        <f ca="1">IF(AM707=0,0,COUNTIF($AM$19:AM707,C707*10+1))</f>
        <v>0</v>
      </c>
      <c r="AO707" s="20">
        <f t="shared" ca="1" si="288"/>
        <v>0</v>
      </c>
      <c r="AP707" s="32">
        <f t="shared" ca="1" si="289"/>
        <v>0</v>
      </c>
    </row>
    <row r="708" spans="1:42" x14ac:dyDescent="0.2">
      <c r="A708" s="14">
        <f>Daten!A708</f>
        <v>31818</v>
      </c>
      <c r="B708" s="7" t="str">
        <f>Daten!B708</f>
        <v xml:space="preserve">Neunkirchen                                       </v>
      </c>
      <c r="C708" s="14">
        <f t="shared" si="265"/>
        <v>3</v>
      </c>
      <c r="D708" s="9">
        <f>Daten!D708</f>
        <v>0</v>
      </c>
      <c r="E708" s="8">
        <f>Daten!E708</f>
        <v>12848</v>
      </c>
      <c r="F708" s="8">
        <f>Daten!F708</f>
        <v>12712</v>
      </c>
      <c r="G708" s="26">
        <f t="shared" si="266"/>
        <v>136</v>
      </c>
      <c r="H708" s="28">
        <f t="shared" si="267"/>
        <v>1.0698552548772814E-2</v>
      </c>
      <c r="I708" s="20">
        <f t="shared" si="268"/>
        <v>181.0882381908576</v>
      </c>
      <c r="J708" s="20">
        <f t="shared" si="269"/>
        <v>-45.088238190857595</v>
      </c>
      <c r="K708" s="26">
        <f t="shared" si="270"/>
        <v>22544.119095428796</v>
      </c>
      <c r="L708" s="15">
        <f>Daten!G708</f>
        <v>1893</v>
      </c>
      <c r="M708" s="15">
        <f>Daten!H708</f>
        <v>8385</v>
      </c>
      <c r="N708" s="15">
        <f>Daten!I708</f>
        <v>2570</v>
      </c>
      <c r="O708" s="27">
        <f t="shared" si="271"/>
        <v>0.53225998807394159</v>
      </c>
      <c r="P708" s="15">
        <f t="shared" si="272"/>
        <v>4799.9900437756423</v>
      </c>
      <c r="Q708" s="20">
        <f t="shared" si="273"/>
        <v>-336.99004377564233</v>
      </c>
      <c r="R708" s="26">
        <f t="shared" si="274"/>
        <v>-67398.008755128467</v>
      </c>
      <c r="S708" s="8">
        <f>Daten!K708</f>
        <v>6560.32</v>
      </c>
      <c r="T708" s="8">
        <f>Daten!L708</f>
        <v>971386.66</v>
      </c>
      <c r="U708" s="8">
        <f>Daten!M708</f>
        <v>4220350.88</v>
      </c>
      <c r="V708" s="8">
        <f>Daten!N708</f>
        <v>500</v>
      </c>
      <c r="W708" s="8">
        <f>Daten!O708</f>
        <v>500</v>
      </c>
      <c r="X708" s="22">
        <f t="shared" si="275"/>
        <v>5198297.8599999994</v>
      </c>
      <c r="Y708" s="8">
        <f t="shared" si="276"/>
        <v>5270614.2859871071</v>
      </c>
      <c r="Z708" s="20">
        <f t="shared" si="277"/>
        <v>-72316.425987107679</v>
      </c>
      <c r="AA708" s="26">
        <f t="shared" si="278"/>
        <v>7231.6425987107687</v>
      </c>
      <c r="AB708" s="31">
        <f t="shared" si="279"/>
        <v>-37622.247060988899</v>
      </c>
      <c r="AC708" s="30">
        <f t="shared" si="280"/>
        <v>0</v>
      </c>
      <c r="AG708" s="25">
        <f t="shared" si="281"/>
        <v>0</v>
      </c>
      <c r="AH708" s="25">
        <f t="shared" si="282"/>
        <v>0</v>
      </c>
      <c r="AI708" s="25">
        <f t="shared" si="283"/>
        <v>0</v>
      </c>
      <c r="AJ708" s="25">
        <f t="shared" si="284"/>
        <v>1</v>
      </c>
      <c r="AK708" s="25">
        <f t="shared" si="285"/>
        <v>0</v>
      </c>
      <c r="AL708" s="25">
        <f t="shared" ca="1" si="286"/>
        <v>0</v>
      </c>
      <c r="AM708" s="25">
        <f t="shared" ca="1" si="287"/>
        <v>0</v>
      </c>
      <c r="AN708" s="25">
        <f ca="1">IF(AM708=0,0,COUNTIF($AM$19:AM708,C708*10+1))</f>
        <v>0</v>
      </c>
      <c r="AO708" s="20">
        <f t="shared" ca="1" si="288"/>
        <v>0</v>
      </c>
      <c r="AP708" s="32">
        <f t="shared" ca="1" si="289"/>
        <v>0</v>
      </c>
    </row>
    <row r="709" spans="1:42" x14ac:dyDescent="0.2">
      <c r="A709" s="14">
        <f>Daten!A709</f>
        <v>31820</v>
      </c>
      <c r="B709" s="7" t="str">
        <f>Daten!B709</f>
        <v xml:space="preserve">Otterthal                                         </v>
      </c>
      <c r="C709" s="14">
        <f t="shared" si="265"/>
        <v>3</v>
      </c>
      <c r="D709" s="9">
        <f>Daten!D709</f>
        <v>0</v>
      </c>
      <c r="E709" s="8">
        <f>Daten!E709</f>
        <v>548</v>
      </c>
      <c r="F709" s="8">
        <f>Daten!F709</f>
        <v>589</v>
      </c>
      <c r="G709" s="26">
        <f t="shared" si="266"/>
        <v>-41</v>
      </c>
      <c r="H709" s="28">
        <f t="shared" si="267"/>
        <v>-6.9609507640067916E-2</v>
      </c>
      <c r="I709" s="20">
        <f t="shared" si="268"/>
        <v>8.3905736543750091</v>
      </c>
      <c r="J709" s="20">
        <f t="shared" si="269"/>
        <v>-49.390573654375011</v>
      </c>
      <c r="K709" s="26">
        <f t="shared" si="270"/>
        <v>24695.286827187505</v>
      </c>
      <c r="L709" s="15">
        <f>Daten!G709</f>
        <v>70</v>
      </c>
      <c r="M709" s="15">
        <f>Daten!H709</f>
        <v>370</v>
      </c>
      <c r="N709" s="15">
        <f>Daten!I709</f>
        <v>108</v>
      </c>
      <c r="O709" s="27">
        <f t="shared" si="271"/>
        <v>0.48108108108108111</v>
      </c>
      <c r="P709" s="15">
        <f t="shared" si="272"/>
        <v>211.80635852080948</v>
      </c>
      <c r="Q709" s="20">
        <f t="shared" si="273"/>
        <v>-33.806358520809482</v>
      </c>
      <c r="R709" s="26">
        <f t="shared" si="274"/>
        <v>-6761.2717041618962</v>
      </c>
      <c r="S709" s="8">
        <f>Daten!K709</f>
        <v>1582.26</v>
      </c>
      <c r="T709" s="8">
        <f>Daten!L709</f>
        <v>30430.27</v>
      </c>
      <c r="U709" s="8">
        <f>Daten!M709</f>
        <v>52274.82</v>
      </c>
      <c r="V709" s="8">
        <f>Daten!N709</f>
        <v>500</v>
      </c>
      <c r="W709" s="8">
        <f>Daten!O709</f>
        <v>500</v>
      </c>
      <c r="X709" s="22">
        <f t="shared" si="275"/>
        <v>84287.35</v>
      </c>
      <c r="Y709" s="8">
        <f t="shared" si="276"/>
        <v>224805.15478836664</v>
      </c>
      <c r="Z709" s="20">
        <f t="shared" si="277"/>
        <v>-140517.80478836663</v>
      </c>
      <c r="AA709" s="26">
        <f t="shared" si="278"/>
        <v>14051.780478836663</v>
      </c>
      <c r="AB709" s="31">
        <f t="shared" si="279"/>
        <v>31985.795601862272</v>
      </c>
      <c r="AC709" s="30">
        <f t="shared" si="280"/>
        <v>31985.795601862272</v>
      </c>
      <c r="AG709" s="25">
        <f t="shared" si="281"/>
        <v>24695.286827187505</v>
      </c>
      <c r="AH709" s="25">
        <f t="shared" si="282"/>
        <v>14051.780478836663</v>
      </c>
      <c r="AI709" s="25">
        <f t="shared" si="283"/>
        <v>38747.067306024168</v>
      </c>
      <c r="AJ709" s="25">
        <f t="shared" si="284"/>
        <v>1</v>
      </c>
      <c r="AK709" s="25">
        <f t="shared" si="285"/>
        <v>38747.067306024168</v>
      </c>
      <c r="AL709" s="25">
        <f t="shared" ca="1" si="286"/>
        <v>97877</v>
      </c>
      <c r="AM709" s="25">
        <f t="shared" ca="1" si="287"/>
        <v>31</v>
      </c>
      <c r="AN709" s="25">
        <f ca="1">IF(AM709=0,0,COUNTIF($AM$19:AM709,C709*10+1))</f>
        <v>249</v>
      </c>
      <c r="AO709" s="20">
        <f t="shared" ca="1" si="288"/>
        <v>0</v>
      </c>
      <c r="AP709" s="32">
        <f t="shared" ca="1" si="289"/>
        <v>97877</v>
      </c>
    </row>
    <row r="710" spans="1:42" x14ac:dyDescent="0.2">
      <c r="A710" s="14">
        <f>Daten!A710</f>
        <v>31821</v>
      </c>
      <c r="B710" s="7" t="str">
        <f>Daten!B710</f>
        <v xml:space="preserve">Payerbach                                         </v>
      </c>
      <c r="C710" s="14">
        <f t="shared" si="265"/>
        <v>3</v>
      </c>
      <c r="D710" s="9">
        <f>Daten!D710</f>
        <v>0</v>
      </c>
      <c r="E710" s="8">
        <f>Daten!E710</f>
        <v>2053</v>
      </c>
      <c r="F710" s="8">
        <f>Daten!F710</f>
        <v>2060</v>
      </c>
      <c r="G710" s="26">
        <f t="shared" si="266"/>
        <v>-7</v>
      </c>
      <c r="H710" s="28">
        <f t="shared" si="267"/>
        <v>-3.3980582524271844E-3</v>
      </c>
      <c r="I710" s="20">
        <f t="shared" si="268"/>
        <v>29.345639606133311</v>
      </c>
      <c r="J710" s="20">
        <f t="shared" si="269"/>
        <v>-36.345639606133311</v>
      </c>
      <c r="K710" s="26">
        <f t="shared" si="270"/>
        <v>18172.819803066657</v>
      </c>
      <c r="L710" s="15">
        <f>Daten!G710</f>
        <v>252</v>
      </c>
      <c r="M710" s="15">
        <f>Daten!H710</f>
        <v>1264</v>
      </c>
      <c r="N710" s="15">
        <f>Daten!I710</f>
        <v>537</v>
      </c>
      <c r="O710" s="27">
        <f t="shared" si="271"/>
        <v>0.62420886075949367</v>
      </c>
      <c r="P710" s="15">
        <f t="shared" si="272"/>
        <v>723.57631667649514</v>
      </c>
      <c r="Q710" s="20">
        <f t="shared" si="273"/>
        <v>65.423683323504861</v>
      </c>
      <c r="R710" s="26">
        <f t="shared" si="274"/>
        <v>13084.736664700973</v>
      </c>
      <c r="S710" s="8">
        <f>Daten!K710</f>
        <v>3403.75</v>
      </c>
      <c r="T710" s="8">
        <f>Daten!L710</f>
        <v>172212.62</v>
      </c>
      <c r="U710" s="8">
        <f>Daten!M710</f>
        <v>320442.55</v>
      </c>
      <c r="V710" s="8">
        <f>Daten!N710</f>
        <v>500</v>
      </c>
      <c r="W710" s="8">
        <f>Daten!O710</f>
        <v>500</v>
      </c>
      <c r="X710" s="22">
        <f t="shared" si="275"/>
        <v>496058.92</v>
      </c>
      <c r="Y710" s="8">
        <f t="shared" si="276"/>
        <v>842198.87368707429</v>
      </c>
      <c r="Z710" s="20">
        <f t="shared" si="277"/>
        <v>-346139.9536870743</v>
      </c>
      <c r="AA710" s="26">
        <f t="shared" si="278"/>
        <v>34613.99536870743</v>
      </c>
      <c r="AB710" s="31">
        <f t="shared" si="279"/>
        <v>65871.551836475061</v>
      </c>
      <c r="AC710" s="30">
        <f t="shared" si="280"/>
        <v>65871.551836475061</v>
      </c>
      <c r="AG710" s="25">
        <f t="shared" si="281"/>
        <v>18172.819803066657</v>
      </c>
      <c r="AH710" s="25">
        <f t="shared" si="282"/>
        <v>34613.99536870743</v>
      </c>
      <c r="AI710" s="25">
        <f t="shared" si="283"/>
        <v>52786.815171774084</v>
      </c>
      <c r="AJ710" s="25">
        <f t="shared" si="284"/>
        <v>1</v>
      </c>
      <c r="AK710" s="25">
        <f t="shared" si="285"/>
        <v>52786.815171774084</v>
      </c>
      <c r="AL710" s="25">
        <f t="shared" ca="1" si="286"/>
        <v>133342</v>
      </c>
      <c r="AM710" s="25">
        <f t="shared" ca="1" si="287"/>
        <v>31</v>
      </c>
      <c r="AN710" s="25">
        <f ca="1">IF(AM710=0,0,COUNTIF($AM$19:AM710,C710*10+1))</f>
        <v>250</v>
      </c>
      <c r="AO710" s="20">
        <f t="shared" ca="1" si="288"/>
        <v>0</v>
      </c>
      <c r="AP710" s="32">
        <f t="shared" ca="1" si="289"/>
        <v>133342</v>
      </c>
    </row>
    <row r="711" spans="1:42" x14ac:dyDescent="0.2">
      <c r="A711" s="14">
        <f>Daten!A711</f>
        <v>31823</v>
      </c>
      <c r="B711" s="7" t="str">
        <f>Daten!B711</f>
        <v xml:space="preserve">Pitten                                            </v>
      </c>
      <c r="C711" s="14">
        <f t="shared" si="265"/>
        <v>3</v>
      </c>
      <c r="D711" s="9">
        <f>Daten!D711</f>
        <v>0</v>
      </c>
      <c r="E711" s="8">
        <f>Daten!E711</f>
        <v>2927</v>
      </c>
      <c r="F711" s="8">
        <f>Daten!F711</f>
        <v>2855</v>
      </c>
      <c r="G711" s="26">
        <f t="shared" si="266"/>
        <v>72</v>
      </c>
      <c r="H711" s="28">
        <f t="shared" si="267"/>
        <v>2.5218914185639228E-2</v>
      </c>
      <c r="I711" s="20">
        <f t="shared" si="268"/>
        <v>40.670777221121654</v>
      </c>
      <c r="J711" s="20">
        <f t="shared" si="269"/>
        <v>31.329222778878346</v>
      </c>
      <c r="K711" s="26">
        <f t="shared" si="270"/>
        <v>-15664.611389439173</v>
      </c>
      <c r="L711" s="15">
        <f>Daten!G711</f>
        <v>442</v>
      </c>
      <c r="M711" s="15">
        <f>Daten!H711</f>
        <v>1817</v>
      </c>
      <c r="N711" s="15">
        <f>Daten!I711</f>
        <v>668</v>
      </c>
      <c r="O711" s="27">
        <f t="shared" si="271"/>
        <v>0.61089708310401758</v>
      </c>
      <c r="P711" s="15">
        <f t="shared" si="272"/>
        <v>1040.1409552224618</v>
      </c>
      <c r="Q711" s="20">
        <f t="shared" si="273"/>
        <v>69.859044777538202</v>
      </c>
      <c r="R711" s="26">
        <f t="shared" si="274"/>
        <v>13971.80895550764</v>
      </c>
      <c r="S711" s="8">
        <f>Daten!K711</f>
        <v>4925.8599999999997</v>
      </c>
      <c r="T711" s="8">
        <f>Daten!L711</f>
        <v>125572.65</v>
      </c>
      <c r="U711" s="8">
        <f>Daten!M711</f>
        <v>1009260.48</v>
      </c>
      <c r="V711" s="8">
        <f>Daten!N711</f>
        <v>500</v>
      </c>
      <c r="W711" s="8">
        <f>Daten!O711</f>
        <v>500</v>
      </c>
      <c r="X711" s="22">
        <f t="shared" si="275"/>
        <v>1139758.99</v>
      </c>
      <c r="Y711" s="8">
        <f t="shared" si="276"/>
        <v>1200738.4818714401</v>
      </c>
      <c r="Z711" s="20">
        <f t="shared" si="277"/>
        <v>-60979.491871440085</v>
      </c>
      <c r="AA711" s="26">
        <f t="shared" si="278"/>
        <v>6097.9491871440086</v>
      </c>
      <c r="AB711" s="31">
        <f t="shared" si="279"/>
        <v>4405.1467532124761</v>
      </c>
      <c r="AC711" s="30">
        <f t="shared" si="280"/>
        <v>4405.1467532124761</v>
      </c>
      <c r="AG711" s="25">
        <f t="shared" si="281"/>
        <v>-15664.611389439173</v>
      </c>
      <c r="AH711" s="25">
        <f t="shared" si="282"/>
        <v>6097.9491871440086</v>
      </c>
      <c r="AI711" s="25">
        <f t="shared" si="283"/>
        <v>-9566.6622022951633</v>
      </c>
      <c r="AJ711" s="25">
        <f t="shared" si="284"/>
        <v>1</v>
      </c>
      <c r="AK711" s="25">
        <f t="shared" si="285"/>
        <v>0</v>
      </c>
      <c r="AL711" s="25">
        <f t="shared" ca="1" si="286"/>
        <v>0</v>
      </c>
      <c r="AM711" s="25">
        <f t="shared" ca="1" si="287"/>
        <v>0</v>
      </c>
      <c r="AN711" s="25">
        <f ca="1">IF(AM711=0,0,COUNTIF($AM$19:AM711,C711*10+1))</f>
        <v>0</v>
      </c>
      <c r="AO711" s="20">
        <f t="shared" ca="1" si="288"/>
        <v>0</v>
      </c>
      <c r="AP711" s="32">
        <f t="shared" ca="1" si="289"/>
        <v>0</v>
      </c>
    </row>
    <row r="712" spans="1:42" x14ac:dyDescent="0.2">
      <c r="A712" s="14">
        <f>Daten!A712</f>
        <v>31825</v>
      </c>
      <c r="B712" s="7" t="str">
        <f>Daten!B712</f>
        <v xml:space="preserve">Prigglitz                                         </v>
      </c>
      <c r="C712" s="14">
        <f t="shared" si="265"/>
        <v>3</v>
      </c>
      <c r="D712" s="9">
        <f>Daten!D712</f>
        <v>0</v>
      </c>
      <c r="E712" s="8">
        <f>Daten!E712</f>
        <v>434</v>
      </c>
      <c r="F712" s="8">
        <f>Daten!F712</f>
        <v>430</v>
      </c>
      <c r="G712" s="26">
        <f t="shared" si="266"/>
        <v>4</v>
      </c>
      <c r="H712" s="28">
        <f t="shared" si="267"/>
        <v>9.3023255813953487E-3</v>
      </c>
      <c r="I712" s="20">
        <f t="shared" si="268"/>
        <v>6.1255461313773418</v>
      </c>
      <c r="J712" s="20">
        <f t="shared" si="269"/>
        <v>-2.1255461313773418</v>
      </c>
      <c r="K712" s="26">
        <f t="shared" si="270"/>
        <v>1062.7730656886708</v>
      </c>
      <c r="L712" s="15">
        <f>Daten!G712</f>
        <v>47</v>
      </c>
      <c r="M712" s="15">
        <f>Daten!H712</f>
        <v>286</v>
      </c>
      <c r="N712" s="15">
        <f>Daten!I712</f>
        <v>101</v>
      </c>
      <c r="O712" s="27">
        <f t="shared" si="271"/>
        <v>0.5174825174825175</v>
      </c>
      <c r="P712" s="15">
        <f t="shared" si="272"/>
        <v>163.72059064040948</v>
      </c>
      <c r="Q712" s="20">
        <f t="shared" si="273"/>
        <v>-15.720590640409483</v>
      </c>
      <c r="R712" s="26">
        <f t="shared" si="274"/>
        <v>-3144.1181280818964</v>
      </c>
      <c r="S712" s="8">
        <f>Daten!K712</f>
        <v>5932.12</v>
      </c>
      <c r="T712" s="8">
        <f>Daten!L712</f>
        <v>26956.97</v>
      </c>
      <c r="U712" s="8">
        <f>Daten!M712</f>
        <v>54114.11</v>
      </c>
      <c r="V712" s="8">
        <f>Daten!N712</f>
        <v>500</v>
      </c>
      <c r="W712" s="8">
        <f>Daten!O712</f>
        <v>500</v>
      </c>
      <c r="X712" s="22">
        <f t="shared" si="275"/>
        <v>87003.200000000012</v>
      </c>
      <c r="Y712" s="8">
        <f t="shared" si="276"/>
        <v>178039.11893823196</v>
      </c>
      <c r="Z712" s="20">
        <f t="shared" si="277"/>
        <v>-91035.918938231946</v>
      </c>
      <c r="AA712" s="26">
        <f t="shared" si="278"/>
        <v>9103.5918938231953</v>
      </c>
      <c r="AB712" s="31">
        <f t="shared" si="279"/>
        <v>7022.2468314299695</v>
      </c>
      <c r="AC712" s="30">
        <f t="shared" si="280"/>
        <v>7022.2468314299695</v>
      </c>
      <c r="AG712" s="25">
        <f t="shared" si="281"/>
        <v>1062.7730656886708</v>
      </c>
      <c r="AH712" s="25">
        <f t="shared" si="282"/>
        <v>9103.5918938231953</v>
      </c>
      <c r="AI712" s="25">
        <f t="shared" si="283"/>
        <v>10166.364959511866</v>
      </c>
      <c r="AJ712" s="25">
        <f t="shared" si="284"/>
        <v>1</v>
      </c>
      <c r="AK712" s="25">
        <f t="shared" si="285"/>
        <v>10166.364959511866</v>
      </c>
      <c r="AL712" s="25">
        <f t="shared" ca="1" si="286"/>
        <v>25681</v>
      </c>
      <c r="AM712" s="25">
        <f t="shared" ca="1" si="287"/>
        <v>31</v>
      </c>
      <c r="AN712" s="25">
        <f ca="1">IF(AM712=0,0,COUNTIF($AM$19:AM712,C712*10+1))</f>
        <v>251</v>
      </c>
      <c r="AO712" s="20">
        <f t="shared" ca="1" si="288"/>
        <v>0</v>
      </c>
      <c r="AP712" s="32">
        <f t="shared" ca="1" si="289"/>
        <v>25681</v>
      </c>
    </row>
    <row r="713" spans="1:42" x14ac:dyDescent="0.2">
      <c r="A713" s="14">
        <f>Daten!A713</f>
        <v>31826</v>
      </c>
      <c r="B713" s="7" t="str">
        <f>Daten!B713</f>
        <v xml:space="preserve">Puchberg am Schneeberg                            </v>
      </c>
      <c r="C713" s="14">
        <f t="shared" si="265"/>
        <v>3</v>
      </c>
      <c r="D713" s="9">
        <f>Daten!D713</f>
        <v>0</v>
      </c>
      <c r="E713" s="8">
        <f>Daten!E713</f>
        <v>2732</v>
      </c>
      <c r="F713" s="8">
        <f>Daten!F713</f>
        <v>2693</v>
      </c>
      <c r="G713" s="26">
        <f t="shared" si="266"/>
        <v>39</v>
      </c>
      <c r="H713" s="28">
        <f t="shared" si="267"/>
        <v>1.4481990345339769E-2</v>
      </c>
      <c r="I713" s="20">
        <f t="shared" si="268"/>
        <v>38.363013329765536</v>
      </c>
      <c r="J713" s="20">
        <f t="shared" si="269"/>
        <v>0.63698667023446376</v>
      </c>
      <c r="K713" s="26">
        <f t="shared" si="270"/>
        <v>-318.49333511723188</v>
      </c>
      <c r="L713" s="15">
        <f>Daten!G713</f>
        <v>325</v>
      </c>
      <c r="M713" s="15">
        <f>Daten!H713</f>
        <v>1629</v>
      </c>
      <c r="N713" s="15">
        <f>Daten!I713</f>
        <v>778</v>
      </c>
      <c r="O713" s="27">
        <f t="shared" si="271"/>
        <v>0.67710251688152245</v>
      </c>
      <c r="P713" s="15">
        <f t="shared" si="272"/>
        <v>932.52042710918556</v>
      </c>
      <c r="Q713" s="20">
        <f t="shared" si="273"/>
        <v>170.47957289081444</v>
      </c>
      <c r="R713" s="26">
        <f t="shared" si="274"/>
        <v>34095.91457816289</v>
      </c>
      <c r="S713" s="8">
        <f>Daten!K713</f>
        <v>14928.91</v>
      </c>
      <c r="T713" s="8">
        <f>Daten!L713</f>
        <v>246520.63</v>
      </c>
      <c r="U713" s="8">
        <f>Daten!M713</f>
        <v>474266.98</v>
      </c>
      <c r="V713" s="8">
        <f>Daten!N713</f>
        <v>500</v>
      </c>
      <c r="W713" s="8">
        <f>Daten!O713</f>
        <v>500</v>
      </c>
      <c r="X713" s="22">
        <f t="shared" si="275"/>
        <v>735716.52</v>
      </c>
      <c r="Y713" s="8">
        <f t="shared" si="276"/>
        <v>1120743.9468646308</v>
      </c>
      <c r="Z713" s="20">
        <f t="shared" si="277"/>
        <v>-385027.42686463078</v>
      </c>
      <c r="AA713" s="26">
        <f t="shared" si="278"/>
        <v>38502.742686463076</v>
      </c>
      <c r="AB713" s="31">
        <f t="shared" si="279"/>
        <v>72280.163929508737</v>
      </c>
      <c r="AC713" s="30">
        <f t="shared" si="280"/>
        <v>72280.163929508737</v>
      </c>
      <c r="AG713" s="25">
        <f t="shared" si="281"/>
        <v>-318.49333511723188</v>
      </c>
      <c r="AH713" s="25">
        <f t="shared" si="282"/>
        <v>38502.742686463076</v>
      </c>
      <c r="AI713" s="25">
        <f t="shared" si="283"/>
        <v>38184.249351345847</v>
      </c>
      <c r="AJ713" s="25">
        <f t="shared" si="284"/>
        <v>1</v>
      </c>
      <c r="AK713" s="25">
        <f t="shared" si="285"/>
        <v>38184.249351345847</v>
      </c>
      <c r="AL713" s="25">
        <f t="shared" ca="1" si="286"/>
        <v>96455</v>
      </c>
      <c r="AM713" s="25">
        <f t="shared" ca="1" si="287"/>
        <v>31</v>
      </c>
      <c r="AN713" s="25">
        <f ca="1">IF(AM713=0,0,COUNTIF($AM$19:AM713,C713*10+1))</f>
        <v>252</v>
      </c>
      <c r="AO713" s="20">
        <f t="shared" ca="1" si="288"/>
        <v>0</v>
      </c>
      <c r="AP713" s="32">
        <f t="shared" ca="1" si="289"/>
        <v>96455</v>
      </c>
    </row>
    <row r="714" spans="1:42" x14ac:dyDescent="0.2">
      <c r="A714" s="14">
        <f>Daten!A714</f>
        <v>31827</v>
      </c>
      <c r="B714" s="7" t="str">
        <f>Daten!B714</f>
        <v xml:space="preserve">Raach am Hochgebirge                              </v>
      </c>
      <c r="C714" s="14">
        <f t="shared" si="265"/>
        <v>3</v>
      </c>
      <c r="D714" s="9">
        <f>Daten!D714</f>
        <v>0</v>
      </c>
      <c r="E714" s="8">
        <f>Daten!E714</f>
        <v>325</v>
      </c>
      <c r="F714" s="8">
        <f>Daten!F714</f>
        <v>303</v>
      </c>
      <c r="G714" s="26">
        <f t="shared" si="266"/>
        <v>22</v>
      </c>
      <c r="H714" s="28">
        <f t="shared" si="267"/>
        <v>7.2607260726072612E-2</v>
      </c>
      <c r="I714" s="20">
        <f t="shared" si="268"/>
        <v>4.3163732042031038</v>
      </c>
      <c r="J714" s="20">
        <f t="shared" si="269"/>
        <v>17.683626795796897</v>
      </c>
      <c r="K714" s="26">
        <f t="shared" si="270"/>
        <v>-8841.8133978984479</v>
      </c>
      <c r="L714" s="15">
        <f>Daten!G714</f>
        <v>52</v>
      </c>
      <c r="M714" s="15">
        <f>Daten!H714</f>
        <v>212</v>
      </c>
      <c r="N714" s="15">
        <f>Daten!I714</f>
        <v>61</v>
      </c>
      <c r="O714" s="27">
        <f t="shared" si="271"/>
        <v>0.53301886792452835</v>
      </c>
      <c r="P714" s="15">
        <f t="shared" si="272"/>
        <v>121.35931893624759</v>
      </c>
      <c r="Q714" s="20">
        <f t="shared" si="273"/>
        <v>-8.3593189362475897</v>
      </c>
      <c r="R714" s="26">
        <f t="shared" si="274"/>
        <v>-1671.8637872495178</v>
      </c>
      <c r="S714" s="8">
        <f>Daten!K714</f>
        <v>3016.83</v>
      </c>
      <c r="T714" s="8">
        <f>Daten!L714</f>
        <v>20572.34</v>
      </c>
      <c r="U714" s="8">
        <f>Daten!M714</f>
        <v>137276.48000000001</v>
      </c>
      <c r="V714" s="8">
        <f>Daten!N714</f>
        <v>500</v>
      </c>
      <c r="W714" s="8">
        <f>Daten!O714</f>
        <v>500</v>
      </c>
      <c r="X714" s="22">
        <f t="shared" si="275"/>
        <v>160865.65000000002</v>
      </c>
      <c r="Y714" s="8">
        <f t="shared" si="276"/>
        <v>133324.22501134881</v>
      </c>
      <c r="Z714" s="20">
        <f t="shared" si="277"/>
        <v>27541.424988651212</v>
      </c>
      <c r="AA714" s="26">
        <f t="shared" si="278"/>
        <v>-2754.1424988651215</v>
      </c>
      <c r="AB714" s="31">
        <f t="shared" si="279"/>
        <v>-13267.819684013088</v>
      </c>
      <c r="AC714" s="30">
        <f t="shared" si="280"/>
        <v>0</v>
      </c>
      <c r="AG714" s="25">
        <f t="shared" si="281"/>
        <v>0</v>
      </c>
      <c r="AH714" s="25">
        <f t="shared" si="282"/>
        <v>0</v>
      </c>
      <c r="AI714" s="25">
        <f t="shared" si="283"/>
        <v>0</v>
      </c>
      <c r="AJ714" s="25">
        <f t="shared" si="284"/>
        <v>1</v>
      </c>
      <c r="AK714" s="25">
        <f t="shared" si="285"/>
        <v>0</v>
      </c>
      <c r="AL714" s="25">
        <f t="shared" ca="1" si="286"/>
        <v>0</v>
      </c>
      <c r="AM714" s="25">
        <f t="shared" ca="1" si="287"/>
        <v>0</v>
      </c>
      <c r="AN714" s="25">
        <f ca="1">IF(AM714=0,0,COUNTIF($AM$19:AM714,C714*10+1))</f>
        <v>0</v>
      </c>
      <c r="AO714" s="20">
        <f t="shared" ca="1" si="288"/>
        <v>0</v>
      </c>
      <c r="AP714" s="32">
        <f t="shared" ca="1" si="289"/>
        <v>0</v>
      </c>
    </row>
    <row r="715" spans="1:42" x14ac:dyDescent="0.2">
      <c r="A715" s="14">
        <f>Daten!A715</f>
        <v>31829</v>
      </c>
      <c r="B715" s="7" t="str">
        <f>Daten!B715</f>
        <v xml:space="preserve">Reichenau an der Rax                              </v>
      </c>
      <c r="C715" s="14">
        <f t="shared" si="265"/>
        <v>3</v>
      </c>
      <c r="D715" s="9">
        <f>Daten!D715</f>
        <v>0</v>
      </c>
      <c r="E715" s="8">
        <f>Daten!E715</f>
        <v>2557</v>
      </c>
      <c r="F715" s="8">
        <f>Daten!F715</f>
        <v>2512</v>
      </c>
      <c r="G715" s="26">
        <f t="shared" si="266"/>
        <v>45</v>
      </c>
      <c r="H715" s="28">
        <f t="shared" si="267"/>
        <v>1.7914012738853503E-2</v>
      </c>
      <c r="I715" s="20">
        <f t="shared" si="268"/>
        <v>35.784585772139259</v>
      </c>
      <c r="J715" s="20">
        <f t="shared" si="269"/>
        <v>9.2154142278607409</v>
      </c>
      <c r="K715" s="26">
        <f t="shared" si="270"/>
        <v>-4607.7071139303707</v>
      </c>
      <c r="L715" s="15">
        <f>Daten!G715</f>
        <v>265</v>
      </c>
      <c r="M715" s="15">
        <f>Daten!H715</f>
        <v>1499</v>
      </c>
      <c r="N715" s="15">
        <f>Daten!I715</f>
        <v>793</v>
      </c>
      <c r="O715" s="27">
        <f t="shared" si="271"/>
        <v>0.70580386924616412</v>
      </c>
      <c r="P715" s="15">
        <f t="shared" si="272"/>
        <v>858.10197681809029</v>
      </c>
      <c r="Q715" s="20">
        <f t="shared" si="273"/>
        <v>199.89802318190971</v>
      </c>
      <c r="R715" s="26">
        <f t="shared" si="274"/>
        <v>39979.604636381941</v>
      </c>
      <c r="S715" s="8">
        <f>Daten!K715</f>
        <v>11550.27</v>
      </c>
      <c r="T715" s="8">
        <f>Daten!L715</f>
        <v>326957.94</v>
      </c>
      <c r="U715" s="8">
        <f>Daten!M715</f>
        <v>1060243.56</v>
      </c>
      <c r="V715" s="8">
        <f>Daten!N715</f>
        <v>500</v>
      </c>
      <c r="W715" s="8">
        <f>Daten!O715</f>
        <v>500</v>
      </c>
      <c r="X715" s="22">
        <f t="shared" si="275"/>
        <v>1398751.77</v>
      </c>
      <c r="Y715" s="8">
        <f t="shared" si="276"/>
        <v>1048953.9795508275</v>
      </c>
      <c r="Z715" s="20">
        <f t="shared" si="277"/>
        <v>349797.79044917249</v>
      </c>
      <c r="AA715" s="26">
        <f t="shared" si="278"/>
        <v>-34979.779044917253</v>
      </c>
      <c r="AB715" s="31">
        <f t="shared" si="279"/>
        <v>392.11847753431357</v>
      </c>
      <c r="AC715" s="30">
        <f t="shared" si="280"/>
        <v>392.11847753431357</v>
      </c>
      <c r="AG715" s="25">
        <f t="shared" si="281"/>
        <v>-4607.7071139303707</v>
      </c>
      <c r="AH715" s="25">
        <f t="shared" si="282"/>
        <v>-34979.779044917253</v>
      </c>
      <c r="AI715" s="25">
        <f t="shared" si="283"/>
        <v>-39587.486158847627</v>
      </c>
      <c r="AJ715" s="25">
        <f t="shared" si="284"/>
        <v>1</v>
      </c>
      <c r="AK715" s="25">
        <f t="shared" si="285"/>
        <v>0</v>
      </c>
      <c r="AL715" s="25">
        <f t="shared" ca="1" si="286"/>
        <v>0</v>
      </c>
      <c r="AM715" s="25">
        <f t="shared" ca="1" si="287"/>
        <v>0</v>
      </c>
      <c r="AN715" s="25">
        <f ca="1">IF(AM715=0,0,COUNTIF($AM$19:AM715,C715*10+1))</f>
        <v>0</v>
      </c>
      <c r="AO715" s="20">
        <f t="shared" ca="1" si="288"/>
        <v>0</v>
      </c>
      <c r="AP715" s="32">
        <f t="shared" ca="1" si="289"/>
        <v>0</v>
      </c>
    </row>
    <row r="716" spans="1:42" x14ac:dyDescent="0.2">
      <c r="A716" s="14">
        <f>Daten!A716</f>
        <v>31830</v>
      </c>
      <c r="B716" s="7" t="str">
        <f>Daten!B716</f>
        <v xml:space="preserve">St. Corona am Wechsel                             </v>
      </c>
      <c r="C716" s="14">
        <f t="shared" si="265"/>
        <v>3</v>
      </c>
      <c r="D716" s="9">
        <f>Daten!D716</f>
        <v>0</v>
      </c>
      <c r="E716" s="8">
        <f>Daten!E716</f>
        <v>391</v>
      </c>
      <c r="F716" s="8">
        <f>Daten!F716</f>
        <v>388</v>
      </c>
      <c r="G716" s="26">
        <f t="shared" si="266"/>
        <v>3</v>
      </c>
      <c r="H716" s="28">
        <f t="shared" si="267"/>
        <v>7.7319587628865982E-3</v>
      </c>
      <c r="I716" s="20">
        <f t="shared" si="268"/>
        <v>5.5272369743590897</v>
      </c>
      <c r="J716" s="20">
        <f t="shared" si="269"/>
        <v>-2.5272369743590897</v>
      </c>
      <c r="K716" s="26">
        <f t="shared" si="270"/>
        <v>1263.6184871795449</v>
      </c>
      <c r="L716" s="15">
        <f>Daten!G716</f>
        <v>58</v>
      </c>
      <c r="M716" s="15">
        <f>Daten!H716</f>
        <v>243</v>
      </c>
      <c r="N716" s="15">
        <f>Daten!I716</f>
        <v>90</v>
      </c>
      <c r="O716" s="27">
        <f t="shared" si="271"/>
        <v>0.60905349794238683</v>
      </c>
      <c r="P716" s="15">
        <f t="shared" si="272"/>
        <v>139.10525708258569</v>
      </c>
      <c r="Q716" s="20">
        <f t="shared" si="273"/>
        <v>8.8947429174143053</v>
      </c>
      <c r="R716" s="26">
        <f t="shared" si="274"/>
        <v>1778.9485834828611</v>
      </c>
      <c r="S716" s="8">
        <f>Daten!K716</f>
        <v>1907.01</v>
      </c>
      <c r="T716" s="8">
        <f>Daten!L716</f>
        <v>36741.199999999997</v>
      </c>
      <c r="U716" s="8">
        <f>Daten!M716</f>
        <v>121782.51</v>
      </c>
      <c r="V716" s="8">
        <f>Daten!N716</f>
        <v>500</v>
      </c>
      <c r="W716" s="8">
        <f>Daten!O716</f>
        <v>500</v>
      </c>
      <c r="X716" s="22">
        <f t="shared" si="275"/>
        <v>160430.72</v>
      </c>
      <c r="Y716" s="8">
        <f t="shared" si="276"/>
        <v>160399.2983982689</v>
      </c>
      <c r="Z716" s="20">
        <f t="shared" si="277"/>
        <v>31.421601731097326</v>
      </c>
      <c r="AA716" s="26">
        <f t="shared" si="278"/>
        <v>-3.1421601731097328</v>
      </c>
      <c r="AB716" s="31">
        <f t="shared" si="279"/>
        <v>3039.4249104892961</v>
      </c>
      <c r="AC716" s="30">
        <f t="shared" si="280"/>
        <v>3039.4249104892961</v>
      </c>
      <c r="AG716" s="25">
        <f t="shared" si="281"/>
        <v>1263.6184871795449</v>
      </c>
      <c r="AH716" s="25">
        <f t="shared" si="282"/>
        <v>-3.1421601731097328</v>
      </c>
      <c r="AI716" s="25">
        <f t="shared" si="283"/>
        <v>1260.4763270064352</v>
      </c>
      <c r="AJ716" s="25">
        <f t="shared" si="284"/>
        <v>1</v>
      </c>
      <c r="AK716" s="25">
        <f t="shared" si="285"/>
        <v>1260.4763270064352</v>
      </c>
      <c r="AL716" s="25">
        <f t="shared" ca="1" si="286"/>
        <v>3184</v>
      </c>
      <c r="AM716" s="25">
        <f t="shared" ca="1" si="287"/>
        <v>31</v>
      </c>
      <c r="AN716" s="25">
        <f ca="1">IF(AM716=0,0,COUNTIF($AM$19:AM716,C716*10+1))</f>
        <v>253</v>
      </c>
      <c r="AO716" s="20">
        <f t="shared" ca="1" si="288"/>
        <v>0</v>
      </c>
      <c r="AP716" s="32">
        <f t="shared" ca="1" si="289"/>
        <v>3184</v>
      </c>
    </row>
    <row r="717" spans="1:42" x14ac:dyDescent="0.2">
      <c r="A717" s="14">
        <f>Daten!A717</f>
        <v>31831</v>
      </c>
      <c r="B717" s="7" t="str">
        <f>Daten!B717</f>
        <v xml:space="preserve">St. Egyden am Steinfeld                           </v>
      </c>
      <c r="C717" s="14">
        <f t="shared" si="265"/>
        <v>3</v>
      </c>
      <c r="D717" s="9">
        <f>Daten!D717</f>
        <v>0</v>
      </c>
      <c r="E717" s="8">
        <f>Daten!E717</f>
        <v>2219</v>
      </c>
      <c r="F717" s="8">
        <f>Daten!F717</f>
        <v>2046</v>
      </c>
      <c r="G717" s="26">
        <f t="shared" si="266"/>
        <v>173</v>
      </c>
      <c r="H717" s="28">
        <f t="shared" si="267"/>
        <v>8.4555229716520033E-2</v>
      </c>
      <c r="I717" s="20">
        <f t="shared" si="268"/>
        <v>29.14620322046056</v>
      </c>
      <c r="J717" s="20">
        <f t="shared" si="269"/>
        <v>143.85379677953944</v>
      </c>
      <c r="K717" s="26">
        <f t="shared" si="270"/>
        <v>-71926.898389769718</v>
      </c>
      <c r="L717" s="15">
        <f>Daten!G717</f>
        <v>366</v>
      </c>
      <c r="M717" s="15">
        <f>Daten!H717</f>
        <v>1444</v>
      </c>
      <c r="N717" s="15">
        <f>Daten!I717</f>
        <v>409</v>
      </c>
      <c r="O717" s="27">
        <f t="shared" si="271"/>
        <v>0.53670360110803328</v>
      </c>
      <c r="P717" s="15">
        <f t="shared" si="272"/>
        <v>826.61724784878083</v>
      </c>
      <c r="Q717" s="20">
        <f t="shared" si="273"/>
        <v>-51.617247848780835</v>
      </c>
      <c r="R717" s="26">
        <f t="shared" si="274"/>
        <v>-10323.449569756167</v>
      </c>
      <c r="S717" s="8">
        <f>Daten!K717</f>
        <v>12552.86</v>
      </c>
      <c r="T717" s="8">
        <f>Daten!L717</f>
        <v>127933.42</v>
      </c>
      <c r="U717" s="8">
        <f>Daten!M717</f>
        <v>149386.01</v>
      </c>
      <c r="V717" s="8">
        <f>Daten!N717</f>
        <v>500</v>
      </c>
      <c r="W717" s="8">
        <f>Daten!O717</f>
        <v>500</v>
      </c>
      <c r="X717" s="22">
        <f t="shared" si="275"/>
        <v>289872.29000000004</v>
      </c>
      <c r="Y717" s="8">
        <f t="shared" si="276"/>
        <v>910296.78553902474</v>
      </c>
      <c r="Z717" s="20">
        <f t="shared" si="277"/>
        <v>-620424.49553902471</v>
      </c>
      <c r="AA717" s="26">
        <f t="shared" si="278"/>
        <v>62042.449553902472</v>
      </c>
      <c r="AB717" s="31">
        <f t="shared" si="279"/>
        <v>-20207.898405623411</v>
      </c>
      <c r="AC717" s="30">
        <f t="shared" si="280"/>
        <v>0</v>
      </c>
      <c r="AG717" s="25">
        <f t="shared" si="281"/>
        <v>0</v>
      </c>
      <c r="AH717" s="25">
        <f t="shared" si="282"/>
        <v>0</v>
      </c>
      <c r="AI717" s="25">
        <f t="shared" si="283"/>
        <v>0</v>
      </c>
      <c r="AJ717" s="25">
        <f t="shared" si="284"/>
        <v>1</v>
      </c>
      <c r="AK717" s="25">
        <f t="shared" si="285"/>
        <v>0</v>
      </c>
      <c r="AL717" s="25">
        <f t="shared" ca="1" si="286"/>
        <v>0</v>
      </c>
      <c r="AM717" s="25">
        <f t="shared" ca="1" si="287"/>
        <v>0</v>
      </c>
      <c r="AN717" s="25">
        <f ca="1">IF(AM717=0,0,COUNTIF($AM$19:AM717,C717*10+1))</f>
        <v>0</v>
      </c>
      <c r="AO717" s="20">
        <f t="shared" ca="1" si="288"/>
        <v>0</v>
      </c>
      <c r="AP717" s="32">
        <f t="shared" ca="1" si="289"/>
        <v>0</v>
      </c>
    </row>
    <row r="718" spans="1:42" x14ac:dyDescent="0.2">
      <c r="A718" s="14">
        <f>Daten!A718</f>
        <v>31832</v>
      </c>
      <c r="B718" s="7" t="str">
        <f>Daten!B718</f>
        <v xml:space="preserve">Scheiblingkirchen-Thernberg                       </v>
      </c>
      <c r="C718" s="14">
        <f t="shared" si="265"/>
        <v>3</v>
      </c>
      <c r="D718" s="9">
        <f>Daten!D718</f>
        <v>0</v>
      </c>
      <c r="E718" s="8">
        <f>Daten!E718</f>
        <v>1941</v>
      </c>
      <c r="F718" s="8">
        <f>Daten!F718</f>
        <v>1889</v>
      </c>
      <c r="G718" s="26">
        <f t="shared" si="266"/>
        <v>52</v>
      </c>
      <c r="H718" s="28">
        <f t="shared" si="267"/>
        <v>2.7527792482795129E-2</v>
      </c>
      <c r="I718" s="20">
        <f t="shared" si="268"/>
        <v>26.909666609701855</v>
      </c>
      <c r="J718" s="20">
        <f t="shared" si="269"/>
        <v>25.090333390298145</v>
      </c>
      <c r="K718" s="26">
        <f t="shared" si="270"/>
        <v>-12545.166695149073</v>
      </c>
      <c r="L718" s="15">
        <f>Daten!G718</f>
        <v>265</v>
      </c>
      <c r="M718" s="15">
        <f>Daten!H718</f>
        <v>1219</v>
      </c>
      <c r="N718" s="15">
        <f>Daten!I718</f>
        <v>457</v>
      </c>
      <c r="O718" s="27">
        <f t="shared" si="271"/>
        <v>0.59228876127973751</v>
      </c>
      <c r="P718" s="15">
        <f t="shared" si="272"/>
        <v>697.81608388342363</v>
      </c>
      <c r="Q718" s="20">
        <f t="shared" si="273"/>
        <v>24.18391611657637</v>
      </c>
      <c r="R718" s="26">
        <f t="shared" si="274"/>
        <v>4836.783223315274</v>
      </c>
      <c r="S718" s="8">
        <f>Daten!K718</f>
        <v>10079.030000000001</v>
      </c>
      <c r="T718" s="8">
        <f>Daten!L718</f>
        <v>114150.41</v>
      </c>
      <c r="U718" s="8">
        <f>Daten!M718</f>
        <v>240287.17</v>
      </c>
      <c r="V718" s="8">
        <f>Daten!N718</f>
        <v>500</v>
      </c>
      <c r="W718" s="8">
        <f>Daten!O718</f>
        <v>500</v>
      </c>
      <c r="X718" s="22">
        <f t="shared" si="275"/>
        <v>364516.61</v>
      </c>
      <c r="Y718" s="8">
        <f t="shared" si="276"/>
        <v>796253.29460624023</v>
      </c>
      <c r="Z718" s="20">
        <f t="shared" si="277"/>
        <v>-431736.68460624025</v>
      </c>
      <c r="AA718" s="26">
        <f t="shared" si="278"/>
        <v>43173.668460624031</v>
      </c>
      <c r="AB718" s="31">
        <f t="shared" si="279"/>
        <v>35465.284988790234</v>
      </c>
      <c r="AC718" s="30">
        <f t="shared" si="280"/>
        <v>35465.284988790234</v>
      </c>
      <c r="AG718" s="25">
        <f t="shared" si="281"/>
        <v>-12545.166695149073</v>
      </c>
      <c r="AH718" s="25">
        <f t="shared" si="282"/>
        <v>43173.668460624031</v>
      </c>
      <c r="AI718" s="25">
        <f t="shared" si="283"/>
        <v>30628.501765474957</v>
      </c>
      <c r="AJ718" s="25">
        <f t="shared" si="284"/>
        <v>1</v>
      </c>
      <c r="AK718" s="25">
        <f t="shared" si="285"/>
        <v>30628.501765474957</v>
      </c>
      <c r="AL718" s="25">
        <f t="shared" ca="1" si="286"/>
        <v>77369</v>
      </c>
      <c r="AM718" s="25">
        <f t="shared" ca="1" si="287"/>
        <v>31</v>
      </c>
      <c r="AN718" s="25">
        <f ca="1">IF(AM718=0,0,COUNTIF($AM$19:AM718,C718*10+1))</f>
        <v>254</v>
      </c>
      <c r="AO718" s="20">
        <f t="shared" ca="1" si="288"/>
        <v>0</v>
      </c>
      <c r="AP718" s="32">
        <f t="shared" ca="1" si="289"/>
        <v>77369</v>
      </c>
    </row>
    <row r="719" spans="1:42" x14ac:dyDescent="0.2">
      <c r="A719" s="14">
        <f>Daten!A719</f>
        <v>31833</v>
      </c>
      <c r="B719" s="7" t="str">
        <f>Daten!B719</f>
        <v xml:space="preserve">Schottwien                                        </v>
      </c>
      <c r="C719" s="14">
        <f t="shared" si="265"/>
        <v>3</v>
      </c>
      <c r="D719" s="9">
        <f>Daten!D719</f>
        <v>0</v>
      </c>
      <c r="E719" s="8">
        <f>Daten!E719</f>
        <v>663</v>
      </c>
      <c r="F719" s="8">
        <f>Daten!F719</f>
        <v>679</v>
      </c>
      <c r="G719" s="26">
        <f t="shared" si="266"/>
        <v>-16</v>
      </c>
      <c r="H719" s="28">
        <f t="shared" si="267"/>
        <v>-2.3564064801178203E-2</v>
      </c>
      <c r="I719" s="20">
        <f t="shared" si="268"/>
        <v>9.6726647051284065</v>
      </c>
      <c r="J719" s="20">
        <f t="shared" si="269"/>
        <v>-25.672664705128405</v>
      </c>
      <c r="K719" s="26">
        <f t="shared" si="270"/>
        <v>12836.332352564203</v>
      </c>
      <c r="L719" s="15">
        <f>Daten!G719</f>
        <v>81</v>
      </c>
      <c r="M719" s="15">
        <f>Daten!H719</f>
        <v>451</v>
      </c>
      <c r="N719" s="15">
        <f>Daten!I719</f>
        <v>131</v>
      </c>
      <c r="O719" s="27">
        <f t="shared" si="271"/>
        <v>0.47006651884700668</v>
      </c>
      <c r="P719" s="15">
        <f t="shared" si="272"/>
        <v>258.17477754833806</v>
      </c>
      <c r="Q719" s="20">
        <f t="shared" si="273"/>
        <v>-46.174777548338056</v>
      </c>
      <c r="R719" s="26">
        <f t="shared" si="274"/>
        <v>-9234.9555096676122</v>
      </c>
      <c r="S719" s="8">
        <f>Daten!K719</f>
        <v>1729.55</v>
      </c>
      <c r="T719" s="8">
        <f>Daten!L719</f>
        <v>59082.36</v>
      </c>
      <c r="U719" s="8">
        <f>Daten!M719</f>
        <v>285925.65000000002</v>
      </c>
      <c r="V719" s="8">
        <f>Daten!N719</f>
        <v>500</v>
      </c>
      <c r="W719" s="8">
        <f>Daten!O719</f>
        <v>500</v>
      </c>
      <c r="X719" s="22">
        <f t="shared" si="275"/>
        <v>346737.56000000006</v>
      </c>
      <c r="Y719" s="8">
        <f t="shared" si="276"/>
        <v>271981.41902315157</v>
      </c>
      <c r="Z719" s="20">
        <f t="shared" si="277"/>
        <v>74756.140976848488</v>
      </c>
      <c r="AA719" s="26">
        <f t="shared" si="278"/>
        <v>-7475.6140976848492</v>
      </c>
      <c r="AB719" s="31">
        <f t="shared" si="279"/>
        <v>-3874.2372547882587</v>
      </c>
      <c r="AC719" s="30">
        <f t="shared" si="280"/>
        <v>0</v>
      </c>
      <c r="AG719" s="25">
        <f t="shared" si="281"/>
        <v>0</v>
      </c>
      <c r="AH719" s="25">
        <f t="shared" si="282"/>
        <v>0</v>
      </c>
      <c r="AI719" s="25">
        <f t="shared" si="283"/>
        <v>0</v>
      </c>
      <c r="AJ719" s="25">
        <f t="shared" si="284"/>
        <v>1</v>
      </c>
      <c r="AK719" s="25">
        <f t="shared" si="285"/>
        <v>0</v>
      </c>
      <c r="AL719" s="25">
        <f t="shared" ca="1" si="286"/>
        <v>0</v>
      </c>
      <c r="AM719" s="25">
        <f t="shared" ca="1" si="287"/>
        <v>0</v>
      </c>
      <c r="AN719" s="25">
        <f ca="1">IF(AM719=0,0,COUNTIF($AM$19:AM719,C719*10+1))</f>
        <v>0</v>
      </c>
      <c r="AO719" s="20">
        <f t="shared" ca="1" si="288"/>
        <v>0</v>
      </c>
      <c r="AP719" s="32">
        <f t="shared" ca="1" si="289"/>
        <v>0</v>
      </c>
    </row>
    <row r="720" spans="1:42" x14ac:dyDescent="0.2">
      <c r="A720" s="14">
        <f>Daten!A720</f>
        <v>31834</v>
      </c>
      <c r="B720" s="7" t="str">
        <f>Daten!B720</f>
        <v xml:space="preserve">Schrattenbach                                     </v>
      </c>
      <c r="C720" s="14">
        <f t="shared" si="265"/>
        <v>3</v>
      </c>
      <c r="D720" s="9">
        <f>Daten!D720</f>
        <v>0</v>
      </c>
      <c r="E720" s="8">
        <f>Daten!E720</f>
        <v>392</v>
      </c>
      <c r="F720" s="8">
        <f>Daten!F720</f>
        <v>385</v>
      </c>
      <c r="G720" s="26">
        <f t="shared" si="266"/>
        <v>7</v>
      </c>
      <c r="H720" s="28">
        <f t="shared" si="267"/>
        <v>1.8181818181818181E-2</v>
      </c>
      <c r="I720" s="20">
        <f t="shared" si="268"/>
        <v>5.4845006060006432</v>
      </c>
      <c r="J720" s="20">
        <f t="shared" si="269"/>
        <v>1.5154993939993568</v>
      </c>
      <c r="K720" s="26">
        <f t="shared" si="270"/>
        <v>-757.74969699967846</v>
      </c>
      <c r="L720" s="15">
        <f>Daten!G720</f>
        <v>61</v>
      </c>
      <c r="M720" s="15">
        <f>Daten!H720</f>
        <v>240</v>
      </c>
      <c r="N720" s="15">
        <f>Daten!I720</f>
        <v>91</v>
      </c>
      <c r="O720" s="27">
        <f t="shared" si="271"/>
        <v>0.6333333333333333</v>
      </c>
      <c r="P720" s="15">
        <f t="shared" si="272"/>
        <v>137.38790822971427</v>
      </c>
      <c r="Q720" s="20">
        <f t="shared" si="273"/>
        <v>14.61209177028573</v>
      </c>
      <c r="R720" s="26">
        <f t="shared" si="274"/>
        <v>2922.4183540571457</v>
      </c>
      <c r="S720" s="8">
        <f>Daten!K720</f>
        <v>2982.5</v>
      </c>
      <c r="T720" s="8">
        <f>Daten!L720</f>
        <v>19607.02</v>
      </c>
      <c r="U720" s="8">
        <f>Daten!M720</f>
        <v>83224.77</v>
      </c>
      <c r="V720" s="8">
        <f>Daten!N720</f>
        <v>500</v>
      </c>
      <c r="W720" s="8">
        <f>Daten!O720</f>
        <v>500</v>
      </c>
      <c r="X720" s="22">
        <f t="shared" si="275"/>
        <v>105814.29000000001</v>
      </c>
      <c r="Y720" s="8">
        <f t="shared" si="276"/>
        <v>160809.52678291919</v>
      </c>
      <c r="Z720" s="20">
        <f t="shared" si="277"/>
        <v>-54995.236782919179</v>
      </c>
      <c r="AA720" s="26">
        <f t="shared" si="278"/>
        <v>5499.5236782919183</v>
      </c>
      <c r="AB720" s="31">
        <f t="shared" si="279"/>
        <v>7664.1923353493858</v>
      </c>
      <c r="AC720" s="30">
        <f t="shared" si="280"/>
        <v>7664.1923353493858</v>
      </c>
      <c r="AG720" s="25">
        <f t="shared" si="281"/>
        <v>-757.74969699967846</v>
      </c>
      <c r="AH720" s="25">
        <f t="shared" si="282"/>
        <v>5499.5236782919183</v>
      </c>
      <c r="AI720" s="25">
        <f t="shared" si="283"/>
        <v>4741.77398129224</v>
      </c>
      <c r="AJ720" s="25">
        <f t="shared" si="284"/>
        <v>1</v>
      </c>
      <c r="AK720" s="25">
        <f t="shared" si="285"/>
        <v>4741.77398129224</v>
      </c>
      <c r="AL720" s="25">
        <f t="shared" ca="1" si="286"/>
        <v>11978</v>
      </c>
      <c r="AM720" s="25">
        <f t="shared" ca="1" si="287"/>
        <v>31</v>
      </c>
      <c r="AN720" s="25">
        <f ca="1">IF(AM720=0,0,COUNTIF($AM$19:AM720,C720*10+1))</f>
        <v>255</v>
      </c>
      <c r="AO720" s="20">
        <f t="shared" ca="1" si="288"/>
        <v>0</v>
      </c>
      <c r="AP720" s="32">
        <f t="shared" ca="1" si="289"/>
        <v>11978</v>
      </c>
    </row>
    <row r="721" spans="1:42" x14ac:dyDescent="0.2">
      <c r="A721" s="14">
        <f>Daten!A721</f>
        <v>31835</v>
      </c>
      <c r="B721" s="7" t="str">
        <f>Daten!B721</f>
        <v xml:space="preserve">Schwarzau am Steinfeld                            </v>
      </c>
      <c r="C721" s="14">
        <f t="shared" si="265"/>
        <v>3</v>
      </c>
      <c r="D721" s="9">
        <f>Daten!D721</f>
        <v>0</v>
      </c>
      <c r="E721" s="8">
        <f>Daten!E721</f>
        <v>2136</v>
      </c>
      <c r="F721" s="8">
        <f>Daten!F721</f>
        <v>2016</v>
      </c>
      <c r="G721" s="26">
        <f t="shared" si="266"/>
        <v>120</v>
      </c>
      <c r="H721" s="28">
        <f t="shared" si="267"/>
        <v>5.9523809523809521E-2</v>
      </c>
      <c r="I721" s="20">
        <f t="shared" si="268"/>
        <v>28.718839536876096</v>
      </c>
      <c r="J721" s="20">
        <f t="shared" si="269"/>
        <v>91.281160463123911</v>
      </c>
      <c r="K721" s="26">
        <f t="shared" si="270"/>
        <v>-45640.580231561958</v>
      </c>
      <c r="L721" s="15">
        <f>Daten!G721</f>
        <v>330</v>
      </c>
      <c r="M721" s="15">
        <f>Daten!H721</f>
        <v>1426</v>
      </c>
      <c r="N721" s="15">
        <f>Daten!I721</f>
        <v>380</v>
      </c>
      <c r="O721" s="27">
        <f t="shared" si="271"/>
        <v>0.49789621318373073</v>
      </c>
      <c r="P721" s="15">
        <f t="shared" si="272"/>
        <v>816.31315473155223</v>
      </c>
      <c r="Q721" s="20">
        <f t="shared" si="273"/>
        <v>-106.31315473155223</v>
      </c>
      <c r="R721" s="26">
        <f t="shared" si="274"/>
        <v>-21262.630946310448</v>
      </c>
      <c r="S721" s="8">
        <f>Daten!K721</f>
        <v>2897.27</v>
      </c>
      <c r="T721" s="8">
        <f>Daten!L721</f>
        <v>101947.86</v>
      </c>
      <c r="U721" s="8">
        <f>Daten!M721</f>
        <v>128365.41</v>
      </c>
      <c r="V721" s="8">
        <f>Daten!N721</f>
        <v>500</v>
      </c>
      <c r="W721" s="8">
        <f>Daten!O721</f>
        <v>500</v>
      </c>
      <c r="X721" s="22">
        <f t="shared" si="275"/>
        <v>233210.54</v>
      </c>
      <c r="Y721" s="8">
        <f t="shared" si="276"/>
        <v>876247.82961304951</v>
      </c>
      <c r="Z721" s="20">
        <f t="shared" si="277"/>
        <v>-643037.28961304948</v>
      </c>
      <c r="AA721" s="26">
        <f t="shared" si="278"/>
        <v>64303.728961304951</v>
      </c>
      <c r="AB721" s="31">
        <f t="shared" si="279"/>
        <v>-2599.4822165674559</v>
      </c>
      <c r="AC721" s="30">
        <f t="shared" si="280"/>
        <v>0</v>
      </c>
      <c r="AG721" s="25">
        <f t="shared" si="281"/>
        <v>0</v>
      </c>
      <c r="AH721" s="25">
        <f t="shared" si="282"/>
        <v>0</v>
      </c>
      <c r="AI721" s="25">
        <f t="shared" si="283"/>
        <v>0</v>
      </c>
      <c r="AJ721" s="25">
        <f t="shared" si="284"/>
        <v>1</v>
      </c>
      <c r="AK721" s="25">
        <f t="shared" si="285"/>
        <v>0</v>
      </c>
      <c r="AL721" s="25">
        <f t="shared" ca="1" si="286"/>
        <v>0</v>
      </c>
      <c r="AM721" s="25">
        <f t="shared" ca="1" si="287"/>
        <v>0</v>
      </c>
      <c r="AN721" s="25">
        <f ca="1">IF(AM721=0,0,COUNTIF($AM$19:AM721,C721*10+1))</f>
        <v>0</v>
      </c>
      <c r="AO721" s="20">
        <f t="shared" ca="1" si="288"/>
        <v>0</v>
      </c>
      <c r="AP721" s="32">
        <f t="shared" ca="1" si="289"/>
        <v>0</v>
      </c>
    </row>
    <row r="722" spans="1:42" x14ac:dyDescent="0.2">
      <c r="A722" s="14">
        <f>Daten!A722</f>
        <v>31836</v>
      </c>
      <c r="B722" s="7" t="str">
        <f>Daten!B722</f>
        <v xml:space="preserve">Schwarzau im Gebirge                              </v>
      </c>
      <c r="C722" s="14">
        <f t="shared" si="265"/>
        <v>3</v>
      </c>
      <c r="D722" s="9">
        <f>Daten!D722</f>
        <v>0</v>
      </c>
      <c r="E722" s="8">
        <f>Daten!E722</f>
        <v>637</v>
      </c>
      <c r="F722" s="8">
        <f>Daten!F722</f>
        <v>613</v>
      </c>
      <c r="G722" s="26">
        <f t="shared" si="266"/>
        <v>24</v>
      </c>
      <c r="H722" s="28">
        <f t="shared" si="267"/>
        <v>3.9151712887438822E-2</v>
      </c>
      <c r="I722" s="20">
        <f t="shared" si="268"/>
        <v>8.7324646012425831</v>
      </c>
      <c r="J722" s="20">
        <f t="shared" si="269"/>
        <v>15.267535398757417</v>
      </c>
      <c r="K722" s="26">
        <f t="shared" si="270"/>
        <v>-7633.7676993787081</v>
      </c>
      <c r="L722" s="15">
        <f>Daten!G722</f>
        <v>81</v>
      </c>
      <c r="M722" s="15">
        <f>Daten!H722</f>
        <v>408</v>
      </c>
      <c r="N722" s="15">
        <f>Daten!I722</f>
        <v>148</v>
      </c>
      <c r="O722" s="27">
        <f t="shared" si="271"/>
        <v>0.56127450980392157</v>
      </c>
      <c r="P722" s="15">
        <f t="shared" si="272"/>
        <v>233.55944399051424</v>
      </c>
      <c r="Q722" s="20">
        <f t="shared" si="273"/>
        <v>-4.5594439905142394</v>
      </c>
      <c r="R722" s="26">
        <f t="shared" si="274"/>
        <v>-911.88879810284789</v>
      </c>
      <c r="S722" s="8">
        <f>Daten!K722</f>
        <v>35752.75</v>
      </c>
      <c r="T722" s="8">
        <f>Daten!L722</f>
        <v>35328.25</v>
      </c>
      <c r="U722" s="8">
        <f>Daten!M722</f>
        <v>184579.23</v>
      </c>
      <c r="V722" s="8">
        <f>Daten!N722</f>
        <v>500</v>
      </c>
      <c r="W722" s="8">
        <f>Daten!O722</f>
        <v>500</v>
      </c>
      <c r="X722" s="22">
        <f t="shared" si="275"/>
        <v>255660.23</v>
      </c>
      <c r="Y722" s="8">
        <f t="shared" si="276"/>
        <v>261315.48102224368</v>
      </c>
      <c r="Z722" s="20">
        <f t="shared" si="277"/>
        <v>-5655.2510222436686</v>
      </c>
      <c r="AA722" s="26">
        <f t="shared" si="278"/>
        <v>565.52510222436683</v>
      </c>
      <c r="AB722" s="31">
        <f t="shared" si="279"/>
        <v>-7980.1313952571891</v>
      </c>
      <c r="AC722" s="30">
        <f t="shared" si="280"/>
        <v>0</v>
      </c>
      <c r="AG722" s="25">
        <f t="shared" si="281"/>
        <v>0</v>
      </c>
      <c r="AH722" s="25">
        <f t="shared" si="282"/>
        <v>0</v>
      </c>
      <c r="AI722" s="25">
        <f t="shared" si="283"/>
        <v>0</v>
      </c>
      <c r="AJ722" s="25">
        <f t="shared" si="284"/>
        <v>1</v>
      </c>
      <c r="AK722" s="25">
        <f t="shared" si="285"/>
        <v>0</v>
      </c>
      <c r="AL722" s="25">
        <f t="shared" ca="1" si="286"/>
        <v>0</v>
      </c>
      <c r="AM722" s="25">
        <f t="shared" ca="1" si="287"/>
        <v>0</v>
      </c>
      <c r="AN722" s="25">
        <f ca="1">IF(AM722=0,0,COUNTIF($AM$19:AM722,C722*10+1))</f>
        <v>0</v>
      </c>
      <c r="AO722" s="20">
        <f t="shared" ca="1" si="288"/>
        <v>0</v>
      </c>
      <c r="AP722" s="32">
        <f t="shared" ca="1" si="289"/>
        <v>0</v>
      </c>
    </row>
    <row r="723" spans="1:42" x14ac:dyDescent="0.2">
      <c r="A723" s="14">
        <f>Daten!A723</f>
        <v>31837</v>
      </c>
      <c r="B723" s="7" t="str">
        <f>Daten!B723</f>
        <v xml:space="preserve">Seebenstein                                       </v>
      </c>
      <c r="C723" s="14">
        <f t="shared" ref="C723:C786" si="290">INT(A723/10000)</f>
        <v>3</v>
      </c>
      <c r="D723" s="9">
        <f>Daten!D723</f>
        <v>0</v>
      </c>
      <c r="E723" s="8">
        <f>Daten!E723</f>
        <v>1495</v>
      </c>
      <c r="F723" s="8">
        <f>Daten!F723</f>
        <v>1445</v>
      </c>
      <c r="G723" s="26">
        <f t="shared" ref="G723:G786" si="291">E723-F723</f>
        <v>50</v>
      </c>
      <c r="H723" s="28">
        <f t="shared" ref="H723:H786" si="292">G723/F723</f>
        <v>3.4602076124567477E-2</v>
      </c>
      <c r="I723" s="20">
        <f t="shared" ref="I723:I786" si="293">F723*$I$6</f>
        <v>20.584684092651763</v>
      </c>
      <c r="J723" s="20">
        <f t="shared" ref="J723:J786" si="294">G723-I723</f>
        <v>29.415315907348237</v>
      </c>
      <c r="K723" s="26">
        <f t="shared" ref="K723:K786" si="295">-J723*$K$5</f>
        <v>-14707.657953674119</v>
      </c>
      <c r="L723" s="15">
        <f>Daten!G723</f>
        <v>216</v>
      </c>
      <c r="M723" s="15">
        <f>Daten!H723</f>
        <v>1007</v>
      </c>
      <c r="N723" s="15">
        <f>Daten!I723</f>
        <v>272</v>
      </c>
      <c r="O723" s="27">
        <f t="shared" ref="O723:O786" si="296">(L723+N723)/M723</f>
        <v>0.48460774577954319</v>
      </c>
      <c r="P723" s="15">
        <f t="shared" ref="P723:P786" si="297">M723*$P$6</f>
        <v>576.45676494717611</v>
      </c>
      <c r="Q723" s="20">
        <f t="shared" ref="Q723:Q786" si="298">L723+N723-P723</f>
        <v>-88.456764947176111</v>
      </c>
      <c r="R723" s="26">
        <f t="shared" ref="R723:R786" si="299">Q723*$R$5</f>
        <v>-17691.352989435221</v>
      </c>
      <c r="S723" s="8">
        <f>Daten!K723</f>
        <v>1996.3</v>
      </c>
      <c r="T723" s="8">
        <f>Daten!L723</f>
        <v>190773.85</v>
      </c>
      <c r="U723" s="8">
        <f>Daten!M723</f>
        <v>185402.58</v>
      </c>
      <c r="V723" s="8">
        <f>Daten!N723</f>
        <v>500</v>
      </c>
      <c r="W723" s="8">
        <f>Daten!O723</f>
        <v>500</v>
      </c>
      <c r="X723" s="22">
        <f t="shared" ref="X723:X786" si="300">S723/V723*500+T723/W723*500+U723</f>
        <v>378172.73</v>
      </c>
      <c r="Y723" s="8">
        <f t="shared" ref="Y723:Y786" si="301">E723*$Y$6</f>
        <v>613291.43505220453</v>
      </c>
      <c r="Z723" s="20">
        <f t="shared" ref="Z723:Z786" si="302">X723-Y723</f>
        <v>-235118.70505220455</v>
      </c>
      <c r="AA723" s="26">
        <f t="shared" ref="AA723:AA786" si="303">-Z723*$AA$5</f>
        <v>23511.870505220457</v>
      </c>
      <c r="AB723" s="31">
        <f t="shared" ref="AB723:AB786" si="304">K723+R723+AA723</f>
        <v>-8887.1404378888838</v>
      </c>
      <c r="AC723" s="30">
        <f t="shared" ref="AC723:AC786" si="305">MAX(0,AB723)</f>
        <v>0</v>
      </c>
      <c r="AG723" s="25">
        <f t="shared" ref="AG723:AG786" si="306">IF(AB723&gt;0,K723,0)</f>
        <v>0</v>
      </c>
      <c r="AH723" s="25">
        <f t="shared" ref="AH723:AH786" si="307">IF(AB723&gt;0,AA723,0)</f>
        <v>0</v>
      </c>
      <c r="AI723" s="25">
        <f t="shared" ref="AI723:AI786" si="308">AG723+AH723</f>
        <v>0</v>
      </c>
      <c r="AJ723" s="25">
        <f t="shared" ref="AJ723:AJ786" si="309">IF(AND(V723=500,W723=500),1,0)</f>
        <v>1</v>
      </c>
      <c r="AK723" s="25">
        <f t="shared" ref="AK723:AK786" si="310">IF(AND(AJ723=1,AI723&gt;=E723*$AK$5),AI723,0)</f>
        <v>0</v>
      </c>
      <c r="AL723" s="25">
        <f t="shared" ref="AL723:AL786" ca="1" si="311">IF(OFFSET($AK$6,C723,0)=0,0,ROUND(AK723*OFFSET($AF$6,C723,0)/OFFSET($AK$6,C723,0),0))</f>
        <v>0</v>
      </c>
      <c r="AM723" s="25">
        <f t="shared" ref="AM723:AM786" ca="1" si="312">IF(AL723&gt;0,C723*10+1,0)</f>
        <v>0</v>
      </c>
      <c r="AN723" s="25">
        <f ca="1">IF(AM723=0,0,COUNTIF($AM$19:AM723,C723*10+1))</f>
        <v>0</v>
      </c>
      <c r="AO723" s="20">
        <f t="shared" ref="AO723:AO786" ca="1" si="313">IF(AN723=1,OFFSET($AF$6,C723,0)-OFFSET($AL$6,C723,0),0)</f>
        <v>0</v>
      </c>
      <c r="AP723" s="32">
        <f t="shared" ref="AP723:AP786" ca="1" si="314">AL723+AO723</f>
        <v>0</v>
      </c>
    </row>
    <row r="724" spans="1:42" x14ac:dyDescent="0.2">
      <c r="A724" s="14">
        <f>Daten!A724</f>
        <v>31838</v>
      </c>
      <c r="B724" s="7" t="str">
        <f>Daten!B724</f>
        <v xml:space="preserve">Semmering                                         </v>
      </c>
      <c r="C724" s="14">
        <f t="shared" si="290"/>
        <v>3</v>
      </c>
      <c r="D724" s="9">
        <f>Daten!D724</f>
        <v>0</v>
      </c>
      <c r="E724" s="8">
        <f>Daten!E724</f>
        <v>598</v>
      </c>
      <c r="F724" s="8">
        <f>Daten!F724</f>
        <v>526</v>
      </c>
      <c r="G724" s="26">
        <f t="shared" si="291"/>
        <v>72</v>
      </c>
      <c r="H724" s="28">
        <f t="shared" si="292"/>
        <v>0.13688212927756654</v>
      </c>
      <c r="I724" s="20">
        <f t="shared" si="293"/>
        <v>7.4931099188476322</v>
      </c>
      <c r="J724" s="20">
        <f t="shared" si="294"/>
        <v>64.506890081152363</v>
      </c>
      <c r="K724" s="26">
        <f t="shared" si="295"/>
        <v>-32253.445040576182</v>
      </c>
      <c r="L724" s="15">
        <f>Daten!G724</f>
        <v>74</v>
      </c>
      <c r="M724" s="15">
        <f>Daten!H724</f>
        <v>354</v>
      </c>
      <c r="N724" s="15">
        <f>Daten!I724</f>
        <v>170</v>
      </c>
      <c r="O724" s="27">
        <f t="shared" si="296"/>
        <v>0.68926553672316382</v>
      </c>
      <c r="P724" s="15">
        <f t="shared" si="297"/>
        <v>202.64716463882854</v>
      </c>
      <c r="Q724" s="20">
        <f t="shared" si="298"/>
        <v>41.352835361171458</v>
      </c>
      <c r="R724" s="26">
        <f t="shared" si="299"/>
        <v>8270.5670722342911</v>
      </c>
      <c r="S724" s="8">
        <f>Daten!K724</f>
        <v>784.01</v>
      </c>
      <c r="T724" s="8">
        <f>Daten!L724</f>
        <v>123716.25</v>
      </c>
      <c r="U724" s="8">
        <f>Daten!M724</f>
        <v>207540.82</v>
      </c>
      <c r="V724" s="8">
        <f>Daten!N724</f>
        <v>500</v>
      </c>
      <c r="W724" s="8">
        <f>Daten!O724</f>
        <v>500</v>
      </c>
      <c r="X724" s="22">
        <f t="shared" si="300"/>
        <v>332041.08</v>
      </c>
      <c r="Y724" s="8">
        <f t="shared" si="301"/>
        <v>245316.57402088182</v>
      </c>
      <c r="Z724" s="20">
        <f t="shared" si="302"/>
        <v>86724.505979118199</v>
      </c>
      <c r="AA724" s="26">
        <f t="shared" si="303"/>
        <v>-8672.4505979118203</v>
      </c>
      <c r="AB724" s="31">
        <f t="shared" si="304"/>
        <v>-32655.328566253709</v>
      </c>
      <c r="AC724" s="30">
        <f t="shared" si="305"/>
        <v>0</v>
      </c>
      <c r="AG724" s="25">
        <f t="shared" si="306"/>
        <v>0</v>
      </c>
      <c r="AH724" s="25">
        <f t="shared" si="307"/>
        <v>0</v>
      </c>
      <c r="AI724" s="25">
        <f t="shared" si="308"/>
        <v>0</v>
      </c>
      <c r="AJ724" s="25">
        <f t="shared" si="309"/>
        <v>1</v>
      </c>
      <c r="AK724" s="25">
        <f t="shared" si="310"/>
        <v>0</v>
      </c>
      <c r="AL724" s="25">
        <f t="shared" ca="1" si="311"/>
        <v>0</v>
      </c>
      <c r="AM724" s="25">
        <f t="shared" ca="1" si="312"/>
        <v>0</v>
      </c>
      <c r="AN724" s="25">
        <f ca="1">IF(AM724=0,0,COUNTIF($AM$19:AM724,C724*10+1))</f>
        <v>0</v>
      </c>
      <c r="AO724" s="20">
        <f t="shared" ca="1" si="313"/>
        <v>0</v>
      </c>
      <c r="AP724" s="32">
        <f t="shared" ca="1" si="314"/>
        <v>0</v>
      </c>
    </row>
    <row r="725" spans="1:42" x14ac:dyDescent="0.2">
      <c r="A725" s="14">
        <f>Daten!A725</f>
        <v>31839</v>
      </c>
      <c r="B725" s="7" t="str">
        <f>Daten!B725</f>
        <v xml:space="preserve">Ternitz                                           </v>
      </c>
      <c r="C725" s="14">
        <f t="shared" si="290"/>
        <v>3</v>
      </c>
      <c r="D725" s="9">
        <f>Daten!D725</f>
        <v>0</v>
      </c>
      <c r="E725" s="8">
        <f>Daten!E725</f>
        <v>14739</v>
      </c>
      <c r="F725" s="8">
        <f>Daten!F725</f>
        <v>14670</v>
      </c>
      <c r="G725" s="26">
        <f t="shared" si="291"/>
        <v>69</v>
      </c>
      <c r="H725" s="28">
        <f t="shared" si="292"/>
        <v>4.7034764826175872E-3</v>
      </c>
      <c r="I725" s="20">
        <f t="shared" si="293"/>
        <v>208.98084127280373</v>
      </c>
      <c r="J725" s="20">
        <f t="shared" si="294"/>
        <v>-139.98084127280373</v>
      </c>
      <c r="K725" s="26">
        <f t="shared" si="295"/>
        <v>69990.420636401861</v>
      </c>
      <c r="L725" s="15">
        <f>Daten!G725</f>
        <v>1873</v>
      </c>
      <c r="M725" s="15">
        <f>Daten!H725</f>
        <v>9412</v>
      </c>
      <c r="N725" s="15">
        <f>Daten!I725</f>
        <v>3454</v>
      </c>
      <c r="O725" s="27">
        <f t="shared" si="296"/>
        <v>0.5659796005099873</v>
      </c>
      <c r="P725" s="15">
        <f t="shared" si="297"/>
        <v>5387.895801075294</v>
      </c>
      <c r="Q725" s="20">
        <f t="shared" si="298"/>
        <v>-60.895801075294003</v>
      </c>
      <c r="R725" s="26">
        <f t="shared" si="299"/>
        <v>-12179.160215058801</v>
      </c>
      <c r="S725" s="8">
        <f>Daten!K725</f>
        <v>16893.080000000002</v>
      </c>
      <c r="T725" s="8">
        <f>Daten!L725</f>
        <v>1017225.51</v>
      </c>
      <c r="U725" s="8">
        <f>Daten!M725</f>
        <v>4097717.23</v>
      </c>
      <c r="V725" s="8">
        <f>Daten!N725</f>
        <v>500</v>
      </c>
      <c r="W725" s="8">
        <f>Daten!O725</f>
        <v>500</v>
      </c>
      <c r="X725" s="22">
        <f t="shared" si="300"/>
        <v>5131835.82</v>
      </c>
      <c r="Y725" s="8">
        <f t="shared" si="301"/>
        <v>6046356.1613608319</v>
      </c>
      <c r="Z725" s="20">
        <f t="shared" si="302"/>
        <v>-914520.34136083163</v>
      </c>
      <c r="AA725" s="26">
        <f t="shared" si="303"/>
        <v>91452.034136083166</v>
      </c>
      <c r="AB725" s="31">
        <f t="shared" si="304"/>
        <v>149263.29455742624</v>
      </c>
      <c r="AC725" s="30">
        <f t="shared" si="305"/>
        <v>149263.29455742624</v>
      </c>
      <c r="AG725" s="25">
        <f t="shared" si="306"/>
        <v>69990.420636401861</v>
      </c>
      <c r="AH725" s="25">
        <f t="shared" si="307"/>
        <v>91452.034136083166</v>
      </c>
      <c r="AI725" s="25">
        <f t="shared" si="308"/>
        <v>161442.45477248501</v>
      </c>
      <c r="AJ725" s="25">
        <f t="shared" si="309"/>
        <v>1</v>
      </c>
      <c r="AK725" s="25">
        <f t="shared" si="310"/>
        <v>161442.45477248501</v>
      </c>
      <c r="AL725" s="25">
        <f t="shared" ca="1" si="311"/>
        <v>407811</v>
      </c>
      <c r="AM725" s="25">
        <f t="shared" ca="1" si="312"/>
        <v>31</v>
      </c>
      <c r="AN725" s="25">
        <f ca="1">IF(AM725=0,0,COUNTIF($AM$19:AM725,C725*10+1))</f>
        <v>256</v>
      </c>
      <c r="AO725" s="20">
        <f t="shared" ca="1" si="313"/>
        <v>0</v>
      </c>
      <c r="AP725" s="32">
        <f t="shared" ca="1" si="314"/>
        <v>407811</v>
      </c>
    </row>
    <row r="726" spans="1:42" x14ac:dyDescent="0.2">
      <c r="A726" s="14">
        <f>Daten!A726</f>
        <v>31840</v>
      </c>
      <c r="B726" s="7" t="str">
        <f>Daten!B726</f>
        <v xml:space="preserve">Thomasberg                                        </v>
      </c>
      <c r="C726" s="14">
        <f t="shared" si="290"/>
        <v>3</v>
      </c>
      <c r="D726" s="9">
        <f>Daten!D726</f>
        <v>0</v>
      </c>
      <c r="E726" s="8">
        <f>Daten!E726</f>
        <v>1238</v>
      </c>
      <c r="F726" s="8">
        <f>Daten!F726</f>
        <v>1265</v>
      </c>
      <c r="G726" s="26">
        <f t="shared" si="291"/>
        <v>-27</v>
      </c>
      <c r="H726" s="28">
        <f t="shared" si="292"/>
        <v>-2.1343873517786563E-2</v>
      </c>
      <c r="I726" s="20">
        <f t="shared" si="293"/>
        <v>18.020501991144972</v>
      </c>
      <c r="J726" s="20">
        <f t="shared" si="294"/>
        <v>-45.020501991144968</v>
      </c>
      <c r="K726" s="26">
        <f t="shared" si="295"/>
        <v>22510.250995572485</v>
      </c>
      <c r="L726" s="15">
        <f>Daten!G726</f>
        <v>180</v>
      </c>
      <c r="M726" s="15">
        <f>Daten!H726</f>
        <v>806</v>
      </c>
      <c r="N726" s="15">
        <f>Daten!I726</f>
        <v>252</v>
      </c>
      <c r="O726" s="27">
        <f t="shared" si="296"/>
        <v>0.53598014888337464</v>
      </c>
      <c r="P726" s="15">
        <f t="shared" si="297"/>
        <v>461.39439180479042</v>
      </c>
      <c r="Q726" s="20">
        <f t="shared" si="298"/>
        <v>-29.394391804790416</v>
      </c>
      <c r="R726" s="26">
        <f t="shared" si="299"/>
        <v>-5878.8783609580832</v>
      </c>
      <c r="S726" s="8">
        <f>Daten!K726</f>
        <v>8635.4699999999993</v>
      </c>
      <c r="T726" s="8">
        <f>Daten!L726</f>
        <v>70221.48</v>
      </c>
      <c r="U726" s="8">
        <f>Daten!M726</f>
        <v>1379513.83</v>
      </c>
      <c r="V726" s="8">
        <f>Daten!N726</f>
        <v>500</v>
      </c>
      <c r="W726" s="8">
        <f>Daten!O726</f>
        <v>500</v>
      </c>
      <c r="X726" s="22">
        <f t="shared" si="300"/>
        <v>1458370.78</v>
      </c>
      <c r="Y726" s="8">
        <f t="shared" si="301"/>
        <v>507862.7401970764</v>
      </c>
      <c r="Z726" s="20">
        <f t="shared" si="302"/>
        <v>950508.03980292357</v>
      </c>
      <c r="AA726" s="26">
        <f t="shared" si="303"/>
        <v>-95050.803980292359</v>
      </c>
      <c r="AB726" s="31">
        <f t="shared" si="304"/>
        <v>-78419.431345677964</v>
      </c>
      <c r="AC726" s="30">
        <f t="shared" si="305"/>
        <v>0</v>
      </c>
      <c r="AG726" s="25">
        <f t="shared" si="306"/>
        <v>0</v>
      </c>
      <c r="AH726" s="25">
        <f t="shared" si="307"/>
        <v>0</v>
      </c>
      <c r="AI726" s="25">
        <f t="shared" si="308"/>
        <v>0</v>
      </c>
      <c r="AJ726" s="25">
        <f t="shared" si="309"/>
        <v>1</v>
      </c>
      <c r="AK726" s="25">
        <f t="shared" si="310"/>
        <v>0</v>
      </c>
      <c r="AL726" s="25">
        <f t="shared" ca="1" si="311"/>
        <v>0</v>
      </c>
      <c r="AM726" s="25">
        <f t="shared" ca="1" si="312"/>
        <v>0</v>
      </c>
      <c r="AN726" s="25">
        <f ca="1">IF(AM726=0,0,COUNTIF($AM$19:AM726,C726*10+1))</f>
        <v>0</v>
      </c>
      <c r="AO726" s="20">
        <f t="shared" ca="1" si="313"/>
        <v>0</v>
      </c>
      <c r="AP726" s="32">
        <f t="shared" ca="1" si="314"/>
        <v>0</v>
      </c>
    </row>
    <row r="727" spans="1:42" x14ac:dyDescent="0.2">
      <c r="A727" s="14">
        <f>Daten!A727</f>
        <v>31841</v>
      </c>
      <c r="B727" s="7" t="str">
        <f>Daten!B727</f>
        <v xml:space="preserve">Trattenbach                                       </v>
      </c>
      <c r="C727" s="14">
        <f t="shared" si="290"/>
        <v>3</v>
      </c>
      <c r="D727" s="9">
        <f>Daten!D727</f>
        <v>0</v>
      </c>
      <c r="E727" s="8">
        <f>Daten!E727</f>
        <v>516</v>
      </c>
      <c r="F727" s="8">
        <f>Daten!F727</f>
        <v>537</v>
      </c>
      <c r="G727" s="26">
        <f t="shared" si="291"/>
        <v>-21</v>
      </c>
      <c r="H727" s="28">
        <f t="shared" si="292"/>
        <v>-3.9106145251396648E-2</v>
      </c>
      <c r="I727" s="20">
        <f t="shared" si="293"/>
        <v>7.6498099361619358</v>
      </c>
      <c r="J727" s="20">
        <f t="shared" si="294"/>
        <v>-28.649809936161937</v>
      </c>
      <c r="K727" s="26">
        <f t="shared" si="295"/>
        <v>14324.904968080968</v>
      </c>
      <c r="L727" s="15">
        <f>Daten!G727</f>
        <v>72</v>
      </c>
      <c r="M727" s="15">
        <f>Daten!H727</f>
        <v>320</v>
      </c>
      <c r="N727" s="15">
        <f>Daten!I727</f>
        <v>124</v>
      </c>
      <c r="O727" s="27">
        <f t="shared" si="296"/>
        <v>0.61250000000000004</v>
      </c>
      <c r="P727" s="15">
        <f t="shared" si="297"/>
        <v>183.18387763961903</v>
      </c>
      <c r="Q727" s="20">
        <f t="shared" si="298"/>
        <v>12.816122360380973</v>
      </c>
      <c r="R727" s="26">
        <f t="shared" si="299"/>
        <v>2563.2244720761946</v>
      </c>
      <c r="S727" s="8">
        <f>Daten!K727</f>
        <v>9617.11</v>
      </c>
      <c r="T727" s="8">
        <f>Daten!L727</f>
        <v>25157.51</v>
      </c>
      <c r="U727" s="8">
        <f>Daten!M727</f>
        <v>159390.57999999999</v>
      </c>
      <c r="V727" s="8">
        <f>Daten!N727</f>
        <v>500</v>
      </c>
      <c r="W727" s="8">
        <f>Daten!O727</f>
        <v>500</v>
      </c>
      <c r="X727" s="22">
        <f t="shared" si="300"/>
        <v>194165.19999999998</v>
      </c>
      <c r="Y727" s="8">
        <f t="shared" si="301"/>
        <v>211677.8464795569</v>
      </c>
      <c r="Z727" s="20">
        <f t="shared" si="302"/>
        <v>-17512.646479556919</v>
      </c>
      <c r="AA727" s="26">
        <f t="shared" si="303"/>
        <v>1751.264647955692</v>
      </c>
      <c r="AB727" s="31">
        <f t="shared" si="304"/>
        <v>18639.394088112855</v>
      </c>
      <c r="AC727" s="30">
        <f t="shared" si="305"/>
        <v>18639.394088112855</v>
      </c>
      <c r="AG727" s="25">
        <f t="shared" si="306"/>
        <v>14324.904968080968</v>
      </c>
      <c r="AH727" s="25">
        <f t="shared" si="307"/>
        <v>1751.264647955692</v>
      </c>
      <c r="AI727" s="25">
        <f t="shared" si="308"/>
        <v>16076.169616036659</v>
      </c>
      <c r="AJ727" s="25">
        <f t="shared" si="309"/>
        <v>1</v>
      </c>
      <c r="AK727" s="25">
        <f t="shared" si="310"/>
        <v>16076.169616036659</v>
      </c>
      <c r="AL727" s="25">
        <f t="shared" ca="1" si="311"/>
        <v>40609</v>
      </c>
      <c r="AM727" s="25">
        <f t="shared" ca="1" si="312"/>
        <v>31</v>
      </c>
      <c r="AN727" s="25">
        <f ca="1">IF(AM727=0,0,COUNTIF($AM$19:AM727,C727*10+1))</f>
        <v>257</v>
      </c>
      <c r="AO727" s="20">
        <f t="shared" ca="1" si="313"/>
        <v>0</v>
      </c>
      <c r="AP727" s="32">
        <f t="shared" ca="1" si="314"/>
        <v>40609</v>
      </c>
    </row>
    <row r="728" spans="1:42" x14ac:dyDescent="0.2">
      <c r="A728" s="14">
        <f>Daten!A728</f>
        <v>31842</v>
      </c>
      <c r="B728" s="7" t="str">
        <f>Daten!B728</f>
        <v xml:space="preserve">Bürg-Vöstenhof                                  </v>
      </c>
      <c r="C728" s="14">
        <f t="shared" si="290"/>
        <v>3</v>
      </c>
      <c r="D728" s="9">
        <f>Daten!D728</f>
        <v>0</v>
      </c>
      <c r="E728" s="8">
        <f>Daten!E728</f>
        <v>157</v>
      </c>
      <c r="F728" s="8">
        <f>Daten!F728</f>
        <v>167</v>
      </c>
      <c r="G728" s="26">
        <f t="shared" si="291"/>
        <v>-10</v>
      </c>
      <c r="H728" s="28">
        <f t="shared" si="292"/>
        <v>-5.9880239520958084E-2</v>
      </c>
      <c r="I728" s="20">
        <f t="shared" si="293"/>
        <v>2.3789911719535257</v>
      </c>
      <c r="J728" s="20">
        <f t="shared" si="294"/>
        <v>-12.378991171953526</v>
      </c>
      <c r="K728" s="26">
        <f t="shared" si="295"/>
        <v>6189.4955859767633</v>
      </c>
      <c r="L728" s="15">
        <f>Daten!G728</f>
        <v>18</v>
      </c>
      <c r="M728" s="15">
        <f>Daten!H728</f>
        <v>94</v>
      </c>
      <c r="N728" s="15">
        <f>Daten!I728</f>
        <v>45</v>
      </c>
      <c r="O728" s="27">
        <f t="shared" si="296"/>
        <v>0.67021276595744683</v>
      </c>
      <c r="P728" s="15">
        <f t="shared" si="297"/>
        <v>53.810264056638083</v>
      </c>
      <c r="Q728" s="20">
        <f t="shared" si="298"/>
        <v>9.1897359433619172</v>
      </c>
      <c r="R728" s="26">
        <f t="shared" si="299"/>
        <v>1837.9471886723834</v>
      </c>
      <c r="S728" s="8">
        <f>Daten!K728</f>
        <v>7744.08</v>
      </c>
      <c r="T728" s="8">
        <f>Daten!L728</f>
        <v>11246</v>
      </c>
      <c r="U728" s="8">
        <f>Daten!M728</f>
        <v>23779.68</v>
      </c>
      <c r="V728" s="8">
        <f>Daten!N728</f>
        <v>500</v>
      </c>
      <c r="W728" s="8">
        <f>Daten!O728</f>
        <v>500</v>
      </c>
      <c r="X728" s="22">
        <f t="shared" si="300"/>
        <v>42769.760000000002</v>
      </c>
      <c r="Y728" s="8">
        <f t="shared" si="301"/>
        <v>64405.856390097739</v>
      </c>
      <c r="Z728" s="20">
        <f t="shared" si="302"/>
        <v>-21636.096390097737</v>
      </c>
      <c r="AA728" s="26">
        <f t="shared" si="303"/>
        <v>2163.6096390097737</v>
      </c>
      <c r="AB728" s="31">
        <f t="shared" si="304"/>
        <v>10191.052413658919</v>
      </c>
      <c r="AC728" s="30">
        <f t="shared" si="305"/>
        <v>10191.052413658919</v>
      </c>
      <c r="AG728" s="25">
        <f t="shared" si="306"/>
        <v>6189.4955859767633</v>
      </c>
      <c r="AH728" s="25">
        <f t="shared" si="307"/>
        <v>2163.6096390097737</v>
      </c>
      <c r="AI728" s="25">
        <f t="shared" si="308"/>
        <v>8353.105224986537</v>
      </c>
      <c r="AJ728" s="25">
        <f t="shared" si="309"/>
        <v>1</v>
      </c>
      <c r="AK728" s="25">
        <f t="shared" si="310"/>
        <v>8353.105224986537</v>
      </c>
      <c r="AL728" s="25">
        <f t="shared" ca="1" si="311"/>
        <v>21100</v>
      </c>
      <c r="AM728" s="25">
        <f t="shared" ca="1" si="312"/>
        <v>31</v>
      </c>
      <c r="AN728" s="25">
        <f ca="1">IF(AM728=0,0,COUNTIF($AM$19:AM728,C728*10+1))</f>
        <v>258</v>
      </c>
      <c r="AO728" s="20">
        <f t="shared" ca="1" si="313"/>
        <v>0</v>
      </c>
      <c r="AP728" s="32">
        <f t="shared" ca="1" si="314"/>
        <v>21100</v>
      </c>
    </row>
    <row r="729" spans="1:42" x14ac:dyDescent="0.2">
      <c r="A729" s="14">
        <f>Daten!A729</f>
        <v>31843</v>
      </c>
      <c r="B729" s="7" t="str">
        <f>Daten!B729</f>
        <v xml:space="preserve">Warth                                             </v>
      </c>
      <c r="C729" s="14">
        <f t="shared" si="290"/>
        <v>3</v>
      </c>
      <c r="D729" s="9">
        <f>Daten!D729</f>
        <v>0</v>
      </c>
      <c r="E729" s="8">
        <f>Daten!E729</f>
        <v>1548</v>
      </c>
      <c r="F729" s="8">
        <f>Daten!F729</f>
        <v>1495</v>
      </c>
      <c r="G729" s="26">
        <f t="shared" si="291"/>
        <v>53</v>
      </c>
      <c r="H729" s="28">
        <f t="shared" si="292"/>
        <v>3.5451505016722409E-2</v>
      </c>
      <c r="I729" s="20">
        <f t="shared" si="293"/>
        <v>21.296956898625872</v>
      </c>
      <c r="J729" s="20">
        <f t="shared" si="294"/>
        <v>31.703043101374128</v>
      </c>
      <c r="K729" s="26">
        <f t="shared" si="295"/>
        <v>-15851.521550687065</v>
      </c>
      <c r="L729" s="15">
        <f>Daten!G729</f>
        <v>215</v>
      </c>
      <c r="M729" s="15">
        <f>Daten!H729</f>
        <v>972</v>
      </c>
      <c r="N729" s="15">
        <f>Daten!I729</f>
        <v>361</v>
      </c>
      <c r="O729" s="27">
        <f t="shared" si="296"/>
        <v>0.59259259259259256</v>
      </c>
      <c r="P729" s="15">
        <f t="shared" si="297"/>
        <v>556.42102833034278</v>
      </c>
      <c r="Q729" s="20">
        <f t="shared" si="298"/>
        <v>19.578971669657221</v>
      </c>
      <c r="R729" s="26">
        <f t="shared" si="299"/>
        <v>3915.7943339314443</v>
      </c>
      <c r="S729" s="8">
        <f>Daten!K729</f>
        <v>7962.52</v>
      </c>
      <c r="T729" s="8">
        <f>Daten!L729</f>
        <v>109954.27</v>
      </c>
      <c r="U729" s="8">
        <f>Daten!M729</f>
        <v>229823.68</v>
      </c>
      <c r="V729" s="8">
        <f>Daten!N729</f>
        <v>500</v>
      </c>
      <c r="W729" s="8">
        <f>Daten!O729</f>
        <v>500</v>
      </c>
      <c r="X729" s="22">
        <f t="shared" si="300"/>
        <v>347740.47</v>
      </c>
      <c r="Y729" s="8">
        <f t="shared" si="301"/>
        <v>635033.53943867073</v>
      </c>
      <c r="Z729" s="20">
        <f t="shared" si="302"/>
        <v>-287293.06943867076</v>
      </c>
      <c r="AA729" s="26">
        <f t="shared" si="303"/>
        <v>28729.306943867079</v>
      </c>
      <c r="AB729" s="31">
        <f t="shared" si="304"/>
        <v>16793.579727111457</v>
      </c>
      <c r="AC729" s="30">
        <f t="shared" si="305"/>
        <v>16793.579727111457</v>
      </c>
      <c r="AG729" s="25">
        <f t="shared" si="306"/>
        <v>-15851.521550687065</v>
      </c>
      <c r="AH729" s="25">
        <f t="shared" si="307"/>
        <v>28729.306943867079</v>
      </c>
      <c r="AI729" s="25">
        <f t="shared" si="308"/>
        <v>12877.785393180015</v>
      </c>
      <c r="AJ729" s="25">
        <f t="shared" si="309"/>
        <v>1</v>
      </c>
      <c r="AK729" s="25">
        <f t="shared" si="310"/>
        <v>12877.785393180015</v>
      </c>
      <c r="AL729" s="25">
        <f t="shared" ca="1" si="311"/>
        <v>32530</v>
      </c>
      <c r="AM729" s="25">
        <f t="shared" ca="1" si="312"/>
        <v>31</v>
      </c>
      <c r="AN729" s="25">
        <f ca="1">IF(AM729=0,0,COUNTIF($AM$19:AM729,C729*10+1))</f>
        <v>259</v>
      </c>
      <c r="AO729" s="20">
        <f t="shared" ca="1" si="313"/>
        <v>0</v>
      </c>
      <c r="AP729" s="32">
        <f t="shared" ca="1" si="314"/>
        <v>32530</v>
      </c>
    </row>
    <row r="730" spans="1:42" x14ac:dyDescent="0.2">
      <c r="A730" s="14">
        <f>Daten!A730</f>
        <v>31844</v>
      </c>
      <c r="B730" s="7" t="str">
        <f>Daten!B730</f>
        <v xml:space="preserve">Wartmannstetten                                   </v>
      </c>
      <c r="C730" s="14">
        <f t="shared" si="290"/>
        <v>3</v>
      </c>
      <c r="D730" s="9">
        <f>Daten!D730</f>
        <v>0</v>
      </c>
      <c r="E730" s="8">
        <f>Daten!E730</f>
        <v>1604</v>
      </c>
      <c r="F730" s="8">
        <f>Daten!F730</f>
        <v>1630</v>
      </c>
      <c r="G730" s="26">
        <f t="shared" si="291"/>
        <v>-26</v>
      </c>
      <c r="H730" s="28">
        <f t="shared" si="292"/>
        <v>-1.5950920245398775E-2</v>
      </c>
      <c r="I730" s="20">
        <f t="shared" si="293"/>
        <v>23.22009347475597</v>
      </c>
      <c r="J730" s="20">
        <f t="shared" si="294"/>
        <v>-49.22009347475597</v>
      </c>
      <c r="K730" s="26">
        <f t="shared" si="295"/>
        <v>24610.046737377987</v>
      </c>
      <c r="L730" s="15">
        <f>Daten!G730</f>
        <v>235</v>
      </c>
      <c r="M730" s="15">
        <f>Daten!H730</f>
        <v>1012</v>
      </c>
      <c r="N730" s="15">
        <f>Daten!I730</f>
        <v>357</v>
      </c>
      <c r="O730" s="27">
        <f t="shared" si="296"/>
        <v>0.58498023715415015</v>
      </c>
      <c r="P730" s="15">
        <f t="shared" si="297"/>
        <v>579.31901303529514</v>
      </c>
      <c r="Q730" s="20">
        <f t="shared" si="298"/>
        <v>12.680986964704857</v>
      </c>
      <c r="R730" s="26">
        <f t="shared" si="299"/>
        <v>2536.1973929409714</v>
      </c>
      <c r="S730" s="8">
        <f>Daten!K730</f>
        <v>8185.2</v>
      </c>
      <c r="T730" s="8">
        <f>Daten!L730</f>
        <v>81850.23</v>
      </c>
      <c r="U730" s="8">
        <f>Daten!M730</f>
        <v>55988.42</v>
      </c>
      <c r="V730" s="8">
        <f>Daten!N730</f>
        <v>500</v>
      </c>
      <c r="W730" s="8">
        <f>Daten!O730</f>
        <v>500</v>
      </c>
      <c r="X730" s="22">
        <f t="shared" si="300"/>
        <v>146023.84999999998</v>
      </c>
      <c r="Y730" s="8">
        <f t="shared" si="301"/>
        <v>658006.32897908776</v>
      </c>
      <c r="Z730" s="20">
        <f t="shared" si="302"/>
        <v>-511982.47897908778</v>
      </c>
      <c r="AA730" s="26">
        <f t="shared" si="303"/>
        <v>51198.247897908783</v>
      </c>
      <c r="AB730" s="31">
        <f t="shared" si="304"/>
        <v>78344.492028227745</v>
      </c>
      <c r="AC730" s="30">
        <f t="shared" si="305"/>
        <v>78344.492028227745</v>
      </c>
      <c r="AG730" s="25">
        <f t="shared" si="306"/>
        <v>24610.046737377987</v>
      </c>
      <c r="AH730" s="25">
        <f t="shared" si="307"/>
        <v>51198.247897908783</v>
      </c>
      <c r="AI730" s="25">
        <f t="shared" si="308"/>
        <v>75808.294635286773</v>
      </c>
      <c r="AJ730" s="25">
        <f t="shared" si="309"/>
        <v>1</v>
      </c>
      <c r="AK730" s="25">
        <f t="shared" si="310"/>
        <v>75808.294635286773</v>
      </c>
      <c r="AL730" s="25">
        <f t="shared" ca="1" si="311"/>
        <v>191495</v>
      </c>
      <c r="AM730" s="25">
        <f t="shared" ca="1" si="312"/>
        <v>31</v>
      </c>
      <c r="AN730" s="25">
        <f ca="1">IF(AM730=0,0,COUNTIF($AM$19:AM730,C730*10+1))</f>
        <v>260</v>
      </c>
      <c r="AO730" s="20">
        <f t="shared" ca="1" si="313"/>
        <v>0</v>
      </c>
      <c r="AP730" s="32">
        <f t="shared" ca="1" si="314"/>
        <v>191495</v>
      </c>
    </row>
    <row r="731" spans="1:42" x14ac:dyDescent="0.2">
      <c r="A731" s="14">
        <f>Daten!A731</f>
        <v>31845</v>
      </c>
      <c r="B731" s="7" t="str">
        <f>Daten!B731</f>
        <v xml:space="preserve">Willendorf                                        </v>
      </c>
      <c r="C731" s="14">
        <f t="shared" si="290"/>
        <v>3</v>
      </c>
      <c r="D731" s="9">
        <f>Daten!D731</f>
        <v>0</v>
      </c>
      <c r="E731" s="8">
        <f>Daten!E731</f>
        <v>978</v>
      </c>
      <c r="F731" s="8">
        <f>Daten!F731</f>
        <v>968</v>
      </c>
      <c r="G731" s="26">
        <f t="shared" si="291"/>
        <v>10</v>
      </c>
      <c r="H731" s="28">
        <f t="shared" si="292"/>
        <v>1.0330578512396695E-2</v>
      </c>
      <c r="I731" s="20">
        <f t="shared" si="293"/>
        <v>13.78960152365876</v>
      </c>
      <c r="J731" s="20">
        <f t="shared" si="294"/>
        <v>-3.7896015236587601</v>
      </c>
      <c r="K731" s="26">
        <f t="shared" si="295"/>
        <v>1894.80076182938</v>
      </c>
      <c r="L731" s="15">
        <f>Daten!G731</f>
        <v>123</v>
      </c>
      <c r="M731" s="15">
        <f>Daten!H731</f>
        <v>659</v>
      </c>
      <c r="N731" s="15">
        <f>Daten!I731</f>
        <v>196</v>
      </c>
      <c r="O731" s="27">
        <f t="shared" si="296"/>
        <v>0.48406676783004554</v>
      </c>
      <c r="P731" s="15">
        <f t="shared" si="297"/>
        <v>377.24429801409042</v>
      </c>
      <c r="Q731" s="20">
        <f t="shared" si="298"/>
        <v>-58.244298014090418</v>
      </c>
      <c r="R731" s="26">
        <f t="shared" si="299"/>
        <v>-11648.859602818084</v>
      </c>
      <c r="S731" s="8">
        <f>Daten!K731</f>
        <v>3077.99</v>
      </c>
      <c r="T731" s="8">
        <f>Daten!L731</f>
        <v>59535.25</v>
      </c>
      <c r="U731" s="8">
        <f>Daten!M731</f>
        <v>104907.73</v>
      </c>
      <c r="V731" s="8">
        <f>Daten!N731</f>
        <v>500</v>
      </c>
      <c r="W731" s="8">
        <f>Daten!O731</f>
        <v>500</v>
      </c>
      <c r="X731" s="22">
        <f t="shared" si="300"/>
        <v>167520.97</v>
      </c>
      <c r="Y731" s="8">
        <f t="shared" si="301"/>
        <v>401203.3601879974</v>
      </c>
      <c r="Z731" s="20">
        <f t="shared" si="302"/>
        <v>-233682.3901879974</v>
      </c>
      <c r="AA731" s="26">
        <f t="shared" si="303"/>
        <v>23368.239018799741</v>
      </c>
      <c r="AB731" s="31">
        <f t="shared" si="304"/>
        <v>13614.180177811037</v>
      </c>
      <c r="AC731" s="30">
        <f t="shared" si="305"/>
        <v>13614.180177811037</v>
      </c>
      <c r="AG731" s="25">
        <f t="shared" si="306"/>
        <v>1894.80076182938</v>
      </c>
      <c r="AH731" s="25">
        <f t="shared" si="307"/>
        <v>23368.239018799741</v>
      </c>
      <c r="AI731" s="25">
        <f t="shared" si="308"/>
        <v>25263.039780629122</v>
      </c>
      <c r="AJ731" s="25">
        <f t="shared" si="309"/>
        <v>1</v>
      </c>
      <c r="AK731" s="25">
        <f t="shared" si="310"/>
        <v>25263.039780629122</v>
      </c>
      <c r="AL731" s="25">
        <f t="shared" ca="1" si="311"/>
        <v>63816</v>
      </c>
      <c r="AM731" s="25">
        <f t="shared" ca="1" si="312"/>
        <v>31</v>
      </c>
      <c r="AN731" s="25">
        <f ca="1">IF(AM731=0,0,COUNTIF($AM$19:AM731,C731*10+1))</f>
        <v>261</v>
      </c>
      <c r="AO731" s="20">
        <f t="shared" ca="1" si="313"/>
        <v>0</v>
      </c>
      <c r="AP731" s="32">
        <f t="shared" ca="1" si="314"/>
        <v>63816</v>
      </c>
    </row>
    <row r="732" spans="1:42" x14ac:dyDescent="0.2">
      <c r="A732" s="14">
        <f>Daten!A732</f>
        <v>31846</v>
      </c>
      <c r="B732" s="7" t="str">
        <f>Daten!B732</f>
        <v xml:space="preserve">Wimpassing im Schwarzatale                        </v>
      </c>
      <c r="C732" s="14">
        <f t="shared" si="290"/>
        <v>3</v>
      </c>
      <c r="D732" s="9">
        <f>Daten!D732</f>
        <v>0</v>
      </c>
      <c r="E732" s="8">
        <f>Daten!E732</f>
        <v>1626</v>
      </c>
      <c r="F732" s="8">
        <f>Daten!F732</f>
        <v>1622</v>
      </c>
      <c r="G732" s="26">
        <f t="shared" si="291"/>
        <v>4</v>
      </c>
      <c r="H732" s="28">
        <f t="shared" si="292"/>
        <v>2.4660912453760789E-3</v>
      </c>
      <c r="I732" s="20">
        <f t="shared" si="293"/>
        <v>23.10612982580011</v>
      </c>
      <c r="J732" s="20">
        <f t="shared" si="294"/>
        <v>-19.10612982580011</v>
      </c>
      <c r="K732" s="26">
        <f t="shared" si="295"/>
        <v>9553.0649129000558</v>
      </c>
      <c r="L732" s="15">
        <f>Daten!G732</f>
        <v>242</v>
      </c>
      <c r="M732" s="15">
        <f>Daten!H732</f>
        <v>1031</v>
      </c>
      <c r="N732" s="15">
        <f>Daten!I732</f>
        <v>353</v>
      </c>
      <c r="O732" s="27">
        <f t="shared" si="296"/>
        <v>0.57710960232783703</v>
      </c>
      <c r="P732" s="15">
        <f t="shared" si="297"/>
        <v>590.19555577014751</v>
      </c>
      <c r="Q732" s="20">
        <f t="shared" si="298"/>
        <v>4.8044442298524928</v>
      </c>
      <c r="R732" s="26">
        <f t="shared" si="299"/>
        <v>960.88884597049855</v>
      </c>
      <c r="S732" s="8">
        <f>Daten!K732</f>
        <v>346.22</v>
      </c>
      <c r="T732" s="8">
        <f>Daten!L732</f>
        <v>167669.37</v>
      </c>
      <c r="U732" s="8">
        <f>Daten!M732</f>
        <v>2046262.37</v>
      </c>
      <c r="V732" s="8">
        <f>Daten!N732</f>
        <v>500</v>
      </c>
      <c r="W732" s="8">
        <f>Daten!O732</f>
        <v>500</v>
      </c>
      <c r="X732" s="22">
        <f t="shared" si="300"/>
        <v>2214277.96</v>
      </c>
      <c r="Y732" s="8">
        <f t="shared" si="301"/>
        <v>667031.3534413944</v>
      </c>
      <c r="Z732" s="20">
        <f t="shared" si="302"/>
        <v>1547246.6065586056</v>
      </c>
      <c r="AA732" s="26">
        <f t="shared" si="303"/>
        <v>-154724.66065586056</v>
      </c>
      <c r="AB732" s="31">
        <f t="shared" si="304"/>
        <v>-144210.70689699001</v>
      </c>
      <c r="AC732" s="30">
        <f t="shared" si="305"/>
        <v>0</v>
      </c>
      <c r="AG732" s="25">
        <f t="shared" si="306"/>
        <v>0</v>
      </c>
      <c r="AH732" s="25">
        <f t="shared" si="307"/>
        <v>0</v>
      </c>
      <c r="AI732" s="25">
        <f t="shared" si="308"/>
        <v>0</v>
      </c>
      <c r="AJ732" s="25">
        <f t="shared" si="309"/>
        <v>1</v>
      </c>
      <c r="AK732" s="25">
        <f t="shared" si="310"/>
        <v>0</v>
      </c>
      <c r="AL732" s="25">
        <f t="shared" ca="1" si="311"/>
        <v>0</v>
      </c>
      <c r="AM732" s="25">
        <f t="shared" ca="1" si="312"/>
        <v>0</v>
      </c>
      <c r="AN732" s="25">
        <f ca="1">IF(AM732=0,0,COUNTIF($AM$19:AM732,C732*10+1))</f>
        <v>0</v>
      </c>
      <c r="AO732" s="20">
        <f t="shared" ca="1" si="313"/>
        <v>0</v>
      </c>
      <c r="AP732" s="32">
        <f t="shared" ca="1" si="314"/>
        <v>0</v>
      </c>
    </row>
    <row r="733" spans="1:42" x14ac:dyDescent="0.2">
      <c r="A733" s="14">
        <f>Daten!A733</f>
        <v>31847</v>
      </c>
      <c r="B733" s="7" t="str">
        <f>Daten!B733</f>
        <v xml:space="preserve">Würflach                                         </v>
      </c>
      <c r="C733" s="14">
        <f t="shared" si="290"/>
        <v>3</v>
      </c>
      <c r="D733" s="9">
        <f>Daten!D733</f>
        <v>0</v>
      </c>
      <c r="E733" s="8">
        <f>Daten!E733</f>
        <v>1632</v>
      </c>
      <c r="F733" s="8">
        <f>Daten!F733</f>
        <v>1577</v>
      </c>
      <c r="G733" s="26">
        <f t="shared" si="291"/>
        <v>55</v>
      </c>
      <c r="H733" s="28">
        <f t="shared" si="292"/>
        <v>3.4876347495244132E-2</v>
      </c>
      <c r="I733" s="20">
        <f t="shared" si="293"/>
        <v>22.465084300423413</v>
      </c>
      <c r="J733" s="20">
        <f t="shared" si="294"/>
        <v>32.534915699576587</v>
      </c>
      <c r="K733" s="26">
        <f t="shared" si="295"/>
        <v>-16267.457849788294</v>
      </c>
      <c r="L733" s="15">
        <f>Daten!G733</f>
        <v>236</v>
      </c>
      <c r="M733" s="15">
        <f>Daten!H733</f>
        <v>1010</v>
      </c>
      <c r="N733" s="15">
        <f>Daten!I733</f>
        <v>386</v>
      </c>
      <c r="O733" s="27">
        <f t="shared" si="296"/>
        <v>0.61584158415841583</v>
      </c>
      <c r="P733" s="15">
        <f t="shared" si="297"/>
        <v>578.17411380004751</v>
      </c>
      <c r="Q733" s="20">
        <f t="shared" si="298"/>
        <v>43.825886199952492</v>
      </c>
      <c r="R733" s="26">
        <f t="shared" si="299"/>
        <v>8765.1772399904985</v>
      </c>
      <c r="S733" s="8">
        <f>Daten!K733</f>
        <v>3671.71</v>
      </c>
      <c r="T733" s="8">
        <f>Daten!L733</f>
        <v>86002.47</v>
      </c>
      <c r="U733" s="8">
        <f>Daten!M733</f>
        <v>69348.83</v>
      </c>
      <c r="V733" s="8">
        <f>Daten!N733</f>
        <v>500</v>
      </c>
      <c r="W733" s="8">
        <f>Daten!O733</f>
        <v>500</v>
      </c>
      <c r="X733" s="22">
        <f t="shared" si="300"/>
        <v>159023.01</v>
      </c>
      <c r="Y733" s="8">
        <f t="shared" si="301"/>
        <v>669492.72374929627</v>
      </c>
      <c r="Z733" s="20">
        <f t="shared" si="302"/>
        <v>-510469.71374929626</v>
      </c>
      <c r="AA733" s="26">
        <f t="shared" si="303"/>
        <v>51046.971374929628</v>
      </c>
      <c r="AB733" s="31">
        <f t="shared" si="304"/>
        <v>43544.690765131832</v>
      </c>
      <c r="AC733" s="30">
        <f t="shared" si="305"/>
        <v>43544.690765131832</v>
      </c>
      <c r="AG733" s="25">
        <f t="shared" si="306"/>
        <v>-16267.457849788294</v>
      </c>
      <c r="AH733" s="25">
        <f t="shared" si="307"/>
        <v>51046.971374929628</v>
      </c>
      <c r="AI733" s="25">
        <f t="shared" si="308"/>
        <v>34779.51352514133</v>
      </c>
      <c r="AJ733" s="25">
        <f t="shared" si="309"/>
        <v>1</v>
      </c>
      <c r="AK733" s="25">
        <f t="shared" si="310"/>
        <v>34779.51352514133</v>
      </c>
      <c r="AL733" s="25">
        <f t="shared" ca="1" si="311"/>
        <v>87855</v>
      </c>
      <c r="AM733" s="25">
        <f t="shared" ca="1" si="312"/>
        <v>31</v>
      </c>
      <c r="AN733" s="25">
        <f ca="1">IF(AM733=0,0,COUNTIF($AM$19:AM733,C733*10+1))</f>
        <v>262</v>
      </c>
      <c r="AO733" s="20">
        <f t="shared" ca="1" si="313"/>
        <v>0</v>
      </c>
      <c r="AP733" s="32">
        <f t="shared" ca="1" si="314"/>
        <v>87855</v>
      </c>
    </row>
    <row r="734" spans="1:42" x14ac:dyDescent="0.2">
      <c r="A734" s="14">
        <f>Daten!A734</f>
        <v>31848</v>
      </c>
      <c r="B734" s="7" t="str">
        <f>Daten!B734</f>
        <v xml:space="preserve">Zöbern                                           </v>
      </c>
      <c r="C734" s="14">
        <f t="shared" si="290"/>
        <v>3</v>
      </c>
      <c r="D734" s="9">
        <f>Daten!D734</f>
        <v>0</v>
      </c>
      <c r="E734" s="8">
        <f>Daten!E734</f>
        <v>1392</v>
      </c>
      <c r="F734" s="8">
        <f>Daten!F734</f>
        <v>1401</v>
      </c>
      <c r="G734" s="26">
        <f t="shared" si="291"/>
        <v>-9</v>
      </c>
      <c r="H734" s="28">
        <f t="shared" si="292"/>
        <v>-6.4239828693790149E-3</v>
      </c>
      <c r="I734" s="20">
        <f t="shared" si="293"/>
        <v>19.957884023394548</v>
      </c>
      <c r="J734" s="20">
        <f t="shared" si="294"/>
        <v>-28.957884023394548</v>
      </c>
      <c r="K734" s="26">
        <f t="shared" si="295"/>
        <v>14478.942011697274</v>
      </c>
      <c r="L734" s="15">
        <f>Daten!G734</f>
        <v>184</v>
      </c>
      <c r="M734" s="15">
        <f>Daten!H734</f>
        <v>902</v>
      </c>
      <c r="N734" s="15">
        <f>Daten!I734</f>
        <v>306</v>
      </c>
      <c r="O734" s="27">
        <f t="shared" si="296"/>
        <v>0.5432372505543237</v>
      </c>
      <c r="P734" s="15">
        <f t="shared" si="297"/>
        <v>516.34955509667611</v>
      </c>
      <c r="Q734" s="20">
        <f t="shared" si="298"/>
        <v>-26.349555096676113</v>
      </c>
      <c r="R734" s="26">
        <f t="shared" si="299"/>
        <v>-5269.9110193352226</v>
      </c>
      <c r="S734" s="8">
        <f>Daten!K734</f>
        <v>9142.99</v>
      </c>
      <c r="T734" s="8">
        <f>Daten!L734</f>
        <v>94706.31</v>
      </c>
      <c r="U734" s="8">
        <f>Daten!M734</f>
        <v>142169.79999999999</v>
      </c>
      <c r="V734" s="8">
        <f>Daten!N734</f>
        <v>500</v>
      </c>
      <c r="W734" s="8">
        <f>Daten!O734</f>
        <v>500</v>
      </c>
      <c r="X734" s="22">
        <f t="shared" si="300"/>
        <v>246019.09999999998</v>
      </c>
      <c r="Y734" s="8">
        <f t="shared" si="301"/>
        <v>571037.91143322329</v>
      </c>
      <c r="Z734" s="20">
        <f t="shared" si="302"/>
        <v>-325018.81143322331</v>
      </c>
      <c r="AA734" s="26">
        <f t="shared" si="303"/>
        <v>32501.881143322331</v>
      </c>
      <c r="AB734" s="31">
        <f t="shared" si="304"/>
        <v>41710.912135684383</v>
      </c>
      <c r="AC734" s="30">
        <f t="shared" si="305"/>
        <v>41710.912135684383</v>
      </c>
      <c r="AG734" s="25">
        <f t="shared" si="306"/>
        <v>14478.942011697274</v>
      </c>
      <c r="AH734" s="25">
        <f t="shared" si="307"/>
        <v>32501.881143322331</v>
      </c>
      <c r="AI734" s="25">
        <f t="shared" si="308"/>
        <v>46980.823155019607</v>
      </c>
      <c r="AJ734" s="25">
        <f t="shared" si="309"/>
        <v>1</v>
      </c>
      <c r="AK734" s="25">
        <f t="shared" si="310"/>
        <v>46980.823155019607</v>
      </c>
      <c r="AL734" s="25">
        <f t="shared" ca="1" si="311"/>
        <v>118676</v>
      </c>
      <c r="AM734" s="25">
        <f t="shared" ca="1" si="312"/>
        <v>31</v>
      </c>
      <c r="AN734" s="25">
        <f ca="1">IF(AM734=0,0,COUNTIF($AM$19:AM734,C734*10+1))</f>
        <v>263</v>
      </c>
      <c r="AO734" s="20">
        <f t="shared" ca="1" si="313"/>
        <v>0</v>
      </c>
      <c r="AP734" s="32">
        <f t="shared" ca="1" si="314"/>
        <v>118676</v>
      </c>
    </row>
    <row r="735" spans="1:42" x14ac:dyDescent="0.2">
      <c r="A735" s="14">
        <f>Daten!A735</f>
        <v>31849</v>
      </c>
      <c r="B735" s="7" t="str">
        <f>Daten!B735</f>
        <v xml:space="preserve">Höflein an der Hohen Wand                        </v>
      </c>
      <c r="C735" s="14">
        <f t="shared" si="290"/>
        <v>3</v>
      </c>
      <c r="D735" s="9">
        <f>Daten!D735</f>
        <v>0</v>
      </c>
      <c r="E735" s="8">
        <f>Daten!E735</f>
        <v>903</v>
      </c>
      <c r="F735" s="8">
        <f>Daten!F735</f>
        <v>868</v>
      </c>
      <c r="G735" s="26">
        <f t="shared" si="291"/>
        <v>35</v>
      </c>
      <c r="H735" s="28">
        <f t="shared" si="292"/>
        <v>4.0322580645161289E-2</v>
      </c>
      <c r="I735" s="20">
        <f t="shared" si="293"/>
        <v>12.365055911710542</v>
      </c>
      <c r="J735" s="20">
        <f t="shared" si="294"/>
        <v>22.634944088289458</v>
      </c>
      <c r="K735" s="26">
        <f t="shared" si="295"/>
        <v>-11317.47204414473</v>
      </c>
      <c r="L735" s="15">
        <f>Daten!G735</f>
        <v>112</v>
      </c>
      <c r="M735" s="15">
        <f>Daten!H735</f>
        <v>561</v>
      </c>
      <c r="N735" s="15">
        <f>Daten!I735</f>
        <v>230</v>
      </c>
      <c r="O735" s="27">
        <f t="shared" si="296"/>
        <v>0.60962566844919786</v>
      </c>
      <c r="P735" s="15">
        <f t="shared" si="297"/>
        <v>321.14423548695709</v>
      </c>
      <c r="Q735" s="20">
        <f t="shared" si="298"/>
        <v>20.855764513042914</v>
      </c>
      <c r="R735" s="26">
        <f t="shared" si="299"/>
        <v>4171.1529026085827</v>
      </c>
      <c r="S735" s="8">
        <f>Daten!K735</f>
        <v>2849.93</v>
      </c>
      <c r="T735" s="8">
        <f>Daten!L735</f>
        <v>48666.31</v>
      </c>
      <c r="U735" s="8">
        <f>Daten!M735</f>
        <v>79968.53</v>
      </c>
      <c r="V735" s="8">
        <f>Daten!N735</f>
        <v>500</v>
      </c>
      <c r="W735" s="8">
        <f>Daten!O735</f>
        <v>500</v>
      </c>
      <c r="X735" s="22">
        <f t="shared" si="300"/>
        <v>131484.76999999999</v>
      </c>
      <c r="Y735" s="8">
        <f t="shared" si="301"/>
        <v>370436.23133922456</v>
      </c>
      <c r="Z735" s="20">
        <f t="shared" si="302"/>
        <v>-238951.46133922457</v>
      </c>
      <c r="AA735" s="26">
        <f t="shared" si="303"/>
        <v>23895.146133922459</v>
      </c>
      <c r="AB735" s="31">
        <f t="shared" si="304"/>
        <v>16748.826992386312</v>
      </c>
      <c r="AC735" s="30">
        <f t="shared" si="305"/>
        <v>16748.826992386312</v>
      </c>
      <c r="AG735" s="25">
        <f t="shared" si="306"/>
        <v>-11317.47204414473</v>
      </c>
      <c r="AH735" s="25">
        <f t="shared" si="307"/>
        <v>23895.146133922459</v>
      </c>
      <c r="AI735" s="25">
        <f t="shared" si="308"/>
        <v>12577.674089777729</v>
      </c>
      <c r="AJ735" s="25">
        <f t="shared" si="309"/>
        <v>1</v>
      </c>
      <c r="AK735" s="25">
        <f t="shared" si="310"/>
        <v>12577.674089777729</v>
      </c>
      <c r="AL735" s="25">
        <f t="shared" ca="1" si="311"/>
        <v>31772</v>
      </c>
      <c r="AM735" s="25">
        <f t="shared" ca="1" si="312"/>
        <v>31</v>
      </c>
      <c r="AN735" s="25">
        <f ca="1">IF(AM735=0,0,COUNTIF($AM$19:AM735,C735*10+1))</f>
        <v>264</v>
      </c>
      <c r="AO735" s="20">
        <f t="shared" ca="1" si="313"/>
        <v>0</v>
      </c>
      <c r="AP735" s="32">
        <f t="shared" ca="1" si="314"/>
        <v>31772</v>
      </c>
    </row>
    <row r="736" spans="1:42" x14ac:dyDescent="0.2">
      <c r="A736" s="14">
        <f>Daten!A736</f>
        <v>31901</v>
      </c>
      <c r="B736" s="7" t="str">
        <f>Daten!B736</f>
        <v xml:space="preserve">Altlengbach                                       </v>
      </c>
      <c r="C736" s="14">
        <f t="shared" si="290"/>
        <v>3</v>
      </c>
      <c r="D736" s="9">
        <f>Daten!D736</f>
        <v>0</v>
      </c>
      <c r="E736" s="8">
        <f>Daten!E736</f>
        <v>3202</v>
      </c>
      <c r="F736" s="8">
        <f>Daten!F736</f>
        <v>3042</v>
      </c>
      <c r="G736" s="26">
        <f t="shared" si="291"/>
        <v>160</v>
      </c>
      <c r="H736" s="28">
        <f t="shared" si="292"/>
        <v>5.2596975673898753E-2</v>
      </c>
      <c r="I736" s="20">
        <f t="shared" si="293"/>
        <v>43.334677515464818</v>
      </c>
      <c r="J736" s="20">
        <f t="shared" si="294"/>
        <v>116.66532248453518</v>
      </c>
      <c r="K736" s="26">
        <f t="shared" si="295"/>
        <v>-58332.66124226759</v>
      </c>
      <c r="L736" s="15">
        <f>Daten!G736</f>
        <v>514</v>
      </c>
      <c r="M736" s="15">
        <f>Daten!H736</f>
        <v>2029</v>
      </c>
      <c r="N736" s="15">
        <f>Daten!I736</f>
        <v>659</v>
      </c>
      <c r="O736" s="27">
        <f t="shared" si="296"/>
        <v>0.57811729916214882</v>
      </c>
      <c r="P736" s="15">
        <f t="shared" si="297"/>
        <v>1161.5002741587093</v>
      </c>
      <c r="Q736" s="20">
        <f t="shared" si="298"/>
        <v>11.499725841290683</v>
      </c>
      <c r="R736" s="26">
        <f t="shared" si="299"/>
        <v>2299.9451682581366</v>
      </c>
      <c r="S736" s="8">
        <f>Daten!K736</f>
        <v>13134.78</v>
      </c>
      <c r="T736" s="8">
        <f>Daten!L736</f>
        <v>253349.29</v>
      </c>
      <c r="U736" s="8">
        <f>Daten!M736</f>
        <v>773177.82</v>
      </c>
      <c r="V736" s="8">
        <f>Daten!N736</f>
        <v>500</v>
      </c>
      <c r="W736" s="8">
        <f>Daten!O736</f>
        <v>500</v>
      </c>
      <c r="X736" s="22">
        <f t="shared" si="300"/>
        <v>1039661.8899999999</v>
      </c>
      <c r="Y736" s="8">
        <f t="shared" si="301"/>
        <v>1313551.2876502736</v>
      </c>
      <c r="Z736" s="20">
        <f t="shared" si="302"/>
        <v>-273889.39765027375</v>
      </c>
      <c r="AA736" s="26">
        <f t="shared" si="303"/>
        <v>27388.939765027375</v>
      </c>
      <c r="AB736" s="31">
        <f t="shared" si="304"/>
        <v>-28643.77630898208</v>
      </c>
      <c r="AC736" s="30">
        <f t="shared" si="305"/>
        <v>0</v>
      </c>
      <c r="AG736" s="25">
        <f t="shared" si="306"/>
        <v>0</v>
      </c>
      <c r="AH736" s="25">
        <f t="shared" si="307"/>
        <v>0</v>
      </c>
      <c r="AI736" s="25">
        <f t="shared" si="308"/>
        <v>0</v>
      </c>
      <c r="AJ736" s="25">
        <f t="shared" si="309"/>
        <v>1</v>
      </c>
      <c r="AK736" s="25">
        <f t="shared" si="310"/>
        <v>0</v>
      </c>
      <c r="AL736" s="25">
        <f t="shared" ca="1" si="311"/>
        <v>0</v>
      </c>
      <c r="AM736" s="25">
        <f t="shared" ca="1" si="312"/>
        <v>0</v>
      </c>
      <c r="AN736" s="25">
        <f ca="1">IF(AM736=0,0,COUNTIF($AM$19:AM736,C736*10+1))</f>
        <v>0</v>
      </c>
      <c r="AO736" s="20">
        <f t="shared" ca="1" si="313"/>
        <v>0</v>
      </c>
      <c r="AP736" s="32">
        <f t="shared" ca="1" si="314"/>
        <v>0</v>
      </c>
    </row>
    <row r="737" spans="1:42" x14ac:dyDescent="0.2">
      <c r="A737" s="14">
        <f>Daten!A737</f>
        <v>31902</v>
      </c>
      <c r="B737" s="7" t="str">
        <f>Daten!B737</f>
        <v xml:space="preserve">Asperhofen                                        </v>
      </c>
      <c r="C737" s="14">
        <f t="shared" si="290"/>
        <v>3</v>
      </c>
      <c r="D737" s="9">
        <f>Daten!D737</f>
        <v>0</v>
      </c>
      <c r="E737" s="8">
        <f>Daten!E737</f>
        <v>2352</v>
      </c>
      <c r="F737" s="8">
        <f>Daten!F737</f>
        <v>2251</v>
      </c>
      <c r="G737" s="26">
        <f t="shared" si="291"/>
        <v>101</v>
      </c>
      <c r="H737" s="28">
        <f t="shared" si="292"/>
        <v>4.4868947134606839E-2</v>
      </c>
      <c r="I737" s="20">
        <f t="shared" si="293"/>
        <v>32.066521724954413</v>
      </c>
      <c r="J737" s="20">
        <f t="shared" si="294"/>
        <v>68.933478275045587</v>
      </c>
      <c r="K737" s="26">
        <f t="shared" si="295"/>
        <v>-34466.739137522796</v>
      </c>
      <c r="L737" s="15">
        <f>Daten!G737</f>
        <v>373</v>
      </c>
      <c r="M737" s="15">
        <f>Daten!H737</f>
        <v>1556</v>
      </c>
      <c r="N737" s="15">
        <f>Daten!I737</f>
        <v>423</v>
      </c>
      <c r="O737" s="27">
        <f t="shared" si="296"/>
        <v>0.51156812339331614</v>
      </c>
      <c r="P737" s="15">
        <f t="shared" si="297"/>
        <v>890.7316050226475</v>
      </c>
      <c r="Q737" s="20">
        <f t="shared" si="298"/>
        <v>-94.7316050226475</v>
      </c>
      <c r="R737" s="26">
        <f t="shared" si="299"/>
        <v>-18946.321004529498</v>
      </c>
      <c r="S737" s="8">
        <f>Daten!K737</f>
        <v>19629.96</v>
      </c>
      <c r="T737" s="8">
        <f>Daten!L737</f>
        <v>143210.43</v>
      </c>
      <c r="U737" s="8">
        <f>Daten!M737</f>
        <v>448681.06</v>
      </c>
      <c r="V737" s="8">
        <f>Daten!N737</f>
        <v>500</v>
      </c>
      <c r="W737" s="8">
        <f>Daten!O737</f>
        <v>500</v>
      </c>
      <c r="X737" s="22">
        <f t="shared" si="300"/>
        <v>611521.44999999995</v>
      </c>
      <c r="Y737" s="8">
        <f t="shared" si="301"/>
        <v>964857.16069751512</v>
      </c>
      <c r="Z737" s="20">
        <f t="shared" si="302"/>
        <v>-353335.71069751517</v>
      </c>
      <c r="AA737" s="26">
        <f t="shared" si="303"/>
        <v>35333.571069751517</v>
      </c>
      <c r="AB737" s="31">
        <f t="shared" si="304"/>
        <v>-18079.489072300777</v>
      </c>
      <c r="AC737" s="30">
        <f t="shared" si="305"/>
        <v>0</v>
      </c>
      <c r="AG737" s="25">
        <f t="shared" si="306"/>
        <v>0</v>
      </c>
      <c r="AH737" s="25">
        <f t="shared" si="307"/>
        <v>0</v>
      </c>
      <c r="AI737" s="25">
        <f t="shared" si="308"/>
        <v>0</v>
      </c>
      <c r="AJ737" s="25">
        <f t="shared" si="309"/>
        <v>1</v>
      </c>
      <c r="AK737" s="25">
        <f t="shared" si="310"/>
        <v>0</v>
      </c>
      <c r="AL737" s="25">
        <f t="shared" ca="1" si="311"/>
        <v>0</v>
      </c>
      <c r="AM737" s="25">
        <f t="shared" ca="1" si="312"/>
        <v>0</v>
      </c>
      <c r="AN737" s="25">
        <f ca="1">IF(AM737=0,0,COUNTIF($AM$19:AM737,C737*10+1))</f>
        <v>0</v>
      </c>
      <c r="AO737" s="20">
        <f t="shared" ca="1" si="313"/>
        <v>0</v>
      </c>
      <c r="AP737" s="32">
        <f t="shared" ca="1" si="314"/>
        <v>0</v>
      </c>
    </row>
    <row r="738" spans="1:42" x14ac:dyDescent="0.2">
      <c r="A738" s="14">
        <f>Daten!A738</f>
        <v>31903</v>
      </c>
      <c r="B738" s="7" t="str">
        <f>Daten!B738</f>
        <v xml:space="preserve">Böheimkirchen                                    </v>
      </c>
      <c r="C738" s="14">
        <f t="shared" si="290"/>
        <v>3</v>
      </c>
      <c r="D738" s="9">
        <f>Daten!D738</f>
        <v>0</v>
      </c>
      <c r="E738" s="8">
        <f>Daten!E738</f>
        <v>5237</v>
      </c>
      <c r="F738" s="8">
        <f>Daten!F738</f>
        <v>5106</v>
      </c>
      <c r="G738" s="26">
        <f t="shared" si="291"/>
        <v>131</v>
      </c>
      <c r="H738" s="28">
        <f t="shared" si="292"/>
        <v>2.5656090873482178E-2</v>
      </c>
      <c r="I738" s="20">
        <f t="shared" si="293"/>
        <v>72.737298946076066</v>
      </c>
      <c r="J738" s="20">
        <f t="shared" si="294"/>
        <v>58.262701053923934</v>
      </c>
      <c r="K738" s="26">
        <f t="shared" si="295"/>
        <v>-29131.350526961967</v>
      </c>
      <c r="L738" s="15">
        <f>Daten!G738</f>
        <v>774</v>
      </c>
      <c r="M738" s="15">
        <f>Daten!H738</f>
        <v>3458</v>
      </c>
      <c r="N738" s="15">
        <f>Daten!I738</f>
        <v>1005</v>
      </c>
      <c r="O738" s="27">
        <f t="shared" si="296"/>
        <v>0.51445922498554075</v>
      </c>
      <c r="P738" s="15">
        <f t="shared" si="297"/>
        <v>1979.5307777431331</v>
      </c>
      <c r="Q738" s="20">
        <f t="shared" si="298"/>
        <v>-200.53077774313306</v>
      </c>
      <c r="R738" s="26">
        <f t="shared" si="299"/>
        <v>-40106.155548626615</v>
      </c>
      <c r="S738" s="8">
        <f>Daten!K738</f>
        <v>34882.120000000003</v>
      </c>
      <c r="T738" s="8">
        <f>Daten!L738</f>
        <v>486922.04</v>
      </c>
      <c r="U738" s="8">
        <f>Daten!M738</f>
        <v>3320175.93</v>
      </c>
      <c r="V738" s="8">
        <f>Daten!N738</f>
        <v>500</v>
      </c>
      <c r="W738" s="8">
        <f>Daten!O738</f>
        <v>500</v>
      </c>
      <c r="X738" s="22">
        <f t="shared" si="300"/>
        <v>3841980.0900000003</v>
      </c>
      <c r="Y738" s="8">
        <f t="shared" si="301"/>
        <v>2148366.0504136425</v>
      </c>
      <c r="Z738" s="20">
        <f t="shared" si="302"/>
        <v>1693614.0395863578</v>
      </c>
      <c r="AA738" s="26">
        <f t="shared" si="303"/>
        <v>-169361.40395863578</v>
      </c>
      <c r="AB738" s="31">
        <f t="shared" si="304"/>
        <v>-238598.91003422436</v>
      </c>
      <c r="AC738" s="30">
        <f t="shared" si="305"/>
        <v>0</v>
      </c>
      <c r="AG738" s="25">
        <f t="shared" si="306"/>
        <v>0</v>
      </c>
      <c r="AH738" s="25">
        <f t="shared" si="307"/>
        <v>0</v>
      </c>
      <c r="AI738" s="25">
        <f t="shared" si="308"/>
        <v>0</v>
      </c>
      <c r="AJ738" s="25">
        <f t="shared" si="309"/>
        <v>1</v>
      </c>
      <c r="AK738" s="25">
        <f t="shared" si="310"/>
        <v>0</v>
      </c>
      <c r="AL738" s="25">
        <f t="shared" ca="1" si="311"/>
        <v>0</v>
      </c>
      <c r="AM738" s="25">
        <f t="shared" ca="1" si="312"/>
        <v>0</v>
      </c>
      <c r="AN738" s="25">
        <f ca="1">IF(AM738=0,0,COUNTIF($AM$19:AM738,C738*10+1))</f>
        <v>0</v>
      </c>
      <c r="AO738" s="20">
        <f t="shared" ca="1" si="313"/>
        <v>0</v>
      </c>
      <c r="AP738" s="32">
        <f t="shared" ca="1" si="314"/>
        <v>0</v>
      </c>
    </row>
    <row r="739" spans="1:42" x14ac:dyDescent="0.2">
      <c r="A739" s="14">
        <f>Daten!A739</f>
        <v>31904</v>
      </c>
      <c r="B739" s="7" t="str">
        <f>Daten!B739</f>
        <v xml:space="preserve">Brand-Laaben                                      </v>
      </c>
      <c r="C739" s="14">
        <f t="shared" si="290"/>
        <v>3</v>
      </c>
      <c r="D739" s="9">
        <f>Daten!D739</f>
        <v>0</v>
      </c>
      <c r="E739" s="8">
        <f>Daten!E739</f>
        <v>1264</v>
      </c>
      <c r="F739" s="8">
        <f>Daten!F739</f>
        <v>1236</v>
      </c>
      <c r="G739" s="26">
        <f t="shared" si="291"/>
        <v>28</v>
      </c>
      <c r="H739" s="28">
        <f t="shared" si="292"/>
        <v>2.2653721682847898E-2</v>
      </c>
      <c r="I739" s="20">
        <f t="shared" si="293"/>
        <v>17.607383763679987</v>
      </c>
      <c r="J739" s="20">
        <f t="shared" si="294"/>
        <v>10.392616236320013</v>
      </c>
      <c r="K739" s="26">
        <f t="shared" si="295"/>
        <v>-5196.3081181600064</v>
      </c>
      <c r="L739" s="15">
        <f>Daten!G739</f>
        <v>166</v>
      </c>
      <c r="M739" s="15">
        <f>Daten!H739</f>
        <v>816</v>
      </c>
      <c r="N739" s="15">
        <f>Daten!I739</f>
        <v>282</v>
      </c>
      <c r="O739" s="27">
        <f t="shared" si="296"/>
        <v>0.5490196078431373</v>
      </c>
      <c r="P739" s="15">
        <f t="shared" si="297"/>
        <v>467.11888798102848</v>
      </c>
      <c r="Q739" s="20">
        <f t="shared" si="298"/>
        <v>-19.118887981028479</v>
      </c>
      <c r="R739" s="26">
        <f t="shared" si="299"/>
        <v>-3823.7775962056958</v>
      </c>
      <c r="S739" s="8">
        <f>Daten!K739</f>
        <v>10653.31</v>
      </c>
      <c r="T739" s="8">
        <f>Daten!L739</f>
        <v>79191.55</v>
      </c>
      <c r="U739" s="8">
        <f>Daten!M739</f>
        <v>82784.05</v>
      </c>
      <c r="V739" s="8">
        <f>Daten!N739</f>
        <v>500</v>
      </c>
      <c r="W739" s="8">
        <f>Daten!O739</f>
        <v>500</v>
      </c>
      <c r="X739" s="22">
        <f t="shared" si="300"/>
        <v>172628.91</v>
      </c>
      <c r="Y739" s="8">
        <f t="shared" si="301"/>
        <v>518528.67819798435</v>
      </c>
      <c r="Z739" s="20">
        <f t="shared" si="302"/>
        <v>-345899.76819798432</v>
      </c>
      <c r="AA739" s="26">
        <f t="shared" si="303"/>
        <v>34589.97681979843</v>
      </c>
      <c r="AB739" s="31">
        <f t="shared" si="304"/>
        <v>25569.891105432729</v>
      </c>
      <c r="AC739" s="30">
        <f t="shared" si="305"/>
        <v>25569.891105432729</v>
      </c>
      <c r="AG739" s="25">
        <f t="shared" si="306"/>
        <v>-5196.3081181600064</v>
      </c>
      <c r="AH739" s="25">
        <f t="shared" si="307"/>
        <v>34589.97681979843</v>
      </c>
      <c r="AI739" s="25">
        <f t="shared" si="308"/>
        <v>29393.668701638424</v>
      </c>
      <c r="AJ739" s="25">
        <f t="shared" si="309"/>
        <v>1</v>
      </c>
      <c r="AK739" s="25">
        <f t="shared" si="310"/>
        <v>29393.668701638424</v>
      </c>
      <c r="AL739" s="25">
        <f t="shared" ca="1" si="311"/>
        <v>74250</v>
      </c>
      <c r="AM739" s="25">
        <f t="shared" ca="1" si="312"/>
        <v>31</v>
      </c>
      <c r="AN739" s="25">
        <f ca="1">IF(AM739=0,0,COUNTIF($AM$19:AM739,C739*10+1))</f>
        <v>265</v>
      </c>
      <c r="AO739" s="20">
        <f t="shared" ca="1" si="313"/>
        <v>0</v>
      </c>
      <c r="AP739" s="32">
        <f t="shared" ca="1" si="314"/>
        <v>74250</v>
      </c>
    </row>
    <row r="740" spans="1:42" x14ac:dyDescent="0.2">
      <c r="A740" s="14">
        <f>Daten!A740</f>
        <v>31905</v>
      </c>
      <c r="B740" s="7" t="str">
        <f>Daten!B740</f>
        <v xml:space="preserve">Eichgraben                                        </v>
      </c>
      <c r="C740" s="14">
        <f t="shared" si="290"/>
        <v>3</v>
      </c>
      <c r="D740" s="9">
        <f>Daten!D740</f>
        <v>0</v>
      </c>
      <c r="E740" s="8">
        <f>Daten!E740</f>
        <v>4763</v>
      </c>
      <c r="F740" s="8">
        <f>Daten!F740</f>
        <v>4648</v>
      </c>
      <c r="G740" s="26">
        <f t="shared" si="291"/>
        <v>115</v>
      </c>
      <c r="H740" s="28">
        <f t="shared" si="292"/>
        <v>2.474182444061962E-2</v>
      </c>
      <c r="I740" s="20">
        <f t="shared" si="293"/>
        <v>66.212880043353223</v>
      </c>
      <c r="J740" s="20">
        <f t="shared" si="294"/>
        <v>48.787119956646777</v>
      </c>
      <c r="K740" s="26">
        <f t="shared" si="295"/>
        <v>-24393.559978323388</v>
      </c>
      <c r="L740" s="15">
        <f>Daten!G740</f>
        <v>775</v>
      </c>
      <c r="M740" s="15">
        <f>Daten!H740</f>
        <v>2973</v>
      </c>
      <c r="N740" s="15">
        <f>Daten!I740</f>
        <v>1015</v>
      </c>
      <c r="O740" s="27">
        <f t="shared" si="296"/>
        <v>0.60208543558694916</v>
      </c>
      <c r="P740" s="15">
        <f t="shared" si="297"/>
        <v>1701.8927131955854</v>
      </c>
      <c r="Q740" s="20">
        <f t="shared" si="298"/>
        <v>88.107286804414571</v>
      </c>
      <c r="R740" s="26">
        <f t="shared" si="299"/>
        <v>17621.457360882916</v>
      </c>
      <c r="S740" s="8">
        <f>Daten!K740</f>
        <v>2073.04</v>
      </c>
      <c r="T740" s="8">
        <f>Daten!L740</f>
        <v>407607.38</v>
      </c>
      <c r="U740" s="8">
        <f>Daten!M740</f>
        <v>329546.51</v>
      </c>
      <c r="V740" s="8">
        <f>Daten!N740</f>
        <v>500</v>
      </c>
      <c r="W740" s="8">
        <f>Daten!O740</f>
        <v>500</v>
      </c>
      <c r="X740" s="22">
        <f t="shared" si="300"/>
        <v>739226.92999999993</v>
      </c>
      <c r="Y740" s="8">
        <f t="shared" si="301"/>
        <v>1953917.7960893982</v>
      </c>
      <c r="Z740" s="20">
        <f t="shared" si="302"/>
        <v>-1214690.8660893983</v>
      </c>
      <c r="AA740" s="26">
        <f t="shared" si="303"/>
        <v>121469.08660893983</v>
      </c>
      <c r="AB740" s="31">
        <f t="shared" si="304"/>
        <v>114696.98399149936</v>
      </c>
      <c r="AC740" s="30">
        <f t="shared" si="305"/>
        <v>114696.98399149936</v>
      </c>
      <c r="AG740" s="25">
        <f t="shared" si="306"/>
        <v>-24393.559978323388</v>
      </c>
      <c r="AH740" s="25">
        <f t="shared" si="307"/>
        <v>121469.08660893983</v>
      </c>
      <c r="AI740" s="25">
        <f t="shared" si="308"/>
        <v>97075.526630616441</v>
      </c>
      <c r="AJ740" s="25">
        <f t="shared" si="309"/>
        <v>1</v>
      </c>
      <c r="AK740" s="25">
        <f t="shared" si="310"/>
        <v>97075.526630616441</v>
      </c>
      <c r="AL740" s="25">
        <f t="shared" ca="1" si="311"/>
        <v>245217</v>
      </c>
      <c r="AM740" s="25">
        <f t="shared" ca="1" si="312"/>
        <v>31</v>
      </c>
      <c r="AN740" s="25">
        <f ca="1">IF(AM740=0,0,COUNTIF($AM$19:AM740,C740*10+1))</f>
        <v>266</v>
      </c>
      <c r="AO740" s="20">
        <f t="shared" ca="1" si="313"/>
        <v>0</v>
      </c>
      <c r="AP740" s="32">
        <f t="shared" ca="1" si="314"/>
        <v>245217</v>
      </c>
    </row>
    <row r="741" spans="1:42" x14ac:dyDescent="0.2">
      <c r="A741" s="14">
        <f>Daten!A741</f>
        <v>31906</v>
      </c>
      <c r="B741" s="7" t="str">
        <f>Daten!B741</f>
        <v xml:space="preserve">Frankenfels                                       </v>
      </c>
      <c r="C741" s="14">
        <f t="shared" si="290"/>
        <v>3</v>
      </c>
      <c r="D741" s="9">
        <f>Daten!D741</f>
        <v>0</v>
      </c>
      <c r="E741" s="8">
        <f>Daten!E741</f>
        <v>1901</v>
      </c>
      <c r="F741" s="8">
        <f>Daten!F741</f>
        <v>1936</v>
      </c>
      <c r="G741" s="26">
        <f t="shared" si="291"/>
        <v>-35</v>
      </c>
      <c r="H741" s="28">
        <f t="shared" si="292"/>
        <v>-1.8078512396694214E-2</v>
      </c>
      <c r="I741" s="20">
        <f t="shared" si="293"/>
        <v>27.57920304731752</v>
      </c>
      <c r="J741" s="20">
        <f t="shared" si="294"/>
        <v>-62.57920304731752</v>
      </c>
      <c r="K741" s="26">
        <f t="shared" si="295"/>
        <v>31289.601523658759</v>
      </c>
      <c r="L741" s="15">
        <f>Daten!G741</f>
        <v>308</v>
      </c>
      <c r="M741" s="15">
        <f>Daten!H741</f>
        <v>1156</v>
      </c>
      <c r="N741" s="15">
        <f>Daten!I741</f>
        <v>437</v>
      </c>
      <c r="O741" s="27">
        <f t="shared" si="296"/>
        <v>0.64446366782006925</v>
      </c>
      <c r="P741" s="15">
        <f t="shared" si="297"/>
        <v>661.75175797312363</v>
      </c>
      <c r="Q741" s="20">
        <f t="shared" si="298"/>
        <v>83.248242026876369</v>
      </c>
      <c r="R741" s="26">
        <f t="shared" si="299"/>
        <v>16649.648405375272</v>
      </c>
      <c r="S741" s="8">
        <f>Daten!K741</f>
        <v>12412.78</v>
      </c>
      <c r="T741" s="8">
        <f>Daten!L741</f>
        <v>113847.29</v>
      </c>
      <c r="U741" s="8">
        <f>Daten!M741</f>
        <v>188814.37</v>
      </c>
      <c r="V741" s="8">
        <f>Daten!N741</f>
        <v>500</v>
      </c>
      <c r="W741" s="8">
        <f>Daten!O741</f>
        <v>500</v>
      </c>
      <c r="X741" s="22">
        <f t="shared" si="300"/>
        <v>315074.44</v>
      </c>
      <c r="Y741" s="8">
        <f t="shared" si="301"/>
        <v>779844.15922022797</v>
      </c>
      <c r="Z741" s="20">
        <f t="shared" si="302"/>
        <v>-464769.71922022797</v>
      </c>
      <c r="AA741" s="26">
        <f t="shared" si="303"/>
        <v>46476.9719220228</v>
      </c>
      <c r="AB741" s="31">
        <f t="shared" si="304"/>
        <v>94416.221851056835</v>
      </c>
      <c r="AC741" s="30">
        <f t="shared" si="305"/>
        <v>94416.221851056835</v>
      </c>
      <c r="AG741" s="25">
        <f t="shared" si="306"/>
        <v>31289.601523658759</v>
      </c>
      <c r="AH741" s="25">
        <f t="shared" si="307"/>
        <v>46476.9719220228</v>
      </c>
      <c r="AI741" s="25">
        <f t="shared" si="308"/>
        <v>77766.573445681555</v>
      </c>
      <c r="AJ741" s="25">
        <f t="shared" si="309"/>
        <v>1</v>
      </c>
      <c r="AK741" s="25">
        <f t="shared" si="310"/>
        <v>77766.573445681555</v>
      </c>
      <c r="AL741" s="25">
        <f t="shared" ca="1" si="311"/>
        <v>196442</v>
      </c>
      <c r="AM741" s="25">
        <f t="shared" ca="1" si="312"/>
        <v>31</v>
      </c>
      <c r="AN741" s="25">
        <f ca="1">IF(AM741=0,0,COUNTIF($AM$19:AM741,C741*10+1))</f>
        <v>267</v>
      </c>
      <c r="AO741" s="20">
        <f t="shared" ca="1" si="313"/>
        <v>0</v>
      </c>
      <c r="AP741" s="32">
        <f t="shared" ca="1" si="314"/>
        <v>196442</v>
      </c>
    </row>
    <row r="742" spans="1:42" x14ac:dyDescent="0.2">
      <c r="A742" s="14">
        <f>Daten!A742</f>
        <v>31907</v>
      </c>
      <c r="B742" s="7" t="str">
        <f>Daten!B742</f>
        <v xml:space="preserve">Gerersdorf                                        </v>
      </c>
      <c r="C742" s="14">
        <f t="shared" si="290"/>
        <v>3</v>
      </c>
      <c r="D742" s="9">
        <f>Daten!D742</f>
        <v>0</v>
      </c>
      <c r="E742" s="8">
        <f>Daten!E742</f>
        <v>1092</v>
      </c>
      <c r="F742" s="8">
        <f>Daten!F742</f>
        <v>993</v>
      </c>
      <c r="G742" s="26">
        <f t="shared" si="291"/>
        <v>99</v>
      </c>
      <c r="H742" s="28">
        <f t="shared" si="292"/>
        <v>9.9697885196374625E-2</v>
      </c>
      <c r="I742" s="20">
        <f t="shared" si="293"/>
        <v>14.145737926645815</v>
      </c>
      <c r="J742" s="20">
        <f t="shared" si="294"/>
        <v>84.854262073354192</v>
      </c>
      <c r="K742" s="26">
        <f t="shared" si="295"/>
        <v>-42427.131036677099</v>
      </c>
      <c r="L742" s="15">
        <f>Daten!G742</f>
        <v>176</v>
      </c>
      <c r="M742" s="15">
        <f>Daten!H742</f>
        <v>691</v>
      </c>
      <c r="N742" s="15">
        <f>Daten!I742</f>
        <v>225</v>
      </c>
      <c r="O742" s="27">
        <f t="shared" si="296"/>
        <v>0.58031837916063678</v>
      </c>
      <c r="P742" s="15">
        <f t="shared" si="297"/>
        <v>395.5626857780523</v>
      </c>
      <c r="Q742" s="20">
        <f t="shared" si="298"/>
        <v>5.4373142219477018</v>
      </c>
      <c r="R742" s="26">
        <f t="shared" si="299"/>
        <v>1087.4628443895404</v>
      </c>
      <c r="S742" s="8">
        <f>Daten!K742</f>
        <v>15524.51</v>
      </c>
      <c r="T742" s="8">
        <f>Daten!L742</f>
        <v>102597.68</v>
      </c>
      <c r="U742" s="8">
        <f>Daten!M742</f>
        <v>261367.96</v>
      </c>
      <c r="V742" s="8">
        <f>Daten!N742</f>
        <v>500</v>
      </c>
      <c r="W742" s="8">
        <f>Daten!O742</f>
        <v>500</v>
      </c>
      <c r="X742" s="22">
        <f t="shared" si="300"/>
        <v>379490.14999999997</v>
      </c>
      <c r="Y742" s="8">
        <f t="shared" si="301"/>
        <v>447969.39603813202</v>
      </c>
      <c r="Z742" s="20">
        <f t="shared" si="302"/>
        <v>-68479.246038132056</v>
      </c>
      <c r="AA742" s="26">
        <f t="shared" si="303"/>
        <v>6847.924603813206</v>
      </c>
      <c r="AB742" s="31">
        <f t="shared" si="304"/>
        <v>-34491.743588474354</v>
      </c>
      <c r="AC742" s="30">
        <f t="shared" si="305"/>
        <v>0</v>
      </c>
      <c r="AG742" s="25">
        <f t="shared" si="306"/>
        <v>0</v>
      </c>
      <c r="AH742" s="25">
        <f t="shared" si="307"/>
        <v>0</v>
      </c>
      <c r="AI742" s="25">
        <f t="shared" si="308"/>
        <v>0</v>
      </c>
      <c r="AJ742" s="25">
        <f t="shared" si="309"/>
        <v>1</v>
      </c>
      <c r="AK742" s="25">
        <f t="shared" si="310"/>
        <v>0</v>
      </c>
      <c r="AL742" s="25">
        <f t="shared" ca="1" si="311"/>
        <v>0</v>
      </c>
      <c r="AM742" s="25">
        <f t="shared" ca="1" si="312"/>
        <v>0</v>
      </c>
      <c r="AN742" s="25">
        <f ca="1">IF(AM742=0,0,COUNTIF($AM$19:AM742,C742*10+1))</f>
        <v>0</v>
      </c>
      <c r="AO742" s="20">
        <f t="shared" ca="1" si="313"/>
        <v>0</v>
      </c>
      <c r="AP742" s="32">
        <f t="shared" ca="1" si="314"/>
        <v>0</v>
      </c>
    </row>
    <row r="743" spans="1:42" x14ac:dyDescent="0.2">
      <c r="A743" s="14">
        <f>Daten!A743</f>
        <v>31909</v>
      </c>
      <c r="B743" s="7" t="str">
        <f>Daten!B743</f>
        <v xml:space="preserve">Hofstetten-Grünau                                </v>
      </c>
      <c r="C743" s="14">
        <f t="shared" si="290"/>
        <v>3</v>
      </c>
      <c r="D743" s="9">
        <f>Daten!D743</f>
        <v>0</v>
      </c>
      <c r="E743" s="8">
        <f>Daten!E743</f>
        <v>2699</v>
      </c>
      <c r="F743" s="8">
        <f>Daten!F743</f>
        <v>2681</v>
      </c>
      <c r="G743" s="26">
        <f t="shared" si="291"/>
        <v>18</v>
      </c>
      <c r="H743" s="28">
        <f t="shared" si="292"/>
        <v>6.713912719134651E-3</v>
      </c>
      <c r="I743" s="20">
        <f t="shared" si="293"/>
        <v>38.192067856331754</v>
      </c>
      <c r="J743" s="20">
        <f t="shared" si="294"/>
        <v>-20.192067856331754</v>
      </c>
      <c r="K743" s="26">
        <f t="shared" si="295"/>
        <v>10096.033928165876</v>
      </c>
      <c r="L743" s="15">
        <f>Daten!G743</f>
        <v>450</v>
      </c>
      <c r="M743" s="15">
        <f>Daten!H743</f>
        <v>1750</v>
      </c>
      <c r="N743" s="15">
        <f>Daten!I743</f>
        <v>499</v>
      </c>
      <c r="O743" s="27">
        <f t="shared" si="296"/>
        <v>0.54228571428571426</v>
      </c>
      <c r="P743" s="15">
        <f t="shared" si="297"/>
        <v>1001.7868308416665</v>
      </c>
      <c r="Q743" s="20">
        <f t="shared" si="298"/>
        <v>-52.786830841666529</v>
      </c>
      <c r="R743" s="26">
        <f t="shared" si="299"/>
        <v>-10557.366168333305</v>
      </c>
      <c r="S743" s="8">
        <f>Daten!K743</f>
        <v>17179.46</v>
      </c>
      <c r="T743" s="8">
        <f>Daten!L743</f>
        <v>151843.23000000001</v>
      </c>
      <c r="U743" s="8">
        <f>Daten!M743</f>
        <v>227643.57</v>
      </c>
      <c r="V743" s="8">
        <f>Daten!N743</f>
        <v>500</v>
      </c>
      <c r="W743" s="8">
        <f>Daten!O743</f>
        <v>500</v>
      </c>
      <c r="X743" s="22">
        <f t="shared" si="300"/>
        <v>396666.26</v>
      </c>
      <c r="Y743" s="8">
        <f t="shared" si="301"/>
        <v>1107206.4101711707</v>
      </c>
      <c r="Z743" s="20">
        <f t="shared" si="302"/>
        <v>-710540.15017117071</v>
      </c>
      <c r="AA743" s="26">
        <f t="shared" si="303"/>
        <v>71054.015017117068</v>
      </c>
      <c r="AB743" s="31">
        <f t="shared" si="304"/>
        <v>70592.682776949645</v>
      </c>
      <c r="AC743" s="30">
        <f t="shared" si="305"/>
        <v>70592.682776949645</v>
      </c>
      <c r="AG743" s="25">
        <f t="shared" si="306"/>
        <v>10096.033928165876</v>
      </c>
      <c r="AH743" s="25">
        <f t="shared" si="307"/>
        <v>71054.015017117068</v>
      </c>
      <c r="AI743" s="25">
        <f t="shared" si="308"/>
        <v>81150.04894528295</v>
      </c>
      <c r="AJ743" s="25">
        <f t="shared" si="309"/>
        <v>1</v>
      </c>
      <c r="AK743" s="25">
        <f t="shared" si="310"/>
        <v>81150.04894528295</v>
      </c>
      <c r="AL743" s="25">
        <f t="shared" ca="1" si="311"/>
        <v>204989</v>
      </c>
      <c r="AM743" s="25">
        <f t="shared" ca="1" si="312"/>
        <v>31</v>
      </c>
      <c r="AN743" s="25">
        <f ca="1">IF(AM743=0,0,COUNTIF($AM$19:AM743,C743*10+1))</f>
        <v>268</v>
      </c>
      <c r="AO743" s="20">
        <f t="shared" ca="1" si="313"/>
        <v>0</v>
      </c>
      <c r="AP743" s="32">
        <f t="shared" ca="1" si="314"/>
        <v>204989</v>
      </c>
    </row>
    <row r="744" spans="1:42" x14ac:dyDescent="0.2">
      <c r="A744" s="14">
        <f>Daten!A744</f>
        <v>31910</v>
      </c>
      <c r="B744" s="7" t="str">
        <f>Daten!B744</f>
        <v xml:space="preserve">Hafnerbach                                        </v>
      </c>
      <c r="C744" s="14">
        <f t="shared" si="290"/>
        <v>3</v>
      </c>
      <c r="D744" s="9">
        <f>Daten!D744</f>
        <v>0</v>
      </c>
      <c r="E744" s="8">
        <f>Daten!E744</f>
        <v>1684</v>
      </c>
      <c r="F744" s="8">
        <f>Daten!F744</f>
        <v>1656</v>
      </c>
      <c r="G744" s="26">
        <f t="shared" si="291"/>
        <v>28</v>
      </c>
      <c r="H744" s="28">
        <f t="shared" si="292"/>
        <v>1.6908212560386472E-2</v>
      </c>
      <c r="I744" s="20">
        <f t="shared" si="293"/>
        <v>23.590475333862507</v>
      </c>
      <c r="J744" s="20">
        <f t="shared" si="294"/>
        <v>4.4095246661374929</v>
      </c>
      <c r="K744" s="26">
        <f t="shared" si="295"/>
        <v>-2204.7623330687466</v>
      </c>
      <c r="L744" s="15">
        <f>Daten!G744</f>
        <v>254</v>
      </c>
      <c r="M744" s="15">
        <f>Daten!H744</f>
        <v>1102</v>
      </c>
      <c r="N744" s="15">
        <f>Daten!I744</f>
        <v>328</v>
      </c>
      <c r="O744" s="27">
        <f t="shared" si="296"/>
        <v>0.52813067150635207</v>
      </c>
      <c r="P744" s="15">
        <f t="shared" si="297"/>
        <v>630.83947862143793</v>
      </c>
      <c r="Q744" s="20">
        <f t="shared" si="298"/>
        <v>-48.839478621437934</v>
      </c>
      <c r="R744" s="26">
        <f t="shared" si="299"/>
        <v>-9767.8957242875877</v>
      </c>
      <c r="S744" s="8">
        <f>Daten!K744</f>
        <v>22128.52</v>
      </c>
      <c r="T744" s="8">
        <f>Daten!L744</f>
        <v>107806.55</v>
      </c>
      <c r="U744" s="8">
        <f>Daten!M744</f>
        <v>108059.21</v>
      </c>
      <c r="V744" s="8">
        <f>Daten!N744</f>
        <v>500</v>
      </c>
      <c r="W744" s="8">
        <f>Daten!O744</f>
        <v>500</v>
      </c>
      <c r="X744" s="22">
        <f t="shared" si="300"/>
        <v>237994.28000000003</v>
      </c>
      <c r="Y744" s="8">
        <f t="shared" si="301"/>
        <v>690824.59975111205</v>
      </c>
      <c r="Z744" s="20">
        <f t="shared" si="302"/>
        <v>-452830.31975111202</v>
      </c>
      <c r="AA744" s="26">
        <f t="shared" si="303"/>
        <v>45283.031975111204</v>
      </c>
      <c r="AB744" s="31">
        <f t="shared" si="304"/>
        <v>33310.37391775487</v>
      </c>
      <c r="AC744" s="30">
        <f t="shared" si="305"/>
        <v>33310.37391775487</v>
      </c>
      <c r="AG744" s="25">
        <f t="shared" si="306"/>
        <v>-2204.7623330687466</v>
      </c>
      <c r="AH744" s="25">
        <f t="shared" si="307"/>
        <v>45283.031975111204</v>
      </c>
      <c r="AI744" s="25">
        <f t="shared" si="308"/>
        <v>43078.269642042455</v>
      </c>
      <c r="AJ744" s="25">
        <f t="shared" si="309"/>
        <v>1</v>
      </c>
      <c r="AK744" s="25">
        <f t="shared" si="310"/>
        <v>43078.269642042455</v>
      </c>
      <c r="AL744" s="25">
        <f t="shared" ca="1" si="311"/>
        <v>108818</v>
      </c>
      <c r="AM744" s="25">
        <f t="shared" ca="1" si="312"/>
        <v>31</v>
      </c>
      <c r="AN744" s="25">
        <f ca="1">IF(AM744=0,0,COUNTIF($AM$19:AM744,C744*10+1))</f>
        <v>269</v>
      </c>
      <c r="AO744" s="20">
        <f t="shared" ca="1" si="313"/>
        <v>0</v>
      </c>
      <c r="AP744" s="32">
        <f t="shared" ca="1" si="314"/>
        <v>108818</v>
      </c>
    </row>
    <row r="745" spans="1:42" x14ac:dyDescent="0.2">
      <c r="A745" s="14">
        <f>Daten!A745</f>
        <v>31911</v>
      </c>
      <c r="B745" s="7" t="str">
        <f>Daten!B745</f>
        <v xml:space="preserve">Haunoldstein                                      </v>
      </c>
      <c r="C745" s="14">
        <f t="shared" si="290"/>
        <v>3</v>
      </c>
      <c r="D745" s="9">
        <f>Daten!D745</f>
        <v>0</v>
      </c>
      <c r="E745" s="8">
        <f>Daten!E745</f>
        <v>1258</v>
      </c>
      <c r="F745" s="8">
        <f>Daten!F745</f>
        <v>1225</v>
      </c>
      <c r="G745" s="26">
        <f t="shared" si="291"/>
        <v>33</v>
      </c>
      <c r="H745" s="28">
        <f t="shared" si="292"/>
        <v>2.6938775510204082E-2</v>
      </c>
      <c r="I745" s="20">
        <f t="shared" si="293"/>
        <v>17.450683746365684</v>
      </c>
      <c r="J745" s="20">
        <f t="shared" si="294"/>
        <v>15.549316253634316</v>
      </c>
      <c r="K745" s="26">
        <f t="shared" si="295"/>
        <v>-7774.6581268171585</v>
      </c>
      <c r="L745" s="15">
        <f>Daten!G745</f>
        <v>237</v>
      </c>
      <c r="M745" s="15">
        <f>Daten!H745</f>
        <v>831</v>
      </c>
      <c r="N745" s="15">
        <f>Daten!I745</f>
        <v>190</v>
      </c>
      <c r="O745" s="27">
        <f t="shared" si="296"/>
        <v>0.51383874849578826</v>
      </c>
      <c r="P745" s="15">
        <f t="shared" si="297"/>
        <v>475.70563224538563</v>
      </c>
      <c r="Q745" s="20">
        <f t="shared" si="298"/>
        <v>-48.70563224538563</v>
      </c>
      <c r="R745" s="26">
        <f t="shared" si="299"/>
        <v>-9741.1264490771264</v>
      </c>
      <c r="S745" s="8">
        <f>Daten!K745</f>
        <v>8988.73</v>
      </c>
      <c r="T745" s="8">
        <f>Daten!L745</f>
        <v>64347.28</v>
      </c>
      <c r="U745" s="8">
        <f>Daten!M745</f>
        <v>32222.560000000001</v>
      </c>
      <c r="V745" s="8">
        <f>Daten!N745</f>
        <v>500</v>
      </c>
      <c r="W745" s="8">
        <f>Daten!O745</f>
        <v>500</v>
      </c>
      <c r="X745" s="22">
        <f t="shared" si="300"/>
        <v>105558.56999999999</v>
      </c>
      <c r="Y745" s="8">
        <f t="shared" si="301"/>
        <v>516067.30789008253</v>
      </c>
      <c r="Z745" s="20">
        <f t="shared" si="302"/>
        <v>-410508.73789008253</v>
      </c>
      <c r="AA745" s="26">
        <f t="shared" si="303"/>
        <v>41050.873789008256</v>
      </c>
      <c r="AB745" s="31">
        <f t="shared" si="304"/>
        <v>23535.08921311397</v>
      </c>
      <c r="AC745" s="30">
        <f t="shared" si="305"/>
        <v>23535.08921311397</v>
      </c>
      <c r="AG745" s="25">
        <f t="shared" si="306"/>
        <v>-7774.6581268171585</v>
      </c>
      <c r="AH745" s="25">
        <f t="shared" si="307"/>
        <v>41050.873789008256</v>
      </c>
      <c r="AI745" s="25">
        <f t="shared" si="308"/>
        <v>33276.215662191098</v>
      </c>
      <c r="AJ745" s="25">
        <f t="shared" si="309"/>
        <v>1</v>
      </c>
      <c r="AK745" s="25">
        <f t="shared" si="310"/>
        <v>33276.215662191098</v>
      </c>
      <c r="AL745" s="25">
        <f t="shared" ca="1" si="311"/>
        <v>84057</v>
      </c>
      <c r="AM745" s="25">
        <f t="shared" ca="1" si="312"/>
        <v>31</v>
      </c>
      <c r="AN745" s="25">
        <f ca="1">IF(AM745=0,0,COUNTIF($AM$19:AM745,C745*10+1))</f>
        <v>270</v>
      </c>
      <c r="AO745" s="20">
        <f t="shared" ca="1" si="313"/>
        <v>0</v>
      </c>
      <c r="AP745" s="32">
        <f t="shared" ca="1" si="314"/>
        <v>84057</v>
      </c>
    </row>
    <row r="746" spans="1:42" x14ac:dyDescent="0.2">
      <c r="A746" s="14">
        <f>Daten!A746</f>
        <v>31912</v>
      </c>
      <c r="B746" s="7" t="str">
        <f>Daten!B746</f>
        <v xml:space="preserve">Herzogenburg                                      </v>
      </c>
      <c r="C746" s="14">
        <f t="shared" si="290"/>
        <v>3</v>
      </c>
      <c r="D746" s="9">
        <f>Daten!D746</f>
        <v>0</v>
      </c>
      <c r="E746" s="8">
        <f>Daten!E746</f>
        <v>7943</v>
      </c>
      <c r="F746" s="8">
        <f>Daten!F746</f>
        <v>7816</v>
      </c>
      <c r="G746" s="26">
        <f t="shared" si="291"/>
        <v>127</v>
      </c>
      <c r="H746" s="28">
        <f t="shared" si="292"/>
        <v>1.6248720573183214E-2</v>
      </c>
      <c r="I746" s="20">
        <f t="shared" si="293"/>
        <v>111.34248502987279</v>
      </c>
      <c r="J746" s="20">
        <f t="shared" si="294"/>
        <v>15.65751497012721</v>
      </c>
      <c r="K746" s="26">
        <f t="shared" si="295"/>
        <v>-7828.7574850636047</v>
      </c>
      <c r="L746" s="15">
        <f>Daten!G746</f>
        <v>1070</v>
      </c>
      <c r="M746" s="15">
        <f>Daten!H746</f>
        <v>5068</v>
      </c>
      <c r="N746" s="15">
        <f>Daten!I746</f>
        <v>1805</v>
      </c>
      <c r="O746" s="27">
        <f t="shared" si="296"/>
        <v>0.5672849250197316</v>
      </c>
      <c r="P746" s="15">
        <f t="shared" si="297"/>
        <v>2901.1746621174661</v>
      </c>
      <c r="Q746" s="20">
        <f t="shared" si="298"/>
        <v>-26.174662117466141</v>
      </c>
      <c r="R746" s="26">
        <f t="shared" si="299"/>
        <v>-5234.9324234932283</v>
      </c>
      <c r="S746" s="8">
        <f>Daten!K746</f>
        <v>36045.35</v>
      </c>
      <c r="T746" s="8">
        <f>Daten!L746</f>
        <v>553208.1</v>
      </c>
      <c r="U746" s="8">
        <f>Daten!M746</f>
        <v>4393774.4000000004</v>
      </c>
      <c r="V746" s="8">
        <f>Daten!N746</f>
        <v>500</v>
      </c>
      <c r="W746" s="8">
        <f>Daten!O746</f>
        <v>500</v>
      </c>
      <c r="X746" s="22">
        <f t="shared" si="300"/>
        <v>4983027.8500000006</v>
      </c>
      <c r="Y746" s="8">
        <f t="shared" si="301"/>
        <v>3258444.059277365</v>
      </c>
      <c r="Z746" s="20">
        <f t="shared" si="302"/>
        <v>1724583.7907226356</v>
      </c>
      <c r="AA746" s="26">
        <f t="shared" si="303"/>
        <v>-172458.37907226357</v>
      </c>
      <c r="AB746" s="31">
        <f t="shared" si="304"/>
        <v>-185522.06898082042</v>
      </c>
      <c r="AC746" s="30">
        <f t="shared" si="305"/>
        <v>0</v>
      </c>
      <c r="AG746" s="25">
        <f t="shared" si="306"/>
        <v>0</v>
      </c>
      <c r="AH746" s="25">
        <f t="shared" si="307"/>
        <v>0</v>
      </c>
      <c r="AI746" s="25">
        <f t="shared" si="308"/>
        <v>0</v>
      </c>
      <c r="AJ746" s="25">
        <f t="shared" si="309"/>
        <v>1</v>
      </c>
      <c r="AK746" s="25">
        <f t="shared" si="310"/>
        <v>0</v>
      </c>
      <c r="AL746" s="25">
        <f t="shared" ca="1" si="311"/>
        <v>0</v>
      </c>
      <c r="AM746" s="25">
        <f t="shared" ca="1" si="312"/>
        <v>0</v>
      </c>
      <c r="AN746" s="25">
        <f ca="1">IF(AM746=0,0,COUNTIF($AM$19:AM746,C746*10+1))</f>
        <v>0</v>
      </c>
      <c r="AO746" s="20">
        <f t="shared" ca="1" si="313"/>
        <v>0</v>
      </c>
      <c r="AP746" s="32">
        <f t="shared" ca="1" si="314"/>
        <v>0</v>
      </c>
    </row>
    <row r="747" spans="1:42" x14ac:dyDescent="0.2">
      <c r="A747" s="14">
        <f>Daten!A747</f>
        <v>31913</v>
      </c>
      <c r="B747" s="7" t="str">
        <f>Daten!B747</f>
        <v xml:space="preserve">Inzersdorf-Getzersdorf                            </v>
      </c>
      <c r="C747" s="14">
        <f t="shared" si="290"/>
        <v>3</v>
      </c>
      <c r="D747" s="9">
        <f>Daten!D747</f>
        <v>0</v>
      </c>
      <c r="E747" s="8">
        <f>Daten!E747</f>
        <v>1691</v>
      </c>
      <c r="F747" s="8">
        <f>Daten!F747</f>
        <v>1604</v>
      </c>
      <c r="G747" s="26">
        <f t="shared" si="291"/>
        <v>87</v>
      </c>
      <c r="H747" s="28">
        <f t="shared" si="292"/>
        <v>5.4239401496259353E-2</v>
      </c>
      <c r="I747" s="20">
        <f t="shared" si="293"/>
        <v>22.849711615649433</v>
      </c>
      <c r="J747" s="20">
        <f t="shared" si="294"/>
        <v>64.150288384350574</v>
      </c>
      <c r="K747" s="26">
        <f t="shared" si="295"/>
        <v>-32075.144192175288</v>
      </c>
      <c r="L747" s="15">
        <f>Daten!G747</f>
        <v>283</v>
      </c>
      <c r="M747" s="15">
        <f>Daten!H747</f>
        <v>1111</v>
      </c>
      <c r="N747" s="15">
        <f>Daten!I747</f>
        <v>297</v>
      </c>
      <c r="O747" s="27">
        <f t="shared" si="296"/>
        <v>0.52205220522052209</v>
      </c>
      <c r="P747" s="15">
        <f t="shared" si="297"/>
        <v>635.99152518005224</v>
      </c>
      <c r="Q747" s="20">
        <f t="shared" si="298"/>
        <v>-55.991525180052236</v>
      </c>
      <c r="R747" s="26">
        <f t="shared" si="299"/>
        <v>-11198.305036010446</v>
      </c>
      <c r="S747" s="8">
        <f>Daten!K747</f>
        <v>11062.93</v>
      </c>
      <c r="T747" s="8">
        <f>Daten!L747</f>
        <v>132089.21</v>
      </c>
      <c r="U747" s="8">
        <f>Daten!M747</f>
        <v>813851.83</v>
      </c>
      <c r="V747" s="8">
        <f>Daten!N747</f>
        <v>500</v>
      </c>
      <c r="W747" s="8">
        <f>Daten!O747</f>
        <v>500</v>
      </c>
      <c r="X747" s="22">
        <f t="shared" si="300"/>
        <v>957003.97</v>
      </c>
      <c r="Y747" s="8">
        <f t="shared" si="301"/>
        <v>693696.19844366412</v>
      </c>
      <c r="Z747" s="20">
        <f t="shared" si="302"/>
        <v>263307.77155633585</v>
      </c>
      <c r="AA747" s="26">
        <f t="shared" si="303"/>
        <v>-26330.777155633587</v>
      </c>
      <c r="AB747" s="31">
        <f t="shared" si="304"/>
        <v>-69604.226383819332</v>
      </c>
      <c r="AC747" s="30">
        <f t="shared" si="305"/>
        <v>0</v>
      </c>
      <c r="AG747" s="25">
        <f t="shared" si="306"/>
        <v>0</v>
      </c>
      <c r="AH747" s="25">
        <f t="shared" si="307"/>
        <v>0</v>
      </c>
      <c r="AI747" s="25">
        <f t="shared" si="308"/>
        <v>0</v>
      </c>
      <c r="AJ747" s="25">
        <f t="shared" si="309"/>
        <v>1</v>
      </c>
      <c r="AK747" s="25">
        <f t="shared" si="310"/>
        <v>0</v>
      </c>
      <c r="AL747" s="25">
        <f t="shared" ca="1" si="311"/>
        <v>0</v>
      </c>
      <c r="AM747" s="25">
        <f t="shared" ca="1" si="312"/>
        <v>0</v>
      </c>
      <c r="AN747" s="25">
        <f ca="1">IF(AM747=0,0,COUNTIF($AM$19:AM747,C747*10+1))</f>
        <v>0</v>
      </c>
      <c r="AO747" s="20">
        <f t="shared" ca="1" si="313"/>
        <v>0</v>
      </c>
      <c r="AP747" s="32">
        <f t="shared" ca="1" si="314"/>
        <v>0</v>
      </c>
    </row>
    <row r="748" spans="1:42" x14ac:dyDescent="0.2">
      <c r="A748" s="14">
        <f>Daten!A748</f>
        <v>31915</v>
      </c>
      <c r="B748" s="7" t="str">
        <f>Daten!B748</f>
        <v xml:space="preserve">Kapelln                                           </v>
      </c>
      <c r="C748" s="14">
        <f t="shared" si="290"/>
        <v>3</v>
      </c>
      <c r="D748" s="9">
        <f>Daten!D748</f>
        <v>0</v>
      </c>
      <c r="E748" s="8">
        <f>Daten!E748</f>
        <v>1337</v>
      </c>
      <c r="F748" s="8">
        <f>Daten!F748</f>
        <v>1388</v>
      </c>
      <c r="G748" s="26">
        <f t="shared" si="291"/>
        <v>-51</v>
      </c>
      <c r="H748" s="28">
        <f t="shared" si="292"/>
        <v>-3.6743515850144091E-2</v>
      </c>
      <c r="I748" s="20">
        <f t="shared" si="293"/>
        <v>19.77269309384128</v>
      </c>
      <c r="J748" s="20">
        <f t="shared" si="294"/>
        <v>-70.772693093841283</v>
      </c>
      <c r="K748" s="26">
        <f t="shared" si="295"/>
        <v>35386.346546920642</v>
      </c>
      <c r="L748" s="15">
        <f>Daten!G748</f>
        <v>198</v>
      </c>
      <c r="M748" s="15">
        <f>Daten!H748</f>
        <v>888</v>
      </c>
      <c r="N748" s="15">
        <f>Daten!I748</f>
        <v>251</v>
      </c>
      <c r="O748" s="27">
        <f t="shared" si="296"/>
        <v>0.50563063063063063</v>
      </c>
      <c r="P748" s="15">
        <f t="shared" si="297"/>
        <v>508.33526044994278</v>
      </c>
      <c r="Q748" s="20">
        <f t="shared" si="298"/>
        <v>-59.33526044994278</v>
      </c>
      <c r="R748" s="26">
        <f t="shared" si="299"/>
        <v>-11867.052089988556</v>
      </c>
      <c r="S748" s="8">
        <f>Daten!K748</f>
        <v>20980.49</v>
      </c>
      <c r="T748" s="8">
        <f>Daten!L748</f>
        <v>78472.89</v>
      </c>
      <c r="U748" s="8">
        <f>Daten!M748</f>
        <v>235360.09</v>
      </c>
      <c r="V748" s="8">
        <f>Daten!N748</f>
        <v>500</v>
      </c>
      <c r="W748" s="8">
        <f>Daten!O748</f>
        <v>500</v>
      </c>
      <c r="X748" s="22">
        <f t="shared" si="300"/>
        <v>334813.46999999997</v>
      </c>
      <c r="Y748" s="8">
        <f t="shared" si="301"/>
        <v>548475.35027745657</v>
      </c>
      <c r="Z748" s="20">
        <f t="shared" si="302"/>
        <v>-213661.8802774566</v>
      </c>
      <c r="AA748" s="26">
        <f t="shared" si="303"/>
        <v>21366.188027745662</v>
      </c>
      <c r="AB748" s="31">
        <f t="shared" si="304"/>
        <v>44885.482484677748</v>
      </c>
      <c r="AC748" s="30">
        <f t="shared" si="305"/>
        <v>44885.482484677748</v>
      </c>
      <c r="AG748" s="25">
        <f t="shared" si="306"/>
        <v>35386.346546920642</v>
      </c>
      <c r="AH748" s="25">
        <f t="shared" si="307"/>
        <v>21366.188027745662</v>
      </c>
      <c r="AI748" s="25">
        <f t="shared" si="308"/>
        <v>56752.534574666308</v>
      </c>
      <c r="AJ748" s="25">
        <f t="shared" si="309"/>
        <v>1</v>
      </c>
      <c r="AK748" s="25">
        <f t="shared" si="310"/>
        <v>56752.534574666308</v>
      </c>
      <c r="AL748" s="25">
        <f t="shared" ca="1" si="311"/>
        <v>143360</v>
      </c>
      <c r="AM748" s="25">
        <f t="shared" ca="1" si="312"/>
        <v>31</v>
      </c>
      <c r="AN748" s="25">
        <f ca="1">IF(AM748=0,0,COUNTIF($AM$19:AM748,C748*10+1))</f>
        <v>271</v>
      </c>
      <c r="AO748" s="20">
        <f t="shared" ca="1" si="313"/>
        <v>0</v>
      </c>
      <c r="AP748" s="32">
        <f t="shared" ca="1" si="314"/>
        <v>143360</v>
      </c>
    </row>
    <row r="749" spans="1:42" x14ac:dyDescent="0.2">
      <c r="A749" s="14">
        <f>Daten!A749</f>
        <v>31916</v>
      </c>
      <c r="B749" s="7" t="str">
        <f>Daten!B749</f>
        <v xml:space="preserve">Karlstetten                                       </v>
      </c>
      <c r="C749" s="14">
        <f t="shared" si="290"/>
        <v>3</v>
      </c>
      <c r="D749" s="9">
        <f>Daten!D749</f>
        <v>0</v>
      </c>
      <c r="E749" s="8">
        <f>Daten!E749</f>
        <v>2232</v>
      </c>
      <c r="F749" s="8">
        <f>Daten!F749</f>
        <v>2187</v>
      </c>
      <c r="G749" s="26">
        <f t="shared" si="291"/>
        <v>45</v>
      </c>
      <c r="H749" s="28">
        <f t="shared" si="292"/>
        <v>2.0576131687242798E-2</v>
      </c>
      <c r="I749" s="20">
        <f t="shared" si="293"/>
        <v>31.154812533307549</v>
      </c>
      <c r="J749" s="20">
        <f t="shared" si="294"/>
        <v>13.845187466692451</v>
      </c>
      <c r="K749" s="26">
        <f t="shared" si="295"/>
        <v>-6922.5937333462252</v>
      </c>
      <c r="L749" s="15">
        <f>Daten!G749</f>
        <v>329</v>
      </c>
      <c r="M749" s="15">
        <f>Daten!H749</f>
        <v>1447</v>
      </c>
      <c r="N749" s="15">
        <f>Daten!I749</f>
        <v>456</v>
      </c>
      <c r="O749" s="27">
        <f t="shared" si="296"/>
        <v>0.5425017277125086</v>
      </c>
      <c r="P749" s="15">
        <f t="shared" si="297"/>
        <v>828.33459670165223</v>
      </c>
      <c r="Q749" s="20">
        <f t="shared" si="298"/>
        <v>-43.334596701652231</v>
      </c>
      <c r="R749" s="26">
        <f t="shared" si="299"/>
        <v>-8666.9193403304453</v>
      </c>
      <c r="S749" s="8">
        <f>Daten!K749</f>
        <v>23425.7</v>
      </c>
      <c r="T749" s="8">
        <f>Daten!L749</f>
        <v>192312.84</v>
      </c>
      <c r="U749" s="8">
        <f>Daten!M749</f>
        <v>412072.36</v>
      </c>
      <c r="V749" s="8">
        <f>Daten!N749</f>
        <v>500</v>
      </c>
      <c r="W749" s="8">
        <f>Daten!O749</f>
        <v>500</v>
      </c>
      <c r="X749" s="22">
        <f t="shared" si="300"/>
        <v>627810.9</v>
      </c>
      <c r="Y749" s="8">
        <f t="shared" si="301"/>
        <v>915629.75453947869</v>
      </c>
      <c r="Z749" s="20">
        <f t="shared" si="302"/>
        <v>-287818.85453947866</v>
      </c>
      <c r="AA749" s="26">
        <f t="shared" si="303"/>
        <v>28781.885453947867</v>
      </c>
      <c r="AB749" s="31">
        <f t="shared" si="304"/>
        <v>13192.372380271197</v>
      </c>
      <c r="AC749" s="30">
        <f t="shared" si="305"/>
        <v>13192.372380271197</v>
      </c>
      <c r="AG749" s="25">
        <f t="shared" si="306"/>
        <v>-6922.5937333462252</v>
      </c>
      <c r="AH749" s="25">
        <f t="shared" si="307"/>
        <v>28781.885453947867</v>
      </c>
      <c r="AI749" s="25">
        <f t="shared" si="308"/>
        <v>21859.291720601643</v>
      </c>
      <c r="AJ749" s="25">
        <f t="shared" si="309"/>
        <v>1</v>
      </c>
      <c r="AK749" s="25">
        <f t="shared" si="310"/>
        <v>21859.291720601643</v>
      </c>
      <c r="AL749" s="25">
        <f t="shared" ca="1" si="311"/>
        <v>55218</v>
      </c>
      <c r="AM749" s="25">
        <f t="shared" ca="1" si="312"/>
        <v>31</v>
      </c>
      <c r="AN749" s="25">
        <f ca="1">IF(AM749=0,0,COUNTIF($AM$19:AM749,C749*10+1))</f>
        <v>272</v>
      </c>
      <c r="AO749" s="20">
        <f t="shared" ca="1" si="313"/>
        <v>0</v>
      </c>
      <c r="AP749" s="32">
        <f t="shared" ca="1" si="314"/>
        <v>55218</v>
      </c>
    </row>
    <row r="750" spans="1:42" x14ac:dyDescent="0.2">
      <c r="A750" s="14">
        <f>Daten!A750</f>
        <v>31917</v>
      </c>
      <c r="B750" s="7" t="str">
        <f>Daten!B750</f>
        <v xml:space="preserve">Kasten bei Böheimkirchen                         </v>
      </c>
      <c r="C750" s="14">
        <f t="shared" si="290"/>
        <v>3</v>
      </c>
      <c r="D750" s="9">
        <f>Daten!D750</f>
        <v>0</v>
      </c>
      <c r="E750" s="8">
        <f>Daten!E750</f>
        <v>1442</v>
      </c>
      <c r="F750" s="8">
        <f>Daten!F750</f>
        <v>1407</v>
      </c>
      <c r="G750" s="26">
        <f t="shared" si="291"/>
        <v>35</v>
      </c>
      <c r="H750" s="28">
        <f t="shared" si="292"/>
        <v>2.4875621890547265E-2</v>
      </c>
      <c r="I750" s="20">
        <f t="shared" si="293"/>
        <v>20.04335676011144</v>
      </c>
      <c r="J750" s="20">
        <f t="shared" si="294"/>
        <v>14.95664323988856</v>
      </c>
      <c r="K750" s="26">
        <f t="shared" si="295"/>
        <v>-7478.3216199442804</v>
      </c>
      <c r="L750" s="15">
        <f>Daten!G750</f>
        <v>232</v>
      </c>
      <c r="M750" s="15">
        <f>Daten!H750</f>
        <v>953</v>
      </c>
      <c r="N750" s="15">
        <f>Daten!I750</f>
        <v>257</v>
      </c>
      <c r="O750" s="27">
        <f t="shared" si="296"/>
        <v>0.51311647429171037</v>
      </c>
      <c r="P750" s="15">
        <f t="shared" si="297"/>
        <v>545.54448559549041</v>
      </c>
      <c r="Q750" s="20">
        <f t="shared" si="298"/>
        <v>-56.544485595490414</v>
      </c>
      <c r="R750" s="26">
        <f t="shared" si="299"/>
        <v>-11308.897119098083</v>
      </c>
      <c r="S750" s="8">
        <f>Daten!K750</f>
        <v>11198.42</v>
      </c>
      <c r="T750" s="8">
        <f>Daten!L750</f>
        <v>100389.17</v>
      </c>
      <c r="U750" s="8">
        <f>Daten!M750</f>
        <v>183940.39</v>
      </c>
      <c r="V750" s="8">
        <f>Daten!N750</f>
        <v>500</v>
      </c>
      <c r="W750" s="8">
        <f>Daten!O750</f>
        <v>500</v>
      </c>
      <c r="X750" s="22">
        <f t="shared" si="300"/>
        <v>295527.98</v>
      </c>
      <c r="Y750" s="8">
        <f t="shared" si="301"/>
        <v>591549.33066573844</v>
      </c>
      <c r="Z750" s="20">
        <f t="shared" si="302"/>
        <v>-296021.35066573846</v>
      </c>
      <c r="AA750" s="26">
        <f t="shared" si="303"/>
        <v>29602.135066573846</v>
      </c>
      <c r="AB750" s="31">
        <f t="shared" si="304"/>
        <v>10814.916327531482</v>
      </c>
      <c r="AC750" s="30">
        <f t="shared" si="305"/>
        <v>10814.916327531482</v>
      </c>
      <c r="AG750" s="25">
        <f t="shared" si="306"/>
        <v>-7478.3216199442804</v>
      </c>
      <c r="AH750" s="25">
        <f t="shared" si="307"/>
        <v>29602.135066573846</v>
      </c>
      <c r="AI750" s="25">
        <f t="shared" si="308"/>
        <v>22123.813446629567</v>
      </c>
      <c r="AJ750" s="25">
        <f t="shared" si="309"/>
        <v>1</v>
      </c>
      <c r="AK750" s="25">
        <f t="shared" si="310"/>
        <v>22123.813446629567</v>
      </c>
      <c r="AL750" s="25">
        <f t="shared" ca="1" si="311"/>
        <v>55886</v>
      </c>
      <c r="AM750" s="25">
        <f t="shared" ca="1" si="312"/>
        <v>31</v>
      </c>
      <c r="AN750" s="25">
        <f ca="1">IF(AM750=0,0,COUNTIF($AM$19:AM750,C750*10+1))</f>
        <v>273</v>
      </c>
      <c r="AO750" s="20">
        <f t="shared" ca="1" si="313"/>
        <v>0</v>
      </c>
      <c r="AP750" s="32">
        <f t="shared" ca="1" si="314"/>
        <v>55886</v>
      </c>
    </row>
    <row r="751" spans="1:42" x14ac:dyDescent="0.2">
      <c r="A751" s="14">
        <f>Daten!A751</f>
        <v>31918</v>
      </c>
      <c r="B751" s="7" t="str">
        <f>Daten!B751</f>
        <v xml:space="preserve">Kirchberg an der Pielach                          </v>
      </c>
      <c r="C751" s="14">
        <f t="shared" si="290"/>
        <v>3</v>
      </c>
      <c r="D751" s="9">
        <f>Daten!D751</f>
        <v>0</v>
      </c>
      <c r="E751" s="8">
        <f>Daten!E751</f>
        <v>3147</v>
      </c>
      <c r="F751" s="8">
        <f>Daten!F751</f>
        <v>3198</v>
      </c>
      <c r="G751" s="26">
        <f t="shared" si="291"/>
        <v>-51</v>
      </c>
      <c r="H751" s="28">
        <f t="shared" si="292"/>
        <v>-1.5947467166979361E-2</v>
      </c>
      <c r="I751" s="20">
        <f t="shared" si="293"/>
        <v>45.556968670104041</v>
      </c>
      <c r="J751" s="20">
        <f t="shared" si="294"/>
        <v>-96.556968670104041</v>
      </c>
      <c r="K751" s="26">
        <f t="shared" si="295"/>
        <v>48278.484335052024</v>
      </c>
      <c r="L751" s="15">
        <f>Daten!G751</f>
        <v>462</v>
      </c>
      <c r="M751" s="15">
        <f>Daten!H751</f>
        <v>1981</v>
      </c>
      <c r="N751" s="15">
        <f>Daten!I751</f>
        <v>704</v>
      </c>
      <c r="O751" s="27">
        <f t="shared" si="296"/>
        <v>0.58859162039374058</v>
      </c>
      <c r="P751" s="15">
        <f t="shared" si="297"/>
        <v>1134.0226925127665</v>
      </c>
      <c r="Q751" s="20">
        <f t="shared" si="298"/>
        <v>31.977307487233475</v>
      </c>
      <c r="R751" s="26">
        <f t="shared" si="299"/>
        <v>6395.4614974466949</v>
      </c>
      <c r="S751" s="8">
        <f>Daten!K751</f>
        <v>17630.77</v>
      </c>
      <c r="T751" s="8">
        <f>Daten!L751</f>
        <v>180189.22</v>
      </c>
      <c r="U751" s="8">
        <f>Daten!M751</f>
        <v>490903.01</v>
      </c>
      <c r="V751" s="8">
        <f>Daten!N751</f>
        <v>500</v>
      </c>
      <c r="W751" s="8">
        <f>Daten!O751</f>
        <v>500</v>
      </c>
      <c r="X751" s="22">
        <f t="shared" si="300"/>
        <v>688723</v>
      </c>
      <c r="Y751" s="8">
        <f t="shared" si="301"/>
        <v>1290988.7264945069</v>
      </c>
      <c r="Z751" s="20">
        <f t="shared" si="302"/>
        <v>-602265.72649450693</v>
      </c>
      <c r="AA751" s="26">
        <f t="shared" si="303"/>
        <v>60226.572649450696</v>
      </c>
      <c r="AB751" s="31">
        <f t="shared" si="304"/>
        <v>114900.51848194942</v>
      </c>
      <c r="AC751" s="30">
        <f t="shared" si="305"/>
        <v>114900.51848194942</v>
      </c>
      <c r="AG751" s="25">
        <f t="shared" si="306"/>
        <v>48278.484335052024</v>
      </c>
      <c r="AH751" s="25">
        <f t="shared" si="307"/>
        <v>60226.572649450696</v>
      </c>
      <c r="AI751" s="25">
        <f t="shared" si="308"/>
        <v>108505.05698450272</v>
      </c>
      <c r="AJ751" s="25">
        <f t="shared" si="309"/>
        <v>1</v>
      </c>
      <c r="AK751" s="25">
        <f t="shared" si="310"/>
        <v>108505.05698450272</v>
      </c>
      <c r="AL751" s="25">
        <f t="shared" ca="1" si="311"/>
        <v>274089</v>
      </c>
      <c r="AM751" s="25">
        <f t="shared" ca="1" si="312"/>
        <v>31</v>
      </c>
      <c r="AN751" s="25">
        <f ca="1">IF(AM751=0,0,COUNTIF($AM$19:AM751,C751*10+1))</f>
        <v>274</v>
      </c>
      <c r="AO751" s="20">
        <f t="shared" ca="1" si="313"/>
        <v>0</v>
      </c>
      <c r="AP751" s="32">
        <f t="shared" ca="1" si="314"/>
        <v>274089</v>
      </c>
    </row>
    <row r="752" spans="1:42" x14ac:dyDescent="0.2">
      <c r="A752" s="14">
        <f>Daten!A752</f>
        <v>31919</v>
      </c>
      <c r="B752" s="7" t="str">
        <f>Daten!B752</f>
        <v xml:space="preserve">Kirchstetten                                      </v>
      </c>
      <c r="C752" s="14">
        <f t="shared" si="290"/>
        <v>3</v>
      </c>
      <c r="D752" s="9">
        <f>Daten!D752</f>
        <v>0</v>
      </c>
      <c r="E752" s="8">
        <f>Daten!E752</f>
        <v>2275</v>
      </c>
      <c r="F752" s="8">
        <f>Daten!F752</f>
        <v>2210</v>
      </c>
      <c r="G752" s="26">
        <f t="shared" si="291"/>
        <v>65</v>
      </c>
      <c r="H752" s="28">
        <f t="shared" si="292"/>
        <v>2.9411764705882353E-2</v>
      </c>
      <c r="I752" s="20">
        <f t="shared" si="293"/>
        <v>31.482458024055639</v>
      </c>
      <c r="J752" s="20">
        <f t="shared" si="294"/>
        <v>33.517541975944361</v>
      </c>
      <c r="K752" s="26">
        <f t="shared" si="295"/>
        <v>-16758.770987972181</v>
      </c>
      <c r="L752" s="15">
        <f>Daten!G752</f>
        <v>320</v>
      </c>
      <c r="M752" s="15">
        <f>Daten!H752</f>
        <v>1408</v>
      </c>
      <c r="N752" s="15">
        <f>Daten!I752</f>
        <v>547</v>
      </c>
      <c r="O752" s="27">
        <f t="shared" si="296"/>
        <v>0.61576704545454541</v>
      </c>
      <c r="P752" s="15">
        <f t="shared" si="297"/>
        <v>806.00906161432363</v>
      </c>
      <c r="Q752" s="20">
        <f t="shared" si="298"/>
        <v>60.990938385676372</v>
      </c>
      <c r="R752" s="26">
        <f t="shared" si="299"/>
        <v>12198.187677135274</v>
      </c>
      <c r="S752" s="8">
        <f>Daten!K752</f>
        <v>10880.96</v>
      </c>
      <c r="T752" s="8">
        <f>Daten!L752</f>
        <v>145139.54999999999</v>
      </c>
      <c r="U752" s="8">
        <f>Daten!M752</f>
        <v>344966.21</v>
      </c>
      <c r="V752" s="8">
        <f>Daten!N752</f>
        <v>500</v>
      </c>
      <c r="W752" s="8">
        <f>Daten!O752</f>
        <v>500</v>
      </c>
      <c r="X752" s="22">
        <f t="shared" si="300"/>
        <v>500986.72</v>
      </c>
      <c r="Y752" s="8">
        <f t="shared" si="301"/>
        <v>933269.57507944177</v>
      </c>
      <c r="Z752" s="20">
        <f t="shared" si="302"/>
        <v>-432282.8550794418</v>
      </c>
      <c r="AA752" s="26">
        <f t="shared" si="303"/>
        <v>43228.28550794418</v>
      </c>
      <c r="AB752" s="31">
        <f t="shared" si="304"/>
        <v>38667.702197107275</v>
      </c>
      <c r="AC752" s="30">
        <f t="shared" si="305"/>
        <v>38667.702197107275</v>
      </c>
      <c r="AG752" s="25">
        <f t="shared" si="306"/>
        <v>-16758.770987972181</v>
      </c>
      <c r="AH752" s="25">
        <f t="shared" si="307"/>
        <v>43228.28550794418</v>
      </c>
      <c r="AI752" s="25">
        <f t="shared" si="308"/>
        <v>26469.514519971999</v>
      </c>
      <c r="AJ752" s="25">
        <f t="shared" si="309"/>
        <v>1</v>
      </c>
      <c r="AK752" s="25">
        <f t="shared" si="310"/>
        <v>26469.514519971999</v>
      </c>
      <c r="AL752" s="25">
        <f t="shared" ca="1" si="311"/>
        <v>66863</v>
      </c>
      <c r="AM752" s="25">
        <f t="shared" ca="1" si="312"/>
        <v>31</v>
      </c>
      <c r="AN752" s="25">
        <f ca="1">IF(AM752=0,0,COUNTIF($AM$19:AM752,C752*10+1))</f>
        <v>275</v>
      </c>
      <c r="AO752" s="20">
        <f t="shared" ca="1" si="313"/>
        <v>0</v>
      </c>
      <c r="AP752" s="32">
        <f t="shared" ca="1" si="314"/>
        <v>66863</v>
      </c>
    </row>
    <row r="753" spans="1:42" x14ac:dyDescent="0.2">
      <c r="A753" s="14">
        <f>Daten!A753</f>
        <v>31920</v>
      </c>
      <c r="B753" s="7" t="str">
        <f>Daten!B753</f>
        <v xml:space="preserve">Loich                                             </v>
      </c>
      <c r="C753" s="14">
        <f t="shared" si="290"/>
        <v>3</v>
      </c>
      <c r="D753" s="9">
        <f>Daten!D753</f>
        <v>0</v>
      </c>
      <c r="E753" s="8">
        <f>Daten!E753</f>
        <v>552</v>
      </c>
      <c r="F753" s="8">
        <f>Daten!F753</f>
        <v>599</v>
      </c>
      <c r="G753" s="26">
        <f t="shared" si="291"/>
        <v>-47</v>
      </c>
      <c r="H753" s="28">
        <f t="shared" si="292"/>
        <v>-7.8464106844741241E-2</v>
      </c>
      <c r="I753" s="20">
        <f t="shared" si="293"/>
        <v>8.533028215569832</v>
      </c>
      <c r="J753" s="20">
        <f t="shared" si="294"/>
        <v>-55.533028215569828</v>
      </c>
      <c r="K753" s="26">
        <f t="shared" si="295"/>
        <v>27766.514107784915</v>
      </c>
      <c r="L753" s="15">
        <f>Daten!G753</f>
        <v>78</v>
      </c>
      <c r="M753" s="15">
        <f>Daten!H753</f>
        <v>338</v>
      </c>
      <c r="N753" s="15">
        <f>Daten!I753</f>
        <v>136</v>
      </c>
      <c r="O753" s="27">
        <f t="shared" si="296"/>
        <v>0.63313609467455623</v>
      </c>
      <c r="P753" s="15">
        <f t="shared" si="297"/>
        <v>193.48797075684757</v>
      </c>
      <c r="Q753" s="20">
        <f t="shared" si="298"/>
        <v>20.512029243152426</v>
      </c>
      <c r="R753" s="26">
        <f t="shared" si="299"/>
        <v>4102.4058486304857</v>
      </c>
      <c r="S753" s="8">
        <f>Daten!K753</f>
        <v>4838.38</v>
      </c>
      <c r="T753" s="8">
        <f>Daten!L753</f>
        <v>29034.57</v>
      </c>
      <c r="U753" s="8">
        <f>Daten!M753</f>
        <v>87401.5</v>
      </c>
      <c r="V753" s="8">
        <f>Daten!N753</f>
        <v>500</v>
      </c>
      <c r="W753" s="8">
        <f>Daten!O753</f>
        <v>500</v>
      </c>
      <c r="X753" s="22">
        <f t="shared" si="300"/>
        <v>121274.45</v>
      </c>
      <c r="Y753" s="8">
        <f t="shared" si="301"/>
        <v>226446.06832696786</v>
      </c>
      <c r="Z753" s="20">
        <f t="shared" si="302"/>
        <v>-105171.61832696786</v>
      </c>
      <c r="AA753" s="26">
        <f t="shared" si="303"/>
        <v>10517.161832696787</v>
      </c>
      <c r="AB753" s="31">
        <f t="shared" si="304"/>
        <v>42386.081789112184</v>
      </c>
      <c r="AC753" s="30">
        <f t="shared" si="305"/>
        <v>42386.081789112184</v>
      </c>
      <c r="AG753" s="25">
        <f t="shared" si="306"/>
        <v>27766.514107784915</v>
      </c>
      <c r="AH753" s="25">
        <f t="shared" si="307"/>
        <v>10517.161832696787</v>
      </c>
      <c r="AI753" s="25">
        <f t="shared" si="308"/>
        <v>38283.675940481698</v>
      </c>
      <c r="AJ753" s="25">
        <f t="shared" si="309"/>
        <v>1</v>
      </c>
      <c r="AK753" s="25">
        <f t="shared" si="310"/>
        <v>38283.675940481698</v>
      </c>
      <c r="AL753" s="25">
        <f t="shared" ca="1" si="311"/>
        <v>96706</v>
      </c>
      <c r="AM753" s="25">
        <f t="shared" ca="1" si="312"/>
        <v>31</v>
      </c>
      <c r="AN753" s="25">
        <f ca="1">IF(AM753=0,0,COUNTIF($AM$19:AM753,C753*10+1))</f>
        <v>276</v>
      </c>
      <c r="AO753" s="20">
        <f t="shared" ca="1" si="313"/>
        <v>0</v>
      </c>
      <c r="AP753" s="32">
        <f t="shared" ca="1" si="314"/>
        <v>96706</v>
      </c>
    </row>
    <row r="754" spans="1:42" x14ac:dyDescent="0.2">
      <c r="A754" s="14">
        <f>Daten!A754</f>
        <v>31921</v>
      </c>
      <c r="B754" s="7" t="str">
        <f>Daten!B754</f>
        <v xml:space="preserve">Maria Anzbach                                     </v>
      </c>
      <c r="C754" s="14">
        <f t="shared" si="290"/>
        <v>3</v>
      </c>
      <c r="D754" s="9">
        <f>Daten!D754</f>
        <v>0</v>
      </c>
      <c r="E754" s="8">
        <f>Daten!E754</f>
        <v>3286</v>
      </c>
      <c r="F754" s="8">
        <f>Daten!F754</f>
        <v>3061</v>
      </c>
      <c r="G754" s="26">
        <f t="shared" si="291"/>
        <v>225</v>
      </c>
      <c r="H754" s="28">
        <f t="shared" si="292"/>
        <v>7.3505390395295661E-2</v>
      </c>
      <c r="I754" s="20">
        <f t="shared" si="293"/>
        <v>43.605341181734985</v>
      </c>
      <c r="J754" s="20">
        <f t="shared" si="294"/>
        <v>181.39465881826501</v>
      </c>
      <c r="K754" s="26">
        <f t="shared" si="295"/>
        <v>-90697.329409132508</v>
      </c>
      <c r="L754" s="15">
        <f>Daten!G754</f>
        <v>513</v>
      </c>
      <c r="M754" s="15">
        <f>Daten!H754</f>
        <v>2014</v>
      </c>
      <c r="N754" s="15">
        <f>Daten!I754</f>
        <v>759</v>
      </c>
      <c r="O754" s="27">
        <f t="shared" si="296"/>
        <v>0.63157894736842102</v>
      </c>
      <c r="P754" s="15">
        <f t="shared" si="297"/>
        <v>1152.9135298943522</v>
      </c>
      <c r="Q754" s="20">
        <f t="shared" si="298"/>
        <v>119.08647010564778</v>
      </c>
      <c r="R754" s="26">
        <f t="shared" si="299"/>
        <v>23817.294021129557</v>
      </c>
      <c r="S754" s="8">
        <f>Daten!K754</f>
        <v>9427.99</v>
      </c>
      <c r="T754" s="8">
        <f>Daten!L754</f>
        <v>231416.19</v>
      </c>
      <c r="U754" s="8">
        <f>Daten!M754</f>
        <v>328548.21999999997</v>
      </c>
      <c r="V754" s="8">
        <f>Daten!N754</f>
        <v>500</v>
      </c>
      <c r="W754" s="8">
        <f>Daten!O754</f>
        <v>500</v>
      </c>
      <c r="X754" s="22">
        <f t="shared" si="300"/>
        <v>569392.39999999991</v>
      </c>
      <c r="Y754" s="8">
        <f t="shared" si="301"/>
        <v>1348010.4719608992</v>
      </c>
      <c r="Z754" s="20">
        <f t="shared" si="302"/>
        <v>-778618.07196089928</v>
      </c>
      <c r="AA754" s="26">
        <f t="shared" si="303"/>
        <v>77861.807196089925</v>
      </c>
      <c r="AB754" s="31">
        <f t="shared" si="304"/>
        <v>10981.771808086967</v>
      </c>
      <c r="AC754" s="30">
        <f t="shared" si="305"/>
        <v>10981.771808086967</v>
      </c>
      <c r="AG754" s="25">
        <f t="shared" si="306"/>
        <v>-90697.329409132508</v>
      </c>
      <c r="AH754" s="25">
        <f t="shared" si="307"/>
        <v>77861.807196089925</v>
      </c>
      <c r="AI754" s="25">
        <f t="shared" si="308"/>
        <v>-12835.522213042583</v>
      </c>
      <c r="AJ754" s="25">
        <f t="shared" si="309"/>
        <v>1</v>
      </c>
      <c r="AK754" s="25">
        <f t="shared" si="310"/>
        <v>0</v>
      </c>
      <c r="AL754" s="25">
        <f t="shared" ca="1" si="311"/>
        <v>0</v>
      </c>
      <c r="AM754" s="25">
        <f t="shared" ca="1" si="312"/>
        <v>0</v>
      </c>
      <c r="AN754" s="25">
        <f ca="1">IF(AM754=0,0,COUNTIF($AM$19:AM754,C754*10+1))</f>
        <v>0</v>
      </c>
      <c r="AO754" s="20">
        <f t="shared" ca="1" si="313"/>
        <v>0</v>
      </c>
      <c r="AP754" s="32">
        <f t="shared" ca="1" si="314"/>
        <v>0</v>
      </c>
    </row>
    <row r="755" spans="1:42" x14ac:dyDescent="0.2">
      <c r="A755" s="14">
        <f>Daten!A755</f>
        <v>31922</v>
      </c>
      <c r="B755" s="7" t="str">
        <f>Daten!B755</f>
        <v xml:space="preserve">Markersdorf-Haindorf                              </v>
      </c>
      <c r="C755" s="14">
        <f t="shared" si="290"/>
        <v>3</v>
      </c>
      <c r="D755" s="9">
        <f>Daten!D755</f>
        <v>0</v>
      </c>
      <c r="E755" s="8">
        <f>Daten!E755</f>
        <v>2052</v>
      </c>
      <c r="F755" s="8">
        <f>Daten!F755</f>
        <v>2086</v>
      </c>
      <c r="G755" s="26">
        <f t="shared" si="291"/>
        <v>-34</v>
      </c>
      <c r="H755" s="28">
        <f t="shared" si="292"/>
        <v>-1.6299137104506232E-2</v>
      </c>
      <c r="I755" s="20">
        <f t="shared" si="293"/>
        <v>29.716021465239848</v>
      </c>
      <c r="J755" s="20">
        <f t="shared" si="294"/>
        <v>-63.716021465239848</v>
      </c>
      <c r="K755" s="26">
        <f t="shared" si="295"/>
        <v>31858.010732619925</v>
      </c>
      <c r="L755" s="15">
        <f>Daten!G755</f>
        <v>302</v>
      </c>
      <c r="M755" s="15">
        <f>Daten!H755</f>
        <v>1346</v>
      </c>
      <c r="N755" s="15">
        <f>Daten!I755</f>
        <v>404</v>
      </c>
      <c r="O755" s="27">
        <f t="shared" si="296"/>
        <v>0.52451708766716199</v>
      </c>
      <c r="P755" s="15">
        <f t="shared" si="297"/>
        <v>770.5171853216475</v>
      </c>
      <c r="Q755" s="20">
        <f t="shared" si="298"/>
        <v>-64.517185321647503</v>
      </c>
      <c r="R755" s="26">
        <f t="shared" si="299"/>
        <v>-12903.437064329501</v>
      </c>
      <c r="S755" s="8">
        <f>Daten!K755</f>
        <v>18358.73</v>
      </c>
      <c r="T755" s="8">
        <f>Daten!L755</f>
        <v>144191.71</v>
      </c>
      <c r="U755" s="8">
        <f>Daten!M755</f>
        <v>371636.86</v>
      </c>
      <c r="V755" s="8">
        <f>Daten!N755</f>
        <v>500</v>
      </c>
      <c r="W755" s="8">
        <f>Daten!O755</f>
        <v>500</v>
      </c>
      <c r="X755" s="22">
        <f t="shared" si="300"/>
        <v>534187.30000000005</v>
      </c>
      <c r="Y755" s="8">
        <f t="shared" si="301"/>
        <v>841788.64530242397</v>
      </c>
      <c r="Z755" s="20">
        <f t="shared" si="302"/>
        <v>-307601.34530242393</v>
      </c>
      <c r="AA755" s="26">
        <f t="shared" si="303"/>
        <v>30760.134530242394</v>
      </c>
      <c r="AB755" s="31">
        <f t="shared" si="304"/>
        <v>49714.708198532819</v>
      </c>
      <c r="AC755" s="30">
        <f t="shared" si="305"/>
        <v>49714.708198532819</v>
      </c>
      <c r="AG755" s="25">
        <f t="shared" si="306"/>
        <v>31858.010732619925</v>
      </c>
      <c r="AH755" s="25">
        <f t="shared" si="307"/>
        <v>30760.134530242394</v>
      </c>
      <c r="AI755" s="25">
        <f t="shared" si="308"/>
        <v>62618.145262862323</v>
      </c>
      <c r="AJ755" s="25">
        <f t="shared" si="309"/>
        <v>1</v>
      </c>
      <c r="AK755" s="25">
        <f t="shared" si="310"/>
        <v>62618.145262862323</v>
      </c>
      <c r="AL755" s="25">
        <f t="shared" ca="1" si="311"/>
        <v>158176</v>
      </c>
      <c r="AM755" s="25">
        <f t="shared" ca="1" si="312"/>
        <v>31</v>
      </c>
      <c r="AN755" s="25">
        <f ca="1">IF(AM755=0,0,COUNTIF($AM$19:AM755,C755*10+1))</f>
        <v>277</v>
      </c>
      <c r="AO755" s="20">
        <f t="shared" ca="1" si="313"/>
        <v>0</v>
      </c>
      <c r="AP755" s="32">
        <f t="shared" ca="1" si="314"/>
        <v>158176</v>
      </c>
    </row>
    <row r="756" spans="1:42" x14ac:dyDescent="0.2">
      <c r="A756" s="14">
        <f>Daten!A756</f>
        <v>31923</v>
      </c>
      <c r="B756" s="7" t="str">
        <f>Daten!B756</f>
        <v xml:space="preserve">Michelbach                                        </v>
      </c>
      <c r="C756" s="14">
        <f t="shared" si="290"/>
        <v>3</v>
      </c>
      <c r="D756" s="9">
        <f>Daten!D756</f>
        <v>0</v>
      </c>
      <c r="E756" s="8">
        <f>Daten!E756</f>
        <v>859</v>
      </c>
      <c r="F756" s="8">
        <f>Daten!F756</f>
        <v>890</v>
      </c>
      <c r="G756" s="26">
        <f t="shared" si="291"/>
        <v>-31</v>
      </c>
      <c r="H756" s="28">
        <f t="shared" si="292"/>
        <v>-3.4831460674157301E-2</v>
      </c>
      <c r="I756" s="20">
        <f t="shared" si="293"/>
        <v>12.678455946339149</v>
      </c>
      <c r="J756" s="20">
        <f t="shared" si="294"/>
        <v>-43.678455946339149</v>
      </c>
      <c r="K756" s="26">
        <f t="shared" si="295"/>
        <v>21839.227973169574</v>
      </c>
      <c r="L756" s="15">
        <f>Daten!G756</f>
        <v>125</v>
      </c>
      <c r="M756" s="15">
        <f>Daten!H756</f>
        <v>570</v>
      </c>
      <c r="N756" s="15">
        <f>Daten!I756</f>
        <v>164</v>
      </c>
      <c r="O756" s="27">
        <f t="shared" si="296"/>
        <v>0.50701754385964914</v>
      </c>
      <c r="P756" s="15">
        <f t="shared" si="297"/>
        <v>326.29628204557139</v>
      </c>
      <c r="Q756" s="20">
        <f t="shared" si="298"/>
        <v>-37.296282045571388</v>
      </c>
      <c r="R756" s="26">
        <f t="shared" si="299"/>
        <v>-7459.2564091142776</v>
      </c>
      <c r="S756" s="8">
        <f>Daten!K756</f>
        <v>11444.9</v>
      </c>
      <c r="T756" s="8">
        <f>Daten!L756</f>
        <v>45938.29</v>
      </c>
      <c r="U756" s="8">
        <f>Daten!M756</f>
        <v>20874.55</v>
      </c>
      <c r="V756" s="8">
        <f>Daten!N756</f>
        <v>500</v>
      </c>
      <c r="W756" s="8">
        <f>Daten!O756</f>
        <v>500</v>
      </c>
      <c r="X756" s="22">
        <f t="shared" si="300"/>
        <v>78257.740000000005</v>
      </c>
      <c r="Y756" s="8">
        <f t="shared" si="301"/>
        <v>352386.18241461122</v>
      </c>
      <c r="Z756" s="20">
        <f t="shared" si="302"/>
        <v>-274128.44241461123</v>
      </c>
      <c r="AA756" s="26">
        <f t="shared" si="303"/>
        <v>27412.844241461124</v>
      </c>
      <c r="AB756" s="31">
        <f t="shared" si="304"/>
        <v>41792.815805516424</v>
      </c>
      <c r="AC756" s="30">
        <f t="shared" si="305"/>
        <v>41792.815805516424</v>
      </c>
      <c r="AG756" s="25">
        <f t="shared" si="306"/>
        <v>21839.227973169574</v>
      </c>
      <c r="AH756" s="25">
        <f t="shared" si="307"/>
        <v>27412.844241461124</v>
      </c>
      <c r="AI756" s="25">
        <f t="shared" si="308"/>
        <v>49252.072214630694</v>
      </c>
      <c r="AJ756" s="25">
        <f t="shared" si="309"/>
        <v>1</v>
      </c>
      <c r="AK756" s="25">
        <f t="shared" si="310"/>
        <v>49252.072214630694</v>
      </c>
      <c r="AL756" s="25">
        <f t="shared" ca="1" si="311"/>
        <v>124413</v>
      </c>
      <c r="AM756" s="25">
        <f t="shared" ca="1" si="312"/>
        <v>31</v>
      </c>
      <c r="AN756" s="25">
        <f ca="1">IF(AM756=0,0,COUNTIF($AM$19:AM756,C756*10+1))</f>
        <v>278</v>
      </c>
      <c r="AO756" s="20">
        <f t="shared" ca="1" si="313"/>
        <v>0</v>
      </c>
      <c r="AP756" s="32">
        <f t="shared" ca="1" si="314"/>
        <v>124413</v>
      </c>
    </row>
    <row r="757" spans="1:42" x14ac:dyDescent="0.2">
      <c r="A757" s="14">
        <f>Daten!A757</f>
        <v>31925</v>
      </c>
      <c r="B757" s="7" t="str">
        <f>Daten!B757</f>
        <v xml:space="preserve">Neidling                                          </v>
      </c>
      <c r="C757" s="14">
        <f t="shared" si="290"/>
        <v>3</v>
      </c>
      <c r="D757" s="9">
        <f>Daten!D757</f>
        <v>0</v>
      </c>
      <c r="E757" s="8">
        <f>Daten!E757</f>
        <v>1531</v>
      </c>
      <c r="F757" s="8">
        <f>Daten!F757</f>
        <v>1460</v>
      </c>
      <c r="G757" s="26">
        <f t="shared" si="291"/>
        <v>71</v>
      </c>
      <c r="H757" s="28">
        <f t="shared" si="292"/>
        <v>4.8630136986301371E-2</v>
      </c>
      <c r="I757" s="20">
        <f t="shared" si="293"/>
        <v>20.798365934443996</v>
      </c>
      <c r="J757" s="20">
        <f t="shared" si="294"/>
        <v>50.201634065556007</v>
      </c>
      <c r="K757" s="26">
        <f t="shared" si="295"/>
        <v>-25100.817032778003</v>
      </c>
      <c r="L757" s="15">
        <f>Daten!G757</f>
        <v>250</v>
      </c>
      <c r="M757" s="15">
        <f>Daten!H757</f>
        <v>964</v>
      </c>
      <c r="N757" s="15">
        <f>Daten!I757</f>
        <v>317</v>
      </c>
      <c r="O757" s="27">
        <f t="shared" si="296"/>
        <v>0.58817427385892118</v>
      </c>
      <c r="P757" s="15">
        <f t="shared" si="297"/>
        <v>551.84143138935224</v>
      </c>
      <c r="Q757" s="20">
        <f t="shared" si="298"/>
        <v>15.158568610647762</v>
      </c>
      <c r="R757" s="26">
        <f t="shared" si="299"/>
        <v>3031.7137221295525</v>
      </c>
      <c r="S757" s="8">
        <f>Daten!K757</f>
        <v>15423.71</v>
      </c>
      <c r="T757" s="8">
        <f>Daten!L757</f>
        <v>120556.31</v>
      </c>
      <c r="U757" s="8">
        <f>Daten!M757</f>
        <v>469879.1</v>
      </c>
      <c r="V757" s="8">
        <f>Daten!N757</f>
        <v>500</v>
      </c>
      <c r="W757" s="8">
        <f>Daten!O757</f>
        <v>500</v>
      </c>
      <c r="X757" s="22">
        <f t="shared" si="300"/>
        <v>605859.12</v>
      </c>
      <c r="Y757" s="8">
        <f t="shared" si="301"/>
        <v>628059.65689961554</v>
      </c>
      <c r="Z757" s="20">
        <f t="shared" si="302"/>
        <v>-22200.536899615545</v>
      </c>
      <c r="AA757" s="26">
        <f t="shared" si="303"/>
        <v>2220.0536899615545</v>
      </c>
      <c r="AB757" s="31">
        <f t="shared" si="304"/>
        <v>-19849.049620686896</v>
      </c>
      <c r="AC757" s="30">
        <f t="shared" si="305"/>
        <v>0</v>
      </c>
      <c r="AG757" s="25">
        <f t="shared" si="306"/>
        <v>0</v>
      </c>
      <c r="AH757" s="25">
        <f t="shared" si="307"/>
        <v>0</v>
      </c>
      <c r="AI757" s="25">
        <f t="shared" si="308"/>
        <v>0</v>
      </c>
      <c r="AJ757" s="25">
        <f t="shared" si="309"/>
        <v>1</v>
      </c>
      <c r="AK757" s="25">
        <f t="shared" si="310"/>
        <v>0</v>
      </c>
      <c r="AL757" s="25">
        <f t="shared" ca="1" si="311"/>
        <v>0</v>
      </c>
      <c r="AM757" s="25">
        <f t="shared" ca="1" si="312"/>
        <v>0</v>
      </c>
      <c r="AN757" s="25">
        <f ca="1">IF(AM757=0,0,COUNTIF($AM$19:AM757,C757*10+1))</f>
        <v>0</v>
      </c>
      <c r="AO757" s="20">
        <f t="shared" ca="1" si="313"/>
        <v>0</v>
      </c>
      <c r="AP757" s="32">
        <f t="shared" ca="1" si="314"/>
        <v>0</v>
      </c>
    </row>
    <row r="758" spans="1:42" x14ac:dyDescent="0.2">
      <c r="A758" s="14">
        <f>Daten!A758</f>
        <v>31926</v>
      </c>
      <c r="B758" s="7" t="str">
        <f>Daten!B758</f>
        <v xml:space="preserve">Neulengbach                                       </v>
      </c>
      <c r="C758" s="14">
        <f t="shared" si="290"/>
        <v>3</v>
      </c>
      <c r="D758" s="9">
        <f>Daten!D758</f>
        <v>0</v>
      </c>
      <c r="E758" s="8">
        <f>Daten!E758</f>
        <v>8614</v>
      </c>
      <c r="F758" s="8">
        <f>Daten!F758</f>
        <v>8263</v>
      </c>
      <c r="G758" s="26">
        <f t="shared" si="291"/>
        <v>351</v>
      </c>
      <c r="H758" s="28">
        <f t="shared" si="292"/>
        <v>4.2478518697809511E-2</v>
      </c>
      <c r="I758" s="20">
        <f t="shared" si="293"/>
        <v>117.71020391528134</v>
      </c>
      <c r="J758" s="20">
        <f t="shared" si="294"/>
        <v>233.28979608471866</v>
      </c>
      <c r="K758" s="26">
        <f t="shared" si="295"/>
        <v>-116644.89804235933</v>
      </c>
      <c r="L758" s="15">
        <f>Daten!G758</f>
        <v>1296</v>
      </c>
      <c r="M758" s="15">
        <f>Daten!H758</f>
        <v>5518</v>
      </c>
      <c r="N758" s="15">
        <f>Daten!I758</f>
        <v>1800</v>
      </c>
      <c r="O758" s="27">
        <f t="shared" si="296"/>
        <v>0.5610728524827836</v>
      </c>
      <c r="P758" s="15">
        <f t="shared" si="297"/>
        <v>3158.7769900481803</v>
      </c>
      <c r="Q758" s="20">
        <f t="shared" si="298"/>
        <v>-62.776990048180323</v>
      </c>
      <c r="R758" s="26">
        <f t="shared" si="299"/>
        <v>-12555.398009636065</v>
      </c>
      <c r="S758" s="8">
        <f>Daten!K758</f>
        <v>32728.48</v>
      </c>
      <c r="T758" s="8">
        <f>Daten!L758</f>
        <v>652271.46</v>
      </c>
      <c r="U758" s="8">
        <f>Daten!M758</f>
        <v>1992536.89</v>
      </c>
      <c r="V758" s="8">
        <f>Daten!N758</f>
        <v>500</v>
      </c>
      <c r="W758" s="8">
        <f>Daten!O758</f>
        <v>500</v>
      </c>
      <c r="X758" s="22">
        <f t="shared" si="300"/>
        <v>2677536.83</v>
      </c>
      <c r="Y758" s="8">
        <f t="shared" si="301"/>
        <v>3533707.305377719</v>
      </c>
      <c r="Z758" s="20">
        <f t="shared" si="302"/>
        <v>-856170.47537771892</v>
      </c>
      <c r="AA758" s="26">
        <f t="shared" si="303"/>
        <v>85617.047537771898</v>
      </c>
      <c r="AB758" s="31">
        <f t="shared" si="304"/>
        <v>-43583.248514223495</v>
      </c>
      <c r="AC758" s="30">
        <f t="shared" si="305"/>
        <v>0</v>
      </c>
      <c r="AG758" s="25">
        <f t="shared" si="306"/>
        <v>0</v>
      </c>
      <c r="AH758" s="25">
        <f t="shared" si="307"/>
        <v>0</v>
      </c>
      <c r="AI758" s="25">
        <f t="shared" si="308"/>
        <v>0</v>
      </c>
      <c r="AJ758" s="25">
        <f t="shared" si="309"/>
        <v>1</v>
      </c>
      <c r="AK758" s="25">
        <f t="shared" si="310"/>
        <v>0</v>
      </c>
      <c r="AL758" s="25">
        <f t="shared" ca="1" si="311"/>
        <v>0</v>
      </c>
      <c r="AM758" s="25">
        <f t="shared" ca="1" si="312"/>
        <v>0</v>
      </c>
      <c r="AN758" s="25">
        <f ca="1">IF(AM758=0,0,COUNTIF($AM$19:AM758,C758*10+1))</f>
        <v>0</v>
      </c>
      <c r="AO758" s="20">
        <f t="shared" ca="1" si="313"/>
        <v>0</v>
      </c>
      <c r="AP758" s="32">
        <f t="shared" ca="1" si="314"/>
        <v>0</v>
      </c>
    </row>
    <row r="759" spans="1:42" x14ac:dyDescent="0.2">
      <c r="A759" s="14">
        <f>Daten!A759</f>
        <v>31927</v>
      </c>
      <c r="B759" s="7" t="str">
        <f>Daten!B759</f>
        <v xml:space="preserve">Neustift-Innermanzing                             </v>
      </c>
      <c r="C759" s="14">
        <f t="shared" si="290"/>
        <v>3</v>
      </c>
      <c r="D759" s="9">
        <f>Daten!D759</f>
        <v>0</v>
      </c>
      <c r="E759" s="8">
        <f>Daten!E759</f>
        <v>1581</v>
      </c>
      <c r="F759" s="8">
        <f>Daten!F759</f>
        <v>1572</v>
      </c>
      <c r="G759" s="26">
        <f t="shared" si="291"/>
        <v>9</v>
      </c>
      <c r="H759" s="28">
        <f t="shared" si="292"/>
        <v>5.7251908396946565E-3</v>
      </c>
      <c r="I759" s="20">
        <f t="shared" si="293"/>
        <v>22.393857019826001</v>
      </c>
      <c r="J759" s="20">
        <f t="shared" si="294"/>
        <v>-13.393857019826001</v>
      </c>
      <c r="K759" s="26">
        <f t="shared" si="295"/>
        <v>6696.9285099130002</v>
      </c>
      <c r="L759" s="15">
        <f>Daten!G759</f>
        <v>235</v>
      </c>
      <c r="M759" s="15">
        <f>Daten!H759</f>
        <v>1040</v>
      </c>
      <c r="N759" s="15">
        <f>Daten!I759</f>
        <v>306</v>
      </c>
      <c r="O759" s="27">
        <f t="shared" si="296"/>
        <v>0.52019230769230773</v>
      </c>
      <c r="P759" s="15">
        <f t="shared" si="297"/>
        <v>595.34760232876181</v>
      </c>
      <c r="Q759" s="20">
        <f t="shared" si="298"/>
        <v>-54.347602328761809</v>
      </c>
      <c r="R759" s="26">
        <f t="shared" si="299"/>
        <v>-10869.520465752361</v>
      </c>
      <c r="S759" s="8">
        <f>Daten!K759</f>
        <v>5878.77</v>
      </c>
      <c r="T759" s="8">
        <f>Daten!L759</f>
        <v>151767.99</v>
      </c>
      <c r="U759" s="8">
        <f>Daten!M759</f>
        <v>383615.41</v>
      </c>
      <c r="V759" s="8">
        <f>Daten!N759</f>
        <v>500</v>
      </c>
      <c r="W759" s="8">
        <f>Daten!O759</f>
        <v>500</v>
      </c>
      <c r="X759" s="22">
        <f t="shared" si="300"/>
        <v>541262.16999999993</v>
      </c>
      <c r="Y759" s="8">
        <f t="shared" si="301"/>
        <v>648571.07613213069</v>
      </c>
      <c r="Z759" s="20">
        <f t="shared" si="302"/>
        <v>-107308.90613213077</v>
      </c>
      <c r="AA759" s="26">
        <f t="shared" si="303"/>
        <v>10730.890613213078</v>
      </c>
      <c r="AB759" s="31">
        <f t="shared" si="304"/>
        <v>6558.2986573737171</v>
      </c>
      <c r="AC759" s="30">
        <f t="shared" si="305"/>
        <v>6558.2986573737171</v>
      </c>
      <c r="AG759" s="25">
        <f t="shared" si="306"/>
        <v>6696.9285099130002</v>
      </c>
      <c r="AH759" s="25">
        <f t="shared" si="307"/>
        <v>10730.890613213078</v>
      </c>
      <c r="AI759" s="25">
        <f t="shared" si="308"/>
        <v>17427.819123126079</v>
      </c>
      <c r="AJ759" s="25">
        <f t="shared" si="309"/>
        <v>1</v>
      </c>
      <c r="AK759" s="25">
        <f t="shared" si="310"/>
        <v>17427.819123126079</v>
      </c>
      <c r="AL759" s="25">
        <f t="shared" ca="1" si="311"/>
        <v>44023</v>
      </c>
      <c r="AM759" s="25">
        <f t="shared" ca="1" si="312"/>
        <v>31</v>
      </c>
      <c r="AN759" s="25">
        <f ca="1">IF(AM759=0,0,COUNTIF($AM$19:AM759,C759*10+1))</f>
        <v>279</v>
      </c>
      <c r="AO759" s="20">
        <f t="shared" ca="1" si="313"/>
        <v>0</v>
      </c>
      <c r="AP759" s="32">
        <f t="shared" ca="1" si="314"/>
        <v>44023</v>
      </c>
    </row>
    <row r="760" spans="1:42" x14ac:dyDescent="0.2">
      <c r="A760" s="14">
        <f>Daten!A760</f>
        <v>31928</v>
      </c>
      <c r="B760" s="7" t="str">
        <f>Daten!B760</f>
        <v xml:space="preserve">Nußdorf ob der Traisen                           </v>
      </c>
      <c r="C760" s="14">
        <f t="shared" si="290"/>
        <v>3</v>
      </c>
      <c r="D760" s="9">
        <f>Daten!D760</f>
        <v>0</v>
      </c>
      <c r="E760" s="8">
        <f>Daten!E760</f>
        <v>1927</v>
      </c>
      <c r="F760" s="8">
        <f>Daten!F760</f>
        <v>1794</v>
      </c>
      <c r="G760" s="26">
        <f t="shared" si="291"/>
        <v>133</v>
      </c>
      <c r="H760" s="28">
        <f t="shared" si="292"/>
        <v>7.4136008918617616E-2</v>
      </c>
      <c r="I760" s="20">
        <f t="shared" si="293"/>
        <v>25.556348278351049</v>
      </c>
      <c r="J760" s="20">
        <f t="shared" si="294"/>
        <v>107.44365172164895</v>
      </c>
      <c r="K760" s="26">
        <f t="shared" si="295"/>
        <v>-53721.825860824472</v>
      </c>
      <c r="L760" s="15">
        <f>Daten!G760</f>
        <v>299</v>
      </c>
      <c r="M760" s="15">
        <f>Daten!H760</f>
        <v>1256</v>
      </c>
      <c r="N760" s="15">
        <f>Daten!I760</f>
        <v>372</v>
      </c>
      <c r="O760" s="27">
        <f t="shared" si="296"/>
        <v>0.53423566878980888</v>
      </c>
      <c r="P760" s="15">
        <f t="shared" si="297"/>
        <v>718.9967197355046</v>
      </c>
      <c r="Q760" s="20">
        <f t="shared" si="298"/>
        <v>-47.996719735504598</v>
      </c>
      <c r="R760" s="26">
        <f t="shared" si="299"/>
        <v>-9599.3439471009187</v>
      </c>
      <c r="S760" s="8">
        <f>Daten!K760</f>
        <v>32873.879999999997</v>
      </c>
      <c r="T760" s="8">
        <f>Daten!L760</f>
        <v>146436.19</v>
      </c>
      <c r="U760" s="8">
        <f>Daten!M760</f>
        <v>1056155.4099999999</v>
      </c>
      <c r="V760" s="8">
        <f>Daten!N760</f>
        <v>500</v>
      </c>
      <c r="W760" s="8">
        <f>Daten!O760</f>
        <v>500</v>
      </c>
      <c r="X760" s="22">
        <f t="shared" si="300"/>
        <v>1235465.48</v>
      </c>
      <c r="Y760" s="8">
        <f t="shared" si="301"/>
        <v>790510.09722113598</v>
      </c>
      <c r="Z760" s="20">
        <f t="shared" si="302"/>
        <v>444955.382778864</v>
      </c>
      <c r="AA760" s="26">
        <f t="shared" si="303"/>
        <v>-44495.5382778864</v>
      </c>
      <c r="AB760" s="31">
        <f t="shared" si="304"/>
        <v>-107816.70808581178</v>
      </c>
      <c r="AC760" s="30">
        <f t="shared" si="305"/>
        <v>0</v>
      </c>
      <c r="AG760" s="25">
        <f t="shared" si="306"/>
        <v>0</v>
      </c>
      <c r="AH760" s="25">
        <f t="shared" si="307"/>
        <v>0</v>
      </c>
      <c r="AI760" s="25">
        <f t="shared" si="308"/>
        <v>0</v>
      </c>
      <c r="AJ760" s="25">
        <f t="shared" si="309"/>
        <v>1</v>
      </c>
      <c r="AK760" s="25">
        <f t="shared" si="310"/>
        <v>0</v>
      </c>
      <c r="AL760" s="25">
        <f t="shared" ca="1" si="311"/>
        <v>0</v>
      </c>
      <c r="AM760" s="25">
        <f t="shared" ca="1" si="312"/>
        <v>0</v>
      </c>
      <c r="AN760" s="25">
        <f ca="1">IF(AM760=0,0,COUNTIF($AM$19:AM760,C760*10+1))</f>
        <v>0</v>
      </c>
      <c r="AO760" s="20">
        <f t="shared" ca="1" si="313"/>
        <v>0</v>
      </c>
      <c r="AP760" s="32">
        <f t="shared" ca="1" si="314"/>
        <v>0</v>
      </c>
    </row>
    <row r="761" spans="1:42" x14ac:dyDescent="0.2">
      <c r="A761" s="14">
        <f>Daten!A761</f>
        <v>31929</v>
      </c>
      <c r="B761" s="7" t="str">
        <f>Daten!B761</f>
        <v xml:space="preserve">Ober-Grafendorf                                   </v>
      </c>
      <c r="C761" s="14">
        <f t="shared" si="290"/>
        <v>3</v>
      </c>
      <c r="D761" s="9">
        <f>Daten!D761</f>
        <v>0</v>
      </c>
      <c r="E761" s="8">
        <f>Daten!E761</f>
        <v>4909</v>
      </c>
      <c r="F761" s="8">
        <f>Daten!F761</f>
        <v>4592</v>
      </c>
      <c r="G761" s="26">
        <f t="shared" si="291"/>
        <v>317</v>
      </c>
      <c r="H761" s="28">
        <f t="shared" si="292"/>
        <v>6.9033101045296169E-2</v>
      </c>
      <c r="I761" s="20">
        <f t="shared" si="293"/>
        <v>65.415134500662219</v>
      </c>
      <c r="J761" s="20">
        <f t="shared" si="294"/>
        <v>251.58486549933778</v>
      </c>
      <c r="K761" s="26">
        <f t="shared" si="295"/>
        <v>-125792.43274966889</v>
      </c>
      <c r="L761" s="15">
        <f>Daten!G761</f>
        <v>681</v>
      </c>
      <c r="M761" s="15">
        <f>Daten!H761</f>
        <v>3151</v>
      </c>
      <c r="N761" s="15">
        <f>Daten!I761</f>
        <v>1077</v>
      </c>
      <c r="O761" s="27">
        <f t="shared" si="296"/>
        <v>0.55791812123135509</v>
      </c>
      <c r="P761" s="15">
        <f t="shared" si="297"/>
        <v>1803.7887451326235</v>
      </c>
      <c r="Q761" s="20">
        <f t="shared" si="298"/>
        <v>-45.78874513262349</v>
      </c>
      <c r="R761" s="26">
        <f t="shared" si="299"/>
        <v>-9157.7490265246979</v>
      </c>
      <c r="S761" s="8">
        <f>Daten!K761</f>
        <v>21497.67</v>
      </c>
      <c r="T761" s="8">
        <f>Daten!L761</f>
        <v>307603.88</v>
      </c>
      <c r="U761" s="8">
        <f>Daten!M761</f>
        <v>2308395.7799999998</v>
      </c>
      <c r="V761" s="8">
        <f>Daten!N761</f>
        <v>500</v>
      </c>
      <c r="W761" s="8">
        <f>Daten!O761</f>
        <v>500</v>
      </c>
      <c r="X761" s="22">
        <f t="shared" si="300"/>
        <v>2637497.3299999996</v>
      </c>
      <c r="Y761" s="8">
        <f t="shared" si="301"/>
        <v>2013811.1402483427</v>
      </c>
      <c r="Z761" s="20">
        <f t="shared" si="302"/>
        <v>623686.18975165696</v>
      </c>
      <c r="AA761" s="26">
        <f t="shared" si="303"/>
        <v>-62368.6189751657</v>
      </c>
      <c r="AB761" s="31">
        <f t="shared" si="304"/>
        <v>-197318.80075135929</v>
      </c>
      <c r="AC761" s="30">
        <f t="shared" si="305"/>
        <v>0</v>
      </c>
      <c r="AG761" s="25">
        <f t="shared" si="306"/>
        <v>0</v>
      </c>
      <c r="AH761" s="25">
        <f t="shared" si="307"/>
        <v>0</v>
      </c>
      <c r="AI761" s="25">
        <f t="shared" si="308"/>
        <v>0</v>
      </c>
      <c r="AJ761" s="25">
        <f t="shared" si="309"/>
        <v>1</v>
      </c>
      <c r="AK761" s="25">
        <f t="shared" si="310"/>
        <v>0</v>
      </c>
      <c r="AL761" s="25">
        <f t="shared" ca="1" si="311"/>
        <v>0</v>
      </c>
      <c r="AM761" s="25">
        <f t="shared" ca="1" si="312"/>
        <v>0</v>
      </c>
      <c r="AN761" s="25">
        <f ca="1">IF(AM761=0,0,COUNTIF($AM$19:AM761,C761*10+1))</f>
        <v>0</v>
      </c>
      <c r="AO761" s="20">
        <f t="shared" ca="1" si="313"/>
        <v>0</v>
      </c>
      <c r="AP761" s="32">
        <f t="shared" ca="1" si="314"/>
        <v>0</v>
      </c>
    </row>
    <row r="762" spans="1:42" x14ac:dyDescent="0.2">
      <c r="A762" s="14">
        <f>Daten!A762</f>
        <v>31930</v>
      </c>
      <c r="B762" s="7" t="str">
        <f>Daten!B762</f>
        <v xml:space="preserve">Obritzberg-Rust                                   </v>
      </c>
      <c r="C762" s="14">
        <f t="shared" si="290"/>
        <v>3</v>
      </c>
      <c r="D762" s="9">
        <f>Daten!D762</f>
        <v>0</v>
      </c>
      <c r="E762" s="8">
        <f>Daten!E762</f>
        <v>2372</v>
      </c>
      <c r="F762" s="8">
        <f>Daten!F762</f>
        <v>2326</v>
      </c>
      <c r="G762" s="26">
        <f t="shared" si="291"/>
        <v>46</v>
      </c>
      <c r="H762" s="28">
        <f t="shared" si="292"/>
        <v>1.9776440240756664E-2</v>
      </c>
      <c r="I762" s="20">
        <f t="shared" si="293"/>
        <v>33.134930933915577</v>
      </c>
      <c r="J762" s="20">
        <f t="shared" si="294"/>
        <v>12.865069066084423</v>
      </c>
      <c r="K762" s="26">
        <f t="shared" si="295"/>
        <v>-6432.5345330422115</v>
      </c>
      <c r="L762" s="15">
        <f>Daten!G762</f>
        <v>347</v>
      </c>
      <c r="M762" s="15">
        <f>Daten!H762</f>
        <v>1534</v>
      </c>
      <c r="N762" s="15">
        <f>Daten!I762</f>
        <v>491</v>
      </c>
      <c r="O762" s="27">
        <f t="shared" si="296"/>
        <v>0.54628422425032597</v>
      </c>
      <c r="P762" s="15">
        <f t="shared" si="297"/>
        <v>878.13771343492363</v>
      </c>
      <c r="Q762" s="20">
        <f t="shared" si="298"/>
        <v>-40.137713434923626</v>
      </c>
      <c r="R762" s="26">
        <f t="shared" si="299"/>
        <v>-8027.5426869847252</v>
      </c>
      <c r="S762" s="8">
        <f>Daten!K762</f>
        <v>39749.230000000003</v>
      </c>
      <c r="T762" s="8">
        <f>Daten!L762</f>
        <v>136454.54999999999</v>
      </c>
      <c r="U762" s="8">
        <f>Daten!M762</f>
        <v>244615.29</v>
      </c>
      <c r="V762" s="8">
        <f>Daten!N762</f>
        <v>500</v>
      </c>
      <c r="W762" s="8">
        <f>Daten!O762</f>
        <v>500</v>
      </c>
      <c r="X762" s="22">
        <f t="shared" si="300"/>
        <v>420819.07</v>
      </c>
      <c r="Y762" s="8">
        <f t="shared" si="301"/>
        <v>973061.72839052125</v>
      </c>
      <c r="Z762" s="20">
        <f t="shared" si="302"/>
        <v>-552242.6583905213</v>
      </c>
      <c r="AA762" s="26">
        <f t="shared" si="303"/>
        <v>55224.265839052132</v>
      </c>
      <c r="AB762" s="31">
        <f t="shared" si="304"/>
        <v>40764.188619025197</v>
      </c>
      <c r="AC762" s="30">
        <f t="shared" si="305"/>
        <v>40764.188619025197</v>
      </c>
      <c r="AG762" s="25">
        <f t="shared" si="306"/>
        <v>-6432.5345330422115</v>
      </c>
      <c r="AH762" s="25">
        <f t="shared" si="307"/>
        <v>55224.265839052132</v>
      </c>
      <c r="AI762" s="25">
        <f t="shared" si="308"/>
        <v>48791.731306009919</v>
      </c>
      <c r="AJ762" s="25">
        <f t="shared" si="309"/>
        <v>1</v>
      </c>
      <c r="AK762" s="25">
        <f t="shared" si="310"/>
        <v>48791.731306009919</v>
      </c>
      <c r="AL762" s="25">
        <f t="shared" ca="1" si="311"/>
        <v>123250</v>
      </c>
      <c r="AM762" s="25">
        <f t="shared" ca="1" si="312"/>
        <v>31</v>
      </c>
      <c r="AN762" s="25">
        <f ca="1">IF(AM762=0,0,COUNTIF($AM$19:AM762,C762*10+1))</f>
        <v>280</v>
      </c>
      <c r="AO762" s="20">
        <f t="shared" ca="1" si="313"/>
        <v>0</v>
      </c>
      <c r="AP762" s="32">
        <f t="shared" ca="1" si="314"/>
        <v>123250</v>
      </c>
    </row>
    <row r="763" spans="1:42" x14ac:dyDescent="0.2">
      <c r="A763" s="14">
        <f>Daten!A763</f>
        <v>31932</v>
      </c>
      <c r="B763" s="7" t="str">
        <f>Daten!B763</f>
        <v xml:space="preserve">Prinzersdorf                                      </v>
      </c>
      <c r="C763" s="14">
        <f t="shared" si="290"/>
        <v>3</v>
      </c>
      <c r="D763" s="9">
        <f>Daten!D763</f>
        <v>0</v>
      </c>
      <c r="E763" s="8">
        <f>Daten!E763</f>
        <v>1685</v>
      </c>
      <c r="F763" s="8">
        <f>Daten!F763</f>
        <v>1581</v>
      </c>
      <c r="G763" s="26">
        <f t="shared" si="291"/>
        <v>104</v>
      </c>
      <c r="H763" s="28">
        <f t="shared" si="292"/>
        <v>6.5781151170145477E-2</v>
      </c>
      <c r="I763" s="20">
        <f t="shared" si="293"/>
        <v>22.522066124901343</v>
      </c>
      <c r="J763" s="20">
        <f t="shared" si="294"/>
        <v>81.477933875098657</v>
      </c>
      <c r="K763" s="26">
        <f t="shared" si="295"/>
        <v>-40738.966937549325</v>
      </c>
      <c r="L763" s="15">
        <f>Daten!G763</f>
        <v>277</v>
      </c>
      <c r="M763" s="15">
        <f>Daten!H763</f>
        <v>1098</v>
      </c>
      <c r="N763" s="15">
        <f>Daten!I763</f>
        <v>310</v>
      </c>
      <c r="O763" s="27">
        <f t="shared" si="296"/>
        <v>0.53460837887067392</v>
      </c>
      <c r="P763" s="15">
        <f t="shared" si="297"/>
        <v>628.54968015094278</v>
      </c>
      <c r="Q763" s="20">
        <f t="shared" si="298"/>
        <v>-41.549680150942777</v>
      </c>
      <c r="R763" s="26">
        <f t="shared" si="299"/>
        <v>-8309.9360301885554</v>
      </c>
      <c r="S763" s="8">
        <f>Daten!K763</f>
        <v>3698.38</v>
      </c>
      <c r="T763" s="8">
        <f>Daten!L763</f>
        <v>165877.22</v>
      </c>
      <c r="U763" s="8">
        <f>Daten!M763</f>
        <v>417731.05</v>
      </c>
      <c r="V763" s="8">
        <f>Daten!N763</f>
        <v>500</v>
      </c>
      <c r="W763" s="8">
        <f>Daten!O763</f>
        <v>500</v>
      </c>
      <c r="X763" s="22">
        <f t="shared" si="300"/>
        <v>587306.65</v>
      </c>
      <c r="Y763" s="8">
        <f t="shared" si="301"/>
        <v>691234.82813576236</v>
      </c>
      <c r="Z763" s="20">
        <f t="shared" si="302"/>
        <v>-103928.17813576234</v>
      </c>
      <c r="AA763" s="26">
        <f t="shared" si="303"/>
        <v>10392.817813576235</v>
      </c>
      <c r="AB763" s="31">
        <f t="shared" si="304"/>
        <v>-38656.085154161643</v>
      </c>
      <c r="AC763" s="30">
        <f t="shared" si="305"/>
        <v>0</v>
      </c>
      <c r="AG763" s="25">
        <f t="shared" si="306"/>
        <v>0</v>
      </c>
      <c r="AH763" s="25">
        <f t="shared" si="307"/>
        <v>0</v>
      </c>
      <c r="AI763" s="25">
        <f t="shared" si="308"/>
        <v>0</v>
      </c>
      <c r="AJ763" s="25">
        <f t="shared" si="309"/>
        <v>1</v>
      </c>
      <c r="AK763" s="25">
        <f t="shared" si="310"/>
        <v>0</v>
      </c>
      <c r="AL763" s="25">
        <f t="shared" ca="1" si="311"/>
        <v>0</v>
      </c>
      <c r="AM763" s="25">
        <f t="shared" ca="1" si="312"/>
        <v>0</v>
      </c>
      <c r="AN763" s="25">
        <f ca="1">IF(AM763=0,0,COUNTIF($AM$19:AM763,C763*10+1))</f>
        <v>0</v>
      </c>
      <c r="AO763" s="20">
        <f t="shared" ca="1" si="313"/>
        <v>0</v>
      </c>
      <c r="AP763" s="32">
        <f t="shared" ca="1" si="314"/>
        <v>0</v>
      </c>
    </row>
    <row r="764" spans="1:42" x14ac:dyDescent="0.2">
      <c r="A764" s="14">
        <f>Daten!A764</f>
        <v>31934</v>
      </c>
      <c r="B764" s="7" t="str">
        <f>Daten!B764</f>
        <v xml:space="preserve">Pyhra                                             </v>
      </c>
      <c r="C764" s="14">
        <f t="shared" si="290"/>
        <v>3</v>
      </c>
      <c r="D764" s="9">
        <f>Daten!D764</f>
        <v>0</v>
      </c>
      <c r="E764" s="8">
        <f>Daten!E764</f>
        <v>3595</v>
      </c>
      <c r="F764" s="8">
        <f>Daten!F764</f>
        <v>3549</v>
      </c>
      <c r="G764" s="26">
        <f t="shared" si="291"/>
        <v>46</v>
      </c>
      <c r="H764" s="28">
        <f t="shared" si="292"/>
        <v>1.2961397576782193E-2</v>
      </c>
      <c r="I764" s="20">
        <f t="shared" si="293"/>
        <v>50.557123768042295</v>
      </c>
      <c r="J764" s="20">
        <f t="shared" si="294"/>
        <v>-4.5571237680422954</v>
      </c>
      <c r="K764" s="26">
        <f t="shared" si="295"/>
        <v>2278.5618840211478</v>
      </c>
      <c r="L764" s="15">
        <f>Daten!G764</f>
        <v>564</v>
      </c>
      <c r="M764" s="15">
        <f>Daten!H764</f>
        <v>2328</v>
      </c>
      <c r="N764" s="15">
        <f>Daten!I764</f>
        <v>703</v>
      </c>
      <c r="O764" s="27">
        <f t="shared" si="296"/>
        <v>0.54424398625429549</v>
      </c>
      <c r="P764" s="15">
        <f t="shared" si="297"/>
        <v>1332.6627098282283</v>
      </c>
      <c r="Q764" s="20">
        <f t="shared" si="298"/>
        <v>-65.662709828228344</v>
      </c>
      <c r="R764" s="26">
        <f t="shared" si="299"/>
        <v>-13132.541965645669</v>
      </c>
      <c r="S764" s="8">
        <f>Daten!K764</f>
        <v>48868.55</v>
      </c>
      <c r="T764" s="8">
        <f>Daten!L764</f>
        <v>272643.25</v>
      </c>
      <c r="U764" s="8">
        <f>Daten!M764</f>
        <v>333939.28999999998</v>
      </c>
      <c r="V764" s="8">
        <f>Daten!N764</f>
        <v>500</v>
      </c>
      <c r="W764" s="8">
        <f>Daten!O764</f>
        <v>500</v>
      </c>
      <c r="X764" s="22">
        <f t="shared" si="300"/>
        <v>655451.09</v>
      </c>
      <c r="Y764" s="8">
        <f t="shared" si="301"/>
        <v>1474771.0428178431</v>
      </c>
      <c r="Z764" s="20">
        <f t="shared" si="302"/>
        <v>-819319.95281784318</v>
      </c>
      <c r="AA764" s="26">
        <f t="shared" si="303"/>
        <v>81931.99528178433</v>
      </c>
      <c r="AB764" s="31">
        <f t="shared" si="304"/>
        <v>71078.015200159803</v>
      </c>
      <c r="AC764" s="30">
        <f t="shared" si="305"/>
        <v>71078.015200159803</v>
      </c>
      <c r="AG764" s="25">
        <f t="shared" si="306"/>
        <v>2278.5618840211478</v>
      </c>
      <c r="AH764" s="25">
        <f t="shared" si="307"/>
        <v>81931.99528178433</v>
      </c>
      <c r="AI764" s="25">
        <f t="shared" si="308"/>
        <v>84210.557165805483</v>
      </c>
      <c r="AJ764" s="25">
        <f t="shared" si="309"/>
        <v>1</v>
      </c>
      <c r="AK764" s="25">
        <f t="shared" si="310"/>
        <v>84210.557165805483</v>
      </c>
      <c r="AL764" s="25">
        <f t="shared" ca="1" si="311"/>
        <v>212720</v>
      </c>
      <c r="AM764" s="25">
        <f t="shared" ca="1" si="312"/>
        <v>31</v>
      </c>
      <c r="AN764" s="25">
        <f ca="1">IF(AM764=0,0,COUNTIF($AM$19:AM764,C764*10+1))</f>
        <v>281</v>
      </c>
      <c r="AO764" s="20">
        <f t="shared" ca="1" si="313"/>
        <v>0</v>
      </c>
      <c r="AP764" s="32">
        <f t="shared" ca="1" si="314"/>
        <v>212720</v>
      </c>
    </row>
    <row r="765" spans="1:42" x14ac:dyDescent="0.2">
      <c r="A765" s="14">
        <f>Daten!A765</f>
        <v>31935</v>
      </c>
      <c r="B765" s="7" t="str">
        <f>Daten!B765</f>
        <v xml:space="preserve">Rabenstein an der Pielach                         </v>
      </c>
      <c r="C765" s="14">
        <f t="shared" si="290"/>
        <v>3</v>
      </c>
      <c r="D765" s="9">
        <f>Daten!D765</f>
        <v>0</v>
      </c>
      <c r="E765" s="8">
        <f>Daten!E765</f>
        <v>2482</v>
      </c>
      <c r="F765" s="8">
        <f>Daten!F765</f>
        <v>2555</v>
      </c>
      <c r="G765" s="26">
        <f t="shared" si="291"/>
        <v>-73</v>
      </c>
      <c r="H765" s="28">
        <f t="shared" si="292"/>
        <v>-2.8571428571428571E-2</v>
      </c>
      <c r="I765" s="20">
        <f t="shared" si="293"/>
        <v>36.397140385276998</v>
      </c>
      <c r="J765" s="20">
        <f t="shared" si="294"/>
        <v>-109.397140385277</v>
      </c>
      <c r="K765" s="26">
        <f t="shared" si="295"/>
        <v>54698.570192638501</v>
      </c>
      <c r="L765" s="15">
        <f>Daten!G765</f>
        <v>398</v>
      </c>
      <c r="M765" s="15">
        <f>Daten!H765</f>
        <v>1611</v>
      </c>
      <c r="N765" s="15">
        <f>Daten!I765</f>
        <v>473</v>
      </c>
      <c r="O765" s="27">
        <f t="shared" si="296"/>
        <v>0.5406579764121664</v>
      </c>
      <c r="P765" s="15">
        <f t="shared" si="297"/>
        <v>922.21633399195696</v>
      </c>
      <c r="Q765" s="20">
        <f t="shared" si="298"/>
        <v>-51.216333991956958</v>
      </c>
      <c r="R765" s="26">
        <f t="shared" si="299"/>
        <v>-10243.266798391393</v>
      </c>
      <c r="S765" s="8">
        <f>Daten!K765</f>
        <v>10631.42</v>
      </c>
      <c r="T765" s="8">
        <f>Daten!L765</f>
        <v>119987.27</v>
      </c>
      <c r="U765" s="8">
        <f>Daten!M765</f>
        <v>220759.21</v>
      </c>
      <c r="V765" s="8">
        <f>Daten!N765</f>
        <v>500</v>
      </c>
      <c r="W765" s="8">
        <f>Daten!O765</f>
        <v>500</v>
      </c>
      <c r="X765" s="22">
        <f t="shared" si="300"/>
        <v>351377.9</v>
      </c>
      <c r="Y765" s="8">
        <f t="shared" si="301"/>
        <v>1018186.8507020547</v>
      </c>
      <c r="Z765" s="20">
        <f t="shared" si="302"/>
        <v>-666808.95070205466</v>
      </c>
      <c r="AA765" s="26">
        <f t="shared" si="303"/>
        <v>66680.895070205472</v>
      </c>
      <c r="AB765" s="31">
        <f t="shared" si="304"/>
        <v>111136.19846445258</v>
      </c>
      <c r="AC765" s="30">
        <f t="shared" si="305"/>
        <v>111136.19846445258</v>
      </c>
      <c r="AG765" s="25">
        <f t="shared" si="306"/>
        <v>54698.570192638501</v>
      </c>
      <c r="AH765" s="25">
        <f t="shared" si="307"/>
        <v>66680.895070205472</v>
      </c>
      <c r="AI765" s="25">
        <f t="shared" si="308"/>
        <v>121379.46526284397</v>
      </c>
      <c r="AJ765" s="25">
        <f t="shared" si="309"/>
        <v>1</v>
      </c>
      <c r="AK765" s="25">
        <f t="shared" si="310"/>
        <v>121379.46526284397</v>
      </c>
      <c r="AL765" s="25">
        <f t="shared" ca="1" si="311"/>
        <v>306610</v>
      </c>
      <c r="AM765" s="25">
        <f t="shared" ca="1" si="312"/>
        <v>31</v>
      </c>
      <c r="AN765" s="25">
        <f ca="1">IF(AM765=0,0,COUNTIF($AM$19:AM765,C765*10+1))</f>
        <v>282</v>
      </c>
      <c r="AO765" s="20">
        <f t="shared" ca="1" si="313"/>
        <v>0</v>
      </c>
      <c r="AP765" s="32">
        <f t="shared" ca="1" si="314"/>
        <v>306610</v>
      </c>
    </row>
    <row r="766" spans="1:42" x14ac:dyDescent="0.2">
      <c r="A766" s="14">
        <f>Daten!A766</f>
        <v>31938</v>
      </c>
      <c r="B766" s="7" t="str">
        <f>Daten!B766</f>
        <v xml:space="preserve">St. Margarethen an der Sierning                   </v>
      </c>
      <c r="C766" s="14">
        <f t="shared" si="290"/>
        <v>3</v>
      </c>
      <c r="D766" s="9">
        <f>Daten!D766</f>
        <v>0</v>
      </c>
      <c r="E766" s="8">
        <f>Daten!E766</f>
        <v>1046</v>
      </c>
      <c r="F766" s="8">
        <f>Daten!F766</f>
        <v>1010</v>
      </c>
      <c r="G766" s="26">
        <f t="shared" si="291"/>
        <v>36</v>
      </c>
      <c r="H766" s="28">
        <f t="shared" si="292"/>
        <v>3.5643564356435641E-2</v>
      </c>
      <c r="I766" s="20">
        <f t="shared" si="293"/>
        <v>14.387910680677011</v>
      </c>
      <c r="J766" s="20">
        <f t="shared" si="294"/>
        <v>21.61208931932299</v>
      </c>
      <c r="K766" s="26">
        <f t="shared" si="295"/>
        <v>-10806.044659661495</v>
      </c>
      <c r="L766" s="15">
        <f>Daten!G766</f>
        <v>166</v>
      </c>
      <c r="M766" s="15">
        <f>Daten!H766</f>
        <v>674</v>
      </c>
      <c r="N766" s="15">
        <f>Daten!I766</f>
        <v>206</v>
      </c>
      <c r="O766" s="27">
        <f t="shared" si="296"/>
        <v>0.55192878338278928</v>
      </c>
      <c r="P766" s="15">
        <f t="shared" si="297"/>
        <v>385.83104227844757</v>
      </c>
      <c r="Q766" s="20">
        <f t="shared" si="298"/>
        <v>-13.831042278447569</v>
      </c>
      <c r="R766" s="26">
        <f t="shared" si="299"/>
        <v>-2766.2084556895138</v>
      </c>
      <c r="S766" s="8">
        <f>Daten!K766</f>
        <v>19180.55</v>
      </c>
      <c r="T766" s="8">
        <f>Daten!L766</f>
        <v>78906.080000000002</v>
      </c>
      <c r="U766" s="8">
        <f>Daten!M766</f>
        <v>108088.47</v>
      </c>
      <c r="V766" s="8">
        <f>Daten!N766</f>
        <v>500</v>
      </c>
      <c r="W766" s="8">
        <f>Daten!O766</f>
        <v>500</v>
      </c>
      <c r="X766" s="22">
        <f t="shared" si="300"/>
        <v>206175.1</v>
      </c>
      <c r="Y766" s="8">
        <f t="shared" si="301"/>
        <v>429098.89034421806</v>
      </c>
      <c r="Z766" s="20">
        <f t="shared" si="302"/>
        <v>-222923.79034421805</v>
      </c>
      <c r="AA766" s="26">
        <f t="shared" si="303"/>
        <v>22292.379034421807</v>
      </c>
      <c r="AB766" s="31">
        <f t="shared" si="304"/>
        <v>8720.1259190707988</v>
      </c>
      <c r="AC766" s="30">
        <f t="shared" si="305"/>
        <v>8720.1259190707988</v>
      </c>
      <c r="AG766" s="25">
        <f t="shared" si="306"/>
        <v>-10806.044659661495</v>
      </c>
      <c r="AH766" s="25">
        <f t="shared" si="307"/>
        <v>22292.379034421807</v>
      </c>
      <c r="AI766" s="25">
        <f t="shared" si="308"/>
        <v>11486.334374760312</v>
      </c>
      <c r="AJ766" s="25">
        <f t="shared" si="309"/>
        <v>1</v>
      </c>
      <c r="AK766" s="25">
        <f t="shared" si="310"/>
        <v>11486.334374760312</v>
      </c>
      <c r="AL766" s="25">
        <f t="shared" ca="1" si="311"/>
        <v>29015</v>
      </c>
      <c r="AM766" s="25">
        <f t="shared" ca="1" si="312"/>
        <v>31</v>
      </c>
      <c r="AN766" s="25">
        <f ca="1">IF(AM766=0,0,COUNTIF($AM$19:AM766,C766*10+1))</f>
        <v>283</v>
      </c>
      <c r="AO766" s="20">
        <f t="shared" ca="1" si="313"/>
        <v>0</v>
      </c>
      <c r="AP766" s="32">
        <f t="shared" ca="1" si="314"/>
        <v>29015</v>
      </c>
    </row>
    <row r="767" spans="1:42" x14ac:dyDescent="0.2">
      <c r="A767" s="14">
        <f>Daten!A767</f>
        <v>31939</v>
      </c>
      <c r="B767" s="7" t="str">
        <f>Daten!B767</f>
        <v xml:space="preserve">Schwarzenbach an der Pielach                      </v>
      </c>
      <c r="C767" s="14">
        <f t="shared" si="290"/>
        <v>3</v>
      </c>
      <c r="D767" s="9">
        <f>Daten!D767</f>
        <v>0</v>
      </c>
      <c r="E767" s="8">
        <f>Daten!E767</f>
        <v>353</v>
      </c>
      <c r="F767" s="8">
        <f>Daten!F767</f>
        <v>380</v>
      </c>
      <c r="G767" s="26">
        <f t="shared" si="291"/>
        <v>-27</v>
      </c>
      <c r="H767" s="28">
        <f t="shared" si="292"/>
        <v>-7.1052631578947367E-2</v>
      </c>
      <c r="I767" s="20">
        <f t="shared" si="293"/>
        <v>5.4132733254032326</v>
      </c>
      <c r="J767" s="20">
        <f t="shared" si="294"/>
        <v>-32.413273325403232</v>
      </c>
      <c r="K767" s="26">
        <f t="shared" si="295"/>
        <v>16206.636662701616</v>
      </c>
      <c r="L767" s="15">
        <f>Daten!G767</f>
        <v>45</v>
      </c>
      <c r="M767" s="15">
        <f>Daten!H767</f>
        <v>209</v>
      </c>
      <c r="N767" s="15">
        <f>Daten!I767</f>
        <v>99</v>
      </c>
      <c r="O767" s="27">
        <f t="shared" si="296"/>
        <v>0.68899521531100483</v>
      </c>
      <c r="P767" s="15">
        <f t="shared" si="297"/>
        <v>119.64197008337617</v>
      </c>
      <c r="Q767" s="20">
        <f t="shared" si="298"/>
        <v>24.358029916623835</v>
      </c>
      <c r="R767" s="26">
        <f t="shared" si="299"/>
        <v>4871.6059833247673</v>
      </c>
      <c r="S767" s="8">
        <f>Daten!K767</f>
        <v>10161.959999999999</v>
      </c>
      <c r="T767" s="8">
        <f>Daten!L767</f>
        <v>13611.6</v>
      </c>
      <c r="U767" s="8">
        <f>Daten!M767</f>
        <v>18702.14</v>
      </c>
      <c r="V767" s="8">
        <f>Daten!N767</f>
        <v>500</v>
      </c>
      <c r="W767" s="8">
        <f>Daten!O767</f>
        <v>500</v>
      </c>
      <c r="X767" s="22">
        <f t="shared" si="300"/>
        <v>42475.7</v>
      </c>
      <c r="Y767" s="8">
        <f t="shared" si="301"/>
        <v>144810.61978155733</v>
      </c>
      <c r="Z767" s="20">
        <f t="shared" si="302"/>
        <v>-102334.91978155733</v>
      </c>
      <c r="AA767" s="26">
        <f t="shared" si="303"/>
        <v>10233.491978155733</v>
      </c>
      <c r="AB767" s="31">
        <f t="shared" si="304"/>
        <v>31311.734624182114</v>
      </c>
      <c r="AC767" s="30">
        <f t="shared" si="305"/>
        <v>31311.734624182114</v>
      </c>
      <c r="AG767" s="25">
        <f t="shared" si="306"/>
        <v>16206.636662701616</v>
      </c>
      <c r="AH767" s="25">
        <f t="shared" si="307"/>
        <v>10233.491978155733</v>
      </c>
      <c r="AI767" s="25">
        <f t="shared" si="308"/>
        <v>26440.128640857351</v>
      </c>
      <c r="AJ767" s="25">
        <f t="shared" si="309"/>
        <v>1</v>
      </c>
      <c r="AK767" s="25">
        <f t="shared" si="310"/>
        <v>26440.128640857351</v>
      </c>
      <c r="AL767" s="25">
        <f t="shared" ca="1" si="311"/>
        <v>66789</v>
      </c>
      <c r="AM767" s="25">
        <f t="shared" ca="1" si="312"/>
        <v>31</v>
      </c>
      <c r="AN767" s="25">
        <f ca="1">IF(AM767=0,0,COUNTIF($AM$19:AM767,C767*10+1))</f>
        <v>284</v>
      </c>
      <c r="AO767" s="20">
        <f t="shared" ca="1" si="313"/>
        <v>0</v>
      </c>
      <c r="AP767" s="32">
        <f t="shared" ca="1" si="314"/>
        <v>66789</v>
      </c>
    </row>
    <row r="768" spans="1:42" x14ac:dyDescent="0.2">
      <c r="A768" s="14">
        <f>Daten!A768</f>
        <v>31940</v>
      </c>
      <c r="B768" s="7" t="str">
        <f>Daten!B768</f>
        <v xml:space="preserve">Statzendorf                                       </v>
      </c>
      <c r="C768" s="14">
        <f t="shared" si="290"/>
        <v>3</v>
      </c>
      <c r="D768" s="9">
        <f>Daten!D768</f>
        <v>0</v>
      </c>
      <c r="E768" s="8">
        <f>Daten!E768</f>
        <v>1418</v>
      </c>
      <c r="F768" s="8">
        <f>Daten!F768</f>
        <v>1418</v>
      </c>
      <c r="G768" s="26">
        <f t="shared" si="291"/>
        <v>0</v>
      </c>
      <c r="H768" s="28">
        <f t="shared" si="292"/>
        <v>0</v>
      </c>
      <c r="I768" s="20">
        <f t="shared" si="293"/>
        <v>20.200056777425747</v>
      </c>
      <c r="J768" s="20">
        <f t="shared" si="294"/>
        <v>-20.200056777425747</v>
      </c>
      <c r="K768" s="26">
        <f t="shared" si="295"/>
        <v>10100.028388712873</v>
      </c>
      <c r="L768" s="15">
        <f>Daten!G768</f>
        <v>200</v>
      </c>
      <c r="M768" s="15">
        <f>Daten!H768</f>
        <v>980</v>
      </c>
      <c r="N768" s="15">
        <f>Daten!I768</f>
        <v>238</v>
      </c>
      <c r="O768" s="27">
        <f t="shared" si="296"/>
        <v>0.44693877551020406</v>
      </c>
      <c r="P768" s="15">
        <f t="shared" si="297"/>
        <v>561.00062527133321</v>
      </c>
      <c r="Q768" s="20">
        <f t="shared" si="298"/>
        <v>-123.00062527133321</v>
      </c>
      <c r="R768" s="26">
        <f t="shared" si="299"/>
        <v>-24600.125054266642</v>
      </c>
      <c r="S768" s="8">
        <f>Daten!K768</f>
        <v>13722.31</v>
      </c>
      <c r="T768" s="8">
        <f>Daten!L768</f>
        <v>106933.31</v>
      </c>
      <c r="U768" s="8">
        <f>Daten!M768</f>
        <v>422482.49</v>
      </c>
      <c r="V768" s="8">
        <f>Daten!N768</f>
        <v>500</v>
      </c>
      <c r="W768" s="8">
        <f>Daten!O768</f>
        <v>500</v>
      </c>
      <c r="X768" s="22">
        <f t="shared" si="300"/>
        <v>543138.11</v>
      </c>
      <c r="Y768" s="8">
        <f t="shared" si="301"/>
        <v>581703.84943413117</v>
      </c>
      <c r="Z768" s="20">
        <f t="shared" si="302"/>
        <v>-38565.739434131188</v>
      </c>
      <c r="AA768" s="26">
        <f t="shared" si="303"/>
        <v>3856.5739434131192</v>
      </c>
      <c r="AB768" s="31">
        <f t="shared" si="304"/>
        <v>-10643.522722140649</v>
      </c>
      <c r="AC768" s="30">
        <f t="shared" si="305"/>
        <v>0</v>
      </c>
      <c r="AG768" s="25">
        <f t="shared" si="306"/>
        <v>0</v>
      </c>
      <c r="AH768" s="25">
        <f t="shared" si="307"/>
        <v>0</v>
      </c>
      <c r="AI768" s="25">
        <f t="shared" si="308"/>
        <v>0</v>
      </c>
      <c r="AJ768" s="25">
        <f t="shared" si="309"/>
        <v>1</v>
      </c>
      <c r="AK768" s="25">
        <f t="shared" si="310"/>
        <v>0</v>
      </c>
      <c r="AL768" s="25">
        <f t="shared" ca="1" si="311"/>
        <v>0</v>
      </c>
      <c r="AM768" s="25">
        <f t="shared" ca="1" si="312"/>
        <v>0</v>
      </c>
      <c r="AN768" s="25">
        <f ca="1">IF(AM768=0,0,COUNTIF($AM$19:AM768,C768*10+1))</f>
        <v>0</v>
      </c>
      <c r="AO768" s="20">
        <f t="shared" ca="1" si="313"/>
        <v>0</v>
      </c>
      <c r="AP768" s="32">
        <f t="shared" ca="1" si="314"/>
        <v>0</v>
      </c>
    </row>
    <row r="769" spans="1:42" x14ac:dyDescent="0.2">
      <c r="A769" s="14">
        <f>Daten!A769</f>
        <v>31941</v>
      </c>
      <c r="B769" s="7" t="str">
        <f>Daten!B769</f>
        <v xml:space="preserve">Stössing                                         </v>
      </c>
      <c r="C769" s="14">
        <f t="shared" si="290"/>
        <v>3</v>
      </c>
      <c r="D769" s="9">
        <f>Daten!D769</f>
        <v>0</v>
      </c>
      <c r="E769" s="8">
        <f>Daten!E769</f>
        <v>836</v>
      </c>
      <c r="F769" s="8">
        <f>Daten!F769</f>
        <v>845</v>
      </c>
      <c r="G769" s="26">
        <f t="shared" si="291"/>
        <v>-9</v>
      </c>
      <c r="H769" s="28">
        <f t="shared" si="292"/>
        <v>-1.0650887573964497E-2</v>
      </c>
      <c r="I769" s="20">
        <f t="shared" si="293"/>
        <v>12.03741042096245</v>
      </c>
      <c r="J769" s="20">
        <f t="shared" si="294"/>
        <v>-21.037410420962452</v>
      </c>
      <c r="K769" s="26">
        <f t="shared" si="295"/>
        <v>10518.705210481226</v>
      </c>
      <c r="L769" s="15">
        <f>Daten!G769</f>
        <v>119</v>
      </c>
      <c r="M769" s="15">
        <f>Daten!H769</f>
        <v>547</v>
      </c>
      <c r="N769" s="15">
        <f>Daten!I769</f>
        <v>170</v>
      </c>
      <c r="O769" s="27">
        <f t="shared" si="296"/>
        <v>0.52833638025594154</v>
      </c>
      <c r="P769" s="15">
        <f t="shared" si="297"/>
        <v>313.12994084022375</v>
      </c>
      <c r="Q769" s="20">
        <f t="shared" si="298"/>
        <v>-24.129940840223753</v>
      </c>
      <c r="R769" s="26">
        <f t="shared" si="299"/>
        <v>-4825.9881680447506</v>
      </c>
      <c r="S769" s="8">
        <f>Daten!K769</f>
        <v>11006.78</v>
      </c>
      <c r="T769" s="8">
        <f>Daten!L769</f>
        <v>51272.23</v>
      </c>
      <c r="U769" s="8">
        <f>Daten!M769</f>
        <v>89821.77</v>
      </c>
      <c r="V769" s="8">
        <f>Daten!N769</f>
        <v>500</v>
      </c>
      <c r="W769" s="8">
        <f>Daten!O769</f>
        <v>500</v>
      </c>
      <c r="X769" s="22">
        <f t="shared" si="300"/>
        <v>152100.78</v>
      </c>
      <c r="Y769" s="8">
        <f t="shared" si="301"/>
        <v>342950.92956765421</v>
      </c>
      <c r="Z769" s="20">
        <f t="shared" si="302"/>
        <v>-190850.14956765421</v>
      </c>
      <c r="AA769" s="26">
        <f t="shared" si="303"/>
        <v>19085.014956765423</v>
      </c>
      <c r="AB769" s="31">
        <f t="shared" si="304"/>
        <v>24777.731999201897</v>
      </c>
      <c r="AC769" s="30">
        <f t="shared" si="305"/>
        <v>24777.731999201897</v>
      </c>
      <c r="AG769" s="25">
        <f t="shared" si="306"/>
        <v>10518.705210481226</v>
      </c>
      <c r="AH769" s="25">
        <f t="shared" si="307"/>
        <v>19085.014956765423</v>
      </c>
      <c r="AI769" s="25">
        <f t="shared" si="308"/>
        <v>29603.720167246647</v>
      </c>
      <c r="AJ769" s="25">
        <f t="shared" si="309"/>
        <v>1</v>
      </c>
      <c r="AK769" s="25">
        <f t="shared" si="310"/>
        <v>29603.720167246647</v>
      </c>
      <c r="AL769" s="25">
        <f t="shared" ca="1" si="311"/>
        <v>74780</v>
      </c>
      <c r="AM769" s="25">
        <f t="shared" ca="1" si="312"/>
        <v>31</v>
      </c>
      <c r="AN769" s="25">
        <f ca="1">IF(AM769=0,0,COUNTIF($AM$19:AM769,C769*10+1))</f>
        <v>285</v>
      </c>
      <c r="AO769" s="20">
        <f t="shared" ca="1" si="313"/>
        <v>0</v>
      </c>
      <c r="AP769" s="32">
        <f t="shared" ca="1" si="314"/>
        <v>74780</v>
      </c>
    </row>
    <row r="770" spans="1:42" x14ac:dyDescent="0.2">
      <c r="A770" s="14">
        <f>Daten!A770</f>
        <v>31943</v>
      </c>
      <c r="B770" s="7" t="str">
        <f>Daten!B770</f>
        <v xml:space="preserve">Traismauer                                        </v>
      </c>
      <c r="C770" s="14">
        <f t="shared" si="290"/>
        <v>3</v>
      </c>
      <c r="D770" s="9">
        <f>Daten!D770</f>
        <v>0</v>
      </c>
      <c r="E770" s="8">
        <f>Daten!E770</f>
        <v>6496</v>
      </c>
      <c r="F770" s="8">
        <f>Daten!F770</f>
        <v>6322</v>
      </c>
      <c r="G770" s="26">
        <f t="shared" si="291"/>
        <v>174</v>
      </c>
      <c r="H770" s="28">
        <f t="shared" si="292"/>
        <v>2.7522935779816515E-2</v>
      </c>
      <c r="I770" s="20">
        <f t="shared" si="293"/>
        <v>90.059773587366408</v>
      </c>
      <c r="J770" s="20">
        <f t="shared" si="294"/>
        <v>83.940226412633592</v>
      </c>
      <c r="K770" s="26">
        <f t="shared" si="295"/>
        <v>-41970.113206316797</v>
      </c>
      <c r="L770" s="15">
        <f>Daten!G770</f>
        <v>973</v>
      </c>
      <c r="M770" s="15">
        <f>Daten!H770</f>
        <v>4246</v>
      </c>
      <c r="N770" s="15">
        <f>Daten!I770</f>
        <v>1277</v>
      </c>
      <c r="O770" s="27">
        <f t="shared" si="296"/>
        <v>0.52991050400376827</v>
      </c>
      <c r="P770" s="15">
        <f t="shared" si="297"/>
        <v>2430.6210764306948</v>
      </c>
      <c r="Q770" s="20">
        <f t="shared" si="298"/>
        <v>-180.62107643069476</v>
      </c>
      <c r="R770" s="26">
        <f t="shared" si="299"/>
        <v>-36124.215286138948</v>
      </c>
      <c r="S770" s="8">
        <f>Daten!K770</f>
        <v>31027.42</v>
      </c>
      <c r="T770" s="8">
        <f>Daten!L770</f>
        <v>382745.48</v>
      </c>
      <c r="U770" s="8">
        <f>Daten!M770</f>
        <v>1145186.83</v>
      </c>
      <c r="V770" s="8">
        <f>Daten!N770</f>
        <v>500</v>
      </c>
      <c r="W770" s="8">
        <f>Daten!O770</f>
        <v>500</v>
      </c>
      <c r="X770" s="22">
        <f t="shared" si="300"/>
        <v>1558959.73</v>
      </c>
      <c r="Y770" s="8">
        <f t="shared" si="301"/>
        <v>2664843.5866883751</v>
      </c>
      <c r="Z770" s="20">
        <f t="shared" si="302"/>
        <v>-1105883.8566883751</v>
      </c>
      <c r="AA770" s="26">
        <f t="shared" si="303"/>
        <v>110588.38566883752</v>
      </c>
      <c r="AB770" s="31">
        <f t="shared" si="304"/>
        <v>32494.057176381786</v>
      </c>
      <c r="AC770" s="30">
        <f t="shared" si="305"/>
        <v>32494.057176381786</v>
      </c>
      <c r="AG770" s="25">
        <f t="shared" si="306"/>
        <v>-41970.113206316797</v>
      </c>
      <c r="AH770" s="25">
        <f t="shared" si="307"/>
        <v>110588.38566883752</v>
      </c>
      <c r="AI770" s="25">
        <f t="shared" si="308"/>
        <v>68618.272462520719</v>
      </c>
      <c r="AJ770" s="25">
        <f t="shared" si="309"/>
        <v>1</v>
      </c>
      <c r="AK770" s="25">
        <f t="shared" si="310"/>
        <v>68618.272462520719</v>
      </c>
      <c r="AL770" s="25">
        <f t="shared" ca="1" si="311"/>
        <v>173333</v>
      </c>
      <c r="AM770" s="25">
        <f t="shared" ca="1" si="312"/>
        <v>31</v>
      </c>
      <c r="AN770" s="25">
        <f ca="1">IF(AM770=0,0,COUNTIF($AM$19:AM770,C770*10+1))</f>
        <v>286</v>
      </c>
      <c r="AO770" s="20">
        <f t="shared" ca="1" si="313"/>
        <v>0</v>
      </c>
      <c r="AP770" s="32">
        <f t="shared" ca="1" si="314"/>
        <v>173333</v>
      </c>
    </row>
    <row r="771" spans="1:42" x14ac:dyDescent="0.2">
      <c r="A771" s="14">
        <f>Daten!A771</f>
        <v>31945</v>
      </c>
      <c r="B771" s="7" t="str">
        <f>Daten!B771</f>
        <v xml:space="preserve">Weinburg                                          </v>
      </c>
      <c r="C771" s="14">
        <f t="shared" si="290"/>
        <v>3</v>
      </c>
      <c r="D771" s="9">
        <f>Daten!D771</f>
        <v>0</v>
      </c>
      <c r="E771" s="8">
        <f>Daten!E771</f>
        <v>1399</v>
      </c>
      <c r="F771" s="8">
        <f>Daten!F771</f>
        <v>1387</v>
      </c>
      <c r="G771" s="26">
        <f t="shared" si="291"/>
        <v>12</v>
      </c>
      <c r="H771" s="28">
        <f t="shared" si="292"/>
        <v>8.6517664023071372E-3</v>
      </c>
      <c r="I771" s="20">
        <f t="shared" si="293"/>
        <v>19.758447637721797</v>
      </c>
      <c r="J771" s="20">
        <f t="shared" si="294"/>
        <v>-7.7584476377217975</v>
      </c>
      <c r="K771" s="26">
        <f t="shared" si="295"/>
        <v>3879.2238188608985</v>
      </c>
      <c r="L771" s="15">
        <f>Daten!G771</f>
        <v>234</v>
      </c>
      <c r="M771" s="15">
        <f>Daten!H771</f>
        <v>922</v>
      </c>
      <c r="N771" s="15">
        <f>Daten!I771</f>
        <v>243</v>
      </c>
      <c r="O771" s="27">
        <f t="shared" si="296"/>
        <v>0.51735357917570501</v>
      </c>
      <c r="P771" s="15">
        <f t="shared" si="297"/>
        <v>527.79854744915224</v>
      </c>
      <c r="Q771" s="20">
        <f t="shared" si="298"/>
        <v>-50.798547449152238</v>
      </c>
      <c r="R771" s="26">
        <f t="shared" si="299"/>
        <v>-10159.709489830448</v>
      </c>
      <c r="S771" s="8">
        <f>Daten!K771</f>
        <v>5259.7</v>
      </c>
      <c r="T771" s="8">
        <f>Daten!L771</f>
        <v>114787.71</v>
      </c>
      <c r="U771" s="8">
        <f>Daten!M771</f>
        <v>1841308.56</v>
      </c>
      <c r="V771" s="8">
        <f>Daten!N771</f>
        <v>500</v>
      </c>
      <c r="W771" s="8">
        <f>Daten!O771</f>
        <v>500</v>
      </c>
      <c r="X771" s="22">
        <f t="shared" si="300"/>
        <v>1961355.97</v>
      </c>
      <c r="Y771" s="8">
        <f t="shared" si="301"/>
        <v>573909.51012577536</v>
      </c>
      <c r="Z771" s="20">
        <f t="shared" si="302"/>
        <v>1387446.4598742246</v>
      </c>
      <c r="AA771" s="26">
        <f t="shared" si="303"/>
        <v>-138744.64598742247</v>
      </c>
      <c r="AB771" s="31">
        <f t="shared" si="304"/>
        <v>-145025.13165839203</v>
      </c>
      <c r="AC771" s="30">
        <f t="shared" si="305"/>
        <v>0</v>
      </c>
      <c r="AG771" s="25">
        <f t="shared" si="306"/>
        <v>0</v>
      </c>
      <c r="AH771" s="25">
        <f t="shared" si="307"/>
        <v>0</v>
      </c>
      <c r="AI771" s="25">
        <f t="shared" si="308"/>
        <v>0</v>
      </c>
      <c r="AJ771" s="25">
        <f t="shared" si="309"/>
        <v>1</v>
      </c>
      <c r="AK771" s="25">
        <f t="shared" si="310"/>
        <v>0</v>
      </c>
      <c r="AL771" s="25">
        <f t="shared" ca="1" si="311"/>
        <v>0</v>
      </c>
      <c r="AM771" s="25">
        <f t="shared" ca="1" si="312"/>
        <v>0</v>
      </c>
      <c r="AN771" s="25">
        <f ca="1">IF(AM771=0,0,COUNTIF($AM$19:AM771,C771*10+1))</f>
        <v>0</v>
      </c>
      <c r="AO771" s="20">
        <f t="shared" ca="1" si="313"/>
        <v>0</v>
      </c>
      <c r="AP771" s="32">
        <f t="shared" ca="1" si="314"/>
        <v>0</v>
      </c>
    </row>
    <row r="772" spans="1:42" x14ac:dyDescent="0.2">
      <c r="A772" s="14">
        <f>Daten!A772</f>
        <v>31946</v>
      </c>
      <c r="B772" s="7" t="str">
        <f>Daten!B772</f>
        <v xml:space="preserve">Perschling                                        </v>
      </c>
      <c r="C772" s="14">
        <f t="shared" si="290"/>
        <v>3</v>
      </c>
      <c r="D772" s="9">
        <f>Daten!D772</f>
        <v>0</v>
      </c>
      <c r="E772" s="8">
        <f>Daten!E772</f>
        <v>1546</v>
      </c>
      <c r="F772" s="8">
        <f>Daten!F772</f>
        <v>1404</v>
      </c>
      <c r="G772" s="26">
        <f t="shared" si="291"/>
        <v>142</v>
      </c>
      <c r="H772" s="28">
        <f t="shared" si="292"/>
        <v>0.10113960113960115</v>
      </c>
      <c r="I772" s="20">
        <f t="shared" si="293"/>
        <v>20.000620391752996</v>
      </c>
      <c r="J772" s="20">
        <f t="shared" si="294"/>
        <v>121.99937960824701</v>
      </c>
      <c r="K772" s="26">
        <f t="shared" si="295"/>
        <v>-60999.689804123504</v>
      </c>
      <c r="L772" s="15">
        <f>Daten!G772</f>
        <v>262</v>
      </c>
      <c r="M772" s="15">
        <f>Daten!H772</f>
        <v>993</v>
      </c>
      <c r="N772" s="15">
        <f>Daten!I772</f>
        <v>291</v>
      </c>
      <c r="O772" s="27">
        <f t="shared" si="296"/>
        <v>0.55689828801611274</v>
      </c>
      <c r="P772" s="15">
        <f t="shared" si="297"/>
        <v>568.44247030044278</v>
      </c>
      <c r="Q772" s="20">
        <f t="shared" si="298"/>
        <v>-15.442470300442778</v>
      </c>
      <c r="R772" s="26">
        <f t="shared" si="299"/>
        <v>-3088.4940600885557</v>
      </c>
      <c r="S772" s="8">
        <f>Daten!K772</f>
        <v>23268.46</v>
      </c>
      <c r="T772" s="8">
        <f>Daten!L772</f>
        <v>93156.25</v>
      </c>
      <c r="U772" s="8">
        <f>Daten!M772</f>
        <v>229139.53</v>
      </c>
      <c r="V772" s="8">
        <f>Daten!N772</f>
        <v>500</v>
      </c>
      <c r="W772" s="8">
        <f>Daten!O772</f>
        <v>500</v>
      </c>
      <c r="X772" s="22">
        <f t="shared" si="300"/>
        <v>345564.24</v>
      </c>
      <c r="Y772" s="8">
        <f t="shared" si="301"/>
        <v>634213.08266937011</v>
      </c>
      <c r="Z772" s="20">
        <f t="shared" si="302"/>
        <v>-288648.84266937012</v>
      </c>
      <c r="AA772" s="26">
        <f t="shared" si="303"/>
        <v>28864.884266937013</v>
      </c>
      <c r="AB772" s="31">
        <f t="shared" si="304"/>
        <v>-35223.299597275043</v>
      </c>
      <c r="AC772" s="30">
        <f t="shared" si="305"/>
        <v>0</v>
      </c>
      <c r="AG772" s="25">
        <f t="shared" si="306"/>
        <v>0</v>
      </c>
      <c r="AH772" s="25">
        <f t="shared" si="307"/>
        <v>0</v>
      </c>
      <c r="AI772" s="25">
        <f t="shared" si="308"/>
        <v>0</v>
      </c>
      <c r="AJ772" s="25">
        <f t="shared" si="309"/>
        <v>1</v>
      </c>
      <c r="AK772" s="25">
        <f t="shared" si="310"/>
        <v>0</v>
      </c>
      <c r="AL772" s="25">
        <f t="shared" ca="1" si="311"/>
        <v>0</v>
      </c>
      <c r="AM772" s="25">
        <f t="shared" ca="1" si="312"/>
        <v>0</v>
      </c>
      <c r="AN772" s="25">
        <f ca="1">IF(AM772=0,0,COUNTIF($AM$19:AM772,C772*10+1))</f>
        <v>0</v>
      </c>
      <c r="AO772" s="20">
        <f t="shared" ca="1" si="313"/>
        <v>0</v>
      </c>
      <c r="AP772" s="32">
        <f t="shared" ca="1" si="314"/>
        <v>0</v>
      </c>
    </row>
    <row r="773" spans="1:42" x14ac:dyDescent="0.2">
      <c r="A773" s="14">
        <f>Daten!A773</f>
        <v>31947</v>
      </c>
      <c r="B773" s="7" t="str">
        <f>Daten!B773</f>
        <v xml:space="preserve">Wilhelmsburg                                      </v>
      </c>
      <c r="C773" s="14">
        <f t="shared" si="290"/>
        <v>3</v>
      </c>
      <c r="D773" s="9">
        <f>Daten!D773</f>
        <v>0</v>
      </c>
      <c r="E773" s="8">
        <f>Daten!E773</f>
        <v>6478</v>
      </c>
      <c r="F773" s="8">
        <f>Daten!F773</f>
        <v>6486</v>
      </c>
      <c r="G773" s="26">
        <f t="shared" si="291"/>
        <v>-8</v>
      </c>
      <c r="H773" s="28">
        <f t="shared" si="292"/>
        <v>-1.2334258402713536E-3</v>
      </c>
      <c r="I773" s="20">
        <f t="shared" si="293"/>
        <v>92.39602839096149</v>
      </c>
      <c r="J773" s="20">
        <f t="shared" si="294"/>
        <v>-100.39602839096149</v>
      </c>
      <c r="K773" s="26">
        <f t="shared" si="295"/>
        <v>50198.014195480748</v>
      </c>
      <c r="L773" s="15">
        <f>Daten!G773</f>
        <v>850</v>
      </c>
      <c r="M773" s="15">
        <f>Daten!H773</f>
        <v>4054</v>
      </c>
      <c r="N773" s="15">
        <f>Daten!I773</f>
        <v>1574</v>
      </c>
      <c r="O773" s="27">
        <f t="shared" si="296"/>
        <v>0.59792797237296502</v>
      </c>
      <c r="P773" s="15">
        <f t="shared" si="297"/>
        <v>2320.7107498469236</v>
      </c>
      <c r="Q773" s="20">
        <f t="shared" si="298"/>
        <v>103.28925015307641</v>
      </c>
      <c r="R773" s="26">
        <f t="shared" si="299"/>
        <v>20657.850030615282</v>
      </c>
      <c r="S773" s="8">
        <f>Daten!K773</f>
        <v>19333.669999999998</v>
      </c>
      <c r="T773" s="8">
        <f>Daten!L773</f>
        <v>397197.4</v>
      </c>
      <c r="U773" s="8">
        <f>Daten!M773</f>
        <v>1432287.73</v>
      </c>
      <c r="V773" s="8">
        <f>Daten!N773</f>
        <v>500</v>
      </c>
      <c r="W773" s="8">
        <f>Daten!O773</f>
        <v>500</v>
      </c>
      <c r="X773" s="22">
        <f t="shared" si="300"/>
        <v>1848818.8</v>
      </c>
      <c r="Y773" s="8">
        <f t="shared" si="301"/>
        <v>2657459.4757646699</v>
      </c>
      <c r="Z773" s="20">
        <f t="shared" si="302"/>
        <v>-808640.6757646699</v>
      </c>
      <c r="AA773" s="26">
        <f t="shared" si="303"/>
        <v>80864.067576467001</v>
      </c>
      <c r="AB773" s="31">
        <f t="shared" si="304"/>
        <v>151719.93180256302</v>
      </c>
      <c r="AC773" s="30">
        <f t="shared" si="305"/>
        <v>151719.93180256302</v>
      </c>
      <c r="AG773" s="25">
        <f t="shared" si="306"/>
        <v>50198.014195480748</v>
      </c>
      <c r="AH773" s="25">
        <f t="shared" si="307"/>
        <v>80864.067576467001</v>
      </c>
      <c r="AI773" s="25">
        <f t="shared" si="308"/>
        <v>131062.08177194775</v>
      </c>
      <c r="AJ773" s="25">
        <f t="shared" si="309"/>
        <v>1</v>
      </c>
      <c r="AK773" s="25">
        <f t="shared" si="310"/>
        <v>131062.08177194775</v>
      </c>
      <c r="AL773" s="25">
        <f t="shared" ca="1" si="311"/>
        <v>331069</v>
      </c>
      <c r="AM773" s="25">
        <f t="shared" ca="1" si="312"/>
        <v>31</v>
      </c>
      <c r="AN773" s="25">
        <f ca="1">IF(AM773=0,0,COUNTIF($AM$19:AM773,C773*10+1))</f>
        <v>287</v>
      </c>
      <c r="AO773" s="20">
        <f t="shared" ca="1" si="313"/>
        <v>0</v>
      </c>
      <c r="AP773" s="32">
        <f t="shared" ca="1" si="314"/>
        <v>331069</v>
      </c>
    </row>
    <row r="774" spans="1:42" x14ac:dyDescent="0.2">
      <c r="A774" s="14">
        <f>Daten!A774</f>
        <v>31948</v>
      </c>
      <c r="B774" s="7" t="str">
        <f>Daten!B774</f>
        <v xml:space="preserve">Wölbling                                         </v>
      </c>
      <c r="C774" s="14">
        <f t="shared" si="290"/>
        <v>3</v>
      </c>
      <c r="D774" s="9">
        <f>Daten!D774</f>
        <v>0</v>
      </c>
      <c r="E774" s="8">
        <f>Daten!E774</f>
        <v>2449</v>
      </c>
      <c r="F774" s="8">
        <f>Daten!F774</f>
        <v>2573</v>
      </c>
      <c r="G774" s="26">
        <f t="shared" si="291"/>
        <v>-124</v>
      </c>
      <c r="H774" s="28">
        <f t="shared" si="292"/>
        <v>-4.8192771084337352E-2</v>
      </c>
      <c r="I774" s="20">
        <f t="shared" si="293"/>
        <v>36.653558595427675</v>
      </c>
      <c r="J774" s="20">
        <f t="shared" si="294"/>
        <v>-160.65355859542768</v>
      </c>
      <c r="K774" s="26">
        <f t="shared" si="295"/>
        <v>80326.779297713845</v>
      </c>
      <c r="L774" s="15">
        <f>Daten!G774</f>
        <v>333</v>
      </c>
      <c r="M774" s="15">
        <f>Daten!H774</f>
        <v>1618</v>
      </c>
      <c r="N774" s="15">
        <f>Daten!I774</f>
        <v>498</v>
      </c>
      <c r="O774" s="27">
        <f t="shared" si="296"/>
        <v>0.51359703337453644</v>
      </c>
      <c r="P774" s="15">
        <f t="shared" si="297"/>
        <v>926.22348131532362</v>
      </c>
      <c r="Q774" s="20">
        <f t="shared" si="298"/>
        <v>-95.223481315323625</v>
      </c>
      <c r="R774" s="26">
        <f t="shared" si="299"/>
        <v>-19044.696263064725</v>
      </c>
      <c r="S774" s="8">
        <f>Daten!K774</f>
        <v>20961.75</v>
      </c>
      <c r="T774" s="8">
        <f>Daten!L774</f>
        <v>163751.43</v>
      </c>
      <c r="U774" s="8">
        <f>Daten!M774</f>
        <v>302574.53000000003</v>
      </c>
      <c r="V774" s="8">
        <f>Daten!N774</f>
        <v>500</v>
      </c>
      <c r="W774" s="8">
        <f>Daten!O774</f>
        <v>500</v>
      </c>
      <c r="X774" s="22">
        <f t="shared" si="300"/>
        <v>487287.71</v>
      </c>
      <c r="Y774" s="8">
        <f t="shared" si="301"/>
        <v>1004649.3140085946</v>
      </c>
      <c r="Z774" s="20">
        <f t="shared" si="302"/>
        <v>-517361.60400859459</v>
      </c>
      <c r="AA774" s="26">
        <f t="shared" si="303"/>
        <v>51736.160400859459</v>
      </c>
      <c r="AB774" s="31">
        <f t="shared" si="304"/>
        <v>113018.24343550857</v>
      </c>
      <c r="AC774" s="30">
        <f t="shared" si="305"/>
        <v>113018.24343550857</v>
      </c>
      <c r="AG774" s="25">
        <f t="shared" si="306"/>
        <v>80326.779297713845</v>
      </c>
      <c r="AH774" s="25">
        <f t="shared" si="307"/>
        <v>51736.160400859459</v>
      </c>
      <c r="AI774" s="25">
        <f t="shared" si="308"/>
        <v>132062.93969857332</v>
      </c>
      <c r="AJ774" s="25">
        <f t="shared" si="309"/>
        <v>1</v>
      </c>
      <c r="AK774" s="25">
        <f t="shared" si="310"/>
        <v>132062.93969857332</v>
      </c>
      <c r="AL774" s="25">
        <f t="shared" ca="1" si="311"/>
        <v>333597</v>
      </c>
      <c r="AM774" s="25">
        <f t="shared" ca="1" si="312"/>
        <v>31</v>
      </c>
      <c r="AN774" s="25">
        <f ca="1">IF(AM774=0,0,COUNTIF($AM$19:AM774,C774*10+1))</f>
        <v>288</v>
      </c>
      <c r="AO774" s="20">
        <f t="shared" ca="1" si="313"/>
        <v>0</v>
      </c>
      <c r="AP774" s="32">
        <f t="shared" ca="1" si="314"/>
        <v>333597</v>
      </c>
    </row>
    <row r="775" spans="1:42" x14ac:dyDescent="0.2">
      <c r="A775" s="14">
        <f>Daten!A775</f>
        <v>31949</v>
      </c>
      <c r="B775" s="7" t="str">
        <f>Daten!B775</f>
        <v xml:space="preserve">Gablitz                                           </v>
      </c>
      <c r="C775" s="14">
        <f t="shared" si="290"/>
        <v>3</v>
      </c>
      <c r="D775" s="9">
        <f>Daten!D775</f>
        <v>0</v>
      </c>
      <c r="E775" s="8">
        <f>Daten!E775</f>
        <v>5104</v>
      </c>
      <c r="F775" s="8">
        <f>Daten!F775</f>
        <v>5005</v>
      </c>
      <c r="G775" s="26">
        <f t="shared" si="291"/>
        <v>99</v>
      </c>
      <c r="H775" s="28">
        <f t="shared" si="292"/>
        <v>1.9780219780219779E-2</v>
      </c>
      <c r="I775" s="20">
        <f t="shared" si="293"/>
        <v>71.298507878008365</v>
      </c>
      <c r="J775" s="20">
        <f t="shared" si="294"/>
        <v>27.701492121991635</v>
      </c>
      <c r="K775" s="26">
        <f t="shared" si="295"/>
        <v>-13850.746060995818</v>
      </c>
      <c r="L775" s="15">
        <f>Daten!G775</f>
        <v>741</v>
      </c>
      <c r="M775" s="15">
        <f>Daten!H775</f>
        <v>3159</v>
      </c>
      <c r="N775" s="15">
        <f>Daten!I775</f>
        <v>1204</v>
      </c>
      <c r="O775" s="27">
        <f t="shared" si="296"/>
        <v>0.61570117125672685</v>
      </c>
      <c r="P775" s="15">
        <f t="shared" si="297"/>
        <v>1808.368342073614</v>
      </c>
      <c r="Q775" s="20">
        <f t="shared" si="298"/>
        <v>136.63165792638597</v>
      </c>
      <c r="R775" s="26">
        <f t="shared" si="299"/>
        <v>27326.331585277192</v>
      </c>
      <c r="S775" s="8">
        <f>Daten!K775</f>
        <v>4216.32</v>
      </c>
      <c r="T775" s="8">
        <f>Daten!L775</f>
        <v>487254.01</v>
      </c>
      <c r="U775" s="8">
        <f>Daten!M775</f>
        <v>634820.37</v>
      </c>
      <c r="V775" s="8">
        <f>Daten!N775</f>
        <v>500</v>
      </c>
      <c r="W775" s="8">
        <f>Daten!O775</f>
        <v>500</v>
      </c>
      <c r="X775" s="22">
        <f t="shared" si="300"/>
        <v>1126290.7</v>
      </c>
      <c r="Y775" s="8">
        <f t="shared" si="301"/>
        <v>2093805.6752551519</v>
      </c>
      <c r="Z775" s="20">
        <f t="shared" si="302"/>
        <v>-967514.97525515198</v>
      </c>
      <c r="AA775" s="26">
        <f t="shared" si="303"/>
        <v>96751.497525515209</v>
      </c>
      <c r="AB775" s="31">
        <f t="shared" si="304"/>
        <v>110227.08304979658</v>
      </c>
      <c r="AC775" s="30">
        <f t="shared" si="305"/>
        <v>110227.08304979658</v>
      </c>
      <c r="AG775" s="25">
        <f t="shared" si="306"/>
        <v>-13850.746060995818</v>
      </c>
      <c r="AH775" s="25">
        <f t="shared" si="307"/>
        <v>96751.497525515209</v>
      </c>
      <c r="AI775" s="25">
        <f t="shared" si="308"/>
        <v>82900.751464519388</v>
      </c>
      <c r="AJ775" s="25">
        <f t="shared" si="309"/>
        <v>1</v>
      </c>
      <c r="AK775" s="25">
        <f t="shared" si="310"/>
        <v>82900.751464519388</v>
      </c>
      <c r="AL775" s="25">
        <f t="shared" ca="1" si="311"/>
        <v>209411</v>
      </c>
      <c r="AM775" s="25">
        <f t="shared" ca="1" si="312"/>
        <v>31</v>
      </c>
      <c r="AN775" s="25">
        <f ca="1">IF(AM775=0,0,COUNTIF($AM$19:AM775,C775*10+1))</f>
        <v>289</v>
      </c>
      <c r="AO775" s="20">
        <f t="shared" ca="1" si="313"/>
        <v>0</v>
      </c>
      <c r="AP775" s="32">
        <f t="shared" ca="1" si="314"/>
        <v>209411</v>
      </c>
    </row>
    <row r="776" spans="1:42" x14ac:dyDescent="0.2">
      <c r="A776" s="14">
        <f>Daten!A776</f>
        <v>31950</v>
      </c>
      <c r="B776" s="7" t="str">
        <f>Daten!B776</f>
        <v xml:space="preserve">Mauerbach                                         </v>
      </c>
      <c r="C776" s="14">
        <f t="shared" si="290"/>
        <v>3</v>
      </c>
      <c r="D776" s="9">
        <f>Daten!D776</f>
        <v>0</v>
      </c>
      <c r="E776" s="8">
        <f>Daten!E776</f>
        <v>3616</v>
      </c>
      <c r="F776" s="8">
        <f>Daten!F776</f>
        <v>3636</v>
      </c>
      <c r="G776" s="26">
        <f t="shared" si="291"/>
        <v>-20</v>
      </c>
      <c r="H776" s="28">
        <f t="shared" si="292"/>
        <v>-5.5005500550055009E-3</v>
      </c>
      <c r="I776" s="20">
        <f t="shared" si="293"/>
        <v>51.796478450437242</v>
      </c>
      <c r="J776" s="20">
        <f t="shared" si="294"/>
        <v>-71.796478450437235</v>
      </c>
      <c r="K776" s="26">
        <f t="shared" si="295"/>
        <v>35898.239225218618</v>
      </c>
      <c r="L776" s="15">
        <f>Daten!G776</f>
        <v>528</v>
      </c>
      <c r="M776" s="15">
        <f>Daten!H776</f>
        <v>2120</v>
      </c>
      <c r="N776" s="15">
        <f>Daten!I776</f>
        <v>968</v>
      </c>
      <c r="O776" s="27">
        <f t="shared" si="296"/>
        <v>0.70566037735849052</v>
      </c>
      <c r="P776" s="15">
        <f t="shared" si="297"/>
        <v>1213.5931893624759</v>
      </c>
      <c r="Q776" s="20">
        <f t="shared" si="298"/>
        <v>282.40681063752413</v>
      </c>
      <c r="R776" s="26">
        <f t="shared" si="299"/>
        <v>56481.362127504828</v>
      </c>
      <c r="S776" s="8">
        <f>Daten!K776</f>
        <v>11409</v>
      </c>
      <c r="T776" s="8">
        <f>Daten!L776</f>
        <v>337433.59</v>
      </c>
      <c r="U776" s="8">
        <f>Daten!M776</f>
        <v>455470.36</v>
      </c>
      <c r="V776" s="8">
        <f>Daten!N776</f>
        <v>500</v>
      </c>
      <c r="W776" s="8">
        <f>Daten!O776</f>
        <v>500</v>
      </c>
      <c r="X776" s="22">
        <f t="shared" si="300"/>
        <v>804312.95</v>
      </c>
      <c r="Y776" s="8">
        <f t="shared" si="301"/>
        <v>1483385.8388954995</v>
      </c>
      <c r="Z776" s="20">
        <f t="shared" si="302"/>
        <v>-679072.88889549952</v>
      </c>
      <c r="AA776" s="26">
        <f t="shared" si="303"/>
        <v>67907.288889549949</v>
      </c>
      <c r="AB776" s="31">
        <f t="shared" si="304"/>
        <v>160286.8902422734</v>
      </c>
      <c r="AC776" s="30">
        <f t="shared" si="305"/>
        <v>160286.8902422734</v>
      </c>
      <c r="AG776" s="25">
        <f t="shared" si="306"/>
        <v>35898.239225218618</v>
      </c>
      <c r="AH776" s="25">
        <f t="shared" si="307"/>
        <v>67907.288889549949</v>
      </c>
      <c r="AI776" s="25">
        <f t="shared" si="308"/>
        <v>103805.52811476856</v>
      </c>
      <c r="AJ776" s="25">
        <f t="shared" si="309"/>
        <v>1</v>
      </c>
      <c r="AK776" s="25">
        <f t="shared" si="310"/>
        <v>103805.52811476856</v>
      </c>
      <c r="AL776" s="25">
        <f t="shared" ca="1" si="311"/>
        <v>262218</v>
      </c>
      <c r="AM776" s="25">
        <f t="shared" ca="1" si="312"/>
        <v>31</v>
      </c>
      <c r="AN776" s="25">
        <f ca="1">IF(AM776=0,0,COUNTIF($AM$19:AM776,C776*10+1))</f>
        <v>290</v>
      </c>
      <c r="AO776" s="20">
        <f t="shared" ca="1" si="313"/>
        <v>0</v>
      </c>
      <c r="AP776" s="32">
        <f t="shared" ca="1" si="314"/>
        <v>262218</v>
      </c>
    </row>
    <row r="777" spans="1:42" x14ac:dyDescent="0.2">
      <c r="A777" s="14">
        <f>Daten!A777</f>
        <v>31951</v>
      </c>
      <c r="B777" s="7" t="str">
        <f>Daten!B777</f>
        <v xml:space="preserve">Pressbaum                                         </v>
      </c>
      <c r="C777" s="14">
        <f t="shared" si="290"/>
        <v>3</v>
      </c>
      <c r="D777" s="9">
        <f>Daten!D777</f>
        <v>0</v>
      </c>
      <c r="E777" s="8">
        <f>Daten!E777</f>
        <v>7924</v>
      </c>
      <c r="F777" s="8">
        <f>Daten!F777</f>
        <v>7787</v>
      </c>
      <c r="G777" s="26">
        <f t="shared" si="291"/>
        <v>137</v>
      </c>
      <c r="H777" s="28">
        <f t="shared" si="292"/>
        <v>1.7593424939000898E-2</v>
      </c>
      <c r="I777" s="20">
        <f t="shared" si="293"/>
        <v>110.92936680240781</v>
      </c>
      <c r="J777" s="20">
        <f t="shared" si="294"/>
        <v>26.070633197592187</v>
      </c>
      <c r="K777" s="26">
        <f t="shared" si="295"/>
        <v>-13035.316598796093</v>
      </c>
      <c r="L777" s="15">
        <f>Daten!G777</f>
        <v>1262</v>
      </c>
      <c r="M777" s="15">
        <f>Daten!H777</f>
        <v>5023</v>
      </c>
      <c r="N777" s="15">
        <f>Daten!I777</f>
        <v>1639</v>
      </c>
      <c r="O777" s="27">
        <f t="shared" si="296"/>
        <v>0.57754330081624528</v>
      </c>
      <c r="P777" s="15">
        <f t="shared" si="297"/>
        <v>2875.4144293243949</v>
      </c>
      <c r="Q777" s="20">
        <f t="shared" si="298"/>
        <v>25.58557067560514</v>
      </c>
      <c r="R777" s="26">
        <f t="shared" si="299"/>
        <v>5117.1141351210281</v>
      </c>
      <c r="S777" s="8">
        <f>Daten!K777</f>
        <v>12429.32</v>
      </c>
      <c r="T777" s="8">
        <f>Daten!L777</f>
        <v>697611.15</v>
      </c>
      <c r="U777" s="8">
        <f>Daten!M777</f>
        <v>1155230.98</v>
      </c>
      <c r="V777" s="8">
        <f>Daten!N777</f>
        <v>500</v>
      </c>
      <c r="W777" s="8">
        <f>Daten!O777</f>
        <v>500</v>
      </c>
      <c r="X777" s="22">
        <f t="shared" si="300"/>
        <v>1865271.45</v>
      </c>
      <c r="Y777" s="8">
        <f t="shared" si="301"/>
        <v>3250649.7199690095</v>
      </c>
      <c r="Z777" s="20">
        <f t="shared" si="302"/>
        <v>-1385378.2699690096</v>
      </c>
      <c r="AA777" s="26">
        <f t="shared" si="303"/>
        <v>138537.82699690096</v>
      </c>
      <c r="AB777" s="31">
        <f t="shared" si="304"/>
        <v>130619.6245332259</v>
      </c>
      <c r="AC777" s="30">
        <f t="shared" si="305"/>
        <v>130619.6245332259</v>
      </c>
      <c r="AG777" s="25">
        <f t="shared" si="306"/>
        <v>-13035.316598796093</v>
      </c>
      <c r="AH777" s="25">
        <f t="shared" si="307"/>
        <v>138537.82699690096</v>
      </c>
      <c r="AI777" s="25">
        <f t="shared" si="308"/>
        <v>125502.51039810486</v>
      </c>
      <c r="AJ777" s="25">
        <f t="shared" si="309"/>
        <v>1</v>
      </c>
      <c r="AK777" s="25">
        <f t="shared" si="310"/>
        <v>125502.51039810486</v>
      </c>
      <c r="AL777" s="25">
        <f t="shared" ca="1" si="311"/>
        <v>317025</v>
      </c>
      <c r="AM777" s="25">
        <f t="shared" ca="1" si="312"/>
        <v>31</v>
      </c>
      <c r="AN777" s="25">
        <f ca="1">IF(AM777=0,0,COUNTIF($AM$19:AM777,C777*10+1))</f>
        <v>291</v>
      </c>
      <c r="AO777" s="20">
        <f t="shared" ca="1" si="313"/>
        <v>0</v>
      </c>
      <c r="AP777" s="32">
        <f t="shared" ca="1" si="314"/>
        <v>317025</v>
      </c>
    </row>
    <row r="778" spans="1:42" x14ac:dyDescent="0.2">
      <c r="A778" s="14">
        <f>Daten!A778</f>
        <v>31952</v>
      </c>
      <c r="B778" s="7" t="str">
        <f>Daten!B778</f>
        <v xml:space="preserve">Purkersdorf                                       </v>
      </c>
      <c r="C778" s="14">
        <f t="shared" si="290"/>
        <v>3</v>
      </c>
      <c r="D778" s="9">
        <f>Daten!D778</f>
        <v>0</v>
      </c>
      <c r="E778" s="8">
        <f>Daten!E778</f>
        <v>9899</v>
      </c>
      <c r="F778" s="8">
        <f>Daten!F778</f>
        <v>9808</v>
      </c>
      <c r="G778" s="26">
        <f t="shared" si="291"/>
        <v>91</v>
      </c>
      <c r="H778" s="28">
        <f t="shared" si="292"/>
        <v>9.2781402936378474E-3</v>
      </c>
      <c r="I778" s="20">
        <f t="shared" si="293"/>
        <v>139.71943361988133</v>
      </c>
      <c r="J778" s="20">
        <f t="shared" si="294"/>
        <v>-48.719433619881329</v>
      </c>
      <c r="K778" s="26">
        <f t="shared" si="295"/>
        <v>24359.716809940663</v>
      </c>
      <c r="L778" s="15">
        <f>Daten!G778</f>
        <v>1550</v>
      </c>
      <c r="M778" s="15">
        <f>Daten!H778</f>
        <v>6304</v>
      </c>
      <c r="N778" s="15">
        <f>Daten!I778</f>
        <v>2045</v>
      </c>
      <c r="O778" s="27">
        <f t="shared" si="296"/>
        <v>0.57027284263959388</v>
      </c>
      <c r="P778" s="15">
        <f t="shared" si="297"/>
        <v>3608.7223895004945</v>
      </c>
      <c r="Q778" s="20">
        <f t="shared" si="298"/>
        <v>-13.722389500494501</v>
      </c>
      <c r="R778" s="26">
        <f t="shared" si="299"/>
        <v>-2744.4779000989001</v>
      </c>
      <c r="S778" s="8">
        <f>Daten!K778</f>
        <v>9862.66</v>
      </c>
      <c r="T778" s="8">
        <f>Daten!L778</f>
        <v>797278.49</v>
      </c>
      <c r="U778" s="8">
        <f>Daten!M778</f>
        <v>2355167.11</v>
      </c>
      <c r="V778" s="8">
        <f>Daten!N778</f>
        <v>500</v>
      </c>
      <c r="W778" s="8">
        <f>Daten!O778</f>
        <v>500</v>
      </c>
      <c r="X778" s="22">
        <f t="shared" si="300"/>
        <v>3162308.26</v>
      </c>
      <c r="Y778" s="8">
        <f t="shared" si="301"/>
        <v>4060850.7796533601</v>
      </c>
      <c r="Z778" s="20">
        <f t="shared" si="302"/>
        <v>-898542.51965336036</v>
      </c>
      <c r="AA778" s="26">
        <f t="shared" si="303"/>
        <v>89854.251965336036</v>
      </c>
      <c r="AB778" s="31">
        <f t="shared" si="304"/>
        <v>111469.4908751778</v>
      </c>
      <c r="AC778" s="30">
        <f t="shared" si="305"/>
        <v>111469.4908751778</v>
      </c>
      <c r="AG778" s="25">
        <f t="shared" si="306"/>
        <v>24359.716809940663</v>
      </c>
      <c r="AH778" s="25">
        <f t="shared" si="307"/>
        <v>89854.251965336036</v>
      </c>
      <c r="AI778" s="25">
        <f t="shared" si="308"/>
        <v>114213.96877527671</v>
      </c>
      <c r="AJ778" s="25">
        <f t="shared" si="309"/>
        <v>1</v>
      </c>
      <c r="AK778" s="25">
        <f t="shared" si="310"/>
        <v>114213.96877527671</v>
      </c>
      <c r="AL778" s="25">
        <f t="shared" ca="1" si="311"/>
        <v>288510</v>
      </c>
      <c r="AM778" s="25">
        <f t="shared" ca="1" si="312"/>
        <v>31</v>
      </c>
      <c r="AN778" s="25">
        <f ca="1">IF(AM778=0,0,COUNTIF($AM$19:AM778,C778*10+1))</f>
        <v>292</v>
      </c>
      <c r="AO778" s="20">
        <f t="shared" ca="1" si="313"/>
        <v>0</v>
      </c>
      <c r="AP778" s="32">
        <f t="shared" ca="1" si="314"/>
        <v>288510</v>
      </c>
    </row>
    <row r="779" spans="1:42" x14ac:dyDescent="0.2">
      <c r="A779" s="14">
        <f>Daten!A779</f>
        <v>31953</v>
      </c>
      <c r="B779" s="7" t="str">
        <f>Daten!B779</f>
        <v xml:space="preserve">Tullnerbach                                       </v>
      </c>
      <c r="C779" s="14">
        <f t="shared" si="290"/>
        <v>3</v>
      </c>
      <c r="D779" s="9">
        <f>Daten!D779</f>
        <v>0</v>
      </c>
      <c r="E779" s="8">
        <f>Daten!E779</f>
        <v>2969</v>
      </c>
      <c r="F779" s="8">
        <f>Daten!F779</f>
        <v>2885</v>
      </c>
      <c r="G779" s="26">
        <f t="shared" si="291"/>
        <v>84</v>
      </c>
      <c r="H779" s="28">
        <f t="shared" si="292"/>
        <v>2.9116117850953208E-2</v>
      </c>
      <c r="I779" s="20">
        <f t="shared" si="293"/>
        <v>41.098140904706121</v>
      </c>
      <c r="J779" s="20">
        <f t="shared" si="294"/>
        <v>42.901859095293879</v>
      </c>
      <c r="K779" s="26">
        <f t="shared" si="295"/>
        <v>-21450.929547646942</v>
      </c>
      <c r="L779" s="15">
        <f>Daten!G779</f>
        <v>453</v>
      </c>
      <c r="M779" s="15">
        <f>Daten!H779</f>
        <v>1851</v>
      </c>
      <c r="N779" s="15">
        <f>Daten!I779</f>
        <v>665</v>
      </c>
      <c r="O779" s="27">
        <f t="shared" si="296"/>
        <v>0.60399783900594273</v>
      </c>
      <c r="P779" s="15">
        <f t="shared" si="297"/>
        <v>1059.6042422216713</v>
      </c>
      <c r="Q779" s="20">
        <f t="shared" si="298"/>
        <v>58.395757778328743</v>
      </c>
      <c r="R779" s="26">
        <f t="shared" si="299"/>
        <v>11679.151555665749</v>
      </c>
      <c r="S779" s="8">
        <f>Daten!K779</f>
        <v>5292.03</v>
      </c>
      <c r="T779" s="8">
        <f>Daten!L779</f>
        <v>240868.72</v>
      </c>
      <c r="U779" s="8">
        <f>Daten!M779</f>
        <v>379974.32</v>
      </c>
      <c r="V779" s="8">
        <f>Daten!N779</f>
        <v>500</v>
      </c>
      <c r="W779" s="8">
        <f>Daten!O779</f>
        <v>500</v>
      </c>
      <c r="X779" s="22">
        <f t="shared" si="300"/>
        <v>626135.07000000007</v>
      </c>
      <c r="Y779" s="8">
        <f t="shared" si="301"/>
        <v>1217968.0740267527</v>
      </c>
      <c r="Z779" s="20">
        <f t="shared" si="302"/>
        <v>-591833.00402675266</v>
      </c>
      <c r="AA779" s="26">
        <f t="shared" si="303"/>
        <v>59183.300402675268</v>
      </c>
      <c r="AB779" s="31">
        <f t="shared" si="304"/>
        <v>49411.522410694073</v>
      </c>
      <c r="AC779" s="30">
        <f t="shared" si="305"/>
        <v>49411.522410694073</v>
      </c>
      <c r="AG779" s="25">
        <f t="shared" si="306"/>
        <v>-21450.929547646942</v>
      </c>
      <c r="AH779" s="25">
        <f t="shared" si="307"/>
        <v>59183.300402675268</v>
      </c>
      <c r="AI779" s="25">
        <f t="shared" si="308"/>
        <v>37732.370855028326</v>
      </c>
      <c r="AJ779" s="25">
        <f t="shared" si="309"/>
        <v>1</v>
      </c>
      <c r="AK779" s="25">
        <f t="shared" si="310"/>
        <v>37732.370855028326</v>
      </c>
      <c r="AL779" s="25">
        <f t="shared" ca="1" si="311"/>
        <v>95314</v>
      </c>
      <c r="AM779" s="25">
        <f t="shared" ca="1" si="312"/>
        <v>31</v>
      </c>
      <c r="AN779" s="25">
        <f ca="1">IF(AM779=0,0,COUNTIF($AM$19:AM779,C779*10+1))</f>
        <v>293</v>
      </c>
      <c r="AO779" s="20">
        <f t="shared" ca="1" si="313"/>
        <v>0</v>
      </c>
      <c r="AP779" s="32">
        <f t="shared" ca="1" si="314"/>
        <v>95314</v>
      </c>
    </row>
    <row r="780" spans="1:42" x14ac:dyDescent="0.2">
      <c r="A780" s="14">
        <f>Daten!A780</f>
        <v>31954</v>
      </c>
      <c r="B780" s="7" t="str">
        <f>Daten!B780</f>
        <v xml:space="preserve">Wolfsgraben                                       </v>
      </c>
      <c r="C780" s="14">
        <f t="shared" si="290"/>
        <v>3</v>
      </c>
      <c r="D780" s="9">
        <f>Daten!D780</f>
        <v>0</v>
      </c>
      <c r="E780" s="8">
        <f>Daten!E780</f>
        <v>1769</v>
      </c>
      <c r="F780" s="8">
        <f>Daten!F780</f>
        <v>1723</v>
      </c>
      <c r="G780" s="26">
        <f t="shared" si="291"/>
        <v>46</v>
      </c>
      <c r="H780" s="28">
        <f t="shared" si="292"/>
        <v>2.6697620429483458E-2</v>
      </c>
      <c r="I780" s="20">
        <f t="shared" si="293"/>
        <v>24.544920893867815</v>
      </c>
      <c r="J780" s="20">
        <f t="shared" si="294"/>
        <v>21.455079106132185</v>
      </c>
      <c r="K780" s="26">
        <f t="shared" si="295"/>
        <v>-10727.539553066094</v>
      </c>
      <c r="L780" s="15">
        <f>Daten!G780</f>
        <v>279</v>
      </c>
      <c r="M780" s="15">
        <f>Daten!H780</f>
        <v>1112</v>
      </c>
      <c r="N780" s="15">
        <f>Daten!I780</f>
        <v>378</v>
      </c>
      <c r="O780" s="27">
        <f t="shared" si="296"/>
        <v>0.59082733812949639</v>
      </c>
      <c r="P780" s="15">
        <f t="shared" si="297"/>
        <v>636.56397479767611</v>
      </c>
      <c r="Q780" s="20">
        <f t="shared" si="298"/>
        <v>20.43602520232389</v>
      </c>
      <c r="R780" s="26">
        <f t="shared" si="299"/>
        <v>4087.205040464778</v>
      </c>
      <c r="S780" s="8">
        <f>Daten!K780</f>
        <v>5370.76</v>
      </c>
      <c r="T780" s="8">
        <f>Daten!L780</f>
        <v>184329.5</v>
      </c>
      <c r="U780" s="8">
        <f>Daten!M780</f>
        <v>192651.41</v>
      </c>
      <c r="V780" s="8">
        <f>Daten!N780</f>
        <v>500</v>
      </c>
      <c r="W780" s="8">
        <f>Daten!O780</f>
        <v>500</v>
      </c>
      <c r="X780" s="22">
        <f t="shared" si="300"/>
        <v>382351.67000000004</v>
      </c>
      <c r="Y780" s="8">
        <f t="shared" si="301"/>
        <v>725694.0124463879</v>
      </c>
      <c r="Z780" s="20">
        <f t="shared" si="302"/>
        <v>-343342.34244638786</v>
      </c>
      <c r="AA780" s="26">
        <f t="shared" si="303"/>
        <v>34334.234244638785</v>
      </c>
      <c r="AB780" s="31">
        <f t="shared" si="304"/>
        <v>27693.899732037469</v>
      </c>
      <c r="AC780" s="30">
        <f t="shared" si="305"/>
        <v>27693.899732037469</v>
      </c>
      <c r="AG780" s="25">
        <f t="shared" si="306"/>
        <v>-10727.539553066094</v>
      </c>
      <c r="AH780" s="25">
        <f t="shared" si="307"/>
        <v>34334.234244638785</v>
      </c>
      <c r="AI780" s="25">
        <f t="shared" si="308"/>
        <v>23606.694691572691</v>
      </c>
      <c r="AJ780" s="25">
        <f t="shared" si="309"/>
        <v>1</v>
      </c>
      <c r="AK780" s="25">
        <f t="shared" si="310"/>
        <v>23606.694691572691</v>
      </c>
      <c r="AL780" s="25">
        <f t="shared" ca="1" si="311"/>
        <v>59632</v>
      </c>
      <c r="AM780" s="25">
        <f t="shared" ca="1" si="312"/>
        <v>31</v>
      </c>
      <c r="AN780" s="25">
        <f ca="1">IF(AM780=0,0,COUNTIF($AM$19:AM780,C780*10+1))</f>
        <v>294</v>
      </c>
      <c r="AO780" s="20">
        <f t="shared" ca="1" si="313"/>
        <v>0</v>
      </c>
      <c r="AP780" s="32">
        <f t="shared" ca="1" si="314"/>
        <v>59632</v>
      </c>
    </row>
    <row r="781" spans="1:42" x14ac:dyDescent="0.2">
      <c r="A781" s="14">
        <f>Daten!A781</f>
        <v>32001</v>
      </c>
      <c r="B781" s="7" t="str">
        <f>Daten!B781</f>
        <v xml:space="preserve">Gaming                                            </v>
      </c>
      <c r="C781" s="14">
        <f t="shared" si="290"/>
        <v>3</v>
      </c>
      <c r="D781" s="9">
        <f>Daten!D781</f>
        <v>0</v>
      </c>
      <c r="E781" s="8">
        <f>Daten!E781</f>
        <v>2909</v>
      </c>
      <c r="F781" s="8">
        <f>Daten!F781</f>
        <v>3030</v>
      </c>
      <c r="G781" s="26">
        <f t="shared" si="291"/>
        <v>-121</v>
      </c>
      <c r="H781" s="28">
        <f t="shared" si="292"/>
        <v>-3.9933993399339937E-2</v>
      </c>
      <c r="I781" s="20">
        <f t="shared" si="293"/>
        <v>43.163732042031036</v>
      </c>
      <c r="J781" s="20">
        <f t="shared" si="294"/>
        <v>-164.16373204203103</v>
      </c>
      <c r="K781" s="26">
        <f t="shared" si="295"/>
        <v>82081.866021015521</v>
      </c>
      <c r="L781" s="15">
        <f>Daten!G781</f>
        <v>360</v>
      </c>
      <c r="M781" s="15">
        <f>Daten!H781</f>
        <v>1729</v>
      </c>
      <c r="N781" s="15">
        <f>Daten!I781</f>
        <v>820</v>
      </c>
      <c r="O781" s="27">
        <f t="shared" si="296"/>
        <v>0.68247541931752453</v>
      </c>
      <c r="P781" s="15">
        <f t="shared" si="297"/>
        <v>989.76538887156653</v>
      </c>
      <c r="Q781" s="20">
        <f t="shared" si="298"/>
        <v>190.23461112843347</v>
      </c>
      <c r="R781" s="26">
        <f t="shared" si="299"/>
        <v>38046.922225686692</v>
      </c>
      <c r="S781" s="8">
        <f>Daten!K781</f>
        <v>50434.87</v>
      </c>
      <c r="T781" s="8">
        <f>Daten!L781</f>
        <v>221400.8</v>
      </c>
      <c r="U781" s="8">
        <f>Daten!M781</f>
        <v>1278996.97</v>
      </c>
      <c r="V781" s="8">
        <f>Daten!N781</f>
        <v>500</v>
      </c>
      <c r="W781" s="8">
        <f>Daten!O781</f>
        <v>500</v>
      </c>
      <c r="X781" s="22">
        <f t="shared" si="300"/>
        <v>1550832.6399999999</v>
      </c>
      <c r="Y781" s="8">
        <f t="shared" si="301"/>
        <v>1193354.3709477345</v>
      </c>
      <c r="Z781" s="20">
        <f t="shared" si="302"/>
        <v>357478.26905226544</v>
      </c>
      <c r="AA781" s="26">
        <f t="shared" si="303"/>
        <v>-35747.826905226546</v>
      </c>
      <c r="AB781" s="31">
        <f t="shared" si="304"/>
        <v>84380.96134147566</v>
      </c>
      <c r="AC781" s="30">
        <f t="shared" si="305"/>
        <v>84380.96134147566</v>
      </c>
      <c r="AG781" s="25">
        <f t="shared" si="306"/>
        <v>82081.866021015521</v>
      </c>
      <c r="AH781" s="25">
        <f t="shared" si="307"/>
        <v>-35747.826905226546</v>
      </c>
      <c r="AI781" s="25">
        <f t="shared" si="308"/>
        <v>46334.039115788975</v>
      </c>
      <c r="AJ781" s="25">
        <f t="shared" si="309"/>
        <v>1</v>
      </c>
      <c r="AK781" s="25">
        <f t="shared" si="310"/>
        <v>46334.039115788975</v>
      </c>
      <c r="AL781" s="25">
        <f t="shared" ca="1" si="311"/>
        <v>117042</v>
      </c>
      <c r="AM781" s="25">
        <f t="shared" ca="1" si="312"/>
        <v>31</v>
      </c>
      <c r="AN781" s="25">
        <f ca="1">IF(AM781=0,0,COUNTIF($AM$19:AM781,C781*10+1))</f>
        <v>295</v>
      </c>
      <c r="AO781" s="20">
        <f t="shared" ca="1" si="313"/>
        <v>0</v>
      </c>
      <c r="AP781" s="32">
        <f t="shared" ca="1" si="314"/>
        <v>117042</v>
      </c>
    </row>
    <row r="782" spans="1:42" x14ac:dyDescent="0.2">
      <c r="A782" s="14">
        <f>Daten!A782</f>
        <v>32002</v>
      </c>
      <c r="B782" s="7" t="str">
        <f>Daten!B782</f>
        <v xml:space="preserve">Göstling an der Ybbs                             </v>
      </c>
      <c r="C782" s="14">
        <f t="shared" si="290"/>
        <v>3</v>
      </c>
      <c r="D782" s="9">
        <f>Daten!D782</f>
        <v>0</v>
      </c>
      <c r="E782" s="8">
        <f>Daten!E782</f>
        <v>2028</v>
      </c>
      <c r="F782" s="8">
        <f>Daten!F782</f>
        <v>2027</v>
      </c>
      <c r="G782" s="26">
        <f t="shared" si="291"/>
        <v>1</v>
      </c>
      <c r="H782" s="28">
        <f t="shared" si="292"/>
        <v>4.9333991119881603E-4</v>
      </c>
      <c r="I782" s="20">
        <f t="shared" si="293"/>
        <v>28.8755395541904</v>
      </c>
      <c r="J782" s="20">
        <f t="shared" si="294"/>
        <v>-27.8755395541904</v>
      </c>
      <c r="K782" s="26">
        <f t="shared" si="295"/>
        <v>13937.7697770952</v>
      </c>
      <c r="L782" s="15">
        <f>Daten!G782</f>
        <v>293</v>
      </c>
      <c r="M782" s="15">
        <f>Daten!H782</f>
        <v>1240</v>
      </c>
      <c r="N782" s="15">
        <f>Daten!I782</f>
        <v>495</v>
      </c>
      <c r="O782" s="27">
        <f t="shared" si="296"/>
        <v>0.63548387096774195</v>
      </c>
      <c r="P782" s="15">
        <f t="shared" si="297"/>
        <v>709.83752585352363</v>
      </c>
      <c r="Q782" s="20">
        <f t="shared" si="298"/>
        <v>78.16247414647637</v>
      </c>
      <c r="R782" s="26">
        <f t="shared" si="299"/>
        <v>15632.494829295274</v>
      </c>
      <c r="S782" s="8">
        <f>Daten!K782</f>
        <v>35007.85</v>
      </c>
      <c r="T782" s="8">
        <f>Daten!L782</f>
        <v>178043.86</v>
      </c>
      <c r="U782" s="8">
        <f>Daten!M782</f>
        <v>596926.16</v>
      </c>
      <c r="V782" s="8">
        <f>Daten!N782</f>
        <v>500</v>
      </c>
      <c r="W782" s="8">
        <f>Daten!O782</f>
        <v>500</v>
      </c>
      <c r="X782" s="22">
        <f t="shared" si="300"/>
        <v>809977.87</v>
      </c>
      <c r="Y782" s="8">
        <f t="shared" si="301"/>
        <v>831943.16407081659</v>
      </c>
      <c r="Z782" s="20">
        <f t="shared" si="302"/>
        <v>-21965.294070816599</v>
      </c>
      <c r="AA782" s="26">
        <f t="shared" si="303"/>
        <v>2196.5294070816599</v>
      </c>
      <c r="AB782" s="31">
        <f t="shared" si="304"/>
        <v>31766.794013472136</v>
      </c>
      <c r="AC782" s="30">
        <f t="shared" si="305"/>
        <v>31766.794013472136</v>
      </c>
      <c r="AG782" s="25">
        <f t="shared" si="306"/>
        <v>13937.7697770952</v>
      </c>
      <c r="AH782" s="25">
        <f t="shared" si="307"/>
        <v>2196.5294070816599</v>
      </c>
      <c r="AI782" s="25">
        <f t="shared" si="308"/>
        <v>16134.29918417686</v>
      </c>
      <c r="AJ782" s="25">
        <f t="shared" si="309"/>
        <v>1</v>
      </c>
      <c r="AK782" s="25">
        <f t="shared" si="310"/>
        <v>16134.29918417686</v>
      </c>
      <c r="AL782" s="25">
        <f t="shared" ca="1" si="311"/>
        <v>40756</v>
      </c>
      <c r="AM782" s="25">
        <f t="shared" ca="1" si="312"/>
        <v>31</v>
      </c>
      <c r="AN782" s="25">
        <f ca="1">IF(AM782=0,0,COUNTIF($AM$19:AM782,C782*10+1))</f>
        <v>296</v>
      </c>
      <c r="AO782" s="20">
        <f t="shared" ca="1" si="313"/>
        <v>0</v>
      </c>
      <c r="AP782" s="32">
        <f t="shared" ca="1" si="314"/>
        <v>40756</v>
      </c>
    </row>
    <row r="783" spans="1:42" x14ac:dyDescent="0.2">
      <c r="A783" s="14">
        <f>Daten!A783</f>
        <v>32003</v>
      </c>
      <c r="B783" s="7" t="str">
        <f>Daten!B783</f>
        <v xml:space="preserve">Gresten                                           </v>
      </c>
      <c r="C783" s="14">
        <f t="shared" si="290"/>
        <v>3</v>
      </c>
      <c r="D783" s="9">
        <f>Daten!D783</f>
        <v>0</v>
      </c>
      <c r="E783" s="8">
        <f>Daten!E783</f>
        <v>1993</v>
      </c>
      <c r="F783" s="8">
        <f>Daten!F783</f>
        <v>1983</v>
      </c>
      <c r="G783" s="26">
        <f t="shared" si="291"/>
        <v>10</v>
      </c>
      <c r="H783" s="28">
        <f t="shared" si="292"/>
        <v>5.0428643469490669E-3</v>
      </c>
      <c r="I783" s="20">
        <f t="shared" si="293"/>
        <v>28.248739484933182</v>
      </c>
      <c r="J783" s="20">
        <f t="shared" si="294"/>
        <v>-18.248739484933182</v>
      </c>
      <c r="K783" s="26">
        <f t="shared" si="295"/>
        <v>9124.3697424665916</v>
      </c>
      <c r="L783" s="15">
        <f>Daten!G783</f>
        <v>286</v>
      </c>
      <c r="M783" s="15">
        <f>Daten!H783</f>
        <v>1294</v>
      </c>
      <c r="N783" s="15">
        <f>Daten!I783</f>
        <v>413</v>
      </c>
      <c r="O783" s="27">
        <f t="shared" si="296"/>
        <v>0.54018547140649154</v>
      </c>
      <c r="P783" s="15">
        <f t="shared" si="297"/>
        <v>740.74980520520933</v>
      </c>
      <c r="Q783" s="20">
        <f t="shared" si="298"/>
        <v>-41.749805205209327</v>
      </c>
      <c r="R783" s="26">
        <f t="shared" si="299"/>
        <v>-8349.9610410418645</v>
      </c>
      <c r="S783" s="8">
        <f>Daten!K783</f>
        <v>974.42</v>
      </c>
      <c r="T783" s="8">
        <f>Daten!L783</f>
        <v>132052.06</v>
      </c>
      <c r="U783" s="8">
        <f>Daten!M783</f>
        <v>1804910.56</v>
      </c>
      <c r="V783" s="8">
        <f>Daten!N783</f>
        <v>500</v>
      </c>
      <c r="W783" s="8">
        <f>Daten!O783</f>
        <v>500</v>
      </c>
      <c r="X783" s="22">
        <f t="shared" si="300"/>
        <v>1937937.04</v>
      </c>
      <c r="Y783" s="8">
        <f t="shared" si="301"/>
        <v>817585.17060805601</v>
      </c>
      <c r="Z783" s="20">
        <f t="shared" si="302"/>
        <v>1120351.869391944</v>
      </c>
      <c r="AA783" s="26">
        <f t="shared" si="303"/>
        <v>-112035.18693919441</v>
      </c>
      <c r="AB783" s="31">
        <f t="shared" si="304"/>
        <v>-111260.77823776967</v>
      </c>
      <c r="AC783" s="30">
        <f t="shared" si="305"/>
        <v>0</v>
      </c>
      <c r="AG783" s="25">
        <f t="shared" si="306"/>
        <v>0</v>
      </c>
      <c r="AH783" s="25">
        <f t="shared" si="307"/>
        <v>0</v>
      </c>
      <c r="AI783" s="25">
        <f t="shared" si="308"/>
        <v>0</v>
      </c>
      <c r="AJ783" s="25">
        <f t="shared" si="309"/>
        <v>1</v>
      </c>
      <c r="AK783" s="25">
        <f t="shared" si="310"/>
        <v>0</v>
      </c>
      <c r="AL783" s="25">
        <f t="shared" ca="1" si="311"/>
        <v>0</v>
      </c>
      <c r="AM783" s="25">
        <f t="shared" ca="1" si="312"/>
        <v>0</v>
      </c>
      <c r="AN783" s="25">
        <f ca="1">IF(AM783=0,0,COUNTIF($AM$19:AM783,C783*10+1))</f>
        <v>0</v>
      </c>
      <c r="AO783" s="20">
        <f t="shared" ca="1" si="313"/>
        <v>0</v>
      </c>
      <c r="AP783" s="32">
        <f t="shared" ca="1" si="314"/>
        <v>0</v>
      </c>
    </row>
    <row r="784" spans="1:42" x14ac:dyDescent="0.2">
      <c r="A784" s="14">
        <f>Daten!A784</f>
        <v>32004</v>
      </c>
      <c r="B784" s="7" t="str">
        <f>Daten!B784</f>
        <v xml:space="preserve">Gresten-Land                                      </v>
      </c>
      <c r="C784" s="14">
        <f t="shared" si="290"/>
        <v>3</v>
      </c>
      <c r="D784" s="9">
        <f>Daten!D784</f>
        <v>0</v>
      </c>
      <c r="E784" s="8">
        <f>Daten!E784</f>
        <v>1490</v>
      </c>
      <c r="F784" s="8">
        <f>Daten!F784</f>
        <v>1499</v>
      </c>
      <c r="G784" s="26">
        <f t="shared" si="291"/>
        <v>-9</v>
      </c>
      <c r="H784" s="28">
        <f t="shared" si="292"/>
        <v>-6.00400266844563E-3</v>
      </c>
      <c r="I784" s="20">
        <f t="shared" si="293"/>
        <v>21.353938723103802</v>
      </c>
      <c r="J784" s="20">
        <f t="shared" si="294"/>
        <v>-30.353938723103802</v>
      </c>
      <c r="K784" s="26">
        <f t="shared" si="295"/>
        <v>15176.969361551901</v>
      </c>
      <c r="L784" s="15">
        <f>Daten!G784</f>
        <v>271</v>
      </c>
      <c r="M784" s="15">
        <f>Daten!H784</f>
        <v>943</v>
      </c>
      <c r="N784" s="15">
        <f>Daten!I784</f>
        <v>276</v>
      </c>
      <c r="O784" s="27">
        <f t="shared" si="296"/>
        <v>0.58006362672322376</v>
      </c>
      <c r="P784" s="15">
        <f t="shared" si="297"/>
        <v>539.81998941925224</v>
      </c>
      <c r="Q784" s="20">
        <f t="shared" si="298"/>
        <v>7.1800105807477621</v>
      </c>
      <c r="R784" s="26">
        <f t="shared" si="299"/>
        <v>1436.0021161495524</v>
      </c>
      <c r="S784" s="8">
        <f>Daten!K784</f>
        <v>16245.97</v>
      </c>
      <c r="T784" s="8">
        <f>Daten!L784</f>
        <v>124855.5</v>
      </c>
      <c r="U784" s="8">
        <f>Daten!M784</f>
        <v>841300.28</v>
      </c>
      <c r="V784" s="8">
        <f>Daten!N784</f>
        <v>500</v>
      </c>
      <c r="W784" s="8">
        <f>Daten!O784</f>
        <v>500</v>
      </c>
      <c r="X784" s="22">
        <f t="shared" si="300"/>
        <v>982401.75</v>
      </c>
      <c r="Y784" s="8">
        <f t="shared" si="301"/>
        <v>611240.29312895308</v>
      </c>
      <c r="Z784" s="20">
        <f t="shared" si="302"/>
        <v>371161.45687104692</v>
      </c>
      <c r="AA784" s="26">
        <f t="shared" si="303"/>
        <v>-37116.14568710469</v>
      </c>
      <c r="AB784" s="31">
        <f t="shared" si="304"/>
        <v>-20503.174209403238</v>
      </c>
      <c r="AC784" s="30">
        <f t="shared" si="305"/>
        <v>0</v>
      </c>
      <c r="AG784" s="25">
        <f t="shared" si="306"/>
        <v>0</v>
      </c>
      <c r="AH784" s="25">
        <f t="shared" si="307"/>
        <v>0</v>
      </c>
      <c r="AI784" s="25">
        <f t="shared" si="308"/>
        <v>0</v>
      </c>
      <c r="AJ784" s="25">
        <f t="shared" si="309"/>
        <v>1</v>
      </c>
      <c r="AK784" s="25">
        <f t="shared" si="310"/>
        <v>0</v>
      </c>
      <c r="AL784" s="25">
        <f t="shared" ca="1" si="311"/>
        <v>0</v>
      </c>
      <c r="AM784" s="25">
        <f t="shared" ca="1" si="312"/>
        <v>0</v>
      </c>
      <c r="AN784" s="25">
        <f ca="1">IF(AM784=0,0,COUNTIF($AM$19:AM784,C784*10+1))</f>
        <v>0</v>
      </c>
      <c r="AO784" s="20">
        <f t="shared" ca="1" si="313"/>
        <v>0</v>
      </c>
      <c r="AP784" s="32">
        <f t="shared" ca="1" si="314"/>
        <v>0</v>
      </c>
    </row>
    <row r="785" spans="1:42" x14ac:dyDescent="0.2">
      <c r="A785" s="14">
        <f>Daten!A785</f>
        <v>32005</v>
      </c>
      <c r="B785" s="7" t="str">
        <f>Daten!B785</f>
        <v xml:space="preserve">Lunz am See                                       </v>
      </c>
      <c r="C785" s="14">
        <f t="shared" si="290"/>
        <v>3</v>
      </c>
      <c r="D785" s="9">
        <f>Daten!D785</f>
        <v>0</v>
      </c>
      <c r="E785" s="8">
        <f>Daten!E785</f>
        <v>1773</v>
      </c>
      <c r="F785" s="8">
        <f>Daten!F785</f>
        <v>1789</v>
      </c>
      <c r="G785" s="26">
        <f t="shared" si="291"/>
        <v>-16</v>
      </c>
      <c r="H785" s="28">
        <f t="shared" si="292"/>
        <v>-8.9435438792621579E-3</v>
      </c>
      <c r="I785" s="20">
        <f t="shared" si="293"/>
        <v>25.485120997753636</v>
      </c>
      <c r="J785" s="20">
        <f t="shared" si="294"/>
        <v>-41.48512099775364</v>
      </c>
      <c r="K785" s="26">
        <f t="shared" si="295"/>
        <v>20742.560498876821</v>
      </c>
      <c r="L785" s="15">
        <f>Daten!G785</f>
        <v>252</v>
      </c>
      <c r="M785" s="15">
        <f>Daten!H785</f>
        <v>1059</v>
      </c>
      <c r="N785" s="15">
        <f>Daten!I785</f>
        <v>462</v>
      </c>
      <c r="O785" s="27">
        <f t="shared" si="296"/>
        <v>0.67422096317280455</v>
      </c>
      <c r="P785" s="15">
        <f t="shared" si="297"/>
        <v>606.22414506361417</v>
      </c>
      <c r="Q785" s="20">
        <f t="shared" si="298"/>
        <v>107.77585493638583</v>
      </c>
      <c r="R785" s="26">
        <f t="shared" si="299"/>
        <v>21555.170987277164</v>
      </c>
      <c r="S785" s="8">
        <f>Daten!K785</f>
        <v>19611.91</v>
      </c>
      <c r="T785" s="8">
        <f>Daten!L785</f>
        <v>144415.85</v>
      </c>
      <c r="U785" s="8">
        <f>Daten!M785</f>
        <v>490834.03</v>
      </c>
      <c r="V785" s="8">
        <f>Daten!N785</f>
        <v>500</v>
      </c>
      <c r="W785" s="8">
        <f>Daten!O785</f>
        <v>500</v>
      </c>
      <c r="X785" s="22">
        <f t="shared" si="300"/>
        <v>654861.79</v>
      </c>
      <c r="Y785" s="8">
        <f t="shared" si="301"/>
        <v>727334.92598498915</v>
      </c>
      <c r="Z785" s="20">
        <f t="shared" si="302"/>
        <v>-72473.135984989116</v>
      </c>
      <c r="AA785" s="26">
        <f t="shared" si="303"/>
        <v>7247.3135984989121</v>
      </c>
      <c r="AB785" s="31">
        <f t="shared" si="304"/>
        <v>49545.045084652898</v>
      </c>
      <c r="AC785" s="30">
        <f t="shared" si="305"/>
        <v>49545.045084652898</v>
      </c>
      <c r="AG785" s="25">
        <f t="shared" si="306"/>
        <v>20742.560498876821</v>
      </c>
      <c r="AH785" s="25">
        <f t="shared" si="307"/>
        <v>7247.3135984989121</v>
      </c>
      <c r="AI785" s="25">
        <f t="shared" si="308"/>
        <v>27989.874097375734</v>
      </c>
      <c r="AJ785" s="25">
        <f t="shared" si="309"/>
        <v>1</v>
      </c>
      <c r="AK785" s="25">
        <f t="shared" si="310"/>
        <v>27989.874097375734</v>
      </c>
      <c r="AL785" s="25">
        <f t="shared" ca="1" si="311"/>
        <v>70704</v>
      </c>
      <c r="AM785" s="25">
        <f t="shared" ca="1" si="312"/>
        <v>31</v>
      </c>
      <c r="AN785" s="25">
        <f ca="1">IF(AM785=0,0,COUNTIF($AM$19:AM785,C785*10+1))</f>
        <v>297</v>
      </c>
      <c r="AO785" s="20">
        <f t="shared" ca="1" si="313"/>
        <v>0</v>
      </c>
      <c r="AP785" s="32">
        <f t="shared" ca="1" si="314"/>
        <v>70704</v>
      </c>
    </row>
    <row r="786" spans="1:42" x14ac:dyDescent="0.2">
      <c r="A786" s="14">
        <f>Daten!A786</f>
        <v>32006</v>
      </c>
      <c r="B786" s="7" t="str">
        <f>Daten!B786</f>
        <v xml:space="preserve">Oberndorf an der Melk                             </v>
      </c>
      <c r="C786" s="14">
        <f t="shared" si="290"/>
        <v>3</v>
      </c>
      <c r="D786" s="9">
        <f>Daten!D786</f>
        <v>0</v>
      </c>
      <c r="E786" s="8">
        <f>Daten!E786</f>
        <v>2975</v>
      </c>
      <c r="F786" s="8">
        <f>Daten!F786</f>
        <v>2959</v>
      </c>
      <c r="G786" s="26">
        <f t="shared" si="291"/>
        <v>16</v>
      </c>
      <c r="H786" s="28">
        <f t="shared" si="292"/>
        <v>5.4072321730314291E-3</v>
      </c>
      <c r="I786" s="20">
        <f t="shared" si="293"/>
        <v>42.152304657547802</v>
      </c>
      <c r="J786" s="20">
        <f t="shared" si="294"/>
        <v>-26.152304657547802</v>
      </c>
      <c r="K786" s="26">
        <f t="shared" si="295"/>
        <v>13076.1523287739</v>
      </c>
      <c r="L786" s="15">
        <f>Daten!G786</f>
        <v>502</v>
      </c>
      <c r="M786" s="15">
        <f>Daten!H786</f>
        <v>1913</v>
      </c>
      <c r="N786" s="15">
        <f>Daten!I786</f>
        <v>560</v>
      </c>
      <c r="O786" s="27">
        <f t="shared" si="296"/>
        <v>0.55514898065865137</v>
      </c>
      <c r="P786" s="15">
        <f t="shared" si="297"/>
        <v>1095.0961185143474</v>
      </c>
      <c r="Q786" s="20">
        <f t="shared" si="298"/>
        <v>-33.096118514347381</v>
      </c>
      <c r="R786" s="26">
        <f t="shared" si="299"/>
        <v>-6619.2237028694763</v>
      </c>
      <c r="S786" s="8">
        <f>Daten!K786</f>
        <v>32061.84</v>
      </c>
      <c r="T786" s="8">
        <f>Daten!L786</f>
        <v>169647.41</v>
      </c>
      <c r="U786" s="8">
        <f>Daten!M786</f>
        <v>306302.05</v>
      </c>
      <c r="V786" s="8">
        <f>Daten!N786</f>
        <v>500</v>
      </c>
      <c r="W786" s="8">
        <f>Daten!O786</f>
        <v>500</v>
      </c>
      <c r="X786" s="22">
        <f t="shared" si="300"/>
        <v>508011.3</v>
      </c>
      <c r="Y786" s="8">
        <f t="shared" si="301"/>
        <v>1220429.4443346546</v>
      </c>
      <c r="Z786" s="20">
        <f t="shared" si="302"/>
        <v>-712418.14433465456</v>
      </c>
      <c r="AA786" s="26">
        <f t="shared" si="303"/>
        <v>71241.814433465464</v>
      </c>
      <c r="AB786" s="31">
        <f t="shared" si="304"/>
        <v>77698.743059369881</v>
      </c>
      <c r="AC786" s="30">
        <f t="shared" si="305"/>
        <v>77698.743059369881</v>
      </c>
      <c r="AG786" s="25">
        <f t="shared" si="306"/>
        <v>13076.1523287739</v>
      </c>
      <c r="AH786" s="25">
        <f t="shared" si="307"/>
        <v>71241.814433465464</v>
      </c>
      <c r="AI786" s="25">
        <f t="shared" si="308"/>
        <v>84317.966762239361</v>
      </c>
      <c r="AJ786" s="25">
        <f t="shared" si="309"/>
        <v>1</v>
      </c>
      <c r="AK786" s="25">
        <f t="shared" si="310"/>
        <v>84317.966762239361</v>
      </c>
      <c r="AL786" s="25">
        <f t="shared" ca="1" si="311"/>
        <v>212991</v>
      </c>
      <c r="AM786" s="25">
        <f t="shared" ca="1" si="312"/>
        <v>31</v>
      </c>
      <c r="AN786" s="25">
        <f ca="1">IF(AM786=0,0,COUNTIF($AM$19:AM786,C786*10+1))</f>
        <v>298</v>
      </c>
      <c r="AO786" s="20">
        <f t="shared" ca="1" si="313"/>
        <v>0</v>
      </c>
      <c r="AP786" s="32">
        <f t="shared" ca="1" si="314"/>
        <v>212991</v>
      </c>
    </row>
    <row r="787" spans="1:42" x14ac:dyDescent="0.2">
      <c r="A787" s="14">
        <f>Daten!A787</f>
        <v>32007</v>
      </c>
      <c r="B787" s="7" t="str">
        <f>Daten!B787</f>
        <v xml:space="preserve">Puchenstuben                                      </v>
      </c>
      <c r="C787" s="14">
        <f t="shared" ref="C787:C850" si="315">INT(A787/10000)</f>
        <v>3</v>
      </c>
      <c r="D787" s="9">
        <f>Daten!D787</f>
        <v>0</v>
      </c>
      <c r="E787" s="8">
        <f>Daten!E787</f>
        <v>275</v>
      </c>
      <c r="F787" s="8">
        <f>Daten!F787</f>
        <v>291</v>
      </c>
      <c r="G787" s="26">
        <f t="shared" ref="G787:G850" si="316">E787-F787</f>
        <v>-16</v>
      </c>
      <c r="H787" s="28">
        <f t="shared" ref="H787:H850" si="317">G787/F787</f>
        <v>-5.4982817869415807E-2</v>
      </c>
      <c r="I787" s="20">
        <f t="shared" ref="I787:I850" si="318">F787*$I$6</f>
        <v>4.1454277307693168</v>
      </c>
      <c r="J787" s="20">
        <f t="shared" ref="J787:J850" si="319">G787-I787</f>
        <v>-20.145427730769317</v>
      </c>
      <c r="K787" s="26">
        <f t="shared" ref="K787:K850" si="320">-J787*$K$5</f>
        <v>10072.713865384658</v>
      </c>
      <c r="L787" s="15">
        <f>Daten!G787</f>
        <v>41</v>
      </c>
      <c r="M787" s="15">
        <f>Daten!H787</f>
        <v>166</v>
      </c>
      <c r="N787" s="15">
        <f>Daten!I787</f>
        <v>68</v>
      </c>
      <c r="O787" s="27">
        <f t="shared" ref="O787:O850" si="321">(L787+N787)/M787</f>
        <v>0.65662650602409633</v>
      </c>
      <c r="P787" s="15">
        <f t="shared" ref="P787:P850" si="322">M787*$P$6</f>
        <v>95.026636525552362</v>
      </c>
      <c r="Q787" s="20">
        <f t="shared" ref="Q787:Q850" si="323">L787+N787-P787</f>
        <v>13.973363474447638</v>
      </c>
      <c r="R787" s="26">
        <f t="shared" ref="R787:R850" si="324">Q787*$R$5</f>
        <v>2794.6726948895275</v>
      </c>
      <c r="S787" s="8">
        <f>Daten!K787</f>
        <v>11203.36</v>
      </c>
      <c r="T787" s="8">
        <f>Daten!L787</f>
        <v>21653.07</v>
      </c>
      <c r="U787" s="8">
        <f>Daten!M787</f>
        <v>63774.01</v>
      </c>
      <c r="V787" s="8">
        <f>Daten!N787</f>
        <v>500</v>
      </c>
      <c r="W787" s="8">
        <f>Daten!O787</f>
        <v>500</v>
      </c>
      <c r="X787" s="22">
        <f t="shared" ref="X787:X850" si="325">S787/V787*500+T787/W787*500+U787</f>
        <v>96630.44</v>
      </c>
      <c r="Y787" s="8">
        <f t="shared" ref="Y787:Y850" si="326">E787*$Y$6</f>
        <v>112812.80577883362</v>
      </c>
      <c r="Z787" s="20">
        <f t="shared" ref="Z787:Z850" si="327">X787-Y787</f>
        <v>-16182.365778833613</v>
      </c>
      <c r="AA787" s="26">
        <f t="shared" ref="AA787:AA850" si="328">-Z787*$AA$5</f>
        <v>1618.2365778833614</v>
      </c>
      <c r="AB787" s="31">
        <f t="shared" ref="AB787:AB850" si="329">K787+R787+AA787</f>
        <v>14485.623138157547</v>
      </c>
      <c r="AC787" s="30">
        <f t="shared" ref="AC787:AC850" si="330">MAX(0,AB787)</f>
        <v>14485.623138157547</v>
      </c>
      <c r="AG787" s="25">
        <f t="shared" ref="AG787:AG850" si="331">IF(AB787&gt;0,K787,0)</f>
        <v>10072.713865384658</v>
      </c>
      <c r="AH787" s="25">
        <f t="shared" ref="AH787:AH850" si="332">IF(AB787&gt;0,AA787,0)</f>
        <v>1618.2365778833614</v>
      </c>
      <c r="AI787" s="25">
        <f t="shared" ref="AI787:AI850" si="333">AG787+AH787</f>
        <v>11690.950443268019</v>
      </c>
      <c r="AJ787" s="25">
        <f t="shared" ref="AJ787:AJ850" si="334">IF(AND(V787=500,W787=500),1,0)</f>
        <v>1</v>
      </c>
      <c r="AK787" s="25">
        <f t="shared" ref="AK787:AK850" si="335">IF(AND(AJ787=1,AI787&gt;=E787*$AK$5),AI787,0)</f>
        <v>11690.950443268019</v>
      </c>
      <c r="AL787" s="25">
        <f t="shared" ref="AL787:AL850" ca="1" si="336">IF(OFFSET($AK$6,C787,0)=0,0,ROUND(AK787*OFFSET($AF$6,C787,0)/OFFSET($AK$6,C787,0),0))</f>
        <v>29532</v>
      </c>
      <c r="AM787" s="25">
        <f t="shared" ref="AM787:AM850" ca="1" si="337">IF(AL787&gt;0,C787*10+1,0)</f>
        <v>31</v>
      </c>
      <c r="AN787" s="25">
        <f ca="1">IF(AM787=0,0,COUNTIF($AM$19:AM787,C787*10+1))</f>
        <v>299</v>
      </c>
      <c r="AO787" s="20">
        <f t="shared" ref="AO787:AO850" ca="1" si="338">IF(AN787=1,OFFSET($AF$6,C787,0)-OFFSET($AL$6,C787,0),0)</f>
        <v>0</v>
      </c>
      <c r="AP787" s="32">
        <f t="shared" ref="AP787:AP850" ca="1" si="339">AL787+AO787</f>
        <v>29532</v>
      </c>
    </row>
    <row r="788" spans="1:42" x14ac:dyDescent="0.2">
      <c r="A788" s="14">
        <f>Daten!A788</f>
        <v>32008</v>
      </c>
      <c r="B788" s="7" t="str">
        <f>Daten!B788</f>
        <v xml:space="preserve">Purgstall an der Erlauf                           </v>
      </c>
      <c r="C788" s="14">
        <f t="shared" si="315"/>
        <v>3</v>
      </c>
      <c r="D788" s="9">
        <f>Daten!D788</f>
        <v>0</v>
      </c>
      <c r="E788" s="8">
        <f>Daten!E788</f>
        <v>5353</v>
      </c>
      <c r="F788" s="8">
        <f>Daten!F788</f>
        <v>5373</v>
      </c>
      <c r="G788" s="26">
        <f t="shared" si="316"/>
        <v>-20</v>
      </c>
      <c r="H788" s="28">
        <f t="shared" si="317"/>
        <v>-3.7223152801042249E-3</v>
      </c>
      <c r="I788" s="20">
        <f t="shared" si="318"/>
        <v>76.5408357299778</v>
      </c>
      <c r="J788" s="20">
        <f t="shared" si="319"/>
        <v>-96.5408357299778</v>
      </c>
      <c r="K788" s="26">
        <f t="shared" si="320"/>
        <v>48270.4178649889</v>
      </c>
      <c r="L788" s="15">
        <f>Daten!G788</f>
        <v>852</v>
      </c>
      <c r="M788" s="15">
        <f>Daten!H788</f>
        <v>3419</v>
      </c>
      <c r="N788" s="15">
        <f>Daten!I788</f>
        <v>1082</v>
      </c>
      <c r="O788" s="27">
        <f t="shared" si="321"/>
        <v>0.56566247440772155</v>
      </c>
      <c r="P788" s="15">
        <f t="shared" si="322"/>
        <v>1957.2052426558043</v>
      </c>
      <c r="Q788" s="20">
        <f t="shared" si="323"/>
        <v>-23.205242655804341</v>
      </c>
      <c r="R788" s="26">
        <f t="shared" si="324"/>
        <v>-4641.0485311608682</v>
      </c>
      <c r="S788" s="8">
        <f>Daten!K788</f>
        <v>33593.019999999997</v>
      </c>
      <c r="T788" s="8">
        <f>Daten!L788</f>
        <v>357766.56</v>
      </c>
      <c r="U788" s="8">
        <f>Daten!M788</f>
        <v>2148725.7000000002</v>
      </c>
      <c r="V788" s="8">
        <f>Daten!N788</f>
        <v>500</v>
      </c>
      <c r="W788" s="8">
        <f>Daten!O788</f>
        <v>500</v>
      </c>
      <c r="X788" s="22">
        <f t="shared" si="325"/>
        <v>2540085.2800000003</v>
      </c>
      <c r="Y788" s="8">
        <f t="shared" si="326"/>
        <v>2195952.5430330778</v>
      </c>
      <c r="Z788" s="20">
        <f t="shared" si="327"/>
        <v>344132.73696692241</v>
      </c>
      <c r="AA788" s="26">
        <f t="shared" si="328"/>
        <v>-34413.273696692246</v>
      </c>
      <c r="AB788" s="31">
        <f t="shared" si="329"/>
        <v>9216.0956371357825</v>
      </c>
      <c r="AC788" s="30">
        <f t="shared" si="330"/>
        <v>9216.0956371357825</v>
      </c>
      <c r="AG788" s="25">
        <f t="shared" si="331"/>
        <v>48270.4178649889</v>
      </c>
      <c r="AH788" s="25">
        <f t="shared" si="332"/>
        <v>-34413.273696692246</v>
      </c>
      <c r="AI788" s="25">
        <f t="shared" si="333"/>
        <v>13857.144168296654</v>
      </c>
      <c r="AJ788" s="25">
        <f t="shared" si="334"/>
        <v>1</v>
      </c>
      <c r="AK788" s="25">
        <f t="shared" si="335"/>
        <v>0</v>
      </c>
      <c r="AL788" s="25">
        <f t="shared" ca="1" si="336"/>
        <v>0</v>
      </c>
      <c r="AM788" s="25">
        <f t="shared" ca="1" si="337"/>
        <v>0</v>
      </c>
      <c r="AN788" s="25">
        <f ca="1">IF(AM788=0,0,COUNTIF($AM$19:AM788,C788*10+1))</f>
        <v>0</v>
      </c>
      <c r="AO788" s="20">
        <f t="shared" ca="1" si="338"/>
        <v>0</v>
      </c>
      <c r="AP788" s="32">
        <f t="shared" ca="1" si="339"/>
        <v>0</v>
      </c>
    </row>
    <row r="789" spans="1:42" x14ac:dyDescent="0.2">
      <c r="A789" s="14">
        <f>Daten!A789</f>
        <v>32009</v>
      </c>
      <c r="B789" s="7" t="str">
        <f>Daten!B789</f>
        <v xml:space="preserve">Randegg                                           </v>
      </c>
      <c r="C789" s="14">
        <f t="shared" si="315"/>
        <v>3</v>
      </c>
      <c r="D789" s="9">
        <f>Daten!D789</f>
        <v>0</v>
      </c>
      <c r="E789" s="8">
        <f>Daten!E789</f>
        <v>1840</v>
      </c>
      <c r="F789" s="8">
        <f>Daten!F789</f>
        <v>1878</v>
      </c>
      <c r="G789" s="26">
        <f t="shared" si="316"/>
        <v>-38</v>
      </c>
      <c r="H789" s="28">
        <f t="shared" si="317"/>
        <v>-2.0234291799787009E-2</v>
      </c>
      <c r="I789" s="20">
        <f t="shared" si="318"/>
        <v>26.752966592387551</v>
      </c>
      <c r="J789" s="20">
        <f t="shared" si="319"/>
        <v>-64.752966592387551</v>
      </c>
      <c r="K789" s="26">
        <f t="shared" si="320"/>
        <v>32376.483296193775</v>
      </c>
      <c r="L789" s="15">
        <f>Daten!G789</f>
        <v>287</v>
      </c>
      <c r="M789" s="15">
        <f>Daten!H789</f>
        <v>1175</v>
      </c>
      <c r="N789" s="15">
        <f>Daten!I789</f>
        <v>378</v>
      </c>
      <c r="O789" s="27">
        <f t="shared" si="321"/>
        <v>0.56595744680851068</v>
      </c>
      <c r="P789" s="15">
        <f t="shared" si="322"/>
        <v>672.62830070797611</v>
      </c>
      <c r="Q789" s="20">
        <f t="shared" si="323"/>
        <v>-7.6283007079761092</v>
      </c>
      <c r="R789" s="26">
        <f t="shared" si="324"/>
        <v>-1525.6601415952218</v>
      </c>
      <c r="S789" s="8">
        <f>Daten!K789</f>
        <v>16943.86</v>
      </c>
      <c r="T789" s="8">
        <f>Daten!L789</f>
        <v>144402.15</v>
      </c>
      <c r="U789" s="8">
        <f>Daten!M789</f>
        <v>431550.08</v>
      </c>
      <c r="V789" s="8">
        <f>Daten!N789</f>
        <v>500</v>
      </c>
      <c r="W789" s="8">
        <f>Daten!O789</f>
        <v>500</v>
      </c>
      <c r="X789" s="22">
        <f t="shared" si="325"/>
        <v>592896.09000000008</v>
      </c>
      <c r="Y789" s="8">
        <f t="shared" si="326"/>
        <v>754820.2277565595</v>
      </c>
      <c r="Z789" s="20">
        <f t="shared" si="327"/>
        <v>-161924.13775655942</v>
      </c>
      <c r="AA789" s="26">
        <f t="shared" si="328"/>
        <v>16192.413775655943</v>
      </c>
      <c r="AB789" s="31">
        <f t="shared" si="329"/>
        <v>47043.236930254498</v>
      </c>
      <c r="AC789" s="30">
        <f t="shared" si="330"/>
        <v>47043.236930254498</v>
      </c>
      <c r="AG789" s="25">
        <f t="shared" si="331"/>
        <v>32376.483296193775</v>
      </c>
      <c r="AH789" s="25">
        <f t="shared" si="332"/>
        <v>16192.413775655943</v>
      </c>
      <c r="AI789" s="25">
        <f t="shared" si="333"/>
        <v>48568.897071849715</v>
      </c>
      <c r="AJ789" s="25">
        <f t="shared" si="334"/>
        <v>1</v>
      </c>
      <c r="AK789" s="25">
        <f t="shared" si="335"/>
        <v>48568.897071849715</v>
      </c>
      <c r="AL789" s="25">
        <f t="shared" ca="1" si="336"/>
        <v>122687</v>
      </c>
      <c r="AM789" s="25">
        <f t="shared" ca="1" si="337"/>
        <v>31</v>
      </c>
      <c r="AN789" s="25">
        <f ca="1">IF(AM789=0,0,COUNTIF($AM$19:AM789,C789*10+1))</f>
        <v>300</v>
      </c>
      <c r="AO789" s="20">
        <f t="shared" ca="1" si="338"/>
        <v>0</v>
      </c>
      <c r="AP789" s="32">
        <f t="shared" ca="1" si="339"/>
        <v>122687</v>
      </c>
    </row>
    <row r="790" spans="1:42" x14ac:dyDescent="0.2">
      <c r="A790" s="14">
        <f>Daten!A790</f>
        <v>32010</v>
      </c>
      <c r="B790" s="7" t="str">
        <f>Daten!B790</f>
        <v xml:space="preserve">Reinsberg                                         </v>
      </c>
      <c r="C790" s="14">
        <f t="shared" si="315"/>
        <v>3</v>
      </c>
      <c r="D790" s="9">
        <f>Daten!D790</f>
        <v>0</v>
      </c>
      <c r="E790" s="8">
        <f>Daten!E790</f>
        <v>1050</v>
      </c>
      <c r="F790" s="8">
        <f>Daten!F790</f>
        <v>1047</v>
      </c>
      <c r="G790" s="26">
        <f t="shared" si="316"/>
        <v>3</v>
      </c>
      <c r="H790" s="28">
        <f t="shared" si="317"/>
        <v>2.8653295128939827E-3</v>
      </c>
      <c r="I790" s="20">
        <f t="shared" si="318"/>
        <v>14.914992557097852</v>
      </c>
      <c r="J790" s="20">
        <f t="shared" si="319"/>
        <v>-11.914992557097852</v>
      </c>
      <c r="K790" s="26">
        <f t="shared" si="320"/>
        <v>5957.4962785489261</v>
      </c>
      <c r="L790" s="15">
        <f>Daten!G790</f>
        <v>211</v>
      </c>
      <c r="M790" s="15">
        <f>Daten!H790</f>
        <v>660</v>
      </c>
      <c r="N790" s="15">
        <f>Daten!I790</f>
        <v>179</v>
      </c>
      <c r="O790" s="27">
        <f t="shared" si="321"/>
        <v>0.59090909090909094</v>
      </c>
      <c r="P790" s="15">
        <f t="shared" si="322"/>
        <v>377.81674763171424</v>
      </c>
      <c r="Q790" s="20">
        <f t="shared" si="323"/>
        <v>12.183252368285764</v>
      </c>
      <c r="R790" s="26">
        <f t="shared" si="324"/>
        <v>2436.6504736571528</v>
      </c>
      <c r="S790" s="8">
        <f>Daten!K790</f>
        <v>9741.4599999999991</v>
      </c>
      <c r="T790" s="8">
        <f>Daten!L790</f>
        <v>46202.01</v>
      </c>
      <c r="U790" s="8">
        <f>Daten!M790</f>
        <v>73721.19</v>
      </c>
      <c r="V790" s="8">
        <f>Daten!N790</f>
        <v>500</v>
      </c>
      <c r="W790" s="8">
        <f>Daten!O790</f>
        <v>500</v>
      </c>
      <c r="X790" s="22">
        <f t="shared" si="325"/>
        <v>129664.66</v>
      </c>
      <c r="Y790" s="8">
        <f t="shared" si="326"/>
        <v>430739.80388281925</v>
      </c>
      <c r="Z790" s="20">
        <f t="shared" si="327"/>
        <v>-301075.14388281922</v>
      </c>
      <c r="AA790" s="26">
        <f t="shared" si="328"/>
        <v>30107.514388281925</v>
      </c>
      <c r="AB790" s="31">
        <f t="shared" si="329"/>
        <v>38501.661140488002</v>
      </c>
      <c r="AC790" s="30">
        <f t="shared" si="330"/>
        <v>38501.661140488002</v>
      </c>
      <c r="AG790" s="25">
        <f t="shared" si="331"/>
        <v>5957.4962785489261</v>
      </c>
      <c r="AH790" s="25">
        <f t="shared" si="332"/>
        <v>30107.514388281925</v>
      </c>
      <c r="AI790" s="25">
        <f t="shared" si="333"/>
        <v>36065.010666830851</v>
      </c>
      <c r="AJ790" s="25">
        <f t="shared" si="334"/>
        <v>1</v>
      </c>
      <c r="AK790" s="25">
        <f t="shared" si="335"/>
        <v>36065.010666830851</v>
      </c>
      <c r="AL790" s="25">
        <f t="shared" ca="1" si="336"/>
        <v>91102</v>
      </c>
      <c r="AM790" s="25">
        <f t="shared" ca="1" si="337"/>
        <v>31</v>
      </c>
      <c r="AN790" s="25">
        <f ca="1">IF(AM790=0,0,COUNTIF($AM$19:AM790,C790*10+1))</f>
        <v>301</v>
      </c>
      <c r="AO790" s="20">
        <f t="shared" ca="1" si="338"/>
        <v>0</v>
      </c>
      <c r="AP790" s="32">
        <f t="shared" ca="1" si="339"/>
        <v>91102</v>
      </c>
    </row>
    <row r="791" spans="1:42" x14ac:dyDescent="0.2">
      <c r="A791" s="14">
        <f>Daten!A791</f>
        <v>32011</v>
      </c>
      <c r="B791" s="7" t="str">
        <f>Daten!B791</f>
        <v xml:space="preserve">St. Anton an der Jeßnitz                         </v>
      </c>
      <c r="C791" s="14">
        <f t="shared" si="315"/>
        <v>3</v>
      </c>
      <c r="D791" s="9">
        <f>Daten!D791</f>
        <v>0</v>
      </c>
      <c r="E791" s="8">
        <f>Daten!E791</f>
        <v>1132</v>
      </c>
      <c r="F791" s="8">
        <f>Daten!F791</f>
        <v>1188</v>
      </c>
      <c r="G791" s="26">
        <f t="shared" si="316"/>
        <v>-56</v>
      </c>
      <c r="H791" s="28">
        <f t="shared" si="317"/>
        <v>-4.7138047138047139E-2</v>
      </c>
      <c r="I791" s="20">
        <f t="shared" si="318"/>
        <v>16.923601869944843</v>
      </c>
      <c r="J791" s="20">
        <f t="shared" si="319"/>
        <v>-72.923601869944846</v>
      </c>
      <c r="K791" s="26">
        <f t="shared" si="320"/>
        <v>36461.800934972423</v>
      </c>
      <c r="L791" s="15">
        <f>Daten!G791</f>
        <v>165</v>
      </c>
      <c r="M791" s="15">
        <f>Daten!H791</f>
        <v>717</v>
      </c>
      <c r="N791" s="15">
        <f>Daten!I791</f>
        <v>250</v>
      </c>
      <c r="O791" s="27">
        <f t="shared" si="321"/>
        <v>0.5788005578800558</v>
      </c>
      <c r="P791" s="15">
        <f t="shared" si="322"/>
        <v>410.44637583627133</v>
      </c>
      <c r="Q791" s="20">
        <f t="shared" si="323"/>
        <v>4.5536241637286707</v>
      </c>
      <c r="R791" s="26">
        <f t="shared" si="324"/>
        <v>910.72483274573415</v>
      </c>
      <c r="S791" s="8">
        <f>Daten!K791</f>
        <v>18332.87</v>
      </c>
      <c r="T791" s="8">
        <f>Daten!L791</f>
        <v>42774.1</v>
      </c>
      <c r="U791" s="8">
        <f>Daten!M791</f>
        <v>143894.91</v>
      </c>
      <c r="V791" s="8">
        <f>Daten!N791</f>
        <v>500</v>
      </c>
      <c r="W791" s="8">
        <f>Daten!O791</f>
        <v>500</v>
      </c>
      <c r="X791" s="22">
        <f t="shared" si="325"/>
        <v>205001.88</v>
      </c>
      <c r="Y791" s="8">
        <f t="shared" si="326"/>
        <v>464378.53142414422</v>
      </c>
      <c r="Z791" s="20">
        <f t="shared" si="327"/>
        <v>-259376.65142414422</v>
      </c>
      <c r="AA791" s="26">
        <f t="shared" si="328"/>
        <v>25937.665142414422</v>
      </c>
      <c r="AB791" s="31">
        <f t="shared" si="329"/>
        <v>63310.19091013258</v>
      </c>
      <c r="AC791" s="30">
        <f t="shared" si="330"/>
        <v>63310.19091013258</v>
      </c>
      <c r="AG791" s="25">
        <f t="shared" si="331"/>
        <v>36461.800934972423</v>
      </c>
      <c r="AH791" s="25">
        <f t="shared" si="332"/>
        <v>25937.665142414422</v>
      </c>
      <c r="AI791" s="25">
        <f t="shared" si="333"/>
        <v>62399.466077386845</v>
      </c>
      <c r="AJ791" s="25">
        <f t="shared" si="334"/>
        <v>1</v>
      </c>
      <c r="AK791" s="25">
        <f t="shared" si="335"/>
        <v>62399.466077386845</v>
      </c>
      <c r="AL791" s="25">
        <f t="shared" ca="1" si="336"/>
        <v>157624</v>
      </c>
      <c r="AM791" s="25">
        <f t="shared" ca="1" si="337"/>
        <v>31</v>
      </c>
      <c r="AN791" s="25">
        <f ca="1">IF(AM791=0,0,COUNTIF($AM$19:AM791,C791*10+1))</f>
        <v>302</v>
      </c>
      <c r="AO791" s="20">
        <f t="shared" ca="1" si="338"/>
        <v>0</v>
      </c>
      <c r="AP791" s="32">
        <f t="shared" ca="1" si="339"/>
        <v>157624</v>
      </c>
    </row>
    <row r="792" spans="1:42" x14ac:dyDescent="0.2">
      <c r="A792" s="14">
        <f>Daten!A792</f>
        <v>32012</v>
      </c>
      <c r="B792" s="7" t="str">
        <f>Daten!B792</f>
        <v xml:space="preserve">St. Georgen an der Leys                           </v>
      </c>
      <c r="C792" s="14">
        <f t="shared" si="315"/>
        <v>3</v>
      </c>
      <c r="D792" s="9">
        <f>Daten!D792</f>
        <v>0</v>
      </c>
      <c r="E792" s="8">
        <f>Daten!E792</f>
        <v>1338</v>
      </c>
      <c r="F792" s="8">
        <f>Daten!F792</f>
        <v>1331</v>
      </c>
      <c r="G792" s="26">
        <f t="shared" si="316"/>
        <v>7</v>
      </c>
      <c r="H792" s="28">
        <f t="shared" si="317"/>
        <v>5.2592036063110444E-3</v>
      </c>
      <c r="I792" s="20">
        <f t="shared" si="318"/>
        <v>18.960702095030793</v>
      </c>
      <c r="J792" s="20">
        <f t="shared" si="319"/>
        <v>-11.960702095030793</v>
      </c>
      <c r="K792" s="26">
        <f t="shared" si="320"/>
        <v>5980.3510475153971</v>
      </c>
      <c r="L792" s="15">
        <f>Daten!G792</f>
        <v>229</v>
      </c>
      <c r="M792" s="15">
        <f>Daten!H792</f>
        <v>859</v>
      </c>
      <c r="N792" s="15">
        <f>Daten!I792</f>
        <v>250</v>
      </c>
      <c r="O792" s="27">
        <f t="shared" si="321"/>
        <v>0.55762514551804421</v>
      </c>
      <c r="P792" s="15">
        <f t="shared" si="322"/>
        <v>491.7342215388523</v>
      </c>
      <c r="Q792" s="20">
        <f t="shared" si="323"/>
        <v>-12.734221538852296</v>
      </c>
      <c r="R792" s="26">
        <f t="shared" si="324"/>
        <v>-2546.8443077704592</v>
      </c>
      <c r="S792" s="8">
        <f>Daten!K792</f>
        <v>7163.76</v>
      </c>
      <c r="T792" s="8">
        <f>Daten!L792</f>
        <v>69223.72</v>
      </c>
      <c r="U792" s="8">
        <f>Daten!M792</f>
        <v>125520.92</v>
      </c>
      <c r="V792" s="8">
        <f>Daten!N792</f>
        <v>500</v>
      </c>
      <c r="W792" s="8">
        <f>Daten!O792</f>
        <v>500</v>
      </c>
      <c r="X792" s="22">
        <f t="shared" si="325"/>
        <v>201908.4</v>
      </c>
      <c r="Y792" s="8">
        <f t="shared" si="326"/>
        <v>548885.57866210688</v>
      </c>
      <c r="Z792" s="20">
        <f t="shared" si="327"/>
        <v>-346977.17866210686</v>
      </c>
      <c r="AA792" s="26">
        <f t="shared" si="328"/>
        <v>34697.717866210689</v>
      </c>
      <c r="AB792" s="31">
        <f t="shared" si="329"/>
        <v>38131.224605955627</v>
      </c>
      <c r="AC792" s="30">
        <f t="shared" si="330"/>
        <v>38131.224605955627</v>
      </c>
      <c r="AG792" s="25">
        <f t="shared" si="331"/>
        <v>5980.3510475153971</v>
      </c>
      <c r="AH792" s="25">
        <f t="shared" si="332"/>
        <v>34697.717866210689</v>
      </c>
      <c r="AI792" s="25">
        <f t="shared" si="333"/>
        <v>40678.068913726085</v>
      </c>
      <c r="AJ792" s="25">
        <f t="shared" si="334"/>
        <v>1</v>
      </c>
      <c r="AK792" s="25">
        <f t="shared" si="335"/>
        <v>40678.068913726085</v>
      </c>
      <c r="AL792" s="25">
        <f t="shared" ca="1" si="336"/>
        <v>102755</v>
      </c>
      <c r="AM792" s="25">
        <f t="shared" ca="1" si="337"/>
        <v>31</v>
      </c>
      <c r="AN792" s="25">
        <f ca="1">IF(AM792=0,0,COUNTIF($AM$19:AM792,C792*10+1))</f>
        <v>303</v>
      </c>
      <c r="AO792" s="20">
        <f t="shared" ca="1" si="338"/>
        <v>0</v>
      </c>
      <c r="AP792" s="32">
        <f t="shared" ca="1" si="339"/>
        <v>102755</v>
      </c>
    </row>
    <row r="793" spans="1:42" x14ac:dyDescent="0.2">
      <c r="A793" s="14">
        <f>Daten!A793</f>
        <v>32013</v>
      </c>
      <c r="B793" s="7" t="str">
        <f>Daten!B793</f>
        <v xml:space="preserve">Scheibbs                                          </v>
      </c>
      <c r="C793" s="14">
        <f t="shared" si="315"/>
        <v>3</v>
      </c>
      <c r="D793" s="9">
        <f>Daten!D793</f>
        <v>0</v>
      </c>
      <c r="E793" s="8">
        <f>Daten!E793</f>
        <v>4213</v>
      </c>
      <c r="F793" s="8">
        <f>Daten!F793</f>
        <v>4126</v>
      </c>
      <c r="G793" s="26">
        <f t="shared" si="316"/>
        <v>87</v>
      </c>
      <c r="H793" s="28">
        <f t="shared" si="317"/>
        <v>2.1085797382452739E-2</v>
      </c>
      <c r="I793" s="20">
        <f t="shared" si="318"/>
        <v>58.776751948983517</v>
      </c>
      <c r="J793" s="20">
        <f t="shared" si="319"/>
        <v>28.223248051016483</v>
      </c>
      <c r="K793" s="26">
        <f t="shared" si="320"/>
        <v>-14111.624025508241</v>
      </c>
      <c r="L793" s="15">
        <f>Daten!G793</f>
        <v>566</v>
      </c>
      <c r="M793" s="15">
        <f>Daten!H793</f>
        <v>2586</v>
      </c>
      <c r="N793" s="15">
        <f>Daten!I793</f>
        <v>1061</v>
      </c>
      <c r="O793" s="27">
        <f t="shared" si="321"/>
        <v>0.62915699922660484</v>
      </c>
      <c r="P793" s="15">
        <f t="shared" si="322"/>
        <v>1480.3547111751711</v>
      </c>
      <c r="Q793" s="20">
        <f t="shared" si="323"/>
        <v>146.64528882482887</v>
      </c>
      <c r="R793" s="26">
        <f t="shared" si="324"/>
        <v>29329.057764965772</v>
      </c>
      <c r="S793" s="8">
        <f>Daten!K793</f>
        <v>14916.38</v>
      </c>
      <c r="T793" s="8">
        <f>Daten!L793</f>
        <v>352477.37</v>
      </c>
      <c r="U793" s="8">
        <f>Daten!M793</f>
        <v>2161166.1</v>
      </c>
      <c r="V793" s="8">
        <f>Daten!N793</f>
        <v>500</v>
      </c>
      <c r="W793" s="8">
        <f>Daten!O793</f>
        <v>500</v>
      </c>
      <c r="X793" s="22">
        <f t="shared" si="325"/>
        <v>2528559.85</v>
      </c>
      <c r="Y793" s="8">
        <f t="shared" si="326"/>
        <v>1728292.1845317311</v>
      </c>
      <c r="Z793" s="20">
        <f t="shared" si="327"/>
        <v>800267.66546826903</v>
      </c>
      <c r="AA793" s="26">
        <f t="shared" si="328"/>
        <v>-80026.766546826912</v>
      </c>
      <c r="AB793" s="31">
        <f t="shared" si="329"/>
        <v>-64809.332807369385</v>
      </c>
      <c r="AC793" s="30">
        <f t="shared" si="330"/>
        <v>0</v>
      </c>
      <c r="AG793" s="25">
        <f t="shared" si="331"/>
        <v>0</v>
      </c>
      <c r="AH793" s="25">
        <f t="shared" si="332"/>
        <v>0</v>
      </c>
      <c r="AI793" s="25">
        <f t="shared" si="333"/>
        <v>0</v>
      </c>
      <c r="AJ793" s="25">
        <f t="shared" si="334"/>
        <v>1</v>
      </c>
      <c r="AK793" s="25">
        <f t="shared" si="335"/>
        <v>0</v>
      </c>
      <c r="AL793" s="25">
        <f t="shared" ca="1" si="336"/>
        <v>0</v>
      </c>
      <c r="AM793" s="25">
        <f t="shared" ca="1" si="337"/>
        <v>0</v>
      </c>
      <c r="AN793" s="25">
        <f ca="1">IF(AM793=0,0,COUNTIF($AM$19:AM793,C793*10+1))</f>
        <v>0</v>
      </c>
      <c r="AO793" s="20">
        <f t="shared" ca="1" si="338"/>
        <v>0</v>
      </c>
      <c r="AP793" s="32">
        <f t="shared" ca="1" si="339"/>
        <v>0</v>
      </c>
    </row>
    <row r="794" spans="1:42" x14ac:dyDescent="0.2">
      <c r="A794" s="14">
        <f>Daten!A794</f>
        <v>32014</v>
      </c>
      <c r="B794" s="7" t="str">
        <f>Daten!B794</f>
        <v xml:space="preserve">Steinakirchen am Forst                            </v>
      </c>
      <c r="C794" s="14">
        <f t="shared" si="315"/>
        <v>3</v>
      </c>
      <c r="D794" s="9">
        <f>Daten!D794</f>
        <v>0</v>
      </c>
      <c r="E794" s="8">
        <f>Daten!E794</f>
        <v>2317</v>
      </c>
      <c r="F794" s="8">
        <f>Daten!F794</f>
        <v>2249</v>
      </c>
      <c r="G794" s="26">
        <f t="shared" si="316"/>
        <v>68</v>
      </c>
      <c r="H794" s="28">
        <f t="shared" si="317"/>
        <v>3.0235660293463761E-2</v>
      </c>
      <c r="I794" s="20">
        <f t="shared" si="318"/>
        <v>32.038030812715448</v>
      </c>
      <c r="J794" s="20">
        <f t="shared" si="319"/>
        <v>35.961969187284552</v>
      </c>
      <c r="K794" s="26">
        <f t="shared" si="320"/>
        <v>-17980.984593642275</v>
      </c>
      <c r="L794" s="15">
        <f>Daten!G794</f>
        <v>419</v>
      </c>
      <c r="M794" s="15">
        <f>Daten!H794</f>
        <v>1461</v>
      </c>
      <c r="N794" s="15">
        <f>Daten!I794</f>
        <v>437</v>
      </c>
      <c r="O794" s="27">
        <f t="shared" si="321"/>
        <v>0.58590006844626963</v>
      </c>
      <c r="P794" s="15">
        <f t="shared" si="322"/>
        <v>836.34889134838556</v>
      </c>
      <c r="Q794" s="20">
        <f t="shared" si="323"/>
        <v>19.651108651614436</v>
      </c>
      <c r="R794" s="26">
        <f t="shared" si="324"/>
        <v>3930.2217303228872</v>
      </c>
      <c r="S794" s="8">
        <f>Daten!K794</f>
        <v>22160.35</v>
      </c>
      <c r="T794" s="8">
        <f>Daten!L794</f>
        <v>174787.64</v>
      </c>
      <c r="U794" s="8">
        <f>Daten!M794</f>
        <v>421602.01</v>
      </c>
      <c r="V794" s="8">
        <f>Daten!N794</f>
        <v>500</v>
      </c>
      <c r="W794" s="8">
        <f>Daten!O794</f>
        <v>500</v>
      </c>
      <c r="X794" s="22">
        <f t="shared" si="325"/>
        <v>618550</v>
      </c>
      <c r="Y794" s="8">
        <f t="shared" si="326"/>
        <v>950499.16723475454</v>
      </c>
      <c r="Z794" s="20">
        <f t="shared" si="327"/>
        <v>-331949.16723475454</v>
      </c>
      <c r="AA794" s="26">
        <f t="shared" si="328"/>
        <v>33194.916723475457</v>
      </c>
      <c r="AB794" s="31">
        <f t="shared" si="329"/>
        <v>19144.153860156068</v>
      </c>
      <c r="AC794" s="30">
        <f t="shared" si="330"/>
        <v>19144.153860156068</v>
      </c>
      <c r="AG794" s="25">
        <f t="shared" si="331"/>
        <v>-17980.984593642275</v>
      </c>
      <c r="AH794" s="25">
        <f t="shared" si="332"/>
        <v>33194.916723475457</v>
      </c>
      <c r="AI794" s="25">
        <f t="shared" si="333"/>
        <v>15213.932129833182</v>
      </c>
      <c r="AJ794" s="25">
        <f t="shared" si="334"/>
        <v>1</v>
      </c>
      <c r="AK794" s="25">
        <f t="shared" si="335"/>
        <v>15213.932129833182</v>
      </c>
      <c r="AL794" s="25">
        <f t="shared" ca="1" si="336"/>
        <v>38431</v>
      </c>
      <c r="AM794" s="25">
        <f t="shared" ca="1" si="337"/>
        <v>31</v>
      </c>
      <c r="AN794" s="25">
        <f ca="1">IF(AM794=0,0,COUNTIF($AM$19:AM794,C794*10+1))</f>
        <v>304</v>
      </c>
      <c r="AO794" s="20">
        <f t="shared" ca="1" si="338"/>
        <v>0</v>
      </c>
      <c r="AP794" s="32">
        <f t="shared" ca="1" si="339"/>
        <v>38431</v>
      </c>
    </row>
    <row r="795" spans="1:42" x14ac:dyDescent="0.2">
      <c r="A795" s="14">
        <f>Daten!A795</f>
        <v>32015</v>
      </c>
      <c r="B795" s="7" t="str">
        <f>Daten!B795</f>
        <v xml:space="preserve">Wang                                              </v>
      </c>
      <c r="C795" s="14">
        <f t="shared" si="315"/>
        <v>3</v>
      </c>
      <c r="D795" s="9">
        <f>Daten!D795</f>
        <v>0</v>
      </c>
      <c r="E795" s="8">
        <f>Daten!E795</f>
        <v>1373</v>
      </c>
      <c r="F795" s="8">
        <f>Daten!F795</f>
        <v>1358</v>
      </c>
      <c r="G795" s="26">
        <f t="shared" si="316"/>
        <v>15</v>
      </c>
      <c r="H795" s="28">
        <f t="shared" si="317"/>
        <v>1.1045655375552283E-2</v>
      </c>
      <c r="I795" s="20">
        <f t="shared" si="318"/>
        <v>19.345329410256813</v>
      </c>
      <c r="J795" s="20">
        <f t="shared" si="319"/>
        <v>-4.345329410256813</v>
      </c>
      <c r="K795" s="26">
        <f t="shared" si="320"/>
        <v>2172.6647051284067</v>
      </c>
      <c r="L795" s="15">
        <f>Daten!G795</f>
        <v>229</v>
      </c>
      <c r="M795" s="15">
        <f>Daten!H795</f>
        <v>911</v>
      </c>
      <c r="N795" s="15">
        <f>Daten!I795</f>
        <v>233</v>
      </c>
      <c r="O795" s="27">
        <f t="shared" si="321"/>
        <v>0.50713501646542258</v>
      </c>
      <c r="P795" s="15">
        <f t="shared" si="322"/>
        <v>521.50160165529041</v>
      </c>
      <c r="Q795" s="20">
        <f t="shared" si="323"/>
        <v>-59.501601655290415</v>
      </c>
      <c r="R795" s="26">
        <f t="shared" si="324"/>
        <v>-11900.320331058083</v>
      </c>
      <c r="S795" s="8">
        <f>Daten!K795</f>
        <v>10715.11</v>
      </c>
      <c r="T795" s="8">
        <f>Daten!L795</f>
        <v>72400.350000000006</v>
      </c>
      <c r="U795" s="8">
        <f>Daten!M795</f>
        <v>137908.70000000001</v>
      </c>
      <c r="V795" s="8">
        <f>Daten!N795</f>
        <v>500</v>
      </c>
      <c r="W795" s="8">
        <f>Daten!O795</f>
        <v>500</v>
      </c>
      <c r="X795" s="22">
        <f t="shared" si="325"/>
        <v>221024.16000000003</v>
      </c>
      <c r="Y795" s="8">
        <f t="shared" si="326"/>
        <v>563243.57212486747</v>
      </c>
      <c r="Z795" s="20">
        <f t="shared" si="327"/>
        <v>-342219.41212486743</v>
      </c>
      <c r="AA795" s="26">
        <f t="shared" si="328"/>
        <v>34221.941212486745</v>
      </c>
      <c r="AB795" s="31">
        <f t="shared" si="329"/>
        <v>24494.285586557067</v>
      </c>
      <c r="AC795" s="30">
        <f t="shared" si="330"/>
        <v>24494.285586557067</v>
      </c>
      <c r="AG795" s="25">
        <f t="shared" si="331"/>
        <v>2172.6647051284067</v>
      </c>
      <c r="AH795" s="25">
        <f t="shared" si="332"/>
        <v>34221.941212486745</v>
      </c>
      <c r="AI795" s="25">
        <f t="shared" si="333"/>
        <v>36394.605917615154</v>
      </c>
      <c r="AJ795" s="25">
        <f t="shared" si="334"/>
        <v>1</v>
      </c>
      <c r="AK795" s="25">
        <f t="shared" si="335"/>
        <v>36394.605917615154</v>
      </c>
      <c r="AL795" s="25">
        <f t="shared" ca="1" si="336"/>
        <v>91934</v>
      </c>
      <c r="AM795" s="25">
        <f t="shared" ca="1" si="337"/>
        <v>31</v>
      </c>
      <c r="AN795" s="25">
        <f ca="1">IF(AM795=0,0,COUNTIF($AM$19:AM795,C795*10+1))</f>
        <v>305</v>
      </c>
      <c r="AO795" s="20">
        <f t="shared" ca="1" si="338"/>
        <v>0</v>
      </c>
      <c r="AP795" s="32">
        <f t="shared" ca="1" si="339"/>
        <v>91934</v>
      </c>
    </row>
    <row r="796" spans="1:42" x14ac:dyDescent="0.2">
      <c r="A796" s="14">
        <f>Daten!A796</f>
        <v>32016</v>
      </c>
      <c r="B796" s="7" t="str">
        <f>Daten!B796</f>
        <v xml:space="preserve">Wieselburg                                        </v>
      </c>
      <c r="C796" s="14">
        <f t="shared" si="315"/>
        <v>3</v>
      </c>
      <c r="D796" s="9">
        <f>Daten!D796</f>
        <v>0</v>
      </c>
      <c r="E796" s="8">
        <f>Daten!E796</f>
        <v>4781</v>
      </c>
      <c r="F796" s="8">
        <f>Daten!F796</f>
        <v>4257</v>
      </c>
      <c r="G796" s="26">
        <f t="shared" si="316"/>
        <v>524</v>
      </c>
      <c r="H796" s="28">
        <f t="shared" si="317"/>
        <v>0.12309137890533239</v>
      </c>
      <c r="I796" s="20">
        <f t="shared" si="318"/>
        <v>60.642906700635685</v>
      </c>
      <c r="J796" s="20">
        <f t="shared" si="319"/>
        <v>463.35709329936429</v>
      </c>
      <c r="K796" s="26">
        <f t="shared" si="320"/>
        <v>-231678.54664968216</v>
      </c>
      <c r="L796" s="15">
        <f>Daten!G796</f>
        <v>704</v>
      </c>
      <c r="M796" s="15">
        <f>Daten!H796</f>
        <v>3329</v>
      </c>
      <c r="N796" s="15">
        <f>Daten!I796</f>
        <v>748</v>
      </c>
      <c r="O796" s="27">
        <f t="shared" si="321"/>
        <v>0.43616701712225892</v>
      </c>
      <c r="P796" s="15">
        <f t="shared" si="322"/>
        <v>1905.6847770696615</v>
      </c>
      <c r="Q796" s="20">
        <f t="shared" si="323"/>
        <v>-453.68477706966155</v>
      </c>
      <c r="R796" s="26">
        <f t="shared" si="324"/>
        <v>-90736.955413932315</v>
      </c>
      <c r="S796" s="8">
        <f>Daten!K796</f>
        <v>5238.37</v>
      </c>
      <c r="T796" s="8">
        <f>Daten!L796</f>
        <v>635121.88</v>
      </c>
      <c r="U796" s="8">
        <f>Daten!M796</f>
        <v>6325201.3200000003</v>
      </c>
      <c r="V796" s="8">
        <f>Daten!N796</f>
        <v>500</v>
      </c>
      <c r="W796" s="8">
        <f>Daten!O796</f>
        <v>500</v>
      </c>
      <c r="X796" s="22">
        <f t="shared" si="325"/>
        <v>6965561.5700000003</v>
      </c>
      <c r="Y796" s="8">
        <f t="shared" si="326"/>
        <v>1961301.9070131038</v>
      </c>
      <c r="Z796" s="20">
        <f t="shared" si="327"/>
        <v>5004259.6629868969</v>
      </c>
      <c r="AA796" s="26">
        <f t="shared" si="328"/>
        <v>-500425.96629868972</v>
      </c>
      <c r="AB796" s="31">
        <f t="shared" si="329"/>
        <v>-822841.46836230415</v>
      </c>
      <c r="AC796" s="30">
        <f t="shared" si="330"/>
        <v>0</v>
      </c>
      <c r="AG796" s="25">
        <f t="shared" si="331"/>
        <v>0</v>
      </c>
      <c r="AH796" s="25">
        <f t="shared" si="332"/>
        <v>0</v>
      </c>
      <c r="AI796" s="25">
        <f t="shared" si="333"/>
        <v>0</v>
      </c>
      <c r="AJ796" s="25">
        <f t="shared" si="334"/>
        <v>1</v>
      </c>
      <c r="AK796" s="25">
        <f t="shared" si="335"/>
        <v>0</v>
      </c>
      <c r="AL796" s="25">
        <f t="shared" ca="1" si="336"/>
        <v>0</v>
      </c>
      <c r="AM796" s="25">
        <f t="shared" ca="1" si="337"/>
        <v>0</v>
      </c>
      <c r="AN796" s="25">
        <f ca="1">IF(AM796=0,0,COUNTIF($AM$19:AM796,C796*10+1))</f>
        <v>0</v>
      </c>
      <c r="AO796" s="20">
        <f t="shared" ca="1" si="338"/>
        <v>0</v>
      </c>
      <c r="AP796" s="32">
        <f t="shared" ca="1" si="339"/>
        <v>0</v>
      </c>
    </row>
    <row r="797" spans="1:42" x14ac:dyDescent="0.2">
      <c r="A797" s="14">
        <f>Daten!A797</f>
        <v>32017</v>
      </c>
      <c r="B797" s="7" t="str">
        <f>Daten!B797</f>
        <v xml:space="preserve">Wieselburg-Land                                   </v>
      </c>
      <c r="C797" s="14">
        <f t="shared" si="315"/>
        <v>3</v>
      </c>
      <c r="D797" s="9">
        <f>Daten!D797</f>
        <v>0</v>
      </c>
      <c r="E797" s="8">
        <f>Daten!E797</f>
        <v>3412</v>
      </c>
      <c r="F797" s="8">
        <f>Daten!F797</f>
        <v>3419</v>
      </c>
      <c r="G797" s="26">
        <f t="shared" si="316"/>
        <v>-7</v>
      </c>
      <c r="H797" s="28">
        <f t="shared" si="317"/>
        <v>-2.0473822755191578E-3</v>
      </c>
      <c r="I797" s="20">
        <f t="shared" si="318"/>
        <v>48.70521447250961</v>
      </c>
      <c r="J797" s="20">
        <f t="shared" si="319"/>
        <v>-55.70521447250961</v>
      </c>
      <c r="K797" s="26">
        <f t="shared" si="320"/>
        <v>27852.607236254804</v>
      </c>
      <c r="L797" s="15">
        <f>Daten!G797</f>
        <v>538</v>
      </c>
      <c r="M797" s="15">
        <f>Daten!H797</f>
        <v>2222</v>
      </c>
      <c r="N797" s="15">
        <f>Daten!I797</f>
        <v>652</v>
      </c>
      <c r="O797" s="27">
        <f t="shared" si="321"/>
        <v>0.5355535553555355</v>
      </c>
      <c r="P797" s="15">
        <f t="shared" si="322"/>
        <v>1271.9830503601045</v>
      </c>
      <c r="Q797" s="20">
        <f t="shared" si="323"/>
        <v>-81.983050360104471</v>
      </c>
      <c r="R797" s="26">
        <f t="shared" si="324"/>
        <v>-16396.610072020892</v>
      </c>
      <c r="S797" s="8">
        <f>Daten!K797</f>
        <v>28482.799999999999</v>
      </c>
      <c r="T797" s="8">
        <f>Daten!L797</f>
        <v>258334.4</v>
      </c>
      <c r="U797" s="8">
        <f>Daten!M797</f>
        <v>1013383.72</v>
      </c>
      <c r="V797" s="8">
        <f>Daten!N797</f>
        <v>500</v>
      </c>
      <c r="W797" s="8">
        <f>Daten!O797</f>
        <v>500</v>
      </c>
      <c r="X797" s="22">
        <f t="shared" si="325"/>
        <v>1300200.92</v>
      </c>
      <c r="Y797" s="8">
        <f t="shared" si="326"/>
        <v>1399699.2484268374</v>
      </c>
      <c r="Z797" s="20">
        <f t="shared" si="327"/>
        <v>-99498.328426837455</v>
      </c>
      <c r="AA797" s="26">
        <f t="shared" si="328"/>
        <v>9949.832842683747</v>
      </c>
      <c r="AB797" s="31">
        <f t="shared" si="329"/>
        <v>21405.830006917658</v>
      </c>
      <c r="AC797" s="30">
        <f t="shared" si="330"/>
        <v>21405.830006917658</v>
      </c>
      <c r="AG797" s="25">
        <f t="shared" si="331"/>
        <v>27852.607236254804</v>
      </c>
      <c r="AH797" s="25">
        <f t="shared" si="332"/>
        <v>9949.832842683747</v>
      </c>
      <c r="AI797" s="25">
        <f t="shared" si="333"/>
        <v>37802.440078938555</v>
      </c>
      <c r="AJ797" s="25">
        <f t="shared" si="334"/>
        <v>1</v>
      </c>
      <c r="AK797" s="25">
        <f t="shared" si="335"/>
        <v>37802.440078938555</v>
      </c>
      <c r="AL797" s="25">
        <f t="shared" ca="1" si="336"/>
        <v>95491</v>
      </c>
      <c r="AM797" s="25">
        <f t="shared" ca="1" si="337"/>
        <v>31</v>
      </c>
      <c r="AN797" s="25">
        <f ca="1">IF(AM797=0,0,COUNTIF($AM$19:AM797,C797*10+1))</f>
        <v>306</v>
      </c>
      <c r="AO797" s="20">
        <f t="shared" ca="1" si="338"/>
        <v>0</v>
      </c>
      <c r="AP797" s="32">
        <f t="shared" ca="1" si="339"/>
        <v>95491</v>
      </c>
    </row>
    <row r="798" spans="1:42" x14ac:dyDescent="0.2">
      <c r="A798" s="14">
        <f>Daten!A798</f>
        <v>32018</v>
      </c>
      <c r="B798" s="7" t="str">
        <f>Daten!B798</f>
        <v xml:space="preserve">Wolfpassing                                       </v>
      </c>
      <c r="C798" s="14">
        <f t="shared" si="315"/>
        <v>3</v>
      </c>
      <c r="D798" s="9">
        <f>Daten!D798</f>
        <v>0</v>
      </c>
      <c r="E798" s="8">
        <f>Daten!E798</f>
        <v>1754</v>
      </c>
      <c r="F798" s="8">
        <f>Daten!F798</f>
        <v>1633</v>
      </c>
      <c r="G798" s="26">
        <f t="shared" si="316"/>
        <v>121</v>
      </c>
      <c r="H798" s="28">
        <f t="shared" si="317"/>
        <v>7.409675443968157E-2</v>
      </c>
      <c r="I798" s="20">
        <f t="shared" si="318"/>
        <v>23.262829843114417</v>
      </c>
      <c r="J798" s="20">
        <f t="shared" si="319"/>
        <v>97.737170156885583</v>
      </c>
      <c r="K798" s="26">
        <f t="shared" si="320"/>
        <v>-48868.585078442789</v>
      </c>
      <c r="L798" s="15">
        <f>Daten!G798</f>
        <v>336</v>
      </c>
      <c r="M798" s="15">
        <f>Daten!H798</f>
        <v>1157</v>
      </c>
      <c r="N798" s="15">
        <f>Daten!I798</f>
        <v>261</v>
      </c>
      <c r="O798" s="27">
        <f t="shared" si="321"/>
        <v>0.51598962834917894</v>
      </c>
      <c r="P798" s="15">
        <f t="shared" si="322"/>
        <v>662.32420759074751</v>
      </c>
      <c r="Q798" s="20">
        <f t="shared" si="323"/>
        <v>-65.324207590747505</v>
      </c>
      <c r="R798" s="26">
        <f t="shared" si="324"/>
        <v>-13064.8415181495</v>
      </c>
      <c r="S798" s="8">
        <f>Daten!K798</f>
        <v>16423.7</v>
      </c>
      <c r="T798" s="8">
        <f>Daten!L798</f>
        <v>131042.02</v>
      </c>
      <c r="U798" s="8">
        <f>Daten!M798</f>
        <v>227199.63</v>
      </c>
      <c r="V798" s="8">
        <f>Daten!N798</f>
        <v>500</v>
      </c>
      <c r="W798" s="8">
        <f>Daten!O798</f>
        <v>500</v>
      </c>
      <c r="X798" s="22">
        <f t="shared" si="325"/>
        <v>374665.35</v>
      </c>
      <c r="Y798" s="8">
        <f t="shared" si="326"/>
        <v>719540.58667663333</v>
      </c>
      <c r="Z798" s="20">
        <f t="shared" si="327"/>
        <v>-344875.23667663336</v>
      </c>
      <c r="AA798" s="26">
        <f t="shared" si="328"/>
        <v>34487.523667663336</v>
      </c>
      <c r="AB798" s="31">
        <f t="shared" si="329"/>
        <v>-27445.902928928954</v>
      </c>
      <c r="AC798" s="30">
        <f t="shared" si="330"/>
        <v>0</v>
      </c>
      <c r="AG798" s="25">
        <f t="shared" si="331"/>
        <v>0</v>
      </c>
      <c r="AH798" s="25">
        <f t="shared" si="332"/>
        <v>0</v>
      </c>
      <c r="AI798" s="25">
        <f t="shared" si="333"/>
        <v>0</v>
      </c>
      <c r="AJ798" s="25">
        <f t="shared" si="334"/>
        <v>1</v>
      </c>
      <c r="AK798" s="25">
        <f t="shared" si="335"/>
        <v>0</v>
      </c>
      <c r="AL798" s="25">
        <f t="shared" ca="1" si="336"/>
        <v>0</v>
      </c>
      <c r="AM798" s="25">
        <f t="shared" ca="1" si="337"/>
        <v>0</v>
      </c>
      <c r="AN798" s="25">
        <f ca="1">IF(AM798=0,0,COUNTIF($AM$19:AM798,C798*10+1))</f>
        <v>0</v>
      </c>
      <c r="AO798" s="20">
        <f t="shared" ca="1" si="338"/>
        <v>0</v>
      </c>
      <c r="AP798" s="32">
        <f t="shared" ca="1" si="339"/>
        <v>0</v>
      </c>
    </row>
    <row r="799" spans="1:42" x14ac:dyDescent="0.2">
      <c r="A799" s="14">
        <f>Daten!A799</f>
        <v>32101</v>
      </c>
      <c r="B799" s="7" t="str">
        <f>Daten!B799</f>
        <v xml:space="preserve">Absdorf                                           </v>
      </c>
      <c r="C799" s="14">
        <f t="shared" si="315"/>
        <v>3</v>
      </c>
      <c r="D799" s="9">
        <f>Daten!D799</f>
        <v>0</v>
      </c>
      <c r="E799" s="8">
        <f>Daten!E799</f>
        <v>2462</v>
      </c>
      <c r="F799" s="8">
        <f>Daten!F799</f>
        <v>2139</v>
      </c>
      <c r="G799" s="26">
        <f t="shared" si="316"/>
        <v>323</v>
      </c>
      <c r="H799" s="28">
        <f t="shared" si="317"/>
        <v>0.15100514258999531</v>
      </c>
      <c r="I799" s="20">
        <f t="shared" si="318"/>
        <v>30.471030639572405</v>
      </c>
      <c r="J799" s="20">
        <f t="shared" si="319"/>
        <v>292.5289693604276</v>
      </c>
      <c r="K799" s="26">
        <f t="shared" si="320"/>
        <v>-146264.48468021379</v>
      </c>
      <c r="L799" s="15">
        <f>Daten!G799</f>
        <v>420</v>
      </c>
      <c r="M799" s="15">
        <f>Daten!H799</f>
        <v>1649</v>
      </c>
      <c r="N799" s="15">
        <f>Daten!I799</f>
        <v>393</v>
      </c>
      <c r="O799" s="27">
        <f t="shared" si="321"/>
        <v>0.49302607640994545</v>
      </c>
      <c r="P799" s="15">
        <f t="shared" si="322"/>
        <v>943.96941946166169</v>
      </c>
      <c r="Q799" s="20">
        <f t="shared" si="323"/>
        <v>-130.96941946166169</v>
      </c>
      <c r="R799" s="26">
        <f t="shared" si="324"/>
        <v>-26193.883892332338</v>
      </c>
      <c r="S799" s="8">
        <f>Daten!K799</f>
        <v>17174.96</v>
      </c>
      <c r="T799" s="8">
        <f>Daten!L799</f>
        <v>149325.5</v>
      </c>
      <c r="U799" s="8">
        <f>Daten!M799</f>
        <v>474044.64</v>
      </c>
      <c r="V799" s="8">
        <f>Daten!N799</f>
        <v>500</v>
      </c>
      <c r="W799" s="8">
        <f>Daten!O799</f>
        <v>500</v>
      </c>
      <c r="X799" s="22">
        <f t="shared" si="325"/>
        <v>640545.1</v>
      </c>
      <c r="Y799" s="8">
        <f t="shared" si="326"/>
        <v>1009982.2830090486</v>
      </c>
      <c r="Z799" s="20">
        <f t="shared" si="327"/>
        <v>-369437.18300904857</v>
      </c>
      <c r="AA799" s="26">
        <f t="shared" si="328"/>
        <v>36943.71830090486</v>
      </c>
      <c r="AB799" s="31">
        <f t="shared" si="329"/>
        <v>-135514.65027164127</v>
      </c>
      <c r="AC799" s="30">
        <f t="shared" si="330"/>
        <v>0</v>
      </c>
      <c r="AG799" s="25">
        <f t="shared" si="331"/>
        <v>0</v>
      </c>
      <c r="AH799" s="25">
        <f t="shared" si="332"/>
        <v>0</v>
      </c>
      <c r="AI799" s="25">
        <f t="shared" si="333"/>
        <v>0</v>
      </c>
      <c r="AJ799" s="25">
        <f t="shared" si="334"/>
        <v>1</v>
      </c>
      <c r="AK799" s="25">
        <f t="shared" si="335"/>
        <v>0</v>
      </c>
      <c r="AL799" s="25">
        <f t="shared" ca="1" si="336"/>
        <v>0</v>
      </c>
      <c r="AM799" s="25">
        <f t="shared" ca="1" si="337"/>
        <v>0</v>
      </c>
      <c r="AN799" s="25">
        <f ca="1">IF(AM799=0,0,COUNTIF($AM$19:AM799,C799*10+1))</f>
        <v>0</v>
      </c>
      <c r="AO799" s="20">
        <f t="shared" ca="1" si="338"/>
        <v>0</v>
      </c>
      <c r="AP799" s="32">
        <f t="shared" ca="1" si="339"/>
        <v>0</v>
      </c>
    </row>
    <row r="800" spans="1:42" x14ac:dyDescent="0.2">
      <c r="A800" s="14">
        <f>Daten!A800</f>
        <v>32104</v>
      </c>
      <c r="B800" s="7" t="str">
        <f>Daten!B800</f>
        <v xml:space="preserve">Atzenbrugg                                        </v>
      </c>
      <c r="C800" s="14">
        <f t="shared" si="315"/>
        <v>3</v>
      </c>
      <c r="D800" s="9">
        <f>Daten!D800</f>
        <v>0</v>
      </c>
      <c r="E800" s="8">
        <f>Daten!E800</f>
        <v>3457</v>
      </c>
      <c r="F800" s="8">
        <f>Daten!F800</f>
        <v>3125</v>
      </c>
      <c r="G800" s="26">
        <f t="shared" si="316"/>
        <v>332</v>
      </c>
      <c r="H800" s="28">
        <f t="shared" si="317"/>
        <v>0.10624</v>
      </c>
      <c r="I800" s="20">
        <f t="shared" si="318"/>
        <v>44.517050373381842</v>
      </c>
      <c r="J800" s="20">
        <f t="shared" si="319"/>
        <v>287.48294962661816</v>
      </c>
      <c r="K800" s="26">
        <f t="shared" si="320"/>
        <v>-143741.47481330909</v>
      </c>
      <c r="L800" s="15">
        <f>Daten!G800</f>
        <v>585</v>
      </c>
      <c r="M800" s="15">
        <f>Daten!H800</f>
        <v>2257</v>
      </c>
      <c r="N800" s="15">
        <f>Daten!I800</f>
        <v>615</v>
      </c>
      <c r="O800" s="27">
        <f t="shared" si="321"/>
        <v>0.53167922020381042</v>
      </c>
      <c r="P800" s="15">
        <f t="shared" si="322"/>
        <v>1292.0187869769379</v>
      </c>
      <c r="Q800" s="20">
        <f t="shared" si="323"/>
        <v>-92.018786976937918</v>
      </c>
      <c r="R800" s="26">
        <f t="shared" si="324"/>
        <v>-18403.757395387584</v>
      </c>
      <c r="S800" s="8">
        <f>Daten!K800</f>
        <v>22163.18</v>
      </c>
      <c r="T800" s="8">
        <f>Daten!L800</f>
        <v>214843.7</v>
      </c>
      <c r="U800" s="8">
        <f>Daten!M800</f>
        <v>718941.74</v>
      </c>
      <c r="V800" s="8">
        <f>Daten!N800</f>
        <v>500</v>
      </c>
      <c r="W800" s="8">
        <f>Daten!O800</f>
        <v>500</v>
      </c>
      <c r="X800" s="22">
        <f t="shared" si="325"/>
        <v>955948.62</v>
      </c>
      <c r="Y800" s="8">
        <f t="shared" si="326"/>
        <v>1418159.5257361012</v>
      </c>
      <c r="Z800" s="20">
        <f t="shared" si="327"/>
        <v>-462210.90573610121</v>
      </c>
      <c r="AA800" s="26">
        <f t="shared" si="328"/>
        <v>46221.090573610127</v>
      </c>
      <c r="AB800" s="31">
        <f t="shared" si="329"/>
        <v>-115924.14163508653</v>
      </c>
      <c r="AC800" s="30">
        <f t="shared" si="330"/>
        <v>0</v>
      </c>
      <c r="AG800" s="25">
        <f t="shared" si="331"/>
        <v>0</v>
      </c>
      <c r="AH800" s="25">
        <f t="shared" si="332"/>
        <v>0</v>
      </c>
      <c r="AI800" s="25">
        <f t="shared" si="333"/>
        <v>0</v>
      </c>
      <c r="AJ800" s="25">
        <f t="shared" si="334"/>
        <v>1</v>
      </c>
      <c r="AK800" s="25">
        <f t="shared" si="335"/>
        <v>0</v>
      </c>
      <c r="AL800" s="25">
        <f t="shared" ca="1" si="336"/>
        <v>0</v>
      </c>
      <c r="AM800" s="25">
        <f t="shared" ca="1" si="337"/>
        <v>0</v>
      </c>
      <c r="AN800" s="25">
        <f ca="1">IF(AM800=0,0,COUNTIF($AM$19:AM800,C800*10+1))</f>
        <v>0</v>
      </c>
      <c r="AO800" s="20">
        <f t="shared" ca="1" si="338"/>
        <v>0</v>
      </c>
      <c r="AP800" s="32">
        <f t="shared" ca="1" si="339"/>
        <v>0</v>
      </c>
    </row>
    <row r="801" spans="1:42" x14ac:dyDescent="0.2">
      <c r="A801" s="14">
        <f>Daten!A801</f>
        <v>32106</v>
      </c>
      <c r="B801" s="7" t="str">
        <f>Daten!B801</f>
        <v xml:space="preserve">Fels am Wagram                                    </v>
      </c>
      <c r="C801" s="14">
        <f t="shared" si="315"/>
        <v>3</v>
      </c>
      <c r="D801" s="9">
        <f>Daten!D801</f>
        <v>0</v>
      </c>
      <c r="E801" s="8">
        <f>Daten!E801</f>
        <v>2499</v>
      </c>
      <c r="F801" s="8">
        <f>Daten!F801</f>
        <v>2356</v>
      </c>
      <c r="G801" s="26">
        <f t="shared" si="316"/>
        <v>143</v>
      </c>
      <c r="H801" s="28">
        <f t="shared" si="317"/>
        <v>6.0696095076400676E-2</v>
      </c>
      <c r="I801" s="20">
        <f t="shared" si="318"/>
        <v>33.562294617500037</v>
      </c>
      <c r="J801" s="20">
        <f t="shared" si="319"/>
        <v>109.43770538249996</v>
      </c>
      <c r="K801" s="26">
        <f t="shared" si="320"/>
        <v>-54718.85269124998</v>
      </c>
      <c r="L801" s="15">
        <f>Daten!G801</f>
        <v>400</v>
      </c>
      <c r="M801" s="15">
        <f>Daten!H801</f>
        <v>1646</v>
      </c>
      <c r="N801" s="15">
        <f>Daten!I801</f>
        <v>453</v>
      </c>
      <c r="O801" s="27">
        <f t="shared" si="321"/>
        <v>0.51822600243013361</v>
      </c>
      <c r="P801" s="15">
        <f t="shared" si="322"/>
        <v>942.25207060879029</v>
      </c>
      <c r="Q801" s="20">
        <f t="shared" si="323"/>
        <v>-89.252070608790291</v>
      </c>
      <c r="R801" s="26">
        <f t="shared" si="324"/>
        <v>-17850.414121758058</v>
      </c>
      <c r="S801" s="8">
        <f>Daten!K801</f>
        <v>42840.77</v>
      </c>
      <c r="T801" s="8">
        <f>Daten!L801</f>
        <v>182434.81</v>
      </c>
      <c r="U801" s="8">
        <f>Daten!M801</f>
        <v>267414.09000000003</v>
      </c>
      <c r="V801" s="8">
        <f>Daten!N801</f>
        <v>500</v>
      </c>
      <c r="W801" s="8">
        <f>Daten!O801</f>
        <v>500</v>
      </c>
      <c r="X801" s="22">
        <f t="shared" si="325"/>
        <v>492689.67000000004</v>
      </c>
      <c r="Y801" s="8">
        <f t="shared" si="326"/>
        <v>1025160.7332411099</v>
      </c>
      <c r="Z801" s="20">
        <f t="shared" si="327"/>
        <v>-532471.06324110983</v>
      </c>
      <c r="AA801" s="26">
        <f t="shared" si="328"/>
        <v>53247.106324110988</v>
      </c>
      <c r="AB801" s="31">
        <f t="shared" si="329"/>
        <v>-19322.160488897054</v>
      </c>
      <c r="AC801" s="30">
        <f t="shared" si="330"/>
        <v>0</v>
      </c>
      <c r="AG801" s="25">
        <f t="shared" si="331"/>
        <v>0</v>
      </c>
      <c r="AH801" s="25">
        <f t="shared" si="332"/>
        <v>0</v>
      </c>
      <c r="AI801" s="25">
        <f t="shared" si="333"/>
        <v>0</v>
      </c>
      <c r="AJ801" s="25">
        <f t="shared" si="334"/>
        <v>1</v>
      </c>
      <c r="AK801" s="25">
        <f t="shared" si="335"/>
        <v>0</v>
      </c>
      <c r="AL801" s="25">
        <f t="shared" ca="1" si="336"/>
        <v>0</v>
      </c>
      <c r="AM801" s="25">
        <f t="shared" ca="1" si="337"/>
        <v>0</v>
      </c>
      <c r="AN801" s="25">
        <f ca="1">IF(AM801=0,0,COUNTIF($AM$19:AM801,C801*10+1))</f>
        <v>0</v>
      </c>
      <c r="AO801" s="20">
        <f t="shared" ca="1" si="338"/>
        <v>0</v>
      </c>
      <c r="AP801" s="32">
        <f t="shared" ca="1" si="339"/>
        <v>0</v>
      </c>
    </row>
    <row r="802" spans="1:42" x14ac:dyDescent="0.2">
      <c r="A802" s="14">
        <f>Daten!A802</f>
        <v>32107</v>
      </c>
      <c r="B802" s="7" t="str">
        <f>Daten!B802</f>
        <v xml:space="preserve">Grafenwörth                                      </v>
      </c>
      <c r="C802" s="14">
        <f t="shared" si="315"/>
        <v>3</v>
      </c>
      <c r="D802" s="9">
        <f>Daten!D802</f>
        <v>0</v>
      </c>
      <c r="E802" s="8">
        <f>Daten!E802</f>
        <v>3288</v>
      </c>
      <c r="F802" s="8">
        <f>Daten!F802</f>
        <v>3173</v>
      </c>
      <c r="G802" s="26">
        <f t="shared" si="316"/>
        <v>115</v>
      </c>
      <c r="H802" s="28">
        <f t="shared" si="317"/>
        <v>3.6243302867948315E-2</v>
      </c>
      <c r="I802" s="20">
        <f t="shared" si="318"/>
        <v>45.200832267116986</v>
      </c>
      <c r="J802" s="20">
        <f t="shared" si="319"/>
        <v>69.799167732883006</v>
      </c>
      <c r="K802" s="26">
        <f t="shared" si="320"/>
        <v>-34899.583866441506</v>
      </c>
      <c r="L802" s="15">
        <f>Daten!G802</f>
        <v>468</v>
      </c>
      <c r="M802" s="15">
        <f>Daten!H802</f>
        <v>2019</v>
      </c>
      <c r="N802" s="15">
        <f>Daten!I802</f>
        <v>801</v>
      </c>
      <c r="O802" s="27">
        <f t="shared" si="321"/>
        <v>0.62852897473997027</v>
      </c>
      <c r="P802" s="15">
        <f t="shared" si="322"/>
        <v>1155.7757779824713</v>
      </c>
      <c r="Q802" s="20">
        <f t="shared" si="323"/>
        <v>113.22422201752875</v>
      </c>
      <c r="R802" s="26">
        <f t="shared" si="324"/>
        <v>22644.844403505747</v>
      </c>
      <c r="S802" s="8">
        <f>Daten!K802</f>
        <v>40186.639999999999</v>
      </c>
      <c r="T802" s="8">
        <f>Daten!L802</f>
        <v>293195.34000000003</v>
      </c>
      <c r="U802" s="8">
        <f>Daten!M802</f>
        <v>946935.44</v>
      </c>
      <c r="V802" s="8">
        <f>Daten!N802</f>
        <v>500</v>
      </c>
      <c r="W802" s="8">
        <f>Daten!O802</f>
        <v>500</v>
      </c>
      <c r="X802" s="22">
        <f t="shared" si="325"/>
        <v>1280317.42</v>
      </c>
      <c r="Y802" s="8">
        <f t="shared" si="326"/>
        <v>1348830.9287301998</v>
      </c>
      <c r="Z802" s="20">
        <f t="shared" si="327"/>
        <v>-68513.508730199886</v>
      </c>
      <c r="AA802" s="26">
        <f t="shared" si="328"/>
        <v>6851.3508730199892</v>
      </c>
      <c r="AB802" s="31">
        <f t="shared" si="329"/>
        <v>-5403.3885899157694</v>
      </c>
      <c r="AC802" s="30">
        <f t="shared" si="330"/>
        <v>0</v>
      </c>
      <c r="AG802" s="25">
        <f t="shared" si="331"/>
        <v>0</v>
      </c>
      <c r="AH802" s="25">
        <f t="shared" si="332"/>
        <v>0</v>
      </c>
      <c r="AI802" s="25">
        <f t="shared" si="333"/>
        <v>0</v>
      </c>
      <c r="AJ802" s="25">
        <f t="shared" si="334"/>
        <v>1</v>
      </c>
      <c r="AK802" s="25">
        <f t="shared" si="335"/>
        <v>0</v>
      </c>
      <c r="AL802" s="25">
        <f t="shared" ca="1" si="336"/>
        <v>0</v>
      </c>
      <c r="AM802" s="25">
        <f t="shared" ca="1" si="337"/>
        <v>0</v>
      </c>
      <c r="AN802" s="25">
        <f ca="1">IF(AM802=0,0,COUNTIF($AM$19:AM802,C802*10+1))</f>
        <v>0</v>
      </c>
      <c r="AO802" s="20">
        <f t="shared" ca="1" si="338"/>
        <v>0</v>
      </c>
      <c r="AP802" s="32">
        <f t="shared" ca="1" si="339"/>
        <v>0</v>
      </c>
    </row>
    <row r="803" spans="1:42" x14ac:dyDescent="0.2">
      <c r="A803" s="14">
        <f>Daten!A803</f>
        <v>32109</v>
      </c>
      <c r="B803" s="7" t="str">
        <f>Daten!B803</f>
        <v xml:space="preserve">Großriedenthal                                   </v>
      </c>
      <c r="C803" s="14">
        <f t="shared" si="315"/>
        <v>3</v>
      </c>
      <c r="D803" s="9">
        <f>Daten!D803</f>
        <v>0</v>
      </c>
      <c r="E803" s="8">
        <f>Daten!E803</f>
        <v>968</v>
      </c>
      <c r="F803" s="8">
        <f>Daten!F803</f>
        <v>919</v>
      </c>
      <c r="G803" s="26">
        <f t="shared" si="316"/>
        <v>49</v>
      </c>
      <c r="H803" s="28">
        <f t="shared" si="317"/>
        <v>5.3318824809575623E-2</v>
      </c>
      <c r="I803" s="20">
        <f t="shared" si="318"/>
        <v>13.091574173804133</v>
      </c>
      <c r="J803" s="20">
        <f t="shared" si="319"/>
        <v>35.908425826195867</v>
      </c>
      <c r="K803" s="26">
        <f t="shared" si="320"/>
        <v>-17954.212913097934</v>
      </c>
      <c r="L803" s="15">
        <f>Daten!G803</f>
        <v>139</v>
      </c>
      <c r="M803" s="15">
        <f>Daten!H803</f>
        <v>624</v>
      </c>
      <c r="N803" s="15">
        <f>Daten!I803</f>
        <v>205</v>
      </c>
      <c r="O803" s="27">
        <f t="shared" si="321"/>
        <v>0.55128205128205132</v>
      </c>
      <c r="P803" s="15">
        <f t="shared" si="322"/>
        <v>357.20856139725709</v>
      </c>
      <c r="Q803" s="20">
        <f t="shared" si="323"/>
        <v>-13.208561397257085</v>
      </c>
      <c r="R803" s="26">
        <f t="shared" si="324"/>
        <v>-2641.7122794514171</v>
      </c>
      <c r="S803" s="8">
        <f>Daten!K803</f>
        <v>26969.42</v>
      </c>
      <c r="T803" s="8">
        <f>Daten!L803</f>
        <v>55085.23</v>
      </c>
      <c r="U803" s="8">
        <f>Daten!M803</f>
        <v>64032.78</v>
      </c>
      <c r="V803" s="8">
        <f>Daten!N803</f>
        <v>500</v>
      </c>
      <c r="W803" s="8">
        <f>Daten!O803</f>
        <v>500</v>
      </c>
      <c r="X803" s="22">
        <f t="shared" si="325"/>
        <v>146087.43</v>
      </c>
      <c r="Y803" s="8">
        <f t="shared" si="326"/>
        <v>397101.07634149434</v>
      </c>
      <c r="Z803" s="20">
        <f t="shared" si="327"/>
        <v>-251013.64634149434</v>
      </c>
      <c r="AA803" s="26">
        <f t="shared" si="328"/>
        <v>25101.364634149435</v>
      </c>
      <c r="AB803" s="31">
        <f t="shared" si="329"/>
        <v>4505.4394416000832</v>
      </c>
      <c r="AC803" s="30">
        <f t="shared" si="330"/>
        <v>4505.4394416000832</v>
      </c>
      <c r="AG803" s="25">
        <f t="shared" si="331"/>
        <v>-17954.212913097934</v>
      </c>
      <c r="AH803" s="25">
        <f t="shared" si="332"/>
        <v>25101.364634149435</v>
      </c>
      <c r="AI803" s="25">
        <f t="shared" si="333"/>
        <v>7147.1517210515012</v>
      </c>
      <c r="AJ803" s="25">
        <f t="shared" si="334"/>
        <v>1</v>
      </c>
      <c r="AK803" s="25">
        <f t="shared" si="335"/>
        <v>7147.1517210515012</v>
      </c>
      <c r="AL803" s="25">
        <f t="shared" ca="1" si="336"/>
        <v>18054</v>
      </c>
      <c r="AM803" s="25">
        <f t="shared" ca="1" si="337"/>
        <v>31</v>
      </c>
      <c r="AN803" s="25">
        <f ca="1">IF(AM803=0,0,COUNTIF($AM$19:AM803,C803*10+1))</f>
        <v>307</v>
      </c>
      <c r="AO803" s="20">
        <f t="shared" ca="1" si="338"/>
        <v>0</v>
      </c>
      <c r="AP803" s="32">
        <f t="shared" ca="1" si="339"/>
        <v>18054</v>
      </c>
    </row>
    <row r="804" spans="1:42" x14ac:dyDescent="0.2">
      <c r="A804" s="14">
        <f>Daten!A804</f>
        <v>32110</v>
      </c>
      <c r="B804" s="7" t="str">
        <f>Daten!B804</f>
        <v xml:space="preserve">Großweikersdorf                                  </v>
      </c>
      <c r="C804" s="14">
        <f t="shared" si="315"/>
        <v>3</v>
      </c>
      <c r="D804" s="9">
        <f>Daten!D804</f>
        <v>0</v>
      </c>
      <c r="E804" s="8">
        <f>Daten!E804</f>
        <v>3360</v>
      </c>
      <c r="F804" s="8">
        <f>Daten!F804</f>
        <v>3191</v>
      </c>
      <c r="G804" s="26">
        <f t="shared" si="316"/>
        <v>169</v>
      </c>
      <c r="H804" s="28">
        <f t="shared" si="317"/>
        <v>5.2961454089627075E-2</v>
      </c>
      <c r="I804" s="20">
        <f t="shared" si="318"/>
        <v>45.457250477267671</v>
      </c>
      <c r="J804" s="20">
        <f t="shared" si="319"/>
        <v>123.54274952273232</v>
      </c>
      <c r="K804" s="26">
        <f t="shared" si="320"/>
        <v>-61771.374761366162</v>
      </c>
      <c r="L804" s="15">
        <f>Daten!G804</f>
        <v>464</v>
      </c>
      <c r="M804" s="15">
        <f>Daten!H804</f>
        <v>2152</v>
      </c>
      <c r="N804" s="15">
        <f>Daten!I804</f>
        <v>744</v>
      </c>
      <c r="O804" s="27">
        <f t="shared" si="321"/>
        <v>0.56133828996282531</v>
      </c>
      <c r="P804" s="15">
        <f t="shared" si="322"/>
        <v>1231.9115771264378</v>
      </c>
      <c r="Q804" s="20">
        <f t="shared" si="323"/>
        <v>-23.911577126437805</v>
      </c>
      <c r="R804" s="26">
        <f t="shared" si="324"/>
        <v>-4782.3154252875611</v>
      </c>
      <c r="S804" s="8">
        <f>Daten!K804</f>
        <v>49002.58</v>
      </c>
      <c r="T804" s="8">
        <f>Daten!L804</f>
        <v>245748.55</v>
      </c>
      <c r="U804" s="8">
        <f>Daten!M804</f>
        <v>437211.92</v>
      </c>
      <c r="V804" s="8">
        <f>Daten!N804</f>
        <v>500</v>
      </c>
      <c r="W804" s="8">
        <f>Daten!O804</f>
        <v>500</v>
      </c>
      <c r="X804" s="22">
        <f t="shared" si="325"/>
        <v>731963.05</v>
      </c>
      <c r="Y804" s="8">
        <f t="shared" si="326"/>
        <v>1378367.3724250216</v>
      </c>
      <c r="Z804" s="20">
        <f t="shared" si="327"/>
        <v>-646404.32242502156</v>
      </c>
      <c r="AA804" s="26">
        <f t="shared" si="328"/>
        <v>64640.43224250216</v>
      </c>
      <c r="AB804" s="31">
        <f t="shared" si="329"/>
        <v>-1913.2579441515627</v>
      </c>
      <c r="AC804" s="30">
        <f t="shared" si="330"/>
        <v>0</v>
      </c>
      <c r="AG804" s="25">
        <f t="shared" si="331"/>
        <v>0</v>
      </c>
      <c r="AH804" s="25">
        <f t="shared" si="332"/>
        <v>0</v>
      </c>
      <c r="AI804" s="25">
        <f t="shared" si="333"/>
        <v>0</v>
      </c>
      <c r="AJ804" s="25">
        <f t="shared" si="334"/>
        <v>1</v>
      </c>
      <c r="AK804" s="25">
        <f t="shared" si="335"/>
        <v>0</v>
      </c>
      <c r="AL804" s="25">
        <f t="shared" ca="1" si="336"/>
        <v>0</v>
      </c>
      <c r="AM804" s="25">
        <f t="shared" ca="1" si="337"/>
        <v>0</v>
      </c>
      <c r="AN804" s="25">
        <f ca="1">IF(AM804=0,0,COUNTIF($AM$19:AM804,C804*10+1))</f>
        <v>0</v>
      </c>
      <c r="AO804" s="20">
        <f t="shared" ca="1" si="338"/>
        <v>0</v>
      </c>
      <c r="AP804" s="32">
        <f t="shared" ca="1" si="339"/>
        <v>0</v>
      </c>
    </row>
    <row r="805" spans="1:42" x14ac:dyDescent="0.2">
      <c r="A805" s="14">
        <f>Daten!A805</f>
        <v>32112</v>
      </c>
      <c r="B805" s="7" t="str">
        <f>Daten!B805</f>
        <v xml:space="preserve">Judenau-Baumgarten                                </v>
      </c>
      <c r="C805" s="14">
        <f t="shared" si="315"/>
        <v>3</v>
      </c>
      <c r="D805" s="9">
        <f>Daten!D805</f>
        <v>0</v>
      </c>
      <c r="E805" s="8">
        <f>Daten!E805</f>
        <v>2397</v>
      </c>
      <c r="F805" s="8">
        <f>Daten!F805</f>
        <v>2285</v>
      </c>
      <c r="G805" s="26">
        <f t="shared" si="316"/>
        <v>112</v>
      </c>
      <c r="H805" s="28">
        <f t="shared" si="317"/>
        <v>4.901531728665208E-2</v>
      </c>
      <c r="I805" s="20">
        <f t="shared" si="318"/>
        <v>32.550867233016803</v>
      </c>
      <c r="J805" s="20">
        <f t="shared" si="319"/>
        <v>79.449132766983197</v>
      </c>
      <c r="K805" s="26">
        <f t="shared" si="320"/>
        <v>-39724.566383491598</v>
      </c>
      <c r="L805" s="15">
        <f>Daten!G805</f>
        <v>370</v>
      </c>
      <c r="M805" s="15">
        <f>Daten!H805</f>
        <v>1566</v>
      </c>
      <c r="N805" s="15">
        <f>Daten!I805</f>
        <v>461</v>
      </c>
      <c r="O805" s="27">
        <f t="shared" si="321"/>
        <v>0.53065134099616862</v>
      </c>
      <c r="P805" s="15">
        <f t="shared" si="322"/>
        <v>896.45610119888556</v>
      </c>
      <c r="Q805" s="20">
        <f t="shared" si="323"/>
        <v>-65.456101198885563</v>
      </c>
      <c r="R805" s="26">
        <f t="shared" si="324"/>
        <v>-13091.220239777113</v>
      </c>
      <c r="S805" s="8">
        <f>Daten!K805</f>
        <v>13655.64</v>
      </c>
      <c r="T805" s="8">
        <f>Daten!L805</f>
        <v>186098.71</v>
      </c>
      <c r="U805" s="8">
        <f>Daten!M805</f>
        <v>710230.68</v>
      </c>
      <c r="V805" s="8">
        <f>Daten!N805</f>
        <v>500</v>
      </c>
      <c r="W805" s="8">
        <f>Daten!O805</f>
        <v>500</v>
      </c>
      <c r="X805" s="22">
        <f t="shared" si="325"/>
        <v>909985.03</v>
      </c>
      <c r="Y805" s="8">
        <f t="shared" si="326"/>
        <v>983317.43800677883</v>
      </c>
      <c r="Z805" s="20">
        <f t="shared" si="327"/>
        <v>-73332.408006778802</v>
      </c>
      <c r="AA805" s="26">
        <f t="shared" si="328"/>
        <v>7333.2408006778805</v>
      </c>
      <c r="AB805" s="31">
        <f t="shared" si="329"/>
        <v>-45482.54582259083</v>
      </c>
      <c r="AC805" s="30">
        <f t="shared" si="330"/>
        <v>0</v>
      </c>
      <c r="AG805" s="25">
        <f t="shared" si="331"/>
        <v>0</v>
      </c>
      <c r="AH805" s="25">
        <f t="shared" si="332"/>
        <v>0</v>
      </c>
      <c r="AI805" s="25">
        <f t="shared" si="333"/>
        <v>0</v>
      </c>
      <c r="AJ805" s="25">
        <f t="shared" si="334"/>
        <v>1</v>
      </c>
      <c r="AK805" s="25">
        <f t="shared" si="335"/>
        <v>0</v>
      </c>
      <c r="AL805" s="25">
        <f t="shared" ca="1" si="336"/>
        <v>0</v>
      </c>
      <c r="AM805" s="25">
        <f t="shared" ca="1" si="337"/>
        <v>0</v>
      </c>
      <c r="AN805" s="25">
        <f ca="1">IF(AM805=0,0,COUNTIF($AM$19:AM805,C805*10+1))</f>
        <v>0</v>
      </c>
      <c r="AO805" s="20">
        <f t="shared" ca="1" si="338"/>
        <v>0</v>
      </c>
      <c r="AP805" s="32">
        <f t="shared" ca="1" si="339"/>
        <v>0</v>
      </c>
    </row>
    <row r="806" spans="1:42" x14ac:dyDescent="0.2">
      <c r="A806" s="14">
        <f>Daten!A806</f>
        <v>32114</v>
      </c>
      <c r="B806" s="7" t="str">
        <f>Daten!B806</f>
        <v xml:space="preserve">Kirchberg am Wagram                               </v>
      </c>
      <c r="C806" s="14">
        <f t="shared" si="315"/>
        <v>3</v>
      </c>
      <c r="D806" s="9">
        <f>Daten!D806</f>
        <v>0</v>
      </c>
      <c r="E806" s="8">
        <f>Daten!E806</f>
        <v>3842</v>
      </c>
      <c r="F806" s="8">
        <f>Daten!F806</f>
        <v>3709</v>
      </c>
      <c r="G806" s="26">
        <f t="shared" si="316"/>
        <v>133</v>
      </c>
      <c r="H806" s="28">
        <f t="shared" si="317"/>
        <v>3.5858722027500671E-2</v>
      </c>
      <c r="I806" s="20">
        <f t="shared" si="318"/>
        <v>52.836396747159441</v>
      </c>
      <c r="J806" s="20">
        <f t="shared" si="319"/>
        <v>80.163603252840559</v>
      </c>
      <c r="K806" s="26">
        <f t="shared" si="320"/>
        <v>-40081.801626420282</v>
      </c>
      <c r="L806" s="15">
        <f>Daten!G806</f>
        <v>605</v>
      </c>
      <c r="M806" s="15">
        <f>Daten!H806</f>
        <v>2462</v>
      </c>
      <c r="N806" s="15">
        <f>Daten!I806</f>
        <v>775</v>
      </c>
      <c r="O806" s="27">
        <f t="shared" si="321"/>
        <v>0.56051990251827777</v>
      </c>
      <c r="P806" s="15">
        <f t="shared" si="322"/>
        <v>1409.3709585898189</v>
      </c>
      <c r="Q806" s="20">
        <f t="shared" si="323"/>
        <v>-29.370958589818883</v>
      </c>
      <c r="R806" s="26">
        <f t="shared" si="324"/>
        <v>-5874.1917179637767</v>
      </c>
      <c r="S806" s="8">
        <f>Daten!K806</f>
        <v>60787.1</v>
      </c>
      <c r="T806" s="8">
        <f>Daten!L806</f>
        <v>321665.59000000003</v>
      </c>
      <c r="U806" s="8">
        <f>Daten!M806</f>
        <v>742307.58</v>
      </c>
      <c r="V806" s="8">
        <f>Daten!N806</f>
        <v>500</v>
      </c>
      <c r="W806" s="8">
        <f>Daten!O806</f>
        <v>500</v>
      </c>
      <c r="X806" s="22">
        <f t="shared" si="325"/>
        <v>1124760.27</v>
      </c>
      <c r="Y806" s="8">
        <f t="shared" si="326"/>
        <v>1576097.4538264682</v>
      </c>
      <c r="Z806" s="20">
        <f t="shared" si="327"/>
        <v>-451337.18382646819</v>
      </c>
      <c r="AA806" s="26">
        <f t="shared" si="328"/>
        <v>45133.718382646824</v>
      </c>
      <c r="AB806" s="31">
        <f t="shared" si="329"/>
        <v>-822.27496173723193</v>
      </c>
      <c r="AC806" s="30">
        <f t="shared" si="330"/>
        <v>0</v>
      </c>
      <c r="AG806" s="25">
        <f t="shared" si="331"/>
        <v>0</v>
      </c>
      <c r="AH806" s="25">
        <f t="shared" si="332"/>
        <v>0</v>
      </c>
      <c r="AI806" s="25">
        <f t="shared" si="333"/>
        <v>0</v>
      </c>
      <c r="AJ806" s="25">
        <f t="shared" si="334"/>
        <v>1</v>
      </c>
      <c r="AK806" s="25">
        <f t="shared" si="335"/>
        <v>0</v>
      </c>
      <c r="AL806" s="25">
        <f t="shared" ca="1" si="336"/>
        <v>0</v>
      </c>
      <c r="AM806" s="25">
        <f t="shared" ca="1" si="337"/>
        <v>0</v>
      </c>
      <c r="AN806" s="25">
        <f ca="1">IF(AM806=0,0,COUNTIF($AM$19:AM806,C806*10+1))</f>
        <v>0</v>
      </c>
      <c r="AO806" s="20">
        <f t="shared" ca="1" si="338"/>
        <v>0</v>
      </c>
      <c r="AP806" s="32">
        <f t="shared" ca="1" si="339"/>
        <v>0</v>
      </c>
    </row>
    <row r="807" spans="1:42" x14ac:dyDescent="0.2">
      <c r="A807" s="14">
        <f>Daten!A807</f>
        <v>32115</v>
      </c>
      <c r="B807" s="7" t="str">
        <f>Daten!B807</f>
        <v xml:space="preserve">Königsbrunn am Wagram                            </v>
      </c>
      <c r="C807" s="14">
        <f t="shared" si="315"/>
        <v>3</v>
      </c>
      <c r="D807" s="9">
        <f>Daten!D807</f>
        <v>0</v>
      </c>
      <c r="E807" s="8">
        <f>Daten!E807</f>
        <v>1443</v>
      </c>
      <c r="F807" s="8">
        <f>Daten!F807</f>
        <v>1370</v>
      </c>
      <c r="G807" s="26">
        <f t="shared" si="316"/>
        <v>73</v>
      </c>
      <c r="H807" s="28">
        <f t="shared" si="317"/>
        <v>5.3284671532846717E-2</v>
      </c>
      <c r="I807" s="20">
        <f t="shared" si="318"/>
        <v>19.516274883690599</v>
      </c>
      <c r="J807" s="20">
        <f t="shared" si="319"/>
        <v>53.483725116309401</v>
      </c>
      <c r="K807" s="26">
        <f t="shared" si="320"/>
        <v>-26741.862558154702</v>
      </c>
      <c r="L807" s="15">
        <f>Daten!G807</f>
        <v>232</v>
      </c>
      <c r="M807" s="15">
        <f>Daten!H807</f>
        <v>950</v>
      </c>
      <c r="N807" s="15">
        <f>Daten!I807</f>
        <v>261</v>
      </c>
      <c r="O807" s="27">
        <f t="shared" si="321"/>
        <v>0.5189473684210526</v>
      </c>
      <c r="P807" s="15">
        <f t="shared" si="322"/>
        <v>543.8271367426189</v>
      </c>
      <c r="Q807" s="20">
        <f t="shared" si="323"/>
        <v>-50.827136742618904</v>
      </c>
      <c r="R807" s="26">
        <f t="shared" si="324"/>
        <v>-10165.427348523781</v>
      </c>
      <c r="S807" s="8">
        <f>Daten!K807</f>
        <v>27258.240000000002</v>
      </c>
      <c r="T807" s="8">
        <f>Daten!L807</f>
        <v>125431.45</v>
      </c>
      <c r="U807" s="8">
        <f>Daten!M807</f>
        <v>189485.41</v>
      </c>
      <c r="V807" s="8">
        <f>Daten!N807</f>
        <v>500</v>
      </c>
      <c r="W807" s="8">
        <f>Daten!O807</f>
        <v>500</v>
      </c>
      <c r="X807" s="22">
        <f t="shared" si="325"/>
        <v>342175.1</v>
      </c>
      <c r="Y807" s="8">
        <f t="shared" si="326"/>
        <v>591959.55905038875</v>
      </c>
      <c r="Z807" s="20">
        <f t="shared" si="327"/>
        <v>-249784.45905038877</v>
      </c>
      <c r="AA807" s="26">
        <f t="shared" si="328"/>
        <v>24978.44590503888</v>
      </c>
      <c r="AB807" s="31">
        <f t="shared" si="329"/>
        <v>-11928.844001639602</v>
      </c>
      <c r="AC807" s="30">
        <f t="shared" si="330"/>
        <v>0</v>
      </c>
      <c r="AG807" s="25">
        <f t="shared" si="331"/>
        <v>0</v>
      </c>
      <c r="AH807" s="25">
        <f t="shared" si="332"/>
        <v>0</v>
      </c>
      <c r="AI807" s="25">
        <f t="shared" si="333"/>
        <v>0</v>
      </c>
      <c r="AJ807" s="25">
        <f t="shared" si="334"/>
        <v>1</v>
      </c>
      <c r="AK807" s="25">
        <f t="shared" si="335"/>
        <v>0</v>
      </c>
      <c r="AL807" s="25">
        <f t="shared" ca="1" si="336"/>
        <v>0</v>
      </c>
      <c r="AM807" s="25">
        <f t="shared" ca="1" si="337"/>
        <v>0</v>
      </c>
      <c r="AN807" s="25">
        <f ca="1">IF(AM807=0,0,COUNTIF($AM$19:AM807,C807*10+1))</f>
        <v>0</v>
      </c>
      <c r="AO807" s="20">
        <f t="shared" ca="1" si="338"/>
        <v>0</v>
      </c>
      <c r="AP807" s="32">
        <f t="shared" ca="1" si="339"/>
        <v>0</v>
      </c>
    </row>
    <row r="808" spans="1:42" x14ac:dyDescent="0.2">
      <c r="A808" s="14">
        <f>Daten!A808</f>
        <v>32116</v>
      </c>
      <c r="B808" s="7" t="str">
        <f>Daten!B808</f>
        <v xml:space="preserve">Königstetten                                     </v>
      </c>
      <c r="C808" s="14">
        <f t="shared" si="315"/>
        <v>3</v>
      </c>
      <c r="D808" s="9">
        <f>Daten!D808</f>
        <v>0</v>
      </c>
      <c r="E808" s="8">
        <f>Daten!E808</f>
        <v>2520</v>
      </c>
      <c r="F808" s="8">
        <f>Daten!F808</f>
        <v>2525</v>
      </c>
      <c r="G808" s="26">
        <f t="shared" si="316"/>
        <v>-5</v>
      </c>
      <c r="H808" s="28">
        <f t="shared" si="317"/>
        <v>-1.9801980198019802E-3</v>
      </c>
      <c r="I808" s="20">
        <f t="shared" si="318"/>
        <v>35.969776701692531</v>
      </c>
      <c r="J808" s="20">
        <f t="shared" si="319"/>
        <v>-40.969776701692531</v>
      </c>
      <c r="K808" s="26">
        <f t="shared" si="320"/>
        <v>20484.888350846264</v>
      </c>
      <c r="L808" s="15">
        <f>Daten!G808</f>
        <v>482</v>
      </c>
      <c r="M808" s="15">
        <f>Daten!H808</f>
        <v>1598</v>
      </c>
      <c r="N808" s="15">
        <f>Daten!I808</f>
        <v>440</v>
      </c>
      <c r="O808" s="27">
        <f t="shared" si="321"/>
        <v>0.57697121401752194</v>
      </c>
      <c r="P808" s="15">
        <f t="shared" si="322"/>
        <v>914.7744889628475</v>
      </c>
      <c r="Q808" s="20">
        <f t="shared" si="323"/>
        <v>7.2255110371525006</v>
      </c>
      <c r="R808" s="26">
        <f t="shared" si="324"/>
        <v>1445.1022074305001</v>
      </c>
      <c r="S808" s="8">
        <f>Daten!K808</f>
        <v>6324.16</v>
      </c>
      <c r="T808" s="8">
        <f>Daten!L808</f>
        <v>173690.57</v>
      </c>
      <c r="U808" s="8">
        <f>Daten!M808</f>
        <v>181806.4</v>
      </c>
      <c r="V808" s="8">
        <f>Daten!N808</f>
        <v>500</v>
      </c>
      <c r="W808" s="8">
        <f>Daten!O808</f>
        <v>500</v>
      </c>
      <c r="X808" s="22">
        <f t="shared" si="325"/>
        <v>361821.13</v>
      </c>
      <c r="Y808" s="8">
        <f t="shared" si="326"/>
        <v>1033775.5293187662</v>
      </c>
      <c r="Z808" s="20">
        <f t="shared" si="327"/>
        <v>-671954.3993187662</v>
      </c>
      <c r="AA808" s="26">
        <f t="shared" si="328"/>
        <v>67195.439931876623</v>
      </c>
      <c r="AB808" s="31">
        <f t="shared" si="329"/>
        <v>89125.430490153391</v>
      </c>
      <c r="AC808" s="30">
        <f t="shared" si="330"/>
        <v>89125.430490153391</v>
      </c>
      <c r="AG808" s="25">
        <f t="shared" si="331"/>
        <v>20484.888350846264</v>
      </c>
      <c r="AH808" s="25">
        <f t="shared" si="332"/>
        <v>67195.439931876623</v>
      </c>
      <c r="AI808" s="25">
        <f t="shared" si="333"/>
        <v>87680.328282722883</v>
      </c>
      <c r="AJ808" s="25">
        <f t="shared" si="334"/>
        <v>1</v>
      </c>
      <c r="AK808" s="25">
        <f t="shared" si="335"/>
        <v>87680.328282722883</v>
      </c>
      <c r="AL808" s="25">
        <f t="shared" ca="1" si="336"/>
        <v>221485</v>
      </c>
      <c r="AM808" s="25">
        <f t="shared" ca="1" si="337"/>
        <v>31</v>
      </c>
      <c r="AN808" s="25">
        <f ca="1">IF(AM808=0,0,COUNTIF($AM$19:AM808,C808*10+1))</f>
        <v>308</v>
      </c>
      <c r="AO808" s="20">
        <f t="shared" ca="1" si="338"/>
        <v>0</v>
      </c>
      <c r="AP808" s="32">
        <f t="shared" ca="1" si="339"/>
        <v>221485</v>
      </c>
    </row>
    <row r="809" spans="1:42" x14ac:dyDescent="0.2">
      <c r="A809" s="14">
        <f>Daten!A809</f>
        <v>32119</v>
      </c>
      <c r="B809" s="7" t="str">
        <f>Daten!B809</f>
        <v xml:space="preserve">Langenrohr                                        </v>
      </c>
      <c r="C809" s="14">
        <f t="shared" si="315"/>
        <v>3</v>
      </c>
      <c r="D809" s="9">
        <f>Daten!D809</f>
        <v>0</v>
      </c>
      <c r="E809" s="8">
        <f>Daten!E809</f>
        <v>2558</v>
      </c>
      <c r="F809" s="8">
        <f>Daten!F809</f>
        <v>2426</v>
      </c>
      <c r="G809" s="26">
        <f t="shared" si="316"/>
        <v>132</v>
      </c>
      <c r="H809" s="28">
        <f t="shared" si="317"/>
        <v>5.441055234954658E-2</v>
      </c>
      <c r="I809" s="20">
        <f t="shared" si="318"/>
        <v>34.559476545863795</v>
      </c>
      <c r="J809" s="20">
        <f t="shared" si="319"/>
        <v>97.440523454136212</v>
      </c>
      <c r="K809" s="26">
        <f t="shared" si="320"/>
        <v>-48720.261727068108</v>
      </c>
      <c r="L809" s="15">
        <f>Daten!G809</f>
        <v>377</v>
      </c>
      <c r="M809" s="15">
        <f>Daten!H809</f>
        <v>1725</v>
      </c>
      <c r="N809" s="15">
        <f>Daten!I809</f>
        <v>456</v>
      </c>
      <c r="O809" s="27">
        <f t="shared" si="321"/>
        <v>0.48289855072463767</v>
      </c>
      <c r="P809" s="15">
        <f t="shared" si="322"/>
        <v>987.47559040107126</v>
      </c>
      <c r="Q809" s="20">
        <f t="shared" si="323"/>
        <v>-154.47559040107126</v>
      </c>
      <c r="R809" s="26">
        <f t="shared" si="324"/>
        <v>-30895.118080214252</v>
      </c>
      <c r="S809" s="8">
        <f>Daten!K809</f>
        <v>20523.05</v>
      </c>
      <c r="T809" s="8">
        <f>Daten!L809</f>
        <v>300858.89</v>
      </c>
      <c r="U809" s="8">
        <f>Daten!M809</f>
        <v>732694.14</v>
      </c>
      <c r="V809" s="8">
        <f>Daten!N809</f>
        <v>500</v>
      </c>
      <c r="W809" s="8">
        <f>Daten!O809</f>
        <v>500</v>
      </c>
      <c r="X809" s="22">
        <f t="shared" si="325"/>
        <v>1054076.08</v>
      </c>
      <c r="Y809" s="8">
        <f t="shared" si="326"/>
        <v>1049364.2079354778</v>
      </c>
      <c r="Z809" s="20">
        <f t="shared" si="327"/>
        <v>4711.8720645222347</v>
      </c>
      <c r="AA809" s="26">
        <f t="shared" si="328"/>
        <v>-471.18720645222351</v>
      </c>
      <c r="AB809" s="31">
        <f t="shared" si="329"/>
        <v>-80086.567013734573</v>
      </c>
      <c r="AC809" s="30">
        <f t="shared" si="330"/>
        <v>0</v>
      </c>
      <c r="AG809" s="25">
        <f t="shared" si="331"/>
        <v>0</v>
      </c>
      <c r="AH809" s="25">
        <f t="shared" si="332"/>
        <v>0</v>
      </c>
      <c r="AI809" s="25">
        <f t="shared" si="333"/>
        <v>0</v>
      </c>
      <c r="AJ809" s="25">
        <f t="shared" si="334"/>
        <v>1</v>
      </c>
      <c r="AK809" s="25">
        <f t="shared" si="335"/>
        <v>0</v>
      </c>
      <c r="AL809" s="25">
        <f t="shared" ca="1" si="336"/>
        <v>0</v>
      </c>
      <c r="AM809" s="25">
        <f t="shared" ca="1" si="337"/>
        <v>0</v>
      </c>
      <c r="AN809" s="25">
        <f ca="1">IF(AM809=0,0,COUNTIF($AM$19:AM809,C809*10+1))</f>
        <v>0</v>
      </c>
      <c r="AO809" s="20">
        <f t="shared" ca="1" si="338"/>
        <v>0</v>
      </c>
      <c r="AP809" s="32">
        <f t="shared" ca="1" si="339"/>
        <v>0</v>
      </c>
    </row>
    <row r="810" spans="1:42" x14ac:dyDescent="0.2">
      <c r="A810" s="14">
        <f>Daten!A810</f>
        <v>32120</v>
      </c>
      <c r="B810" s="7" t="str">
        <f>Daten!B810</f>
        <v xml:space="preserve">Michelhausen                                      </v>
      </c>
      <c r="C810" s="14">
        <f t="shared" si="315"/>
        <v>3</v>
      </c>
      <c r="D810" s="9">
        <f>Daten!D810</f>
        <v>0</v>
      </c>
      <c r="E810" s="8">
        <f>Daten!E810</f>
        <v>4209</v>
      </c>
      <c r="F810" s="8">
        <f>Daten!F810</f>
        <v>3424</v>
      </c>
      <c r="G810" s="26">
        <f t="shared" si="316"/>
        <v>785</v>
      </c>
      <c r="H810" s="28">
        <f t="shared" si="317"/>
        <v>0.22926401869158877</v>
      </c>
      <c r="I810" s="20">
        <f t="shared" si="318"/>
        <v>48.776441753107015</v>
      </c>
      <c r="J810" s="20">
        <f t="shared" si="319"/>
        <v>736.22355824689294</v>
      </c>
      <c r="K810" s="26">
        <f t="shared" si="320"/>
        <v>-368111.77912344644</v>
      </c>
      <c r="L810" s="15">
        <f>Daten!G810</f>
        <v>718</v>
      </c>
      <c r="M810" s="15">
        <f>Daten!H810</f>
        <v>2874</v>
      </c>
      <c r="N810" s="15">
        <f>Daten!I810</f>
        <v>617</v>
      </c>
      <c r="O810" s="27">
        <f t="shared" si="321"/>
        <v>0.46450939457202506</v>
      </c>
      <c r="P810" s="15">
        <f t="shared" si="322"/>
        <v>1645.2202010508283</v>
      </c>
      <c r="Q810" s="20">
        <f t="shared" si="323"/>
        <v>-310.22020105082834</v>
      </c>
      <c r="R810" s="26">
        <f t="shared" si="324"/>
        <v>-62044.040210165665</v>
      </c>
      <c r="S810" s="8">
        <f>Daten!K810</f>
        <v>30968.86</v>
      </c>
      <c r="T810" s="8">
        <f>Daten!L810</f>
        <v>294369.53000000003</v>
      </c>
      <c r="U810" s="8">
        <f>Daten!M810</f>
        <v>1355631.2</v>
      </c>
      <c r="V810" s="8">
        <f>Daten!N810</f>
        <v>500</v>
      </c>
      <c r="W810" s="8">
        <f>Daten!O810</f>
        <v>500</v>
      </c>
      <c r="X810" s="22">
        <f t="shared" si="325"/>
        <v>1680969.5899999999</v>
      </c>
      <c r="Y810" s="8">
        <f t="shared" si="326"/>
        <v>1726651.2709931298</v>
      </c>
      <c r="Z810" s="20">
        <f t="shared" si="327"/>
        <v>-45681.680993129965</v>
      </c>
      <c r="AA810" s="26">
        <f t="shared" si="328"/>
        <v>4568.1680993129967</v>
      </c>
      <c r="AB810" s="31">
        <f t="shared" si="329"/>
        <v>-425587.65123429912</v>
      </c>
      <c r="AC810" s="30">
        <f t="shared" si="330"/>
        <v>0</v>
      </c>
      <c r="AG810" s="25">
        <f t="shared" si="331"/>
        <v>0</v>
      </c>
      <c r="AH810" s="25">
        <f t="shared" si="332"/>
        <v>0</v>
      </c>
      <c r="AI810" s="25">
        <f t="shared" si="333"/>
        <v>0</v>
      </c>
      <c r="AJ810" s="25">
        <f t="shared" si="334"/>
        <v>1</v>
      </c>
      <c r="AK810" s="25">
        <f t="shared" si="335"/>
        <v>0</v>
      </c>
      <c r="AL810" s="25">
        <f t="shared" ca="1" si="336"/>
        <v>0</v>
      </c>
      <c r="AM810" s="25">
        <f t="shared" ca="1" si="337"/>
        <v>0</v>
      </c>
      <c r="AN810" s="25">
        <f ca="1">IF(AM810=0,0,COUNTIF($AM$19:AM810,C810*10+1))</f>
        <v>0</v>
      </c>
      <c r="AO810" s="20">
        <f t="shared" ca="1" si="338"/>
        <v>0</v>
      </c>
      <c r="AP810" s="32">
        <f t="shared" ca="1" si="339"/>
        <v>0</v>
      </c>
    </row>
    <row r="811" spans="1:42" x14ac:dyDescent="0.2">
      <c r="A811" s="14">
        <f>Daten!A811</f>
        <v>32131</v>
      </c>
      <c r="B811" s="7" t="str">
        <f>Daten!B811</f>
        <v xml:space="preserve">Sieghartskirchen                                  </v>
      </c>
      <c r="C811" s="14">
        <f t="shared" si="315"/>
        <v>3</v>
      </c>
      <c r="D811" s="9">
        <f>Daten!D811</f>
        <v>0</v>
      </c>
      <c r="E811" s="8">
        <f>Daten!E811</f>
        <v>7871</v>
      </c>
      <c r="F811" s="8">
        <f>Daten!F811</f>
        <v>7528</v>
      </c>
      <c r="G811" s="26">
        <f t="shared" si="316"/>
        <v>343</v>
      </c>
      <c r="H811" s="28">
        <f t="shared" si="317"/>
        <v>4.5563230605738574E-2</v>
      </c>
      <c r="I811" s="20">
        <f t="shared" si="318"/>
        <v>107.23979366746192</v>
      </c>
      <c r="J811" s="20">
        <f t="shared" si="319"/>
        <v>235.76020633253808</v>
      </c>
      <c r="K811" s="26">
        <f t="shared" si="320"/>
        <v>-117880.10316626904</v>
      </c>
      <c r="L811" s="15">
        <f>Daten!G811</f>
        <v>1159</v>
      </c>
      <c r="M811" s="15">
        <f>Daten!H811</f>
        <v>5153</v>
      </c>
      <c r="N811" s="15">
        <f>Daten!I811</f>
        <v>1559</v>
      </c>
      <c r="O811" s="27">
        <f t="shared" si="321"/>
        <v>0.52745973219483799</v>
      </c>
      <c r="P811" s="15">
        <f t="shared" si="322"/>
        <v>2949.8328796154901</v>
      </c>
      <c r="Q811" s="20">
        <f t="shared" si="323"/>
        <v>-231.83287961549013</v>
      </c>
      <c r="R811" s="26">
        <f t="shared" si="324"/>
        <v>-46366.575923098026</v>
      </c>
      <c r="S811" s="8">
        <f>Daten!K811</f>
        <v>40798.43</v>
      </c>
      <c r="T811" s="8">
        <f>Daten!L811</f>
        <v>605859.18999999994</v>
      </c>
      <c r="U811" s="8">
        <f>Daten!M811</f>
        <v>1805360.62</v>
      </c>
      <c r="V811" s="8">
        <f>Daten!N811</f>
        <v>500</v>
      </c>
      <c r="W811" s="8">
        <f>Daten!O811</f>
        <v>500</v>
      </c>
      <c r="X811" s="22">
        <f t="shared" si="325"/>
        <v>2452018.2400000002</v>
      </c>
      <c r="Y811" s="8">
        <f t="shared" si="326"/>
        <v>3228907.6155825434</v>
      </c>
      <c r="Z811" s="20">
        <f t="shared" si="327"/>
        <v>-776889.3755825432</v>
      </c>
      <c r="AA811" s="26">
        <f t="shared" si="328"/>
        <v>77688.937558254329</v>
      </c>
      <c r="AB811" s="31">
        <f t="shared" si="329"/>
        <v>-86557.741531112741</v>
      </c>
      <c r="AC811" s="30">
        <f t="shared" si="330"/>
        <v>0</v>
      </c>
      <c r="AG811" s="25">
        <f t="shared" si="331"/>
        <v>0</v>
      </c>
      <c r="AH811" s="25">
        <f t="shared" si="332"/>
        <v>0</v>
      </c>
      <c r="AI811" s="25">
        <f t="shared" si="333"/>
        <v>0</v>
      </c>
      <c r="AJ811" s="25">
        <f t="shared" si="334"/>
        <v>1</v>
      </c>
      <c r="AK811" s="25">
        <f t="shared" si="335"/>
        <v>0</v>
      </c>
      <c r="AL811" s="25">
        <f t="shared" ca="1" si="336"/>
        <v>0</v>
      </c>
      <c r="AM811" s="25">
        <f t="shared" ca="1" si="337"/>
        <v>0</v>
      </c>
      <c r="AN811" s="25">
        <f ca="1">IF(AM811=0,0,COUNTIF($AM$19:AM811,C811*10+1))</f>
        <v>0</v>
      </c>
      <c r="AO811" s="20">
        <f t="shared" ca="1" si="338"/>
        <v>0</v>
      </c>
      <c r="AP811" s="32">
        <f t="shared" ca="1" si="339"/>
        <v>0</v>
      </c>
    </row>
    <row r="812" spans="1:42" x14ac:dyDescent="0.2">
      <c r="A812" s="14">
        <f>Daten!A812</f>
        <v>32132</v>
      </c>
      <c r="B812" s="7" t="str">
        <f>Daten!B812</f>
        <v xml:space="preserve">Sitzenberg-Reidling                               </v>
      </c>
      <c r="C812" s="14">
        <f t="shared" si="315"/>
        <v>3</v>
      </c>
      <c r="D812" s="9">
        <f>Daten!D812</f>
        <v>0</v>
      </c>
      <c r="E812" s="8">
        <f>Daten!E812</f>
        <v>2450</v>
      </c>
      <c r="F812" s="8">
        <f>Daten!F812</f>
        <v>2231</v>
      </c>
      <c r="G812" s="26">
        <f t="shared" si="316"/>
        <v>219</v>
      </c>
      <c r="H812" s="28">
        <f t="shared" si="317"/>
        <v>9.8162259076647246E-2</v>
      </c>
      <c r="I812" s="20">
        <f t="shared" si="318"/>
        <v>31.781612602564767</v>
      </c>
      <c r="J812" s="20">
        <f t="shared" si="319"/>
        <v>187.21838739743524</v>
      </c>
      <c r="K812" s="26">
        <f t="shared" si="320"/>
        <v>-93609.193698717616</v>
      </c>
      <c r="L812" s="15">
        <f>Daten!G812</f>
        <v>369</v>
      </c>
      <c r="M812" s="15">
        <f>Daten!H812</f>
        <v>1557</v>
      </c>
      <c r="N812" s="15">
        <f>Daten!I812</f>
        <v>524</v>
      </c>
      <c r="O812" s="27">
        <f t="shared" si="321"/>
        <v>0.57353885677585104</v>
      </c>
      <c r="P812" s="15">
        <f t="shared" si="322"/>
        <v>891.30405464027126</v>
      </c>
      <c r="Q812" s="20">
        <f t="shared" si="323"/>
        <v>1.6959453597287393</v>
      </c>
      <c r="R812" s="26">
        <f t="shared" si="324"/>
        <v>339.18907194574786</v>
      </c>
      <c r="S812" s="8">
        <f>Daten!K812</f>
        <v>17351.03</v>
      </c>
      <c r="T812" s="8">
        <f>Daten!L812</f>
        <v>177732.42</v>
      </c>
      <c r="U812" s="8">
        <f>Daten!M812</f>
        <v>820315.9</v>
      </c>
      <c r="V812" s="8">
        <f>Daten!N812</f>
        <v>500</v>
      </c>
      <c r="W812" s="8">
        <f>Daten!O812</f>
        <v>500</v>
      </c>
      <c r="X812" s="22">
        <f t="shared" si="325"/>
        <v>1015399.3500000001</v>
      </c>
      <c r="Y812" s="8">
        <f t="shared" si="326"/>
        <v>1005059.5423932449</v>
      </c>
      <c r="Z812" s="20">
        <f t="shared" si="327"/>
        <v>10339.807606755174</v>
      </c>
      <c r="AA812" s="26">
        <f t="shared" si="328"/>
        <v>-1033.9807606755173</v>
      </c>
      <c r="AB812" s="31">
        <f t="shared" si="329"/>
        <v>-94303.985387447392</v>
      </c>
      <c r="AC812" s="30">
        <f t="shared" si="330"/>
        <v>0</v>
      </c>
      <c r="AG812" s="25">
        <f t="shared" si="331"/>
        <v>0</v>
      </c>
      <c r="AH812" s="25">
        <f t="shared" si="332"/>
        <v>0</v>
      </c>
      <c r="AI812" s="25">
        <f t="shared" si="333"/>
        <v>0</v>
      </c>
      <c r="AJ812" s="25">
        <f t="shared" si="334"/>
        <v>1</v>
      </c>
      <c r="AK812" s="25">
        <f t="shared" si="335"/>
        <v>0</v>
      </c>
      <c r="AL812" s="25">
        <f t="shared" ca="1" si="336"/>
        <v>0</v>
      </c>
      <c r="AM812" s="25">
        <f t="shared" ca="1" si="337"/>
        <v>0</v>
      </c>
      <c r="AN812" s="25">
        <f ca="1">IF(AM812=0,0,COUNTIF($AM$19:AM812,C812*10+1))</f>
        <v>0</v>
      </c>
      <c r="AO812" s="20">
        <f t="shared" ca="1" si="338"/>
        <v>0</v>
      </c>
      <c r="AP812" s="32">
        <f t="shared" ca="1" si="339"/>
        <v>0</v>
      </c>
    </row>
    <row r="813" spans="1:42" x14ac:dyDescent="0.2">
      <c r="A813" s="14">
        <f>Daten!A813</f>
        <v>32134</v>
      </c>
      <c r="B813" s="7" t="str">
        <f>Daten!B813</f>
        <v xml:space="preserve">Tulbing                                           </v>
      </c>
      <c r="C813" s="14">
        <f t="shared" si="315"/>
        <v>3</v>
      </c>
      <c r="D813" s="9">
        <f>Daten!D813</f>
        <v>0</v>
      </c>
      <c r="E813" s="8">
        <f>Daten!E813</f>
        <v>3316</v>
      </c>
      <c r="F813" s="8">
        <f>Daten!F813</f>
        <v>2978</v>
      </c>
      <c r="G813" s="26">
        <f t="shared" si="316"/>
        <v>338</v>
      </c>
      <c r="H813" s="28">
        <f t="shared" si="317"/>
        <v>0.11349899261249161</v>
      </c>
      <c r="I813" s="20">
        <f t="shared" si="318"/>
        <v>42.422968323817962</v>
      </c>
      <c r="J813" s="20">
        <f t="shared" si="319"/>
        <v>295.57703167618206</v>
      </c>
      <c r="K813" s="26">
        <f t="shared" si="320"/>
        <v>-147788.51583809103</v>
      </c>
      <c r="L813" s="15">
        <f>Daten!G813</f>
        <v>466</v>
      </c>
      <c r="M813" s="15">
        <f>Daten!H813</f>
        <v>2074</v>
      </c>
      <c r="N813" s="15">
        <f>Daten!I813</f>
        <v>776</v>
      </c>
      <c r="O813" s="27">
        <f t="shared" si="321"/>
        <v>0.59884281581485055</v>
      </c>
      <c r="P813" s="15">
        <f t="shared" si="322"/>
        <v>1187.2605069517808</v>
      </c>
      <c r="Q813" s="20">
        <f t="shared" si="323"/>
        <v>54.739493048219174</v>
      </c>
      <c r="R813" s="26">
        <f t="shared" si="324"/>
        <v>10947.898609643835</v>
      </c>
      <c r="S813" s="8">
        <f>Daten!K813</f>
        <v>9389.69</v>
      </c>
      <c r="T813" s="8">
        <f>Daten!L813</f>
        <v>280832.7</v>
      </c>
      <c r="U813" s="8">
        <f>Daten!M813</f>
        <v>311923.15999999997</v>
      </c>
      <c r="V813" s="8">
        <f>Daten!N813</f>
        <v>500</v>
      </c>
      <c r="W813" s="8">
        <f>Daten!O813</f>
        <v>500</v>
      </c>
      <c r="X813" s="22">
        <f t="shared" si="325"/>
        <v>602145.55000000005</v>
      </c>
      <c r="Y813" s="8">
        <f t="shared" si="326"/>
        <v>1360317.3235004083</v>
      </c>
      <c r="Z813" s="20">
        <f t="shared" si="327"/>
        <v>-758171.77350040828</v>
      </c>
      <c r="AA813" s="26">
        <f t="shared" si="328"/>
        <v>75817.177350040831</v>
      </c>
      <c r="AB813" s="31">
        <f t="shared" si="329"/>
        <v>-61023.439878406367</v>
      </c>
      <c r="AC813" s="30">
        <f t="shared" si="330"/>
        <v>0</v>
      </c>
      <c r="AG813" s="25">
        <f t="shared" si="331"/>
        <v>0</v>
      </c>
      <c r="AH813" s="25">
        <f t="shared" si="332"/>
        <v>0</v>
      </c>
      <c r="AI813" s="25">
        <f t="shared" si="333"/>
        <v>0</v>
      </c>
      <c r="AJ813" s="25">
        <f t="shared" si="334"/>
        <v>1</v>
      </c>
      <c r="AK813" s="25">
        <f t="shared" si="335"/>
        <v>0</v>
      </c>
      <c r="AL813" s="25">
        <f t="shared" ca="1" si="336"/>
        <v>0</v>
      </c>
      <c r="AM813" s="25">
        <f t="shared" ca="1" si="337"/>
        <v>0</v>
      </c>
      <c r="AN813" s="25">
        <f ca="1">IF(AM813=0,0,COUNTIF($AM$19:AM813,C813*10+1))</f>
        <v>0</v>
      </c>
      <c r="AO813" s="20">
        <f t="shared" ca="1" si="338"/>
        <v>0</v>
      </c>
      <c r="AP813" s="32">
        <f t="shared" ca="1" si="339"/>
        <v>0</v>
      </c>
    </row>
    <row r="814" spans="1:42" x14ac:dyDescent="0.2">
      <c r="A814" s="14">
        <f>Daten!A814</f>
        <v>32135</v>
      </c>
      <c r="B814" s="7" t="str">
        <f>Daten!B814</f>
        <v xml:space="preserve">Tulln an der Donau                                </v>
      </c>
      <c r="C814" s="14">
        <f t="shared" si="315"/>
        <v>3</v>
      </c>
      <c r="D814" s="9">
        <f>Daten!D814</f>
        <v>0</v>
      </c>
      <c r="E814" s="8">
        <f>Daten!E814</f>
        <v>17022</v>
      </c>
      <c r="F814" s="8">
        <f>Daten!F814</f>
        <v>16209</v>
      </c>
      <c r="G814" s="26">
        <f t="shared" si="316"/>
        <v>813</v>
      </c>
      <c r="H814" s="28">
        <f t="shared" si="317"/>
        <v>5.0157320007403292E-2</v>
      </c>
      <c r="I814" s="20">
        <f t="shared" si="318"/>
        <v>230.90459824068682</v>
      </c>
      <c r="J814" s="20">
        <f t="shared" si="319"/>
        <v>582.09540175931318</v>
      </c>
      <c r="K814" s="26">
        <f t="shared" si="320"/>
        <v>-291047.70087965659</v>
      </c>
      <c r="L814" s="15">
        <f>Daten!G814</f>
        <v>2353</v>
      </c>
      <c r="M814" s="15">
        <f>Daten!H814</f>
        <v>11206</v>
      </c>
      <c r="N814" s="15">
        <f>Daten!I814</f>
        <v>3463</v>
      </c>
      <c r="O814" s="27">
        <f t="shared" si="321"/>
        <v>0.51900767446011065</v>
      </c>
      <c r="P814" s="15">
        <f t="shared" si="322"/>
        <v>6414.8704150924086</v>
      </c>
      <c r="Q814" s="20">
        <f t="shared" si="323"/>
        <v>-598.87041509240862</v>
      </c>
      <c r="R814" s="26">
        <f t="shared" si="324"/>
        <v>-119774.08301848173</v>
      </c>
      <c r="S814" s="8">
        <f>Daten!K814</f>
        <v>49127.89</v>
      </c>
      <c r="T814" s="8">
        <f>Daten!L814</f>
        <v>1774261.67</v>
      </c>
      <c r="U814" s="8">
        <f>Daten!M814</f>
        <v>7848616.21</v>
      </c>
      <c r="V814" s="8">
        <f>Daten!N814</f>
        <v>500</v>
      </c>
      <c r="W814" s="8">
        <f>Daten!O814</f>
        <v>500</v>
      </c>
      <c r="X814" s="22">
        <f t="shared" si="325"/>
        <v>9672005.7699999996</v>
      </c>
      <c r="Y814" s="8">
        <f t="shared" si="326"/>
        <v>6982907.5635174755</v>
      </c>
      <c r="Z814" s="20">
        <f t="shared" si="327"/>
        <v>2689098.2064825241</v>
      </c>
      <c r="AA814" s="26">
        <f t="shared" si="328"/>
        <v>-268909.82064825244</v>
      </c>
      <c r="AB814" s="31">
        <f t="shared" si="329"/>
        <v>-679731.60454639071</v>
      </c>
      <c r="AC814" s="30">
        <f t="shared" si="330"/>
        <v>0</v>
      </c>
      <c r="AG814" s="25">
        <f t="shared" si="331"/>
        <v>0</v>
      </c>
      <c r="AH814" s="25">
        <f t="shared" si="332"/>
        <v>0</v>
      </c>
      <c r="AI814" s="25">
        <f t="shared" si="333"/>
        <v>0</v>
      </c>
      <c r="AJ814" s="25">
        <f t="shared" si="334"/>
        <v>1</v>
      </c>
      <c r="AK814" s="25">
        <f t="shared" si="335"/>
        <v>0</v>
      </c>
      <c r="AL814" s="25">
        <f t="shared" ca="1" si="336"/>
        <v>0</v>
      </c>
      <c r="AM814" s="25">
        <f t="shared" ca="1" si="337"/>
        <v>0</v>
      </c>
      <c r="AN814" s="25">
        <f ca="1">IF(AM814=0,0,COUNTIF($AM$19:AM814,C814*10+1))</f>
        <v>0</v>
      </c>
      <c r="AO814" s="20">
        <f t="shared" ca="1" si="338"/>
        <v>0</v>
      </c>
      <c r="AP814" s="32">
        <f t="shared" ca="1" si="339"/>
        <v>0</v>
      </c>
    </row>
    <row r="815" spans="1:42" x14ac:dyDescent="0.2">
      <c r="A815" s="14">
        <f>Daten!A815</f>
        <v>32139</v>
      </c>
      <c r="B815" s="7" t="str">
        <f>Daten!B815</f>
        <v xml:space="preserve">Würmla                                           </v>
      </c>
      <c r="C815" s="14">
        <f t="shared" si="315"/>
        <v>3</v>
      </c>
      <c r="D815" s="9">
        <f>Daten!D815</f>
        <v>0</v>
      </c>
      <c r="E815" s="8">
        <f>Daten!E815</f>
        <v>1619</v>
      </c>
      <c r="F815" s="8">
        <f>Daten!F815</f>
        <v>1470</v>
      </c>
      <c r="G815" s="26">
        <f t="shared" si="316"/>
        <v>149</v>
      </c>
      <c r="H815" s="28">
        <f t="shared" si="317"/>
        <v>0.10136054421768707</v>
      </c>
      <c r="I815" s="20">
        <f t="shared" si="318"/>
        <v>20.940820495638818</v>
      </c>
      <c r="J815" s="20">
        <f t="shared" si="319"/>
        <v>128.05917950436117</v>
      </c>
      <c r="K815" s="26">
        <f t="shared" si="320"/>
        <v>-64029.589752180582</v>
      </c>
      <c r="L815" s="15">
        <f>Daten!G815</f>
        <v>285</v>
      </c>
      <c r="M815" s="15">
        <f>Daten!H815</f>
        <v>1020</v>
      </c>
      <c r="N815" s="15">
        <f>Daten!I815</f>
        <v>314</v>
      </c>
      <c r="O815" s="27">
        <f t="shared" si="321"/>
        <v>0.58725490196078434</v>
      </c>
      <c r="P815" s="15">
        <f t="shared" si="322"/>
        <v>583.89860997628557</v>
      </c>
      <c r="Q815" s="20">
        <f t="shared" si="323"/>
        <v>15.10139002371443</v>
      </c>
      <c r="R815" s="26">
        <f t="shared" si="324"/>
        <v>3020.278004742886</v>
      </c>
      <c r="S815" s="8">
        <f>Daten!K815</f>
        <v>11198.73</v>
      </c>
      <c r="T815" s="8">
        <f>Daten!L815</f>
        <v>128764.49</v>
      </c>
      <c r="U815" s="8">
        <f>Daten!M815</f>
        <v>198634.27</v>
      </c>
      <c r="V815" s="8">
        <f>Daten!N815</f>
        <v>500</v>
      </c>
      <c r="W815" s="8">
        <f>Daten!O815</f>
        <v>500</v>
      </c>
      <c r="X815" s="22">
        <f t="shared" si="325"/>
        <v>338597.49</v>
      </c>
      <c r="Y815" s="8">
        <f t="shared" si="326"/>
        <v>664159.75474884233</v>
      </c>
      <c r="Z815" s="20">
        <f t="shared" si="327"/>
        <v>-325562.26474884234</v>
      </c>
      <c r="AA815" s="26">
        <f t="shared" si="328"/>
        <v>32556.226474884235</v>
      </c>
      <c r="AB815" s="31">
        <f t="shared" si="329"/>
        <v>-28453.085272553457</v>
      </c>
      <c r="AC815" s="30">
        <f t="shared" si="330"/>
        <v>0</v>
      </c>
      <c r="AG815" s="25">
        <f t="shared" si="331"/>
        <v>0</v>
      </c>
      <c r="AH815" s="25">
        <f t="shared" si="332"/>
        <v>0</v>
      </c>
      <c r="AI815" s="25">
        <f t="shared" si="333"/>
        <v>0</v>
      </c>
      <c r="AJ815" s="25">
        <f t="shared" si="334"/>
        <v>1</v>
      </c>
      <c r="AK815" s="25">
        <f t="shared" si="335"/>
        <v>0</v>
      </c>
      <c r="AL815" s="25">
        <f t="shared" ca="1" si="336"/>
        <v>0</v>
      </c>
      <c r="AM815" s="25">
        <f t="shared" ca="1" si="337"/>
        <v>0</v>
      </c>
      <c r="AN815" s="25">
        <f ca="1">IF(AM815=0,0,COUNTIF($AM$19:AM815,C815*10+1))</f>
        <v>0</v>
      </c>
      <c r="AO815" s="20">
        <f t="shared" ca="1" si="338"/>
        <v>0</v>
      </c>
      <c r="AP815" s="32">
        <f t="shared" ca="1" si="339"/>
        <v>0</v>
      </c>
    </row>
    <row r="816" spans="1:42" x14ac:dyDescent="0.2">
      <c r="A816" s="14">
        <f>Daten!A816</f>
        <v>32140</v>
      </c>
      <c r="B816" s="7" t="str">
        <f>Daten!B816</f>
        <v xml:space="preserve">Zeiselmauer-Wolfpassing                           </v>
      </c>
      <c r="C816" s="14">
        <f t="shared" si="315"/>
        <v>3</v>
      </c>
      <c r="D816" s="9">
        <f>Daten!D816</f>
        <v>0</v>
      </c>
      <c r="E816" s="8">
        <f>Daten!E816</f>
        <v>2278</v>
      </c>
      <c r="F816" s="8">
        <f>Daten!F816</f>
        <v>2315</v>
      </c>
      <c r="G816" s="26">
        <f t="shared" si="316"/>
        <v>-37</v>
      </c>
      <c r="H816" s="28">
        <f t="shared" si="317"/>
        <v>-1.5982721382289417E-2</v>
      </c>
      <c r="I816" s="20">
        <f t="shared" si="318"/>
        <v>32.978230916601269</v>
      </c>
      <c r="J816" s="20">
        <f t="shared" si="319"/>
        <v>-69.978230916601262</v>
      </c>
      <c r="K816" s="26">
        <f t="shared" si="320"/>
        <v>34989.115458300628</v>
      </c>
      <c r="L816" s="15">
        <f>Daten!G816</f>
        <v>322</v>
      </c>
      <c r="M816" s="15">
        <f>Daten!H816</f>
        <v>1425</v>
      </c>
      <c r="N816" s="15">
        <f>Daten!I816</f>
        <v>531</v>
      </c>
      <c r="O816" s="27">
        <f t="shared" si="321"/>
        <v>0.59859649122807013</v>
      </c>
      <c r="P816" s="15">
        <f t="shared" si="322"/>
        <v>815.74070511392847</v>
      </c>
      <c r="Q816" s="20">
        <f t="shared" si="323"/>
        <v>37.25929488607153</v>
      </c>
      <c r="R816" s="26">
        <f t="shared" si="324"/>
        <v>7451.8589772143059</v>
      </c>
      <c r="S816" s="8">
        <f>Daten!K816</f>
        <v>6437.83</v>
      </c>
      <c r="T816" s="8">
        <f>Daten!L816</f>
        <v>165091.25</v>
      </c>
      <c r="U816" s="8">
        <f>Daten!M816</f>
        <v>261799.33</v>
      </c>
      <c r="V816" s="8">
        <f>Daten!N816</f>
        <v>500</v>
      </c>
      <c r="W816" s="8">
        <f>Daten!O816</f>
        <v>500</v>
      </c>
      <c r="X816" s="22">
        <f t="shared" si="325"/>
        <v>433328.41</v>
      </c>
      <c r="Y816" s="8">
        <f t="shared" si="326"/>
        <v>934500.26023339271</v>
      </c>
      <c r="Z816" s="20">
        <f t="shared" si="327"/>
        <v>-501171.85023339273</v>
      </c>
      <c r="AA816" s="26">
        <f t="shared" si="328"/>
        <v>50117.185023339276</v>
      </c>
      <c r="AB816" s="31">
        <f t="shared" si="329"/>
        <v>92558.159458854207</v>
      </c>
      <c r="AC816" s="30">
        <f t="shared" si="330"/>
        <v>92558.159458854207</v>
      </c>
      <c r="AG816" s="25">
        <f t="shared" si="331"/>
        <v>34989.115458300628</v>
      </c>
      <c r="AH816" s="25">
        <f t="shared" si="332"/>
        <v>50117.185023339276</v>
      </c>
      <c r="AI816" s="25">
        <f t="shared" si="333"/>
        <v>85106.300481639904</v>
      </c>
      <c r="AJ816" s="25">
        <f t="shared" si="334"/>
        <v>1</v>
      </c>
      <c r="AK816" s="25">
        <f t="shared" si="335"/>
        <v>85106.300481639904</v>
      </c>
      <c r="AL816" s="25">
        <f t="shared" ca="1" si="336"/>
        <v>214982</v>
      </c>
      <c r="AM816" s="25">
        <f t="shared" ca="1" si="337"/>
        <v>31</v>
      </c>
      <c r="AN816" s="25">
        <f ca="1">IF(AM816=0,0,COUNTIF($AM$19:AM816,C816*10+1))</f>
        <v>309</v>
      </c>
      <c r="AO816" s="20">
        <f t="shared" ca="1" si="338"/>
        <v>0</v>
      </c>
      <c r="AP816" s="32">
        <f t="shared" ca="1" si="339"/>
        <v>214982</v>
      </c>
    </row>
    <row r="817" spans="1:42" x14ac:dyDescent="0.2">
      <c r="A817" s="14">
        <f>Daten!A817</f>
        <v>32141</v>
      </c>
      <c r="B817" s="7" t="str">
        <f>Daten!B817</f>
        <v xml:space="preserve">Zwentendorf an der Donau                          </v>
      </c>
      <c r="C817" s="14">
        <f t="shared" si="315"/>
        <v>3</v>
      </c>
      <c r="D817" s="9">
        <f>Daten!D817</f>
        <v>0</v>
      </c>
      <c r="E817" s="8">
        <f>Daten!E817</f>
        <v>4201</v>
      </c>
      <c r="F817" s="8">
        <f>Daten!F817</f>
        <v>4095</v>
      </c>
      <c r="G817" s="26">
        <f t="shared" si="316"/>
        <v>106</v>
      </c>
      <c r="H817" s="28">
        <f t="shared" si="317"/>
        <v>2.5885225885225887E-2</v>
      </c>
      <c r="I817" s="20">
        <f t="shared" si="318"/>
        <v>58.335142809279567</v>
      </c>
      <c r="J817" s="20">
        <f t="shared" si="319"/>
        <v>47.664857190720433</v>
      </c>
      <c r="K817" s="26">
        <f t="shared" si="320"/>
        <v>-23832.428595360216</v>
      </c>
      <c r="L817" s="15">
        <f>Daten!G817</f>
        <v>614</v>
      </c>
      <c r="M817" s="15">
        <f>Daten!H817</f>
        <v>2751</v>
      </c>
      <c r="N817" s="15">
        <f>Daten!I817</f>
        <v>836</v>
      </c>
      <c r="O817" s="27">
        <f t="shared" si="321"/>
        <v>0.52708106143220645</v>
      </c>
      <c r="P817" s="15">
        <f t="shared" si="322"/>
        <v>1574.8088980830996</v>
      </c>
      <c r="Q817" s="20">
        <f t="shared" si="323"/>
        <v>-124.80889808309962</v>
      </c>
      <c r="R817" s="26">
        <f t="shared" si="324"/>
        <v>-24961.779616619926</v>
      </c>
      <c r="S817" s="8">
        <f>Daten!K817</f>
        <v>31721.7</v>
      </c>
      <c r="T817" s="8">
        <f>Daten!L817</f>
        <v>376410.16</v>
      </c>
      <c r="U817" s="8">
        <f>Daten!M817</f>
        <v>2065922.98</v>
      </c>
      <c r="V817" s="8">
        <f>Daten!N817</f>
        <v>500</v>
      </c>
      <c r="W817" s="8">
        <f>Daten!O817</f>
        <v>500</v>
      </c>
      <c r="X817" s="22">
        <f t="shared" si="325"/>
        <v>2474054.84</v>
      </c>
      <c r="Y817" s="8">
        <f t="shared" si="326"/>
        <v>1723369.4439159273</v>
      </c>
      <c r="Z817" s="20">
        <f t="shared" si="327"/>
        <v>750685.39608407253</v>
      </c>
      <c r="AA817" s="26">
        <f t="shared" si="328"/>
        <v>-75068.539608407256</v>
      </c>
      <c r="AB817" s="31">
        <f t="shared" si="329"/>
        <v>-123862.74782038739</v>
      </c>
      <c r="AC817" s="30">
        <f t="shared" si="330"/>
        <v>0</v>
      </c>
      <c r="AG817" s="25">
        <f t="shared" si="331"/>
        <v>0</v>
      </c>
      <c r="AH817" s="25">
        <f t="shared" si="332"/>
        <v>0</v>
      </c>
      <c r="AI817" s="25">
        <f t="shared" si="333"/>
        <v>0</v>
      </c>
      <c r="AJ817" s="25">
        <f t="shared" si="334"/>
        <v>1</v>
      </c>
      <c r="AK817" s="25">
        <f t="shared" si="335"/>
        <v>0</v>
      </c>
      <c r="AL817" s="25">
        <f t="shared" ca="1" si="336"/>
        <v>0</v>
      </c>
      <c r="AM817" s="25">
        <f t="shared" ca="1" si="337"/>
        <v>0</v>
      </c>
      <c r="AN817" s="25">
        <f ca="1">IF(AM817=0,0,COUNTIF($AM$19:AM817,C817*10+1))</f>
        <v>0</v>
      </c>
      <c r="AO817" s="20">
        <f t="shared" ca="1" si="338"/>
        <v>0</v>
      </c>
      <c r="AP817" s="32">
        <f t="shared" ca="1" si="339"/>
        <v>0</v>
      </c>
    </row>
    <row r="818" spans="1:42" x14ac:dyDescent="0.2">
      <c r="A818" s="14">
        <f>Daten!A818</f>
        <v>32142</v>
      </c>
      <c r="B818" s="7" t="str">
        <f>Daten!B818</f>
        <v xml:space="preserve">St. Andrä-Wördern                               </v>
      </c>
      <c r="C818" s="14">
        <f t="shared" si="315"/>
        <v>3</v>
      </c>
      <c r="D818" s="9">
        <f>Daten!D818</f>
        <v>0</v>
      </c>
      <c r="E818" s="8">
        <f>Daten!E818</f>
        <v>7950</v>
      </c>
      <c r="F818" s="8">
        <f>Daten!F818</f>
        <v>7861</v>
      </c>
      <c r="G818" s="26">
        <f t="shared" si="316"/>
        <v>89</v>
      </c>
      <c r="H818" s="28">
        <f t="shared" si="317"/>
        <v>1.1321714794555401E-2</v>
      </c>
      <c r="I818" s="20">
        <f t="shared" si="318"/>
        <v>111.9835305552495</v>
      </c>
      <c r="J818" s="20">
        <f t="shared" si="319"/>
        <v>-22.983530555249502</v>
      </c>
      <c r="K818" s="26">
        <f t="shared" si="320"/>
        <v>11491.765277624751</v>
      </c>
      <c r="L818" s="15">
        <f>Daten!G818</f>
        <v>1053</v>
      </c>
      <c r="M818" s="15">
        <f>Daten!H818</f>
        <v>5131</v>
      </c>
      <c r="N818" s="15">
        <f>Daten!I818</f>
        <v>1766</v>
      </c>
      <c r="O818" s="27">
        <f t="shared" si="321"/>
        <v>0.54940557396219059</v>
      </c>
      <c r="P818" s="15">
        <f t="shared" si="322"/>
        <v>2937.238988027766</v>
      </c>
      <c r="Q818" s="20">
        <f t="shared" si="323"/>
        <v>-118.23898802776603</v>
      </c>
      <c r="R818" s="26">
        <f t="shared" si="324"/>
        <v>-23647.797605553205</v>
      </c>
      <c r="S818" s="8">
        <f>Daten!K818</f>
        <v>13503.52</v>
      </c>
      <c r="T818" s="8">
        <f>Daten!L818</f>
        <v>642319.87</v>
      </c>
      <c r="U818" s="8">
        <f>Daten!M818</f>
        <v>927081.68</v>
      </c>
      <c r="V818" s="8">
        <f>Daten!N818</f>
        <v>500</v>
      </c>
      <c r="W818" s="8">
        <f>Daten!O818</f>
        <v>500</v>
      </c>
      <c r="X818" s="22">
        <f t="shared" si="325"/>
        <v>1582905.07</v>
      </c>
      <c r="Y818" s="8">
        <f t="shared" si="326"/>
        <v>3261315.6579699172</v>
      </c>
      <c r="Z818" s="20">
        <f t="shared" si="327"/>
        <v>-1678410.5879699171</v>
      </c>
      <c r="AA818" s="26">
        <f t="shared" si="328"/>
        <v>167841.05879699171</v>
      </c>
      <c r="AB818" s="31">
        <f t="shared" si="329"/>
        <v>155685.02646906325</v>
      </c>
      <c r="AC818" s="30">
        <f t="shared" si="330"/>
        <v>155685.02646906325</v>
      </c>
      <c r="AG818" s="25">
        <f t="shared" si="331"/>
        <v>11491.765277624751</v>
      </c>
      <c r="AH818" s="25">
        <f t="shared" si="332"/>
        <v>167841.05879699171</v>
      </c>
      <c r="AI818" s="25">
        <f t="shared" si="333"/>
        <v>179332.82407461645</v>
      </c>
      <c r="AJ818" s="25">
        <f t="shared" si="334"/>
        <v>1</v>
      </c>
      <c r="AK818" s="25">
        <f t="shared" si="335"/>
        <v>179332.82407461645</v>
      </c>
      <c r="AL818" s="25">
        <f t="shared" ca="1" si="336"/>
        <v>453003</v>
      </c>
      <c r="AM818" s="25">
        <f t="shared" ca="1" si="337"/>
        <v>31</v>
      </c>
      <c r="AN818" s="25">
        <f ca="1">IF(AM818=0,0,COUNTIF($AM$19:AM818,C818*10+1))</f>
        <v>310</v>
      </c>
      <c r="AO818" s="20">
        <f t="shared" ca="1" si="338"/>
        <v>0</v>
      </c>
      <c r="AP818" s="32">
        <f t="shared" ca="1" si="339"/>
        <v>453003</v>
      </c>
    </row>
    <row r="819" spans="1:42" x14ac:dyDescent="0.2">
      <c r="A819" s="14">
        <f>Daten!A819</f>
        <v>32143</v>
      </c>
      <c r="B819" s="7" t="str">
        <f>Daten!B819</f>
        <v xml:space="preserve">Muckendorf-Wipfing                                </v>
      </c>
      <c r="C819" s="14">
        <f t="shared" si="315"/>
        <v>3</v>
      </c>
      <c r="D819" s="9">
        <f>Daten!D819</f>
        <v>0</v>
      </c>
      <c r="E819" s="8">
        <f>Daten!E819</f>
        <v>1696</v>
      </c>
      <c r="F819" s="8">
        <f>Daten!F819</f>
        <v>1664</v>
      </c>
      <c r="G819" s="26">
        <f t="shared" si="316"/>
        <v>32</v>
      </c>
      <c r="H819" s="28">
        <f t="shared" si="317"/>
        <v>1.9230769230769232E-2</v>
      </c>
      <c r="I819" s="20">
        <f t="shared" si="318"/>
        <v>23.704438982818363</v>
      </c>
      <c r="J819" s="20">
        <f t="shared" si="319"/>
        <v>8.2955610171816367</v>
      </c>
      <c r="K819" s="26">
        <f t="shared" si="320"/>
        <v>-4147.7805085908185</v>
      </c>
      <c r="L819" s="15">
        <f>Daten!G819</f>
        <v>253</v>
      </c>
      <c r="M819" s="15">
        <f>Daten!H819</f>
        <v>1082</v>
      </c>
      <c r="N819" s="15">
        <f>Daten!I819</f>
        <v>361</v>
      </c>
      <c r="O819" s="27">
        <f t="shared" si="321"/>
        <v>0.56746765249537889</v>
      </c>
      <c r="P819" s="15">
        <f t="shared" si="322"/>
        <v>619.39048626896181</v>
      </c>
      <c r="Q819" s="20">
        <f t="shared" si="323"/>
        <v>-5.3904862689618085</v>
      </c>
      <c r="R819" s="26">
        <f t="shared" si="324"/>
        <v>-1078.0972537923617</v>
      </c>
      <c r="S819" s="8">
        <f>Daten!K819</f>
        <v>3796.87</v>
      </c>
      <c r="T819" s="8">
        <f>Daten!L819</f>
        <v>107823.03</v>
      </c>
      <c r="U819" s="8">
        <f>Daten!M819</f>
        <v>293874.31</v>
      </c>
      <c r="V819" s="8">
        <f>Daten!N819</f>
        <v>500</v>
      </c>
      <c r="W819" s="8">
        <f>Daten!O819</f>
        <v>500</v>
      </c>
      <c r="X819" s="22">
        <f t="shared" si="325"/>
        <v>405494.20999999996</v>
      </c>
      <c r="Y819" s="8">
        <f t="shared" si="326"/>
        <v>695747.34036691568</v>
      </c>
      <c r="Z819" s="20">
        <f t="shared" si="327"/>
        <v>-290253.13036691572</v>
      </c>
      <c r="AA819" s="26">
        <f t="shared" si="328"/>
        <v>29025.313036691572</v>
      </c>
      <c r="AB819" s="31">
        <f t="shared" si="329"/>
        <v>23799.435274308391</v>
      </c>
      <c r="AC819" s="30">
        <f t="shared" si="330"/>
        <v>23799.435274308391</v>
      </c>
      <c r="AG819" s="25">
        <f t="shared" si="331"/>
        <v>-4147.7805085908185</v>
      </c>
      <c r="AH819" s="25">
        <f t="shared" si="332"/>
        <v>29025.313036691572</v>
      </c>
      <c r="AI819" s="25">
        <f t="shared" si="333"/>
        <v>24877.532528100754</v>
      </c>
      <c r="AJ819" s="25">
        <f t="shared" si="334"/>
        <v>1</v>
      </c>
      <c r="AK819" s="25">
        <f t="shared" si="335"/>
        <v>24877.532528100754</v>
      </c>
      <c r="AL819" s="25">
        <f t="shared" ca="1" si="336"/>
        <v>62842</v>
      </c>
      <c r="AM819" s="25">
        <f t="shared" ca="1" si="337"/>
        <v>31</v>
      </c>
      <c r="AN819" s="25">
        <f ca="1">IF(AM819=0,0,COUNTIF($AM$19:AM819,C819*10+1))</f>
        <v>311</v>
      </c>
      <c r="AO819" s="20">
        <f t="shared" ca="1" si="338"/>
        <v>0</v>
      </c>
      <c r="AP819" s="32">
        <f t="shared" ca="1" si="339"/>
        <v>62842</v>
      </c>
    </row>
    <row r="820" spans="1:42" x14ac:dyDescent="0.2">
      <c r="A820" s="14">
        <f>Daten!A820</f>
        <v>32144</v>
      </c>
      <c r="B820" s="7" t="str">
        <f>Daten!B820</f>
        <v xml:space="preserve">Klosterneuburg                                    </v>
      </c>
      <c r="C820" s="14">
        <f t="shared" si="315"/>
        <v>3</v>
      </c>
      <c r="D820" s="9">
        <f>Daten!D820</f>
        <v>0</v>
      </c>
      <c r="E820" s="8">
        <f>Daten!E820</f>
        <v>28090</v>
      </c>
      <c r="F820" s="8">
        <f>Daten!F820</f>
        <v>27487</v>
      </c>
      <c r="G820" s="26">
        <f t="shared" si="316"/>
        <v>603</v>
      </c>
      <c r="H820" s="28">
        <f t="shared" si="317"/>
        <v>2.1937643249536145E-2</v>
      </c>
      <c r="I820" s="20">
        <f t="shared" si="318"/>
        <v>391.56485235620693</v>
      </c>
      <c r="J820" s="20">
        <f t="shared" si="319"/>
        <v>211.43514764379307</v>
      </c>
      <c r="K820" s="26">
        <f t="shared" si="320"/>
        <v>-105717.57382189654</v>
      </c>
      <c r="L820" s="15">
        <f>Daten!G820</f>
        <v>4066</v>
      </c>
      <c r="M820" s="15">
        <f>Daten!H820</f>
        <v>17583</v>
      </c>
      <c r="N820" s="15">
        <f>Daten!I820</f>
        <v>6441</v>
      </c>
      <c r="O820" s="27">
        <f t="shared" si="321"/>
        <v>0.59756583063186031</v>
      </c>
      <c r="P820" s="15">
        <f t="shared" si="322"/>
        <v>10065.38162667944</v>
      </c>
      <c r="Q820" s="20">
        <f t="shared" si="323"/>
        <v>441.61837332055984</v>
      </c>
      <c r="R820" s="26">
        <f t="shared" si="324"/>
        <v>88323.674664111968</v>
      </c>
      <c r="S820" s="8">
        <f>Daten!K820</f>
        <v>-4420.71</v>
      </c>
      <c r="T820" s="8">
        <f>Daten!L820</f>
        <v>2984007.61</v>
      </c>
      <c r="U820" s="8">
        <f>Daten!M820</f>
        <v>6884526.8499999996</v>
      </c>
      <c r="V820" s="8">
        <f>Daten!N820</f>
        <v>500</v>
      </c>
      <c r="W820" s="8">
        <f>Daten!O820</f>
        <v>500</v>
      </c>
      <c r="X820" s="22">
        <f t="shared" si="325"/>
        <v>9864113.75</v>
      </c>
      <c r="Y820" s="8">
        <f t="shared" si="326"/>
        <v>11523315.324827041</v>
      </c>
      <c r="Z820" s="20">
        <f t="shared" si="327"/>
        <v>-1659201.5748270415</v>
      </c>
      <c r="AA820" s="26">
        <f t="shared" si="328"/>
        <v>165920.15748270415</v>
      </c>
      <c r="AB820" s="31">
        <f t="shared" si="329"/>
        <v>148526.25832491956</v>
      </c>
      <c r="AC820" s="30">
        <f t="shared" si="330"/>
        <v>148526.25832491956</v>
      </c>
      <c r="AG820" s="25">
        <f t="shared" si="331"/>
        <v>-105717.57382189654</v>
      </c>
      <c r="AH820" s="25">
        <f t="shared" si="332"/>
        <v>165920.15748270415</v>
      </c>
      <c r="AI820" s="25">
        <f t="shared" si="333"/>
        <v>60202.583660807606</v>
      </c>
      <c r="AJ820" s="25">
        <f t="shared" si="334"/>
        <v>1</v>
      </c>
      <c r="AK820" s="25">
        <f t="shared" si="335"/>
        <v>0</v>
      </c>
      <c r="AL820" s="25">
        <f t="shared" ca="1" si="336"/>
        <v>0</v>
      </c>
      <c r="AM820" s="25">
        <f t="shared" ca="1" si="337"/>
        <v>0</v>
      </c>
      <c r="AN820" s="25">
        <f ca="1">IF(AM820=0,0,COUNTIF($AM$19:AM820,C820*10+1))</f>
        <v>0</v>
      </c>
      <c r="AO820" s="20">
        <f t="shared" ca="1" si="338"/>
        <v>0</v>
      </c>
      <c r="AP820" s="32">
        <f t="shared" ca="1" si="339"/>
        <v>0</v>
      </c>
    </row>
    <row r="821" spans="1:42" x14ac:dyDescent="0.2">
      <c r="A821" s="14">
        <f>Daten!A821</f>
        <v>32202</v>
      </c>
      <c r="B821" s="7" t="str">
        <f>Daten!B821</f>
        <v xml:space="preserve">Dietmanns                                         </v>
      </c>
      <c r="C821" s="14">
        <f t="shared" si="315"/>
        <v>3</v>
      </c>
      <c r="D821" s="9">
        <f>Daten!D821</f>
        <v>0</v>
      </c>
      <c r="E821" s="8">
        <f>Daten!E821</f>
        <v>1040</v>
      </c>
      <c r="F821" s="8">
        <f>Daten!F821</f>
        <v>1040</v>
      </c>
      <c r="G821" s="26">
        <f t="shared" si="316"/>
        <v>0</v>
      </c>
      <c r="H821" s="28">
        <f t="shared" si="317"/>
        <v>0</v>
      </c>
      <c r="I821" s="20">
        <f t="shared" si="318"/>
        <v>14.815274364261477</v>
      </c>
      <c r="J821" s="20">
        <f t="shared" si="319"/>
        <v>-14.815274364261477</v>
      </c>
      <c r="K821" s="26">
        <f t="shared" si="320"/>
        <v>7407.6371821307384</v>
      </c>
      <c r="L821" s="15">
        <f>Daten!G821</f>
        <v>105</v>
      </c>
      <c r="M821" s="15">
        <f>Daten!H821</f>
        <v>649</v>
      </c>
      <c r="N821" s="15">
        <f>Daten!I821</f>
        <v>286</v>
      </c>
      <c r="O821" s="27">
        <f t="shared" si="321"/>
        <v>0.60246533127889057</v>
      </c>
      <c r="P821" s="15">
        <f t="shared" si="322"/>
        <v>371.5198018378523</v>
      </c>
      <c r="Q821" s="20">
        <f t="shared" si="323"/>
        <v>19.480198162147701</v>
      </c>
      <c r="R821" s="26">
        <f t="shared" si="324"/>
        <v>3896.0396324295402</v>
      </c>
      <c r="S821" s="8">
        <f>Daten!K821</f>
        <v>3265.65</v>
      </c>
      <c r="T821" s="8">
        <f>Daten!L821</f>
        <v>63632.61</v>
      </c>
      <c r="U821" s="8">
        <f>Daten!M821</f>
        <v>81926.67</v>
      </c>
      <c r="V821" s="8">
        <f>Daten!N821</f>
        <v>500</v>
      </c>
      <c r="W821" s="8">
        <f>Daten!O821</f>
        <v>500</v>
      </c>
      <c r="X821" s="22">
        <f t="shared" si="325"/>
        <v>148824.93</v>
      </c>
      <c r="Y821" s="8">
        <f t="shared" si="326"/>
        <v>426637.52003631624</v>
      </c>
      <c r="Z821" s="20">
        <f t="shared" si="327"/>
        <v>-277812.59003631625</v>
      </c>
      <c r="AA821" s="26">
        <f t="shared" si="328"/>
        <v>27781.259003631625</v>
      </c>
      <c r="AB821" s="31">
        <f t="shared" si="329"/>
        <v>39084.935818191901</v>
      </c>
      <c r="AC821" s="30">
        <f t="shared" si="330"/>
        <v>39084.935818191901</v>
      </c>
      <c r="AG821" s="25">
        <f t="shared" si="331"/>
        <v>7407.6371821307384</v>
      </c>
      <c r="AH821" s="25">
        <f t="shared" si="332"/>
        <v>27781.259003631625</v>
      </c>
      <c r="AI821" s="25">
        <f t="shared" si="333"/>
        <v>35188.896185762365</v>
      </c>
      <c r="AJ821" s="25">
        <f t="shared" si="334"/>
        <v>1</v>
      </c>
      <c r="AK821" s="25">
        <f t="shared" si="335"/>
        <v>35188.896185762365</v>
      </c>
      <c r="AL821" s="25">
        <f t="shared" ca="1" si="336"/>
        <v>88889</v>
      </c>
      <c r="AM821" s="25">
        <f t="shared" ca="1" si="337"/>
        <v>31</v>
      </c>
      <c r="AN821" s="25">
        <f ca="1">IF(AM821=0,0,COUNTIF($AM$19:AM821,C821*10+1))</f>
        <v>312</v>
      </c>
      <c r="AO821" s="20">
        <f t="shared" ca="1" si="338"/>
        <v>0</v>
      </c>
      <c r="AP821" s="32">
        <f t="shared" ca="1" si="339"/>
        <v>88889</v>
      </c>
    </row>
    <row r="822" spans="1:42" x14ac:dyDescent="0.2">
      <c r="A822" s="14">
        <f>Daten!A822</f>
        <v>32203</v>
      </c>
      <c r="B822" s="7" t="str">
        <f>Daten!B822</f>
        <v xml:space="preserve">Dobersberg                                        </v>
      </c>
      <c r="C822" s="14">
        <f t="shared" si="315"/>
        <v>3</v>
      </c>
      <c r="D822" s="9">
        <f>Daten!D822</f>
        <v>0</v>
      </c>
      <c r="E822" s="8">
        <f>Daten!E822</f>
        <v>1553</v>
      </c>
      <c r="F822" s="8">
        <f>Daten!F822</f>
        <v>1586</v>
      </c>
      <c r="G822" s="26">
        <f t="shared" si="316"/>
        <v>-33</v>
      </c>
      <c r="H822" s="28">
        <f t="shared" si="317"/>
        <v>-2.0807061790668348E-2</v>
      </c>
      <c r="I822" s="20">
        <f t="shared" si="318"/>
        <v>22.593293405498752</v>
      </c>
      <c r="J822" s="20">
        <f t="shared" si="319"/>
        <v>-55.593293405498756</v>
      </c>
      <c r="K822" s="26">
        <f t="shared" si="320"/>
        <v>27796.646702749378</v>
      </c>
      <c r="L822" s="15">
        <f>Daten!G822</f>
        <v>206</v>
      </c>
      <c r="M822" s="15">
        <f>Daten!H822</f>
        <v>987</v>
      </c>
      <c r="N822" s="15">
        <f>Daten!I822</f>
        <v>360</v>
      </c>
      <c r="O822" s="27">
        <f t="shared" si="321"/>
        <v>0.57345491388044578</v>
      </c>
      <c r="P822" s="15">
        <f t="shared" si="322"/>
        <v>565.00777259469987</v>
      </c>
      <c r="Q822" s="20">
        <f t="shared" si="323"/>
        <v>0.99222740530012743</v>
      </c>
      <c r="R822" s="26">
        <f t="shared" si="324"/>
        <v>198.44548106002549</v>
      </c>
      <c r="S822" s="8">
        <f>Daten!K822</f>
        <v>24362.31</v>
      </c>
      <c r="T822" s="8">
        <f>Daten!L822</f>
        <v>97522.37</v>
      </c>
      <c r="U822" s="8">
        <f>Daten!M822</f>
        <v>307487.44</v>
      </c>
      <c r="V822" s="8">
        <f>Daten!N822</f>
        <v>500</v>
      </c>
      <c r="W822" s="8">
        <f>Daten!O822</f>
        <v>500</v>
      </c>
      <c r="X822" s="22">
        <f t="shared" si="325"/>
        <v>429372.12</v>
      </c>
      <c r="Y822" s="8">
        <f t="shared" si="326"/>
        <v>637084.68136192218</v>
      </c>
      <c r="Z822" s="20">
        <f t="shared" si="327"/>
        <v>-207712.56136192218</v>
      </c>
      <c r="AA822" s="26">
        <f t="shared" si="328"/>
        <v>20771.25613619222</v>
      </c>
      <c r="AB822" s="31">
        <f t="shared" si="329"/>
        <v>48766.34832000162</v>
      </c>
      <c r="AC822" s="30">
        <f t="shared" si="330"/>
        <v>48766.34832000162</v>
      </c>
      <c r="AG822" s="25">
        <f t="shared" si="331"/>
        <v>27796.646702749378</v>
      </c>
      <c r="AH822" s="25">
        <f t="shared" si="332"/>
        <v>20771.25613619222</v>
      </c>
      <c r="AI822" s="25">
        <f t="shared" si="333"/>
        <v>48567.902838941598</v>
      </c>
      <c r="AJ822" s="25">
        <f t="shared" si="334"/>
        <v>1</v>
      </c>
      <c r="AK822" s="25">
        <f t="shared" si="335"/>
        <v>48567.902838941598</v>
      </c>
      <c r="AL822" s="25">
        <f t="shared" ca="1" si="336"/>
        <v>122685</v>
      </c>
      <c r="AM822" s="25">
        <f t="shared" ca="1" si="337"/>
        <v>31</v>
      </c>
      <c r="AN822" s="25">
        <f ca="1">IF(AM822=0,0,COUNTIF($AM$19:AM822,C822*10+1))</f>
        <v>313</v>
      </c>
      <c r="AO822" s="20">
        <f t="shared" ca="1" si="338"/>
        <v>0</v>
      </c>
      <c r="AP822" s="32">
        <f t="shared" ca="1" si="339"/>
        <v>122685</v>
      </c>
    </row>
    <row r="823" spans="1:42" x14ac:dyDescent="0.2">
      <c r="A823" s="14">
        <f>Daten!A823</f>
        <v>32206</v>
      </c>
      <c r="B823" s="7" t="str">
        <f>Daten!B823</f>
        <v xml:space="preserve">Gastern                                           </v>
      </c>
      <c r="C823" s="14">
        <f t="shared" si="315"/>
        <v>3</v>
      </c>
      <c r="D823" s="9">
        <f>Daten!D823</f>
        <v>0</v>
      </c>
      <c r="E823" s="8">
        <f>Daten!E823</f>
        <v>1166</v>
      </c>
      <c r="F823" s="8">
        <f>Daten!F823</f>
        <v>1196</v>
      </c>
      <c r="G823" s="26">
        <f t="shared" si="316"/>
        <v>-30</v>
      </c>
      <c r="H823" s="28">
        <f t="shared" si="317"/>
        <v>-2.508361204013378E-2</v>
      </c>
      <c r="I823" s="20">
        <f t="shared" si="318"/>
        <v>17.037565518900699</v>
      </c>
      <c r="J823" s="20">
        <f t="shared" si="319"/>
        <v>-47.037565518900699</v>
      </c>
      <c r="K823" s="26">
        <f t="shared" si="320"/>
        <v>23518.782759450351</v>
      </c>
      <c r="L823" s="15">
        <f>Daten!G823</f>
        <v>147</v>
      </c>
      <c r="M823" s="15">
        <f>Daten!H823</f>
        <v>741</v>
      </c>
      <c r="N823" s="15">
        <f>Daten!I823</f>
        <v>278</v>
      </c>
      <c r="O823" s="27">
        <f t="shared" si="321"/>
        <v>0.57354925775978405</v>
      </c>
      <c r="P823" s="15">
        <f t="shared" si="322"/>
        <v>424.18516665924278</v>
      </c>
      <c r="Q823" s="20">
        <f t="shared" si="323"/>
        <v>0.81483334075721814</v>
      </c>
      <c r="R823" s="26">
        <f t="shared" si="324"/>
        <v>162.96666815144363</v>
      </c>
      <c r="S823" s="8">
        <f>Daten!K823</f>
        <v>11402.87</v>
      </c>
      <c r="T823" s="8">
        <f>Daten!L823</f>
        <v>75794.649999999994</v>
      </c>
      <c r="U823" s="8">
        <f>Daten!M823</f>
        <v>456570.24</v>
      </c>
      <c r="V823" s="8">
        <f>Daten!N823</f>
        <v>500</v>
      </c>
      <c r="W823" s="8">
        <f>Daten!O823</f>
        <v>500</v>
      </c>
      <c r="X823" s="22">
        <f t="shared" si="325"/>
        <v>543767.76</v>
      </c>
      <c r="Y823" s="8">
        <f t="shared" si="326"/>
        <v>478326.29650225455</v>
      </c>
      <c r="Z823" s="20">
        <f t="shared" si="327"/>
        <v>65441.463497745455</v>
      </c>
      <c r="AA823" s="26">
        <f t="shared" si="328"/>
        <v>-6544.1463497745463</v>
      </c>
      <c r="AB823" s="31">
        <f t="shared" si="329"/>
        <v>17137.603077827247</v>
      </c>
      <c r="AC823" s="30">
        <f t="shared" si="330"/>
        <v>17137.603077827247</v>
      </c>
      <c r="AG823" s="25">
        <f t="shared" si="331"/>
        <v>23518.782759450351</v>
      </c>
      <c r="AH823" s="25">
        <f t="shared" si="332"/>
        <v>-6544.1463497745463</v>
      </c>
      <c r="AI823" s="25">
        <f t="shared" si="333"/>
        <v>16974.636409675804</v>
      </c>
      <c r="AJ823" s="25">
        <f t="shared" si="334"/>
        <v>1</v>
      </c>
      <c r="AK823" s="25">
        <f t="shared" si="335"/>
        <v>16974.636409675804</v>
      </c>
      <c r="AL823" s="25">
        <f t="shared" ca="1" si="336"/>
        <v>42879</v>
      </c>
      <c r="AM823" s="25">
        <f t="shared" ca="1" si="337"/>
        <v>31</v>
      </c>
      <c r="AN823" s="25">
        <f ca="1">IF(AM823=0,0,COUNTIF($AM$19:AM823,C823*10+1))</f>
        <v>314</v>
      </c>
      <c r="AO823" s="20">
        <f t="shared" ca="1" si="338"/>
        <v>0</v>
      </c>
      <c r="AP823" s="32">
        <f t="shared" ca="1" si="339"/>
        <v>42879</v>
      </c>
    </row>
    <row r="824" spans="1:42" x14ac:dyDescent="0.2">
      <c r="A824" s="14">
        <f>Daten!A824</f>
        <v>32207</v>
      </c>
      <c r="B824" s="7" t="str">
        <f>Daten!B824</f>
        <v xml:space="preserve">Groß-Siegharts                                   </v>
      </c>
      <c r="C824" s="14">
        <f t="shared" si="315"/>
        <v>3</v>
      </c>
      <c r="D824" s="9">
        <f>Daten!D824</f>
        <v>0</v>
      </c>
      <c r="E824" s="8">
        <f>Daten!E824</f>
        <v>2668</v>
      </c>
      <c r="F824" s="8">
        <f>Daten!F824</f>
        <v>2722</v>
      </c>
      <c r="G824" s="26">
        <f t="shared" si="316"/>
        <v>-54</v>
      </c>
      <c r="H824" s="28">
        <f t="shared" si="317"/>
        <v>-1.9838354151359296E-2</v>
      </c>
      <c r="I824" s="20">
        <f t="shared" si="318"/>
        <v>38.776131557230521</v>
      </c>
      <c r="J824" s="20">
        <f t="shared" si="319"/>
        <v>-92.776131557230514</v>
      </c>
      <c r="K824" s="26">
        <f t="shared" si="320"/>
        <v>46388.065778615259</v>
      </c>
      <c r="L824" s="15">
        <f>Daten!G824</f>
        <v>295</v>
      </c>
      <c r="M824" s="15">
        <f>Daten!H824</f>
        <v>1663</v>
      </c>
      <c r="N824" s="15">
        <f>Daten!I824</f>
        <v>710</v>
      </c>
      <c r="O824" s="27">
        <f t="shared" si="321"/>
        <v>0.60432952495490078</v>
      </c>
      <c r="P824" s="15">
        <f t="shared" si="322"/>
        <v>951.98371410839502</v>
      </c>
      <c r="Q824" s="20">
        <f t="shared" si="323"/>
        <v>53.01628589160498</v>
      </c>
      <c r="R824" s="26">
        <f t="shared" si="324"/>
        <v>10603.257178320997</v>
      </c>
      <c r="S824" s="8">
        <f>Daten!K824</f>
        <v>21556.33</v>
      </c>
      <c r="T824" s="8">
        <f>Daten!L824</f>
        <v>220043.47</v>
      </c>
      <c r="U824" s="8">
        <f>Daten!M824</f>
        <v>1166556.03</v>
      </c>
      <c r="V824" s="8">
        <f>Daten!N824</f>
        <v>500</v>
      </c>
      <c r="W824" s="8">
        <f>Daten!O824</f>
        <v>500</v>
      </c>
      <c r="X824" s="22">
        <f t="shared" si="325"/>
        <v>1408155.83</v>
      </c>
      <c r="Y824" s="8">
        <f t="shared" si="326"/>
        <v>1094489.3302470113</v>
      </c>
      <c r="Z824" s="20">
        <f t="shared" si="327"/>
        <v>313666.49975298881</v>
      </c>
      <c r="AA824" s="26">
        <f t="shared" si="328"/>
        <v>-31366.649975298882</v>
      </c>
      <c r="AB824" s="31">
        <f t="shared" si="329"/>
        <v>25624.672981637377</v>
      </c>
      <c r="AC824" s="30">
        <f t="shared" si="330"/>
        <v>25624.672981637377</v>
      </c>
      <c r="AG824" s="25">
        <f t="shared" si="331"/>
        <v>46388.065778615259</v>
      </c>
      <c r="AH824" s="25">
        <f t="shared" si="332"/>
        <v>-31366.649975298882</v>
      </c>
      <c r="AI824" s="25">
        <f t="shared" si="333"/>
        <v>15021.415803316377</v>
      </c>
      <c r="AJ824" s="25">
        <f t="shared" si="334"/>
        <v>1</v>
      </c>
      <c r="AK824" s="25">
        <f t="shared" si="335"/>
        <v>15021.415803316377</v>
      </c>
      <c r="AL824" s="25">
        <f t="shared" ca="1" si="336"/>
        <v>37945</v>
      </c>
      <c r="AM824" s="25">
        <f t="shared" ca="1" si="337"/>
        <v>31</v>
      </c>
      <c r="AN824" s="25">
        <f ca="1">IF(AM824=0,0,COUNTIF($AM$19:AM824,C824*10+1))</f>
        <v>315</v>
      </c>
      <c r="AO824" s="20">
        <f t="shared" ca="1" si="338"/>
        <v>0</v>
      </c>
      <c r="AP824" s="32">
        <f t="shared" ca="1" si="339"/>
        <v>37945</v>
      </c>
    </row>
    <row r="825" spans="1:42" x14ac:dyDescent="0.2">
      <c r="A825" s="14">
        <f>Daten!A825</f>
        <v>32209</v>
      </c>
      <c r="B825" s="7" t="str">
        <f>Daten!B825</f>
        <v xml:space="preserve">Karlstein an der Thaya                            </v>
      </c>
      <c r="C825" s="14">
        <f t="shared" si="315"/>
        <v>3</v>
      </c>
      <c r="D825" s="9">
        <f>Daten!D825</f>
        <v>0</v>
      </c>
      <c r="E825" s="8">
        <f>Daten!E825</f>
        <v>1474</v>
      </c>
      <c r="F825" s="8">
        <f>Daten!F825</f>
        <v>1477</v>
      </c>
      <c r="G825" s="26">
        <f t="shared" si="316"/>
        <v>-3</v>
      </c>
      <c r="H825" s="28">
        <f t="shared" si="317"/>
        <v>-2.031144211238998E-3</v>
      </c>
      <c r="I825" s="20">
        <f t="shared" si="318"/>
        <v>21.040538688475195</v>
      </c>
      <c r="J825" s="20">
        <f t="shared" si="319"/>
        <v>-24.040538688475195</v>
      </c>
      <c r="K825" s="26">
        <f t="shared" si="320"/>
        <v>12020.269344237597</v>
      </c>
      <c r="L825" s="15">
        <f>Daten!G825</f>
        <v>188</v>
      </c>
      <c r="M825" s="15">
        <f>Daten!H825</f>
        <v>923</v>
      </c>
      <c r="N825" s="15">
        <f>Daten!I825</f>
        <v>363</v>
      </c>
      <c r="O825" s="27">
        <f t="shared" si="321"/>
        <v>0.59696641386782234</v>
      </c>
      <c r="P825" s="15">
        <f t="shared" si="322"/>
        <v>528.37099706677611</v>
      </c>
      <c r="Q825" s="20">
        <f t="shared" si="323"/>
        <v>22.629002933223887</v>
      </c>
      <c r="R825" s="26">
        <f t="shared" si="324"/>
        <v>4525.8005866447775</v>
      </c>
      <c r="S825" s="8">
        <f>Daten!K825</f>
        <v>26689.81</v>
      </c>
      <c r="T825" s="8">
        <f>Daten!L825</f>
        <v>95058.52</v>
      </c>
      <c r="U825" s="8">
        <f>Daten!M825</f>
        <v>775727.75</v>
      </c>
      <c r="V825" s="8">
        <f>Daten!N825</f>
        <v>500</v>
      </c>
      <c r="W825" s="8">
        <f>Daten!O825</f>
        <v>500</v>
      </c>
      <c r="X825" s="22">
        <f t="shared" si="325"/>
        <v>897476.08</v>
      </c>
      <c r="Y825" s="8">
        <f t="shared" si="326"/>
        <v>604676.6389745482</v>
      </c>
      <c r="Z825" s="20">
        <f t="shared" si="327"/>
        <v>292799.44102545176</v>
      </c>
      <c r="AA825" s="26">
        <f t="shared" si="328"/>
        <v>-29279.944102545178</v>
      </c>
      <c r="AB825" s="31">
        <f t="shared" si="329"/>
        <v>-12733.874171662803</v>
      </c>
      <c r="AC825" s="30">
        <f t="shared" si="330"/>
        <v>0</v>
      </c>
      <c r="AG825" s="25">
        <f t="shared" si="331"/>
        <v>0</v>
      </c>
      <c r="AH825" s="25">
        <f t="shared" si="332"/>
        <v>0</v>
      </c>
      <c r="AI825" s="25">
        <f t="shared" si="333"/>
        <v>0</v>
      </c>
      <c r="AJ825" s="25">
        <f t="shared" si="334"/>
        <v>1</v>
      </c>
      <c r="AK825" s="25">
        <f t="shared" si="335"/>
        <v>0</v>
      </c>
      <c r="AL825" s="25">
        <f t="shared" ca="1" si="336"/>
        <v>0</v>
      </c>
      <c r="AM825" s="25">
        <f t="shared" ca="1" si="337"/>
        <v>0</v>
      </c>
      <c r="AN825" s="25">
        <f ca="1">IF(AM825=0,0,COUNTIF($AM$19:AM825,C825*10+1))</f>
        <v>0</v>
      </c>
      <c r="AO825" s="20">
        <f t="shared" ca="1" si="338"/>
        <v>0</v>
      </c>
      <c r="AP825" s="32">
        <f t="shared" ca="1" si="339"/>
        <v>0</v>
      </c>
    </row>
    <row r="826" spans="1:42" x14ac:dyDescent="0.2">
      <c r="A826" s="14">
        <f>Daten!A826</f>
        <v>32210</v>
      </c>
      <c r="B826" s="7" t="str">
        <f>Daten!B826</f>
        <v xml:space="preserve">Kautzen                                           </v>
      </c>
      <c r="C826" s="14">
        <f t="shared" si="315"/>
        <v>3</v>
      </c>
      <c r="D826" s="9">
        <f>Daten!D826</f>
        <v>0</v>
      </c>
      <c r="E826" s="8">
        <f>Daten!E826</f>
        <v>1076</v>
      </c>
      <c r="F826" s="8">
        <f>Daten!F826</f>
        <v>1119</v>
      </c>
      <c r="G826" s="26">
        <f t="shared" si="316"/>
        <v>-43</v>
      </c>
      <c r="H826" s="28">
        <f t="shared" si="317"/>
        <v>-3.8427167113494191E-2</v>
      </c>
      <c r="I826" s="20">
        <f t="shared" si="318"/>
        <v>15.94066539770057</v>
      </c>
      <c r="J826" s="20">
        <f t="shared" si="319"/>
        <v>-58.94066539770057</v>
      </c>
      <c r="K826" s="26">
        <f t="shared" si="320"/>
        <v>29470.332698850285</v>
      </c>
      <c r="L826" s="15">
        <f>Daten!G826</f>
        <v>124</v>
      </c>
      <c r="M826" s="15">
        <f>Daten!H826</f>
        <v>668</v>
      </c>
      <c r="N826" s="15">
        <f>Daten!I826</f>
        <v>284</v>
      </c>
      <c r="O826" s="27">
        <f t="shared" si="321"/>
        <v>0.6107784431137725</v>
      </c>
      <c r="P826" s="15">
        <f t="shared" si="322"/>
        <v>382.39634457270466</v>
      </c>
      <c r="Q826" s="20">
        <f t="shared" si="323"/>
        <v>25.603655427295337</v>
      </c>
      <c r="R826" s="26">
        <f t="shared" si="324"/>
        <v>5120.7310854590669</v>
      </c>
      <c r="S826" s="8">
        <f>Daten!K826</f>
        <v>16273.02</v>
      </c>
      <c r="T826" s="8">
        <f>Daten!L826</f>
        <v>74797.77</v>
      </c>
      <c r="U826" s="8">
        <f>Daten!M826</f>
        <v>150839.16</v>
      </c>
      <c r="V826" s="8">
        <f>Daten!N826</f>
        <v>500</v>
      </c>
      <c r="W826" s="8">
        <f>Daten!O826</f>
        <v>500</v>
      </c>
      <c r="X826" s="22">
        <f t="shared" si="325"/>
        <v>241909.95</v>
      </c>
      <c r="Y826" s="8">
        <f t="shared" si="326"/>
        <v>441405.7418837272</v>
      </c>
      <c r="Z826" s="20">
        <f t="shared" si="327"/>
        <v>-199495.79188372719</v>
      </c>
      <c r="AA826" s="26">
        <f t="shared" si="328"/>
        <v>19949.579188372722</v>
      </c>
      <c r="AB826" s="31">
        <f t="shared" si="329"/>
        <v>54540.642972682072</v>
      </c>
      <c r="AC826" s="30">
        <f t="shared" si="330"/>
        <v>54540.642972682072</v>
      </c>
      <c r="AG826" s="25">
        <f t="shared" si="331"/>
        <v>29470.332698850285</v>
      </c>
      <c r="AH826" s="25">
        <f t="shared" si="332"/>
        <v>19949.579188372722</v>
      </c>
      <c r="AI826" s="25">
        <f t="shared" si="333"/>
        <v>49419.911887223003</v>
      </c>
      <c r="AJ826" s="25">
        <f t="shared" si="334"/>
        <v>1</v>
      </c>
      <c r="AK826" s="25">
        <f t="shared" si="335"/>
        <v>49419.911887223003</v>
      </c>
      <c r="AL826" s="25">
        <f t="shared" ca="1" si="336"/>
        <v>124837</v>
      </c>
      <c r="AM826" s="25">
        <f t="shared" ca="1" si="337"/>
        <v>31</v>
      </c>
      <c r="AN826" s="25">
        <f ca="1">IF(AM826=0,0,COUNTIF($AM$19:AM826,C826*10+1))</f>
        <v>316</v>
      </c>
      <c r="AO826" s="20">
        <f t="shared" ca="1" si="338"/>
        <v>0</v>
      </c>
      <c r="AP826" s="32">
        <f t="shared" ca="1" si="339"/>
        <v>124837</v>
      </c>
    </row>
    <row r="827" spans="1:42" x14ac:dyDescent="0.2">
      <c r="A827" s="14">
        <f>Daten!A827</f>
        <v>32212</v>
      </c>
      <c r="B827" s="7" t="str">
        <f>Daten!B827</f>
        <v xml:space="preserve">Ludweis-Aigen                                     </v>
      </c>
      <c r="C827" s="14">
        <f t="shared" si="315"/>
        <v>3</v>
      </c>
      <c r="D827" s="9">
        <f>Daten!D827</f>
        <v>0</v>
      </c>
      <c r="E827" s="8">
        <f>Daten!E827</f>
        <v>877</v>
      </c>
      <c r="F827" s="8">
        <f>Daten!F827</f>
        <v>904</v>
      </c>
      <c r="G827" s="26">
        <f t="shared" si="316"/>
        <v>-27</v>
      </c>
      <c r="H827" s="28">
        <f t="shared" si="317"/>
        <v>-2.9867256637168143E-2</v>
      </c>
      <c r="I827" s="20">
        <f t="shared" si="318"/>
        <v>12.8778923320119</v>
      </c>
      <c r="J827" s="20">
        <f t="shared" si="319"/>
        <v>-39.877892332011896</v>
      </c>
      <c r="K827" s="26">
        <f t="shared" si="320"/>
        <v>19938.94616600595</v>
      </c>
      <c r="L827" s="15">
        <f>Daten!G827</f>
        <v>106</v>
      </c>
      <c r="M827" s="15">
        <f>Daten!H827</f>
        <v>542</v>
      </c>
      <c r="N827" s="15">
        <f>Daten!I827</f>
        <v>229</v>
      </c>
      <c r="O827" s="27">
        <f t="shared" si="321"/>
        <v>0.61808118081180807</v>
      </c>
      <c r="P827" s="15">
        <f t="shared" si="322"/>
        <v>310.26769275210472</v>
      </c>
      <c r="Q827" s="20">
        <f t="shared" si="323"/>
        <v>24.732307247895278</v>
      </c>
      <c r="R827" s="26">
        <f t="shared" si="324"/>
        <v>4946.4614495790556</v>
      </c>
      <c r="S827" s="8">
        <f>Daten!K827</f>
        <v>24972.27</v>
      </c>
      <c r="T827" s="8">
        <f>Daten!L827</f>
        <v>37609.99</v>
      </c>
      <c r="U827" s="8">
        <f>Daten!M827</f>
        <v>21170.58</v>
      </c>
      <c r="V827" s="8">
        <f>Daten!N827</f>
        <v>500</v>
      </c>
      <c r="W827" s="8">
        <f>Daten!O827</f>
        <v>500</v>
      </c>
      <c r="X827" s="22">
        <f t="shared" si="325"/>
        <v>83752.84</v>
      </c>
      <c r="Y827" s="8">
        <f t="shared" si="326"/>
        <v>359770.29333831667</v>
      </c>
      <c r="Z827" s="20">
        <f t="shared" si="327"/>
        <v>-276017.45333831664</v>
      </c>
      <c r="AA827" s="26">
        <f t="shared" si="328"/>
        <v>27601.745333831666</v>
      </c>
      <c r="AB827" s="31">
        <f t="shared" si="329"/>
        <v>52487.152949416675</v>
      </c>
      <c r="AC827" s="30">
        <f t="shared" si="330"/>
        <v>52487.152949416675</v>
      </c>
      <c r="AG827" s="25">
        <f t="shared" si="331"/>
        <v>19938.94616600595</v>
      </c>
      <c r="AH827" s="25">
        <f t="shared" si="332"/>
        <v>27601.745333831666</v>
      </c>
      <c r="AI827" s="25">
        <f t="shared" si="333"/>
        <v>47540.691499837616</v>
      </c>
      <c r="AJ827" s="25">
        <f t="shared" si="334"/>
        <v>1</v>
      </c>
      <c r="AK827" s="25">
        <f t="shared" si="335"/>
        <v>47540.691499837616</v>
      </c>
      <c r="AL827" s="25">
        <f t="shared" ca="1" si="336"/>
        <v>120090</v>
      </c>
      <c r="AM827" s="25">
        <f t="shared" ca="1" si="337"/>
        <v>31</v>
      </c>
      <c r="AN827" s="25">
        <f ca="1">IF(AM827=0,0,COUNTIF($AM$19:AM827,C827*10+1))</f>
        <v>317</v>
      </c>
      <c r="AO827" s="20">
        <f t="shared" ca="1" si="338"/>
        <v>0</v>
      </c>
      <c r="AP827" s="32">
        <f t="shared" ca="1" si="339"/>
        <v>120090</v>
      </c>
    </row>
    <row r="828" spans="1:42" x14ac:dyDescent="0.2">
      <c r="A828" s="14">
        <f>Daten!A828</f>
        <v>32214</v>
      </c>
      <c r="B828" s="7" t="str">
        <f>Daten!B828</f>
        <v xml:space="preserve">Pfaffenschlag bei Waidhofen a.d.Thaya             </v>
      </c>
      <c r="C828" s="14">
        <f t="shared" si="315"/>
        <v>3</v>
      </c>
      <c r="D828" s="9">
        <f>Daten!D828</f>
        <v>0</v>
      </c>
      <c r="E828" s="8">
        <f>Daten!E828</f>
        <v>932</v>
      </c>
      <c r="F828" s="8">
        <f>Daten!F828</f>
        <v>924</v>
      </c>
      <c r="G828" s="26">
        <f t="shared" si="316"/>
        <v>8</v>
      </c>
      <c r="H828" s="28">
        <f t="shared" si="317"/>
        <v>8.658008658008658E-3</v>
      </c>
      <c r="I828" s="20">
        <f t="shared" si="318"/>
        <v>13.162801454401544</v>
      </c>
      <c r="J828" s="20">
        <f t="shared" si="319"/>
        <v>-5.1628014544015439</v>
      </c>
      <c r="K828" s="26">
        <f t="shared" si="320"/>
        <v>2581.4007272007721</v>
      </c>
      <c r="L828" s="15">
        <f>Daten!G828</f>
        <v>135</v>
      </c>
      <c r="M828" s="15">
        <f>Daten!H828</f>
        <v>588</v>
      </c>
      <c r="N828" s="15">
        <f>Daten!I828</f>
        <v>209</v>
      </c>
      <c r="O828" s="27">
        <f t="shared" si="321"/>
        <v>0.58503401360544216</v>
      </c>
      <c r="P828" s="15">
        <f t="shared" si="322"/>
        <v>336.60037516279993</v>
      </c>
      <c r="Q828" s="20">
        <f t="shared" si="323"/>
        <v>7.399624837200065</v>
      </c>
      <c r="R828" s="26">
        <f t="shared" si="324"/>
        <v>1479.924967440013</v>
      </c>
      <c r="S828" s="8">
        <f>Daten!K828</f>
        <v>10542.71</v>
      </c>
      <c r="T828" s="8">
        <f>Daten!L828</f>
        <v>48436.2</v>
      </c>
      <c r="U828" s="8">
        <f>Daten!M828</f>
        <v>350322.33</v>
      </c>
      <c r="V828" s="8">
        <f>Daten!N828</f>
        <v>500</v>
      </c>
      <c r="W828" s="8">
        <f>Daten!O828</f>
        <v>500</v>
      </c>
      <c r="X828" s="22">
        <f t="shared" si="325"/>
        <v>409301.24</v>
      </c>
      <c r="Y828" s="8">
        <f t="shared" si="326"/>
        <v>382332.85449408338</v>
      </c>
      <c r="Z828" s="20">
        <f t="shared" si="327"/>
        <v>26968.385505916609</v>
      </c>
      <c r="AA828" s="26">
        <f t="shared" si="328"/>
        <v>-2696.8385505916613</v>
      </c>
      <c r="AB828" s="31">
        <f t="shared" si="329"/>
        <v>1364.4871440491238</v>
      </c>
      <c r="AC828" s="30">
        <f t="shared" si="330"/>
        <v>1364.4871440491238</v>
      </c>
      <c r="AG828" s="25">
        <f t="shared" si="331"/>
        <v>2581.4007272007721</v>
      </c>
      <c r="AH828" s="25">
        <f t="shared" si="332"/>
        <v>-2696.8385505916613</v>
      </c>
      <c r="AI828" s="25">
        <f t="shared" si="333"/>
        <v>-115.43782339088921</v>
      </c>
      <c r="AJ828" s="25">
        <f t="shared" si="334"/>
        <v>1</v>
      </c>
      <c r="AK828" s="25">
        <f t="shared" si="335"/>
        <v>0</v>
      </c>
      <c r="AL828" s="25">
        <f t="shared" ca="1" si="336"/>
        <v>0</v>
      </c>
      <c r="AM828" s="25">
        <f t="shared" ca="1" si="337"/>
        <v>0</v>
      </c>
      <c r="AN828" s="25">
        <f ca="1">IF(AM828=0,0,COUNTIF($AM$19:AM828,C828*10+1))</f>
        <v>0</v>
      </c>
      <c r="AO828" s="20">
        <f t="shared" ca="1" si="338"/>
        <v>0</v>
      </c>
      <c r="AP828" s="32">
        <f t="shared" ca="1" si="339"/>
        <v>0</v>
      </c>
    </row>
    <row r="829" spans="1:42" x14ac:dyDescent="0.2">
      <c r="A829" s="14">
        <f>Daten!A829</f>
        <v>32216</v>
      </c>
      <c r="B829" s="7" t="str">
        <f>Daten!B829</f>
        <v xml:space="preserve">Raabs an der Thaya                                </v>
      </c>
      <c r="C829" s="14">
        <f t="shared" si="315"/>
        <v>3</v>
      </c>
      <c r="D829" s="9">
        <f>Daten!D829</f>
        <v>0</v>
      </c>
      <c r="E829" s="8">
        <f>Daten!E829</f>
        <v>2664</v>
      </c>
      <c r="F829" s="8">
        <f>Daten!F829</f>
        <v>2644</v>
      </c>
      <c r="G829" s="26">
        <f t="shared" si="316"/>
        <v>20</v>
      </c>
      <c r="H829" s="28">
        <f t="shared" si="317"/>
        <v>7.5642965204236008E-3</v>
      </c>
      <c r="I829" s="20">
        <f t="shared" si="318"/>
        <v>37.664985979910909</v>
      </c>
      <c r="J829" s="20">
        <f t="shared" si="319"/>
        <v>-17.664985979910909</v>
      </c>
      <c r="K829" s="26">
        <f t="shared" si="320"/>
        <v>8832.4929899554554</v>
      </c>
      <c r="L829" s="15">
        <f>Daten!G829</f>
        <v>310</v>
      </c>
      <c r="M829" s="15">
        <f>Daten!H829</f>
        <v>1526</v>
      </c>
      <c r="N829" s="15">
        <f>Daten!I829</f>
        <v>828</v>
      </c>
      <c r="O829" s="27">
        <f t="shared" si="321"/>
        <v>0.74574049803407605</v>
      </c>
      <c r="P829" s="15">
        <f t="shared" si="322"/>
        <v>873.5581164939332</v>
      </c>
      <c r="Q829" s="20">
        <f t="shared" si="323"/>
        <v>264.4418835060668</v>
      </c>
      <c r="R829" s="26">
        <f t="shared" si="324"/>
        <v>52888.376701213361</v>
      </c>
      <c r="S829" s="8">
        <f>Daten!K829</f>
        <v>71245.72</v>
      </c>
      <c r="T829" s="8">
        <f>Daten!L829</f>
        <v>187631.54</v>
      </c>
      <c r="U829" s="8">
        <f>Daten!M829</f>
        <v>608881.17000000004</v>
      </c>
      <c r="V829" s="8">
        <f>Daten!N829</f>
        <v>500</v>
      </c>
      <c r="W829" s="8">
        <f>Daten!O829</f>
        <v>500</v>
      </c>
      <c r="X829" s="22">
        <f t="shared" si="325"/>
        <v>867758.43</v>
      </c>
      <c r="Y829" s="8">
        <f t="shared" si="326"/>
        <v>1092848.41670841</v>
      </c>
      <c r="Z829" s="20">
        <f t="shared" si="327"/>
        <v>-225089.98670840997</v>
      </c>
      <c r="AA829" s="26">
        <f t="shared" si="328"/>
        <v>22508.998670841</v>
      </c>
      <c r="AB829" s="31">
        <f t="shared" si="329"/>
        <v>84229.868362009816</v>
      </c>
      <c r="AC829" s="30">
        <f t="shared" si="330"/>
        <v>84229.868362009816</v>
      </c>
      <c r="AG829" s="25">
        <f t="shared" si="331"/>
        <v>8832.4929899554554</v>
      </c>
      <c r="AH829" s="25">
        <f t="shared" si="332"/>
        <v>22508.998670841</v>
      </c>
      <c r="AI829" s="25">
        <f t="shared" si="333"/>
        <v>31341.491660796455</v>
      </c>
      <c r="AJ829" s="25">
        <f t="shared" si="334"/>
        <v>1</v>
      </c>
      <c r="AK829" s="25">
        <f t="shared" si="335"/>
        <v>31341.491660796455</v>
      </c>
      <c r="AL829" s="25">
        <f t="shared" ca="1" si="336"/>
        <v>79170</v>
      </c>
      <c r="AM829" s="25">
        <f t="shared" ca="1" si="337"/>
        <v>31</v>
      </c>
      <c r="AN829" s="25">
        <f ca="1">IF(AM829=0,0,COUNTIF($AM$19:AM829,C829*10+1))</f>
        <v>318</v>
      </c>
      <c r="AO829" s="20">
        <f t="shared" ca="1" si="338"/>
        <v>0</v>
      </c>
      <c r="AP829" s="32">
        <f t="shared" ca="1" si="339"/>
        <v>79170</v>
      </c>
    </row>
    <row r="830" spans="1:42" x14ac:dyDescent="0.2">
      <c r="A830" s="14">
        <f>Daten!A830</f>
        <v>32217</v>
      </c>
      <c r="B830" s="7" t="str">
        <f>Daten!B830</f>
        <v xml:space="preserve">Thaya                                             </v>
      </c>
      <c r="C830" s="14">
        <f t="shared" si="315"/>
        <v>3</v>
      </c>
      <c r="D830" s="9">
        <f>Daten!D830</f>
        <v>0</v>
      </c>
      <c r="E830" s="8">
        <f>Daten!E830</f>
        <v>1460</v>
      </c>
      <c r="F830" s="8">
        <f>Daten!F830</f>
        <v>1378</v>
      </c>
      <c r="G830" s="26">
        <f t="shared" si="316"/>
        <v>82</v>
      </c>
      <c r="H830" s="28">
        <f t="shared" si="317"/>
        <v>5.9506531204644414E-2</v>
      </c>
      <c r="I830" s="20">
        <f t="shared" si="318"/>
        <v>19.630238532646459</v>
      </c>
      <c r="J830" s="20">
        <f t="shared" si="319"/>
        <v>62.369761467353541</v>
      </c>
      <c r="K830" s="26">
        <f t="shared" si="320"/>
        <v>-31184.880733676771</v>
      </c>
      <c r="L830" s="15">
        <f>Daten!G830</f>
        <v>210</v>
      </c>
      <c r="M830" s="15">
        <f>Daten!H830</f>
        <v>949</v>
      </c>
      <c r="N830" s="15">
        <f>Daten!I830</f>
        <v>301</v>
      </c>
      <c r="O830" s="27">
        <f t="shared" si="321"/>
        <v>0.53846153846153844</v>
      </c>
      <c r="P830" s="15">
        <f t="shared" si="322"/>
        <v>543.25468712499514</v>
      </c>
      <c r="Q830" s="20">
        <f t="shared" si="323"/>
        <v>-32.254687124995144</v>
      </c>
      <c r="R830" s="26">
        <f t="shared" si="324"/>
        <v>-6450.9374249990287</v>
      </c>
      <c r="S830" s="8">
        <f>Daten!K830</f>
        <v>20531.29</v>
      </c>
      <c r="T830" s="8">
        <f>Daten!L830</f>
        <v>53688.52</v>
      </c>
      <c r="U830" s="8">
        <f>Daten!M830</f>
        <v>87673.06</v>
      </c>
      <c r="V830" s="8">
        <f>Daten!N830</f>
        <v>500</v>
      </c>
      <c r="W830" s="8">
        <f>Daten!O830</f>
        <v>500</v>
      </c>
      <c r="X830" s="22">
        <f t="shared" si="325"/>
        <v>161892.87</v>
      </c>
      <c r="Y830" s="8">
        <f t="shared" si="326"/>
        <v>598933.44158944394</v>
      </c>
      <c r="Z830" s="20">
        <f t="shared" si="327"/>
        <v>-437040.57158944395</v>
      </c>
      <c r="AA830" s="26">
        <f t="shared" si="328"/>
        <v>43704.057158944401</v>
      </c>
      <c r="AB830" s="31">
        <f t="shared" si="329"/>
        <v>6068.2390002686006</v>
      </c>
      <c r="AC830" s="30">
        <f t="shared" si="330"/>
        <v>6068.2390002686006</v>
      </c>
      <c r="AG830" s="25">
        <f t="shared" si="331"/>
        <v>-31184.880733676771</v>
      </c>
      <c r="AH830" s="25">
        <f t="shared" si="332"/>
        <v>43704.057158944401</v>
      </c>
      <c r="AI830" s="25">
        <f t="shared" si="333"/>
        <v>12519.176425267629</v>
      </c>
      <c r="AJ830" s="25">
        <f t="shared" si="334"/>
        <v>1</v>
      </c>
      <c r="AK830" s="25">
        <f t="shared" si="335"/>
        <v>12519.176425267629</v>
      </c>
      <c r="AL830" s="25">
        <f t="shared" ca="1" si="336"/>
        <v>31624</v>
      </c>
      <c r="AM830" s="25">
        <f t="shared" ca="1" si="337"/>
        <v>31</v>
      </c>
      <c r="AN830" s="25">
        <f ca="1">IF(AM830=0,0,COUNTIF($AM$19:AM830,C830*10+1))</f>
        <v>319</v>
      </c>
      <c r="AO830" s="20">
        <f t="shared" ca="1" si="338"/>
        <v>0</v>
      </c>
      <c r="AP830" s="32">
        <f t="shared" ca="1" si="339"/>
        <v>31624</v>
      </c>
    </row>
    <row r="831" spans="1:42" x14ac:dyDescent="0.2">
      <c r="A831" s="14">
        <f>Daten!A831</f>
        <v>32219</v>
      </c>
      <c r="B831" s="7" t="str">
        <f>Daten!B831</f>
        <v xml:space="preserve">Vitis                                             </v>
      </c>
      <c r="C831" s="14">
        <f t="shared" si="315"/>
        <v>3</v>
      </c>
      <c r="D831" s="9">
        <f>Daten!D831</f>
        <v>0</v>
      </c>
      <c r="E831" s="8">
        <f>Daten!E831</f>
        <v>2709</v>
      </c>
      <c r="F831" s="8">
        <f>Daten!F831</f>
        <v>2664</v>
      </c>
      <c r="G831" s="26">
        <f t="shared" si="316"/>
        <v>45</v>
      </c>
      <c r="H831" s="28">
        <f t="shared" si="317"/>
        <v>1.6891891891891893E-2</v>
      </c>
      <c r="I831" s="20">
        <f t="shared" si="318"/>
        <v>37.949895102300552</v>
      </c>
      <c r="J831" s="20">
        <f t="shared" si="319"/>
        <v>7.0501048976994483</v>
      </c>
      <c r="K831" s="26">
        <f t="shared" si="320"/>
        <v>-3525.052448849724</v>
      </c>
      <c r="L831" s="15">
        <f>Daten!G831</f>
        <v>400</v>
      </c>
      <c r="M831" s="15">
        <f>Daten!H831</f>
        <v>1727</v>
      </c>
      <c r="N831" s="15">
        <f>Daten!I831</f>
        <v>582</v>
      </c>
      <c r="O831" s="27">
        <f t="shared" si="321"/>
        <v>0.5686160972785177</v>
      </c>
      <c r="P831" s="15">
        <f t="shared" si="322"/>
        <v>988.62048963631889</v>
      </c>
      <c r="Q831" s="20">
        <f t="shared" si="323"/>
        <v>-6.6204896363188936</v>
      </c>
      <c r="R831" s="26">
        <f t="shared" si="324"/>
        <v>-1324.0979272637787</v>
      </c>
      <c r="S831" s="8">
        <f>Daten!K831</f>
        <v>21918.400000000001</v>
      </c>
      <c r="T831" s="8">
        <f>Daten!L831</f>
        <v>211767.79</v>
      </c>
      <c r="U831" s="8">
        <f>Daten!M831</f>
        <v>996204.05</v>
      </c>
      <c r="V831" s="8">
        <f>Daten!N831</f>
        <v>500</v>
      </c>
      <c r="W831" s="8">
        <f>Daten!O831</f>
        <v>500</v>
      </c>
      <c r="X831" s="22">
        <f t="shared" si="325"/>
        <v>1229890.24</v>
      </c>
      <c r="Y831" s="8">
        <f t="shared" si="326"/>
        <v>1111308.6940176736</v>
      </c>
      <c r="Z831" s="20">
        <f t="shared" si="327"/>
        <v>118581.54598232638</v>
      </c>
      <c r="AA831" s="26">
        <f t="shared" si="328"/>
        <v>-11858.154598232639</v>
      </c>
      <c r="AB831" s="31">
        <f t="shared" si="329"/>
        <v>-16707.304974346142</v>
      </c>
      <c r="AC831" s="30">
        <f t="shared" si="330"/>
        <v>0</v>
      </c>
      <c r="AG831" s="25">
        <f t="shared" si="331"/>
        <v>0</v>
      </c>
      <c r="AH831" s="25">
        <f t="shared" si="332"/>
        <v>0</v>
      </c>
      <c r="AI831" s="25">
        <f t="shared" si="333"/>
        <v>0</v>
      </c>
      <c r="AJ831" s="25">
        <f t="shared" si="334"/>
        <v>1</v>
      </c>
      <c r="AK831" s="25">
        <f t="shared" si="335"/>
        <v>0</v>
      </c>
      <c r="AL831" s="25">
        <f t="shared" ca="1" si="336"/>
        <v>0</v>
      </c>
      <c r="AM831" s="25">
        <f t="shared" ca="1" si="337"/>
        <v>0</v>
      </c>
      <c r="AN831" s="25">
        <f ca="1">IF(AM831=0,0,COUNTIF($AM$19:AM831,C831*10+1))</f>
        <v>0</v>
      </c>
      <c r="AO831" s="20">
        <f t="shared" ca="1" si="338"/>
        <v>0</v>
      </c>
      <c r="AP831" s="32">
        <f t="shared" ca="1" si="339"/>
        <v>0</v>
      </c>
    </row>
    <row r="832" spans="1:42" x14ac:dyDescent="0.2">
      <c r="A832" s="14">
        <f>Daten!A832</f>
        <v>32220</v>
      </c>
      <c r="B832" s="7" t="str">
        <f>Daten!B832</f>
        <v xml:space="preserve">Waidhofen an der Thaya                            </v>
      </c>
      <c r="C832" s="14">
        <f t="shared" si="315"/>
        <v>3</v>
      </c>
      <c r="D832" s="9">
        <f>Daten!D832</f>
        <v>0</v>
      </c>
      <c r="E832" s="8">
        <f>Daten!E832</f>
        <v>5208</v>
      </c>
      <c r="F832" s="8">
        <f>Daten!F832</f>
        <v>5363</v>
      </c>
      <c r="G832" s="26">
        <f t="shared" si="316"/>
        <v>-155</v>
      </c>
      <c r="H832" s="28">
        <f t="shared" si="317"/>
        <v>-2.8901734104046242E-2</v>
      </c>
      <c r="I832" s="20">
        <f t="shared" si="318"/>
        <v>76.39838116878299</v>
      </c>
      <c r="J832" s="20">
        <f t="shared" si="319"/>
        <v>-231.39838116878298</v>
      </c>
      <c r="K832" s="26">
        <f t="shared" si="320"/>
        <v>115699.19058439149</v>
      </c>
      <c r="L832" s="15">
        <f>Daten!G832</f>
        <v>579</v>
      </c>
      <c r="M832" s="15">
        <f>Daten!H832</f>
        <v>3294</v>
      </c>
      <c r="N832" s="15">
        <f>Daten!I832</f>
        <v>1335</v>
      </c>
      <c r="O832" s="27">
        <f t="shared" si="321"/>
        <v>0.58105646630236796</v>
      </c>
      <c r="P832" s="15">
        <f t="shared" si="322"/>
        <v>1885.6490404528281</v>
      </c>
      <c r="Q832" s="20">
        <f t="shared" si="323"/>
        <v>28.350959547171897</v>
      </c>
      <c r="R832" s="26">
        <f t="shared" si="324"/>
        <v>5670.1919094343793</v>
      </c>
      <c r="S832" s="8">
        <f>Daten!K832</f>
        <v>18482.39</v>
      </c>
      <c r="T832" s="8">
        <f>Daten!L832</f>
        <v>593501.01</v>
      </c>
      <c r="U832" s="8">
        <f>Daten!M832</f>
        <v>3688454.34</v>
      </c>
      <c r="V832" s="8">
        <f>Daten!N832</f>
        <v>500</v>
      </c>
      <c r="W832" s="8">
        <f>Daten!O832</f>
        <v>500</v>
      </c>
      <c r="X832" s="22">
        <f t="shared" si="325"/>
        <v>4300437.74</v>
      </c>
      <c r="Y832" s="8">
        <f t="shared" si="326"/>
        <v>2136469.4272587835</v>
      </c>
      <c r="Z832" s="20">
        <f t="shared" si="327"/>
        <v>2163968.3127412167</v>
      </c>
      <c r="AA832" s="26">
        <f t="shared" si="328"/>
        <v>-216396.83127412168</v>
      </c>
      <c r="AB832" s="31">
        <f t="shared" si="329"/>
        <v>-95027.448780295817</v>
      </c>
      <c r="AC832" s="30">
        <f t="shared" si="330"/>
        <v>0</v>
      </c>
      <c r="AG832" s="25">
        <f t="shared" si="331"/>
        <v>0</v>
      </c>
      <c r="AH832" s="25">
        <f t="shared" si="332"/>
        <v>0</v>
      </c>
      <c r="AI832" s="25">
        <f t="shared" si="333"/>
        <v>0</v>
      </c>
      <c r="AJ832" s="25">
        <f t="shared" si="334"/>
        <v>1</v>
      </c>
      <c r="AK832" s="25">
        <f t="shared" si="335"/>
        <v>0</v>
      </c>
      <c r="AL832" s="25">
        <f t="shared" ca="1" si="336"/>
        <v>0</v>
      </c>
      <c r="AM832" s="25">
        <f t="shared" ca="1" si="337"/>
        <v>0</v>
      </c>
      <c r="AN832" s="25">
        <f ca="1">IF(AM832=0,0,COUNTIF($AM$19:AM832,C832*10+1))</f>
        <v>0</v>
      </c>
      <c r="AO832" s="20">
        <f t="shared" ca="1" si="338"/>
        <v>0</v>
      </c>
      <c r="AP832" s="32">
        <f t="shared" ca="1" si="339"/>
        <v>0</v>
      </c>
    </row>
    <row r="833" spans="1:42" x14ac:dyDescent="0.2">
      <c r="A833" s="14">
        <f>Daten!A833</f>
        <v>32221</v>
      </c>
      <c r="B833" s="7" t="str">
        <f>Daten!B833</f>
        <v xml:space="preserve">Waidhofen an der Thaya-Land                       </v>
      </c>
      <c r="C833" s="14">
        <f t="shared" si="315"/>
        <v>3</v>
      </c>
      <c r="D833" s="9">
        <f>Daten!D833</f>
        <v>0</v>
      </c>
      <c r="E833" s="8">
        <f>Daten!E833</f>
        <v>1290</v>
      </c>
      <c r="F833" s="8">
        <f>Daten!F833</f>
        <v>1273</v>
      </c>
      <c r="G833" s="26">
        <f t="shared" si="316"/>
        <v>17</v>
      </c>
      <c r="H833" s="28">
        <f t="shared" si="317"/>
        <v>1.3354281225451689E-2</v>
      </c>
      <c r="I833" s="20">
        <f t="shared" si="318"/>
        <v>18.134465640100828</v>
      </c>
      <c r="J833" s="20">
        <f t="shared" si="319"/>
        <v>-1.134465640100828</v>
      </c>
      <c r="K833" s="26">
        <f t="shared" si="320"/>
        <v>567.23282005041392</v>
      </c>
      <c r="L833" s="15">
        <f>Daten!G833</f>
        <v>199</v>
      </c>
      <c r="M833" s="15">
        <f>Daten!H833</f>
        <v>885</v>
      </c>
      <c r="N833" s="15">
        <f>Daten!I833</f>
        <v>206</v>
      </c>
      <c r="O833" s="27">
        <f t="shared" si="321"/>
        <v>0.4576271186440678</v>
      </c>
      <c r="P833" s="15">
        <f t="shared" si="322"/>
        <v>506.61791159707133</v>
      </c>
      <c r="Q833" s="20">
        <f t="shared" si="323"/>
        <v>-101.61791159707133</v>
      </c>
      <c r="R833" s="26">
        <f t="shared" si="324"/>
        <v>-20323.582319414265</v>
      </c>
      <c r="S833" s="8">
        <f>Daten!K833</f>
        <v>14373.75</v>
      </c>
      <c r="T833" s="8">
        <f>Daten!L833</f>
        <v>58084.53</v>
      </c>
      <c r="U833" s="8">
        <f>Daten!M833</f>
        <v>10401.33</v>
      </c>
      <c r="V833" s="8">
        <f>Daten!N833</f>
        <v>500</v>
      </c>
      <c r="W833" s="8">
        <f>Daten!O833</f>
        <v>500</v>
      </c>
      <c r="X833" s="22">
        <f t="shared" si="325"/>
        <v>82859.61</v>
      </c>
      <c r="Y833" s="8">
        <f t="shared" si="326"/>
        <v>529194.61619889224</v>
      </c>
      <c r="Z833" s="20">
        <f t="shared" si="327"/>
        <v>-446335.00619889225</v>
      </c>
      <c r="AA833" s="26">
        <f t="shared" si="328"/>
        <v>44633.50061988923</v>
      </c>
      <c r="AB833" s="31">
        <f t="shared" si="329"/>
        <v>24877.151120525377</v>
      </c>
      <c r="AC833" s="30">
        <f t="shared" si="330"/>
        <v>24877.151120525377</v>
      </c>
      <c r="AG833" s="25">
        <f t="shared" si="331"/>
        <v>567.23282005041392</v>
      </c>
      <c r="AH833" s="25">
        <f t="shared" si="332"/>
        <v>44633.50061988923</v>
      </c>
      <c r="AI833" s="25">
        <f t="shared" si="333"/>
        <v>45200.733439939642</v>
      </c>
      <c r="AJ833" s="25">
        <f t="shared" si="334"/>
        <v>1</v>
      </c>
      <c r="AK833" s="25">
        <f t="shared" si="335"/>
        <v>45200.733439939642</v>
      </c>
      <c r="AL833" s="25">
        <f t="shared" ca="1" si="336"/>
        <v>114179</v>
      </c>
      <c r="AM833" s="25">
        <f t="shared" ca="1" si="337"/>
        <v>31</v>
      </c>
      <c r="AN833" s="25">
        <f ca="1">IF(AM833=0,0,COUNTIF($AM$19:AM833,C833*10+1))</f>
        <v>320</v>
      </c>
      <c r="AO833" s="20">
        <f t="shared" ca="1" si="338"/>
        <v>0</v>
      </c>
      <c r="AP833" s="32">
        <f t="shared" ca="1" si="339"/>
        <v>114179</v>
      </c>
    </row>
    <row r="834" spans="1:42" x14ac:dyDescent="0.2">
      <c r="A834" s="14">
        <f>Daten!A834</f>
        <v>32222</v>
      </c>
      <c r="B834" s="7" t="str">
        <f>Daten!B834</f>
        <v xml:space="preserve">Waldkirchen an der Thaya                          </v>
      </c>
      <c r="C834" s="14">
        <f t="shared" si="315"/>
        <v>3</v>
      </c>
      <c r="D834" s="9">
        <f>Daten!D834</f>
        <v>0</v>
      </c>
      <c r="E834" s="8">
        <f>Daten!E834</f>
        <v>489</v>
      </c>
      <c r="F834" s="8">
        <f>Daten!F834</f>
        <v>503</v>
      </c>
      <c r="G834" s="26">
        <f t="shared" si="316"/>
        <v>-14</v>
      </c>
      <c r="H834" s="28">
        <f t="shared" si="317"/>
        <v>-2.7833001988071572E-2</v>
      </c>
      <c r="I834" s="20">
        <f t="shared" si="318"/>
        <v>7.1654644280995416</v>
      </c>
      <c r="J834" s="20">
        <f t="shared" si="319"/>
        <v>-21.16546442809954</v>
      </c>
      <c r="K834" s="26">
        <f t="shared" si="320"/>
        <v>10582.732214049771</v>
      </c>
      <c r="L834" s="15">
        <f>Daten!G834</f>
        <v>50</v>
      </c>
      <c r="M834" s="15">
        <f>Daten!H834</f>
        <v>289</v>
      </c>
      <c r="N834" s="15">
        <f>Daten!I834</f>
        <v>150</v>
      </c>
      <c r="O834" s="27">
        <f t="shared" si="321"/>
        <v>0.69204152249134943</v>
      </c>
      <c r="P834" s="15">
        <f t="shared" si="322"/>
        <v>165.43793949328091</v>
      </c>
      <c r="Q834" s="20">
        <f t="shared" si="323"/>
        <v>34.562060506719092</v>
      </c>
      <c r="R834" s="26">
        <f t="shared" si="324"/>
        <v>6912.412101343818</v>
      </c>
      <c r="S834" s="8">
        <f>Daten!K834</f>
        <v>20954.32</v>
      </c>
      <c r="T834" s="8">
        <f>Daten!L834</f>
        <v>30637.58</v>
      </c>
      <c r="U834" s="8">
        <f>Daten!M834</f>
        <v>30540.25</v>
      </c>
      <c r="V834" s="8">
        <f>Daten!N834</f>
        <v>500</v>
      </c>
      <c r="W834" s="8">
        <f>Daten!O834</f>
        <v>500</v>
      </c>
      <c r="X834" s="22">
        <f t="shared" si="325"/>
        <v>82132.149999999994</v>
      </c>
      <c r="Y834" s="8">
        <f t="shared" si="326"/>
        <v>200601.6800939987</v>
      </c>
      <c r="Z834" s="20">
        <f t="shared" si="327"/>
        <v>-118469.53009399871</v>
      </c>
      <c r="AA834" s="26">
        <f t="shared" si="328"/>
        <v>11846.953009399871</v>
      </c>
      <c r="AB834" s="31">
        <f t="shared" si="329"/>
        <v>29342.09732479346</v>
      </c>
      <c r="AC834" s="30">
        <f t="shared" si="330"/>
        <v>29342.09732479346</v>
      </c>
      <c r="AG834" s="25">
        <f t="shared" si="331"/>
        <v>10582.732214049771</v>
      </c>
      <c r="AH834" s="25">
        <f t="shared" si="332"/>
        <v>11846.953009399871</v>
      </c>
      <c r="AI834" s="25">
        <f t="shared" si="333"/>
        <v>22429.68522344964</v>
      </c>
      <c r="AJ834" s="25">
        <f t="shared" si="334"/>
        <v>1</v>
      </c>
      <c r="AK834" s="25">
        <f t="shared" si="335"/>
        <v>22429.68522344964</v>
      </c>
      <c r="AL834" s="25">
        <f t="shared" ca="1" si="336"/>
        <v>56658</v>
      </c>
      <c r="AM834" s="25">
        <f t="shared" ca="1" si="337"/>
        <v>31</v>
      </c>
      <c r="AN834" s="25">
        <f ca="1">IF(AM834=0,0,COUNTIF($AM$19:AM834,C834*10+1))</f>
        <v>321</v>
      </c>
      <c r="AO834" s="20">
        <f t="shared" ca="1" si="338"/>
        <v>0</v>
      </c>
      <c r="AP834" s="32">
        <f t="shared" ca="1" si="339"/>
        <v>56658</v>
      </c>
    </row>
    <row r="835" spans="1:42" x14ac:dyDescent="0.2">
      <c r="A835" s="14">
        <f>Daten!A835</f>
        <v>32223</v>
      </c>
      <c r="B835" s="7" t="str">
        <f>Daten!B835</f>
        <v xml:space="preserve">Windigsteig                                       </v>
      </c>
      <c r="C835" s="14">
        <f t="shared" si="315"/>
        <v>3</v>
      </c>
      <c r="D835" s="9">
        <f>Daten!D835</f>
        <v>0</v>
      </c>
      <c r="E835" s="8">
        <f>Daten!E835</f>
        <v>951</v>
      </c>
      <c r="F835" s="8">
        <f>Daten!F835</f>
        <v>921</v>
      </c>
      <c r="G835" s="26">
        <f t="shared" si="316"/>
        <v>30</v>
      </c>
      <c r="H835" s="28">
        <f t="shared" si="317"/>
        <v>3.2573289902280131E-2</v>
      </c>
      <c r="I835" s="20">
        <f t="shared" si="318"/>
        <v>13.120065086043097</v>
      </c>
      <c r="J835" s="20">
        <f t="shared" si="319"/>
        <v>16.879934913956902</v>
      </c>
      <c r="K835" s="26">
        <f t="shared" si="320"/>
        <v>-8439.9674569784511</v>
      </c>
      <c r="L835" s="15">
        <f>Daten!G835</f>
        <v>124</v>
      </c>
      <c r="M835" s="15">
        <f>Daten!H835</f>
        <v>613</v>
      </c>
      <c r="N835" s="15">
        <f>Daten!I835</f>
        <v>214</v>
      </c>
      <c r="O835" s="27">
        <f t="shared" si="321"/>
        <v>0.5513866231647635</v>
      </c>
      <c r="P835" s="15">
        <f t="shared" si="322"/>
        <v>350.91161560339515</v>
      </c>
      <c r="Q835" s="20">
        <f t="shared" si="323"/>
        <v>-12.911615603395148</v>
      </c>
      <c r="R835" s="26">
        <f t="shared" si="324"/>
        <v>-2582.3231206790297</v>
      </c>
      <c r="S835" s="8">
        <f>Daten!K835</f>
        <v>12694.62</v>
      </c>
      <c r="T835" s="8">
        <f>Daten!L835</f>
        <v>53281.06</v>
      </c>
      <c r="U835" s="8">
        <f>Daten!M835</f>
        <v>140647.59</v>
      </c>
      <c r="V835" s="8">
        <f>Daten!N835</f>
        <v>500</v>
      </c>
      <c r="W835" s="8">
        <f>Daten!O835</f>
        <v>500</v>
      </c>
      <c r="X835" s="22">
        <f t="shared" si="325"/>
        <v>206623.27</v>
      </c>
      <c r="Y835" s="8">
        <f t="shared" si="326"/>
        <v>390127.19380243914</v>
      </c>
      <c r="Z835" s="20">
        <f t="shared" si="327"/>
        <v>-183503.92380243915</v>
      </c>
      <c r="AA835" s="26">
        <f t="shared" si="328"/>
        <v>18350.392380243917</v>
      </c>
      <c r="AB835" s="31">
        <f t="shared" si="329"/>
        <v>7328.101802586436</v>
      </c>
      <c r="AC835" s="30">
        <f t="shared" si="330"/>
        <v>7328.101802586436</v>
      </c>
      <c r="AG835" s="25">
        <f t="shared" si="331"/>
        <v>-8439.9674569784511</v>
      </c>
      <c r="AH835" s="25">
        <f t="shared" si="332"/>
        <v>18350.392380243917</v>
      </c>
      <c r="AI835" s="25">
        <f t="shared" si="333"/>
        <v>9910.4249232654656</v>
      </c>
      <c r="AJ835" s="25">
        <f t="shared" si="334"/>
        <v>1</v>
      </c>
      <c r="AK835" s="25">
        <f t="shared" si="335"/>
        <v>9910.4249232654656</v>
      </c>
      <c r="AL835" s="25">
        <f t="shared" ca="1" si="336"/>
        <v>25034</v>
      </c>
      <c r="AM835" s="25">
        <f t="shared" ca="1" si="337"/>
        <v>31</v>
      </c>
      <c r="AN835" s="25">
        <f ca="1">IF(AM835=0,0,COUNTIF($AM$19:AM835,C835*10+1))</f>
        <v>322</v>
      </c>
      <c r="AO835" s="20">
        <f t="shared" ca="1" si="338"/>
        <v>0</v>
      </c>
      <c r="AP835" s="32">
        <f t="shared" ca="1" si="339"/>
        <v>25034</v>
      </c>
    </row>
    <row r="836" spans="1:42" x14ac:dyDescent="0.2">
      <c r="A836" s="14">
        <f>Daten!A836</f>
        <v>32301</v>
      </c>
      <c r="B836" s="7" t="str">
        <f>Daten!B836</f>
        <v xml:space="preserve">Bad Fischau-Brunn                                 </v>
      </c>
      <c r="C836" s="14">
        <f t="shared" si="315"/>
        <v>3</v>
      </c>
      <c r="D836" s="9">
        <f>Daten!D836</f>
        <v>0</v>
      </c>
      <c r="E836" s="8">
        <f>Daten!E836</f>
        <v>3521</v>
      </c>
      <c r="F836" s="8">
        <f>Daten!F836</f>
        <v>3457</v>
      </c>
      <c r="G836" s="26">
        <f t="shared" si="316"/>
        <v>64</v>
      </c>
      <c r="H836" s="28">
        <f t="shared" si="317"/>
        <v>1.851316170089673E-2</v>
      </c>
      <c r="I836" s="20">
        <f t="shared" si="318"/>
        <v>49.24654180504993</v>
      </c>
      <c r="J836" s="20">
        <f t="shared" si="319"/>
        <v>14.75345819495007</v>
      </c>
      <c r="K836" s="26">
        <f t="shared" si="320"/>
        <v>-7376.7290974750349</v>
      </c>
      <c r="L836" s="15">
        <f>Daten!G836</f>
        <v>548</v>
      </c>
      <c r="M836" s="15">
        <f>Daten!H836</f>
        <v>2219</v>
      </c>
      <c r="N836" s="15">
        <f>Daten!I836</f>
        <v>754</v>
      </c>
      <c r="O836" s="27">
        <f t="shared" si="321"/>
        <v>0.58675078864353314</v>
      </c>
      <c r="P836" s="15">
        <f t="shared" si="322"/>
        <v>1270.2657015072332</v>
      </c>
      <c r="Q836" s="20">
        <f t="shared" si="323"/>
        <v>31.734298492766811</v>
      </c>
      <c r="R836" s="26">
        <f t="shared" si="324"/>
        <v>6346.8596985533623</v>
      </c>
      <c r="S836" s="8">
        <f>Daten!K836</f>
        <v>8044.93</v>
      </c>
      <c r="T836" s="8">
        <f>Daten!L836</f>
        <v>392703.92</v>
      </c>
      <c r="U836" s="8">
        <f>Daten!M836</f>
        <v>1294077.3799999999</v>
      </c>
      <c r="V836" s="8">
        <f>Daten!N836</f>
        <v>500</v>
      </c>
      <c r="W836" s="8">
        <f>Daten!O836</f>
        <v>500</v>
      </c>
      <c r="X836" s="22">
        <f t="shared" si="325"/>
        <v>1694826.23</v>
      </c>
      <c r="Y836" s="8">
        <f t="shared" si="326"/>
        <v>1444414.1423537205</v>
      </c>
      <c r="Z836" s="20">
        <f t="shared" si="327"/>
        <v>250412.08764627948</v>
      </c>
      <c r="AA836" s="26">
        <f t="shared" si="328"/>
        <v>-25041.208764627951</v>
      </c>
      <c r="AB836" s="31">
        <f t="shared" si="329"/>
        <v>-26071.078163549624</v>
      </c>
      <c r="AC836" s="30">
        <f t="shared" si="330"/>
        <v>0</v>
      </c>
      <c r="AG836" s="25">
        <f t="shared" si="331"/>
        <v>0</v>
      </c>
      <c r="AH836" s="25">
        <f t="shared" si="332"/>
        <v>0</v>
      </c>
      <c r="AI836" s="25">
        <f t="shared" si="333"/>
        <v>0</v>
      </c>
      <c r="AJ836" s="25">
        <f t="shared" si="334"/>
        <v>1</v>
      </c>
      <c r="AK836" s="25">
        <f t="shared" si="335"/>
        <v>0</v>
      </c>
      <c r="AL836" s="25">
        <f t="shared" ca="1" si="336"/>
        <v>0</v>
      </c>
      <c r="AM836" s="25">
        <f t="shared" ca="1" si="337"/>
        <v>0</v>
      </c>
      <c r="AN836" s="25">
        <f ca="1">IF(AM836=0,0,COUNTIF($AM$19:AM836,C836*10+1))</f>
        <v>0</v>
      </c>
      <c r="AO836" s="20">
        <f t="shared" ca="1" si="338"/>
        <v>0</v>
      </c>
      <c r="AP836" s="32">
        <f t="shared" ca="1" si="339"/>
        <v>0</v>
      </c>
    </row>
    <row r="837" spans="1:42" x14ac:dyDescent="0.2">
      <c r="A837" s="14">
        <f>Daten!A837</f>
        <v>32302</v>
      </c>
      <c r="B837" s="7" t="str">
        <f>Daten!B837</f>
        <v xml:space="preserve">Bad Schönau                                      </v>
      </c>
      <c r="C837" s="14">
        <f t="shared" si="315"/>
        <v>3</v>
      </c>
      <c r="D837" s="9">
        <f>Daten!D837</f>
        <v>0</v>
      </c>
      <c r="E837" s="8">
        <f>Daten!E837</f>
        <v>751</v>
      </c>
      <c r="F837" s="8">
        <f>Daten!F837</f>
        <v>726</v>
      </c>
      <c r="G837" s="26">
        <f t="shared" si="316"/>
        <v>25</v>
      </c>
      <c r="H837" s="28">
        <f t="shared" si="317"/>
        <v>3.4435261707988982E-2</v>
      </c>
      <c r="I837" s="20">
        <f t="shared" si="318"/>
        <v>10.34220114274407</v>
      </c>
      <c r="J837" s="20">
        <f t="shared" si="319"/>
        <v>14.65779885725593</v>
      </c>
      <c r="K837" s="26">
        <f t="shared" si="320"/>
        <v>-7328.8994286279649</v>
      </c>
      <c r="L837" s="15">
        <f>Daten!G837</f>
        <v>120</v>
      </c>
      <c r="M837" s="15">
        <f>Daten!H837</f>
        <v>429</v>
      </c>
      <c r="N837" s="15">
        <f>Daten!I837</f>
        <v>202</v>
      </c>
      <c r="O837" s="27">
        <f t="shared" si="321"/>
        <v>0.75058275058275059</v>
      </c>
      <c r="P837" s="15">
        <f t="shared" si="322"/>
        <v>245.58088596061424</v>
      </c>
      <c r="Q837" s="20">
        <f t="shared" si="323"/>
        <v>76.419114039385761</v>
      </c>
      <c r="R837" s="26">
        <f t="shared" si="324"/>
        <v>15283.822807877152</v>
      </c>
      <c r="S837" s="8">
        <f>Daten!K837</f>
        <v>3582.94</v>
      </c>
      <c r="T837" s="8">
        <f>Daten!L837</f>
        <v>152108.34</v>
      </c>
      <c r="U837" s="8">
        <f>Daten!M837</f>
        <v>904072.99</v>
      </c>
      <c r="V837" s="8">
        <f>Daten!N837</f>
        <v>500</v>
      </c>
      <c r="W837" s="8">
        <f>Daten!O837</f>
        <v>500</v>
      </c>
      <c r="X837" s="22">
        <f t="shared" si="325"/>
        <v>1059764.27</v>
      </c>
      <c r="Y837" s="8">
        <f t="shared" si="326"/>
        <v>308081.51687237836</v>
      </c>
      <c r="Z837" s="20">
        <f t="shared" si="327"/>
        <v>751682.75312762172</v>
      </c>
      <c r="AA837" s="26">
        <f t="shared" si="328"/>
        <v>-75168.275312762169</v>
      </c>
      <c r="AB837" s="31">
        <f t="shared" si="329"/>
        <v>-67213.351933512982</v>
      </c>
      <c r="AC837" s="30">
        <f t="shared" si="330"/>
        <v>0</v>
      </c>
      <c r="AG837" s="25">
        <f t="shared" si="331"/>
        <v>0</v>
      </c>
      <c r="AH837" s="25">
        <f t="shared" si="332"/>
        <v>0</v>
      </c>
      <c r="AI837" s="25">
        <f t="shared" si="333"/>
        <v>0</v>
      </c>
      <c r="AJ837" s="25">
        <f t="shared" si="334"/>
        <v>1</v>
      </c>
      <c r="AK837" s="25">
        <f t="shared" si="335"/>
        <v>0</v>
      </c>
      <c r="AL837" s="25">
        <f t="shared" ca="1" si="336"/>
        <v>0</v>
      </c>
      <c r="AM837" s="25">
        <f t="shared" ca="1" si="337"/>
        <v>0</v>
      </c>
      <c r="AN837" s="25">
        <f ca="1">IF(AM837=0,0,COUNTIF($AM$19:AM837,C837*10+1))</f>
        <v>0</v>
      </c>
      <c r="AO837" s="20">
        <f t="shared" ca="1" si="338"/>
        <v>0</v>
      </c>
      <c r="AP837" s="32">
        <f t="shared" ca="1" si="339"/>
        <v>0</v>
      </c>
    </row>
    <row r="838" spans="1:42" x14ac:dyDescent="0.2">
      <c r="A838" s="14">
        <f>Daten!A838</f>
        <v>32304</v>
      </c>
      <c r="B838" s="7" t="str">
        <f>Daten!B838</f>
        <v xml:space="preserve">Ebenfurth                                         </v>
      </c>
      <c r="C838" s="14">
        <f t="shared" si="315"/>
        <v>3</v>
      </c>
      <c r="D838" s="9">
        <f>Daten!D838</f>
        <v>0</v>
      </c>
      <c r="E838" s="8">
        <f>Daten!E838</f>
        <v>3144</v>
      </c>
      <c r="F838" s="8">
        <f>Daten!F838</f>
        <v>3122</v>
      </c>
      <c r="G838" s="26">
        <f t="shared" si="316"/>
        <v>22</v>
      </c>
      <c r="H838" s="28">
        <f t="shared" si="317"/>
        <v>7.0467648942985264E-3</v>
      </c>
      <c r="I838" s="20">
        <f t="shared" si="318"/>
        <v>44.474314005023395</v>
      </c>
      <c r="J838" s="20">
        <f t="shared" si="319"/>
        <v>-22.474314005023395</v>
      </c>
      <c r="K838" s="26">
        <f t="shared" si="320"/>
        <v>11237.157002511698</v>
      </c>
      <c r="L838" s="15">
        <f>Daten!G838</f>
        <v>510</v>
      </c>
      <c r="M838" s="15">
        <f>Daten!H838</f>
        <v>2062</v>
      </c>
      <c r="N838" s="15">
        <f>Daten!I838</f>
        <v>572</v>
      </c>
      <c r="O838" s="27">
        <f t="shared" si="321"/>
        <v>0.52473326867119297</v>
      </c>
      <c r="P838" s="15">
        <f t="shared" si="322"/>
        <v>1180.391111540295</v>
      </c>
      <c r="Q838" s="20">
        <f t="shared" si="323"/>
        <v>-98.391111540295014</v>
      </c>
      <c r="R838" s="26">
        <f t="shared" si="324"/>
        <v>-19678.222308059005</v>
      </c>
      <c r="S838" s="8">
        <f>Daten!K838</f>
        <v>12482.85</v>
      </c>
      <c r="T838" s="8">
        <f>Daten!L838</f>
        <v>206077.39</v>
      </c>
      <c r="U838" s="8">
        <f>Daten!M838</f>
        <v>1223163.1299999999</v>
      </c>
      <c r="V838" s="8">
        <f>Daten!N838</f>
        <v>500</v>
      </c>
      <c r="W838" s="8">
        <f>Daten!O838</f>
        <v>500</v>
      </c>
      <c r="X838" s="22">
        <f t="shared" si="325"/>
        <v>1441723.3699999999</v>
      </c>
      <c r="Y838" s="8">
        <f t="shared" si="326"/>
        <v>1289758.041340556</v>
      </c>
      <c r="Z838" s="20">
        <f t="shared" si="327"/>
        <v>151965.32865944388</v>
      </c>
      <c r="AA838" s="26">
        <f t="shared" si="328"/>
        <v>-15196.532865944389</v>
      </c>
      <c r="AB838" s="31">
        <f t="shared" si="329"/>
        <v>-23637.598171491696</v>
      </c>
      <c r="AC838" s="30">
        <f t="shared" si="330"/>
        <v>0</v>
      </c>
      <c r="AG838" s="25">
        <f t="shared" si="331"/>
        <v>0</v>
      </c>
      <c r="AH838" s="25">
        <f t="shared" si="332"/>
        <v>0</v>
      </c>
      <c r="AI838" s="25">
        <f t="shared" si="333"/>
        <v>0</v>
      </c>
      <c r="AJ838" s="25">
        <f t="shared" si="334"/>
        <v>1</v>
      </c>
      <c r="AK838" s="25">
        <f t="shared" si="335"/>
        <v>0</v>
      </c>
      <c r="AL838" s="25">
        <f t="shared" ca="1" si="336"/>
        <v>0</v>
      </c>
      <c r="AM838" s="25">
        <f t="shared" ca="1" si="337"/>
        <v>0</v>
      </c>
      <c r="AN838" s="25">
        <f ca="1">IF(AM838=0,0,COUNTIF($AM$19:AM838,C838*10+1))</f>
        <v>0</v>
      </c>
      <c r="AO838" s="20">
        <f t="shared" ca="1" si="338"/>
        <v>0</v>
      </c>
      <c r="AP838" s="32">
        <f t="shared" ca="1" si="339"/>
        <v>0</v>
      </c>
    </row>
    <row r="839" spans="1:42" x14ac:dyDescent="0.2">
      <c r="A839" s="14">
        <f>Daten!A839</f>
        <v>32305</v>
      </c>
      <c r="B839" s="7" t="str">
        <f>Daten!B839</f>
        <v xml:space="preserve">Eggendorf                                         </v>
      </c>
      <c r="C839" s="14">
        <f t="shared" si="315"/>
        <v>3</v>
      </c>
      <c r="D839" s="9">
        <f>Daten!D839</f>
        <v>0</v>
      </c>
      <c r="E839" s="8">
        <f>Daten!E839</f>
        <v>5036</v>
      </c>
      <c r="F839" s="8">
        <f>Daten!F839</f>
        <v>4919</v>
      </c>
      <c r="G839" s="26">
        <f t="shared" si="316"/>
        <v>117</v>
      </c>
      <c r="H839" s="28">
        <f t="shared" si="317"/>
        <v>2.3785322219963406E-2</v>
      </c>
      <c r="I839" s="20">
        <f t="shared" si="318"/>
        <v>70.073398651732887</v>
      </c>
      <c r="J839" s="20">
        <f t="shared" si="319"/>
        <v>46.926601348267113</v>
      </c>
      <c r="K839" s="26">
        <f t="shared" si="320"/>
        <v>-23463.300674133556</v>
      </c>
      <c r="L839" s="15">
        <f>Daten!G839</f>
        <v>650</v>
      </c>
      <c r="M839" s="15">
        <f>Daten!H839</f>
        <v>3176</v>
      </c>
      <c r="N839" s="15">
        <f>Daten!I839</f>
        <v>1210</v>
      </c>
      <c r="O839" s="27">
        <f t="shared" si="321"/>
        <v>0.58564231738035266</v>
      </c>
      <c r="P839" s="15">
        <f t="shared" si="322"/>
        <v>1818.0999855732186</v>
      </c>
      <c r="Q839" s="20">
        <f t="shared" si="323"/>
        <v>41.900014426781354</v>
      </c>
      <c r="R839" s="26">
        <f t="shared" si="324"/>
        <v>8380.0028853562708</v>
      </c>
      <c r="S839" s="8">
        <f>Daten!K839</f>
        <v>6800.11</v>
      </c>
      <c r="T839" s="8">
        <f>Daten!L839</f>
        <v>374365.51</v>
      </c>
      <c r="U839" s="8">
        <f>Daten!M839</f>
        <v>547835.87</v>
      </c>
      <c r="V839" s="8">
        <f>Daten!N839</f>
        <v>500</v>
      </c>
      <c r="W839" s="8">
        <f>Daten!O839</f>
        <v>500</v>
      </c>
      <c r="X839" s="22">
        <f t="shared" si="325"/>
        <v>929001.49</v>
      </c>
      <c r="Y839" s="8">
        <f t="shared" si="326"/>
        <v>2065910.1450989312</v>
      </c>
      <c r="Z839" s="20">
        <f t="shared" si="327"/>
        <v>-1136908.6550989312</v>
      </c>
      <c r="AA839" s="26">
        <f t="shared" si="328"/>
        <v>113690.86550989312</v>
      </c>
      <c r="AB839" s="31">
        <f t="shared" si="329"/>
        <v>98607.567721115833</v>
      </c>
      <c r="AC839" s="30">
        <f t="shared" si="330"/>
        <v>98607.567721115833</v>
      </c>
      <c r="AG839" s="25">
        <f t="shared" si="331"/>
        <v>-23463.300674133556</v>
      </c>
      <c r="AH839" s="25">
        <f t="shared" si="332"/>
        <v>113690.86550989312</v>
      </c>
      <c r="AI839" s="25">
        <f t="shared" si="333"/>
        <v>90227.564835759564</v>
      </c>
      <c r="AJ839" s="25">
        <f t="shared" si="334"/>
        <v>1</v>
      </c>
      <c r="AK839" s="25">
        <f t="shared" si="335"/>
        <v>90227.564835759564</v>
      </c>
      <c r="AL839" s="25">
        <f t="shared" ca="1" si="336"/>
        <v>227919</v>
      </c>
      <c r="AM839" s="25">
        <f t="shared" ca="1" si="337"/>
        <v>31</v>
      </c>
      <c r="AN839" s="25">
        <f ca="1">IF(AM839=0,0,COUNTIF($AM$19:AM839,C839*10+1))</f>
        <v>323</v>
      </c>
      <c r="AO839" s="20">
        <f t="shared" ca="1" si="338"/>
        <v>0</v>
      </c>
      <c r="AP839" s="32">
        <f t="shared" ca="1" si="339"/>
        <v>227919</v>
      </c>
    </row>
    <row r="840" spans="1:42" x14ac:dyDescent="0.2">
      <c r="A840" s="14">
        <f>Daten!A840</f>
        <v>32306</v>
      </c>
      <c r="B840" s="7" t="str">
        <f>Daten!B840</f>
        <v xml:space="preserve">Bad Erlach                                        </v>
      </c>
      <c r="C840" s="14">
        <f t="shared" si="315"/>
        <v>3</v>
      </c>
      <c r="D840" s="9">
        <f>Daten!D840</f>
        <v>0</v>
      </c>
      <c r="E840" s="8">
        <f>Daten!E840</f>
        <v>3275</v>
      </c>
      <c r="F840" s="8">
        <f>Daten!F840</f>
        <v>3142</v>
      </c>
      <c r="G840" s="26">
        <f t="shared" si="316"/>
        <v>133</v>
      </c>
      <c r="H840" s="28">
        <f t="shared" si="317"/>
        <v>4.2329726288987908E-2</v>
      </c>
      <c r="I840" s="20">
        <f t="shared" si="318"/>
        <v>44.759223127413037</v>
      </c>
      <c r="J840" s="20">
        <f t="shared" si="319"/>
        <v>88.240776872586963</v>
      </c>
      <c r="K840" s="26">
        <f t="shared" si="320"/>
        <v>-44120.388436293484</v>
      </c>
      <c r="L840" s="15">
        <f>Daten!G840</f>
        <v>488</v>
      </c>
      <c r="M840" s="15">
        <f>Daten!H840</f>
        <v>2110</v>
      </c>
      <c r="N840" s="15">
        <f>Daten!I840</f>
        <v>677</v>
      </c>
      <c r="O840" s="27">
        <f t="shared" si="321"/>
        <v>0.55213270142180093</v>
      </c>
      <c r="P840" s="15">
        <f t="shared" si="322"/>
        <v>1207.8686931862378</v>
      </c>
      <c r="Q840" s="20">
        <f t="shared" si="323"/>
        <v>-42.868693186237806</v>
      </c>
      <c r="R840" s="26">
        <f t="shared" si="324"/>
        <v>-8573.7386372475612</v>
      </c>
      <c r="S840" s="8">
        <f>Daten!K840</f>
        <v>3113.8</v>
      </c>
      <c r="T840" s="8">
        <f>Daten!L840</f>
        <v>261539.4</v>
      </c>
      <c r="U840" s="8">
        <f>Daten!M840</f>
        <v>1204838.5900000001</v>
      </c>
      <c r="V840" s="8">
        <f>Daten!N840</f>
        <v>500</v>
      </c>
      <c r="W840" s="8">
        <f>Daten!O840</f>
        <v>500</v>
      </c>
      <c r="X840" s="22">
        <f t="shared" si="325"/>
        <v>1469491.79</v>
      </c>
      <c r="Y840" s="8">
        <f t="shared" si="326"/>
        <v>1343497.9597297458</v>
      </c>
      <c r="Z840" s="20">
        <f t="shared" si="327"/>
        <v>125993.83027025429</v>
      </c>
      <c r="AA840" s="26">
        <f t="shared" si="328"/>
        <v>-12599.383027025429</v>
      </c>
      <c r="AB840" s="31">
        <f t="shared" si="329"/>
        <v>-65293.510100566476</v>
      </c>
      <c r="AC840" s="30">
        <f t="shared" si="330"/>
        <v>0</v>
      </c>
      <c r="AG840" s="25">
        <f t="shared" si="331"/>
        <v>0</v>
      </c>
      <c r="AH840" s="25">
        <f t="shared" si="332"/>
        <v>0</v>
      </c>
      <c r="AI840" s="25">
        <f t="shared" si="333"/>
        <v>0</v>
      </c>
      <c r="AJ840" s="25">
        <f t="shared" si="334"/>
        <v>1</v>
      </c>
      <c r="AK840" s="25">
        <f t="shared" si="335"/>
        <v>0</v>
      </c>
      <c r="AL840" s="25">
        <f t="shared" ca="1" si="336"/>
        <v>0</v>
      </c>
      <c r="AM840" s="25">
        <f t="shared" ca="1" si="337"/>
        <v>0</v>
      </c>
      <c r="AN840" s="25">
        <f ca="1">IF(AM840=0,0,COUNTIF($AM$19:AM840,C840*10+1))</f>
        <v>0</v>
      </c>
      <c r="AO840" s="20">
        <f t="shared" ca="1" si="338"/>
        <v>0</v>
      </c>
      <c r="AP840" s="32">
        <f t="shared" ca="1" si="339"/>
        <v>0</v>
      </c>
    </row>
    <row r="841" spans="1:42" x14ac:dyDescent="0.2">
      <c r="A841" s="14">
        <f>Daten!A841</f>
        <v>32307</v>
      </c>
      <c r="B841" s="7" t="str">
        <f>Daten!B841</f>
        <v xml:space="preserve">Felixdorf                                         </v>
      </c>
      <c r="C841" s="14">
        <f t="shared" si="315"/>
        <v>3</v>
      </c>
      <c r="D841" s="9">
        <f>Daten!D841</f>
        <v>0</v>
      </c>
      <c r="E841" s="8">
        <f>Daten!E841</f>
        <v>4573</v>
      </c>
      <c r="F841" s="8">
        <f>Daten!F841</f>
        <v>4356</v>
      </c>
      <c r="G841" s="26">
        <f t="shared" si="316"/>
        <v>217</v>
      </c>
      <c r="H841" s="28">
        <f t="shared" si="317"/>
        <v>4.9816345270890725E-2</v>
      </c>
      <c r="I841" s="20">
        <f t="shared" si="318"/>
        <v>62.053206856464421</v>
      </c>
      <c r="J841" s="20">
        <f t="shared" si="319"/>
        <v>154.94679314353559</v>
      </c>
      <c r="K841" s="26">
        <f t="shared" si="320"/>
        <v>-77473.396571767793</v>
      </c>
      <c r="L841" s="15">
        <f>Daten!G841</f>
        <v>733</v>
      </c>
      <c r="M841" s="15">
        <f>Daten!H841</f>
        <v>2911</v>
      </c>
      <c r="N841" s="15">
        <f>Daten!I841</f>
        <v>929</v>
      </c>
      <c r="O841" s="27">
        <f t="shared" si="321"/>
        <v>0.5709378220542769</v>
      </c>
      <c r="P841" s="15">
        <f t="shared" si="322"/>
        <v>1666.4008369029093</v>
      </c>
      <c r="Q841" s="20">
        <f t="shared" si="323"/>
        <v>-4.4008369029093046</v>
      </c>
      <c r="R841" s="26">
        <f t="shared" si="324"/>
        <v>-880.16738058186093</v>
      </c>
      <c r="S841" s="8">
        <f>Daten!K841</f>
        <v>115.04</v>
      </c>
      <c r="T841" s="8">
        <f>Daten!L841</f>
        <v>268076.42</v>
      </c>
      <c r="U841" s="8">
        <f>Daten!M841</f>
        <v>387403.53</v>
      </c>
      <c r="V841" s="8">
        <f>Daten!N841</f>
        <v>500</v>
      </c>
      <c r="W841" s="8">
        <f>Daten!O841</f>
        <v>500</v>
      </c>
      <c r="X841" s="22">
        <f t="shared" si="325"/>
        <v>655594.99</v>
      </c>
      <c r="Y841" s="8">
        <f t="shared" si="326"/>
        <v>1875974.4030058405</v>
      </c>
      <c r="Z841" s="20">
        <f t="shared" si="327"/>
        <v>-1220379.4130058405</v>
      </c>
      <c r="AA841" s="26">
        <f t="shared" si="328"/>
        <v>122037.94130058406</v>
      </c>
      <c r="AB841" s="31">
        <f t="shared" si="329"/>
        <v>43684.377348234411</v>
      </c>
      <c r="AC841" s="30">
        <f t="shared" si="330"/>
        <v>43684.377348234411</v>
      </c>
      <c r="AG841" s="25">
        <f t="shared" si="331"/>
        <v>-77473.396571767793</v>
      </c>
      <c r="AH841" s="25">
        <f t="shared" si="332"/>
        <v>122037.94130058406</v>
      </c>
      <c r="AI841" s="25">
        <f t="shared" si="333"/>
        <v>44564.544728816269</v>
      </c>
      <c r="AJ841" s="25">
        <f t="shared" si="334"/>
        <v>1</v>
      </c>
      <c r="AK841" s="25">
        <f t="shared" si="335"/>
        <v>44564.544728816269</v>
      </c>
      <c r="AL841" s="25">
        <f t="shared" ca="1" si="336"/>
        <v>112572</v>
      </c>
      <c r="AM841" s="25">
        <f t="shared" ca="1" si="337"/>
        <v>31</v>
      </c>
      <c r="AN841" s="25">
        <f ca="1">IF(AM841=0,0,COUNTIF($AM$19:AM841,C841*10+1))</f>
        <v>324</v>
      </c>
      <c r="AO841" s="20">
        <f t="shared" ca="1" si="338"/>
        <v>0</v>
      </c>
      <c r="AP841" s="32">
        <f t="shared" ca="1" si="339"/>
        <v>112572</v>
      </c>
    </row>
    <row r="842" spans="1:42" x14ac:dyDescent="0.2">
      <c r="A842" s="14">
        <f>Daten!A842</f>
        <v>32308</v>
      </c>
      <c r="B842" s="7" t="str">
        <f>Daten!B842</f>
        <v xml:space="preserve">Gutenstein                                        </v>
      </c>
      <c r="C842" s="14">
        <f t="shared" si="315"/>
        <v>3</v>
      </c>
      <c r="D842" s="9">
        <f>Daten!D842</f>
        <v>0</v>
      </c>
      <c r="E842" s="8">
        <f>Daten!E842</f>
        <v>1269</v>
      </c>
      <c r="F842" s="8">
        <f>Daten!F842</f>
        <v>1271</v>
      </c>
      <c r="G842" s="26">
        <f t="shared" si="316"/>
        <v>-2</v>
      </c>
      <c r="H842" s="28">
        <f t="shared" si="317"/>
        <v>-1.5735641227380016E-3</v>
      </c>
      <c r="I842" s="20">
        <f t="shared" si="318"/>
        <v>18.105974727861863</v>
      </c>
      <c r="J842" s="20">
        <f t="shared" si="319"/>
        <v>-20.105974727861863</v>
      </c>
      <c r="K842" s="26">
        <f t="shared" si="320"/>
        <v>10052.987363930932</v>
      </c>
      <c r="L842" s="15">
        <f>Daten!G842</f>
        <v>156</v>
      </c>
      <c r="M842" s="15">
        <f>Daten!H842</f>
        <v>738</v>
      </c>
      <c r="N842" s="15">
        <f>Daten!I842</f>
        <v>375</v>
      </c>
      <c r="O842" s="27">
        <f t="shared" si="321"/>
        <v>0.71951219512195119</v>
      </c>
      <c r="P842" s="15">
        <f t="shared" si="322"/>
        <v>422.46781780637133</v>
      </c>
      <c r="Q842" s="20">
        <f t="shared" si="323"/>
        <v>108.53218219362867</v>
      </c>
      <c r="R842" s="26">
        <f t="shared" si="324"/>
        <v>21706.436438725734</v>
      </c>
      <c r="S842" s="8">
        <f>Daten!K842</f>
        <v>13651.62</v>
      </c>
      <c r="T842" s="8">
        <f>Daten!L842</f>
        <v>97059.92</v>
      </c>
      <c r="U842" s="8">
        <f>Daten!M842</f>
        <v>239530</v>
      </c>
      <c r="V842" s="8">
        <f>Daten!N842</f>
        <v>500</v>
      </c>
      <c r="W842" s="8">
        <f>Daten!O842</f>
        <v>500</v>
      </c>
      <c r="X842" s="22">
        <f t="shared" si="325"/>
        <v>350241.54</v>
      </c>
      <c r="Y842" s="8">
        <f t="shared" si="326"/>
        <v>520579.82012123585</v>
      </c>
      <c r="Z842" s="20">
        <f t="shared" si="327"/>
        <v>-170338.28012123588</v>
      </c>
      <c r="AA842" s="26">
        <f t="shared" si="328"/>
        <v>17033.828012123588</v>
      </c>
      <c r="AB842" s="31">
        <f t="shared" si="329"/>
        <v>48793.251814780255</v>
      </c>
      <c r="AC842" s="30">
        <f t="shared" si="330"/>
        <v>48793.251814780255</v>
      </c>
      <c r="AG842" s="25">
        <f t="shared" si="331"/>
        <v>10052.987363930932</v>
      </c>
      <c r="AH842" s="25">
        <f t="shared" si="332"/>
        <v>17033.828012123588</v>
      </c>
      <c r="AI842" s="25">
        <f t="shared" si="333"/>
        <v>27086.815376054517</v>
      </c>
      <c r="AJ842" s="25">
        <f t="shared" si="334"/>
        <v>1</v>
      </c>
      <c r="AK842" s="25">
        <f t="shared" si="335"/>
        <v>27086.815376054517</v>
      </c>
      <c r="AL842" s="25">
        <f t="shared" ca="1" si="336"/>
        <v>68423</v>
      </c>
      <c r="AM842" s="25">
        <f t="shared" ca="1" si="337"/>
        <v>31</v>
      </c>
      <c r="AN842" s="25">
        <f ca="1">IF(AM842=0,0,COUNTIF($AM$19:AM842,C842*10+1))</f>
        <v>325</v>
      </c>
      <c r="AO842" s="20">
        <f t="shared" ca="1" si="338"/>
        <v>0</v>
      </c>
      <c r="AP842" s="32">
        <f t="shared" ca="1" si="339"/>
        <v>68423</v>
      </c>
    </row>
    <row r="843" spans="1:42" x14ac:dyDescent="0.2">
      <c r="A843" s="14">
        <f>Daten!A843</f>
        <v>32309</v>
      </c>
      <c r="B843" s="7" t="str">
        <f>Daten!B843</f>
        <v xml:space="preserve">Hochneukirchen-Gschaidt                           </v>
      </c>
      <c r="C843" s="14">
        <f t="shared" si="315"/>
        <v>3</v>
      </c>
      <c r="D843" s="9">
        <f>Daten!D843</f>
        <v>0</v>
      </c>
      <c r="E843" s="8">
        <f>Daten!E843</f>
        <v>1641</v>
      </c>
      <c r="F843" s="8">
        <f>Daten!F843</f>
        <v>1639</v>
      </c>
      <c r="G843" s="26">
        <f t="shared" si="316"/>
        <v>2</v>
      </c>
      <c r="H843" s="28">
        <f t="shared" si="317"/>
        <v>1.2202562538133007E-3</v>
      </c>
      <c r="I843" s="20">
        <f t="shared" si="318"/>
        <v>23.348302579831309</v>
      </c>
      <c r="J843" s="20">
        <f t="shared" si="319"/>
        <v>-21.348302579831309</v>
      </c>
      <c r="K843" s="26">
        <f t="shared" si="320"/>
        <v>10674.151289915655</v>
      </c>
      <c r="L843" s="15">
        <f>Daten!G843</f>
        <v>253</v>
      </c>
      <c r="M843" s="15">
        <f>Daten!H843</f>
        <v>1030</v>
      </c>
      <c r="N843" s="15">
        <f>Daten!I843</f>
        <v>358</v>
      </c>
      <c r="O843" s="27">
        <f t="shared" si="321"/>
        <v>0.59320388349514563</v>
      </c>
      <c r="P843" s="15">
        <f t="shared" si="322"/>
        <v>589.62310615252375</v>
      </c>
      <c r="Q843" s="20">
        <f t="shared" si="323"/>
        <v>21.376893847476254</v>
      </c>
      <c r="R843" s="26">
        <f t="shared" si="324"/>
        <v>4275.3787694952507</v>
      </c>
      <c r="S843" s="8">
        <f>Daten!K843</f>
        <v>8261.7900000000009</v>
      </c>
      <c r="T843" s="8">
        <f>Daten!L843</f>
        <v>121036.9</v>
      </c>
      <c r="U843" s="8">
        <f>Daten!M843</f>
        <v>54185.64</v>
      </c>
      <c r="V843" s="8">
        <f>Daten!N843</f>
        <v>500</v>
      </c>
      <c r="W843" s="8">
        <f>Daten!O843</f>
        <v>500</v>
      </c>
      <c r="X843" s="22">
        <f t="shared" si="325"/>
        <v>183484.33000000002</v>
      </c>
      <c r="Y843" s="8">
        <f t="shared" si="326"/>
        <v>673184.77921114897</v>
      </c>
      <c r="Z843" s="20">
        <f t="shared" si="327"/>
        <v>-489700.44921114895</v>
      </c>
      <c r="AA843" s="26">
        <f t="shared" si="328"/>
        <v>48970.044921114895</v>
      </c>
      <c r="AB843" s="31">
        <f t="shared" si="329"/>
        <v>63919.574980525802</v>
      </c>
      <c r="AC843" s="30">
        <f t="shared" si="330"/>
        <v>63919.574980525802</v>
      </c>
      <c r="AG843" s="25">
        <f t="shared" si="331"/>
        <v>10674.151289915655</v>
      </c>
      <c r="AH843" s="25">
        <f t="shared" si="332"/>
        <v>48970.044921114895</v>
      </c>
      <c r="AI843" s="25">
        <f t="shared" si="333"/>
        <v>59644.196211030547</v>
      </c>
      <c r="AJ843" s="25">
        <f t="shared" si="334"/>
        <v>1</v>
      </c>
      <c r="AK843" s="25">
        <f t="shared" si="335"/>
        <v>59644.196211030547</v>
      </c>
      <c r="AL843" s="25">
        <f t="shared" ca="1" si="336"/>
        <v>150664</v>
      </c>
      <c r="AM843" s="25">
        <f t="shared" ca="1" si="337"/>
        <v>31</v>
      </c>
      <c r="AN843" s="25">
        <f ca="1">IF(AM843=0,0,COUNTIF($AM$19:AM843,C843*10+1))</f>
        <v>326</v>
      </c>
      <c r="AO843" s="20">
        <f t="shared" ca="1" si="338"/>
        <v>0</v>
      </c>
      <c r="AP843" s="32">
        <f t="shared" ca="1" si="339"/>
        <v>150664</v>
      </c>
    </row>
    <row r="844" spans="1:42" x14ac:dyDescent="0.2">
      <c r="A844" s="14">
        <f>Daten!A844</f>
        <v>32310</v>
      </c>
      <c r="B844" s="7" t="str">
        <f>Daten!B844</f>
        <v xml:space="preserve">Hochwolkersdorf                                   </v>
      </c>
      <c r="C844" s="14">
        <f t="shared" si="315"/>
        <v>3</v>
      </c>
      <c r="D844" s="9">
        <f>Daten!D844</f>
        <v>0</v>
      </c>
      <c r="E844" s="8">
        <f>Daten!E844</f>
        <v>979</v>
      </c>
      <c r="F844" s="8">
        <f>Daten!F844</f>
        <v>1017</v>
      </c>
      <c r="G844" s="26">
        <f t="shared" si="316"/>
        <v>-38</v>
      </c>
      <c r="H844" s="28">
        <f t="shared" si="317"/>
        <v>-3.7364798426745331E-2</v>
      </c>
      <c r="I844" s="20">
        <f t="shared" si="318"/>
        <v>14.487628873513387</v>
      </c>
      <c r="J844" s="20">
        <f t="shared" si="319"/>
        <v>-52.487628873513387</v>
      </c>
      <c r="K844" s="26">
        <f t="shared" si="320"/>
        <v>26243.814436756693</v>
      </c>
      <c r="L844" s="15">
        <f>Daten!G844</f>
        <v>116</v>
      </c>
      <c r="M844" s="15">
        <f>Daten!H844</f>
        <v>634</v>
      </c>
      <c r="N844" s="15">
        <f>Daten!I844</f>
        <v>229</v>
      </c>
      <c r="O844" s="27">
        <f t="shared" si="321"/>
        <v>0.54416403785488954</v>
      </c>
      <c r="P844" s="15">
        <f t="shared" si="322"/>
        <v>362.93305757349515</v>
      </c>
      <c r="Q844" s="20">
        <f t="shared" si="323"/>
        <v>-17.933057573495148</v>
      </c>
      <c r="R844" s="26">
        <f t="shared" si="324"/>
        <v>-3586.6115146990296</v>
      </c>
      <c r="S844" s="8">
        <f>Daten!K844</f>
        <v>6285.71</v>
      </c>
      <c r="T844" s="8">
        <f>Daten!L844</f>
        <v>84584.35</v>
      </c>
      <c r="U844" s="8">
        <f>Daten!M844</f>
        <v>36711.160000000003</v>
      </c>
      <c r="V844" s="8">
        <f>Daten!N844</f>
        <v>500</v>
      </c>
      <c r="W844" s="8">
        <f>Daten!O844</f>
        <v>500</v>
      </c>
      <c r="X844" s="22">
        <f t="shared" si="325"/>
        <v>127581.22000000002</v>
      </c>
      <c r="Y844" s="8">
        <f t="shared" si="326"/>
        <v>401613.58857264766</v>
      </c>
      <c r="Z844" s="20">
        <f t="shared" si="327"/>
        <v>-274032.36857264763</v>
      </c>
      <c r="AA844" s="26">
        <f t="shared" si="328"/>
        <v>27403.236857264765</v>
      </c>
      <c r="AB844" s="31">
        <f t="shared" si="329"/>
        <v>50060.439779322427</v>
      </c>
      <c r="AC844" s="30">
        <f t="shared" si="330"/>
        <v>50060.439779322427</v>
      </c>
      <c r="AG844" s="25">
        <f t="shared" si="331"/>
        <v>26243.814436756693</v>
      </c>
      <c r="AH844" s="25">
        <f t="shared" si="332"/>
        <v>27403.236857264765</v>
      </c>
      <c r="AI844" s="25">
        <f t="shared" si="333"/>
        <v>53647.051294021454</v>
      </c>
      <c r="AJ844" s="25">
        <f t="shared" si="334"/>
        <v>1</v>
      </c>
      <c r="AK844" s="25">
        <f t="shared" si="335"/>
        <v>53647.051294021454</v>
      </c>
      <c r="AL844" s="25">
        <f t="shared" ca="1" si="336"/>
        <v>135515</v>
      </c>
      <c r="AM844" s="25">
        <f t="shared" ca="1" si="337"/>
        <v>31</v>
      </c>
      <c r="AN844" s="25">
        <f ca="1">IF(AM844=0,0,COUNTIF($AM$19:AM844,C844*10+1))</f>
        <v>327</v>
      </c>
      <c r="AO844" s="20">
        <f t="shared" ca="1" si="338"/>
        <v>0</v>
      </c>
      <c r="AP844" s="32">
        <f t="shared" ca="1" si="339"/>
        <v>135515</v>
      </c>
    </row>
    <row r="845" spans="1:42" x14ac:dyDescent="0.2">
      <c r="A845" s="14">
        <f>Daten!A845</f>
        <v>32311</v>
      </c>
      <c r="B845" s="7" t="str">
        <f>Daten!B845</f>
        <v xml:space="preserve">Hohe Wand                                         </v>
      </c>
      <c r="C845" s="14">
        <f t="shared" si="315"/>
        <v>3</v>
      </c>
      <c r="D845" s="9">
        <f>Daten!D845</f>
        <v>0</v>
      </c>
      <c r="E845" s="8">
        <f>Daten!E845</f>
        <v>1465</v>
      </c>
      <c r="F845" s="8">
        <f>Daten!F845</f>
        <v>1401</v>
      </c>
      <c r="G845" s="26">
        <f t="shared" si="316"/>
        <v>64</v>
      </c>
      <c r="H845" s="28">
        <f t="shared" si="317"/>
        <v>4.5681655960028551E-2</v>
      </c>
      <c r="I845" s="20">
        <f t="shared" si="318"/>
        <v>19.957884023394548</v>
      </c>
      <c r="J845" s="20">
        <f t="shared" si="319"/>
        <v>44.042115976605452</v>
      </c>
      <c r="K845" s="26">
        <f t="shared" si="320"/>
        <v>-22021.057988302724</v>
      </c>
      <c r="L845" s="15">
        <f>Daten!G845</f>
        <v>207</v>
      </c>
      <c r="M845" s="15">
        <f>Daten!H845</f>
        <v>962</v>
      </c>
      <c r="N845" s="15">
        <f>Daten!I845</f>
        <v>296</v>
      </c>
      <c r="O845" s="27">
        <f t="shared" si="321"/>
        <v>0.52286902286902281</v>
      </c>
      <c r="P845" s="15">
        <f t="shared" si="322"/>
        <v>550.6965321541046</v>
      </c>
      <c r="Q845" s="20">
        <f t="shared" si="323"/>
        <v>-47.696532154104602</v>
      </c>
      <c r="R845" s="26">
        <f t="shared" si="324"/>
        <v>-9539.3064308209214</v>
      </c>
      <c r="S845" s="8">
        <f>Daten!K845</f>
        <v>6750.61</v>
      </c>
      <c r="T845" s="8">
        <f>Daten!L845</f>
        <v>112936.99</v>
      </c>
      <c r="U845" s="8">
        <f>Daten!M845</f>
        <v>114376.11</v>
      </c>
      <c r="V845" s="8">
        <f>Daten!N845</f>
        <v>500</v>
      </c>
      <c r="W845" s="8">
        <f>Daten!O845</f>
        <v>500</v>
      </c>
      <c r="X845" s="22">
        <f t="shared" si="325"/>
        <v>234063.71000000002</v>
      </c>
      <c r="Y845" s="8">
        <f t="shared" si="326"/>
        <v>600984.58351269551</v>
      </c>
      <c r="Z845" s="20">
        <f t="shared" si="327"/>
        <v>-366920.87351269549</v>
      </c>
      <c r="AA845" s="26">
        <f t="shared" si="328"/>
        <v>36692.087351269547</v>
      </c>
      <c r="AB845" s="31">
        <f t="shared" si="329"/>
        <v>5131.7229321459017</v>
      </c>
      <c r="AC845" s="30">
        <f t="shared" si="330"/>
        <v>5131.7229321459017</v>
      </c>
      <c r="AG845" s="25">
        <f t="shared" si="331"/>
        <v>-22021.057988302724</v>
      </c>
      <c r="AH845" s="25">
        <f t="shared" si="332"/>
        <v>36692.087351269547</v>
      </c>
      <c r="AI845" s="25">
        <f t="shared" si="333"/>
        <v>14671.029362966823</v>
      </c>
      <c r="AJ845" s="25">
        <f t="shared" si="334"/>
        <v>1</v>
      </c>
      <c r="AK845" s="25">
        <f t="shared" si="335"/>
        <v>14671.029362966823</v>
      </c>
      <c r="AL845" s="25">
        <f t="shared" ca="1" si="336"/>
        <v>37060</v>
      </c>
      <c r="AM845" s="25">
        <f t="shared" ca="1" si="337"/>
        <v>31</v>
      </c>
      <c r="AN845" s="25">
        <f ca="1">IF(AM845=0,0,COUNTIF($AM$19:AM845,C845*10+1))</f>
        <v>328</v>
      </c>
      <c r="AO845" s="20">
        <f t="shared" ca="1" si="338"/>
        <v>0</v>
      </c>
      <c r="AP845" s="32">
        <f t="shared" ca="1" si="339"/>
        <v>37060</v>
      </c>
    </row>
    <row r="846" spans="1:42" x14ac:dyDescent="0.2">
      <c r="A846" s="14">
        <f>Daten!A846</f>
        <v>32312</v>
      </c>
      <c r="B846" s="7" t="str">
        <f>Daten!B846</f>
        <v xml:space="preserve">Hollenthon                                        </v>
      </c>
      <c r="C846" s="14">
        <f t="shared" si="315"/>
        <v>3</v>
      </c>
      <c r="D846" s="9">
        <f>Daten!D846</f>
        <v>0</v>
      </c>
      <c r="E846" s="8">
        <f>Daten!E846</f>
        <v>1002</v>
      </c>
      <c r="F846" s="8">
        <f>Daten!F846</f>
        <v>1008</v>
      </c>
      <c r="G846" s="26">
        <f t="shared" si="316"/>
        <v>-6</v>
      </c>
      <c r="H846" s="28">
        <f t="shared" si="317"/>
        <v>-5.9523809523809521E-3</v>
      </c>
      <c r="I846" s="20">
        <f t="shared" si="318"/>
        <v>14.359419768438048</v>
      </c>
      <c r="J846" s="20">
        <f t="shared" si="319"/>
        <v>-20.359419768438048</v>
      </c>
      <c r="K846" s="26">
        <f t="shared" si="320"/>
        <v>10179.709884219024</v>
      </c>
      <c r="L846" s="15">
        <f>Daten!G846</f>
        <v>131</v>
      </c>
      <c r="M846" s="15">
        <f>Daten!H846</f>
        <v>659</v>
      </c>
      <c r="N846" s="15">
        <f>Daten!I846</f>
        <v>212</v>
      </c>
      <c r="O846" s="27">
        <f t="shared" si="321"/>
        <v>0.52048558421851288</v>
      </c>
      <c r="P846" s="15">
        <f t="shared" si="322"/>
        <v>377.24429801409042</v>
      </c>
      <c r="Q846" s="20">
        <f t="shared" si="323"/>
        <v>-34.244298014090418</v>
      </c>
      <c r="R846" s="26">
        <f t="shared" si="324"/>
        <v>-6848.8596028180837</v>
      </c>
      <c r="S846" s="8">
        <f>Daten!K846</f>
        <v>9891.39</v>
      </c>
      <c r="T846" s="8">
        <f>Daten!L846</f>
        <v>67658.350000000006</v>
      </c>
      <c r="U846" s="8">
        <f>Daten!M846</f>
        <v>44178.37</v>
      </c>
      <c r="V846" s="8">
        <f>Daten!N846</f>
        <v>500</v>
      </c>
      <c r="W846" s="8">
        <f>Daten!O846</f>
        <v>500</v>
      </c>
      <c r="X846" s="22">
        <f t="shared" si="325"/>
        <v>121728.11000000002</v>
      </c>
      <c r="Y846" s="8">
        <f t="shared" si="326"/>
        <v>411048.84141960467</v>
      </c>
      <c r="Z846" s="20">
        <f t="shared" si="327"/>
        <v>-289320.73141960462</v>
      </c>
      <c r="AA846" s="26">
        <f t="shared" si="328"/>
        <v>28932.073141960464</v>
      </c>
      <c r="AB846" s="31">
        <f t="shared" si="329"/>
        <v>32262.923423361404</v>
      </c>
      <c r="AC846" s="30">
        <f t="shared" si="330"/>
        <v>32262.923423361404</v>
      </c>
      <c r="AG846" s="25">
        <f t="shared" si="331"/>
        <v>10179.709884219024</v>
      </c>
      <c r="AH846" s="25">
        <f t="shared" si="332"/>
        <v>28932.073141960464</v>
      </c>
      <c r="AI846" s="25">
        <f t="shared" si="333"/>
        <v>39111.783026179488</v>
      </c>
      <c r="AJ846" s="25">
        <f t="shared" si="334"/>
        <v>1</v>
      </c>
      <c r="AK846" s="25">
        <f t="shared" si="335"/>
        <v>39111.783026179488</v>
      </c>
      <c r="AL846" s="25">
        <f t="shared" ca="1" si="336"/>
        <v>98798</v>
      </c>
      <c r="AM846" s="25">
        <f t="shared" ca="1" si="337"/>
        <v>31</v>
      </c>
      <c r="AN846" s="25">
        <f ca="1">IF(AM846=0,0,COUNTIF($AM$19:AM846,C846*10+1))</f>
        <v>329</v>
      </c>
      <c r="AO846" s="20">
        <f t="shared" ca="1" si="338"/>
        <v>0</v>
      </c>
      <c r="AP846" s="32">
        <f t="shared" ca="1" si="339"/>
        <v>98798</v>
      </c>
    </row>
    <row r="847" spans="1:42" x14ac:dyDescent="0.2">
      <c r="A847" s="14">
        <f>Daten!A847</f>
        <v>32313</v>
      </c>
      <c r="B847" s="7" t="str">
        <f>Daten!B847</f>
        <v xml:space="preserve">Katzelsdorf                                       </v>
      </c>
      <c r="C847" s="14">
        <f t="shared" si="315"/>
        <v>3</v>
      </c>
      <c r="D847" s="9">
        <f>Daten!D847</f>
        <v>0</v>
      </c>
      <c r="E847" s="8">
        <f>Daten!E847</f>
        <v>3203</v>
      </c>
      <c r="F847" s="8">
        <f>Daten!F847</f>
        <v>3223</v>
      </c>
      <c r="G847" s="26">
        <f t="shared" si="316"/>
        <v>-20</v>
      </c>
      <c r="H847" s="28">
        <f t="shared" si="317"/>
        <v>-6.2053986968662739E-3</v>
      </c>
      <c r="I847" s="20">
        <f t="shared" si="318"/>
        <v>45.913105073091096</v>
      </c>
      <c r="J847" s="20">
        <f t="shared" si="319"/>
        <v>-65.913105073091089</v>
      </c>
      <c r="K847" s="26">
        <f t="shared" si="320"/>
        <v>32956.552536545547</v>
      </c>
      <c r="L847" s="15">
        <f>Daten!G847</f>
        <v>445</v>
      </c>
      <c r="M847" s="15">
        <f>Daten!H847</f>
        <v>2058</v>
      </c>
      <c r="N847" s="15">
        <f>Daten!I847</f>
        <v>700</v>
      </c>
      <c r="O847" s="27">
        <f t="shared" si="321"/>
        <v>0.55636540330417883</v>
      </c>
      <c r="P847" s="15">
        <f t="shared" si="322"/>
        <v>1178.1013130697997</v>
      </c>
      <c r="Q847" s="20">
        <f t="shared" si="323"/>
        <v>-33.101313069799744</v>
      </c>
      <c r="R847" s="26">
        <f t="shared" si="324"/>
        <v>-6620.2626139599488</v>
      </c>
      <c r="S847" s="8">
        <f>Daten!K847</f>
        <v>8011.48</v>
      </c>
      <c r="T847" s="8">
        <f>Daten!L847</f>
        <v>272771.32</v>
      </c>
      <c r="U847" s="8">
        <f>Daten!M847</f>
        <v>447797.71</v>
      </c>
      <c r="V847" s="8">
        <f>Daten!N847</f>
        <v>500</v>
      </c>
      <c r="W847" s="8">
        <f>Daten!O847</f>
        <v>500</v>
      </c>
      <c r="X847" s="22">
        <f t="shared" si="325"/>
        <v>728580.51</v>
      </c>
      <c r="Y847" s="8">
        <f t="shared" si="326"/>
        <v>1313961.516034924</v>
      </c>
      <c r="Z847" s="20">
        <f t="shared" si="327"/>
        <v>-585381.00603492395</v>
      </c>
      <c r="AA847" s="26">
        <f t="shared" si="328"/>
        <v>58538.100603492399</v>
      </c>
      <c r="AB847" s="31">
        <f t="shared" si="329"/>
        <v>84874.390526078001</v>
      </c>
      <c r="AC847" s="30">
        <f t="shared" si="330"/>
        <v>84874.390526078001</v>
      </c>
      <c r="AG847" s="25">
        <f t="shared" si="331"/>
        <v>32956.552536545547</v>
      </c>
      <c r="AH847" s="25">
        <f t="shared" si="332"/>
        <v>58538.100603492399</v>
      </c>
      <c r="AI847" s="25">
        <f t="shared" si="333"/>
        <v>91494.653140037946</v>
      </c>
      <c r="AJ847" s="25">
        <f t="shared" si="334"/>
        <v>1</v>
      </c>
      <c r="AK847" s="25">
        <f t="shared" si="335"/>
        <v>91494.653140037946</v>
      </c>
      <c r="AL847" s="25">
        <f t="shared" ca="1" si="336"/>
        <v>231120</v>
      </c>
      <c r="AM847" s="25">
        <f t="shared" ca="1" si="337"/>
        <v>31</v>
      </c>
      <c r="AN847" s="25">
        <f ca="1">IF(AM847=0,0,COUNTIF($AM$19:AM847,C847*10+1))</f>
        <v>330</v>
      </c>
      <c r="AO847" s="20">
        <f t="shared" ca="1" si="338"/>
        <v>0</v>
      </c>
      <c r="AP847" s="32">
        <f t="shared" ca="1" si="339"/>
        <v>231120</v>
      </c>
    </row>
    <row r="848" spans="1:42" x14ac:dyDescent="0.2">
      <c r="A848" s="14">
        <f>Daten!A848</f>
        <v>32314</v>
      </c>
      <c r="B848" s="7" t="str">
        <f>Daten!B848</f>
        <v xml:space="preserve">Kirchschlag in der Buckligen Welt                 </v>
      </c>
      <c r="C848" s="14">
        <f t="shared" si="315"/>
        <v>3</v>
      </c>
      <c r="D848" s="9">
        <f>Daten!D848</f>
        <v>0</v>
      </c>
      <c r="E848" s="8">
        <f>Daten!E848</f>
        <v>2780</v>
      </c>
      <c r="F848" s="8">
        <f>Daten!F848</f>
        <v>2838</v>
      </c>
      <c r="G848" s="26">
        <f t="shared" si="316"/>
        <v>-58</v>
      </c>
      <c r="H848" s="28">
        <f t="shared" si="317"/>
        <v>-2.0436927413671601E-2</v>
      </c>
      <c r="I848" s="20">
        <f t="shared" si="318"/>
        <v>40.428604467090452</v>
      </c>
      <c r="J848" s="20">
        <f t="shared" si="319"/>
        <v>-98.428604467090452</v>
      </c>
      <c r="K848" s="26">
        <f t="shared" si="320"/>
        <v>49214.302233545226</v>
      </c>
      <c r="L848" s="15">
        <f>Daten!G848</f>
        <v>385</v>
      </c>
      <c r="M848" s="15">
        <f>Daten!H848</f>
        <v>1678</v>
      </c>
      <c r="N848" s="15">
        <f>Daten!I848</f>
        <v>717</v>
      </c>
      <c r="O848" s="27">
        <f t="shared" si="321"/>
        <v>0.65673420738974975</v>
      </c>
      <c r="P848" s="15">
        <f t="shared" si="322"/>
        <v>960.57045837275223</v>
      </c>
      <c r="Q848" s="20">
        <f t="shared" si="323"/>
        <v>141.42954162724777</v>
      </c>
      <c r="R848" s="26">
        <f t="shared" si="324"/>
        <v>28285.908325449556</v>
      </c>
      <c r="S848" s="8">
        <f>Daten!K848</f>
        <v>21865.54</v>
      </c>
      <c r="T848" s="8">
        <f>Daten!L848</f>
        <v>240508.54</v>
      </c>
      <c r="U848" s="8">
        <f>Daten!M848</f>
        <v>703421.34</v>
      </c>
      <c r="V848" s="8">
        <f>Daten!N848</f>
        <v>500</v>
      </c>
      <c r="W848" s="8">
        <f>Daten!O848</f>
        <v>500</v>
      </c>
      <c r="X848" s="22">
        <f t="shared" si="325"/>
        <v>965795.41999999993</v>
      </c>
      <c r="Y848" s="8">
        <f t="shared" si="326"/>
        <v>1140434.9093278453</v>
      </c>
      <c r="Z848" s="20">
        <f t="shared" si="327"/>
        <v>-174639.4893278454</v>
      </c>
      <c r="AA848" s="26">
        <f t="shared" si="328"/>
        <v>17463.94893278454</v>
      </c>
      <c r="AB848" s="31">
        <f t="shared" si="329"/>
        <v>94964.159491779326</v>
      </c>
      <c r="AC848" s="30">
        <f t="shared" si="330"/>
        <v>94964.159491779326</v>
      </c>
      <c r="AG848" s="25">
        <f t="shared" si="331"/>
        <v>49214.302233545226</v>
      </c>
      <c r="AH848" s="25">
        <f t="shared" si="332"/>
        <v>17463.94893278454</v>
      </c>
      <c r="AI848" s="25">
        <f t="shared" si="333"/>
        <v>66678.251166329763</v>
      </c>
      <c r="AJ848" s="25">
        <f t="shared" si="334"/>
        <v>1</v>
      </c>
      <c r="AK848" s="25">
        <f t="shared" si="335"/>
        <v>66678.251166329763</v>
      </c>
      <c r="AL848" s="25">
        <f t="shared" ca="1" si="336"/>
        <v>168432</v>
      </c>
      <c r="AM848" s="25">
        <f t="shared" ca="1" si="337"/>
        <v>31</v>
      </c>
      <c r="AN848" s="25">
        <f ca="1">IF(AM848=0,0,COUNTIF($AM$19:AM848,C848*10+1))</f>
        <v>331</v>
      </c>
      <c r="AO848" s="20">
        <f t="shared" ca="1" si="338"/>
        <v>0</v>
      </c>
      <c r="AP848" s="32">
        <f t="shared" ca="1" si="339"/>
        <v>168432</v>
      </c>
    </row>
    <row r="849" spans="1:42" x14ac:dyDescent="0.2">
      <c r="A849" s="14">
        <f>Daten!A849</f>
        <v>32315</v>
      </c>
      <c r="B849" s="7" t="str">
        <f>Daten!B849</f>
        <v xml:space="preserve">Krumbach                                          </v>
      </c>
      <c r="C849" s="14">
        <f t="shared" si="315"/>
        <v>3</v>
      </c>
      <c r="D849" s="9">
        <f>Daten!D849</f>
        <v>0</v>
      </c>
      <c r="E849" s="8">
        <f>Daten!E849</f>
        <v>2401</v>
      </c>
      <c r="F849" s="8">
        <f>Daten!F849</f>
        <v>2276</v>
      </c>
      <c r="G849" s="26">
        <f t="shared" si="316"/>
        <v>125</v>
      </c>
      <c r="H849" s="28">
        <f t="shared" si="317"/>
        <v>5.4920913884007029E-2</v>
      </c>
      <c r="I849" s="20">
        <f t="shared" si="318"/>
        <v>32.422658127941467</v>
      </c>
      <c r="J849" s="20">
        <f t="shared" si="319"/>
        <v>92.577341872058525</v>
      </c>
      <c r="K849" s="26">
        <f t="shared" si="320"/>
        <v>-46288.670936029266</v>
      </c>
      <c r="L849" s="15">
        <f>Daten!G849</f>
        <v>360</v>
      </c>
      <c r="M849" s="15">
        <f>Daten!H849</f>
        <v>1571</v>
      </c>
      <c r="N849" s="15">
        <f>Daten!I849</f>
        <v>470</v>
      </c>
      <c r="O849" s="27">
        <f t="shared" si="321"/>
        <v>0.52832590706556337</v>
      </c>
      <c r="P849" s="15">
        <f t="shared" si="322"/>
        <v>899.31834928700459</v>
      </c>
      <c r="Q849" s="20">
        <f t="shared" si="323"/>
        <v>-69.318349287004594</v>
      </c>
      <c r="R849" s="26">
        <f t="shared" si="324"/>
        <v>-13863.669857400919</v>
      </c>
      <c r="S849" s="8">
        <f>Daten!K849</f>
        <v>13509.66</v>
      </c>
      <c r="T849" s="8">
        <f>Daten!L849</f>
        <v>222872.03</v>
      </c>
      <c r="U849" s="8">
        <f>Daten!M849</f>
        <v>788947.06</v>
      </c>
      <c r="V849" s="8">
        <f>Daten!N849</f>
        <v>500</v>
      </c>
      <c r="W849" s="8">
        <f>Daten!O849</f>
        <v>500</v>
      </c>
      <c r="X849" s="22">
        <f t="shared" si="325"/>
        <v>1025328.75</v>
      </c>
      <c r="Y849" s="8">
        <f t="shared" si="326"/>
        <v>984958.35154538008</v>
      </c>
      <c r="Z849" s="20">
        <f t="shared" si="327"/>
        <v>40370.398454619921</v>
      </c>
      <c r="AA849" s="26">
        <f t="shared" si="328"/>
        <v>-4037.0398454619922</v>
      </c>
      <c r="AB849" s="31">
        <f t="shared" si="329"/>
        <v>-64189.38063889218</v>
      </c>
      <c r="AC849" s="30">
        <f t="shared" si="330"/>
        <v>0</v>
      </c>
      <c r="AG849" s="25">
        <f t="shared" si="331"/>
        <v>0</v>
      </c>
      <c r="AH849" s="25">
        <f t="shared" si="332"/>
        <v>0</v>
      </c>
      <c r="AI849" s="25">
        <f t="shared" si="333"/>
        <v>0</v>
      </c>
      <c r="AJ849" s="25">
        <f t="shared" si="334"/>
        <v>1</v>
      </c>
      <c r="AK849" s="25">
        <f t="shared" si="335"/>
        <v>0</v>
      </c>
      <c r="AL849" s="25">
        <f t="shared" ca="1" si="336"/>
        <v>0</v>
      </c>
      <c r="AM849" s="25">
        <f t="shared" ca="1" si="337"/>
        <v>0</v>
      </c>
      <c r="AN849" s="25">
        <f ca="1">IF(AM849=0,0,COUNTIF($AM$19:AM849,C849*10+1))</f>
        <v>0</v>
      </c>
      <c r="AO849" s="20">
        <f t="shared" ca="1" si="338"/>
        <v>0</v>
      </c>
      <c r="AP849" s="32">
        <f t="shared" ca="1" si="339"/>
        <v>0</v>
      </c>
    </row>
    <row r="850" spans="1:42" x14ac:dyDescent="0.2">
      <c r="A850" s="14">
        <f>Daten!A850</f>
        <v>32316</v>
      </c>
      <c r="B850" s="7" t="str">
        <f>Daten!B850</f>
        <v xml:space="preserve">Lanzenkirchen                                     </v>
      </c>
      <c r="C850" s="14">
        <f t="shared" si="315"/>
        <v>3</v>
      </c>
      <c r="D850" s="9">
        <f>Daten!D850</f>
        <v>0</v>
      </c>
      <c r="E850" s="8">
        <f>Daten!E850</f>
        <v>4317</v>
      </c>
      <c r="F850" s="8">
        <f>Daten!F850</f>
        <v>3986</v>
      </c>
      <c r="G850" s="26">
        <f t="shared" si="316"/>
        <v>331</v>
      </c>
      <c r="H850" s="28">
        <f t="shared" si="317"/>
        <v>8.304064224786753E-2</v>
      </c>
      <c r="I850" s="20">
        <f t="shared" si="318"/>
        <v>56.782388092256006</v>
      </c>
      <c r="J850" s="20">
        <f t="shared" si="319"/>
        <v>274.21761190774401</v>
      </c>
      <c r="K850" s="26">
        <f t="shared" si="320"/>
        <v>-137108.80595387201</v>
      </c>
      <c r="L850" s="15">
        <f>Daten!G850</f>
        <v>661</v>
      </c>
      <c r="M850" s="15">
        <f>Daten!H850</f>
        <v>2895</v>
      </c>
      <c r="N850" s="15">
        <f>Daten!I850</f>
        <v>761</v>
      </c>
      <c r="O850" s="27">
        <f t="shared" si="321"/>
        <v>0.49119170984455957</v>
      </c>
      <c r="P850" s="15">
        <f t="shared" si="322"/>
        <v>1657.2416430209282</v>
      </c>
      <c r="Q850" s="20">
        <f t="shared" si="323"/>
        <v>-235.24164302092822</v>
      </c>
      <c r="R850" s="26">
        <f t="shared" si="324"/>
        <v>-47048.328604185648</v>
      </c>
      <c r="S850" s="8">
        <f>Daten!K850</f>
        <v>11312.63</v>
      </c>
      <c r="T850" s="8">
        <f>Daten!L850</f>
        <v>298599.02</v>
      </c>
      <c r="U850" s="8">
        <f>Daten!M850</f>
        <v>1091352.3899999999</v>
      </c>
      <c r="V850" s="8">
        <f>Daten!N850</f>
        <v>500</v>
      </c>
      <c r="W850" s="8">
        <f>Daten!O850</f>
        <v>500</v>
      </c>
      <c r="X850" s="22">
        <f t="shared" si="325"/>
        <v>1401264.04</v>
      </c>
      <c r="Y850" s="8">
        <f t="shared" si="326"/>
        <v>1770955.9365353626</v>
      </c>
      <c r="Z850" s="20">
        <f t="shared" si="327"/>
        <v>-369691.89653536258</v>
      </c>
      <c r="AA850" s="26">
        <f t="shared" si="328"/>
        <v>36969.189653536261</v>
      </c>
      <c r="AB850" s="31">
        <f t="shared" si="329"/>
        <v>-147187.9449045214</v>
      </c>
      <c r="AC850" s="30">
        <f t="shared" si="330"/>
        <v>0</v>
      </c>
      <c r="AG850" s="25">
        <f t="shared" si="331"/>
        <v>0</v>
      </c>
      <c r="AH850" s="25">
        <f t="shared" si="332"/>
        <v>0</v>
      </c>
      <c r="AI850" s="25">
        <f t="shared" si="333"/>
        <v>0</v>
      </c>
      <c r="AJ850" s="25">
        <f t="shared" si="334"/>
        <v>1</v>
      </c>
      <c r="AK850" s="25">
        <f t="shared" si="335"/>
        <v>0</v>
      </c>
      <c r="AL850" s="25">
        <f t="shared" ca="1" si="336"/>
        <v>0</v>
      </c>
      <c r="AM850" s="25">
        <f t="shared" ca="1" si="337"/>
        <v>0</v>
      </c>
      <c r="AN850" s="25">
        <f ca="1">IF(AM850=0,0,COUNTIF($AM$19:AM850,C850*10+1))</f>
        <v>0</v>
      </c>
      <c r="AO850" s="20">
        <f t="shared" ca="1" si="338"/>
        <v>0</v>
      </c>
      <c r="AP850" s="32">
        <f t="shared" ca="1" si="339"/>
        <v>0</v>
      </c>
    </row>
    <row r="851" spans="1:42" x14ac:dyDescent="0.2">
      <c r="A851" s="14">
        <f>Daten!A851</f>
        <v>32317</v>
      </c>
      <c r="B851" s="7" t="str">
        <f>Daten!B851</f>
        <v xml:space="preserve">Lichtenegg                                        </v>
      </c>
      <c r="C851" s="14">
        <f t="shared" ref="C851:C914" si="340">INT(A851/10000)</f>
        <v>3</v>
      </c>
      <c r="D851" s="9">
        <f>Daten!D851</f>
        <v>0</v>
      </c>
      <c r="E851" s="8">
        <f>Daten!E851</f>
        <v>1067</v>
      </c>
      <c r="F851" s="8">
        <f>Daten!F851</f>
        <v>1044</v>
      </c>
      <c r="G851" s="26">
        <f t="shared" ref="G851:G914" si="341">E851-F851</f>
        <v>23</v>
      </c>
      <c r="H851" s="28">
        <f t="shared" ref="H851:H914" si="342">G851/F851</f>
        <v>2.2030651340996167E-2</v>
      </c>
      <c r="I851" s="20">
        <f t="shared" ref="I851:I914" si="343">F851*$I$6</f>
        <v>14.872256188739406</v>
      </c>
      <c r="J851" s="20">
        <f t="shared" ref="J851:J914" si="344">G851-I851</f>
        <v>8.1277438112605935</v>
      </c>
      <c r="K851" s="26">
        <f t="shared" ref="K851:K914" si="345">-J851*$K$5</f>
        <v>-4063.8719056302966</v>
      </c>
      <c r="L851" s="15">
        <f>Daten!G851</f>
        <v>176</v>
      </c>
      <c r="M851" s="15">
        <f>Daten!H851</f>
        <v>693</v>
      </c>
      <c r="N851" s="15">
        <f>Daten!I851</f>
        <v>198</v>
      </c>
      <c r="O851" s="27">
        <f t="shared" ref="O851:O914" si="346">(L851+N851)/M851</f>
        <v>0.53968253968253965</v>
      </c>
      <c r="P851" s="15">
        <f t="shared" ref="P851:P914" si="347">M851*$P$6</f>
        <v>396.70758501329993</v>
      </c>
      <c r="Q851" s="20">
        <f t="shared" ref="Q851:Q914" si="348">L851+N851-P851</f>
        <v>-22.707585013299934</v>
      </c>
      <c r="R851" s="26">
        <f t="shared" ref="R851:R914" si="349">Q851*$R$5</f>
        <v>-4541.5170026599862</v>
      </c>
      <c r="S851" s="8">
        <f>Daten!K851</f>
        <v>11967.2</v>
      </c>
      <c r="T851" s="8">
        <f>Daten!L851</f>
        <v>71472.2</v>
      </c>
      <c r="U851" s="8">
        <f>Daten!M851</f>
        <v>134396.32999999999</v>
      </c>
      <c r="V851" s="8">
        <f>Daten!N851</f>
        <v>500</v>
      </c>
      <c r="W851" s="8">
        <f>Daten!O851</f>
        <v>500</v>
      </c>
      <c r="X851" s="22">
        <f t="shared" ref="X851:X914" si="350">S851/V851*500+T851/W851*500+U851</f>
        <v>217835.72999999998</v>
      </c>
      <c r="Y851" s="8">
        <f t="shared" ref="Y851:Y914" si="351">E851*$Y$6</f>
        <v>437713.68642187444</v>
      </c>
      <c r="Z851" s="20">
        <f t="shared" ref="Z851:Z914" si="352">X851-Y851</f>
        <v>-219877.95642187446</v>
      </c>
      <c r="AA851" s="26">
        <f t="shared" ref="AA851:AA914" si="353">-Z851*$AA$5</f>
        <v>21987.795642187448</v>
      </c>
      <c r="AB851" s="31">
        <f t="shared" ref="AB851:AB914" si="354">K851+R851+AA851</f>
        <v>13382.406733897165</v>
      </c>
      <c r="AC851" s="30">
        <f t="shared" ref="AC851:AC914" si="355">MAX(0,AB851)</f>
        <v>13382.406733897165</v>
      </c>
      <c r="AG851" s="25">
        <f t="shared" ref="AG851:AG914" si="356">IF(AB851&gt;0,K851,0)</f>
        <v>-4063.8719056302966</v>
      </c>
      <c r="AH851" s="25">
        <f t="shared" ref="AH851:AH914" si="357">IF(AB851&gt;0,AA851,0)</f>
        <v>21987.795642187448</v>
      </c>
      <c r="AI851" s="25">
        <f t="shared" ref="AI851:AI914" si="358">AG851+AH851</f>
        <v>17923.92373655715</v>
      </c>
      <c r="AJ851" s="25">
        <f t="shared" ref="AJ851:AJ914" si="359">IF(AND(V851=500,W851=500),1,0)</f>
        <v>1</v>
      </c>
      <c r="AK851" s="25">
        <f t="shared" ref="AK851:AK914" si="360">IF(AND(AJ851=1,AI851&gt;=E851*$AK$5),AI851,0)</f>
        <v>17923.92373655715</v>
      </c>
      <c r="AL851" s="25">
        <f t="shared" ref="AL851:AL914" ca="1" si="361">IF(OFFSET($AK$6,C851,0)=0,0,ROUND(AK851*OFFSET($AF$6,C851,0)/OFFSET($AK$6,C851,0),0))</f>
        <v>45277</v>
      </c>
      <c r="AM851" s="25">
        <f t="shared" ref="AM851:AM914" ca="1" si="362">IF(AL851&gt;0,C851*10+1,0)</f>
        <v>31</v>
      </c>
      <c r="AN851" s="25">
        <f ca="1">IF(AM851=0,0,COUNTIF($AM$19:AM851,C851*10+1))</f>
        <v>332</v>
      </c>
      <c r="AO851" s="20">
        <f t="shared" ref="AO851:AO914" ca="1" si="363">IF(AN851=1,OFFSET($AF$6,C851,0)-OFFSET($AL$6,C851,0),0)</f>
        <v>0</v>
      </c>
      <c r="AP851" s="32">
        <f t="shared" ref="AP851:AP914" ca="1" si="364">AL851+AO851</f>
        <v>45277</v>
      </c>
    </row>
    <row r="852" spans="1:42" x14ac:dyDescent="0.2">
      <c r="A852" s="14">
        <f>Daten!A852</f>
        <v>32318</v>
      </c>
      <c r="B852" s="7" t="str">
        <f>Daten!B852</f>
        <v xml:space="preserve">Lichtenwörth                                     </v>
      </c>
      <c r="C852" s="14">
        <f t="shared" si="340"/>
        <v>3</v>
      </c>
      <c r="D852" s="9">
        <f>Daten!D852</f>
        <v>0</v>
      </c>
      <c r="E852" s="8">
        <f>Daten!E852</f>
        <v>2959</v>
      </c>
      <c r="F852" s="8">
        <f>Daten!F852</f>
        <v>2766</v>
      </c>
      <c r="G852" s="26">
        <f t="shared" si="341"/>
        <v>193</v>
      </c>
      <c r="H852" s="28">
        <f t="shared" si="342"/>
        <v>6.9775849602313811E-2</v>
      </c>
      <c r="I852" s="20">
        <f t="shared" si="343"/>
        <v>39.402931626487735</v>
      </c>
      <c r="J852" s="20">
        <f t="shared" si="344"/>
        <v>153.59706837351226</v>
      </c>
      <c r="K852" s="26">
        <f t="shared" si="345"/>
        <v>-76798.534186756122</v>
      </c>
      <c r="L852" s="15">
        <f>Daten!G852</f>
        <v>387</v>
      </c>
      <c r="M852" s="15">
        <f>Daten!H852</f>
        <v>1935</v>
      </c>
      <c r="N852" s="15">
        <f>Daten!I852</f>
        <v>637</v>
      </c>
      <c r="O852" s="27">
        <f t="shared" si="346"/>
        <v>0.52919896640826869</v>
      </c>
      <c r="P852" s="15">
        <f t="shared" si="347"/>
        <v>1107.6900101020713</v>
      </c>
      <c r="Q852" s="20">
        <f t="shared" si="348"/>
        <v>-83.690010102071255</v>
      </c>
      <c r="R852" s="26">
        <f t="shared" si="349"/>
        <v>-16738.002020414249</v>
      </c>
      <c r="S852" s="8">
        <f>Daten!K852</f>
        <v>14716.87</v>
      </c>
      <c r="T852" s="8">
        <f>Daten!L852</f>
        <v>197947.94</v>
      </c>
      <c r="U852" s="8">
        <f>Daten!M852</f>
        <v>790202.47</v>
      </c>
      <c r="V852" s="8">
        <f>Daten!N852</f>
        <v>500</v>
      </c>
      <c r="W852" s="8">
        <f>Daten!O852</f>
        <v>500</v>
      </c>
      <c r="X852" s="22">
        <f t="shared" si="350"/>
        <v>1002867.28</v>
      </c>
      <c r="Y852" s="8">
        <f t="shared" si="351"/>
        <v>1213865.7901802498</v>
      </c>
      <c r="Z852" s="20">
        <f t="shared" si="352"/>
        <v>-210998.51018024981</v>
      </c>
      <c r="AA852" s="26">
        <f t="shared" si="353"/>
        <v>21099.851018024983</v>
      </c>
      <c r="AB852" s="31">
        <f t="shared" si="354"/>
        <v>-72436.685189145384</v>
      </c>
      <c r="AC852" s="30">
        <f t="shared" si="355"/>
        <v>0</v>
      </c>
      <c r="AG852" s="25">
        <f t="shared" si="356"/>
        <v>0</v>
      </c>
      <c r="AH852" s="25">
        <f t="shared" si="357"/>
        <v>0</v>
      </c>
      <c r="AI852" s="25">
        <f t="shared" si="358"/>
        <v>0</v>
      </c>
      <c r="AJ852" s="25">
        <f t="shared" si="359"/>
        <v>1</v>
      </c>
      <c r="AK852" s="25">
        <f t="shared" si="360"/>
        <v>0</v>
      </c>
      <c r="AL852" s="25">
        <f t="shared" ca="1" si="361"/>
        <v>0</v>
      </c>
      <c r="AM852" s="25">
        <f t="shared" ca="1" si="362"/>
        <v>0</v>
      </c>
      <c r="AN852" s="25">
        <f ca="1">IF(AM852=0,0,COUNTIF($AM$19:AM852,C852*10+1))</f>
        <v>0</v>
      </c>
      <c r="AO852" s="20">
        <f t="shared" ca="1" si="363"/>
        <v>0</v>
      </c>
      <c r="AP852" s="32">
        <f t="shared" ca="1" si="364"/>
        <v>0</v>
      </c>
    </row>
    <row r="853" spans="1:42" x14ac:dyDescent="0.2">
      <c r="A853" s="14">
        <f>Daten!A853</f>
        <v>32319</v>
      </c>
      <c r="B853" s="7" t="str">
        <f>Daten!B853</f>
        <v xml:space="preserve">Markt Piesting                                    </v>
      </c>
      <c r="C853" s="14">
        <f t="shared" si="340"/>
        <v>3</v>
      </c>
      <c r="D853" s="9">
        <f>Daten!D853</f>
        <v>0</v>
      </c>
      <c r="E853" s="8">
        <f>Daten!E853</f>
        <v>3140</v>
      </c>
      <c r="F853" s="8">
        <f>Daten!F853</f>
        <v>3088</v>
      </c>
      <c r="G853" s="26">
        <f t="shared" si="341"/>
        <v>52</v>
      </c>
      <c r="H853" s="28">
        <f t="shared" si="342"/>
        <v>1.683937823834197E-2</v>
      </c>
      <c r="I853" s="20">
        <f t="shared" si="343"/>
        <v>43.989968496961005</v>
      </c>
      <c r="J853" s="20">
        <f t="shared" si="344"/>
        <v>8.010031503038995</v>
      </c>
      <c r="K853" s="26">
        <f t="shared" si="345"/>
        <v>-4005.0157515194974</v>
      </c>
      <c r="L853" s="15">
        <f>Daten!G853</f>
        <v>485</v>
      </c>
      <c r="M853" s="15">
        <f>Daten!H853</f>
        <v>2034</v>
      </c>
      <c r="N853" s="15">
        <f>Daten!I853</f>
        <v>621</v>
      </c>
      <c r="O853" s="27">
        <f t="shared" si="346"/>
        <v>0.543756145526057</v>
      </c>
      <c r="P853" s="15">
        <f t="shared" si="347"/>
        <v>1164.3625222468283</v>
      </c>
      <c r="Q853" s="20">
        <f t="shared" si="348"/>
        <v>-58.362522246828348</v>
      </c>
      <c r="R853" s="26">
        <f t="shared" si="349"/>
        <v>-11672.50444936567</v>
      </c>
      <c r="S853" s="8">
        <f>Daten!K853</f>
        <v>4143.59</v>
      </c>
      <c r="T853" s="8">
        <f>Daten!L853</f>
        <v>237143.53</v>
      </c>
      <c r="U853" s="8">
        <f>Daten!M853</f>
        <v>776907.99</v>
      </c>
      <c r="V853" s="8">
        <f>Daten!N853</f>
        <v>500</v>
      </c>
      <c r="W853" s="8">
        <f>Daten!O853</f>
        <v>500</v>
      </c>
      <c r="X853" s="22">
        <f t="shared" si="350"/>
        <v>1018195.11</v>
      </c>
      <c r="Y853" s="8">
        <f t="shared" si="351"/>
        <v>1288117.1278019547</v>
      </c>
      <c r="Z853" s="20">
        <f t="shared" si="352"/>
        <v>-269922.01780195476</v>
      </c>
      <c r="AA853" s="26">
        <f t="shared" si="353"/>
        <v>26992.201780195479</v>
      </c>
      <c r="AB853" s="31">
        <f t="shared" si="354"/>
        <v>11314.681579310312</v>
      </c>
      <c r="AC853" s="30">
        <f t="shared" si="355"/>
        <v>11314.681579310312</v>
      </c>
      <c r="AG853" s="25">
        <f t="shared" si="356"/>
        <v>-4005.0157515194974</v>
      </c>
      <c r="AH853" s="25">
        <f t="shared" si="357"/>
        <v>26992.201780195479</v>
      </c>
      <c r="AI853" s="25">
        <f t="shared" si="358"/>
        <v>22987.18602867598</v>
      </c>
      <c r="AJ853" s="25">
        <f t="shared" si="359"/>
        <v>1</v>
      </c>
      <c r="AK853" s="25">
        <f t="shared" si="360"/>
        <v>22987.18602867598</v>
      </c>
      <c r="AL853" s="25">
        <f t="shared" ca="1" si="361"/>
        <v>58067</v>
      </c>
      <c r="AM853" s="25">
        <f t="shared" ca="1" si="362"/>
        <v>31</v>
      </c>
      <c r="AN853" s="25">
        <f ca="1">IF(AM853=0,0,COUNTIF($AM$19:AM853,C853*10+1))</f>
        <v>333</v>
      </c>
      <c r="AO853" s="20">
        <f t="shared" ca="1" si="363"/>
        <v>0</v>
      </c>
      <c r="AP853" s="32">
        <f t="shared" ca="1" si="364"/>
        <v>58067</v>
      </c>
    </row>
    <row r="854" spans="1:42" x14ac:dyDescent="0.2">
      <c r="A854" s="14">
        <f>Daten!A854</f>
        <v>32320</v>
      </c>
      <c r="B854" s="7" t="str">
        <f>Daten!B854</f>
        <v xml:space="preserve">Matzendorf-Hölles                                </v>
      </c>
      <c r="C854" s="14">
        <f t="shared" si="340"/>
        <v>3</v>
      </c>
      <c r="D854" s="9">
        <f>Daten!D854</f>
        <v>0</v>
      </c>
      <c r="E854" s="8">
        <f>Daten!E854</f>
        <v>2140</v>
      </c>
      <c r="F854" s="8">
        <f>Daten!F854</f>
        <v>2091</v>
      </c>
      <c r="G854" s="26">
        <f t="shared" si="341"/>
        <v>49</v>
      </c>
      <c r="H854" s="28">
        <f t="shared" si="342"/>
        <v>2.34337637494022E-2</v>
      </c>
      <c r="I854" s="20">
        <f t="shared" si="343"/>
        <v>29.78724874583726</v>
      </c>
      <c r="J854" s="20">
        <f t="shared" si="344"/>
        <v>19.21275125416274</v>
      </c>
      <c r="K854" s="26">
        <f t="shared" si="345"/>
        <v>-9606.3756270813701</v>
      </c>
      <c r="L854" s="15">
        <f>Daten!G854</f>
        <v>293</v>
      </c>
      <c r="M854" s="15">
        <f>Daten!H854</f>
        <v>1371</v>
      </c>
      <c r="N854" s="15">
        <f>Daten!I854</f>
        <v>476</v>
      </c>
      <c r="O854" s="27">
        <f t="shared" si="346"/>
        <v>0.56090444930707517</v>
      </c>
      <c r="P854" s="15">
        <f t="shared" si="347"/>
        <v>784.82842576224266</v>
      </c>
      <c r="Q854" s="20">
        <f t="shared" si="348"/>
        <v>-15.828425762242659</v>
      </c>
      <c r="R854" s="26">
        <f t="shared" si="349"/>
        <v>-3165.6851524485319</v>
      </c>
      <c r="S854" s="8">
        <f>Daten!K854</f>
        <v>5836.75</v>
      </c>
      <c r="T854" s="8">
        <f>Daten!L854</f>
        <v>163842.42000000001</v>
      </c>
      <c r="U854" s="8">
        <f>Daten!M854</f>
        <v>181055.45</v>
      </c>
      <c r="V854" s="8">
        <f>Daten!N854</f>
        <v>500</v>
      </c>
      <c r="W854" s="8">
        <f>Daten!O854</f>
        <v>500</v>
      </c>
      <c r="X854" s="22">
        <f t="shared" si="350"/>
        <v>350734.62</v>
      </c>
      <c r="Y854" s="8">
        <f t="shared" si="351"/>
        <v>877888.74315165065</v>
      </c>
      <c r="Z854" s="20">
        <f t="shared" si="352"/>
        <v>-527154.12315165065</v>
      </c>
      <c r="AA854" s="26">
        <f t="shared" si="353"/>
        <v>52715.412315165071</v>
      </c>
      <c r="AB854" s="31">
        <f t="shared" si="354"/>
        <v>39943.351535635171</v>
      </c>
      <c r="AC854" s="30">
        <f t="shared" si="355"/>
        <v>39943.351535635171</v>
      </c>
      <c r="AG854" s="25">
        <f t="shared" si="356"/>
        <v>-9606.3756270813701</v>
      </c>
      <c r="AH854" s="25">
        <f t="shared" si="357"/>
        <v>52715.412315165071</v>
      </c>
      <c r="AI854" s="25">
        <f t="shared" si="358"/>
        <v>43109.036688083703</v>
      </c>
      <c r="AJ854" s="25">
        <f t="shared" si="359"/>
        <v>1</v>
      </c>
      <c r="AK854" s="25">
        <f t="shared" si="360"/>
        <v>43109.036688083703</v>
      </c>
      <c r="AL854" s="25">
        <f t="shared" ca="1" si="361"/>
        <v>108895</v>
      </c>
      <c r="AM854" s="25">
        <f t="shared" ca="1" si="362"/>
        <v>31</v>
      </c>
      <c r="AN854" s="25">
        <f ca="1">IF(AM854=0,0,COUNTIF($AM$19:AM854,C854*10+1))</f>
        <v>334</v>
      </c>
      <c r="AO854" s="20">
        <f t="shared" ca="1" si="363"/>
        <v>0</v>
      </c>
      <c r="AP854" s="32">
        <f t="shared" ca="1" si="364"/>
        <v>108895</v>
      </c>
    </row>
    <row r="855" spans="1:42" x14ac:dyDescent="0.2">
      <c r="A855" s="14">
        <f>Daten!A855</f>
        <v>32321</v>
      </c>
      <c r="B855" s="7" t="str">
        <f>Daten!B855</f>
        <v xml:space="preserve">Miesenbach                                        </v>
      </c>
      <c r="C855" s="14">
        <f t="shared" si="340"/>
        <v>3</v>
      </c>
      <c r="D855" s="9">
        <f>Daten!D855</f>
        <v>0</v>
      </c>
      <c r="E855" s="8">
        <f>Daten!E855</f>
        <v>642</v>
      </c>
      <c r="F855" s="8">
        <f>Daten!F855</f>
        <v>678</v>
      </c>
      <c r="G855" s="26">
        <f t="shared" si="341"/>
        <v>-36</v>
      </c>
      <c r="H855" s="28">
        <f t="shared" si="342"/>
        <v>-5.3097345132743362E-2</v>
      </c>
      <c r="I855" s="20">
        <f t="shared" si="343"/>
        <v>9.658419249008924</v>
      </c>
      <c r="J855" s="20">
        <f t="shared" si="344"/>
        <v>-45.658419249008922</v>
      </c>
      <c r="K855" s="26">
        <f t="shared" si="345"/>
        <v>22829.209624504459</v>
      </c>
      <c r="L855" s="15">
        <f>Daten!G855</f>
        <v>80</v>
      </c>
      <c r="M855" s="15">
        <f>Daten!H855</f>
        <v>408</v>
      </c>
      <c r="N855" s="15">
        <f>Daten!I855</f>
        <v>154</v>
      </c>
      <c r="O855" s="27">
        <f t="shared" si="346"/>
        <v>0.57352941176470584</v>
      </c>
      <c r="P855" s="15">
        <f t="shared" si="347"/>
        <v>233.55944399051424</v>
      </c>
      <c r="Q855" s="20">
        <f t="shared" si="348"/>
        <v>0.44055600948576057</v>
      </c>
      <c r="R855" s="26">
        <f t="shared" si="349"/>
        <v>88.111201897152114</v>
      </c>
      <c r="S855" s="8">
        <f>Daten!K855</f>
        <v>7903.58</v>
      </c>
      <c r="T855" s="8">
        <f>Daten!L855</f>
        <v>43626.96</v>
      </c>
      <c r="U855" s="8">
        <f>Daten!M855</f>
        <v>46964.81</v>
      </c>
      <c r="V855" s="8">
        <f>Daten!N855</f>
        <v>500</v>
      </c>
      <c r="W855" s="8">
        <f>Daten!O855</f>
        <v>500</v>
      </c>
      <c r="X855" s="22">
        <f t="shared" si="350"/>
        <v>98495.35</v>
      </c>
      <c r="Y855" s="8">
        <f t="shared" si="351"/>
        <v>263366.62294549518</v>
      </c>
      <c r="Z855" s="20">
        <f t="shared" si="352"/>
        <v>-164871.27294549518</v>
      </c>
      <c r="AA855" s="26">
        <f t="shared" si="353"/>
        <v>16487.127294549518</v>
      </c>
      <c r="AB855" s="31">
        <f t="shared" si="354"/>
        <v>39404.448120951129</v>
      </c>
      <c r="AC855" s="30">
        <f t="shared" si="355"/>
        <v>39404.448120951129</v>
      </c>
      <c r="AG855" s="25">
        <f t="shared" si="356"/>
        <v>22829.209624504459</v>
      </c>
      <c r="AH855" s="25">
        <f t="shared" si="357"/>
        <v>16487.127294549518</v>
      </c>
      <c r="AI855" s="25">
        <f t="shared" si="358"/>
        <v>39316.336919053982</v>
      </c>
      <c r="AJ855" s="25">
        <f t="shared" si="359"/>
        <v>1</v>
      </c>
      <c r="AK855" s="25">
        <f t="shared" si="360"/>
        <v>39316.336919053982</v>
      </c>
      <c r="AL855" s="25">
        <f t="shared" ca="1" si="361"/>
        <v>99315</v>
      </c>
      <c r="AM855" s="25">
        <f t="shared" ca="1" si="362"/>
        <v>31</v>
      </c>
      <c r="AN855" s="25">
        <f ca="1">IF(AM855=0,0,COUNTIF($AM$19:AM855,C855*10+1))</f>
        <v>335</v>
      </c>
      <c r="AO855" s="20">
        <f t="shared" ca="1" si="363"/>
        <v>0</v>
      </c>
      <c r="AP855" s="32">
        <f t="shared" ca="1" si="364"/>
        <v>99315</v>
      </c>
    </row>
    <row r="856" spans="1:42" x14ac:dyDescent="0.2">
      <c r="A856" s="14">
        <f>Daten!A856</f>
        <v>32322</v>
      </c>
      <c r="B856" s="7" t="str">
        <f>Daten!B856</f>
        <v xml:space="preserve">Muggendorf                                        </v>
      </c>
      <c r="C856" s="14">
        <f t="shared" si="340"/>
        <v>3</v>
      </c>
      <c r="D856" s="9">
        <f>Daten!D856</f>
        <v>0</v>
      </c>
      <c r="E856" s="8">
        <f>Daten!E856</f>
        <v>508</v>
      </c>
      <c r="F856" s="8">
        <f>Daten!F856</f>
        <v>510</v>
      </c>
      <c r="G856" s="26">
        <f t="shared" si="341"/>
        <v>-2</v>
      </c>
      <c r="H856" s="28">
        <f t="shared" si="342"/>
        <v>-3.9215686274509803E-3</v>
      </c>
      <c r="I856" s="20">
        <f t="shared" si="343"/>
        <v>7.2651826209359172</v>
      </c>
      <c r="J856" s="20">
        <f t="shared" si="344"/>
        <v>-9.2651826209359172</v>
      </c>
      <c r="K856" s="26">
        <f t="shared" si="345"/>
        <v>4632.5913104679585</v>
      </c>
      <c r="L856" s="15">
        <f>Daten!G856</f>
        <v>57</v>
      </c>
      <c r="M856" s="15">
        <f>Daten!H856</f>
        <v>338</v>
      </c>
      <c r="N856" s="15">
        <f>Daten!I856</f>
        <v>113</v>
      </c>
      <c r="O856" s="27">
        <f t="shared" si="346"/>
        <v>0.50295857988165682</v>
      </c>
      <c r="P856" s="15">
        <f t="shared" si="347"/>
        <v>193.48797075684757</v>
      </c>
      <c r="Q856" s="20">
        <f t="shared" si="348"/>
        <v>-23.487970756847574</v>
      </c>
      <c r="R856" s="26">
        <f t="shared" si="349"/>
        <v>-4697.5941513695143</v>
      </c>
      <c r="S856" s="8">
        <f>Daten!K856</f>
        <v>-6308.91</v>
      </c>
      <c r="T856" s="8">
        <f>Daten!L856</f>
        <v>37473.360000000001</v>
      </c>
      <c r="U856" s="8">
        <f>Daten!M856</f>
        <v>42524.3</v>
      </c>
      <c r="V856" s="8">
        <f>Daten!N856</f>
        <v>500</v>
      </c>
      <c r="W856" s="8">
        <f>Daten!O856</f>
        <v>500</v>
      </c>
      <c r="X856" s="22">
        <f t="shared" si="350"/>
        <v>73688.75</v>
      </c>
      <c r="Y856" s="8">
        <f t="shared" si="351"/>
        <v>208396.01940235446</v>
      </c>
      <c r="Z856" s="20">
        <f t="shared" si="352"/>
        <v>-134707.26940235446</v>
      </c>
      <c r="AA856" s="26">
        <f t="shared" si="353"/>
        <v>13470.726940235447</v>
      </c>
      <c r="AB856" s="31">
        <f t="shared" si="354"/>
        <v>13405.724099333891</v>
      </c>
      <c r="AC856" s="30">
        <f t="shared" si="355"/>
        <v>13405.724099333891</v>
      </c>
      <c r="AG856" s="25">
        <f t="shared" si="356"/>
        <v>4632.5913104679585</v>
      </c>
      <c r="AH856" s="25">
        <f t="shared" si="357"/>
        <v>13470.726940235447</v>
      </c>
      <c r="AI856" s="25">
        <f t="shared" si="358"/>
        <v>18103.318250703407</v>
      </c>
      <c r="AJ856" s="25">
        <f t="shared" si="359"/>
        <v>1</v>
      </c>
      <c r="AK856" s="25">
        <f t="shared" si="360"/>
        <v>18103.318250703407</v>
      </c>
      <c r="AL856" s="25">
        <f t="shared" ca="1" si="361"/>
        <v>45730</v>
      </c>
      <c r="AM856" s="25">
        <f t="shared" ca="1" si="362"/>
        <v>31</v>
      </c>
      <c r="AN856" s="25">
        <f ca="1">IF(AM856=0,0,COUNTIF($AM$19:AM856,C856*10+1))</f>
        <v>336</v>
      </c>
      <c r="AO856" s="20">
        <f t="shared" ca="1" si="363"/>
        <v>0</v>
      </c>
      <c r="AP856" s="32">
        <f t="shared" ca="1" si="364"/>
        <v>45730</v>
      </c>
    </row>
    <row r="857" spans="1:42" x14ac:dyDescent="0.2">
      <c r="A857" s="14">
        <f>Daten!A857</f>
        <v>32323</v>
      </c>
      <c r="B857" s="7" t="str">
        <f>Daten!B857</f>
        <v xml:space="preserve">Pernitz                                           </v>
      </c>
      <c r="C857" s="14">
        <f t="shared" si="340"/>
        <v>3</v>
      </c>
      <c r="D857" s="9">
        <f>Daten!D857</f>
        <v>0</v>
      </c>
      <c r="E857" s="8">
        <f>Daten!E857</f>
        <v>2508</v>
      </c>
      <c r="F857" s="8">
        <f>Daten!F857</f>
        <v>2491</v>
      </c>
      <c r="G857" s="26">
        <f t="shared" si="341"/>
        <v>17</v>
      </c>
      <c r="H857" s="28">
        <f t="shared" si="342"/>
        <v>6.8245684464070654E-3</v>
      </c>
      <c r="I857" s="20">
        <f t="shared" si="343"/>
        <v>35.485431193630134</v>
      </c>
      <c r="J857" s="20">
        <f t="shared" si="344"/>
        <v>-18.485431193630134</v>
      </c>
      <c r="K857" s="26">
        <f t="shared" si="345"/>
        <v>9242.7155968150673</v>
      </c>
      <c r="L857" s="15">
        <f>Daten!G857</f>
        <v>339</v>
      </c>
      <c r="M857" s="15">
        <f>Daten!H857</f>
        <v>1601</v>
      </c>
      <c r="N857" s="15">
        <f>Daten!I857</f>
        <v>568</v>
      </c>
      <c r="O857" s="27">
        <f t="shared" si="346"/>
        <v>0.56652092442223612</v>
      </c>
      <c r="P857" s="15">
        <f t="shared" si="347"/>
        <v>916.4918378157189</v>
      </c>
      <c r="Q857" s="20">
        <f t="shared" si="348"/>
        <v>-9.4918378157188954</v>
      </c>
      <c r="R857" s="26">
        <f t="shared" si="349"/>
        <v>-1898.3675631437791</v>
      </c>
      <c r="S857" s="8">
        <f>Daten!K857</f>
        <v>2115.61</v>
      </c>
      <c r="T857" s="8">
        <f>Daten!L857</f>
        <v>213384.05</v>
      </c>
      <c r="U857" s="8">
        <f>Daten!M857</f>
        <v>752448.84</v>
      </c>
      <c r="V857" s="8">
        <f>Daten!N857</f>
        <v>500</v>
      </c>
      <c r="W857" s="8">
        <f>Daten!O857</f>
        <v>500</v>
      </c>
      <c r="X857" s="22">
        <f t="shared" si="350"/>
        <v>967948.5</v>
      </c>
      <c r="Y857" s="8">
        <f t="shared" si="351"/>
        <v>1028852.7887029626</v>
      </c>
      <c r="Z857" s="20">
        <f t="shared" si="352"/>
        <v>-60904.288702962571</v>
      </c>
      <c r="AA857" s="26">
        <f t="shared" si="353"/>
        <v>6090.4288702962576</v>
      </c>
      <c r="AB857" s="31">
        <f t="shared" si="354"/>
        <v>13434.776903967546</v>
      </c>
      <c r="AC857" s="30">
        <f t="shared" si="355"/>
        <v>13434.776903967546</v>
      </c>
      <c r="AG857" s="25">
        <f t="shared" si="356"/>
        <v>9242.7155968150673</v>
      </c>
      <c r="AH857" s="25">
        <f t="shared" si="357"/>
        <v>6090.4288702962576</v>
      </c>
      <c r="AI857" s="25">
        <f t="shared" si="358"/>
        <v>15333.144467111324</v>
      </c>
      <c r="AJ857" s="25">
        <f t="shared" si="359"/>
        <v>1</v>
      </c>
      <c r="AK857" s="25">
        <f t="shared" si="360"/>
        <v>15333.144467111324</v>
      </c>
      <c r="AL857" s="25">
        <f t="shared" ca="1" si="361"/>
        <v>38732</v>
      </c>
      <c r="AM857" s="25">
        <f t="shared" ca="1" si="362"/>
        <v>31</v>
      </c>
      <c r="AN857" s="25">
        <f ca="1">IF(AM857=0,0,COUNTIF($AM$19:AM857,C857*10+1))</f>
        <v>337</v>
      </c>
      <c r="AO857" s="20">
        <f t="shared" ca="1" si="363"/>
        <v>0</v>
      </c>
      <c r="AP857" s="32">
        <f t="shared" ca="1" si="364"/>
        <v>38732</v>
      </c>
    </row>
    <row r="858" spans="1:42" x14ac:dyDescent="0.2">
      <c r="A858" s="14">
        <f>Daten!A858</f>
        <v>32324</v>
      </c>
      <c r="B858" s="7" t="str">
        <f>Daten!B858</f>
        <v xml:space="preserve">Rohr im Gebirge                                   </v>
      </c>
      <c r="C858" s="14">
        <f t="shared" si="340"/>
        <v>3</v>
      </c>
      <c r="D858" s="9">
        <f>Daten!D858</f>
        <v>0</v>
      </c>
      <c r="E858" s="8">
        <f>Daten!E858</f>
        <v>421</v>
      </c>
      <c r="F858" s="8">
        <f>Daten!F858</f>
        <v>461</v>
      </c>
      <c r="G858" s="26">
        <f t="shared" si="341"/>
        <v>-40</v>
      </c>
      <c r="H858" s="28">
        <f t="shared" si="342"/>
        <v>-8.6767895878524945E-2</v>
      </c>
      <c r="I858" s="20">
        <f t="shared" si="343"/>
        <v>6.5671552710812895</v>
      </c>
      <c r="J858" s="20">
        <f t="shared" si="344"/>
        <v>-46.56715527108129</v>
      </c>
      <c r="K858" s="26">
        <f t="shared" si="345"/>
        <v>23283.577635540645</v>
      </c>
      <c r="L858" s="15">
        <f>Daten!G858</f>
        <v>68</v>
      </c>
      <c r="M858" s="15">
        <f>Daten!H858</f>
        <v>261</v>
      </c>
      <c r="N858" s="15">
        <f>Daten!I858</f>
        <v>92</v>
      </c>
      <c r="O858" s="27">
        <f t="shared" si="346"/>
        <v>0.6130268199233716</v>
      </c>
      <c r="P858" s="15">
        <f t="shared" si="347"/>
        <v>149.40935019981427</v>
      </c>
      <c r="Q858" s="20">
        <f t="shared" si="348"/>
        <v>10.59064980018573</v>
      </c>
      <c r="R858" s="26">
        <f t="shared" si="349"/>
        <v>2118.1299600371458</v>
      </c>
      <c r="S858" s="8">
        <f>Daten!K858</f>
        <v>17807</v>
      </c>
      <c r="T858" s="8">
        <f>Daten!L858</f>
        <v>46075.19</v>
      </c>
      <c r="U858" s="8">
        <f>Daten!M858</f>
        <v>83455.47</v>
      </c>
      <c r="V858" s="8">
        <f>Daten!N858</f>
        <v>500</v>
      </c>
      <c r="W858" s="8">
        <f>Daten!O858</f>
        <v>500</v>
      </c>
      <c r="X858" s="22">
        <f t="shared" si="350"/>
        <v>147337.66</v>
      </c>
      <c r="Y858" s="8">
        <f t="shared" si="351"/>
        <v>172706.14993777801</v>
      </c>
      <c r="Z858" s="20">
        <f t="shared" si="352"/>
        <v>-25368.489937778009</v>
      </c>
      <c r="AA858" s="26">
        <f t="shared" si="353"/>
        <v>2536.8489937778013</v>
      </c>
      <c r="AB858" s="31">
        <f t="shared" si="354"/>
        <v>27938.55658935559</v>
      </c>
      <c r="AC858" s="30">
        <f t="shared" si="355"/>
        <v>27938.55658935559</v>
      </c>
      <c r="AG858" s="25">
        <f t="shared" si="356"/>
        <v>23283.577635540645</v>
      </c>
      <c r="AH858" s="25">
        <f t="shared" si="357"/>
        <v>2536.8489937778013</v>
      </c>
      <c r="AI858" s="25">
        <f t="shared" si="358"/>
        <v>25820.426629318448</v>
      </c>
      <c r="AJ858" s="25">
        <f t="shared" si="359"/>
        <v>1</v>
      </c>
      <c r="AK858" s="25">
        <f t="shared" si="360"/>
        <v>25820.426629318448</v>
      </c>
      <c r="AL858" s="25">
        <f t="shared" ca="1" si="361"/>
        <v>65224</v>
      </c>
      <c r="AM858" s="25">
        <f t="shared" ca="1" si="362"/>
        <v>31</v>
      </c>
      <c r="AN858" s="25">
        <f ca="1">IF(AM858=0,0,COUNTIF($AM$19:AM858,C858*10+1))</f>
        <v>338</v>
      </c>
      <c r="AO858" s="20">
        <f t="shared" ca="1" si="363"/>
        <v>0</v>
      </c>
      <c r="AP858" s="32">
        <f t="shared" ca="1" si="364"/>
        <v>65224</v>
      </c>
    </row>
    <row r="859" spans="1:42" x14ac:dyDescent="0.2">
      <c r="A859" s="14">
        <f>Daten!A859</f>
        <v>32325</v>
      </c>
      <c r="B859" s="7" t="str">
        <f>Daten!B859</f>
        <v xml:space="preserve">Bromberg                                          </v>
      </c>
      <c r="C859" s="14">
        <f t="shared" si="340"/>
        <v>3</v>
      </c>
      <c r="D859" s="9">
        <f>Daten!D859</f>
        <v>0</v>
      </c>
      <c r="E859" s="8">
        <f>Daten!E859</f>
        <v>1148</v>
      </c>
      <c r="F859" s="8">
        <f>Daten!F859</f>
        <v>1188</v>
      </c>
      <c r="G859" s="26">
        <f t="shared" si="341"/>
        <v>-40</v>
      </c>
      <c r="H859" s="28">
        <f t="shared" si="342"/>
        <v>-3.3670033670033669E-2</v>
      </c>
      <c r="I859" s="20">
        <f t="shared" si="343"/>
        <v>16.923601869944843</v>
      </c>
      <c r="J859" s="20">
        <f t="shared" si="344"/>
        <v>-56.923601869944846</v>
      </c>
      <c r="K859" s="26">
        <f t="shared" si="345"/>
        <v>28461.800934972423</v>
      </c>
      <c r="L859" s="15">
        <f>Daten!G859</f>
        <v>167</v>
      </c>
      <c r="M859" s="15">
        <f>Daten!H859</f>
        <v>726</v>
      </c>
      <c r="N859" s="15">
        <f>Daten!I859</f>
        <v>255</v>
      </c>
      <c r="O859" s="27">
        <f t="shared" si="346"/>
        <v>0.58126721763085398</v>
      </c>
      <c r="P859" s="15">
        <f t="shared" si="347"/>
        <v>415.59842239488563</v>
      </c>
      <c r="Q859" s="20">
        <f t="shared" si="348"/>
        <v>6.4015776051143689</v>
      </c>
      <c r="R859" s="26">
        <f t="shared" si="349"/>
        <v>1280.3155210228738</v>
      </c>
      <c r="S859" s="8">
        <f>Daten!K859</f>
        <v>9877.8700000000008</v>
      </c>
      <c r="T859" s="8">
        <f>Daten!L859</f>
        <v>87804.4</v>
      </c>
      <c r="U859" s="8">
        <f>Daten!M859</f>
        <v>215348.6</v>
      </c>
      <c r="V859" s="8">
        <f>Daten!N859</f>
        <v>500</v>
      </c>
      <c r="W859" s="8">
        <f>Daten!O859</f>
        <v>500</v>
      </c>
      <c r="X859" s="22">
        <f t="shared" si="350"/>
        <v>313030.87</v>
      </c>
      <c r="Y859" s="8">
        <f t="shared" si="351"/>
        <v>470942.18557854905</v>
      </c>
      <c r="Z859" s="20">
        <f t="shared" si="352"/>
        <v>-157911.31557854905</v>
      </c>
      <c r="AA859" s="26">
        <f t="shared" si="353"/>
        <v>15791.131557854906</v>
      </c>
      <c r="AB859" s="31">
        <f t="shared" si="354"/>
        <v>45533.2480138502</v>
      </c>
      <c r="AC859" s="30">
        <f t="shared" si="355"/>
        <v>45533.2480138502</v>
      </c>
      <c r="AG859" s="25">
        <f t="shared" si="356"/>
        <v>28461.800934972423</v>
      </c>
      <c r="AH859" s="25">
        <f t="shared" si="357"/>
        <v>15791.131557854906</v>
      </c>
      <c r="AI859" s="25">
        <f t="shared" si="358"/>
        <v>44252.932492827327</v>
      </c>
      <c r="AJ859" s="25">
        <f t="shared" si="359"/>
        <v>1</v>
      </c>
      <c r="AK859" s="25">
        <f t="shared" si="360"/>
        <v>44252.932492827327</v>
      </c>
      <c r="AL859" s="25">
        <f t="shared" ca="1" si="361"/>
        <v>111785</v>
      </c>
      <c r="AM859" s="25">
        <f t="shared" ca="1" si="362"/>
        <v>31</v>
      </c>
      <c r="AN859" s="25">
        <f ca="1">IF(AM859=0,0,COUNTIF($AM$19:AM859,C859*10+1))</f>
        <v>339</v>
      </c>
      <c r="AO859" s="20">
        <f t="shared" ca="1" si="363"/>
        <v>0</v>
      </c>
      <c r="AP859" s="32">
        <f t="shared" ca="1" si="364"/>
        <v>111785</v>
      </c>
    </row>
    <row r="860" spans="1:42" x14ac:dyDescent="0.2">
      <c r="A860" s="14">
        <f>Daten!A860</f>
        <v>32326</v>
      </c>
      <c r="B860" s="7" t="str">
        <f>Daten!B860</f>
        <v xml:space="preserve">Schwarzenbach                                     </v>
      </c>
      <c r="C860" s="14">
        <f t="shared" si="340"/>
        <v>3</v>
      </c>
      <c r="D860" s="9">
        <f>Daten!D860</f>
        <v>0</v>
      </c>
      <c r="E860" s="8">
        <f>Daten!E860</f>
        <v>936</v>
      </c>
      <c r="F860" s="8">
        <f>Daten!F860</f>
        <v>927</v>
      </c>
      <c r="G860" s="26">
        <f t="shared" si="341"/>
        <v>9</v>
      </c>
      <c r="H860" s="28">
        <f t="shared" si="342"/>
        <v>9.7087378640776691E-3</v>
      </c>
      <c r="I860" s="20">
        <f t="shared" si="343"/>
        <v>13.20553782275999</v>
      </c>
      <c r="J860" s="20">
        <f t="shared" si="344"/>
        <v>-4.2055378227599896</v>
      </c>
      <c r="K860" s="26">
        <f t="shared" si="345"/>
        <v>2102.7689113799947</v>
      </c>
      <c r="L860" s="15">
        <f>Daten!G860</f>
        <v>120</v>
      </c>
      <c r="M860" s="15">
        <f>Daten!H860</f>
        <v>592</v>
      </c>
      <c r="N860" s="15">
        <f>Daten!I860</f>
        <v>224</v>
      </c>
      <c r="O860" s="27">
        <f t="shared" si="346"/>
        <v>0.58108108108108103</v>
      </c>
      <c r="P860" s="15">
        <f t="shared" si="347"/>
        <v>338.89017363329515</v>
      </c>
      <c r="Q860" s="20">
        <f t="shared" si="348"/>
        <v>5.1098263667048514</v>
      </c>
      <c r="R860" s="26">
        <f t="shared" si="349"/>
        <v>1021.9652733409703</v>
      </c>
      <c r="S860" s="8">
        <f>Daten!K860</f>
        <v>5266.12</v>
      </c>
      <c r="T860" s="8">
        <f>Daten!L860</f>
        <v>61750.57</v>
      </c>
      <c r="U860" s="8">
        <f>Daten!M860</f>
        <v>92207.32</v>
      </c>
      <c r="V860" s="8">
        <f>Daten!N860</f>
        <v>500</v>
      </c>
      <c r="W860" s="8">
        <f>Daten!O860</f>
        <v>500</v>
      </c>
      <c r="X860" s="22">
        <f t="shared" si="350"/>
        <v>159224.01</v>
      </c>
      <c r="Y860" s="8">
        <f t="shared" si="351"/>
        <v>383973.76803268463</v>
      </c>
      <c r="Z860" s="20">
        <f t="shared" si="352"/>
        <v>-224749.75803268462</v>
      </c>
      <c r="AA860" s="26">
        <f t="shared" si="353"/>
        <v>22474.975803268462</v>
      </c>
      <c r="AB860" s="31">
        <f t="shared" si="354"/>
        <v>25599.709987989427</v>
      </c>
      <c r="AC860" s="30">
        <f t="shared" si="355"/>
        <v>25599.709987989427</v>
      </c>
      <c r="AG860" s="25">
        <f t="shared" si="356"/>
        <v>2102.7689113799947</v>
      </c>
      <c r="AH860" s="25">
        <f t="shared" si="357"/>
        <v>22474.975803268462</v>
      </c>
      <c r="AI860" s="25">
        <f t="shared" si="358"/>
        <v>24577.744714648456</v>
      </c>
      <c r="AJ860" s="25">
        <f t="shared" si="359"/>
        <v>1</v>
      </c>
      <c r="AK860" s="25">
        <f t="shared" si="360"/>
        <v>24577.744714648456</v>
      </c>
      <c r="AL860" s="25">
        <f t="shared" ca="1" si="361"/>
        <v>62085</v>
      </c>
      <c r="AM860" s="25">
        <f t="shared" ca="1" si="362"/>
        <v>31</v>
      </c>
      <c r="AN860" s="25">
        <f ca="1">IF(AM860=0,0,COUNTIF($AM$19:AM860,C860*10+1))</f>
        <v>340</v>
      </c>
      <c r="AO860" s="20">
        <f t="shared" ca="1" si="363"/>
        <v>0</v>
      </c>
      <c r="AP860" s="32">
        <f t="shared" ca="1" si="364"/>
        <v>62085</v>
      </c>
    </row>
    <row r="861" spans="1:42" x14ac:dyDescent="0.2">
      <c r="A861" s="14">
        <f>Daten!A861</f>
        <v>32327</v>
      </c>
      <c r="B861" s="7" t="str">
        <f>Daten!B861</f>
        <v xml:space="preserve">Sollenau                                          </v>
      </c>
      <c r="C861" s="14">
        <f t="shared" si="340"/>
        <v>3</v>
      </c>
      <c r="D861" s="9">
        <f>Daten!D861</f>
        <v>0</v>
      </c>
      <c r="E861" s="8">
        <f>Daten!E861</f>
        <v>5439</v>
      </c>
      <c r="F861" s="8">
        <f>Daten!F861</f>
        <v>5194</v>
      </c>
      <c r="G861" s="26">
        <f t="shared" si="341"/>
        <v>245</v>
      </c>
      <c r="H861" s="28">
        <f t="shared" si="342"/>
        <v>4.716981132075472E-2</v>
      </c>
      <c r="I861" s="20">
        <f t="shared" si="343"/>
        <v>73.990899084590495</v>
      </c>
      <c r="J861" s="20">
        <f t="shared" si="344"/>
        <v>171.0091009154095</v>
      </c>
      <c r="K861" s="26">
        <f t="shared" si="345"/>
        <v>-85504.550457704754</v>
      </c>
      <c r="L861" s="15">
        <f>Daten!G861</f>
        <v>780</v>
      </c>
      <c r="M861" s="15">
        <f>Daten!H861</f>
        <v>3469</v>
      </c>
      <c r="N861" s="15">
        <f>Daten!I861</f>
        <v>1190</v>
      </c>
      <c r="O861" s="27">
        <f t="shared" si="346"/>
        <v>0.56788699913519747</v>
      </c>
      <c r="P861" s="15">
        <f t="shared" si="347"/>
        <v>1985.8277235369949</v>
      </c>
      <c r="Q861" s="20">
        <f t="shared" si="348"/>
        <v>-15.827723536994881</v>
      </c>
      <c r="R861" s="26">
        <f t="shared" si="349"/>
        <v>-3165.5447073989762</v>
      </c>
      <c r="S861" s="8">
        <f>Daten!K861</f>
        <v>4915.17</v>
      </c>
      <c r="T861" s="8">
        <f>Daten!L861</f>
        <v>451882.37</v>
      </c>
      <c r="U861" s="8">
        <f>Daten!M861</f>
        <v>1791124.9</v>
      </c>
      <c r="V861" s="8">
        <f>Daten!N861</f>
        <v>500</v>
      </c>
      <c r="W861" s="8">
        <f>Daten!O861</f>
        <v>500</v>
      </c>
      <c r="X861" s="22">
        <f t="shared" si="350"/>
        <v>2247922.44</v>
      </c>
      <c r="Y861" s="8">
        <f t="shared" si="351"/>
        <v>2231232.1841130038</v>
      </c>
      <c r="Z861" s="20">
        <f t="shared" si="352"/>
        <v>16690.255886996165</v>
      </c>
      <c r="AA861" s="26">
        <f t="shared" si="353"/>
        <v>-1669.0255886996165</v>
      </c>
      <c r="AB861" s="31">
        <f t="shared" si="354"/>
        <v>-90339.120753803349</v>
      </c>
      <c r="AC861" s="30">
        <f t="shared" si="355"/>
        <v>0</v>
      </c>
      <c r="AG861" s="25">
        <f t="shared" si="356"/>
        <v>0</v>
      </c>
      <c r="AH861" s="25">
        <f t="shared" si="357"/>
        <v>0</v>
      </c>
      <c r="AI861" s="25">
        <f t="shared" si="358"/>
        <v>0</v>
      </c>
      <c r="AJ861" s="25">
        <f t="shared" si="359"/>
        <v>1</v>
      </c>
      <c r="AK861" s="25">
        <f t="shared" si="360"/>
        <v>0</v>
      </c>
      <c r="AL861" s="25">
        <f t="shared" ca="1" si="361"/>
        <v>0</v>
      </c>
      <c r="AM861" s="25">
        <f t="shared" ca="1" si="362"/>
        <v>0</v>
      </c>
      <c r="AN861" s="25">
        <f ca="1">IF(AM861=0,0,COUNTIF($AM$19:AM861,C861*10+1))</f>
        <v>0</v>
      </c>
      <c r="AO861" s="20">
        <f t="shared" ca="1" si="363"/>
        <v>0</v>
      </c>
      <c r="AP861" s="32">
        <f t="shared" ca="1" si="364"/>
        <v>0</v>
      </c>
    </row>
    <row r="862" spans="1:42" x14ac:dyDescent="0.2">
      <c r="A862" s="14">
        <f>Daten!A862</f>
        <v>32330</v>
      </c>
      <c r="B862" s="7" t="str">
        <f>Daten!B862</f>
        <v xml:space="preserve">Theresienfeld                                     </v>
      </c>
      <c r="C862" s="14">
        <f t="shared" si="340"/>
        <v>3</v>
      </c>
      <c r="D862" s="9">
        <f>Daten!D862</f>
        <v>0</v>
      </c>
      <c r="E862" s="8">
        <f>Daten!E862</f>
        <v>4208</v>
      </c>
      <c r="F862" s="8">
        <f>Daten!F862</f>
        <v>3673</v>
      </c>
      <c r="G862" s="26">
        <f t="shared" si="341"/>
        <v>535</v>
      </c>
      <c r="H862" s="28">
        <f t="shared" si="342"/>
        <v>0.14565750068064254</v>
      </c>
      <c r="I862" s="20">
        <f t="shared" si="343"/>
        <v>52.323560326858086</v>
      </c>
      <c r="J862" s="20">
        <f t="shared" si="344"/>
        <v>482.67643967314189</v>
      </c>
      <c r="K862" s="26">
        <f t="shared" si="345"/>
        <v>-241338.21983657093</v>
      </c>
      <c r="L862" s="15">
        <f>Daten!G862</f>
        <v>818</v>
      </c>
      <c r="M862" s="15">
        <f>Daten!H862</f>
        <v>2709</v>
      </c>
      <c r="N862" s="15">
        <f>Daten!I862</f>
        <v>681</v>
      </c>
      <c r="O862" s="27">
        <f t="shared" si="346"/>
        <v>0.55334071613141378</v>
      </c>
      <c r="P862" s="15">
        <f t="shared" si="347"/>
        <v>1550.7660141428996</v>
      </c>
      <c r="Q862" s="20">
        <f t="shared" si="348"/>
        <v>-51.766014142899621</v>
      </c>
      <c r="R862" s="26">
        <f t="shared" si="349"/>
        <v>-10353.202828579924</v>
      </c>
      <c r="S862" s="8">
        <f>Daten!K862</f>
        <v>3043.3</v>
      </c>
      <c r="T862" s="8">
        <f>Daten!L862</f>
        <v>336482.51</v>
      </c>
      <c r="U862" s="8">
        <f>Daten!M862</f>
        <v>919724.72</v>
      </c>
      <c r="V862" s="8">
        <f>Daten!N862</f>
        <v>500</v>
      </c>
      <c r="W862" s="8">
        <f>Daten!O862</f>
        <v>500</v>
      </c>
      <c r="X862" s="22">
        <f t="shared" si="350"/>
        <v>1259250.53</v>
      </c>
      <c r="Y862" s="8">
        <f t="shared" si="351"/>
        <v>1726241.0426084795</v>
      </c>
      <c r="Z862" s="20">
        <f t="shared" si="352"/>
        <v>-466990.51260847948</v>
      </c>
      <c r="AA862" s="26">
        <f t="shared" si="353"/>
        <v>46699.051260847948</v>
      </c>
      <c r="AB862" s="31">
        <f t="shared" si="354"/>
        <v>-204992.37140430292</v>
      </c>
      <c r="AC862" s="30">
        <f t="shared" si="355"/>
        <v>0</v>
      </c>
      <c r="AG862" s="25">
        <f t="shared" si="356"/>
        <v>0</v>
      </c>
      <c r="AH862" s="25">
        <f t="shared" si="357"/>
        <v>0</v>
      </c>
      <c r="AI862" s="25">
        <f t="shared" si="358"/>
        <v>0</v>
      </c>
      <c r="AJ862" s="25">
        <f t="shared" si="359"/>
        <v>1</v>
      </c>
      <c r="AK862" s="25">
        <f t="shared" si="360"/>
        <v>0</v>
      </c>
      <c r="AL862" s="25">
        <f t="shared" ca="1" si="361"/>
        <v>0</v>
      </c>
      <c r="AM862" s="25">
        <f t="shared" ca="1" si="362"/>
        <v>0</v>
      </c>
      <c r="AN862" s="25">
        <f ca="1">IF(AM862=0,0,COUNTIF($AM$19:AM862,C862*10+1))</f>
        <v>0</v>
      </c>
      <c r="AO862" s="20">
        <f t="shared" ca="1" si="363"/>
        <v>0</v>
      </c>
      <c r="AP862" s="32">
        <f t="shared" ca="1" si="364"/>
        <v>0</v>
      </c>
    </row>
    <row r="863" spans="1:42" x14ac:dyDescent="0.2">
      <c r="A863" s="14">
        <f>Daten!A863</f>
        <v>32331</v>
      </c>
      <c r="B863" s="7" t="str">
        <f>Daten!B863</f>
        <v xml:space="preserve">Waidmannsfeld                                     </v>
      </c>
      <c r="C863" s="14">
        <f t="shared" si="340"/>
        <v>3</v>
      </c>
      <c r="D863" s="9">
        <f>Daten!D863</f>
        <v>0</v>
      </c>
      <c r="E863" s="8">
        <f>Daten!E863</f>
        <v>1501</v>
      </c>
      <c r="F863" s="8">
        <f>Daten!F863</f>
        <v>1503</v>
      </c>
      <c r="G863" s="26">
        <f t="shared" si="341"/>
        <v>-2</v>
      </c>
      <c r="H863" s="28">
        <f t="shared" si="342"/>
        <v>-1.3306719893546241E-3</v>
      </c>
      <c r="I863" s="20">
        <f t="shared" si="343"/>
        <v>21.410920547581732</v>
      </c>
      <c r="J863" s="20">
        <f t="shared" si="344"/>
        <v>-23.410920547581732</v>
      </c>
      <c r="K863" s="26">
        <f t="shared" si="345"/>
        <v>11705.460273790866</v>
      </c>
      <c r="L863" s="15">
        <f>Daten!G863</f>
        <v>159</v>
      </c>
      <c r="M863" s="15">
        <f>Daten!H863</f>
        <v>916</v>
      </c>
      <c r="N863" s="15">
        <f>Daten!I863</f>
        <v>426</v>
      </c>
      <c r="O863" s="27">
        <f t="shared" si="346"/>
        <v>0.638646288209607</v>
      </c>
      <c r="P863" s="15">
        <f t="shared" si="347"/>
        <v>524.36384974340945</v>
      </c>
      <c r="Q863" s="20">
        <f t="shared" si="348"/>
        <v>60.636150256590554</v>
      </c>
      <c r="R863" s="26">
        <f t="shared" si="349"/>
        <v>12127.230051318111</v>
      </c>
      <c r="S863" s="8">
        <f>Daten!K863</f>
        <v>3330.2</v>
      </c>
      <c r="T863" s="8">
        <f>Daten!L863</f>
        <v>118113.82</v>
      </c>
      <c r="U863" s="8">
        <f>Daten!M863</f>
        <v>729581.66</v>
      </c>
      <c r="V863" s="8">
        <f>Daten!N863</f>
        <v>500</v>
      </c>
      <c r="W863" s="8">
        <f>Daten!O863</f>
        <v>500</v>
      </c>
      <c r="X863" s="22">
        <f t="shared" si="350"/>
        <v>851025.68</v>
      </c>
      <c r="Y863" s="8">
        <f t="shared" si="351"/>
        <v>615752.8053601064</v>
      </c>
      <c r="Z863" s="20">
        <f t="shared" si="352"/>
        <v>235272.87463989365</v>
      </c>
      <c r="AA863" s="26">
        <f t="shared" si="353"/>
        <v>-23527.287463989367</v>
      </c>
      <c r="AB863" s="31">
        <f t="shared" si="354"/>
        <v>305.40286111960813</v>
      </c>
      <c r="AC863" s="30">
        <f t="shared" si="355"/>
        <v>305.40286111960813</v>
      </c>
      <c r="AG863" s="25">
        <f t="shared" si="356"/>
        <v>11705.460273790866</v>
      </c>
      <c r="AH863" s="25">
        <f t="shared" si="357"/>
        <v>-23527.287463989367</v>
      </c>
      <c r="AI863" s="25">
        <f t="shared" si="358"/>
        <v>-11821.827190198501</v>
      </c>
      <c r="AJ863" s="25">
        <f t="shared" si="359"/>
        <v>1</v>
      </c>
      <c r="AK863" s="25">
        <f t="shared" si="360"/>
        <v>0</v>
      </c>
      <c r="AL863" s="25">
        <f t="shared" ca="1" si="361"/>
        <v>0</v>
      </c>
      <c r="AM863" s="25">
        <f t="shared" ca="1" si="362"/>
        <v>0</v>
      </c>
      <c r="AN863" s="25">
        <f ca="1">IF(AM863=0,0,COUNTIF($AM$19:AM863,C863*10+1))</f>
        <v>0</v>
      </c>
      <c r="AO863" s="20">
        <f t="shared" ca="1" si="363"/>
        <v>0</v>
      </c>
      <c r="AP863" s="32">
        <f t="shared" ca="1" si="364"/>
        <v>0</v>
      </c>
    </row>
    <row r="864" spans="1:42" x14ac:dyDescent="0.2">
      <c r="A864" s="14">
        <f>Daten!A864</f>
        <v>32332</v>
      </c>
      <c r="B864" s="7" t="str">
        <f>Daten!B864</f>
        <v xml:space="preserve">Waldegg                                           </v>
      </c>
      <c r="C864" s="14">
        <f t="shared" si="340"/>
        <v>3</v>
      </c>
      <c r="D864" s="9">
        <f>Daten!D864</f>
        <v>0</v>
      </c>
      <c r="E864" s="8">
        <f>Daten!E864</f>
        <v>2003</v>
      </c>
      <c r="F864" s="8">
        <f>Daten!F864</f>
        <v>2055</v>
      </c>
      <c r="G864" s="26">
        <f t="shared" si="341"/>
        <v>-52</v>
      </c>
      <c r="H864" s="28">
        <f t="shared" si="342"/>
        <v>-2.5304136253041364E-2</v>
      </c>
      <c r="I864" s="20">
        <f t="shared" si="343"/>
        <v>29.274412325535899</v>
      </c>
      <c r="J864" s="20">
        <f t="shared" si="344"/>
        <v>-81.274412325535906</v>
      </c>
      <c r="K864" s="26">
        <f t="shared" si="345"/>
        <v>40637.20616276795</v>
      </c>
      <c r="L864" s="15">
        <f>Daten!G864</f>
        <v>285</v>
      </c>
      <c r="M864" s="15">
        <f>Daten!H864</f>
        <v>1294</v>
      </c>
      <c r="N864" s="15">
        <f>Daten!I864</f>
        <v>424</v>
      </c>
      <c r="O864" s="27">
        <f t="shared" si="346"/>
        <v>0.54791344667697062</v>
      </c>
      <c r="P864" s="15">
        <f t="shared" si="347"/>
        <v>740.74980520520933</v>
      </c>
      <c r="Q864" s="20">
        <f t="shared" si="348"/>
        <v>-31.749805205209327</v>
      </c>
      <c r="R864" s="26">
        <f t="shared" si="349"/>
        <v>-6349.9610410418654</v>
      </c>
      <c r="S864" s="8">
        <f>Daten!K864</f>
        <v>8239.23</v>
      </c>
      <c r="T864" s="8">
        <f>Daten!L864</f>
        <v>185149.9</v>
      </c>
      <c r="U864" s="8">
        <f>Daten!M864</f>
        <v>2432570.12</v>
      </c>
      <c r="V864" s="8">
        <f>Daten!N864</f>
        <v>500</v>
      </c>
      <c r="W864" s="8">
        <f>Daten!O864</f>
        <v>500</v>
      </c>
      <c r="X864" s="22">
        <f t="shared" si="350"/>
        <v>2625959.25</v>
      </c>
      <c r="Y864" s="8">
        <f t="shared" si="351"/>
        <v>821687.45445455902</v>
      </c>
      <c r="Z864" s="20">
        <f t="shared" si="352"/>
        <v>1804271.7955454411</v>
      </c>
      <c r="AA864" s="26">
        <f t="shared" si="353"/>
        <v>-180427.17955454413</v>
      </c>
      <c r="AB864" s="31">
        <f t="shared" si="354"/>
        <v>-146139.93443281803</v>
      </c>
      <c r="AC864" s="30">
        <f t="shared" si="355"/>
        <v>0</v>
      </c>
      <c r="AG864" s="25">
        <f t="shared" si="356"/>
        <v>0</v>
      </c>
      <c r="AH864" s="25">
        <f t="shared" si="357"/>
        <v>0</v>
      </c>
      <c r="AI864" s="25">
        <f t="shared" si="358"/>
        <v>0</v>
      </c>
      <c r="AJ864" s="25">
        <f t="shared" si="359"/>
        <v>1</v>
      </c>
      <c r="AK864" s="25">
        <f t="shared" si="360"/>
        <v>0</v>
      </c>
      <c r="AL864" s="25">
        <f t="shared" ca="1" si="361"/>
        <v>0</v>
      </c>
      <c r="AM864" s="25">
        <f t="shared" ca="1" si="362"/>
        <v>0</v>
      </c>
      <c r="AN864" s="25">
        <f ca="1">IF(AM864=0,0,COUNTIF($AM$19:AM864,C864*10+1))</f>
        <v>0</v>
      </c>
      <c r="AO864" s="20">
        <f t="shared" ca="1" si="363"/>
        <v>0</v>
      </c>
      <c r="AP864" s="32">
        <f t="shared" ca="1" si="364"/>
        <v>0</v>
      </c>
    </row>
    <row r="865" spans="1:42" x14ac:dyDescent="0.2">
      <c r="A865" s="14">
        <f>Daten!A865</f>
        <v>32333</v>
      </c>
      <c r="B865" s="7" t="str">
        <f>Daten!B865</f>
        <v xml:space="preserve">Walpersbach                                       </v>
      </c>
      <c r="C865" s="14">
        <f t="shared" si="340"/>
        <v>3</v>
      </c>
      <c r="D865" s="9">
        <f>Daten!D865</f>
        <v>0</v>
      </c>
      <c r="E865" s="8">
        <f>Daten!E865</f>
        <v>1227</v>
      </c>
      <c r="F865" s="8">
        <f>Daten!F865</f>
        <v>1149</v>
      </c>
      <c r="G865" s="26">
        <f t="shared" si="341"/>
        <v>78</v>
      </c>
      <c r="H865" s="28">
        <f t="shared" si="342"/>
        <v>6.7885117493472591E-2</v>
      </c>
      <c r="I865" s="20">
        <f t="shared" si="343"/>
        <v>16.368029081285037</v>
      </c>
      <c r="J865" s="20">
        <f t="shared" si="344"/>
        <v>61.631970918714963</v>
      </c>
      <c r="K865" s="26">
        <f t="shared" si="345"/>
        <v>-30815.985459357482</v>
      </c>
      <c r="L865" s="15">
        <f>Daten!G865</f>
        <v>210</v>
      </c>
      <c r="M865" s="15">
        <f>Daten!H865</f>
        <v>783</v>
      </c>
      <c r="N865" s="15">
        <f>Daten!I865</f>
        <v>234</v>
      </c>
      <c r="O865" s="27">
        <f t="shared" si="346"/>
        <v>0.56704980842911878</v>
      </c>
      <c r="P865" s="15">
        <f t="shared" si="347"/>
        <v>448.22805059944278</v>
      </c>
      <c r="Q865" s="20">
        <f t="shared" si="348"/>
        <v>-4.2280505994427813</v>
      </c>
      <c r="R865" s="26">
        <f t="shared" si="349"/>
        <v>-845.61011988855626</v>
      </c>
      <c r="S865" s="8">
        <f>Daten!K865</f>
        <v>5168.93</v>
      </c>
      <c r="T865" s="8">
        <f>Daten!L865</f>
        <v>77869.070000000007</v>
      </c>
      <c r="U865" s="8">
        <f>Daten!M865</f>
        <v>42853.7</v>
      </c>
      <c r="V865" s="8">
        <f>Daten!N865</f>
        <v>500</v>
      </c>
      <c r="W865" s="8">
        <f>Daten!O865</f>
        <v>500</v>
      </c>
      <c r="X865" s="22">
        <f t="shared" si="350"/>
        <v>125891.7</v>
      </c>
      <c r="Y865" s="8">
        <f t="shared" si="351"/>
        <v>503350.22796592308</v>
      </c>
      <c r="Z865" s="20">
        <f t="shared" si="352"/>
        <v>-377458.52796592307</v>
      </c>
      <c r="AA865" s="26">
        <f t="shared" si="353"/>
        <v>37745.852796592306</v>
      </c>
      <c r="AB865" s="31">
        <f t="shared" si="354"/>
        <v>6084.2572173462686</v>
      </c>
      <c r="AC865" s="30">
        <f t="shared" si="355"/>
        <v>6084.2572173462686</v>
      </c>
      <c r="AG865" s="25">
        <f t="shared" si="356"/>
        <v>-30815.985459357482</v>
      </c>
      <c r="AH865" s="25">
        <f t="shared" si="357"/>
        <v>37745.852796592306</v>
      </c>
      <c r="AI865" s="25">
        <f t="shared" si="358"/>
        <v>6929.8673372348239</v>
      </c>
      <c r="AJ865" s="25">
        <f t="shared" si="359"/>
        <v>1</v>
      </c>
      <c r="AK865" s="25">
        <f t="shared" si="360"/>
        <v>6929.8673372348239</v>
      </c>
      <c r="AL865" s="25">
        <f t="shared" ca="1" si="361"/>
        <v>17505</v>
      </c>
      <c r="AM865" s="25">
        <f t="shared" ca="1" si="362"/>
        <v>31</v>
      </c>
      <c r="AN865" s="25">
        <f ca="1">IF(AM865=0,0,COUNTIF($AM$19:AM865,C865*10+1))</f>
        <v>341</v>
      </c>
      <c r="AO865" s="20">
        <f t="shared" ca="1" si="363"/>
        <v>0</v>
      </c>
      <c r="AP865" s="32">
        <f t="shared" ca="1" si="364"/>
        <v>17505</v>
      </c>
    </row>
    <row r="866" spans="1:42" x14ac:dyDescent="0.2">
      <c r="A866" s="14">
        <f>Daten!A866</f>
        <v>32334</v>
      </c>
      <c r="B866" s="7" t="str">
        <f>Daten!B866</f>
        <v xml:space="preserve">Weikersdorf am Steinfelde                         </v>
      </c>
      <c r="C866" s="14">
        <f t="shared" si="340"/>
        <v>3</v>
      </c>
      <c r="D866" s="9">
        <f>Daten!D866</f>
        <v>0</v>
      </c>
      <c r="E866" s="8">
        <f>Daten!E866</f>
        <v>1109</v>
      </c>
      <c r="F866" s="8">
        <f>Daten!F866</f>
        <v>1069</v>
      </c>
      <c r="G866" s="26">
        <f t="shared" si="341"/>
        <v>40</v>
      </c>
      <c r="H866" s="28">
        <f t="shared" si="342"/>
        <v>3.7418147801683815E-2</v>
      </c>
      <c r="I866" s="20">
        <f t="shared" si="343"/>
        <v>15.228392591726461</v>
      </c>
      <c r="J866" s="20">
        <f t="shared" si="344"/>
        <v>24.771607408273539</v>
      </c>
      <c r="K866" s="26">
        <f t="shared" si="345"/>
        <v>-12385.80370413677</v>
      </c>
      <c r="L866" s="15">
        <f>Daten!G866</f>
        <v>159</v>
      </c>
      <c r="M866" s="15">
        <f>Daten!H866</f>
        <v>728</v>
      </c>
      <c r="N866" s="15">
        <f>Daten!I866</f>
        <v>222</v>
      </c>
      <c r="O866" s="27">
        <f t="shared" si="346"/>
        <v>0.52335164835164838</v>
      </c>
      <c r="P866" s="15">
        <f t="shared" si="347"/>
        <v>416.74332163013327</v>
      </c>
      <c r="Q866" s="20">
        <f t="shared" si="348"/>
        <v>-35.743321630133266</v>
      </c>
      <c r="R866" s="26">
        <f t="shared" si="349"/>
        <v>-7148.6643260266537</v>
      </c>
      <c r="S866" s="8">
        <f>Daten!K866</f>
        <v>5403.27</v>
      </c>
      <c r="T866" s="8">
        <f>Daten!L866</f>
        <v>119851.16</v>
      </c>
      <c r="U866" s="8">
        <f>Daten!M866</f>
        <v>1930206.04</v>
      </c>
      <c r="V866" s="8">
        <f>Daten!N866</f>
        <v>500</v>
      </c>
      <c r="W866" s="8">
        <f>Daten!O866</f>
        <v>500</v>
      </c>
      <c r="X866" s="22">
        <f t="shared" si="350"/>
        <v>2055460.47</v>
      </c>
      <c r="Y866" s="8">
        <f t="shared" si="351"/>
        <v>454943.27857718721</v>
      </c>
      <c r="Z866" s="20">
        <f t="shared" si="352"/>
        <v>1600517.1914228126</v>
      </c>
      <c r="AA866" s="26">
        <f t="shared" si="353"/>
        <v>-160051.71914228128</v>
      </c>
      <c r="AB866" s="31">
        <f t="shared" si="354"/>
        <v>-179586.18717244471</v>
      </c>
      <c r="AC866" s="30">
        <f t="shared" si="355"/>
        <v>0</v>
      </c>
      <c r="AG866" s="25">
        <f t="shared" si="356"/>
        <v>0</v>
      </c>
      <c r="AH866" s="25">
        <f t="shared" si="357"/>
        <v>0</v>
      </c>
      <c r="AI866" s="25">
        <f t="shared" si="358"/>
        <v>0</v>
      </c>
      <c r="AJ866" s="25">
        <f t="shared" si="359"/>
        <v>1</v>
      </c>
      <c r="AK866" s="25">
        <f t="shared" si="360"/>
        <v>0</v>
      </c>
      <c r="AL866" s="25">
        <f t="shared" ca="1" si="361"/>
        <v>0</v>
      </c>
      <c r="AM866" s="25">
        <f t="shared" ca="1" si="362"/>
        <v>0</v>
      </c>
      <c r="AN866" s="25">
        <f ca="1">IF(AM866=0,0,COUNTIF($AM$19:AM866,C866*10+1))</f>
        <v>0</v>
      </c>
      <c r="AO866" s="20">
        <f t="shared" ca="1" si="363"/>
        <v>0</v>
      </c>
      <c r="AP866" s="32">
        <f t="shared" ca="1" si="364"/>
        <v>0</v>
      </c>
    </row>
    <row r="867" spans="1:42" x14ac:dyDescent="0.2">
      <c r="A867" s="14">
        <f>Daten!A867</f>
        <v>32335</v>
      </c>
      <c r="B867" s="7" t="str">
        <f>Daten!B867</f>
        <v xml:space="preserve">Wiesmath                                          </v>
      </c>
      <c r="C867" s="14">
        <f t="shared" si="340"/>
        <v>3</v>
      </c>
      <c r="D867" s="9">
        <f>Daten!D867</f>
        <v>0</v>
      </c>
      <c r="E867" s="8">
        <f>Daten!E867</f>
        <v>1543</v>
      </c>
      <c r="F867" s="8">
        <f>Daten!F867</f>
        <v>1515</v>
      </c>
      <c r="G867" s="26">
        <f t="shared" si="341"/>
        <v>28</v>
      </c>
      <c r="H867" s="28">
        <f t="shared" si="342"/>
        <v>1.8481848184818482E-2</v>
      </c>
      <c r="I867" s="20">
        <f t="shared" si="343"/>
        <v>21.581866021015518</v>
      </c>
      <c r="J867" s="20">
        <f t="shared" si="344"/>
        <v>6.418133978984482</v>
      </c>
      <c r="K867" s="26">
        <f t="shared" si="345"/>
        <v>-3209.0669894922412</v>
      </c>
      <c r="L867" s="15">
        <f>Daten!G867</f>
        <v>237</v>
      </c>
      <c r="M867" s="15">
        <f>Daten!H867</f>
        <v>971</v>
      </c>
      <c r="N867" s="15">
        <f>Daten!I867</f>
        <v>335</v>
      </c>
      <c r="O867" s="27">
        <f t="shared" si="346"/>
        <v>0.58908341915550977</v>
      </c>
      <c r="P867" s="15">
        <f t="shared" si="347"/>
        <v>555.8485787127189</v>
      </c>
      <c r="Q867" s="20">
        <f t="shared" si="348"/>
        <v>16.151421287281096</v>
      </c>
      <c r="R867" s="26">
        <f t="shared" si="349"/>
        <v>3230.2842574562192</v>
      </c>
      <c r="S867" s="8">
        <f>Daten!K867</f>
        <v>11313.17</v>
      </c>
      <c r="T867" s="8">
        <f>Daten!L867</f>
        <v>113843.98</v>
      </c>
      <c r="U867" s="8">
        <f>Daten!M867</f>
        <v>154341.22</v>
      </c>
      <c r="V867" s="8">
        <f>Daten!N867</f>
        <v>500</v>
      </c>
      <c r="W867" s="8">
        <f>Daten!O867</f>
        <v>500</v>
      </c>
      <c r="X867" s="22">
        <f t="shared" si="350"/>
        <v>279498.37</v>
      </c>
      <c r="Y867" s="8">
        <f t="shared" si="351"/>
        <v>632982.39751541917</v>
      </c>
      <c r="Z867" s="20">
        <f t="shared" si="352"/>
        <v>-353484.02751541918</v>
      </c>
      <c r="AA867" s="26">
        <f t="shared" si="353"/>
        <v>35348.402751541922</v>
      </c>
      <c r="AB867" s="31">
        <f t="shared" si="354"/>
        <v>35369.620019505899</v>
      </c>
      <c r="AC867" s="30">
        <f t="shared" si="355"/>
        <v>35369.620019505899</v>
      </c>
      <c r="AG867" s="25">
        <f t="shared" si="356"/>
        <v>-3209.0669894922412</v>
      </c>
      <c r="AH867" s="25">
        <f t="shared" si="357"/>
        <v>35348.402751541922</v>
      </c>
      <c r="AI867" s="25">
        <f t="shared" si="358"/>
        <v>32139.335762049683</v>
      </c>
      <c r="AJ867" s="25">
        <f t="shared" si="359"/>
        <v>1</v>
      </c>
      <c r="AK867" s="25">
        <f t="shared" si="360"/>
        <v>32139.335762049683</v>
      </c>
      <c r="AL867" s="25">
        <f t="shared" ca="1" si="361"/>
        <v>81185</v>
      </c>
      <c r="AM867" s="25">
        <f t="shared" ca="1" si="362"/>
        <v>31</v>
      </c>
      <c r="AN867" s="25">
        <f ca="1">IF(AM867=0,0,COUNTIF($AM$19:AM867,C867*10+1))</f>
        <v>342</v>
      </c>
      <c r="AO867" s="20">
        <f t="shared" ca="1" si="363"/>
        <v>0</v>
      </c>
      <c r="AP867" s="32">
        <f t="shared" ca="1" si="364"/>
        <v>81185</v>
      </c>
    </row>
    <row r="868" spans="1:42" x14ac:dyDescent="0.2">
      <c r="A868" s="14">
        <f>Daten!A868</f>
        <v>32336</v>
      </c>
      <c r="B868" s="7" t="str">
        <f>Daten!B868</f>
        <v xml:space="preserve">Winzendorf-Muthmannsdorf                          </v>
      </c>
      <c r="C868" s="14">
        <f t="shared" si="340"/>
        <v>3</v>
      </c>
      <c r="D868" s="9">
        <f>Daten!D868</f>
        <v>0</v>
      </c>
      <c r="E868" s="8">
        <f>Daten!E868</f>
        <v>1869</v>
      </c>
      <c r="F868" s="8">
        <f>Daten!F868</f>
        <v>1859</v>
      </c>
      <c r="G868" s="26">
        <f t="shared" si="341"/>
        <v>10</v>
      </c>
      <c r="H868" s="28">
        <f t="shared" si="342"/>
        <v>5.3792361484669175E-3</v>
      </c>
      <c r="I868" s="20">
        <f t="shared" si="343"/>
        <v>26.482302926117391</v>
      </c>
      <c r="J868" s="20">
        <f t="shared" si="344"/>
        <v>-16.482302926117391</v>
      </c>
      <c r="K868" s="26">
        <f t="shared" si="345"/>
        <v>8241.1514630586953</v>
      </c>
      <c r="L868" s="15">
        <f>Daten!G868</f>
        <v>255</v>
      </c>
      <c r="M868" s="15">
        <f>Daten!H868</f>
        <v>1213</v>
      </c>
      <c r="N868" s="15">
        <f>Daten!I868</f>
        <v>401</v>
      </c>
      <c r="O868" s="27">
        <f t="shared" si="346"/>
        <v>0.54080791426215991</v>
      </c>
      <c r="P868" s="15">
        <f t="shared" si="347"/>
        <v>694.38138617768084</v>
      </c>
      <c r="Q868" s="20">
        <f t="shared" si="348"/>
        <v>-38.381386177680838</v>
      </c>
      <c r="R868" s="26">
        <f t="shared" si="349"/>
        <v>-7676.2772355361676</v>
      </c>
      <c r="S868" s="8">
        <f>Daten!K868</f>
        <v>5058.57</v>
      </c>
      <c r="T868" s="8">
        <f>Daten!L868</f>
        <v>155174.51999999999</v>
      </c>
      <c r="U868" s="8">
        <f>Daten!M868</f>
        <v>332637.21000000002</v>
      </c>
      <c r="V868" s="8">
        <f>Daten!N868</f>
        <v>500</v>
      </c>
      <c r="W868" s="8">
        <f>Daten!O868</f>
        <v>500</v>
      </c>
      <c r="X868" s="22">
        <f t="shared" si="350"/>
        <v>492870.30000000005</v>
      </c>
      <c r="Y868" s="8">
        <f t="shared" si="351"/>
        <v>766716.85091141833</v>
      </c>
      <c r="Z868" s="20">
        <f t="shared" si="352"/>
        <v>-273846.55091141828</v>
      </c>
      <c r="AA868" s="26">
        <f t="shared" si="353"/>
        <v>27384.655091141831</v>
      </c>
      <c r="AB868" s="31">
        <f t="shared" si="354"/>
        <v>27949.529318664358</v>
      </c>
      <c r="AC868" s="30">
        <f t="shared" si="355"/>
        <v>27949.529318664358</v>
      </c>
      <c r="AG868" s="25">
        <f t="shared" si="356"/>
        <v>8241.1514630586953</v>
      </c>
      <c r="AH868" s="25">
        <f t="shared" si="357"/>
        <v>27384.655091141831</v>
      </c>
      <c r="AI868" s="25">
        <f t="shared" si="358"/>
        <v>35625.806554200528</v>
      </c>
      <c r="AJ868" s="25">
        <f t="shared" si="359"/>
        <v>1</v>
      </c>
      <c r="AK868" s="25">
        <f t="shared" si="360"/>
        <v>35625.806554200528</v>
      </c>
      <c r="AL868" s="25">
        <f t="shared" ca="1" si="361"/>
        <v>89992</v>
      </c>
      <c r="AM868" s="25">
        <f t="shared" ca="1" si="362"/>
        <v>31</v>
      </c>
      <c r="AN868" s="25">
        <f ca="1">IF(AM868=0,0,COUNTIF($AM$19:AM868,C868*10+1))</f>
        <v>343</v>
      </c>
      <c r="AO868" s="20">
        <f t="shared" ca="1" si="363"/>
        <v>0</v>
      </c>
      <c r="AP868" s="32">
        <f t="shared" ca="1" si="364"/>
        <v>89992</v>
      </c>
    </row>
    <row r="869" spans="1:42" x14ac:dyDescent="0.2">
      <c r="A869" s="14">
        <f>Daten!A869</f>
        <v>32337</v>
      </c>
      <c r="B869" s="7" t="str">
        <f>Daten!B869</f>
        <v xml:space="preserve">Wöllersdorf-Steinabrückl                        </v>
      </c>
      <c r="C869" s="14">
        <f t="shared" si="340"/>
        <v>3</v>
      </c>
      <c r="D869" s="9">
        <f>Daten!D869</f>
        <v>0</v>
      </c>
      <c r="E869" s="8">
        <f>Daten!E869</f>
        <v>5011</v>
      </c>
      <c r="F869" s="8">
        <f>Daten!F869</f>
        <v>4581</v>
      </c>
      <c r="G869" s="26">
        <f t="shared" si="341"/>
        <v>430</v>
      </c>
      <c r="H869" s="28">
        <f t="shared" si="342"/>
        <v>9.3865968129229427E-2</v>
      </c>
      <c r="I869" s="20">
        <f t="shared" si="343"/>
        <v>65.258434483347912</v>
      </c>
      <c r="J869" s="20">
        <f t="shared" si="344"/>
        <v>364.74156551665209</v>
      </c>
      <c r="K869" s="26">
        <f t="shared" si="345"/>
        <v>-182370.78275832604</v>
      </c>
      <c r="L869" s="15">
        <f>Daten!G869</f>
        <v>890</v>
      </c>
      <c r="M869" s="15">
        <f>Daten!H869</f>
        <v>3279</v>
      </c>
      <c r="N869" s="15">
        <f>Daten!I869</f>
        <v>842</v>
      </c>
      <c r="O869" s="27">
        <f t="shared" si="346"/>
        <v>0.52820982006709361</v>
      </c>
      <c r="P869" s="15">
        <f t="shared" si="347"/>
        <v>1877.062296188471</v>
      </c>
      <c r="Q869" s="20">
        <f t="shared" si="348"/>
        <v>-145.06229618847101</v>
      </c>
      <c r="R869" s="26">
        <f t="shared" si="349"/>
        <v>-29012.459237694202</v>
      </c>
      <c r="S869" s="8">
        <f>Daten!K869</f>
        <v>3511.65</v>
      </c>
      <c r="T869" s="8">
        <f>Daten!L869</f>
        <v>394490.21</v>
      </c>
      <c r="U869" s="8">
        <f>Daten!M869</f>
        <v>2445003.67</v>
      </c>
      <c r="V869" s="8">
        <f>Daten!N869</f>
        <v>500</v>
      </c>
      <c r="W869" s="8">
        <f>Daten!O869</f>
        <v>500</v>
      </c>
      <c r="X869" s="22">
        <f t="shared" si="350"/>
        <v>2843005.53</v>
      </c>
      <c r="Y869" s="8">
        <f t="shared" si="351"/>
        <v>2055654.4354826736</v>
      </c>
      <c r="Z869" s="20">
        <f t="shared" si="352"/>
        <v>787351.09451732622</v>
      </c>
      <c r="AA869" s="26">
        <f t="shared" si="353"/>
        <v>-78735.109451732627</v>
      </c>
      <c r="AB869" s="31">
        <f t="shared" si="354"/>
        <v>-290118.35144775291</v>
      </c>
      <c r="AC869" s="30">
        <f t="shared" si="355"/>
        <v>0</v>
      </c>
      <c r="AG869" s="25">
        <f t="shared" si="356"/>
        <v>0</v>
      </c>
      <c r="AH869" s="25">
        <f t="shared" si="357"/>
        <v>0</v>
      </c>
      <c r="AI869" s="25">
        <f t="shared" si="358"/>
        <v>0</v>
      </c>
      <c r="AJ869" s="25">
        <f t="shared" si="359"/>
        <v>1</v>
      </c>
      <c r="AK869" s="25">
        <f t="shared" si="360"/>
        <v>0</v>
      </c>
      <c r="AL869" s="25">
        <f t="shared" ca="1" si="361"/>
        <v>0</v>
      </c>
      <c r="AM869" s="25">
        <f t="shared" ca="1" si="362"/>
        <v>0</v>
      </c>
      <c r="AN869" s="25">
        <f ca="1">IF(AM869=0,0,COUNTIF($AM$19:AM869,C869*10+1))</f>
        <v>0</v>
      </c>
      <c r="AO869" s="20">
        <f t="shared" ca="1" si="363"/>
        <v>0</v>
      </c>
      <c r="AP869" s="32">
        <f t="shared" ca="1" si="364"/>
        <v>0</v>
      </c>
    </row>
    <row r="870" spans="1:42" x14ac:dyDescent="0.2">
      <c r="A870" s="14">
        <f>Daten!A870</f>
        <v>32338</v>
      </c>
      <c r="B870" s="7" t="str">
        <f>Daten!B870</f>
        <v xml:space="preserve">Zillingdorf                                       </v>
      </c>
      <c r="C870" s="14">
        <f t="shared" si="340"/>
        <v>3</v>
      </c>
      <c r="D870" s="9">
        <f>Daten!D870</f>
        <v>0</v>
      </c>
      <c r="E870" s="8">
        <f>Daten!E870</f>
        <v>2128</v>
      </c>
      <c r="F870" s="8">
        <f>Daten!F870</f>
        <v>2060</v>
      </c>
      <c r="G870" s="26">
        <f t="shared" si="341"/>
        <v>68</v>
      </c>
      <c r="H870" s="28">
        <f t="shared" si="342"/>
        <v>3.3009708737864081E-2</v>
      </c>
      <c r="I870" s="20">
        <f t="shared" si="343"/>
        <v>29.345639606133311</v>
      </c>
      <c r="J870" s="20">
        <f t="shared" si="344"/>
        <v>38.654360393866689</v>
      </c>
      <c r="K870" s="26">
        <f t="shared" si="345"/>
        <v>-19327.180196933343</v>
      </c>
      <c r="L870" s="15">
        <f>Daten!G870</f>
        <v>308</v>
      </c>
      <c r="M870" s="15">
        <f>Daten!H870</f>
        <v>1414</v>
      </c>
      <c r="N870" s="15">
        <f>Daten!I870</f>
        <v>406</v>
      </c>
      <c r="O870" s="27">
        <f t="shared" si="346"/>
        <v>0.50495049504950495</v>
      </c>
      <c r="P870" s="15">
        <f t="shared" si="347"/>
        <v>809.44375932006653</v>
      </c>
      <c r="Q870" s="20">
        <f t="shared" si="348"/>
        <v>-95.443759320066533</v>
      </c>
      <c r="R870" s="26">
        <f t="shared" si="349"/>
        <v>-19088.751864013306</v>
      </c>
      <c r="S870" s="8">
        <f>Daten!K870</f>
        <v>11423.8</v>
      </c>
      <c r="T870" s="8">
        <f>Daten!L870</f>
        <v>121588.26</v>
      </c>
      <c r="U870" s="8">
        <f>Daten!M870</f>
        <v>69397.2</v>
      </c>
      <c r="V870" s="8">
        <f>Daten!N870</f>
        <v>500</v>
      </c>
      <c r="W870" s="8">
        <f>Daten!O870</f>
        <v>500</v>
      </c>
      <c r="X870" s="22">
        <f t="shared" si="350"/>
        <v>202409.26</v>
      </c>
      <c r="Y870" s="8">
        <f t="shared" si="351"/>
        <v>872966.00253584702</v>
      </c>
      <c r="Z870" s="20">
        <f t="shared" si="352"/>
        <v>-670556.74253584701</v>
      </c>
      <c r="AA870" s="26">
        <f t="shared" si="353"/>
        <v>67055.674253584701</v>
      </c>
      <c r="AB870" s="31">
        <f t="shared" si="354"/>
        <v>28639.742192638048</v>
      </c>
      <c r="AC870" s="30">
        <f t="shared" si="355"/>
        <v>28639.742192638048</v>
      </c>
      <c r="AG870" s="25">
        <f t="shared" si="356"/>
        <v>-19327.180196933343</v>
      </c>
      <c r="AH870" s="25">
        <f t="shared" si="357"/>
        <v>67055.674253584701</v>
      </c>
      <c r="AI870" s="25">
        <f t="shared" si="358"/>
        <v>47728.494056651354</v>
      </c>
      <c r="AJ870" s="25">
        <f t="shared" si="359"/>
        <v>1</v>
      </c>
      <c r="AK870" s="25">
        <f t="shared" si="360"/>
        <v>47728.494056651354</v>
      </c>
      <c r="AL870" s="25">
        <f t="shared" ca="1" si="361"/>
        <v>120564</v>
      </c>
      <c r="AM870" s="25">
        <f t="shared" ca="1" si="362"/>
        <v>31</v>
      </c>
      <c r="AN870" s="25">
        <f ca="1">IF(AM870=0,0,COUNTIF($AM$19:AM870,C870*10+1))</f>
        <v>344</v>
      </c>
      <c r="AO870" s="20">
        <f t="shared" ca="1" si="363"/>
        <v>0</v>
      </c>
      <c r="AP870" s="32">
        <f t="shared" ca="1" si="364"/>
        <v>120564</v>
      </c>
    </row>
    <row r="871" spans="1:42" x14ac:dyDescent="0.2">
      <c r="A871" s="14">
        <f>Daten!A871</f>
        <v>32501</v>
      </c>
      <c r="B871" s="7" t="str">
        <f>Daten!B871</f>
        <v xml:space="preserve">Allentsteig                                       </v>
      </c>
      <c r="C871" s="14">
        <f t="shared" si="340"/>
        <v>3</v>
      </c>
      <c r="D871" s="9">
        <f>Daten!D871</f>
        <v>0</v>
      </c>
      <c r="E871" s="8">
        <f>Daten!E871</f>
        <v>1733</v>
      </c>
      <c r="F871" s="8">
        <f>Daten!F871</f>
        <v>1779</v>
      </c>
      <c r="G871" s="26">
        <f t="shared" si="341"/>
        <v>-46</v>
      </c>
      <c r="H871" s="28">
        <f t="shared" si="342"/>
        <v>-2.5857223159078135E-2</v>
      </c>
      <c r="I871" s="20">
        <f t="shared" si="343"/>
        <v>25.342666436558815</v>
      </c>
      <c r="J871" s="20">
        <f t="shared" si="344"/>
        <v>-71.342666436558815</v>
      </c>
      <c r="K871" s="26">
        <f t="shared" si="345"/>
        <v>35671.333218279411</v>
      </c>
      <c r="L871" s="15">
        <f>Daten!G871</f>
        <v>186</v>
      </c>
      <c r="M871" s="15">
        <f>Daten!H871</f>
        <v>1045</v>
      </c>
      <c r="N871" s="15">
        <f>Daten!I871</f>
        <v>502</v>
      </c>
      <c r="O871" s="27">
        <f t="shared" si="346"/>
        <v>0.65837320574162683</v>
      </c>
      <c r="P871" s="15">
        <f t="shared" si="347"/>
        <v>598.20985041688084</v>
      </c>
      <c r="Q871" s="20">
        <f t="shared" si="348"/>
        <v>89.79014958311916</v>
      </c>
      <c r="R871" s="26">
        <f t="shared" si="349"/>
        <v>17958.029916623833</v>
      </c>
      <c r="S871" s="8">
        <f>Daten!K871</f>
        <v>15538.69</v>
      </c>
      <c r="T871" s="8">
        <f>Daten!L871</f>
        <v>104998.35</v>
      </c>
      <c r="U871" s="8">
        <f>Daten!M871</f>
        <v>317010.94</v>
      </c>
      <c r="V871" s="8">
        <f>Daten!N871</f>
        <v>500</v>
      </c>
      <c r="W871" s="8">
        <f>Daten!O871</f>
        <v>500</v>
      </c>
      <c r="X871" s="22">
        <f t="shared" si="350"/>
        <v>437547.98</v>
      </c>
      <c r="Y871" s="8">
        <f t="shared" si="351"/>
        <v>710925.79059897689</v>
      </c>
      <c r="Z871" s="20">
        <f t="shared" si="352"/>
        <v>-273377.81059897691</v>
      </c>
      <c r="AA871" s="26">
        <f t="shared" si="353"/>
        <v>27337.781059897694</v>
      </c>
      <c r="AB871" s="31">
        <f t="shared" si="354"/>
        <v>80967.144194800931</v>
      </c>
      <c r="AC871" s="30">
        <f t="shared" si="355"/>
        <v>80967.144194800931</v>
      </c>
      <c r="AG871" s="25">
        <f t="shared" si="356"/>
        <v>35671.333218279411</v>
      </c>
      <c r="AH871" s="25">
        <f t="shared" si="357"/>
        <v>27337.781059897694</v>
      </c>
      <c r="AI871" s="25">
        <f t="shared" si="358"/>
        <v>63009.114278177105</v>
      </c>
      <c r="AJ871" s="25">
        <f t="shared" si="359"/>
        <v>1</v>
      </c>
      <c r="AK871" s="25">
        <f t="shared" si="360"/>
        <v>63009.114278177105</v>
      </c>
      <c r="AL871" s="25">
        <f t="shared" ca="1" si="361"/>
        <v>159164</v>
      </c>
      <c r="AM871" s="25">
        <f t="shared" ca="1" si="362"/>
        <v>31</v>
      </c>
      <c r="AN871" s="25">
        <f ca="1">IF(AM871=0,0,COUNTIF($AM$19:AM871,C871*10+1))</f>
        <v>345</v>
      </c>
      <c r="AO871" s="20">
        <f t="shared" ca="1" si="363"/>
        <v>0</v>
      </c>
      <c r="AP871" s="32">
        <f t="shared" ca="1" si="364"/>
        <v>159164</v>
      </c>
    </row>
    <row r="872" spans="1:42" x14ac:dyDescent="0.2">
      <c r="A872" s="14">
        <f>Daten!A872</f>
        <v>32502</v>
      </c>
      <c r="B872" s="7" t="str">
        <f>Daten!B872</f>
        <v xml:space="preserve">Arbesbach                                         </v>
      </c>
      <c r="C872" s="14">
        <f t="shared" si="340"/>
        <v>3</v>
      </c>
      <c r="D872" s="9">
        <f>Daten!D872</f>
        <v>0</v>
      </c>
      <c r="E872" s="8">
        <f>Daten!E872</f>
        <v>1576</v>
      </c>
      <c r="F872" s="8">
        <f>Daten!F872</f>
        <v>1610</v>
      </c>
      <c r="G872" s="26">
        <f t="shared" si="341"/>
        <v>-34</v>
      </c>
      <c r="H872" s="28">
        <f t="shared" si="342"/>
        <v>-2.1118012422360249E-2</v>
      </c>
      <c r="I872" s="20">
        <f t="shared" si="343"/>
        <v>22.935184352366324</v>
      </c>
      <c r="J872" s="20">
        <f t="shared" si="344"/>
        <v>-56.935184352366321</v>
      </c>
      <c r="K872" s="26">
        <f t="shared" si="345"/>
        <v>28467.59217618316</v>
      </c>
      <c r="L872" s="15">
        <f>Daten!G872</f>
        <v>205</v>
      </c>
      <c r="M872" s="15">
        <f>Daten!H872</f>
        <v>1034</v>
      </c>
      <c r="N872" s="15">
        <f>Daten!I872</f>
        <v>337</v>
      </c>
      <c r="O872" s="27">
        <f t="shared" si="346"/>
        <v>0.52417794970986464</v>
      </c>
      <c r="P872" s="15">
        <f t="shared" si="347"/>
        <v>591.9129046230189</v>
      </c>
      <c r="Q872" s="20">
        <f t="shared" si="348"/>
        <v>-49.912904623018903</v>
      </c>
      <c r="R872" s="26">
        <f t="shared" si="349"/>
        <v>-9982.5809246037807</v>
      </c>
      <c r="S872" s="8">
        <f>Daten!K872</f>
        <v>17432.22</v>
      </c>
      <c r="T872" s="8">
        <f>Daten!L872</f>
        <v>85476.68</v>
      </c>
      <c r="U872" s="8">
        <f>Daten!M872</f>
        <v>126466.57</v>
      </c>
      <c r="V872" s="8">
        <f>Daten!N872</f>
        <v>500</v>
      </c>
      <c r="W872" s="8">
        <f>Daten!O872</f>
        <v>500</v>
      </c>
      <c r="X872" s="22">
        <f t="shared" si="350"/>
        <v>229375.47</v>
      </c>
      <c r="Y872" s="8">
        <f t="shared" si="351"/>
        <v>646519.93420887925</v>
      </c>
      <c r="Z872" s="20">
        <f t="shared" si="352"/>
        <v>-417144.46420887928</v>
      </c>
      <c r="AA872" s="26">
        <f t="shared" si="353"/>
        <v>41714.446420887929</v>
      </c>
      <c r="AB872" s="31">
        <f t="shared" si="354"/>
        <v>60199.45767246731</v>
      </c>
      <c r="AC872" s="30">
        <f t="shared" si="355"/>
        <v>60199.45767246731</v>
      </c>
      <c r="AG872" s="25">
        <f t="shared" si="356"/>
        <v>28467.59217618316</v>
      </c>
      <c r="AH872" s="25">
        <f t="shared" si="357"/>
        <v>41714.446420887929</v>
      </c>
      <c r="AI872" s="25">
        <f t="shared" si="358"/>
        <v>70182.038597071092</v>
      </c>
      <c r="AJ872" s="25">
        <f t="shared" si="359"/>
        <v>1</v>
      </c>
      <c r="AK872" s="25">
        <f t="shared" si="360"/>
        <v>70182.038597071092</v>
      </c>
      <c r="AL872" s="25">
        <f t="shared" ca="1" si="361"/>
        <v>177283</v>
      </c>
      <c r="AM872" s="25">
        <f t="shared" ca="1" si="362"/>
        <v>31</v>
      </c>
      <c r="AN872" s="25">
        <f ca="1">IF(AM872=0,0,COUNTIF($AM$19:AM872,C872*10+1))</f>
        <v>346</v>
      </c>
      <c r="AO872" s="20">
        <f t="shared" ca="1" si="363"/>
        <v>0</v>
      </c>
      <c r="AP872" s="32">
        <f t="shared" ca="1" si="364"/>
        <v>177283</v>
      </c>
    </row>
    <row r="873" spans="1:42" x14ac:dyDescent="0.2">
      <c r="A873" s="14">
        <f>Daten!A873</f>
        <v>32503</v>
      </c>
      <c r="B873" s="7" t="str">
        <f>Daten!B873</f>
        <v xml:space="preserve">Bärnkopf                                         </v>
      </c>
      <c r="C873" s="14">
        <f t="shared" si="340"/>
        <v>3</v>
      </c>
      <c r="D873" s="9">
        <f>Daten!D873</f>
        <v>0</v>
      </c>
      <c r="E873" s="8">
        <f>Daten!E873</f>
        <v>349</v>
      </c>
      <c r="F873" s="8">
        <f>Daten!F873</f>
        <v>351</v>
      </c>
      <c r="G873" s="26">
        <f t="shared" si="341"/>
        <v>-2</v>
      </c>
      <c r="H873" s="28">
        <f t="shared" si="342"/>
        <v>-5.6980056980056983E-3</v>
      </c>
      <c r="I873" s="20">
        <f t="shared" si="343"/>
        <v>5.000155097938249</v>
      </c>
      <c r="J873" s="20">
        <f t="shared" si="344"/>
        <v>-7.000155097938249</v>
      </c>
      <c r="K873" s="26">
        <f t="shared" si="345"/>
        <v>3500.0775489691246</v>
      </c>
      <c r="L873" s="15">
        <f>Daten!G873</f>
        <v>47</v>
      </c>
      <c r="M873" s="15">
        <f>Daten!H873</f>
        <v>217</v>
      </c>
      <c r="N873" s="15">
        <f>Daten!I873</f>
        <v>85</v>
      </c>
      <c r="O873" s="27">
        <f t="shared" si="346"/>
        <v>0.60829493087557607</v>
      </c>
      <c r="P873" s="15">
        <f t="shared" si="347"/>
        <v>124.22156702436665</v>
      </c>
      <c r="Q873" s="20">
        <f t="shared" si="348"/>
        <v>7.7784329756333506</v>
      </c>
      <c r="R873" s="26">
        <f t="shared" si="349"/>
        <v>1555.68659512667</v>
      </c>
      <c r="S873" s="8">
        <f>Daten!K873</f>
        <v>19391.2</v>
      </c>
      <c r="T873" s="8">
        <f>Daten!L873</f>
        <v>16284.94</v>
      </c>
      <c r="U873" s="8">
        <f>Daten!M873</f>
        <v>51504.39</v>
      </c>
      <c r="V873" s="8">
        <f>Daten!N873</f>
        <v>500</v>
      </c>
      <c r="W873" s="8">
        <f>Daten!O873</f>
        <v>500</v>
      </c>
      <c r="X873" s="22">
        <f t="shared" si="350"/>
        <v>87180.53</v>
      </c>
      <c r="Y873" s="8">
        <f t="shared" si="351"/>
        <v>143169.7062429561</v>
      </c>
      <c r="Z873" s="20">
        <f t="shared" si="352"/>
        <v>-55989.176242956106</v>
      </c>
      <c r="AA873" s="26">
        <f t="shared" si="353"/>
        <v>5598.9176242956109</v>
      </c>
      <c r="AB873" s="31">
        <f t="shared" si="354"/>
        <v>10654.681768391405</v>
      </c>
      <c r="AC873" s="30">
        <f t="shared" si="355"/>
        <v>10654.681768391405</v>
      </c>
      <c r="AG873" s="25">
        <f t="shared" si="356"/>
        <v>3500.0775489691246</v>
      </c>
      <c r="AH873" s="25">
        <f t="shared" si="357"/>
        <v>5598.9176242956109</v>
      </c>
      <c r="AI873" s="25">
        <f t="shared" si="358"/>
        <v>9098.9951732647351</v>
      </c>
      <c r="AJ873" s="25">
        <f t="shared" si="359"/>
        <v>1</v>
      </c>
      <c r="AK873" s="25">
        <f t="shared" si="360"/>
        <v>9098.9951732647351</v>
      </c>
      <c r="AL873" s="25">
        <f t="shared" ca="1" si="361"/>
        <v>22984</v>
      </c>
      <c r="AM873" s="25">
        <f t="shared" ca="1" si="362"/>
        <v>31</v>
      </c>
      <c r="AN873" s="25">
        <f ca="1">IF(AM873=0,0,COUNTIF($AM$19:AM873,C873*10+1))</f>
        <v>347</v>
      </c>
      <c r="AO873" s="20">
        <f t="shared" ca="1" si="363"/>
        <v>0</v>
      </c>
      <c r="AP873" s="32">
        <f t="shared" ca="1" si="364"/>
        <v>22984</v>
      </c>
    </row>
    <row r="874" spans="1:42" x14ac:dyDescent="0.2">
      <c r="A874" s="14">
        <f>Daten!A874</f>
        <v>32504</v>
      </c>
      <c r="B874" s="7" t="str">
        <f>Daten!B874</f>
        <v xml:space="preserve">Echsenbach                                        </v>
      </c>
      <c r="C874" s="14">
        <f t="shared" si="340"/>
        <v>3</v>
      </c>
      <c r="D874" s="9">
        <f>Daten!D874</f>
        <v>0</v>
      </c>
      <c r="E874" s="8">
        <f>Daten!E874</f>
        <v>1284</v>
      </c>
      <c r="F874" s="8">
        <f>Daten!F874</f>
        <v>1271</v>
      </c>
      <c r="G874" s="26">
        <f t="shared" si="341"/>
        <v>13</v>
      </c>
      <c r="H874" s="28">
        <f t="shared" si="342"/>
        <v>1.0228166797797011E-2</v>
      </c>
      <c r="I874" s="20">
        <f t="shared" si="343"/>
        <v>18.105974727861863</v>
      </c>
      <c r="J874" s="20">
        <f t="shared" si="344"/>
        <v>-5.105974727861863</v>
      </c>
      <c r="K874" s="26">
        <f t="shared" si="345"/>
        <v>2552.9873639309317</v>
      </c>
      <c r="L874" s="15">
        <f>Daten!G874</f>
        <v>208</v>
      </c>
      <c r="M874" s="15">
        <f>Daten!H874</f>
        <v>823</v>
      </c>
      <c r="N874" s="15">
        <f>Daten!I874</f>
        <v>253</v>
      </c>
      <c r="O874" s="27">
        <f t="shared" si="346"/>
        <v>0.56014580801944103</v>
      </c>
      <c r="P874" s="15">
        <f t="shared" si="347"/>
        <v>471.12603530439515</v>
      </c>
      <c r="Q874" s="20">
        <f t="shared" si="348"/>
        <v>-10.126035304395145</v>
      </c>
      <c r="R874" s="26">
        <f t="shared" si="349"/>
        <v>-2025.2070608790291</v>
      </c>
      <c r="S874" s="8">
        <f>Daten!K874</f>
        <v>9806.76</v>
      </c>
      <c r="T874" s="8">
        <f>Daten!L874</f>
        <v>55246.1</v>
      </c>
      <c r="U874" s="8">
        <f>Daten!M874</f>
        <v>481830.87</v>
      </c>
      <c r="V874" s="8">
        <f>Daten!N874</f>
        <v>500</v>
      </c>
      <c r="W874" s="8">
        <f>Daten!O874</f>
        <v>500</v>
      </c>
      <c r="X874" s="22">
        <f t="shared" si="350"/>
        <v>546883.73</v>
      </c>
      <c r="Y874" s="8">
        <f t="shared" si="351"/>
        <v>526733.24589099037</v>
      </c>
      <c r="Z874" s="20">
        <f t="shared" si="352"/>
        <v>20150.484109009616</v>
      </c>
      <c r="AA874" s="26">
        <f t="shared" si="353"/>
        <v>-2015.0484109009617</v>
      </c>
      <c r="AB874" s="31">
        <f t="shared" si="354"/>
        <v>-1487.2681078490591</v>
      </c>
      <c r="AC874" s="30">
        <f t="shared" si="355"/>
        <v>0</v>
      </c>
      <c r="AG874" s="25">
        <f t="shared" si="356"/>
        <v>0</v>
      </c>
      <c r="AH874" s="25">
        <f t="shared" si="357"/>
        <v>0</v>
      </c>
      <c r="AI874" s="25">
        <f t="shared" si="358"/>
        <v>0</v>
      </c>
      <c r="AJ874" s="25">
        <f t="shared" si="359"/>
        <v>1</v>
      </c>
      <c r="AK874" s="25">
        <f t="shared" si="360"/>
        <v>0</v>
      </c>
      <c r="AL874" s="25">
        <f t="shared" ca="1" si="361"/>
        <v>0</v>
      </c>
      <c r="AM874" s="25">
        <f t="shared" ca="1" si="362"/>
        <v>0</v>
      </c>
      <c r="AN874" s="25">
        <f ca="1">IF(AM874=0,0,COUNTIF($AM$19:AM874,C874*10+1))</f>
        <v>0</v>
      </c>
      <c r="AO874" s="20">
        <f t="shared" ca="1" si="363"/>
        <v>0</v>
      </c>
      <c r="AP874" s="32">
        <f t="shared" ca="1" si="364"/>
        <v>0</v>
      </c>
    </row>
    <row r="875" spans="1:42" x14ac:dyDescent="0.2">
      <c r="A875" s="14">
        <f>Daten!A875</f>
        <v>32505</v>
      </c>
      <c r="B875" s="7" t="str">
        <f>Daten!B875</f>
        <v xml:space="preserve">Göpfritz an der Wild                             </v>
      </c>
      <c r="C875" s="14">
        <f t="shared" si="340"/>
        <v>3</v>
      </c>
      <c r="D875" s="9">
        <f>Daten!D875</f>
        <v>0</v>
      </c>
      <c r="E875" s="8">
        <f>Daten!E875</f>
        <v>1761</v>
      </c>
      <c r="F875" s="8">
        <f>Daten!F875</f>
        <v>1816</v>
      </c>
      <c r="G875" s="26">
        <f t="shared" si="341"/>
        <v>-55</v>
      </c>
      <c r="H875" s="28">
        <f t="shared" si="342"/>
        <v>-3.0286343612334801E-2</v>
      </c>
      <c r="I875" s="20">
        <f t="shared" si="343"/>
        <v>25.869748312979656</v>
      </c>
      <c r="J875" s="20">
        <f t="shared" si="344"/>
        <v>-80.869748312979652</v>
      </c>
      <c r="K875" s="26">
        <f t="shared" si="345"/>
        <v>40434.874156489823</v>
      </c>
      <c r="L875" s="15">
        <f>Daten!G875</f>
        <v>225</v>
      </c>
      <c r="M875" s="15">
        <f>Daten!H875</f>
        <v>1132</v>
      </c>
      <c r="N875" s="15">
        <f>Daten!I875</f>
        <v>404</v>
      </c>
      <c r="O875" s="27">
        <f t="shared" si="346"/>
        <v>0.55565371024734977</v>
      </c>
      <c r="P875" s="15">
        <f t="shared" si="347"/>
        <v>648.01296715015224</v>
      </c>
      <c r="Q875" s="20">
        <f t="shared" si="348"/>
        <v>-19.012967150152235</v>
      </c>
      <c r="R875" s="26">
        <f t="shared" si="349"/>
        <v>-3802.5934300304471</v>
      </c>
      <c r="S875" s="8">
        <f>Daten!K875</f>
        <v>24300.22</v>
      </c>
      <c r="T875" s="8">
        <f>Daten!L875</f>
        <v>75684.78</v>
      </c>
      <c r="U875" s="8">
        <f>Daten!M875</f>
        <v>301684.15999999997</v>
      </c>
      <c r="V875" s="8">
        <f>Daten!N875</f>
        <v>500</v>
      </c>
      <c r="W875" s="8">
        <f>Daten!O875</f>
        <v>500</v>
      </c>
      <c r="X875" s="22">
        <f t="shared" si="350"/>
        <v>401669.16</v>
      </c>
      <c r="Y875" s="8">
        <f t="shared" si="351"/>
        <v>722412.1853691854</v>
      </c>
      <c r="Z875" s="20">
        <f t="shared" si="352"/>
        <v>-320743.02536918543</v>
      </c>
      <c r="AA875" s="26">
        <f t="shared" si="353"/>
        <v>32074.302536918545</v>
      </c>
      <c r="AB875" s="31">
        <f t="shared" si="354"/>
        <v>68706.583263377921</v>
      </c>
      <c r="AC875" s="30">
        <f t="shared" si="355"/>
        <v>68706.583263377921</v>
      </c>
      <c r="AG875" s="25">
        <f t="shared" si="356"/>
        <v>40434.874156489823</v>
      </c>
      <c r="AH875" s="25">
        <f t="shared" si="357"/>
        <v>32074.302536918545</v>
      </c>
      <c r="AI875" s="25">
        <f t="shared" si="358"/>
        <v>72509.176693408372</v>
      </c>
      <c r="AJ875" s="25">
        <f t="shared" si="359"/>
        <v>1</v>
      </c>
      <c r="AK875" s="25">
        <f t="shared" si="360"/>
        <v>72509.176693408372</v>
      </c>
      <c r="AL875" s="25">
        <f t="shared" ca="1" si="361"/>
        <v>183162</v>
      </c>
      <c r="AM875" s="25">
        <f t="shared" ca="1" si="362"/>
        <v>31</v>
      </c>
      <c r="AN875" s="25">
        <f ca="1">IF(AM875=0,0,COUNTIF($AM$19:AM875,C875*10+1))</f>
        <v>348</v>
      </c>
      <c r="AO875" s="20">
        <f t="shared" ca="1" si="363"/>
        <v>0</v>
      </c>
      <c r="AP875" s="32">
        <f t="shared" ca="1" si="364"/>
        <v>183162</v>
      </c>
    </row>
    <row r="876" spans="1:42" x14ac:dyDescent="0.2">
      <c r="A876" s="14">
        <f>Daten!A876</f>
        <v>32506</v>
      </c>
      <c r="B876" s="7" t="str">
        <f>Daten!B876</f>
        <v xml:space="preserve">Grafenschlag                                      </v>
      </c>
      <c r="C876" s="14">
        <f t="shared" si="340"/>
        <v>3</v>
      </c>
      <c r="D876" s="9">
        <f>Daten!D876</f>
        <v>0</v>
      </c>
      <c r="E876" s="8">
        <f>Daten!E876</f>
        <v>848</v>
      </c>
      <c r="F876" s="8">
        <f>Daten!F876</f>
        <v>853</v>
      </c>
      <c r="G876" s="26">
        <f t="shared" si="341"/>
        <v>-5</v>
      </c>
      <c r="H876" s="28">
        <f t="shared" si="342"/>
        <v>-5.8616647127784291E-3</v>
      </c>
      <c r="I876" s="20">
        <f t="shared" si="343"/>
        <v>12.151374069918308</v>
      </c>
      <c r="J876" s="20">
        <f t="shared" si="344"/>
        <v>-17.151374069918308</v>
      </c>
      <c r="K876" s="26">
        <f t="shared" si="345"/>
        <v>8575.6870349591536</v>
      </c>
      <c r="L876" s="15">
        <f>Daten!G876</f>
        <v>121</v>
      </c>
      <c r="M876" s="15">
        <f>Daten!H876</f>
        <v>554</v>
      </c>
      <c r="N876" s="15">
        <f>Daten!I876</f>
        <v>173</v>
      </c>
      <c r="O876" s="27">
        <f t="shared" si="346"/>
        <v>0.53068592057761732</v>
      </c>
      <c r="P876" s="15">
        <f t="shared" si="347"/>
        <v>317.13708816359042</v>
      </c>
      <c r="Q876" s="20">
        <f t="shared" si="348"/>
        <v>-23.13708816359042</v>
      </c>
      <c r="R876" s="26">
        <f t="shared" si="349"/>
        <v>-4627.417632718084</v>
      </c>
      <c r="S876" s="8">
        <f>Daten!K876</f>
        <v>14060.62</v>
      </c>
      <c r="T876" s="8">
        <f>Daten!L876</f>
        <v>41115.040000000001</v>
      </c>
      <c r="U876" s="8">
        <f>Daten!M876</f>
        <v>197259.86</v>
      </c>
      <c r="V876" s="8">
        <f>Daten!N876</f>
        <v>500</v>
      </c>
      <c r="W876" s="8">
        <f>Daten!O876</f>
        <v>500</v>
      </c>
      <c r="X876" s="22">
        <f t="shared" si="350"/>
        <v>252435.52</v>
      </c>
      <c r="Y876" s="8">
        <f t="shared" si="351"/>
        <v>347873.67018345784</v>
      </c>
      <c r="Z876" s="20">
        <f t="shared" si="352"/>
        <v>-95438.150183457852</v>
      </c>
      <c r="AA876" s="26">
        <f t="shared" si="353"/>
        <v>9543.8150183457856</v>
      </c>
      <c r="AB876" s="31">
        <f t="shared" si="354"/>
        <v>13492.084420586856</v>
      </c>
      <c r="AC876" s="30">
        <f t="shared" si="355"/>
        <v>13492.084420586856</v>
      </c>
      <c r="AG876" s="25">
        <f t="shared" si="356"/>
        <v>8575.6870349591536</v>
      </c>
      <c r="AH876" s="25">
        <f t="shared" si="357"/>
        <v>9543.8150183457856</v>
      </c>
      <c r="AI876" s="25">
        <f t="shared" si="358"/>
        <v>18119.502053304939</v>
      </c>
      <c r="AJ876" s="25">
        <f t="shared" si="359"/>
        <v>1</v>
      </c>
      <c r="AK876" s="25">
        <f t="shared" si="360"/>
        <v>18119.502053304939</v>
      </c>
      <c r="AL876" s="25">
        <f t="shared" ca="1" si="361"/>
        <v>45771</v>
      </c>
      <c r="AM876" s="25">
        <f t="shared" ca="1" si="362"/>
        <v>31</v>
      </c>
      <c r="AN876" s="25">
        <f ca="1">IF(AM876=0,0,COUNTIF($AM$19:AM876,C876*10+1))</f>
        <v>349</v>
      </c>
      <c r="AO876" s="20">
        <f t="shared" ca="1" si="363"/>
        <v>0</v>
      </c>
      <c r="AP876" s="32">
        <f t="shared" ca="1" si="364"/>
        <v>45771</v>
      </c>
    </row>
    <row r="877" spans="1:42" x14ac:dyDescent="0.2">
      <c r="A877" s="14">
        <f>Daten!A877</f>
        <v>32508</v>
      </c>
      <c r="B877" s="7" t="str">
        <f>Daten!B877</f>
        <v xml:space="preserve">Groß Gerungs                                     </v>
      </c>
      <c r="C877" s="14">
        <f t="shared" si="340"/>
        <v>3</v>
      </c>
      <c r="D877" s="9">
        <f>Daten!D877</f>
        <v>0</v>
      </c>
      <c r="E877" s="8">
        <f>Daten!E877</f>
        <v>4471</v>
      </c>
      <c r="F877" s="8">
        <f>Daten!F877</f>
        <v>4449</v>
      </c>
      <c r="G877" s="26">
        <f t="shared" si="341"/>
        <v>22</v>
      </c>
      <c r="H877" s="28">
        <f t="shared" si="342"/>
        <v>4.9449314452685994E-3</v>
      </c>
      <c r="I877" s="20">
        <f t="shared" si="343"/>
        <v>63.378034275576262</v>
      </c>
      <c r="J877" s="20">
        <f t="shared" si="344"/>
        <v>-41.378034275576262</v>
      </c>
      <c r="K877" s="26">
        <f t="shared" si="345"/>
        <v>20689.017137788131</v>
      </c>
      <c r="L877" s="15">
        <f>Daten!G877</f>
        <v>664</v>
      </c>
      <c r="M877" s="15">
        <f>Daten!H877</f>
        <v>2829</v>
      </c>
      <c r="N877" s="15">
        <f>Daten!I877</f>
        <v>978</v>
      </c>
      <c r="O877" s="27">
        <f t="shared" si="346"/>
        <v>0.58041710851891126</v>
      </c>
      <c r="P877" s="15">
        <f t="shared" si="347"/>
        <v>1619.4599682577568</v>
      </c>
      <c r="Q877" s="20">
        <f t="shared" si="348"/>
        <v>22.540031742243173</v>
      </c>
      <c r="R877" s="26">
        <f t="shared" si="349"/>
        <v>4508.0063484486345</v>
      </c>
      <c r="S877" s="8">
        <f>Daten!K877</f>
        <v>27786.01</v>
      </c>
      <c r="T877" s="8">
        <f>Daten!L877</f>
        <v>265153.51</v>
      </c>
      <c r="U877" s="8">
        <f>Daten!M877</f>
        <v>972510.67</v>
      </c>
      <c r="V877" s="8">
        <f>Daten!N877</f>
        <v>500</v>
      </c>
      <c r="W877" s="8">
        <f>Daten!O877</f>
        <v>500</v>
      </c>
      <c r="X877" s="22">
        <f t="shared" si="350"/>
        <v>1265450.19</v>
      </c>
      <c r="Y877" s="8">
        <f t="shared" si="351"/>
        <v>1834131.1077715096</v>
      </c>
      <c r="Z877" s="20">
        <f t="shared" si="352"/>
        <v>-568680.91777150962</v>
      </c>
      <c r="AA877" s="26">
        <f t="shared" si="353"/>
        <v>56868.091777150963</v>
      </c>
      <c r="AB877" s="31">
        <f t="shared" si="354"/>
        <v>82065.115263387735</v>
      </c>
      <c r="AC877" s="30">
        <f t="shared" si="355"/>
        <v>82065.115263387735</v>
      </c>
      <c r="AG877" s="25">
        <f t="shared" si="356"/>
        <v>20689.017137788131</v>
      </c>
      <c r="AH877" s="25">
        <f t="shared" si="357"/>
        <v>56868.091777150963</v>
      </c>
      <c r="AI877" s="25">
        <f t="shared" si="358"/>
        <v>77557.10891493909</v>
      </c>
      <c r="AJ877" s="25">
        <f t="shared" si="359"/>
        <v>1</v>
      </c>
      <c r="AK877" s="25">
        <f t="shared" si="360"/>
        <v>77557.10891493909</v>
      </c>
      <c r="AL877" s="25">
        <f t="shared" ca="1" si="361"/>
        <v>195913</v>
      </c>
      <c r="AM877" s="25">
        <f t="shared" ca="1" si="362"/>
        <v>31</v>
      </c>
      <c r="AN877" s="25">
        <f ca="1">IF(AM877=0,0,COUNTIF($AM$19:AM877,C877*10+1))</f>
        <v>350</v>
      </c>
      <c r="AO877" s="20">
        <f t="shared" ca="1" si="363"/>
        <v>0</v>
      </c>
      <c r="AP877" s="32">
        <f t="shared" ca="1" si="364"/>
        <v>195913</v>
      </c>
    </row>
    <row r="878" spans="1:42" x14ac:dyDescent="0.2">
      <c r="A878" s="14">
        <f>Daten!A878</f>
        <v>32509</v>
      </c>
      <c r="B878" s="7" t="str">
        <f>Daten!B878</f>
        <v xml:space="preserve">Großgöttfritz                                   </v>
      </c>
      <c r="C878" s="14">
        <f t="shared" si="340"/>
        <v>3</v>
      </c>
      <c r="D878" s="9">
        <f>Daten!D878</f>
        <v>0</v>
      </c>
      <c r="E878" s="8">
        <f>Daten!E878</f>
        <v>1323</v>
      </c>
      <c r="F878" s="8">
        <f>Daten!F878</f>
        <v>1380</v>
      </c>
      <c r="G878" s="26">
        <f t="shared" si="341"/>
        <v>-57</v>
      </c>
      <c r="H878" s="28">
        <f t="shared" si="342"/>
        <v>-4.1304347826086954E-2</v>
      </c>
      <c r="I878" s="20">
        <f t="shared" si="343"/>
        <v>19.658729444885424</v>
      </c>
      <c r="J878" s="20">
        <f t="shared" si="344"/>
        <v>-76.658729444885424</v>
      </c>
      <c r="K878" s="26">
        <f t="shared" si="345"/>
        <v>38329.364722442711</v>
      </c>
      <c r="L878" s="15">
        <f>Daten!G878</f>
        <v>193</v>
      </c>
      <c r="M878" s="15">
        <f>Daten!H878</f>
        <v>869</v>
      </c>
      <c r="N878" s="15">
        <f>Daten!I878</f>
        <v>261</v>
      </c>
      <c r="O878" s="27">
        <f t="shared" si="346"/>
        <v>0.52243958573072502</v>
      </c>
      <c r="P878" s="15">
        <f t="shared" si="347"/>
        <v>497.45871771509036</v>
      </c>
      <c r="Q878" s="20">
        <f t="shared" si="348"/>
        <v>-43.458717715090359</v>
      </c>
      <c r="R878" s="26">
        <f t="shared" si="349"/>
        <v>-8691.7435430180722</v>
      </c>
      <c r="S878" s="8">
        <f>Daten!K878</f>
        <v>13232.04</v>
      </c>
      <c r="T878" s="8">
        <f>Daten!L878</f>
        <v>70150.31</v>
      </c>
      <c r="U878" s="8">
        <f>Daten!M878</f>
        <v>491652.79</v>
      </c>
      <c r="V878" s="8">
        <f>Daten!N878</f>
        <v>500</v>
      </c>
      <c r="W878" s="8">
        <f>Daten!O878</f>
        <v>500</v>
      </c>
      <c r="X878" s="22">
        <f t="shared" si="350"/>
        <v>575035.14</v>
      </c>
      <c r="Y878" s="8">
        <f t="shared" si="351"/>
        <v>542732.15289235231</v>
      </c>
      <c r="Z878" s="20">
        <f t="shared" si="352"/>
        <v>32302.987107647699</v>
      </c>
      <c r="AA878" s="26">
        <f t="shared" si="353"/>
        <v>-3230.29871076477</v>
      </c>
      <c r="AB878" s="31">
        <f t="shared" si="354"/>
        <v>26407.32246865987</v>
      </c>
      <c r="AC878" s="30">
        <f t="shared" si="355"/>
        <v>26407.32246865987</v>
      </c>
      <c r="AG878" s="25">
        <f t="shared" si="356"/>
        <v>38329.364722442711</v>
      </c>
      <c r="AH878" s="25">
        <f t="shared" si="357"/>
        <v>-3230.29871076477</v>
      </c>
      <c r="AI878" s="25">
        <f t="shared" si="358"/>
        <v>35099.06601167794</v>
      </c>
      <c r="AJ878" s="25">
        <f t="shared" si="359"/>
        <v>1</v>
      </c>
      <c r="AK878" s="25">
        <f t="shared" si="360"/>
        <v>35099.06601167794</v>
      </c>
      <c r="AL878" s="25">
        <f t="shared" ca="1" si="361"/>
        <v>88662</v>
      </c>
      <c r="AM878" s="25">
        <f t="shared" ca="1" si="362"/>
        <v>31</v>
      </c>
      <c r="AN878" s="25">
        <f ca="1">IF(AM878=0,0,COUNTIF($AM$19:AM878,C878*10+1))</f>
        <v>351</v>
      </c>
      <c r="AO878" s="20">
        <f t="shared" ca="1" si="363"/>
        <v>0</v>
      </c>
      <c r="AP878" s="32">
        <f t="shared" ca="1" si="364"/>
        <v>88662</v>
      </c>
    </row>
    <row r="879" spans="1:42" x14ac:dyDescent="0.2">
      <c r="A879" s="14">
        <f>Daten!A879</f>
        <v>32511</v>
      </c>
      <c r="B879" s="7" t="str">
        <f>Daten!B879</f>
        <v xml:space="preserve">Gutenbrunn                                        </v>
      </c>
      <c r="C879" s="14">
        <f t="shared" si="340"/>
        <v>3</v>
      </c>
      <c r="D879" s="9">
        <f>Daten!D879</f>
        <v>0</v>
      </c>
      <c r="E879" s="8">
        <f>Daten!E879</f>
        <v>503</v>
      </c>
      <c r="F879" s="8">
        <f>Daten!F879</f>
        <v>521</v>
      </c>
      <c r="G879" s="26">
        <f t="shared" si="341"/>
        <v>-18</v>
      </c>
      <c r="H879" s="28">
        <f t="shared" si="342"/>
        <v>-3.4548944337811902E-2</v>
      </c>
      <c r="I879" s="20">
        <f t="shared" si="343"/>
        <v>7.4218826382502208</v>
      </c>
      <c r="J879" s="20">
        <f t="shared" si="344"/>
        <v>-25.421882638250221</v>
      </c>
      <c r="K879" s="26">
        <f t="shared" si="345"/>
        <v>12710.94131912511</v>
      </c>
      <c r="L879" s="15">
        <f>Daten!G879</f>
        <v>43</v>
      </c>
      <c r="M879" s="15">
        <f>Daten!H879</f>
        <v>310</v>
      </c>
      <c r="N879" s="15">
        <f>Daten!I879</f>
        <v>150</v>
      </c>
      <c r="O879" s="27">
        <f t="shared" si="346"/>
        <v>0.6225806451612903</v>
      </c>
      <c r="P879" s="15">
        <f t="shared" si="347"/>
        <v>177.45938146338091</v>
      </c>
      <c r="Q879" s="20">
        <f t="shared" si="348"/>
        <v>15.540618536619093</v>
      </c>
      <c r="R879" s="26">
        <f t="shared" si="349"/>
        <v>3108.1237073238185</v>
      </c>
      <c r="S879" s="8">
        <f>Daten!K879</f>
        <v>8346.34</v>
      </c>
      <c r="T879" s="8">
        <f>Daten!L879</f>
        <v>20084.990000000002</v>
      </c>
      <c r="U879" s="8">
        <f>Daten!M879</f>
        <v>29994.97</v>
      </c>
      <c r="V879" s="8">
        <f>Daten!N879</f>
        <v>500</v>
      </c>
      <c r="W879" s="8">
        <f>Daten!O879</f>
        <v>500</v>
      </c>
      <c r="X879" s="22">
        <f t="shared" si="350"/>
        <v>58426.3</v>
      </c>
      <c r="Y879" s="8">
        <f t="shared" si="351"/>
        <v>206344.87747910296</v>
      </c>
      <c r="Z879" s="20">
        <f t="shared" si="352"/>
        <v>-147918.57747910294</v>
      </c>
      <c r="AA879" s="26">
        <f t="shared" si="353"/>
        <v>14791.857747910295</v>
      </c>
      <c r="AB879" s="31">
        <f t="shared" si="354"/>
        <v>30610.922774359224</v>
      </c>
      <c r="AC879" s="30">
        <f t="shared" si="355"/>
        <v>30610.922774359224</v>
      </c>
      <c r="AG879" s="25">
        <f t="shared" si="356"/>
        <v>12710.94131912511</v>
      </c>
      <c r="AH879" s="25">
        <f t="shared" si="357"/>
        <v>14791.857747910295</v>
      </c>
      <c r="AI879" s="25">
        <f t="shared" si="358"/>
        <v>27502.799067035405</v>
      </c>
      <c r="AJ879" s="25">
        <f t="shared" si="359"/>
        <v>1</v>
      </c>
      <c r="AK879" s="25">
        <f t="shared" si="360"/>
        <v>27502.799067035405</v>
      </c>
      <c r="AL879" s="25">
        <f t="shared" ca="1" si="361"/>
        <v>69473</v>
      </c>
      <c r="AM879" s="25">
        <f t="shared" ca="1" si="362"/>
        <v>31</v>
      </c>
      <c r="AN879" s="25">
        <f ca="1">IF(AM879=0,0,COUNTIF($AM$19:AM879,C879*10+1))</f>
        <v>352</v>
      </c>
      <c r="AO879" s="20">
        <f t="shared" ca="1" si="363"/>
        <v>0</v>
      </c>
      <c r="AP879" s="32">
        <f t="shared" ca="1" si="364"/>
        <v>69473</v>
      </c>
    </row>
    <row r="880" spans="1:42" x14ac:dyDescent="0.2">
      <c r="A880" s="14">
        <f>Daten!A880</f>
        <v>32514</v>
      </c>
      <c r="B880" s="7" t="str">
        <f>Daten!B880</f>
        <v xml:space="preserve">Kirchschlag                                       </v>
      </c>
      <c r="C880" s="14">
        <f t="shared" si="340"/>
        <v>3</v>
      </c>
      <c r="D880" s="9">
        <f>Daten!D880</f>
        <v>0</v>
      </c>
      <c r="E880" s="8">
        <f>Daten!E880</f>
        <v>617</v>
      </c>
      <c r="F880" s="8">
        <f>Daten!F880</f>
        <v>621</v>
      </c>
      <c r="G880" s="26">
        <f t="shared" si="341"/>
        <v>-4</v>
      </c>
      <c r="H880" s="28">
        <f t="shared" si="342"/>
        <v>-6.4412238325281803E-3</v>
      </c>
      <c r="I880" s="20">
        <f t="shared" si="343"/>
        <v>8.8464282501984393</v>
      </c>
      <c r="J880" s="20">
        <f t="shared" si="344"/>
        <v>-12.846428250198439</v>
      </c>
      <c r="K880" s="26">
        <f t="shared" si="345"/>
        <v>6423.2141250992199</v>
      </c>
      <c r="L880" s="15">
        <f>Daten!G880</f>
        <v>67</v>
      </c>
      <c r="M880" s="15">
        <f>Daten!H880</f>
        <v>408</v>
      </c>
      <c r="N880" s="15">
        <f>Daten!I880</f>
        <v>142</v>
      </c>
      <c r="O880" s="27">
        <f t="shared" si="346"/>
        <v>0.51225490196078427</v>
      </c>
      <c r="P880" s="15">
        <f t="shared" si="347"/>
        <v>233.55944399051424</v>
      </c>
      <c r="Q880" s="20">
        <f t="shared" si="348"/>
        <v>-24.559443990514239</v>
      </c>
      <c r="R880" s="26">
        <f t="shared" si="349"/>
        <v>-4911.8887981028474</v>
      </c>
      <c r="S880" s="8">
        <f>Daten!K880</f>
        <v>-8453.11</v>
      </c>
      <c r="T880" s="8">
        <f>Daten!L880</f>
        <v>23404.54</v>
      </c>
      <c r="U880" s="8">
        <f>Daten!M880</f>
        <v>48782.83</v>
      </c>
      <c r="V880" s="8">
        <f>Daten!N880</f>
        <v>500</v>
      </c>
      <c r="W880" s="8">
        <f>Daten!O880</f>
        <v>500</v>
      </c>
      <c r="X880" s="22">
        <f t="shared" si="350"/>
        <v>63734.26</v>
      </c>
      <c r="Y880" s="8">
        <f t="shared" si="351"/>
        <v>253110.91332923761</v>
      </c>
      <c r="Z880" s="20">
        <f t="shared" si="352"/>
        <v>-189376.6533292376</v>
      </c>
      <c r="AA880" s="26">
        <f t="shared" si="353"/>
        <v>18937.66533292376</v>
      </c>
      <c r="AB880" s="31">
        <f t="shared" si="354"/>
        <v>20448.990659920131</v>
      </c>
      <c r="AC880" s="30">
        <f t="shared" si="355"/>
        <v>20448.990659920131</v>
      </c>
      <c r="AG880" s="25">
        <f t="shared" si="356"/>
        <v>6423.2141250992199</v>
      </c>
      <c r="AH880" s="25">
        <f t="shared" si="357"/>
        <v>18937.66533292376</v>
      </c>
      <c r="AI880" s="25">
        <f t="shared" si="358"/>
        <v>25360.879458022981</v>
      </c>
      <c r="AJ880" s="25">
        <f t="shared" si="359"/>
        <v>1</v>
      </c>
      <c r="AK880" s="25">
        <f t="shared" si="360"/>
        <v>25360.879458022981</v>
      </c>
      <c r="AL880" s="25">
        <f t="shared" ca="1" si="361"/>
        <v>64063</v>
      </c>
      <c r="AM880" s="25">
        <f t="shared" ca="1" si="362"/>
        <v>31</v>
      </c>
      <c r="AN880" s="25">
        <f ca="1">IF(AM880=0,0,COUNTIF($AM$19:AM880,C880*10+1))</f>
        <v>353</v>
      </c>
      <c r="AO880" s="20">
        <f t="shared" ca="1" si="363"/>
        <v>0</v>
      </c>
      <c r="AP880" s="32">
        <f t="shared" ca="1" si="364"/>
        <v>64063</v>
      </c>
    </row>
    <row r="881" spans="1:42" x14ac:dyDescent="0.2">
      <c r="A881" s="14">
        <f>Daten!A881</f>
        <v>32515</v>
      </c>
      <c r="B881" s="7" t="str">
        <f>Daten!B881</f>
        <v xml:space="preserve">Kottes-Purk                                       </v>
      </c>
      <c r="C881" s="14">
        <f t="shared" si="340"/>
        <v>3</v>
      </c>
      <c r="D881" s="9">
        <f>Daten!D881</f>
        <v>0</v>
      </c>
      <c r="E881" s="8">
        <f>Daten!E881</f>
        <v>1443</v>
      </c>
      <c r="F881" s="8">
        <f>Daten!F881</f>
        <v>1459</v>
      </c>
      <c r="G881" s="26">
        <f t="shared" si="341"/>
        <v>-16</v>
      </c>
      <c r="H881" s="28">
        <f t="shared" si="342"/>
        <v>-1.0966415352981495E-2</v>
      </c>
      <c r="I881" s="20">
        <f t="shared" si="343"/>
        <v>20.784120478324514</v>
      </c>
      <c r="J881" s="20">
        <f t="shared" si="344"/>
        <v>-36.78412047832451</v>
      </c>
      <c r="K881" s="26">
        <f t="shared" si="345"/>
        <v>18392.060239162256</v>
      </c>
      <c r="L881" s="15">
        <f>Daten!G881</f>
        <v>192</v>
      </c>
      <c r="M881" s="15">
        <f>Daten!H881</f>
        <v>910</v>
      </c>
      <c r="N881" s="15">
        <f>Daten!I881</f>
        <v>341</v>
      </c>
      <c r="O881" s="27">
        <f t="shared" si="346"/>
        <v>0.58571428571428574</v>
      </c>
      <c r="P881" s="15">
        <f t="shared" si="347"/>
        <v>520.92915203766654</v>
      </c>
      <c r="Q881" s="20">
        <f t="shared" si="348"/>
        <v>12.07084796233346</v>
      </c>
      <c r="R881" s="26">
        <f t="shared" si="349"/>
        <v>2414.1695924666919</v>
      </c>
      <c r="S881" s="8">
        <f>Daten!K881</f>
        <v>20452.09</v>
      </c>
      <c r="T881" s="8">
        <f>Daten!L881</f>
        <v>61911.44</v>
      </c>
      <c r="U881" s="8">
        <f>Daten!M881</f>
        <v>222200.72</v>
      </c>
      <c r="V881" s="8">
        <f>Daten!N881</f>
        <v>500</v>
      </c>
      <c r="W881" s="8">
        <f>Daten!O881</f>
        <v>500</v>
      </c>
      <c r="X881" s="22">
        <f t="shared" si="350"/>
        <v>304564.25</v>
      </c>
      <c r="Y881" s="8">
        <f t="shared" si="351"/>
        <v>591959.55905038875</v>
      </c>
      <c r="Z881" s="20">
        <f t="shared" si="352"/>
        <v>-287395.30905038875</v>
      </c>
      <c r="AA881" s="26">
        <f t="shared" si="353"/>
        <v>28739.530905038875</v>
      </c>
      <c r="AB881" s="31">
        <f t="shared" si="354"/>
        <v>49545.760736667828</v>
      </c>
      <c r="AC881" s="30">
        <f t="shared" si="355"/>
        <v>49545.760736667828</v>
      </c>
      <c r="AG881" s="25">
        <f t="shared" si="356"/>
        <v>18392.060239162256</v>
      </c>
      <c r="AH881" s="25">
        <f t="shared" si="357"/>
        <v>28739.530905038875</v>
      </c>
      <c r="AI881" s="25">
        <f t="shared" si="358"/>
        <v>47131.591144201127</v>
      </c>
      <c r="AJ881" s="25">
        <f t="shared" si="359"/>
        <v>1</v>
      </c>
      <c r="AK881" s="25">
        <f t="shared" si="360"/>
        <v>47131.591144201127</v>
      </c>
      <c r="AL881" s="25">
        <f t="shared" ca="1" si="361"/>
        <v>119057</v>
      </c>
      <c r="AM881" s="25">
        <f t="shared" ca="1" si="362"/>
        <v>31</v>
      </c>
      <c r="AN881" s="25">
        <f ca="1">IF(AM881=0,0,COUNTIF($AM$19:AM881,C881*10+1))</f>
        <v>354</v>
      </c>
      <c r="AO881" s="20">
        <f t="shared" ca="1" si="363"/>
        <v>0</v>
      </c>
      <c r="AP881" s="32">
        <f t="shared" ca="1" si="364"/>
        <v>119057</v>
      </c>
    </row>
    <row r="882" spans="1:42" x14ac:dyDescent="0.2">
      <c r="A882" s="14">
        <f>Daten!A882</f>
        <v>32516</v>
      </c>
      <c r="B882" s="7" t="str">
        <f>Daten!B882</f>
        <v xml:space="preserve">Langschlag                                        </v>
      </c>
      <c r="C882" s="14">
        <f t="shared" si="340"/>
        <v>3</v>
      </c>
      <c r="D882" s="9">
        <f>Daten!D882</f>
        <v>0</v>
      </c>
      <c r="E882" s="8">
        <f>Daten!E882</f>
        <v>1708</v>
      </c>
      <c r="F882" s="8">
        <f>Daten!F882</f>
        <v>1736</v>
      </c>
      <c r="G882" s="26">
        <f t="shared" si="341"/>
        <v>-28</v>
      </c>
      <c r="H882" s="28">
        <f t="shared" si="342"/>
        <v>-1.6129032258064516E-2</v>
      </c>
      <c r="I882" s="20">
        <f t="shared" si="343"/>
        <v>24.730111823421083</v>
      </c>
      <c r="J882" s="20">
        <f t="shared" si="344"/>
        <v>-52.730111823421083</v>
      </c>
      <c r="K882" s="26">
        <f t="shared" si="345"/>
        <v>26365.05591171054</v>
      </c>
      <c r="L882" s="15">
        <f>Daten!G882</f>
        <v>249</v>
      </c>
      <c r="M882" s="15">
        <f>Daten!H882</f>
        <v>1070</v>
      </c>
      <c r="N882" s="15">
        <f>Daten!I882</f>
        <v>389</v>
      </c>
      <c r="O882" s="27">
        <f t="shared" si="346"/>
        <v>0.5962616822429907</v>
      </c>
      <c r="P882" s="15">
        <f t="shared" si="347"/>
        <v>612.52109085747611</v>
      </c>
      <c r="Q882" s="20">
        <f t="shared" si="348"/>
        <v>25.478909142523889</v>
      </c>
      <c r="R882" s="26">
        <f t="shared" si="349"/>
        <v>5095.7818285047779</v>
      </c>
      <c r="S882" s="8">
        <f>Daten!K882</f>
        <v>16275.11</v>
      </c>
      <c r="T882" s="8">
        <f>Daten!L882</f>
        <v>78082.100000000006</v>
      </c>
      <c r="U882" s="8">
        <f>Daten!M882</f>
        <v>177090.43</v>
      </c>
      <c r="V882" s="8">
        <f>Daten!N882</f>
        <v>500</v>
      </c>
      <c r="W882" s="8">
        <f>Daten!O882</f>
        <v>500</v>
      </c>
      <c r="X882" s="22">
        <f t="shared" si="350"/>
        <v>271447.64</v>
      </c>
      <c r="Y882" s="8">
        <f t="shared" si="351"/>
        <v>700670.08098271932</v>
      </c>
      <c r="Z882" s="20">
        <f t="shared" si="352"/>
        <v>-429222.4409827193</v>
      </c>
      <c r="AA882" s="26">
        <f t="shared" si="353"/>
        <v>42922.244098271934</v>
      </c>
      <c r="AB882" s="31">
        <f t="shared" si="354"/>
        <v>74383.081838487255</v>
      </c>
      <c r="AC882" s="30">
        <f t="shared" si="355"/>
        <v>74383.081838487255</v>
      </c>
      <c r="AG882" s="25">
        <f t="shared" si="356"/>
        <v>26365.05591171054</v>
      </c>
      <c r="AH882" s="25">
        <f t="shared" si="357"/>
        <v>42922.244098271934</v>
      </c>
      <c r="AI882" s="25">
        <f t="shared" si="358"/>
        <v>69287.300009982471</v>
      </c>
      <c r="AJ882" s="25">
        <f t="shared" si="359"/>
        <v>1</v>
      </c>
      <c r="AK882" s="25">
        <f t="shared" si="360"/>
        <v>69287.300009982471</v>
      </c>
      <c r="AL882" s="25">
        <f t="shared" ca="1" si="361"/>
        <v>175023</v>
      </c>
      <c r="AM882" s="25">
        <f t="shared" ca="1" si="362"/>
        <v>31</v>
      </c>
      <c r="AN882" s="25">
        <f ca="1">IF(AM882=0,0,COUNTIF($AM$19:AM882,C882*10+1))</f>
        <v>355</v>
      </c>
      <c r="AO882" s="20">
        <f t="shared" ca="1" si="363"/>
        <v>0</v>
      </c>
      <c r="AP882" s="32">
        <f t="shared" ca="1" si="364"/>
        <v>175023</v>
      </c>
    </row>
    <row r="883" spans="1:42" x14ac:dyDescent="0.2">
      <c r="A883" s="14">
        <f>Daten!A883</f>
        <v>32517</v>
      </c>
      <c r="B883" s="7" t="str">
        <f>Daten!B883</f>
        <v xml:space="preserve">Martinsberg                                       </v>
      </c>
      <c r="C883" s="14">
        <f t="shared" si="340"/>
        <v>3</v>
      </c>
      <c r="D883" s="9">
        <f>Daten!D883</f>
        <v>0</v>
      </c>
      <c r="E883" s="8">
        <f>Daten!E883</f>
        <v>1062</v>
      </c>
      <c r="F883" s="8">
        <f>Daten!F883</f>
        <v>1102</v>
      </c>
      <c r="G883" s="26">
        <f t="shared" si="341"/>
        <v>-40</v>
      </c>
      <c r="H883" s="28">
        <f t="shared" si="342"/>
        <v>-3.6297640653357534E-2</v>
      </c>
      <c r="I883" s="20">
        <f t="shared" si="343"/>
        <v>15.698492643669374</v>
      </c>
      <c r="J883" s="20">
        <f t="shared" si="344"/>
        <v>-55.698492643669375</v>
      </c>
      <c r="K883" s="26">
        <f t="shared" si="345"/>
        <v>27849.246321834689</v>
      </c>
      <c r="L883" s="15">
        <f>Daten!G883</f>
        <v>155</v>
      </c>
      <c r="M883" s="15">
        <f>Daten!H883</f>
        <v>664</v>
      </c>
      <c r="N883" s="15">
        <f>Daten!I883</f>
        <v>243</v>
      </c>
      <c r="O883" s="27">
        <f t="shared" si="346"/>
        <v>0.5993975903614458</v>
      </c>
      <c r="P883" s="15">
        <f t="shared" si="347"/>
        <v>380.10654610220945</v>
      </c>
      <c r="Q883" s="20">
        <f t="shared" si="348"/>
        <v>17.89345389779055</v>
      </c>
      <c r="R883" s="26">
        <f t="shared" si="349"/>
        <v>3578.6907795581101</v>
      </c>
      <c r="S883" s="8">
        <f>Daten!K883</f>
        <v>11440.07</v>
      </c>
      <c r="T883" s="8">
        <f>Daten!L883</f>
        <v>56142.06</v>
      </c>
      <c r="U883" s="8">
        <f>Daten!M883</f>
        <v>370971.01</v>
      </c>
      <c r="V883" s="8">
        <f>Daten!N883</f>
        <v>500</v>
      </c>
      <c r="W883" s="8">
        <f>Daten!O883</f>
        <v>500</v>
      </c>
      <c r="X883" s="22">
        <f t="shared" si="350"/>
        <v>438553.14</v>
      </c>
      <c r="Y883" s="8">
        <f t="shared" si="351"/>
        <v>435662.54449862294</v>
      </c>
      <c r="Z883" s="20">
        <f t="shared" si="352"/>
        <v>2890.5955013770727</v>
      </c>
      <c r="AA883" s="26">
        <f t="shared" si="353"/>
        <v>-289.05955013770728</v>
      </c>
      <c r="AB883" s="31">
        <f t="shared" si="354"/>
        <v>31138.877551255093</v>
      </c>
      <c r="AC883" s="30">
        <f t="shared" si="355"/>
        <v>31138.877551255093</v>
      </c>
      <c r="AG883" s="25">
        <f t="shared" si="356"/>
        <v>27849.246321834689</v>
      </c>
      <c r="AH883" s="25">
        <f t="shared" si="357"/>
        <v>-289.05955013770728</v>
      </c>
      <c r="AI883" s="25">
        <f t="shared" si="358"/>
        <v>27560.186771696983</v>
      </c>
      <c r="AJ883" s="25">
        <f t="shared" si="359"/>
        <v>1</v>
      </c>
      <c r="AK883" s="25">
        <f t="shared" si="360"/>
        <v>27560.186771696983</v>
      </c>
      <c r="AL883" s="25">
        <f t="shared" ca="1" si="361"/>
        <v>69618</v>
      </c>
      <c r="AM883" s="25">
        <f t="shared" ca="1" si="362"/>
        <v>31</v>
      </c>
      <c r="AN883" s="25">
        <f ca="1">IF(AM883=0,0,COUNTIF($AM$19:AM883,C883*10+1))</f>
        <v>356</v>
      </c>
      <c r="AO883" s="20">
        <f t="shared" ca="1" si="363"/>
        <v>0</v>
      </c>
      <c r="AP883" s="32">
        <f t="shared" ca="1" si="364"/>
        <v>69618</v>
      </c>
    </row>
    <row r="884" spans="1:42" x14ac:dyDescent="0.2">
      <c r="A884" s="14">
        <f>Daten!A884</f>
        <v>32518</v>
      </c>
      <c r="B884" s="7" t="str">
        <f>Daten!B884</f>
        <v xml:space="preserve">Ottenschlag                                       </v>
      </c>
      <c r="C884" s="14">
        <f t="shared" si="340"/>
        <v>3</v>
      </c>
      <c r="D884" s="9">
        <f>Daten!D884</f>
        <v>0</v>
      </c>
      <c r="E884" s="8">
        <f>Daten!E884</f>
        <v>1018</v>
      </c>
      <c r="F884" s="8">
        <f>Daten!F884</f>
        <v>995</v>
      </c>
      <c r="G884" s="26">
        <f t="shared" si="341"/>
        <v>23</v>
      </c>
      <c r="H884" s="28">
        <f t="shared" si="342"/>
        <v>2.3115577889447236E-2</v>
      </c>
      <c r="I884" s="20">
        <f t="shared" si="343"/>
        <v>14.17422883888478</v>
      </c>
      <c r="J884" s="20">
        <f t="shared" si="344"/>
        <v>8.8257711611152203</v>
      </c>
      <c r="K884" s="26">
        <f t="shared" si="345"/>
        <v>-4412.8855805576104</v>
      </c>
      <c r="L884" s="15">
        <f>Daten!G884</f>
        <v>125</v>
      </c>
      <c r="M884" s="15">
        <f>Daten!H884</f>
        <v>629</v>
      </c>
      <c r="N884" s="15">
        <f>Daten!I884</f>
        <v>264</v>
      </c>
      <c r="O884" s="27">
        <f t="shared" si="346"/>
        <v>0.61844197138314783</v>
      </c>
      <c r="P884" s="15">
        <f t="shared" si="347"/>
        <v>360.07080948537612</v>
      </c>
      <c r="Q884" s="20">
        <f t="shared" si="348"/>
        <v>28.929190514623883</v>
      </c>
      <c r="R884" s="26">
        <f t="shared" si="349"/>
        <v>5785.8381029247766</v>
      </c>
      <c r="S884" s="8">
        <f>Daten!K884</f>
        <v>10350.700000000001</v>
      </c>
      <c r="T884" s="8">
        <f>Daten!L884</f>
        <v>94104.72</v>
      </c>
      <c r="U884" s="8">
        <f>Daten!M884</f>
        <v>627068.68000000005</v>
      </c>
      <c r="V884" s="8">
        <f>Daten!N884</f>
        <v>500</v>
      </c>
      <c r="W884" s="8">
        <f>Daten!O884</f>
        <v>500</v>
      </c>
      <c r="X884" s="22">
        <f t="shared" si="350"/>
        <v>731524.10000000009</v>
      </c>
      <c r="Y884" s="8">
        <f t="shared" si="351"/>
        <v>417612.49557400955</v>
      </c>
      <c r="Z884" s="20">
        <f t="shared" si="352"/>
        <v>313911.60442599055</v>
      </c>
      <c r="AA884" s="26">
        <f t="shared" si="353"/>
        <v>-31391.160442599055</v>
      </c>
      <c r="AB884" s="31">
        <f t="shared" si="354"/>
        <v>-30018.207920231889</v>
      </c>
      <c r="AC884" s="30">
        <f t="shared" si="355"/>
        <v>0</v>
      </c>
      <c r="AG884" s="25">
        <f t="shared" si="356"/>
        <v>0</v>
      </c>
      <c r="AH884" s="25">
        <f t="shared" si="357"/>
        <v>0</v>
      </c>
      <c r="AI884" s="25">
        <f t="shared" si="358"/>
        <v>0</v>
      </c>
      <c r="AJ884" s="25">
        <f t="shared" si="359"/>
        <v>1</v>
      </c>
      <c r="AK884" s="25">
        <f t="shared" si="360"/>
        <v>0</v>
      </c>
      <c r="AL884" s="25">
        <f t="shared" ca="1" si="361"/>
        <v>0</v>
      </c>
      <c r="AM884" s="25">
        <f t="shared" ca="1" si="362"/>
        <v>0</v>
      </c>
      <c r="AN884" s="25">
        <f ca="1">IF(AM884=0,0,COUNTIF($AM$19:AM884,C884*10+1))</f>
        <v>0</v>
      </c>
      <c r="AO884" s="20">
        <f t="shared" ca="1" si="363"/>
        <v>0</v>
      </c>
      <c r="AP884" s="32">
        <f t="shared" ca="1" si="364"/>
        <v>0</v>
      </c>
    </row>
    <row r="885" spans="1:42" x14ac:dyDescent="0.2">
      <c r="A885" s="14">
        <f>Daten!A885</f>
        <v>32519</v>
      </c>
      <c r="B885" s="7" t="str">
        <f>Daten!B885</f>
        <v xml:space="preserve">Altmelon                                          </v>
      </c>
      <c r="C885" s="14">
        <f t="shared" si="340"/>
        <v>3</v>
      </c>
      <c r="D885" s="9">
        <f>Daten!D885</f>
        <v>0</v>
      </c>
      <c r="E885" s="8">
        <f>Daten!E885</f>
        <v>853</v>
      </c>
      <c r="F885" s="8">
        <f>Daten!F885</f>
        <v>844</v>
      </c>
      <c r="G885" s="26">
        <f t="shared" si="341"/>
        <v>9</v>
      </c>
      <c r="H885" s="28">
        <f t="shared" si="342"/>
        <v>1.066350710900474E-2</v>
      </c>
      <c r="I885" s="20">
        <f t="shared" si="343"/>
        <v>12.023164964842968</v>
      </c>
      <c r="J885" s="20">
        <f t="shared" si="344"/>
        <v>-3.0231649648429677</v>
      </c>
      <c r="K885" s="26">
        <f t="shared" si="345"/>
        <v>1511.5824824214837</v>
      </c>
      <c r="L885" s="15">
        <f>Daten!G885</f>
        <v>128</v>
      </c>
      <c r="M885" s="15">
        <f>Daten!H885</f>
        <v>541</v>
      </c>
      <c r="N885" s="15">
        <f>Daten!I885</f>
        <v>184</v>
      </c>
      <c r="O885" s="27">
        <f t="shared" si="346"/>
        <v>0.57670979667282807</v>
      </c>
      <c r="P885" s="15">
        <f t="shared" si="347"/>
        <v>309.6952431344809</v>
      </c>
      <c r="Q885" s="20">
        <f t="shared" si="348"/>
        <v>2.3047568655190958</v>
      </c>
      <c r="R885" s="26">
        <f t="shared" si="349"/>
        <v>460.95137310381915</v>
      </c>
      <c r="S885" s="8">
        <f>Daten!K885</f>
        <v>8872.52</v>
      </c>
      <c r="T885" s="8">
        <f>Daten!L885</f>
        <v>42684.5</v>
      </c>
      <c r="U885" s="8">
        <f>Daten!M885</f>
        <v>66527.759999999995</v>
      </c>
      <c r="V885" s="8">
        <f>Daten!N885</f>
        <v>500</v>
      </c>
      <c r="W885" s="8">
        <f>Daten!O885</f>
        <v>500</v>
      </c>
      <c r="X885" s="22">
        <f t="shared" si="350"/>
        <v>118084.78</v>
      </c>
      <c r="Y885" s="8">
        <f t="shared" si="351"/>
        <v>349924.81210670935</v>
      </c>
      <c r="Z885" s="20">
        <f t="shared" si="352"/>
        <v>-231840.03210670935</v>
      </c>
      <c r="AA885" s="26">
        <f t="shared" si="353"/>
        <v>23184.003210670937</v>
      </c>
      <c r="AB885" s="31">
        <f t="shared" si="354"/>
        <v>25156.537066196241</v>
      </c>
      <c r="AC885" s="30">
        <f t="shared" si="355"/>
        <v>25156.537066196241</v>
      </c>
      <c r="AG885" s="25">
        <f t="shared" si="356"/>
        <v>1511.5824824214837</v>
      </c>
      <c r="AH885" s="25">
        <f t="shared" si="357"/>
        <v>23184.003210670937</v>
      </c>
      <c r="AI885" s="25">
        <f t="shared" si="358"/>
        <v>24695.58569309242</v>
      </c>
      <c r="AJ885" s="25">
        <f t="shared" si="359"/>
        <v>1</v>
      </c>
      <c r="AK885" s="25">
        <f t="shared" si="360"/>
        <v>24695.58569309242</v>
      </c>
      <c r="AL885" s="25">
        <f t="shared" ca="1" si="361"/>
        <v>62382</v>
      </c>
      <c r="AM885" s="25">
        <f t="shared" ca="1" si="362"/>
        <v>31</v>
      </c>
      <c r="AN885" s="25">
        <f ca="1">IF(AM885=0,0,COUNTIF($AM$19:AM885,C885*10+1))</f>
        <v>357</v>
      </c>
      <c r="AO885" s="20">
        <f t="shared" ca="1" si="363"/>
        <v>0</v>
      </c>
      <c r="AP885" s="32">
        <f t="shared" ca="1" si="364"/>
        <v>62382</v>
      </c>
    </row>
    <row r="886" spans="1:42" x14ac:dyDescent="0.2">
      <c r="A886" s="14">
        <f>Daten!A886</f>
        <v>32520</v>
      </c>
      <c r="B886" s="7" t="str">
        <f>Daten!B886</f>
        <v xml:space="preserve">Pölla                                            </v>
      </c>
      <c r="C886" s="14">
        <f t="shared" si="340"/>
        <v>3</v>
      </c>
      <c r="D886" s="9">
        <f>Daten!D886</f>
        <v>0</v>
      </c>
      <c r="E886" s="8">
        <f>Daten!E886</f>
        <v>901</v>
      </c>
      <c r="F886" s="8">
        <f>Daten!F886</f>
        <v>923</v>
      </c>
      <c r="G886" s="26">
        <f t="shared" si="341"/>
        <v>-22</v>
      </c>
      <c r="H886" s="28">
        <f t="shared" si="342"/>
        <v>-2.3835319609967497E-2</v>
      </c>
      <c r="I886" s="20">
        <f t="shared" si="343"/>
        <v>13.148555998282061</v>
      </c>
      <c r="J886" s="20">
        <f t="shared" si="344"/>
        <v>-35.148555998282063</v>
      </c>
      <c r="K886" s="26">
        <f t="shared" si="345"/>
        <v>17574.277999141032</v>
      </c>
      <c r="L886" s="15">
        <f>Daten!G886</f>
        <v>112</v>
      </c>
      <c r="M886" s="15">
        <f>Daten!H886</f>
        <v>548</v>
      </c>
      <c r="N886" s="15">
        <f>Daten!I886</f>
        <v>241</v>
      </c>
      <c r="O886" s="27">
        <f t="shared" si="346"/>
        <v>0.6441605839416058</v>
      </c>
      <c r="P886" s="15">
        <f t="shared" si="347"/>
        <v>313.70239045784757</v>
      </c>
      <c r="Q886" s="20">
        <f t="shared" si="348"/>
        <v>39.297609542152429</v>
      </c>
      <c r="R886" s="26">
        <f t="shared" si="349"/>
        <v>7859.5219084304863</v>
      </c>
      <c r="S886" s="8">
        <f>Daten!K886</f>
        <v>35287.870000000003</v>
      </c>
      <c r="T886" s="8">
        <f>Daten!L886</f>
        <v>35975.550000000003</v>
      </c>
      <c r="U886" s="8">
        <f>Daten!M886</f>
        <v>132907.26999999999</v>
      </c>
      <c r="V886" s="8">
        <f>Daten!N886</f>
        <v>500</v>
      </c>
      <c r="W886" s="8">
        <f>Daten!O886</f>
        <v>500</v>
      </c>
      <c r="X886" s="22">
        <f t="shared" si="350"/>
        <v>204170.69</v>
      </c>
      <c r="Y886" s="8">
        <f t="shared" si="351"/>
        <v>369615.77456992399</v>
      </c>
      <c r="Z886" s="20">
        <f t="shared" si="352"/>
        <v>-165445.08456992399</v>
      </c>
      <c r="AA886" s="26">
        <f t="shared" si="353"/>
        <v>16544.5084569924</v>
      </c>
      <c r="AB886" s="31">
        <f t="shared" si="354"/>
        <v>41978.30836456392</v>
      </c>
      <c r="AC886" s="30">
        <f t="shared" si="355"/>
        <v>41978.30836456392</v>
      </c>
      <c r="AG886" s="25">
        <f t="shared" si="356"/>
        <v>17574.277999141032</v>
      </c>
      <c r="AH886" s="25">
        <f t="shared" si="357"/>
        <v>16544.5084569924</v>
      </c>
      <c r="AI886" s="25">
        <f t="shared" si="358"/>
        <v>34118.786456133428</v>
      </c>
      <c r="AJ886" s="25">
        <f t="shared" si="359"/>
        <v>1</v>
      </c>
      <c r="AK886" s="25">
        <f t="shared" si="360"/>
        <v>34118.786456133428</v>
      </c>
      <c r="AL886" s="25">
        <f t="shared" ca="1" si="361"/>
        <v>86186</v>
      </c>
      <c r="AM886" s="25">
        <f t="shared" ca="1" si="362"/>
        <v>31</v>
      </c>
      <c r="AN886" s="25">
        <f ca="1">IF(AM886=0,0,COUNTIF($AM$19:AM886,C886*10+1))</f>
        <v>358</v>
      </c>
      <c r="AO886" s="20">
        <f t="shared" ca="1" si="363"/>
        <v>0</v>
      </c>
      <c r="AP886" s="32">
        <f t="shared" ca="1" si="364"/>
        <v>86186</v>
      </c>
    </row>
    <row r="887" spans="1:42" x14ac:dyDescent="0.2">
      <c r="A887" s="14">
        <f>Daten!A887</f>
        <v>32521</v>
      </c>
      <c r="B887" s="7" t="str">
        <f>Daten!B887</f>
        <v xml:space="preserve">Rappottenstein                                    </v>
      </c>
      <c r="C887" s="14">
        <f t="shared" si="340"/>
        <v>3</v>
      </c>
      <c r="D887" s="9">
        <f>Daten!D887</f>
        <v>0</v>
      </c>
      <c r="E887" s="8">
        <f>Daten!E887</f>
        <v>1747</v>
      </c>
      <c r="F887" s="8">
        <f>Daten!F887</f>
        <v>1724</v>
      </c>
      <c r="G887" s="26">
        <f t="shared" si="341"/>
        <v>23</v>
      </c>
      <c r="H887" s="28">
        <f t="shared" si="342"/>
        <v>1.334106728538283E-2</v>
      </c>
      <c r="I887" s="20">
        <f t="shared" si="343"/>
        <v>24.559166349987294</v>
      </c>
      <c r="J887" s="20">
        <f t="shared" si="344"/>
        <v>-1.5591663499872936</v>
      </c>
      <c r="K887" s="26">
        <f t="shared" si="345"/>
        <v>779.58317499364682</v>
      </c>
      <c r="L887" s="15">
        <f>Daten!G887</f>
        <v>282</v>
      </c>
      <c r="M887" s="15">
        <f>Daten!H887</f>
        <v>1108</v>
      </c>
      <c r="N887" s="15">
        <f>Daten!I887</f>
        <v>357</v>
      </c>
      <c r="O887" s="27">
        <f t="shared" si="346"/>
        <v>0.5767148014440433</v>
      </c>
      <c r="P887" s="15">
        <f t="shared" si="347"/>
        <v>634.27417632718084</v>
      </c>
      <c r="Q887" s="20">
        <f t="shared" si="348"/>
        <v>4.7258236728191605</v>
      </c>
      <c r="R887" s="26">
        <f t="shared" si="349"/>
        <v>945.1647345638321</v>
      </c>
      <c r="S887" s="8">
        <f>Daten!K887</f>
        <v>17010.38</v>
      </c>
      <c r="T887" s="8">
        <f>Daten!L887</f>
        <v>96070.88</v>
      </c>
      <c r="U887" s="8">
        <f>Daten!M887</f>
        <v>313714.57</v>
      </c>
      <c r="V887" s="8">
        <f>Daten!N887</f>
        <v>500</v>
      </c>
      <c r="W887" s="8">
        <f>Daten!O887</f>
        <v>500</v>
      </c>
      <c r="X887" s="22">
        <f t="shared" si="350"/>
        <v>426795.83</v>
      </c>
      <c r="Y887" s="8">
        <f t="shared" si="351"/>
        <v>716668.98798408115</v>
      </c>
      <c r="Z887" s="20">
        <f t="shared" si="352"/>
        <v>-289873.15798408113</v>
      </c>
      <c r="AA887" s="26">
        <f t="shared" si="353"/>
        <v>28987.315798408115</v>
      </c>
      <c r="AB887" s="31">
        <f t="shared" si="354"/>
        <v>30712.063707965593</v>
      </c>
      <c r="AC887" s="30">
        <f t="shared" si="355"/>
        <v>30712.063707965593</v>
      </c>
      <c r="AG887" s="25">
        <f t="shared" si="356"/>
        <v>779.58317499364682</v>
      </c>
      <c r="AH887" s="25">
        <f t="shared" si="357"/>
        <v>28987.315798408115</v>
      </c>
      <c r="AI887" s="25">
        <f t="shared" si="358"/>
        <v>29766.898973401763</v>
      </c>
      <c r="AJ887" s="25">
        <f t="shared" si="359"/>
        <v>1</v>
      </c>
      <c r="AK887" s="25">
        <f t="shared" si="360"/>
        <v>29766.898973401763</v>
      </c>
      <c r="AL887" s="25">
        <f t="shared" ca="1" si="361"/>
        <v>75193</v>
      </c>
      <c r="AM887" s="25">
        <f t="shared" ca="1" si="362"/>
        <v>31</v>
      </c>
      <c r="AN887" s="25">
        <f ca="1">IF(AM887=0,0,COUNTIF($AM$19:AM887,C887*10+1))</f>
        <v>359</v>
      </c>
      <c r="AO887" s="20">
        <f t="shared" ca="1" si="363"/>
        <v>0</v>
      </c>
      <c r="AP887" s="32">
        <f t="shared" ca="1" si="364"/>
        <v>75193</v>
      </c>
    </row>
    <row r="888" spans="1:42" x14ac:dyDescent="0.2">
      <c r="A888" s="14">
        <f>Daten!A888</f>
        <v>32522</v>
      </c>
      <c r="B888" s="7" t="str">
        <f>Daten!B888</f>
        <v xml:space="preserve">Sallingberg                                       </v>
      </c>
      <c r="C888" s="14">
        <f t="shared" si="340"/>
        <v>3</v>
      </c>
      <c r="D888" s="9">
        <f>Daten!D888</f>
        <v>0</v>
      </c>
      <c r="E888" s="8">
        <f>Daten!E888</f>
        <v>1265</v>
      </c>
      <c r="F888" s="8">
        <f>Daten!F888</f>
        <v>1264</v>
      </c>
      <c r="G888" s="26">
        <f t="shared" si="341"/>
        <v>1</v>
      </c>
      <c r="H888" s="28">
        <f t="shared" si="342"/>
        <v>7.911392405063291E-4</v>
      </c>
      <c r="I888" s="20">
        <f t="shared" si="343"/>
        <v>18.006256535025489</v>
      </c>
      <c r="J888" s="20">
        <f t="shared" si="344"/>
        <v>-17.006256535025489</v>
      </c>
      <c r="K888" s="26">
        <f t="shared" si="345"/>
        <v>8503.1282675127441</v>
      </c>
      <c r="L888" s="15">
        <f>Daten!G888</f>
        <v>180</v>
      </c>
      <c r="M888" s="15">
        <f>Daten!H888</f>
        <v>787</v>
      </c>
      <c r="N888" s="15">
        <f>Daten!I888</f>
        <v>298</v>
      </c>
      <c r="O888" s="27">
        <f t="shared" si="346"/>
        <v>0.60736975857687425</v>
      </c>
      <c r="P888" s="15">
        <f t="shared" si="347"/>
        <v>450.51784906993799</v>
      </c>
      <c r="Q888" s="20">
        <f t="shared" si="348"/>
        <v>27.482150930062005</v>
      </c>
      <c r="R888" s="26">
        <f t="shared" si="349"/>
        <v>5496.4301860124015</v>
      </c>
      <c r="S888" s="8">
        <f>Daten!K888</f>
        <v>19674.419999999998</v>
      </c>
      <c r="T888" s="8">
        <f>Daten!L888</f>
        <v>67139.33</v>
      </c>
      <c r="U888" s="8">
        <f>Daten!M888</f>
        <v>172766.83</v>
      </c>
      <c r="V888" s="8">
        <f>Daten!N888</f>
        <v>500</v>
      </c>
      <c r="W888" s="8">
        <f>Daten!O888</f>
        <v>500</v>
      </c>
      <c r="X888" s="22">
        <f t="shared" si="350"/>
        <v>259580.58</v>
      </c>
      <c r="Y888" s="8">
        <f t="shared" si="351"/>
        <v>518938.90658263466</v>
      </c>
      <c r="Z888" s="20">
        <f t="shared" si="352"/>
        <v>-259358.32658263468</v>
      </c>
      <c r="AA888" s="26">
        <f t="shared" si="353"/>
        <v>25935.832658263469</v>
      </c>
      <c r="AB888" s="31">
        <f t="shared" si="354"/>
        <v>39935.391111788616</v>
      </c>
      <c r="AC888" s="30">
        <f t="shared" si="355"/>
        <v>39935.391111788616</v>
      </c>
      <c r="AG888" s="25">
        <f t="shared" si="356"/>
        <v>8503.1282675127441</v>
      </c>
      <c r="AH888" s="25">
        <f t="shared" si="357"/>
        <v>25935.832658263469</v>
      </c>
      <c r="AI888" s="25">
        <f t="shared" si="358"/>
        <v>34438.960925776213</v>
      </c>
      <c r="AJ888" s="25">
        <f t="shared" si="359"/>
        <v>1</v>
      </c>
      <c r="AK888" s="25">
        <f t="shared" si="360"/>
        <v>34438.960925776213</v>
      </c>
      <c r="AL888" s="25">
        <f t="shared" ca="1" si="361"/>
        <v>86994</v>
      </c>
      <c r="AM888" s="25">
        <f t="shared" ca="1" si="362"/>
        <v>31</v>
      </c>
      <c r="AN888" s="25">
        <f ca="1">IF(AM888=0,0,COUNTIF($AM$19:AM888,C888*10+1))</f>
        <v>360</v>
      </c>
      <c r="AO888" s="20">
        <f t="shared" ca="1" si="363"/>
        <v>0</v>
      </c>
      <c r="AP888" s="32">
        <f t="shared" ca="1" si="364"/>
        <v>86994</v>
      </c>
    </row>
    <row r="889" spans="1:42" x14ac:dyDescent="0.2">
      <c r="A889" s="14">
        <f>Daten!A889</f>
        <v>32523</v>
      </c>
      <c r="B889" s="7" t="str">
        <f>Daten!B889</f>
        <v xml:space="preserve">Schönbach                                        </v>
      </c>
      <c r="C889" s="14">
        <f t="shared" si="340"/>
        <v>3</v>
      </c>
      <c r="D889" s="9">
        <f>Daten!D889</f>
        <v>0</v>
      </c>
      <c r="E889" s="8">
        <f>Daten!E889</f>
        <v>754</v>
      </c>
      <c r="F889" s="8">
        <f>Daten!F889</f>
        <v>780</v>
      </c>
      <c r="G889" s="26">
        <f t="shared" si="341"/>
        <v>-26</v>
      </c>
      <c r="H889" s="28">
        <f t="shared" si="342"/>
        <v>-3.3333333333333333E-2</v>
      </c>
      <c r="I889" s="20">
        <f t="shared" si="343"/>
        <v>11.111455773196107</v>
      </c>
      <c r="J889" s="20">
        <f t="shared" si="344"/>
        <v>-37.111455773196106</v>
      </c>
      <c r="K889" s="26">
        <f t="shared" si="345"/>
        <v>18555.727886598052</v>
      </c>
      <c r="L889" s="15">
        <f>Daten!G889</f>
        <v>105</v>
      </c>
      <c r="M889" s="15">
        <f>Daten!H889</f>
        <v>484</v>
      </c>
      <c r="N889" s="15">
        <f>Daten!I889</f>
        <v>165</v>
      </c>
      <c r="O889" s="27">
        <f t="shared" si="346"/>
        <v>0.55785123966942152</v>
      </c>
      <c r="P889" s="15">
        <f t="shared" si="347"/>
        <v>277.06561492992375</v>
      </c>
      <c r="Q889" s="20">
        <f t="shared" si="348"/>
        <v>-7.0656149299237541</v>
      </c>
      <c r="R889" s="26">
        <f t="shared" si="349"/>
        <v>-1413.1229859847508</v>
      </c>
      <c r="S889" s="8">
        <f>Daten!K889</f>
        <v>9575.02</v>
      </c>
      <c r="T889" s="8">
        <f>Daten!L889</f>
        <v>38536.129999999997</v>
      </c>
      <c r="U889" s="8">
        <f>Daten!M889</f>
        <v>273736.34000000003</v>
      </c>
      <c r="V889" s="8">
        <f>Daten!N889</f>
        <v>500</v>
      </c>
      <c r="W889" s="8">
        <f>Daten!O889</f>
        <v>500</v>
      </c>
      <c r="X889" s="22">
        <f t="shared" si="350"/>
        <v>321847.49</v>
      </c>
      <c r="Y889" s="8">
        <f t="shared" si="351"/>
        <v>309312.20202632924</v>
      </c>
      <c r="Z889" s="20">
        <f t="shared" si="352"/>
        <v>12535.287973670755</v>
      </c>
      <c r="AA889" s="26">
        <f t="shared" si="353"/>
        <v>-1253.5287973670756</v>
      </c>
      <c r="AB889" s="31">
        <f t="shared" si="354"/>
        <v>15889.076103246225</v>
      </c>
      <c r="AC889" s="30">
        <f t="shared" si="355"/>
        <v>15889.076103246225</v>
      </c>
      <c r="AG889" s="25">
        <f t="shared" si="356"/>
        <v>18555.727886598052</v>
      </c>
      <c r="AH889" s="25">
        <f t="shared" si="357"/>
        <v>-1253.5287973670756</v>
      </c>
      <c r="AI889" s="25">
        <f t="shared" si="358"/>
        <v>17302.199089230977</v>
      </c>
      <c r="AJ889" s="25">
        <f t="shared" si="359"/>
        <v>1</v>
      </c>
      <c r="AK889" s="25">
        <f t="shared" si="360"/>
        <v>17302.199089230977</v>
      </c>
      <c r="AL889" s="25">
        <f t="shared" ca="1" si="361"/>
        <v>43706</v>
      </c>
      <c r="AM889" s="25">
        <f t="shared" ca="1" si="362"/>
        <v>31</v>
      </c>
      <c r="AN889" s="25">
        <f ca="1">IF(AM889=0,0,COUNTIF($AM$19:AM889,C889*10+1))</f>
        <v>361</v>
      </c>
      <c r="AO889" s="20">
        <f t="shared" ca="1" si="363"/>
        <v>0</v>
      </c>
      <c r="AP889" s="32">
        <f t="shared" ca="1" si="364"/>
        <v>43706</v>
      </c>
    </row>
    <row r="890" spans="1:42" x14ac:dyDescent="0.2">
      <c r="A890" s="14">
        <f>Daten!A890</f>
        <v>32524</v>
      </c>
      <c r="B890" s="7" t="str">
        <f>Daten!B890</f>
        <v xml:space="preserve">Schwarzenau                                       </v>
      </c>
      <c r="C890" s="14">
        <f t="shared" si="340"/>
        <v>3</v>
      </c>
      <c r="D890" s="9">
        <f>Daten!D890</f>
        <v>0</v>
      </c>
      <c r="E890" s="8">
        <f>Daten!E890</f>
        <v>1503</v>
      </c>
      <c r="F890" s="8">
        <f>Daten!F890</f>
        <v>1522</v>
      </c>
      <c r="G890" s="26">
        <f t="shared" si="341"/>
        <v>-19</v>
      </c>
      <c r="H890" s="28">
        <f t="shared" si="342"/>
        <v>-1.2483574244415242E-2</v>
      </c>
      <c r="I890" s="20">
        <f t="shared" si="343"/>
        <v>21.681584213851892</v>
      </c>
      <c r="J890" s="20">
        <f t="shared" si="344"/>
        <v>-40.681584213851892</v>
      </c>
      <c r="K890" s="26">
        <f t="shared" si="345"/>
        <v>20340.792106925946</v>
      </c>
      <c r="L890" s="15">
        <f>Daten!G890</f>
        <v>197</v>
      </c>
      <c r="M890" s="15">
        <f>Daten!H890</f>
        <v>937</v>
      </c>
      <c r="N890" s="15">
        <f>Daten!I890</f>
        <v>369</v>
      </c>
      <c r="O890" s="27">
        <f t="shared" si="346"/>
        <v>0.60405549626467447</v>
      </c>
      <c r="P890" s="15">
        <f t="shared" si="347"/>
        <v>536.38529171350945</v>
      </c>
      <c r="Q890" s="20">
        <f t="shared" si="348"/>
        <v>29.614708286490554</v>
      </c>
      <c r="R890" s="26">
        <f t="shared" si="349"/>
        <v>5922.9416572981108</v>
      </c>
      <c r="S890" s="8">
        <f>Daten!K890</f>
        <v>13897.46</v>
      </c>
      <c r="T890" s="8">
        <f>Daten!L890</f>
        <v>63778.65</v>
      </c>
      <c r="U890" s="8">
        <f>Daten!M890</f>
        <v>139677.6</v>
      </c>
      <c r="V890" s="8">
        <f>Daten!N890</f>
        <v>500</v>
      </c>
      <c r="W890" s="8">
        <f>Daten!O890</f>
        <v>500</v>
      </c>
      <c r="X890" s="22">
        <f t="shared" si="350"/>
        <v>217353.71000000002</v>
      </c>
      <c r="Y890" s="8">
        <f t="shared" si="351"/>
        <v>616573.26212940703</v>
      </c>
      <c r="Z890" s="20">
        <f t="shared" si="352"/>
        <v>-399219.55212940701</v>
      </c>
      <c r="AA890" s="26">
        <f t="shared" si="353"/>
        <v>39921.955212940702</v>
      </c>
      <c r="AB890" s="31">
        <f t="shared" si="354"/>
        <v>66185.688977164755</v>
      </c>
      <c r="AC890" s="30">
        <f t="shared" si="355"/>
        <v>66185.688977164755</v>
      </c>
      <c r="AG890" s="25">
        <f t="shared" si="356"/>
        <v>20340.792106925946</v>
      </c>
      <c r="AH890" s="25">
        <f t="shared" si="357"/>
        <v>39921.955212940702</v>
      </c>
      <c r="AI890" s="25">
        <f t="shared" si="358"/>
        <v>60262.747319866648</v>
      </c>
      <c r="AJ890" s="25">
        <f t="shared" si="359"/>
        <v>1</v>
      </c>
      <c r="AK890" s="25">
        <f t="shared" si="360"/>
        <v>60262.747319866648</v>
      </c>
      <c r="AL890" s="25">
        <f t="shared" ca="1" si="361"/>
        <v>152226</v>
      </c>
      <c r="AM890" s="25">
        <f t="shared" ca="1" si="362"/>
        <v>31</v>
      </c>
      <c r="AN890" s="25">
        <f ca="1">IF(AM890=0,0,COUNTIF($AM$19:AM890,C890*10+1))</f>
        <v>362</v>
      </c>
      <c r="AO890" s="20">
        <f t="shared" ca="1" si="363"/>
        <v>0</v>
      </c>
      <c r="AP890" s="32">
        <f t="shared" ca="1" si="364"/>
        <v>152226</v>
      </c>
    </row>
    <row r="891" spans="1:42" x14ac:dyDescent="0.2">
      <c r="A891" s="14">
        <f>Daten!A891</f>
        <v>32525</v>
      </c>
      <c r="B891" s="7" t="str">
        <f>Daten!B891</f>
        <v xml:space="preserve">Schweiggers                                       </v>
      </c>
      <c r="C891" s="14">
        <f t="shared" si="340"/>
        <v>3</v>
      </c>
      <c r="D891" s="9">
        <f>Daten!D891</f>
        <v>0</v>
      </c>
      <c r="E891" s="8">
        <f>Daten!E891</f>
        <v>2032</v>
      </c>
      <c r="F891" s="8">
        <f>Daten!F891</f>
        <v>2007</v>
      </c>
      <c r="G891" s="26">
        <f t="shared" si="341"/>
        <v>25</v>
      </c>
      <c r="H891" s="28">
        <f t="shared" si="342"/>
        <v>1.2456402590931739E-2</v>
      </c>
      <c r="I891" s="20">
        <f t="shared" si="343"/>
        <v>28.590630431800754</v>
      </c>
      <c r="J891" s="20">
        <f t="shared" si="344"/>
        <v>-3.5906304318007543</v>
      </c>
      <c r="K891" s="26">
        <f t="shared" si="345"/>
        <v>1795.3152159003771</v>
      </c>
      <c r="L891" s="15">
        <f>Daten!G891</f>
        <v>335</v>
      </c>
      <c r="M891" s="15">
        <f>Daten!H891</f>
        <v>1283</v>
      </c>
      <c r="N891" s="15">
        <f>Daten!I891</f>
        <v>414</v>
      </c>
      <c r="O891" s="27">
        <f t="shared" si="346"/>
        <v>0.58378799688230709</v>
      </c>
      <c r="P891" s="15">
        <f t="shared" si="347"/>
        <v>734.4528594113475</v>
      </c>
      <c r="Q891" s="20">
        <f t="shared" si="348"/>
        <v>14.547140588652496</v>
      </c>
      <c r="R891" s="26">
        <f t="shared" si="349"/>
        <v>2909.4281177304993</v>
      </c>
      <c r="S891" s="8">
        <f>Daten!K891</f>
        <v>26252.3</v>
      </c>
      <c r="T891" s="8">
        <f>Daten!L891</f>
        <v>86268.56</v>
      </c>
      <c r="U891" s="8">
        <f>Daten!M891</f>
        <v>190180.63</v>
      </c>
      <c r="V891" s="8">
        <f>Daten!N891</f>
        <v>500</v>
      </c>
      <c r="W891" s="8">
        <f>Daten!O891</f>
        <v>500</v>
      </c>
      <c r="X891" s="22">
        <f t="shared" si="350"/>
        <v>302701.49</v>
      </c>
      <c r="Y891" s="8">
        <f t="shared" si="351"/>
        <v>833584.07760941784</v>
      </c>
      <c r="Z891" s="20">
        <f t="shared" si="352"/>
        <v>-530882.58760941785</v>
      </c>
      <c r="AA891" s="26">
        <f t="shared" si="353"/>
        <v>53088.25876094179</v>
      </c>
      <c r="AB891" s="31">
        <f t="shared" si="354"/>
        <v>57793.002094572665</v>
      </c>
      <c r="AC891" s="30">
        <f t="shared" si="355"/>
        <v>57793.002094572665</v>
      </c>
      <c r="AG891" s="25">
        <f t="shared" si="356"/>
        <v>1795.3152159003771</v>
      </c>
      <c r="AH891" s="25">
        <f t="shared" si="357"/>
        <v>53088.25876094179</v>
      </c>
      <c r="AI891" s="25">
        <f t="shared" si="358"/>
        <v>54883.57397684217</v>
      </c>
      <c r="AJ891" s="25">
        <f t="shared" si="359"/>
        <v>1</v>
      </c>
      <c r="AK891" s="25">
        <f t="shared" si="360"/>
        <v>54883.57397684217</v>
      </c>
      <c r="AL891" s="25">
        <f t="shared" ca="1" si="361"/>
        <v>138638</v>
      </c>
      <c r="AM891" s="25">
        <f t="shared" ca="1" si="362"/>
        <v>31</v>
      </c>
      <c r="AN891" s="25">
        <f ca="1">IF(AM891=0,0,COUNTIF($AM$19:AM891,C891*10+1))</f>
        <v>363</v>
      </c>
      <c r="AO891" s="20">
        <f t="shared" ca="1" si="363"/>
        <v>0</v>
      </c>
      <c r="AP891" s="32">
        <f t="shared" ca="1" si="364"/>
        <v>138638</v>
      </c>
    </row>
    <row r="892" spans="1:42" x14ac:dyDescent="0.2">
      <c r="A892" s="14">
        <f>Daten!A892</f>
        <v>32528</v>
      </c>
      <c r="B892" s="7" t="str">
        <f>Daten!B892</f>
        <v xml:space="preserve">Bad Traunstein                                    </v>
      </c>
      <c r="C892" s="14">
        <f t="shared" si="340"/>
        <v>3</v>
      </c>
      <c r="D892" s="9">
        <f>Daten!D892</f>
        <v>0</v>
      </c>
      <c r="E892" s="8">
        <f>Daten!E892</f>
        <v>986</v>
      </c>
      <c r="F892" s="8">
        <f>Daten!F892</f>
        <v>1008</v>
      </c>
      <c r="G892" s="26">
        <f t="shared" si="341"/>
        <v>-22</v>
      </c>
      <c r="H892" s="28">
        <f t="shared" si="342"/>
        <v>-2.1825396825396824E-2</v>
      </c>
      <c r="I892" s="20">
        <f t="shared" si="343"/>
        <v>14.359419768438048</v>
      </c>
      <c r="J892" s="20">
        <f t="shared" si="344"/>
        <v>-36.359419768438045</v>
      </c>
      <c r="K892" s="26">
        <f t="shared" si="345"/>
        <v>18179.709884219021</v>
      </c>
      <c r="L892" s="15">
        <f>Daten!G892</f>
        <v>149</v>
      </c>
      <c r="M892" s="15">
        <f>Daten!H892</f>
        <v>636</v>
      </c>
      <c r="N892" s="15">
        <f>Daten!I892</f>
        <v>201</v>
      </c>
      <c r="O892" s="27">
        <f t="shared" si="346"/>
        <v>0.55031446540880502</v>
      </c>
      <c r="P892" s="15">
        <f t="shared" si="347"/>
        <v>364.07795680874278</v>
      </c>
      <c r="Q892" s="20">
        <f t="shared" si="348"/>
        <v>-14.077956808742783</v>
      </c>
      <c r="R892" s="26">
        <f t="shared" si="349"/>
        <v>-2815.5913617485567</v>
      </c>
      <c r="S892" s="8">
        <f>Daten!K892</f>
        <v>18122.150000000001</v>
      </c>
      <c r="T892" s="8">
        <f>Daten!L892</f>
        <v>59084.14</v>
      </c>
      <c r="U892" s="8">
        <f>Daten!M892</f>
        <v>120249.27</v>
      </c>
      <c r="V892" s="8">
        <f>Daten!N892</f>
        <v>500</v>
      </c>
      <c r="W892" s="8">
        <f>Daten!O892</f>
        <v>500</v>
      </c>
      <c r="X892" s="22">
        <f t="shared" si="350"/>
        <v>197455.56</v>
      </c>
      <c r="Y892" s="8">
        <f t="shared" si="351"/>
        <v>404485.18726519978</v>
      </c>
      <c r="Z892" s="20">
        <f t="shared" si="352"/>
        <v>-207029.62726519979</v>
      </c>
      <c r="AA892" s="26">
        <f t="shared" si="353"/>
        <v>20702.962726519982</v>
      </c>
      <c r="AB892" s="31">
        <f t="shared" si="354"/>
        <v>36067.081248990449</v>
      </c>
      <c r="AC892" s="30">
        <f t="shared" si="355"/>
        <v>36067.081248990449</v>
      </c>
      <c r="AG892" s="25">
        <f t="shared" si="356"/>
        <v>18179.709884219021</v>
      </c>
      <c r="AH892" s="25">
        <f t="shared" si="357"/>
        <v>20702.962726519982</v>
      </c>
      <c r="AI892" s="25">
        <f t="shared" si="358"/>
        <v>38882.672610738999</v>
      </c>
      <c r="AJ892" s="25">
        <f t="shared" si="359"/>
        <v>1</v>
      </c>
      <c r="AK892" s="25">
        <f t="shared" si="360"/>
        <v>38882.672610738999</v>
      </c>
      <c r="AL892" s="25">
        <f t="shared" ca="1" si="361"/>
        <v>98219</v>
      </c>
      <c r="AM892" s="25">
        <f t="shared" ca="1" si="362"/>
        <v>31</v>
      </c>
      <c r="AN892" s="25">
        <f ca="1">IF(AM892=0,0,COUNTIF($AM$19:AM892,C892*10+1))</f>
        <v>364</v>
      </c>
      <c r="AO892" s="20">
        <f t="shared" ca="1" si="363"/>
        <v>0</v>
      </c>
      <c r="AP892" s="32">
        <f t="shared" ca="1" si="364"/>
        <v>98219</v>
      </c>
    </row>
    <row r="893" spans="1:42" x14ac:dyDescent="0.2">
      <c r="A893" s="14">
        <f>Daten!A893</f>
        <v>32529</v>
      </c>
      <c r="B893" s="7" t="str">
        <f>Daten!B893</f>
        <v xml:space="preserve">Waldhausen                                        </v>
      </c>
      <c r="C893" s="14">
        <f t="shared" si="340"/>
        <v>3</v>
      </c>
      <c r="D893" s="9">
        <f>Daten!D893</f>
        <v>0</v>
      </c>
      <c r="E893" s="8">
        <f>Daten!E893</f>
        <v>1187</v>
      </c>
      <c r="F893" s="8">
        <f>Daten!F893</f>
        <v>1218</v>
      </c>
      <c r="G893" s="26">
        <f t="shared" si="341"/>
        <v>-31</v>
      </c>
      <c r="H893" s="28">
        <f t="shared" si="342"/>
        <v>-2.5451559934318555E-2</v>
      </c>
      <c r="I893" s="20">
        <f t="shared" si="343"/>
        <v>17.350965553529306</v>
      </c>
      <c r="J893" s="20">
        <f t="shared" si="344"/>
        <v>-48.350965553529306</v>
      </c>
      <c r="K893" s="26">
        <f t="shared" si="345"/>
        <v>24175.482776764653</v>
      </c>
      <c r="L893" s="15">
        <f>Daten!G893</f>
        <v>169</v>
      </c>
      <c r="M893" s="15">
        <f>Daten!H893</f>
        <v>739</v>
      </c>
      <c r="N893" s="15">
        <f>Daten!I893</f>
        <v>279</v>
      </c>
      <c r="O893" s="27">
        <f t="shared" si="346"/>
        <v>0.60622462787550746</v>
      </c>
      <c r="P893" s="15">
        <f t="shared" si="347"/>
        <v>423.04026742399515</v>
      </c>
      <c r="Q893" s="20">
        <f t="shared" si="348"/>
        <v>24.959732576004853</v>
      </c>
      <c r="R893" s="26">
        <f t="shared" si="349"/>
        <v>4991.9465152009707</v>
      </c>
      <c r="S893" s="8">
        <f>Daten!K893</f>
        <v>14611.95</v>
      </c>
      <c r="T893" s="8">
        <f>Daten!L893</f>
        <v>57421.87</v>
      </c>
      <c r="U893" s="8">
        <f>Daten!M893</f>
        <v>430235.64</v>
      </c>
      <c r="V893" s="8">
        <f>Daten!N893</f>
        <v>500</v>
      </c>
      <c r="W893" s="8">
        <f>Daten!O893</f>
        <v>500</v>
      </c>
      <c r="X893" s="22">
        <f t="shared" si="350"/>
        <v>502269.46</v>
      </c>
      <c r="Y893" s="8">
        <f t="shared" si="351"/>
        <v>486941.09257991094</v>
      </c>
      <c r="Z893" s="20">
        <f t="shared" si="352"/>
        <v>15328.367420089082</v>
      </c>
      <c r="AA893" s="26">
        <f t="shared" si="353"/>
        <v>-1532.8367420089082</v>
      </c>
      <c r="AB893" s="31">
        <f t="shared" si="354"/>
        <v>27634.592549956713</v>
      </c>
      <c r="AC893" s="30">
        <f t="shared" si="355"/>
        <v>27634.592549956713</v>
      </c>
      <c r="AG893" s="25">
        <f t="shared" si="356"/>
        <v>24175.482776764653</v>
      </c>
      <c r="AH893" s="25">
        <f t="shared" si="357"/>
        <v>-1532.8367420089082</v>
      </c>
      <c r="AI893" s="25">
        <f t="shared" si="358"/>
        <v>22642.646034755744</v>
      </c>
      <c r="AJ893" s="25">
        <f t="shared" si="359"/>
        <v>1</v>
      </c>
      <c r="AK893" s="25">
        <f t="shared" si="360"/>
        <v>22642.646034755744</v>
      </c>
      <c r="AL893" s="25">
        <f t="shared" ca="1" si="361"/>
        <v>57196</v>
      </c>
      <c r="AM893" s="25">
        <f t="shared" ca="1" si="362"/>
        <v>31</v>
      </c>
      <c r="AN893" s="25">
        <f ca="1">IF(AM893=0,0,COUNTIF($AM$19:AM893,C893*10+1))</f>
        <v>365</v>
      </c>
      <c r="AO893" s="20">
        <f t="shared" ca="1" si="363"/>
        <v>0</v>
      </c>
      <c r="AP893" s="32">
        <f t="shared" ca="1" si="364"/>
        <v>57196</v>
      </c>
    </row>
    <row r="894" spans="1:42" x14ac:dyDescent="0.2">
      <c r="A894" s="14">
        <f>Daten!A894</f>
        <v>32530</v>
      </c>
      <c r="B894" s="7" t="str">
        <f>Daten!B894</f>
        <v xml:space="preserve">Zwettl-Niederösterreich                          </v>
      </c>
      <c r="C894" s="14">
        <f t="shared" si="340"/>
        <v>3</v>
      </c>
      <c r="D894" s="9">
        <f>Daten!D894</f>
        <v>0</v>
      </c>
      <c r="E894" s="8">
        <f>Daten!E894</f>
        <v>10771</v>
      </c>
      <c r="F894" s="8">
        <f>Daten!F894</f>
        <v>10789</v>
      </c>
      <c r="G894" s="26">
        <f t="shared" si="341"/>
        <v>-18</v>
      </c>
      <c r="H894" s="28">
        <f t="shared" si="342"/>
        <v>-1.6683659282602651E-3</v>
      </c>
      <c r="I894" s="20">
        <f t="shared" si="343"/>
        <v>153.69422607309335</v>
      </c>
      <c r="J894" s="20">
        <f t="shared" si="344"/>
        <v>-171.69422607309335</v>
      </c>
      <c r="K894" s="26">
        <f t="shared" si="345"/>
        <v>85847.113036546667</v>
      </c>
      <c r="L894" s="15">
        <f>Daten!G894</f>
        <v>1365</v>
      </c>
      <c r="M894" s="15">
        <f>Daten!H894</f>
        <v>6715</v>
      </c>
      <c r="N894" s="15">
        <f>Daten!I894</f>
        <v>2691</v>
      </c>
      <c r="O894" s="27">
        <f t="shared" si="346"/>
        <v>0.60402084884586749</v>
      </c>
      <c r="P894" s="15">
        <f t="shared" si="347"/>
        <v>3843.9991823438804</v>
      </c>
      <c r="Q894" s="20">
        <f t="shared" si="348"/>
        <v>212.00081765611958</v>
      </c>
      <c r="R894" s="26">
        <f t="shared" si="349"/>
        <v>42400.163531223916</v>
      </c>
      <c r="S894" s="8">
        <f>Daten!K894</f>
        <v>93252.58</v>
      </c>
      <c r="T894" s="8">
        <f>Daten!L894</f>
        <v>895724.71</v>
      </c>
      <c r="U894" s="8">
        <f>Daten!M894</f>
        <v>5250794.7</v>
      </c>
      <c r="V894" s="8">
        <f>Daten!N894</f>
        <v>500</v>
      </c>
      <c r="W894" s="8">
        <f>Daten!O894</f>
        <v>500</v>
      </c>
      <c r="X894" s="22">
        <f t="shared" si="350"/>
        <v>6239771.9900000002</v>
      </c>
      <c r="Y894" s="8">
        <f t="shared" si="351"/>
        <v>4418569.9310684251</v>
      </c>
      <c r="Z894" s="20">
        <f t="shared" si="352"/>
        <v>1821202.0589315752</v>
      </c>
      <c r="AA894" s="26">
        <f t="shared" si="353"/>
        <v>-182120.20589315752</v>
      </c>
      <c r="AB894" s="31">
        <f t="shared" si="354"/>
        <v>-53872.92932538694</v>
      </c>
      <c r="AC894" s="30">
        <f t="shared" si="355"/>
        <v>0</v>
      </c>
      <c r="AG894" s="25">
        <f t="shared" si="356"/>
        <v>0</v>
      </c>
      <c r="AH894" s="25">
        <f t="shared" si="357"/>
        <v>0</v>
      </c>
      <c r="AI894" s="25">
        <f t="shared" si="358"/>
        <v>0</v>
      </c>
      <c r="AJ894" s="25">
        <f t="shared" si="359"/>
        <v>1</v>
      </c>
      <c r="AK894" s="25">
        <f t="shared" si="360"/>
        <v>0</v>
      </c>
      <c r="AL894" s="25">
        <f t="shared" ca="1" si="361"/>
        <v>0</v>
      </c>
      <c r="AM894" s="25">
        <f t="shared" ca="1" si="362"/>
        <v>0</v>
      </c>
      <c r="AN894" s="25">
        <f ca="1">IF(AM894=0,0,COUNTIF($AM$19:AM894,C894*10+1))</f>
        <v>0</v>
      </c>
      <c r="AO894" s="20">
        <f t="shared" ca="1" si="363"/>
        <v>0</v>
      </c>
      <c r="AP894" s="32">
        <f t="shared" ca="1" si="364"/>
        <v>0</v>
      </c>
    </row>
    <row r="895" spans="1:42" x14ac:dyDescent="0.2">
      <c r="A895" s="14">
        <f>Daten!A895</f>
        <v>40101</v>
      </c>
      <c r="B895" s="7" t="str">
        <f>Daten!B895</f>
        <v xml:space="preserve">Linz                                              </v>
      </c>
      <c r="C895" s="14">
        <f t="shared" si="340"/>
        <v>4</v>
      </c>
      <c r="D895" s="9">
        <f>Daten!D895</f>
        <v>1</v>
      </c>
      <c r="E895" s="8">
        <f>Daten!E895</f>
        <v>211651</v>
      </c>
      <c r="F895" s="8">
        <f>Daten!F895</f>
        <v>206591</v>
      </c>
      <c r="G895" s="26">
        <f t="shared" si="341"/>
        <v>5060</v>
      </c>
      <c r="H895" s="28">
        <f t="shared" si="342"/>
        <v>2.4492838507001756E-2</v>
      </c>
      <c r="I895" s="20">
        <f t="shared" si="343"/>
        <v>2942.9830251799449</v>
      </c>
      <c r="J895" s="20">
        <f t="shared" si="344"/>
        <v>2117.0169748200551</v>
      </c>
      <c r="K895" s="26">
        <f t="shared" si="345"/>
        <v>-1058508.4874100275</v>
      </c>
      <c r="L895" s="15">
        <f>Daten!G895</f>
        <v>29120</v>
      </c>
      <c r="M895" s="15">
        <f>Daten!H895</f>
        <v>142489</v>
      </c>
      <c r="N895" s="15">
        <f>Daten!I895</f>
        <v>40042</v>
      </c>
      <c r="O895" s="27">
        <f t="shared" si="346"/>
        <v>0.48538483672423838</v>
      </c>
      <c r="P895" s="15">
        <f t="shared" si="347"/>
        <v>81567.773565598982</v>
      </c>
      <c r="Q895" s="20">
        <f t="shared" si="348"/>
        <v>-12405.773565598982</v>
      </c>
      <c r="R895" s="26">
        <f t="shared" si="349"/>
        <v>-2481154.7131197965</v>
      </c>
      <c r="S895" s="8">
        <f>Daten!K895</f>
        <v>24958.65</v>
      </c>
      <c r="T895" s="8">
        <f>Daten!L895</f>
        <v>22957355.48</v>
      </c>
      <c r="U895" s="8">
        <f>Daten!M895</f>
        <v>186945956.81999999</v>
      </c>
      <c r="V895" s="8">
        <f>Daten!N895</f>
        <v>500</v>
      </c>
      <c r="W895" s="8">
        <f>Daten!O895</f>
        <v>500</v>
      </c>
      <c r="X895" s="22">
        <f t="shared" si="350"/>
        <v>209928270.94999999</v>
      </c>
      <c r="Y895" s="8">
        <f t="shared" si="351"/>
        <v>86825247.839621499</v>
      </c>
      <c r="Z895" s="20">
        <f t="shared" si="352"/>
        <v>123103023.11037849</v>
      </c>
      <c r="AA895" s="26">
        <f t="shared" si="353"/>
        <v>-12310302.31103785</v>
      </c>
      <c r="AB895" s="31">
        <f t="shared" si="354"/>
        <v>-15849965.511567675</v>
      </c>
      <c r="AC895" s="30">
        <f t="shared" si="355"/>
        <v>0</v>
      </c>
      <c r="AG895" s="25">
        <f t="shared" si="356"/>
        <v>0</v>
      </c>
      <c r="AH895" s="25">
        <f t="shared" si="357"/>
        <v>0</v>
      </c>
      <c r="AI895" s="25">
        <f t="shared" si="358"/>
        <v>0</v>
      </c>
      <c r="AJ895" s="25">
        <f t="shared" si="359"/>
        <v>1</v>
      </c>
      <c r="AK895" s="25">
        <f t="shared" si="360"/>
        <v>0</v>
      </c>
      <c r="AL895" s="25">
        <f t="shared" ca="1" si="361"/>
        <v>0</v>
      </c>
      <c r="AM895" s="25">
        <f t="shared" ca="1" si="362"/>
        <v>0</v>
      </c>
      <c r="AN895" s="25">
        <f ca="1">IF(AM895=0,0,COUNTIF($AM$19:AM895,C895*10+1))</f>
        <v>0</v>
      </c>
      <c r="AO895" s="20">
        <f t="shared" ca="1" si="363"/>
        <v>0</v>
      </c>
      <c r="AP895" s="32">
        <f t="shared" ca="1" si="364"/>
        <v>0</v>
      </c>
    </row>
    <row r="896" spans="1:42" x14ac:dyDescent="0.2">
      <c r="A896" s="14">
        <f>Daten!A896</f>
        <v>40201</v>
      </c>
      <c r="B896" s="7" t="str">
        <f>Daten!B896</f>
        <v xml:space="preserve">Steyr                                             </v>
      </c>
      <c r="C896" s="14">
        <f t="shared" si="340"/>
        <v>4</v>
      </c>
      <c r="D896" s="9">
        <f>Daten!D896</f>
        <v>1</v>
      </c>
      <c r="E896" s="8">
        <f>Daten!E896</f>
        <v>38038</v>
      </c>
      <c r="F896" s="8">
        <f>Daten!F896</f>
        <v>38137</v>
      </c>
      <c r="G896" s="26">
        <f t="shared" si="341"/>
        <v>-99</v>
      </c>
      <c r="H896" s="28">
        <f t="shared" si="342"/>
        <v>-2.5959042399769255E-3</v>
      </c>
      <c r="I896" s="20">
        <f t="shared" si="343"/>
        <v>543.27896002869227</v>
      </c>
      <c r="J896" s="20">
        <f t="shared" si="344"/>
        <v>-642.27896002869227</v>
      </c>
      <c r="K896" s="26">
        <f t="shared" si="345"/>
        <v>321139.48001434613</v>
      </c>
      <c r="L896" s="15">
        <f>Daten!G896</f>
        <v>4952</v>
      </c>
      <c r="M896" s="15">
        <f>Daten!H896</f>
        <v>24528</v>
      </c>
      <c r="N896" s="15">
        <f>Daten!I896</f>
        <v>8558</v>
      </c>
      <c r="O896" s="27">
        <f t="shared" si="346"/>
        <v>0.55079908675799083</v>
      </c>
      <c r="P896" s="15">
        <f t="shared" si="347"/>
        <v>14041.044221076798</v>
      </c>
      <c r="Q896" s="20">
        <f t="shared" si="348"/>
        <v>-531.04422107679784</v>
      </c>
      <c r="R896" s="26">
        <f t="shared" si="349"/>
        <v>-106208.84421535957</v>
      </c>
      <c r="S896" s="8">
        <f>Daten!K896</f>
        <v>11211.89</v>
      </c>
      <c r="T896" s="8">
        <f>Daten!L896</f>
        <v>4375010.8099999996</v>
      </c>
      <c r="U896" s="8">
        <f>Daten!M896</f>
        <v>31437774</v>
      </c>
      <c r="V896" s="8">
        <f>Daten!N896</f>
        <v>500</v>
      </c>
      <c r="W896" s="8">
        <f>Daten!O896</f>
        <v>500</v>
      </c>
      <c r="X896" s="22">
        <f t="shared" si="350"/>
        <v>35823996.700000003</v>
      </c>
      <c r="Y896" s="8">
        <f t="shared" si="351"/>
        <v>15604267.295328267</v>
      </c>
      <c r="Z896" s="20">
        <f t="shared" si="352"/>
        <v>20219729.404671736</v>
      </c>
      <c r="AA896" s="26">
        <f t="shared" si="353"/>
        <v>-2021972.9404671737</v>
      </c>
      <c r="AB896" s="31">
        <f t="shared" si="354"/>
        <v>-1807042.3046681872</v>
      </c>
      <c r="AC896" s="30">
        <f t="shared" si="355"/>
        <v>0</v>
      </c>
      <c r="AG896" s="25">
        <f t="shared" si="356"/>
        <v>0</v>
      </c>
      <c r="AH896" s="25">
        <f t="shared" si="357"/>
        <v>0</v>
      </c>
      <c r="AI896" s="25">
        <f t="shared" si="358"/>
        <v>0</v>
      </c>
      <c r="AJ896" s="25">
        <f t="shared" si="359"/>
        <v>1</v>
      </c>
      <c r="AK896" s="25">
        <f t="shared" si="360"/>
        <v>0</v>
      </c>
      <c r="AL896" s="25">
        <f t="shared" ca="1" si="361"/>
        <v>0</v>
      </c>
      <c r="AM896" s="25">
        <f t="shared" ca="1" si="362"/>
        <v>0</v>
      </c>
      <c r="AN896" s="25">
        <f ca="1">IF(AM896=0,0,COUNTIF($AM$19:AM896,C896*10+1))</f>
        <v>0</v>
      </c>
      <c r="AO896" s="20">
        <f t="shared" ca="1" si="363"/>
        <v>0</v>
      </c>
      <c r="AP896" s="32">
        <f t="shared" ca="1" si="364"/>
        <v>0</v>
      </c>
    </row>
    <row r="897" spans="1:42" x14ac:dyDescent="0.2">
      <c r="A897" s="14">
        <f>Daten!A897</f>
        <v>40301</v>
      </c>
      <c r="B897" s="7" t="str">
        <f>Daten!B897</f>
        <v xml:space="preserve">Wels                                              </v>
      </c>
      <c r="C897" s="14">
        <f t="shared" si="340"/>
        <v>4</v>
      </c>
      <c r="D897" s="9">
        <f>Daten!D897</f>
        <v>1</v>
      </c>
      <c r="E897" s="8">
        <f>Daten!E897</f>
        <v>65254</v>
      </c>
      <c r="F897" s="8">
        <f>Daten!F897</f>
        <v>62454</v>
      </c>
      <c r="G897" s="26">
        <f t="shared" si="341"/>
        <v>2800</v>
      </c>
      <c r="H897" s="28">
        <f t="shared" si="342"/>
        <v>4.483299708585519E-2</v>
      </c>
      <c r="I897" s="20">
        <f t="shared" si="343"/>
        <v>889.68571648614068</v>
      </c>
      <c r="J897" s="20">
        <f t="shared" si="344"/>
        <v>1910.3142835138592</v>
      </c>
      <c r="K897" s="26">
        <f t="shared" si="345"/>
        <v>-955157.14175692957</v>
      </c>
      <c r="L897" s="15">
        <f>Daten!G897</f>
        <v>9919</v>
      </c>
      <c r="M897" s="15">
        <f>Daten!H897</f>
        <v>43291</v>
      </c>
      <c r="N897" s="15">
        <f>Daten!I897</f>
        <v>12044</v>
      </c>
      <c r="O897" s="27">
        <f t="shared" si="346"/>
        <v>0.50733408791665702</v>
      </c>
      <c r="P897" s="15">
        <f t="shared" si="347"/>
        <v>24781.916396552333</v>
      </c>
      <c r="Q897" s="20">
        <f t="shared" si="348"/>
        <v>-2818.916396552333</v>
      </c>
      <c r="R897" s="26">
        <f t="shared" si="349"/>
        <v>-563783.27931046661</v>
      </c>
      <c r="S897" s="8">
        <f>Daten!K897</f>
        <v>24690.17</v>
      </c>
      <c r="T897" s="8">
        <f>Daten!L897</f>
        <v>7513536.9900000002</v>
      </c>
      <c r="U897" s="8">
        <f>Daten!M897</f>
        <v>53239399.560000002</v>
      </c>
      <c r="V897" s="8">
        <f>Daten!N897</f>
        <v>500</v>
      </c>
      <c r="W897" s="8">
        <f>Daten!O897</f>
        <v>500</v>
      </c>
      <c r="X897" s="22">
        <f t="shared" si="350"/>
        <v>60777626.719999999</v>
      </c>
      <c r="Y897" s="8">
        <f t="shared" si="351"/>
        <v>26769043.011970941</v>
      </c>
      <c r="Z897" s="20">
        <f t="shared" si="352"/>
        <v>34008583.708029062</v>
      </c>
      <c r="AA897" s="26">
        <f t="shared" si="353"/>
        <v>-3400858.3708029063</v>
      </c>
      <c r="AB897" s="31">
        <f t="shared" si="354"/>
        <v>-4919798.7918703025</v>
      </c>
      <c r="AC897" s="30">
        <f t="shared" si="355"/>
        <v>0</v>
      </c>
      <c r="AG897" s="25">
        <f t="shared" si="356"/>
        <v>0</v>
      </c>
      <c r="AH897" s="25">
        <f t="shared" si="357"/>
        <v>0</v>
      </c>
      <c r="AI897" s="25">
        <f t="shared" si="358"/>
        <v>0</v>
      </c>
      <c r="AJ897" s="25">
        <f t="shared" si="359"/>
        <v>1</v>
      </c>
      <c r="AK897" s="25">
        <f t="shared" si="360"/>
        <v>0</v>
      </c>
      <c r="AL897" s="25">
        <f t="shared" ca="1" si="361"/>
        <v>0</v>
      </c>
      <c r="AM897" s="25">
        <f t="shared" ca="1" si="362"/>
        <v>0</v>
      </c>
      <c r="AN897" s="25">
        <f ca="1">IF(AM897=0,0,COUNTIF($AM$19:AM897,C897*10+1))</f>
        <v>0</v>
      </c>
      <c r="AO897" s="20">
        <f t="shared" ca="1" si="363"/>
        <v>0</v>
      </c>
      <c r="AP897" s="32">
        <f t="shared" ca="1" si="364"/>
        <v>0</v>
      </c>
    </row>
    <row r="898" spans="1:42" x14ac:dyDescent="0.2">
      <c r="A898" s="14">
        <f>Daten!A898</f>
        <v>40401</v>
      </c>
      <c r="B898" s="7" t="str">
        <f>Daten!B898</f>
        <v xml:space="preserve">Altheim                                           </v>
      </c>
      <c r="C898" s="14">
        <f t="shared" si="340"/>
        <v>4</v>
      </c>
      <c r="D898" s="9">
        <f>Daten!D898</f>
        <v>0</v>
      </c>
      <c r="E898" s="8">
        <f>Daten!E898</f>
        <v>5055</v>
      </c>
      <c r="F898" s="8">
        <f>Daten!F898</f>
        <v>4989</v>
      </c>
      <c r="G898" s="26">
        <f t="shared" si="341"/>
        <v>66</v>
      </c>
      <c r="H898" s="28">
        <f t="shared" si="342"/>
        <v>1.32291040288635E-2</v>
      </c>
      <c r="I898" s="20">
        <f t="shared" si="343"/>
        <v>71.070580580096646</v>
      </c>
      <c r="J898" s="20">
        <f t="shared" si="344"/>
        <v>-5.0705805800966459</v>
      </c>
      <c r="K898" s="26">
        <f t="shared" si="345"/>
        <v>2535.2902900483232</v>
      </c>
      <c r="L898" s="15">
        <f>Daten!G898</f>
        <v>703</v>
      </c>
      <c r="M898" s="15">
        <f>Daten!H898</f>
        <v>3238</v>
      </c>
      <c r="N898" s="15">
        <f>Daten!I898</f>
        <v>1114</v>
      </c>
      <c r="O898" s="27">
        <f t="shared" si="346"/>
        <v>0.56114885731933295</v>
      </c>
      <c r="P898" s="15">
        <f t="shared" si="347"/>
        <v>1853.591861865895</v>
      </c>
      <c r="Q898" s="20">
        <f t="shared" si="348"/>
        <v>-36.591861865894998</v>
      </c>
      <c r="R898" s="26">
        <f t="shared" si="349"/>
        <v>-7318.3723731789996</v>
      </c>
      <c r="S898" s="8">
        <f>Daten!K898</f>
        <v>21731.03</v>
      </c>
      <c r="T898" s="8">
        <f>Daten!L898</f>
        <v>371965.36</v>
      </c>
      <c r="U898" s="8">
        <f>Daten!M898</f>
        <v>1703106.94</v>
      </c>
      <c r="V898" s="8">
        <f>Daten!N898</f>
        <v>500</v>
      </c>
      <c r="W898" s="8">
        <f>Daten!O898</f>
        <v>500</v>
      </c>
      <c r="X898" s="22">
        <f t="shared" si="350"/>
        <v>2096803.33</v>
      </c>
      <c r="Y898" s="8">
        <f t="shared" si="351"/>
        <v>2073704.4844072871</v>
      </c>
      <c r="Z898" s="20">
        <f t="shared" si="352"/>
        <v>23098.845592712983</v>
      </c>
      <c r="AA898" s="26">
        <f t="shared" si="353"/>
        <v>-2309.8845592712983</v>
      </c>
      <c r="AB898" s="31">
        <f t="shared" si="354"/>
        <v>-7092.9666424019742</v>
      </c>
      <c r="AC898" s="30">
        <f t="shared" si="355"/>
        <v>0</v>
      </c>
      <c r="AG898" s="25">
        <f t="shared" si="356"/>
        <v>0</v>
      </c>
      <c r="AH898" s="25">
        <f t="shared" si="357"/>
        <v>0</v>
      </c>
      <c r="AI898" s="25">
        <f t="shared" si="358"/>
        <v>0</v>
      </c>
      <c r="AJ898" s="25">
        <f t="shared" si="359"/>
        <v>1</v>
      </c>
      <c r="AK898" s="25">
        <f t="shared" si="360"/>
        <v>0</v>
      </c>
      <c r="AL898" s="25">
        <f t="shared" ca="1" si="361"/>
        <v>0</v>
      </c>
      <c r="AM898" s="25">
        <f t="shared" ca="1" si="362"/>
        <v>0</v>
      </c>
      <c r="AN898" s="25">
        <f ca="1">IF(AM898=0,0,COUNTIF($AM$19:AM898,C898*10+1))</f>
        <v>0</v>
      </c>
      <c r="AO898" s="20">
        <f t="shared" ca="1" si="363"/>
        <v>0</v>
      </c>
      <c r="AP898" s="32">
        <f t="shared" ca="1" si="364"/>
        <v>0</v>
      </c>
    </row>
    <row r="899" spans="1:42" x14ac:dyDescent="0.2">
      <c r="A899" s="14">
        <f>Daten!A899</f>
        <v>40402</v>
      </c>
      <c r="B899" s="7" t="str">
        <f>Daten!B899</f>
        <v xml:space="preserve">Aspach                                            </v>
      </c>
      <c r="C899" s="14">
        <f t="shared" si="340"/>
        <v>4</v>
      </c>
      <c r="D899" s="9">
        <f>Daten!D899</f>
        <v>0</v>
      </c>
      <c r="E899" s="8">
        <f>Daten!E899</f>
        <v>2633</v>
      </c>
      <c r="F899" s="8">
        <f>Daten!F899</f>
        <v>2616</v>
      </c>
      <c r="G899" s="26">
        <f t="shared" si="341"/>
        <v>17</v>
      </c>
      <c r="H899" s="28">
        <f t="shared" si="342"/>
        <v>6.4984709480122322E-3</v>
      </c>
      <c r="I899" s="20">
        <f t="shared" si="343"/>
        <v>37.266113208565407</v>
      </c>
      <c r="J899" s="20">
        <f t="shared" si="344"/>
        <v>-20.266113208565407</v>
      </c>
      <c r="K899" s="26">
        <f t="shared" si="345"/>
        <v>10133.056604282703</v>
      </c>
      <c r="L899" s="15">
        <f>Daten!G899</f>
        <v>402</v>
      </c>
      <c r="M899" s="15">
        <f>Daten!H899</f>
        <v>1779</v>
      </c>
      <c r="N899" s="15">
        <f>Daten!I899</f>
        <v>452</v>
      </c>
      <c r="O899" s="27">
        <f t="shared" si="346"/>
        <v>0.48004496908375494</v>
      </c>
      <c r="P899" s="15">
        <f t="shared" si="347"/>
        <v>1018.387869752757</v>
      </c>
      <c r="Q899" s="20">
        <f t="shared" si="348"/>
        <v>-164.38786975275696</v>
      </c>
      <c r="R899" s="26">
        <f t="shared" si="349"/>
        <v>-32877.573950551392</v>
      </c>
      <c r="S899" s="8">
        <f>Daten!K899</f>
        <v>27719.41</v>
      </c>
      <c r="T899" s="8">
        <f>Daten!L899</f>
        <v>251486.88</v>
      </c>
      <c r="U899" s="8">
        <f>Daten!M899</f>
        <v>693964.04</v>
      </c>
      <c r="V899" s="8">
        <f>Daten!N899</f>
        <v>500</v>
      </c>
      <c r="W899" s="8">
        <f>Daten!O899</f>
        <v>500</v>
      </c>
      <c r="X899" s="22">
        <f t="shared" si="350"/>
        <v>973170.33000000007</v>
      </c>
      <c r="Y899" s="8">
        <f t="shared" si="351"/>
        <v>1080131.3367842506</v>
      </c>
      <c r="Z899" s="20">
        <f t="shared" si="352"/>
        <v>-106961.00678425049</v>
      </c>
      <c r="AA899" s="26">
        <f t="shared" si="353"/>
        <v>10696.100678425049</v>
      </c>
      <c r="AB899" s="31">
        <f t="shared" si="354"/>
        <v>-12048.416667843638</v>
      </c>
      <c r="AC899" s="30">
        <f t="shared" si="355"/>
        <v>0</v>
      </c>
      <c r="AG899" s="25">
        <f t="shared" si="356"/>
        <v>0</v>
      </c>
      <c r="AH899" s="25">
        <f t="shared" si="357"/>
        <v>0</v>
      </c>
      <c r="AI899" s="25">
        <f t="shared" si="358"/>
        <v>0</v>
      </c>
      <c r="AJ899" s="25">
        <f t="shared" si="359"/>
        <v>1</v>
      </c>
      <c r="AK899" s="25">
        <f t="shared" si="360"/>
        <v>0</v>
      </c>
      <c r="AL899" s="25">
        <f t="shared" ca="1" si="361"/>
        <v>0</v>
      </c>
      <c r="AM899" s="25">
        <f t="shared" ca="1" si="362"/>
        <v>0</v>
      </c>
      <c r="AN899" s="25">
        <f ca="1">IF(AM899=0,0,COUNTIF($AM$19:AM899,C899*10+1))</f>
        <v>0</v>
      </c>
      <c r="AO899" s="20">
        <f t="shared" ca="1" si="363"/>
        <v>0</v>
      </c>
      <c r="AP899" s="32">
        <f t="shared" ca="1" si="364"/>
        <v>0</v>
      </c>
    </row>
    <row r="900" spans="1:42" x14ac:dyDescent="0.2">
      <c r="A900" s="14">
        <f>Daten!A900</f>
        <v>40403</v>
      </c>
      <c r="B900" s="7" t="str">
        <f>Daten!B900</f>
        <v xml:space="preserve">Auerbach                                          </v>
      </c>
      <c r="C900" s="14">
        <f t="shared" si="340"/>
        <v>4</v>
      </c>
      <c r="D900" s="9">
        <f>Daten!D900</f>
        <v>0</v>
      </c>
      <c r="E900" s="8">
        <f>Daten!E900</f>
        <v>833</v>
      </c>
      <c r="F900" s="8">
        <f>Daten!F900</f>
        <v>640</v>
      </c>
      <c r="G900" s="26">
        <f t="shared" si="341"/>
        <v>193</v>
      </c>
      <c r="H900" s="28">
        <f t="shared" si="342"/>
        <v>0.30156250000000001</v>
      </c>
      <c r="I900" s="20">
        <f t="shared" si="343"/>
        <v>9.1170919164686008</v>
      </c>
      <c r="J900" s="20">
        <f t="shared" si="344"/>
        <v>183.88290808353139</v>
      </c>
      <c r="K900" s="26">
        <f t="shared" si="345"/>
        <v>-91941.454041765697</v>
      </c>
      <c r="L900" s="15">
        <f>Daten!G900</f>
        <v>157</v>
      </c>
      <c r="M900" s="15">
        <f>Daten!H900</f>
        <v>559</v>
      </c>
      <c r="N900" s="15">
        <f>Daten!I900</f>
        <v>117</v>
      </c>
      <c r="O900" s="27">
        <f t="shared" si="346"/>
        <v>0.49016100178890876</v>
      </c>
      <c r="P900" s="15">
        <f t="shared" si="347"/>
        <v>319.99933625170945</v>
      </c>
      <c r="Q900" s="20">
        <f t="shared" si="348"/>
        <v>-45.999336251709451</v>
      </c>
      <c r="R900" s="26">
        <f t="shared" si="349"/>
        <v>-9199.8672503418893</v>
      </c>
      <c r="S900" s="8">
        <f>Daten!K900</f>
        <v>10372.950000000001</v>
      </c>
      <c r="T900" s="8">
        <f>Daten!L900</f>
        <v>41202.14</v>
      </c>
      <c r="U900" s="8">
        <f>Daten!M900</f>
        <v>72554.8</v>
      </c>
      <c r="V900" s="8">
        <f>Daten!N900</f>
        <v>500</v>
      </c>
      <c r="W900" s="8">
        <f>Daten!O900</f>
        <v>500</v>
      </c>
      <c r="X900" s="22">
        <f t="shared" si="350"/>
        <v>124129.89</v>
      </c>
      <c r="Y900" s="8">
        <f t="shared" si="351"/>
        <v>341720.24441370327</v>
      </c>
      <c r="Z900" s="20">
        <f t="shared" si="352"/>
        <v>-217590.35441370326</v>
      </c>
      <c r="AA900" s="26">
        <f t="shared" si="353"/>
        <v>21759.035441370328</v>
      </c>
      <c r="AB900" s="31">
        <f t="shared" si="354"/>
        <v>-79382.285850737258</v>
      </c>
      <c r="AC900" s="30">
        <f t="shared" si="355"/>
        <v>0</v>
      </c>
      <c r="AG900" s="25">
        <f t="shared" si="356"/>
        <v>0</v>
      </c>
      <c r="AH900" s="25">
        <f t="shared" si="357"/>
        <v>0</v>
      </c>
      <c r="AI900" s="25">
        <f t="shared" si="358"/>
        <v>0</v>
      </c>
      <c r="AJ900" s="25">
        <f t="shared" si="359"/>
        <v>1</v>
      </c>
      <c r="AK900" s="25">
        <f t="shared" si="360"/>
        <v>0</v>
      </c>
      <c r="AL900" s="25">
        <f t="shared" ca="1" si="361"/>
        <v>0</v>
      </c>
      <c r="AM900" s="25">
        <f t="shared" ca="1" si="362"/>
        <v>0</v>
      </c>
      <c r="AN900" s="25">
        <f ca="1">IF(AM900=0,0,COUNTIF($AM$19:AM900,C900*10+1))</f>
        <v>0</v>
      </c>
      <c r="AO900" s="20">
        <f t="shared" ca="1" si="363"/>
        <v>0</v>
      </c>
      <c r="AP900" s="32">
        <f t="shared" ca="1" si="364"/>
        <v>0</v>
      </c>
    </row>
    <row r="901" spans="1:42" x14ac:dyDescent="0.2">
      <c r="A901" s="14">
        <f>Daten!A901</f>
        <v>40404</v>
      </c>
      <c r="B901" s="7" t="str">
        <f>Daten!B901</f>
        <v xml:space="preserve">Braunau am Inn                                    </v>
      </c>
      <c r="C901" s="14">
        <f t="shared" si="340"/>
        <v>4</v>
      </c>
      <c r="D901" s="9">
        <f>Daten!D901</f>
        <v>0</v>
      </c>
      <c r="E901" s="8">
        <f>Daten!E901</f>
        <v>17616</v>
      </c>
      <c r="F901" s="8">
        <f>Daten!F901</f>
        <v>17493</v>
      </c>
      <c r="G901" s="26">
        <f t="shared" si="341"/>
        <v>123</v>
      </c>
      <c r="H901" s="28">
        <f t="shared" si="342"/>
        <v>7.0313839821642939E-3</v>
      </c>
      <c r="I901" s="20">
        <f t="shared" si="343"/>
        <v>249.19576389810194</v>
      </c>
      <c r="J901" s="20">
        <f t="shared" si="344"/>
        <v>-126.19576389810194</v>
      </c>
      <c r="K901" s="26">
        <f t="shared" si="345"/>
        <v>63097.88194905097</v>
      </c>
      <c r="L901" s="15">
        <f>Daten!G901</f>
        <v>2527</v>
      </c>
      <c r="M901" s="15">
        <f>Daten!H901</f>
        <v>11326</v>
      </c>
      <c r="N901" s="15">
        <f>Daten!I901</f>
        <v>3763</v>
      </c>
      <c r="O901" s="27">
        <f t="shared" si="346"/>
        <v>0.55535935016775562</v>
      </c>
      <c r="P901" s="15">
        <f t="shared" si="347"/>
        <v>6483.5643692072654</v>
      </c>
      <c r="Q901" s="20">
        <f t="shared" si="348"/>
        <v>-193.56436920726537</v>
      </c>
      <c r="R901" s="26">
        <f t="shared" si="349"/>
        <v>-38712.873841453074</v>
      </c>
      <c r="S901" s="8">
        <f>Daten!K901</f>
        <v>12667.34</v>
      </c>
      <c r="T901" s="8">
        <f>Daten!L901</f>
        <v>1543890.15</v>
      </c>
      <c r="U901" s="8">
        <f>Daten!M901</f>
        <v>13931427.619999999</v>
      </c>
      <c r="V901" s="8">
        <f>Daten!N901</f>
        <v>500</v>
      </c>
      <c r="W901" s="8">
        <f>Daten!O901</f>
        <v>500</v>
      </c>
      <c r="X901" s="22">
        <f t="shared" si="350"/>
        <v>15487985.109999999</v>
      </c>
      <c r="Y901" s="8">
        <f t="shared" si="351"/>
        <v>7226583.2239997564</v>
      </c>
      <c r="Z901" s="20">
        <f t="shared" si="352"/>
        <v>8261401.886000243</v>
      </c>
      <c r="AA901" s="26">
        <f t="shared" si="353"/>
        <v>-826140.18860002432</v>
      </c>
      <c r="AB901" s="31">
        <f t="shared" si="354"/>
        <v>-801755.18049242639</v>
      </c>
      <c r="AC901" s="30">
        <f t="shared" si="355"/>
        <v>0</v>
      </c>
      <c r="AG901" s="25">
        <f t="shared" si="356"/>
        <v>0</v>
      </c>
      <c r="AH901" s="25">
        <f t="shared" si="357"/>
        <v>0</v>
      </c>
      <c r="AI901" s="25">
        <f t="shared" si="358"/>
        <v>0</v>
      </c>
      <c r="AJ901" s="25">
        <f t="shared" si="359"/>
        <v>1</v>
      </c>
      <c r="AK901" s="25">
        <f t="shared" si="360"/>
        <v>0</v>
      </c>
      <c r="AL901" s="25">
        <f t="shared" ca="1" si="361"/>
        <v>0</v>
      </c>
      <c r="AM901" s="25">
        <f t="shared" ca="1" si="362"/>
        <v>0</v>
      </c>
      <c r="AN901" s="25">
        <f ca="1">IF(AM901=0,0,COUNTIF($AM$19:AM901,C901*10+1))</f>
        <v>0</v>
      </c>
      <c r="AO901" s="20">
        <f t="shared" ca="1" si="363"/>
        <v>0</v>
      </c>
      <c r="AP901" s="32">
        <f t="shared" ca="1" si="364"/>
        <v>0</v>
      </c>
    </row>
    <row r="902" spans="1:42" x14ac:dyDescent="0.2">
      <c r="A902" s="14">
        <f>Daten!A902</f>
        <v>40405</v>
      </c>
      <c r="B902" s="7" t="str">
        <f>Daten!B902</f>
        <v xml:space="preserve">Burgkirchen                                       </v>
      </c>
      <c r="C902" s="14">
        <f t="shared" si="340"/>
        <v>4</v>
      </c>
      <c r="D902" s="9">
        <f>Daten!D902</f>
        <v>0</v>
      </c>
      <c r="E902" s="8">
        <f>Daten!E902</f>
        <v>2772</v>
      </c>
      <c r="F902" s="8">
        <f>Daten!F902</f>
        <v>2689</v>
      </c>
      <c r="G902" s="26">
        <f t="shared" si="341"/>
        <v>83</v>
      </c>
      <c r="H902" s="28">
        <f t="shared" si="342"/>
        <v>3.0866493120119003E-2</v>
      </c>
      <c r="I902" s="20">
        <f t="shared" si="343"/>
        <v>38.306031505287606</v>
      </c>
      <c r="J902" s="20">
        <f t="shared" si="344"/>
        <v>44.693968494712394</v>
      </c>
      <c r="K902" s="26">
        <f t="shared" si="345"/>
        <v>-22346.984247356198</v>
      </c>
      <c r="L902" s="15">
        <f>Daten!G902</f>
        <v>428</v>
      </c>
      <c r="M902" s="15">
        <f>Daten!H902</f>
        <v>1828</v>
      </c>
      <c r="N902" s="15">
        <f>Daten!I902</f>
        <v>516</v>
      </c>
      <c r="O902" s="27">
        <f t="shared" si="346"/>
        <v>0.51641137855579866</v>
      </c>
      <c r="P902" s="15">
        <f t="shared" si="347"/>
        <v>1046.4379010163236</v>
      </c>
      <c r="Q902" s="20">
        <f t="shared" si="348"/>
        <v>-102.43790101632362</v>
      </c>
      <c r="R902" s="26">
        <f t="shared" si="349"/>
        <v>-20487.580203264726</v>
      </c>
      <c r="S902" s="8">
        <f>Daten!K902</f>
        <v>43266.57</v>
      </c>
      <c r="T902" s="8">
        <f>Daten!L902</f>
        <v>208602.56</v>
      </c>
      <c r="U902" s="8">
        <f>Daten!M902</f>
        <v>652840.11</v>
      </c>
      <c r="V902" s="8">
        <f>Daten!N902</f>
        <v>500</v>
      </c>
      <c r="W902" s="8">
        <f>Daten!O902</f>
        <v>500</v>
      </c>
      <c r="X902" s="22">
        <f t="shared" si="350"/>
        <v>904709.24</v>
      </c>
      <c r="Y902" s="8">
        <f t="shared" si="351"/>
        <v>1137153.0822506428</v>
      </c>
      <c r="Z902" s="20">
        <f t="shared" si="352"/>
        <v>-232443.84225064283</v>
      </c>
      <c r="AA902" s="26">
        <f t="shared" si="353"/>
        <v>23244.384225064285</v>
      </c>
      <c r="AB902" s="31">
        <f t="shared" si="354"/>
        <v>-19590.180225556636</v>
      </c>
      <c r="AC902" s="30">
        <f t="shared" si="355"/>
        <v>0</v>
      </c>
      <c r="AG902" s="25">
        <f t="shared" si="356"/>
        <v>0</v>
      </c>
      <c r="AH902" s="25">
        <f t="shared" si="357"/>
        <v>0</v>
      </c>
      <c r="AI902" s="25">
        <f t="shared" si="358"/>
        <v>0</v>
      </c>
      <c r="AJ902" s="25">
        <f t="shared" si="359"/>
        <v>1</v>
      </c>
      <c r="AK902" s="25">
        <f t="shared" si="360"/>
        <v>0</v>
      </c>
      <c r="AL902" s="25">
        <f t="shared" ca="1" si="361"/>
        <v>0</v>
      </c>
      <c r="AM902" s="25">
        <f t="shared" ca="1" si="362"/>
        <v>0</v>
      </c>
      <c r="AN902" s="25">
        <f ca="1">IF(AM902=0,0,COUNTIF($AM$19:AM902,C902*10+1))</f>
        <v>0</v>
      </c>
      <c r="AO902" s="20">
        <f t="shared" ca="1" si="363"/>
        <v>0</v>
      </c>
      <c r="AP902" s="32">
        <f t="shared" ca="1" si="364"/>
        <v>0</v>
      </c>
    </row>
    <row r="903" spans="1:42" x14ac:dyDescent="0.2">
      <c r="A903" s="14">
        <f>Daten!A903</f>
        <v>40406</v>
      </c>
      <c r="B903" s="7" t="str">
        <f>Daten!B903</f>
        <v xml:space="preserve">Eggelsberg                                        </v>
      </c>
      <c r="C903" s="14">
        <f t="shared" si="340"/>
        <v>4</v>
      </c>
      <c r="D903" s="9">
        <f>Daten!D903</f>
        <v>0</v>
      </c>
      <c r="E903" s="8">
        <f>Daten!E903</f>
        <v>2903</v>
      </c>
      <c r="F903" s="8">
        <f>Daten!F903</f>
        <v>2462</v>
      </c>
      <c r="G903" s="26">
        <f t="shared" si="341"/>
        <v>441</v>
      </c>
      <c r="H903" s="28">
        <f t="shared" si="342"/>
        <v>0.17912266450040618</v>
      </c>
      <c r="I903" s="20">
        <f t="shared" si="343"/>
        <v>35.07231296616515</v>
      </c>
      <c r="J903" s="20">
        <f t="shared" si="344"/>
        <v>405.92768703383484</v>
      </c>
      <c r="K903" s="26">
        <f t="shared" si="345"/>
        <v>-202963.84351691743</v>
      </c>
      <c r="L903" s="15">
        <f>Daten!G903</f>
        <v>425</v>
      </c>
      <c r="M903" s="15">
        <f>Daten!H903</f>
        <v>1974</v>
      </c>
      <c r="N903" s="15">
        <f>Daten!I903</f>
        <v>504</v>
      </c>
      <c r="O903" s="27">
        <f t="shared" si="346"/>
        <v>0.47061803444782169</v>
      </c>
      <c r="P903" s="15">
        <f t="shared" si="347"/>
        <v>1130.0155451893997</v>
      </c>
      <c r="Q903" s="20">
        <f t="shared" si="348"/>
        <v>-201.01554518939975</v>
      </c>
      <c r="R903" s="26">
        <f t="shared" si="349"/>
        <v>-40203.109037879949</v>
      </c>
      <c r="S903" s="8">
        <f>Daten!K903</f>
        <v>14208.62</v>
      </c>
      <c r="T903" s="8">
        <f>Daten!L903</f>
        <v>235715.14</v>
      </c>
      <c r="U903" s="8">
        <f>Daten!M903</f>
        <v>4404251.96</v>
      </c>
      <c r="V903" s="8">
        <f>Daten!N903</f>
        <v>500</v>
      </c>
      <c r="W903" s="8">
        <f>Daten!O903</f>
        <v>500</v>
      </c>
      <c r="X903" s="22">
        <f t="shared" si="350"/>
        <v>4654175.72</v>
      </c>
      <c r="Y903" s="8">
        <f t="shared" si="351"/>
        <v>1190893.0006398328</v>
      </c>
      <c r="Z903" s="20">
        <f t="shared" si="352"/>
        <v>3463282.7193601672</v>
      </c>
      <c r="AA903" s="26">
        <f t="shared" si="353"/>
        <v>-346328.27193601674</v>
      </c>
      <c r="AB903" s="31">
        <f t="shared" si="354"/>
        <v>-589495.22449081414</v>
      </c>
      <c r="AC903" s="30">
        <f t="shared" si="355"/>
        <v>0</v>
      </c>
      <c r="AG903" s="25">
        <f t="shared" si="356"/>
        <v>0</v>
      </c>
      <c r="AH903" s="25">
        <f t="shared" si="357"/>
        <v>0</v>
      </c>
      <c r="AI903" s="25">
        <f t="shared" si="358"/>
        <v>0</v>
      </c>
      <c r="AJ903" s="25">
        <f t="shared" si="359"/>
        <v>1</v>
      </c>
      <c r="AK903" s="25">
        <f t="shared" si="360"/>
        <v>0</v>
      </c>
      <c r="AL903" s="25">
        <f t="shared" ca="1" si="361"/>
        <v>0</v>
      </c>
      <c r="AM903" s="25">
        <f t="shared" ca="1" si="362"/>
        <v>0</v>
      </c>
      <c r="AN903" s="25">
        <f ca="1">IF(AM903=0,0,COUNTIF($AM$19:AM903,C903*10+1))</f>
        <v>0</v>
      </c>
      <c r="AO903" s="20">
        <f t="shared" ca="1" si="363"/>
        <v>0</v>
      </c>
      <c r="AP903" s="32">
        <f t="shared" ca="1" si="364"/>
        <v>0</v>
      </c>
    </row>
    <row r="904" spans="1:42" x14ac:dyDescent="0.2">
      <c r="A904" s="14">
        <f>Daten!A904</f>
        <v>40407</v>
      </c>
      <c r="B904" s="7" t="str">
        <f>Daten!B904</f>
        <v xml:space="preserve">Feldkirchen bei Mattighofen                       </v>
      </c>
      <c r="C904" s="14">
        <f t="shared" si="340"/>
        <v>4</v>
      </c>
      <c r="D904" s="9">
        <f>Daten!D904</f>
        <v>0</v>
      </c>
      <c r="E904" s="8">
        <f>Daten!E904</f>
        <v>2148</v>
      </c>
      <c r="F904" s="8">
        <f>Daten!F904</f>
        <v>2010</v>
      </c>
      <c r="G904" s="26">
        <f t="shared" si="341"/>
        <v>138</v>
      </c>
      <c r="H904" s="28">
        <f t="shared" si="342"/>
        <v>6.8656716417910449E-2</v>
      </c>
      <c r="I904" s="20">
        <f t="shared" si="343"/>
        <v>28.633366800159202</v>
      </c>
      <c r="J904" s="20">
        <f t="shared" si="344"/>
        <v>109.36663319984081</v>
      </c>
      <c r="K904" s="26">
        <f t="shared" si="345"/>
        <v>-54683.316599920399</v>
      </c>
      <c r="L904" s="15">
        <f>Daten!G904</f>
        <v>355</v>
      </c>
      <c r="M904" s="15">
        <f>Daten!H904</f>
        <v>1422</v>
      </c>
      <c r="N904" s="15">
        <f>Daten!I904</f>
        <v>371</v>
      </c>
      <c r="O904" s="27">
        <f t="shared" si="346"/>
        <v>0.51054852320675104</v>
      </c>
      <c r="P904" s="15">
        <f t="shared" si="347"/>
        <v>814.02335626105696</v>
      </c>
      <c r="Q904" s="20">
        <f t="shared" si="348"/>
        <v>-88.023356261056961</v>
      </c>
      <c r="R904" s="26">
        <f t="shared" si="349"/>
        <v>-17604.671252211392</v>
      </c>
      <c r="S904" s="8">
        <f>Daten!K904</f>
        <v>24771.32</v>
      </c>
      <c r="T904" s="8">
        <f>Daten!L904</f>
        <v>135123.15</v>
      </c>
      <c r="U904" s="8">
        <f>Daten!M904</f>
        <v>305420.7</v>
      </c>
      <c r="V904" s="8">
        <f>Daten!N904</f>
        <v>500</v>
      </c>
      <c r="W904" s="8">
        <f>Daten!O904</f>
        <v>500</v>
      </c>
      <c r="X904" s="22">
        <f t="shared" si="350"/>
        <v>465315.17000000004</v>
      </c>
      <c r="Y904" s="8">
        <f t="shared" si="351"/>
        <v>881170.57022885315</v>
      </c>
      <c r="Z904" s="20">
        <f t="shared" si="352"/>
        <v>-415855.4002288531</v>
      </c>
      <c r="AA904" s="26">
        <f t="shared" si="353"/>
        <v>41585.54002288531</v>
      </c>
      <c r="AB904" s="31">
        <f t="shared" si="354"/>
        <v>-30702.447829246477</v>
      </c>
      <c r="AC904" s="30">
        <f t="shared" si="355"/>
        <v>0</v>
      </c>
      <c r="AG904" s="25">
        <f t="shared" si="356"/>
        <v>0</v>
      </c>
      <c r="AH904" s="25">
        <f t="shared" si="357"/>
        <v>0</v>
      </c>
      <c r="AI904" s="25">
        <f t="shared" si="358"/>
        <v>0</v>
      </c>
      <c r="AJ904" s="25">
        <f t="shared" si="359"/>
        <v>1</v>
      </c>
      <c r="AK904" s="25">
        <f t="shared" si="360"/>
        <v>0</v>
      </c>
      <c r="AL904" s="25">
        <f t="shared" ca="1" si="361"/>
        <v>0</v>
      </c>
      <c r="AM904" s="25">
        <f t="shared" ca="1" si="362"/>
        <v>0</v>
      </c>
      <c r="AN904" s="25">
        <f ca="1">IF(AM904=0,0,COUNTIF($AM$19:AM904,C904*10+1))</f>
        <v>0</v>
      </c>
      <c r="AO904" s="20">
        <f t="shared" ca="1" si="363"/>
        <v>0</v>
      </c>
      <c r="AP904" s="32">
        <f t="shared" ca="1" si="364"/>
        <v>0</v>
      </c>
    </row>
    <row r="905" spans="1:42" x14ac:dyDescent="0.2">
      <c r="A905" s="14">
        <f>Daten!A905</f>
        <v>40408</v>
      </c>
      <c r="B905" s="7" t="str">
        <f>Daten!B905</f>
        <v xml:space="preserve">Franking                                          </v>
      </c>
      <c r="C905" s="14">
        <f t="shared" si="340"/>
        <v>4</v>
      </c>
      <c r="D905" s="9">
        <f>Daten!D905</f>
        <v>0</v>
      </c>
      <c r="E905" s="8">
        <f>Daten!E905</f>
        <v>1028</v>
      </c>
      <c r="F905" s="8">
        <f>Daten!F905</f>
        <v>1007</v>
      </c>
      <c r="G905" s="26">
        <f t="shared" si="341"/>
        <v>21</v>
      </c>
      <c r="H905" s="28">
        <f t="shared" si="342"/>
        <v>2.0854021847070508E-2</v>
      </c>
      <c r="I905" s="20">
        <f t="shared" si="343"/>
        <v>14.345174312318566</v>
      </c>
      <c r="J905" s="20">
        <f t="shared" si="344"/>
        <v>6.6548256876814342</v>
      </c>
      <c r="K905" s="26">
        <f t="shared" si="345"/>
        <v>-3327.412843840717</v>
      </c>
      <c r="L905" s="15">
        <f>Daten!G905</f>
        <v>121</v>
      </c>
      <c r="M905" s="15">
        <f>Daten!H905</f>
        <v>690</v>
      </c>
      <c r="N905" s="15">
        <f>Daten!I905</f>
        <v>217</v>
      </c>
      <c r="O905" s="27">
        <f t="shared" si="346"/>
        <v>0.48985507246376814</v>
      </c>
      <c r="P905" s="15">
        <f t="shared" si="347"/>
        <v>394.99023616042848</v>
      </c>
      <c r="Q905" s="20">
        <f t="shared" si="348"/>
        <v>-56.990236160428481</v>
      </c>
      <c r="R905" s="26">
        <f t="shared" si="349"/>
        <v>-11398.047232085697</v>
      </c>
      <c r="S905" s="8">
        <f>Daten!K905</f>
        <v>6437.87</v>
      </c>
      <c r="T905" s="8">
        <f>Daten!L905</f>
        <v>86383.31</v>
      </c>
      <c r="U905" s="8">
        <f>Daten!M905</f>
        <v>356669.04</v>
      </c>
      <c r="V905" s="8">
        <f>Daten!N905</f>
        <v>500</v>
      </c>
      <c r="W905" s="8">
        <f>Daten!O905</f>
        <v>500</v>
      </c>
      <c r="X905" s="22">
        <f t="shared" si="350"/>
        <v>449490.22</v>
      </c>
      <c r="Y905" s="8">
        <f t="shared" si="351"/>
        <v>421714.77942051255</v>
      </c>
      <c r="Z905" s="20">
        <f t="shared" si="352"/>
        <v>27775.440579487418</v>
      </c>
      <c r="AA905" s="26">
        <f t="shared" si="353"/>
        <v>-2777.5440579487422</v>
      </c>
      <c r="AB905" s="31">
        <f t="shared" si="354"/>
        <v>-17503.004133875154</v>
      </c>
      <c r="AC905" s="30">
        <f t="shared" si="355"/>
        <v>0</v>
      </c>
      <c r="AG905" s="25">
        <f t="shared" si="356"/>
        <v>0</v>
      </c>
      <c r="AH905" s="25">
        <f t="shared" si="357"/>
        <v>0</v>
      </c>
      <c r="AI905" s="25">
        <f t="shared" si="358"/>
        <v>0</v>
      </c>
      <c r="AJ905" s="25">
        <f t="shared" si="359"/>
        <v>1</v>
      </c>
      <c r="AK905" s="25">
        <f t="shared" si="360"/>
        <v>0</v>
      </c>
      <c r="AL905" s="25">
        <f t="shared" ca="1" si="361"/>
        <v>0</v>
      </c>
      <c r="AM905" s="25">
        <f t="shared" ca="1" si="362"/>
        <v>0</v>
      </c>
      <c r="AN905" s="25">
        <f ca="1">IF(AM905=0,0,COUNTIF($AM$19:AM905,C905*10+1))</f>
        <v>0</v>
      </c>
      <c r="AO905" s="20">
        <f t="shared" ca="1" si="363"/>
        <v>0</v>
      </c>
      <c r="AP905" s="32">
        <f t="shared" ca="1" si="364"/>
        <v>0</v>
      </c>
    </row>
    <row r="906" spans="1:42" x14ac:dyDescent="0.2">
      <c r="A906" s="14">
        <f>Daten!A906</f>
        <v>40409</v>
      </c>
      <c r="B906" s="7" t="str">
        <f>Daten!B906</f>
        <v xml:space="preserve">Geretsberg                                        </v>
      </c>
      <c r="C906" s="14">
        <f t="shared" si="340"/>
        <v>4</v>
      </c>
      <c r="D906" s="9">
        <f>Daten!D906</f>
        <v>0</v>
      </c>
      <c r="E906" s="8">
        <f>Daten!E906</f>
        <v>1200</v>
      </c>
      <c r="F906" s="8">
        <f>Daten!F906</f>
        <v>1173</v>
      </c>
      <c r="G906" s="26">
        <f t="shared" si="341"/>
        <v>27</v>
      </c>
      <c r="H906" s="28">
        <f t="shared" si="342"/>
        <v>2.3017902813299233E-2</v>
      </c>
      <c r="I906" s="20">
        <f t="shared" si="343"/>
        <v>16.709920028152609</v>
      </c>
      <c r="J906" s="20">
        <f t="shared" si="344"/>
        <v>10.290079971847391</v>
      </c>
      <c r="K906" s="26">
        <f t="shared" si="345"/>
        <v>-5145.039985923695</v>
      </c>
      <c r="L906" s="15">
        <f>Daten!G906</f>
        <v>197</v>
      </c>
      <c r="M906" s="15">
        <f>Daten!H906</f>
        <v>779</v>
      </c>
      <c r="N906" s="15">
        <f>Daten!I906</f>
        <v>224</v>
      </c>
      <c r="O906" s="27">
        <f t="shared" si="346"/>
        <v>0.54043645699614895</v>
      </c>
      <c r="P906" s="15">
        <f t="shared" si="347"/>
        <v>445.93825212894751</v>
      </c>
      <c r="Q906" s="20">
        <f t="shared" si="348"/>
        <v>-24.938252128947511</v>
      </c>
      <c r="R906" s="26">
        <f t="shared" si="349"/>
        <v>-4987.6504257895022</v>
      </c>
      <c r="S906" s="8">
        <f>Daten!K906</f>
        <v>18591.169999999998</v>
      </c>
      <c r="T906" s="8">
        <f>Daten!L906</f>
        <v>93643.21</v>
      </c>
      <c r="U906" s="8">
        <f>Daten!M906</f>
        <v>718580.58</v>
      </c>
      <c r="V906" s="8">
        <f>Daten!N906</f>
        <v>500</v>
      </c>
      <c r="W906" s="8">
        <f>Daten!O906</f>
        <v>500</v>
      </c>
      <c r="X906" s="22">
        <f t="shared" si="350"/>
        <v>830814.96</v>
      </c>
      <c r="Y906" s="8">
        <f t="shared" si="351"/>
        <v>492274.06158036488</v>
      </c>
      <c r="Z906" s="20">
        <f t="shared" si="352"/>
        <v>338540.89841963508</v>
      </c>
      <c r="AA906" s="26">
        <f t="shared" si="353"/>
        <v>-33854.089841963512</v>
      </c>
      <c r="AB906" s="31">
        <f t="shared" si="354"/>
        <v>-43986.780253676712</v>
      </c>
      <c r="AC906" s="30">
        <f t="shared" si="355"/>
        <v>0</v>
      </c>
      <c r="AG906" s="25">
        <f t="shared" si="356"/>
        <v>0</v>
      </c>
      <c r="AH906" s="25">
        <f t="shared" si="357"/>
        <v>0</v>
      </c>
      <c r="AI906" s="25">
        <f t="shared" si="358"/>
        <v>0</v>
      </c>
      <c r="AJ906" s="25">
        <f t="shared" si="359"/>
        <v>1</v>
      </c>
      <c r="AK906" s="25">
        <f t="shared" si="360"/>
        <v>0</v>
      </c>
      <c r="AL906" s="25">
        <f t="shared" ca="1" si="361"/>
        <v>0</v>
      </c>
      <c r="AM906" s="25">
        <f t="shared" ca="1" si="362"/>
        <v>0</v>
      </c>
      <c r="AN906" s="25">
        <f ca="1">IF(AM906=0,0,COUNTIF($AM$19:AM906,C906*10+1))</f>
        <v>0</v>
      </c>
      <c r="AO906" s="20">
        <f t="shared" ca="1" si="363"/>
        <v>0</v>
      </c>
      <c r="AP906" s="32">
        <f t="shared" ca="1" si="364"/>
        <v>0</v>
      </c>
    </row>
    <row r="907" spans="1:42" x14ac:dyDescent="0.2">
      <c r="A907" s="14">
        <f>Daten!A907</f>
        <v>40410</v>
      </c>
      <c r="B907" s="7" t="str">
        <f>Daten!B907</f>
        <v xml:space="preserve">Gilgenberg am Weilhart                            </v>
      </c>
      <c r="C907" s="14">
        <f t="shared" si="340"/>
        <v>4</v>
      </c>
      <c r="D907" s="9">
        <f>Daten!D907</f>
        <v>0</v>
      </c>
      <c r="E907" s="8">
        <f>Daten!E907</f>
        <v>1328</v>
      </c>
      <c r="F907" s="8">
        <f>Daten!F907</f>
        <v>1351</v>
      </c>
      <c r="G907" s="26">
        <f t="shared" si="341"/>
        <v>-23</v>
      </c>
      <c r="H907" s="28">
        <f t="shared" si="342"/>
        <v>-1.7024426350851222E-2</v>
      </c>
      <c r="I907" s="20">
        <f t="shared" si="343"/>
        <v>19.245611217420439</v>
      </c>
      <c r="J907" s="20">
        <f t="shared" si="344"/>
        <v>-42.245611217420439</v>
      </c>
      <c r="K907" s="26">
        <f t="shared" si="345"/>
        <v>21122.80560871022</v>
      </c>
      <c r="L907" s="15">
        <f>Daten!G907</f>
        <v>203</v>
      </c>
      <c r="M907" s="15">
        <f>Daten!H907</f>
        <v>873</v>
      </c>
      <c r="N907" s="15">
        <f>Daten!I907</f>
        <v>252</v>
      </c>
      <c r="O907" s="27">
        <f t="shared" si="346"/>
        <v>0.52119129438717071</v>
      </c>
      <c r="P907" s="15">
        <f t="shared" si="347"/>
        <v>499.74851618558563</v>
      </c>
      <c r="Q907" s="20">
        <f t="shared" si="348"/>
        <v>-44.748516185585629</v>
      </c>
      <c r="R907" s="26">
        <f t="shared" si="349"/>
        <v>-8949.7032371171263</v>
      </c>
      <c r="S907" s="8">
        <f>Daten!K907</f>
        <v>21064.81</v>
      </c>
      <c r="T907" s="8">
        <f>Daten!L907</f>
        <v>113144.72</v>
      </c>
      <c r="U907" s="8">
        <f>Daten!M907</f>
        <v>236447.97</v>
      </c>
      <c r="V907" s="8">
        <f>Daten!N907</f>
        <v>500</v>
      </c>
      <c r="W907" s="8">
        <f>Daten!O907</f>
        <v>500</v>
      </c>
      <c r="X907" s="22">
        <f t="shared" si="350"/>
        <v>370657.5</v>
      </c>
      <c r="Y907" s="8">
        <f t="shared" si="351"/>
        <v>544783.29481560376</v>
      </c>
      <c r="Z907" s="20">
        <f t="shared" si="352"/>
        <v>-174125.79481560376</v>
      </c>
      <c r="AA907" s="26">
        <f t="shared" si="353"/>
        <v>17412.579481560377</v>
      </c>
      <c r="AB907" s="31">
        <f t="shared" si="354"/>
        <v>29585.68185315347</v>
      </c>
      <c r="AC907" s="30">
        <f t="shared" si="355"/>
        <v>29585.68185315347</v>
      </c>
      <c r="AG907" s="25">
        <f t="shared" si="356"/>
        <v>21122.80560871022</v>
      </c>
      <c r="AH907" s="25">
        <f t="shared" si="357"/>
        <v>17412.579481560377</v>
      </c>
      <c r="AI907" s="25">
        <f t="shared" si="358"/>
        <v>38535.385090270596</v>
      </c>
      <c r="AJ907" s="25">
        <f t="shared" si="359"/>
        <v>1</v>
      </c>
      <c r="AK907" s="25">
        <f t="shared" si="360"/>
        <v>38535.385090270596</v>
      </c>
      <c r="AL907" s="25">
        <f t="shared" ca="1" si="361"/>
        <v>84503</v>
      </c>
      <c r="AM907" s="25">
        <f t="shared" ca="1" si="362"/>
        <v>41</v>
      </c>
      <c r="AN907" s="25">
        <f ca="1">IF(AM907=0,0,COUNTIF($AM$19:AM907,C907*10+1))</f>
        <v>1</v>
      </c>
      <c r="AO907" s="20">
        <f t="shared" ca="1" si="363"/>
        <v>-11</v>
      </c>
      <c r="AP907" s="32">
        <f t="shared" ca="1" si="364"/>
        <v>84492</v>
      </c>
    </row>
    <row r="908" spans="1:42" x14ac:dyDescent="0.2">
      <c r="A908" s="14">
        <f>Daten!A908</f>
        <v>40411</v>
      </c>
      <c r="B908" s="7" t="str">
        <f>Daten!B908</f>
        <v xml:space="preserve">Haigermoos                                        </v>
      </c>
      <c r="C908" s="14">
        <f t="shared" si="340"/>
        <v>4</v>
      </c>
      <c r="D908" s="9">
        <f>Daten!D908</f>
        <v>0</v>
      </c>
      <c r="E908" s="8">
        <f>Daten!E908</f>
        <v>641</v>
      </c>
      <c r="F908" s="8">
        <f>Daten!F908</f>
        <v>630</v>
      </c>
      <c r="G908" s="26">
        <f t="shared" si="341"/>
        <v>11</v>
      </c>
      <c r="H908" s="28">
        <f t="shared" si="342"/>
        <v>1.7460317460317461E-2</v>
      </c>
      <c r="I908" s="20">
        <f t="shared" si="343"/>
        <v>8.9746373552737797</v>
      </c>
      <c r="J908" s="20">
        <f t="shared" si="344"/>
        <v>2.0253626447262203</v>
      </c>
      <c r="K908" s="26">
        <f t="shared" si="345"/>
        <v>-1012.6813223631101</v>
      </c>
      <c r="L908" s="15">
        <f>Daten!G908</f>
        <v>112</v>
      </c>
      <c r="M908" s="15">
        <f>Daten!H908</f>
        <v>409</v>
      </c>
      <c r="N908" s="15">
        <f>Daten!I908</f>
        <v>120</v>
      </c>
      <c r="O908" s="27">
        <f t="shared" si="346"/>
        <v>0.56723716381418088</v>
      </c>
      <c r="P908" s="15">
        <f t="shared" si="347"/>
        <v>234.13189360813806</v>
      </c>
      <c r="Q908" s="20">
        <f t="shared" si="348"/>
        <v>-2.1318936081380571</v>
      </c>
      <c r="R908" s="26">
        <f t="shared" si="349"/>
        <v>-426.37872162761141</v>
      </c>
      <c r="S908" s="8">
        <f>Daten!K908</f>
        <v>5129.67</v>
      </c>
      <c r="T908" s="8">
        <f>Daten!L908</f>
        <v>41923.199999999997</v>
      </c>
      <c r="U908" s="8">
        <f>Daten!M908</f>
        <v>9747.7999999999993</v>
      </c>
      <c r="V908" s="8">
        <f>Daten!N908</f>
        <v>500</v>
      </c>
      <c r="W908" s="8">
        <f>Daten!O908</f>
        <v>500</v>
      </c>
      <c r="X908" s="22">
        <f t="shared" si="350"/>
        <v>56800.67</v>
      </c>
      <c r="Y908" s="8">
        <f t="shared" si="351"/>
        <v>262956.39456084493</v>
      </c>
      <c r="Z908" s="20">
        <f t="shared" si="352"/>
        <v>-206155.72456084494</v>
      </c>
      <c r="AA908" s="26">
        <f t="shared" si="353"/>
        <v>20615.572456084497</v>
      </c>
      <c r="AB908" s="31">
        <f t="shared" si="354"/>
        <v>19176.512412093776</v>
      </c>
      <c r="AC908" s="30">
        <f t="shared" si="355"/>
        <v>19176.512412093776</v>
      </c>
      <c r="AG908" s="25">
        <f t="shared" si="356"/>
        <v>-1012.6813223631101</v>
      </c>
      <c r="AH908" s="25">
        <f t="shared" si="357"/>
        <v>20615.572456084497</v>
      </c>
      <c r="AI908" s="25">
        <f t="shared" si="358"/>
        <v>19602.891133721387</v>
      </c>
      <c r="AJ908" s="25">
        <f t="shared" si="359"/>
        <v>1</v>
      </c>
      <c r="AK908" s="25">
        <f t="shared" si="360"/>
        <v>19602.891133721387</v>
      </c>
      <c r="AL908" s="25">
        <f t="shared" ca="1" si="361"/>
        <v>42987</v>
      </c>
      <c r="AM908" s="25">
        <f t="shared" ca="1" si="362"/>
        <v>41</v>
      </c>
      <c r="AN908" s="25">
        <f ca="1">IF(AM908=0,0,COUNTIF($AM$19:AM908,C908*10+1))</f>
        <v>2</v>
      </c>
      <c r="AO908" s="20">
        <f t="shared" ca="1" si="363"/>
        <v>0</v>
      </c>
      <c r="AP908" s="32">
        <f t="shared" ca="1" si="364"/>
        <v>42987</v>
      </c>
    </row>
    <row r="909" spans="1:42" x14ac:dyDescent="0.2">
      <c r="A909" s="14">
        <f>Daten!A909</f>
        <v>40412</v>
      </c>
      <c r="B909" s="7" t="str">
        <f>Daten!B909</f>
        <v xml:space="preserve">Handenberg                                        </v>
      </c>
      <c r="C909" s="14">
        <f t="shared" si="340"/>
        <v>4</v>
      </c>
      <c r="D909" s="9">
        <f>Daten!D909</f>
        <v>0</v>
      </c>
      <c r="E909" s="8">
        <f>Daten!E909</f>
        <v>1354</v>
      </c>
      <c r="F909" s="8">
        <f>Daten!F909</f>
        <v>1301</v>
      </c>
      <c r="G909" s="26">
        <f t="shared" si="341"/>
        <v>53</v>
      </c>
      <c r="H909" s="28">
        <f t="shared" si="342"/>
        <v>4.073789392774789E-2</v>
      </c>
      <c r="I909" s="20">
        <f t="shared" si="343"/>
        <v>18.53333841144633</v>
      </c>
      <c r="J909" s="20">
        <f t="shared" si="344"/>
        <v>34.46666158855367</v>
      </c>
      <c r="K909" s="26">
        <f t="shared" si="345"/>
        <v>-17233.330794276833</v>
      </c>
      <c r="L909" s="15">
        <f>Daten!G909</f>
        <v>222</v>
      </c>
      <c r="M909" s="15">
        <f>Daten!H909</f>
        <v>905</v>
      </c>
      <c r="N909" s="15">
        <f>Daten!I909</f>
        <v>227</v>
      </c>
      <c r="O909" s="27">
        <f t="shared" si="346"/>
        <v>0.49613259668508286</v>
      </c>
      <c r="P909" s="15">
        <f t="shared" si="347"/>
        <v>518.06690394954751</v>
      </c>
      <c r="Q909" s="20">
        <f t="shared" si="348"/>
        <v>-69.066903949547509</v>
      </c>
      <c r="R909" s="26">
        <f t="shared" si="349"/>
        <v>-13813.380789909501</v>
      </c>
      <c r="S909" s="8">
        <f>Daten!K909</f>
        <v>23122.17</v>
      </c>
      <c r="T909" s="8">
        <f>Daten!L909</f>
        <v>99614.62</v>
      </c>
      <c r="U909" s="8">
        <f>Daten!M909</f>
        <v>188426.59</v>
      </c>
      <c r="V909" s="8">
        <f>Daten!N909</f>
        <v>500</v>
      </c>
      <c r="W909" s="8">
        <f>Daten!O909</f>
        <v>500</v>
      </c>
      <c r="X909" s="22">
        <f t="shared" si="350"/>
        <v>311163.38</v>
      </c>
      <c r="Y909" s="8">
        <f t="shared" si="351"/>
        <v>555449.23281651165</v>
      </c>
      <c r="Z909" s="20">
        <f t="shared" si="352"/>
        <v>-244285.85281651164</v>
      </c>
      <c r="AA909" s="26">
        <f t="shared" si="353"/>
        <v>24428.585281651165</v>
      </c>
      <c r="AB909" s="31">
        <f t="shared" si="354"/>
        <v>-6618.1263025351691</v>
      </c>
      <c r="AC909" s="30">
        <f t="shared" si="355"/>
        <v>0</v>
      </c>
      <c r="AG909" s="25">
        <f t="shared" si="356"/>
        <v>0</v>
      </c>
      <c r="AH909" s="25">
        <f t="shared" si="357"/>
        <v>0</v>
      </c>
      <c r="AI909" s="25">
        <f t="shared" si="358"/>
        <v>0</v>
      </c>
      <c r="AJ909" s="25">
        <f t="shared" si="359"/>
        <v>1</v>
      </c>
      <c r="AK909" s="25">
        <f t="shared" si="360"/>
        <v>0</v>
      </c>
      <c r="AL909" s="25">
        <f t="shared" ca="1" si="361"/>
        <v>0</v>
      </c>
      <c r="AM909" s="25">
        <f t="shared" ca="1" si="362"/>
        <v>0</v>
      </c>
      <c r="AN909" s="25">
        <f ca="1">IF(AM909=0,0,COUNTIF($AM$19:AM909,C909*10+1))</f>
        <v>0</v>
      </c>
      <c r="AO909" s="20">
        <f t="shared" ca="1" si="363"/>
        <v>0</v>
      </c>
      <c r="AP909" s="32">
        <f t="shared" ca="1" si="364"/>
        <v>0</v>
      </c>
    </row>
    <row r="910" spans="1:42" x14ac:dyDescent="0.2">
      <c r="A910" s="14">
        <f>Daten!A910</f>
        <v>40413</v>
      </c>
      <c r="B910" s="7" t="str">
        <f>Daten!B910</f>
        <v xml:space="preserve">Helpfau-Uttendorf                                 </v>
      </c>
      <c r="C910" s="14">
        <f t="shared" si="340"/>
        <v>4</v>
      </c>
      <c r="D910" s="9">
        <f>Daten!D910</f>
        <v>0</v>
      </c>
      <c r="E910" s="8">
        <f>Daten!E910</f>
        <v>3879</v>
      </c>
      <c r="F910" s="8">
        <f>Daten!F910</f>
        <v>3710</v>
      </c>
      <c r="G910" s="26">
        <f t="shared" si="341"/>
        <v>169</v>
      </c>
      <c r="H910" s="28">
        <f t="shared" si="342"/>
        <v>4.5552560646900268E-2</v>
      </c>
      <c r="I910" s="20">
        <f t="shared" si="343"/>
        <v>52.850642203278923</v>
      </c>
      <c r="J910" s="20">
        <f t="shared" si="344"/>
        <v>116.14935779672108</v>
      </c>
      <c r="K910" s="26">
        <f t="shared" si="345"/>
        <v>-58074.678898360537</v>
      </c>
      <c r="L910" s="15">
        <f>Daten!G910</f>
        <v>623</v>
      </c>
      <c r="M910" s="15">
        <f>Daten!H910</f>
        <v>2641</v>
      </c>
      <c r="N910" s="15">
        <f>Daten!I910</f>
        <v>615</v>
      </c>
      <c r="O910" s="27">
        <f t="shared" si="346"/>
        <v>0.46876183263915183</v>
      </c>
      <c r="P910" s="15">
        <f t="shared" si="347"/>
        <v>1511.8394401444807</v>
      </c>
      <c r="Q910" s="20">
        <f t="shared" si="348"/>
        <v>-273.8394401444807</v>
      </c>
      <c r="R910" s="26">
        <f t="shared" si="349"/>
        <v>-54767.888028896137</v>
      </c>
      <c r="S910" s="8">
        <f>Daten!K910</f>
        <v>21149.8</v>
      </c>
      <c r="T910" s="8">
        <f>Daten!L910</f>
        <v>253475.26</v>
      </c>
      <c r="U910" s="8">
        <f>Daten!M910</f>
        <v>966216.2</v>
      </c>
      <c r="V910" s="8">
        <f>Daten!N910</f>
        <v>500</v>
      </c>
      <c r="W910" s="8">
        <f>Daten!O910</f>
        <v>500</v>
      </c>
      <c r="X910" s="22">
        <f t="shared" si="350"/>
        <v>1240841.26</v>
      </c>
      <c r="Y910" s="8">
        <f t="shared" si="351"/>
        <v>1591275.9040585295</v>
      </c>
      <c r="Z910" s="20">
        <f t="shared" si="352"/>
        <v>-350434.64405852952</v>
      </c>
      <c r="AA910" s="26">
        <f t="shared" si="353"/>
        <v>35043.464405852952</v>
      </c>
      <c r="AB910" s="31">
        <f t="shared" si="354"/>
        <v>-77799.102521403722</v>
      </c>
      <c r="AC910" s="30">
        <f t="shared" si="355"/>
        <v>0</v>
      </c>
      <c r="AG910" s="25">
        <f t="shared" si="356"/>
        <v>0</v>
      </c>
      <c r="AH910" s="25">
        <f t="shared" si="357"/>
        <v>0</v>
      </c>
      <c r="AI910" s="25">
        <f t="shared" si="358"/>
        <v>0</v>
      </c>
      <c r="AJ910" s="25">
        <f t="shared" si="359"/>
        <v>1</v>
      </c>
      <c r="AK910" s="25">
        <f t="shared" si="360"/>
        <v>0</v>
      </c>
      <c r="AL910" s="25">
        <f t="shared" ca="1" si="361"/>
        <v>0</v>
      </c>
      <c r="AM910" s="25">
        <f t="shared" ca="1" si="362"/>
        <v>0</v>
      </c>
      <c r="AN910" s="25">
        <f ca="1">IF(AM910=0,0,COUNTIF($AM$19:AM910,C910*10+1))</f>
        <v>0</v>
      </c>
      <c r="AO910" s="20">
        <f t="shared" ca="1" si="363"/>
        <v>0</v>
      </c>
      <c r="AP910" s="32">
        <f t="shared" ca="1" si="364"/>
        <v>0</v>
      </c>
    </row>
    <row r="911" spans="1:42" x14ac:dyDescent="0.2">
      <c r="A911" s="14">
        <f>Daten!A911</f>
        <v>40414</v>
      </c>
      <c r="B911" s="7" t="str">
        <f>Daten!B911</f>
        <v xml:space="preserve">Hochburg-Ach                                      </v>
      </c>
      <c r="C911" s="14">
        <f t="shared" si="340"/>
        <v>4</v>
      </c>
      <c r="D911" s="9">
        <f>Daten!D911</f>
        <v>0</v>
      </c>
      <c r="E911" s="8">
        <f>Daten!E911</f>
        <v>3411</v>
      </c>
      <c r="F911" s="8">
        <f>Daten!F911</f>
        <v>3263</v>
      </c>
      <c r="G911" s="26">
        <f t="shared" si="341"/>
        <v>148</v>
      </c>
      <c r="H911" s="28">
        <f t="shared" si="342"/>
        <v>4.5357033404842172E-2</v>
      </c>
      <c r="I911" s="20">
        <f t="shared" si="343"/>
        <v>46.482923317870387</v>
      </c>
      <c r="J911" s="20">
        <f t="shared" si="344"/>
        <v>101.51707668212961</v>
      </c>
      <c r="K911" s="26">
        <f t="shared" si="345"/>
        <v>-50758.538341064806</v>
      </c>
      <c r="L911" s="15">
        <f>Daten!G911</f>
        <v>525</v>
      </c>
      <c r="M911" s="15">
        <f>Daten!H911</f>
        <v>2133</v>
      </c>
      <c r="N911" s="15">
        <f>Daten!I911</f>
        <v>753</v>
      </c>
      <c r="O911" s="27">
        <f t="shared" si="346"/>
        <v>0.59915611814345993</v>
      </c>
      <c r="P911" s="15">
        <f t="shared" si="347"/>
        <v>1221.0350343915854</v>
      </c>
      <c r="Q911" s="20">
        <f t="shared" si="348"/>
        <v>56.964965608414559</v>
      </c>
      <c r="R911" s="26">
        <f t="shared" si="349"/>
        <v>11392.993121682912</v>
      </c>
      <c r="S911" s="8">
        <f>Daten!K911</f>
        <v>29270.639999999999</v>
      </c>
      <c r="T911" s="8">
        <f>Daten!L911</f>
        <v>242592.37</v>
      </c>
      <c r="U911" s="8">
        <f>Daten!M911</f>
        <v>344838.17</v>
      </c>
      <c r="V911" s="8">
        <f>Daten!N911</f>
        <v>500</v>
      </c>
      <c r="W911" s="8">
        <f>Daten!O911</f>
        <v>500</v>
      </c>
      <c r="X911" s="22">
        <f t="shared" si="350"/>
        <v>616701.17999999993</v>
      </c>
      <c r="Y911" s="8">
        <f t="shared" si="351"/>
        <v>1399289.0200421871</v>
      </c>
      <c r="Z911" s="20">
        <f t="shared" si="352"/>
        <v>-782587.84004218713</v>
      </c>
      <c r="AA911" s="26">
        <f t="shared" si="353"/>
        <v>78258.784004218716</v>
      </c>
      <c r="AB911" s="31">
        <f t="shared" si="354"/>
        <v>38893.238784836823</v>
      </c>
      <c r="AC911" s="30">
        <f t="shared" si="355"/>
        <v>38893.238784836823</v>
      </c>
      <c r="AG911" s="25">
        <f t="shared" si="356"/>
        <v>-50758.538341064806</v>
      </c>
      <c r="AH911" s="25">
        <f t="shared" si="357"/>
        <v>78258.784004218716</v>
      </c>
      <c r="AI911" s="25">
        <f t="shared" si="358"/>
        <v>27500.24566315391</v>
      </c>
      <c r="AJ911" s="25">
        <f t="shared" si="359"/>
        <v>1</v>
      </c>
      <c r="AK911" s="25">
        <f t="shared" si="360"/>
        <v>27500.24566315391</v>
      </c>
      <c r="AL911" s="25">
        <f t="shared" ca="1" si="361"/>
        <v>60305</v>
      </c>
      <c r="AM911" s="25">
        <f t="shared" ca="1" si="362"/>
        <v>41</v>
      </c>
      <c r="AN911" s="25">
        <f ca="1">IF(AM911=0,0,COUNTIF($AM$19:AM911,C911*10+1))</f>
        <v>3</v>
      </c>
      <c r="AO911" s="20">
        <f t="shared" ca="1" si="363"/>
        <v>0</v>
      </c>
      <c r="AP911" s="32">
        <f t="shared" ca="1" si="364"/>
        <v>60305</v>
      </c>
    </row>
    <row r="912" spans="1:42" x14ac:dyDescent="0.2">
      <c r="A912" s="14">
        <f>Daten!A912</f>
        <v>40415</v>
      </c>
      <c r="B912" s="7" t="str">
        <f>Daten!B912</f>
        <v xml:space="preserve">Höhnhart                                         </v>
      </c>
      <c r="C912" s="14">
        <f t="shared" si="340"/>
        <v>4</v>
      </c>
      <c r="D912" s="9">
        <f>Daten!D912</f>
        <v>0</v>
      </c>
      <c r="E912" s="8">
        <f>Daten!E912</f>
        <v>1460</v>
      </c>
      <c r="F912" s="8">
        <f>Daten!F912</f>
        <v>1440</v>
      </c>
      <c r="G912" s="26">
        <f t="shared" si="341"/>
        <v>20</v>
      </c>
      <c r="H912" s="28">
        <f t="shared" si="342"/>
        <v>1.3888888888888888E-2</v>
      </c>
      <c r="I912" s="20">
        <f t="shared" si="343"/>
        <v>20.513456812054354</v>
      </c>
      <c r="J912" s="20">
        <f t="shared" si="344"/>
        <v>-0.51345681205435412</v>
      </c>
      <c r="K912" s="26">
        <f t="shared" si="345"/>
        <v>256.72840602717707</v>
      </c>
      <c r="L912" s="15">
        <f>Daten!G912</f>
        <v>238</v>
      </c>
      <c r="M912" s="15">
        <f>Daten!H912</f>
        <v>961</v>
      </c>
      <c r="N912" s="15">
        <f>Daten!I912</f>
        <v>261</v>
      </c>
      <c r="O912" s="27">
        <f t="shared" si="346"/>
        <v>0.51925078043704476</v>
      </c>
      <c r="P912" s="15">
        <f t="shared" si="347"/>
        <v>550.12408253648084</v>
      </c>
      <c r="Q912" s="20">
        <f t="shared" si="348"/>
        <v>-51.124082536480842</v>
      </c>
      <c r="R912" s="26">
        <f t="shared" si="349"/>
        <v>-10224.816507296167</v>
      </c>
      <c r="S912" s="8">
        <f>Daten!K912</f>
        <v>13130.86</v>
      </c>
      <c r="T912" s="8">
        <f>Daten!L912</f>
        <v>111275.55</v>
      </c>
      <c r="U912" s="8">
        <f>Daten!M912</f>
        <v>621151.96</v>
      </c>
      <c r="V912" s="8">
        <f>Daten!N912</f>
        <v>500</v>
      </c>
      <c r="W912" s="8">
        <f>Daten!O912</f>
        <v>500</v>
      </c>
      <c r="X912" s="22">
        <f t="shared" si="350"/>
        <v>745558.37</v>
      </c>
      <c r="Y912" s="8">
        <f t="shared" si="351"/>
        <v>598933.44158944394</v>
      </c>
      <c r="Z912" s="20">
        <f t="shared" si="352"/>
        <v>146624.92841055605</v>
      </c>
      <c r="AA912" s="26">
        <f t="shared" si="353"/>
        <v>-14662.492841055606</v>
      </c>
      <c r="AB912" s="31">
        <f t="shared" si="354"/>
        <v>-24630.580942324596</v>
      </c>
      <c r="AC912" s="30">
        <f t="shared" si="355"/>
        <v>0</v>
      </c>
      <c r="AG912" s="25">
        <f t="shared" si="356"/>
        <v>0</v>
      </c>
      <c r="AH912" s="25">
        <f t="shared" si="357"/>
        <v>0</v>
      </c>
      <c r="AI912" s="25">
        <f t="shared" si="358"/>
        <v>0</v>
      </c>
      <c r="AJ912" s="25">
        <f t="shared" si="359"/>
        <v>1</v>
      </c>
      <c r="AK912" s="25">
        <f t="shared" si="360"/>
        <v>0</v>
      </c>
      <c r="AL912" s="25">
        <f t="shared" ca="1" si="361"/>
        <v>0</v>
      </c>
      <c r="AM912" s="25">
        <f t="shared" ca="1" si="362"/>
        <v>0</v>
      </c>
      <c r="AN912" s="25">
        <f ca="1">IF(AM912=0,0,COUNTIF($AM$19:AM912,C912*10+1))</f>
        <v>0</v>
      </c>
      <c r="AO912" s="20">
        <f t="shared" ca="1" si="363"/>
        <v>0</v>
      </c>
      <c r="AP912" s="32">
        <f t="shared" ca="1" si="364"/>
        <v>0</v>
      </c>
    </row>
    <row r="913" spans="1:42" x14ac:dyDescent="0.2">
      <c r="A913" s="14">
        <f>Daten!A913</f>
        <v>40416</v>
      </c>
      <c r="B913" s="7" t="str">
        <f>Daten!B913</f>
        <v xml:space="preserve">Jeging                                            </v>
      </c>
      <c r="C913" s="14">
        <f t="shared" si="340"/>
        <v>4</v>
      </c>
      <c r="D913" s="9">
        <f>Daten!D913</f>
        <v>0</v>
      </c>
      <c r="E913" s="8">
        <f>Daten!E913</f>
        <v>794</v>
      </c>
      <c r="F913" s="8">
        <f>Daten!F913</f>
        <v>702</v>
      </c>
      <c r="G913" s="26">
        <f t="shared" si="341"/>
        <v>92</v>
      </c>
      <c r="H913" s="28">
        <f t="shared" si="342"/>
        <v>0.13105413105413105</v>
      </c>
      <c r="I913" s="20">
        <f t="shared" si="343"/>
        <v>10.000310195876498</v>
      </c>
      <c r="J913" s="20">
        <f t="shared" si="344"/>
        <v>81.999689804123506</v>
      </c>
      <c r="K913" s="26">
        <f t="shared" si="345"/>
        <v>-40999.844902061755</v>
      </c>
      <c r="L913" s="15">
        <f>Daten!G913</f>
        <v>133</v>
      </c>
      <c r="M913" s="15">
        <f>Daten!H913</f>
        <v>538</v>
      </c>
      <c r="N913" s="15">
        <f>Daten!I913</f>
        <v>123</v>
      </c>
      <c r="O913" s="27">
        <f t="shared" si="346"/>
        <v>0.47583643122676578</v>
      </c>
      <c r="P913" s="15">
        <f t="shared" si="347"/>
        <v>307.97789428160945</v>
      </c>
      <c r="Q913" s="20">
        <f t="shared" si="348"/>
        <v>-51.977894281609451</v>
      </c>
      <c r="R913" s="26">
        <f t="shared" si="349"/>
        <v>-10395.57885632189</v>
      </c>
      <c r="S913" s="8">
        <f>Daten!K913</f>
        <v>5258.06</v>
      </c>
      <c r="T913" s="8">
        <f>Daten!L913</f>
        <v>54421.89</v>
      </c>
      <c r="U913" s="8">
        <f>Daten!M913</f>
        <v>211732.53</v>
      </c>
      <c r="V913" s="8">
        <f>Daten!N913</f>
        <v>500</v>
      </c>
      <c r="W913" s="8">
        <f>Daten!O913</f>
        <v>500</v>
      </c>
      <c r="X913" s="22">
        <f t="shared" si="350"/>
        <v>271412.47999999998</v>
      </c>
      <c r="Y913" s="8">
        <f t="shared" si="351"/>
        <v>325721.33741234144</v>
      </c>
      <c r="Z913" s="20">
        <f t="shared" si="352"/>
        <v>-54308.857412341458</v>
      </c>
      <c r="AA913" s="26">
        <f t="shared" si="353"/>
        <v>5430.8857412341458</v>
      </c>
      <c r="AB913" s="31">
        <f t="shared" si="354"/>
        <v>-45964.538017149498</v>
      </c>
      <c r="AC913" s="30">
        <f t="shared" si="355"/>
        <v>0</v>
      </c>
      <c r="AG913" s="25">
        <f t="shared" si="356"/>
        <v>0</v>
      </c>
      <c r="AH913" s="25">
        <f t="shared" si="357"/>
        <v>0</v>
      </c>
      <c r="AI913" s="25">
        <f t="shared" si="358"/>
        <v>0</v>
      </c>
      <c r="AJ913" s="25">
        <f t="shared" si="359"/>
        <v>1</v>
      </c>
      <c r="AK913" s="25">
        <f t="shared" si="360"/>
        <v>0</v>
      </c>
      <c r="AL913" s="25">
        <f t="shared" ca="1" si="361"/>
        <v>0</v>
      </c>
      <c r="AM913" s="25">
        <f t="shared" ca="1" si="362"/>
        <v>0</v>
      </c>
      <c r="AN913" s="25">
        <f ca="1">IF(AM913=0,0,COUNTIF($AM$19:AM913,C913*10+1))</f>
        <v>0</v>
      </c>
      <c r="AO913" s="20">
        <f t="shared" ca="1" si="363"/>
        <v>0</v>
      </c>
      <c r="AP913" s="32">
        <f t="shared" ca="1" si="364"/>
        <v>0</v>
      </c>
    </row>
    <row r="914" spans="1:42" x14ac:dyDescent="0.2">
      <c r="A914" s="14">
        <f>Daten!A914</f>
        <v>40417</v>
      </c>
      <c r="B914" s="7" t="str">
        <f>Daten!B914</f>
        <v xml:space="preserve">Kirchberg bei Mattighofen                         </v>
      </c>
      <c r="C914" s="14">
        <f t="shared" si="340"/>
        <v>4</v>
      </c>
      <c r="D914" s="9">
        <f>Daten!D914</f>
        <v>0</v>
      </c>
      <c r="E914" s="8">
        <f>Daten!E914</f>
        <v>1284</v>
      </c>
      <c r="F914" s="8">
        <f>Daten!F914</f>
        <v>1193</v>
      </c>
      <c r="G914" s="26">
        <f t="shared" si="341"/>
        <v>91</v>
      </c>
      <c r="H914" s="28">
        <f t="shared" si="342"/>
        <v>7.6278290025146689E-2</v>
      </c>
      <c r="I914" s="20">
        <f t="shared" si="343"/>
        <v>16.994829150542252</v>
      </c>
      <c r="J914" s="20">
        <f t="shared" si="344"/>
        <v>74.005170849457755</v>
      </c>
      <c r="K914" s="26">
        <f t="shared" si="345"/>
        <v>-37002.585424728881</v>
      </c>
      <c r="L914" s="15">
        <f>Daten!G914</f>
        <v>215</v>
      </c>
      <c r="M914" s="15">
        <f>Daten!H914</f>
        <v>827</v>
      </c>
      <c r="N914" s="15">
        <f>Daten!I914</f>
        <v>242</v>
      </c>
      <c r="O914" s="27">
        <f t="shared" si="346"/>
        <v>0.55259975816203144</v>
      </c>
      <c r="P914" s="15">
        <f t="shared" si="347"/>
        <v>473.41583377489036</v>
      </c>
      <c r="Q914" s="20">
        <f t="shared" si="348"/>
        <v>-16.415833774890359</v>
      </c>
      <c r="R914" s="26">
        <f t="shared" si="349"/>
        <v>-3283.1667549780718</v>
      </c>
      <c r="S914" s="8">
        <f>Daten!K914</f>
        <v>12297.79</v>
      </c>
      <c r="T914" s="8">
        <f>Daten!L914</f>
        <v>95187.59</v>
      </c>
      <c r="U914" s="8">
        <f>Daten!M914</f>
        <v>135986.35999999999</v>
      </c>
      <c r="V914" s="8">
        <f>Daten!N914</f>
        <v>500</v>
      </c>
      <c r="W914" s="8">
        <f>Daten!O914</f>
        <v>500</v>
      </c>
      <c r="X914" s="22">
        <f t="shared" si="350"/>
        <v>243471.74</v>
      </c>
      <c r="Y914" s="8">
        <f t="shared" si="351"/>
        <v>526733.24589099037</v>
      </c>
      <c r="Z914" s="20">
        <f t="shared" si="352"/>
        <v>-283261.50589099037</v>
      </c>
      <c r="AA914" s="26">
        <f t="shared" si="353"/>
        <v>28326.150589099037</v>
      </c>
      <c r="AB914" s="31">
        <f t="shared" si="354"/>
        <v>-11959.601590607912</v>
      </c>
      <c r="AC914" s="30">
        <f t="shared" si="355"/>
        <v>0</v>
      </c>
      <c r="AG914" s="25">
        <f t="shared" si="356"/>
        <v>0</v>
      </c>
      <c r="AH914" s="25">
        <f t="shared" si="357"/>
        <v>0</v>
      </c>
      <c r="AI914" s="25">
        <f t="shared" si="358"/>
        <v>0</v>
      </c>
      <c r="AJ914" s="25">
        <f t="shared" si="359"/>
        <v>1</v>
      </c>
      <c r="AK914" s="25">
        <f t="shared" si="360"/>
        <v>0</v>
      </c>
      <c r="AL914" s="25">
        <f t="shared" ca="1" si="361"/>
        <v>0</v>
      </c>
      <c r="AM914" s="25">
        <f t="shared" ca="1" si="362"/>
        <v>0</v>
      </c>
      <c r="AN914" s="25">
        <f ca="1">IF(AM914=0,0,COUNTIF($AM$19:AM914,C914*10+1))</f>
        <v>0</v>
      </c>
      <c r="AO914" s="20">
        <f t="shared" ca="1" si="363"/>
        <v>0</v>
      </c>
      <c r="AP914" s="32">
        <f t="shared" ca="1" si="364"/>
        <v>0</v>
      </c>
    </row>
    <row r="915" spans="1:42" x14ac:dyDescent="0.2">
      <c r="A915" s="14">
        <f>Daten!A915</f>
        <v>40418</v>
      </c>
      <c r="B915" s="7" t="str">
        <f>Daten!B915</f>
        <v xml:space="preserve">Lengau                                            </v>
      </c>
      <c r="C915" s="14">
        <f t="shared" ref="C915:C978" si="365">INT(A915/10000)</f>
        <v>4</v>
      </c>
      <c r="D915" s="9">
        <f>Daten!D915</f>
        <v>0</v>
      </c>
      <c r="E915" s="8">
        <f>Daten!E915</f>
        <v>5126</v>
      </c>
      <c r="F915" s="8">
        <f>Daten!F915</f>
        <v>4809</v>
      </c>
      <c r="G915" s="26">
        <f t="shared" ref="G915:G978" si="366">E915-F915</f>
        <v>317</v>
      </c>
      <c r="H915" s="28">
        <f t="shared" ref="H915:H978" si="367">G915/F915</f>
        <v>6.5918070284882516E-2</v>
      </c>
      <c r="I915" s="20">
        <f t="shared" ref="I915:I978" si="368">F915*$I$6</f>
        <v>68.506398478589844</v>
      </c>
      <c r="J915" s="20">
        <f t="shared" ref="J915:J978" si="369">G915-I915</f>
        <v>248.49360152141014</v>
      </c>
      <c r="K915" s="26">
        <f t="shared" ref="K915:K978" si="370">-J915*$K$5</f>
        <v>-124246.80076070507</v>
      </c>
      <c r="L915" s="15">
        <f>Daten!G915</f>
        <v>868</v>
      </c>
      <c r="M915" s="15">
        <f>Daten!H915</f>
        <v>3371</v>
      </c>
      <c r="N915" s="15">
        <f>Daten!I915</f>
        <v>887</v>
      </c>
      <c r="O915" s="27">
        <f t="shared" ref="O915:O978" si="371">(L915+N915)/M915</f>
        <v>0.52061702758825279</v>
      </c>
      <c r="P915" s="15">
        <f t="shared" ref="P915:P978" si="372">M915*$P$6</f>
        <v>1929.7276610098615</v>
      </c>
      <c r="Q915" s="20">
        <f t="shared" ref="Q915:Q978" si="373">L915+N915-P915</f>
        <v>-174.72766100986155</v>
      </c>
      <c r="R915" s="26">
        <f t="shared" ref="R915:R978" si="374">Q915*$R$5</f>
        <v>-34945.53220197231</v>
      </c>
      <c r="S915" s="8">
        <f>Daten!K915</f>
        <v>30817.21</v>
      </c>
      <c r="T915" s="8">
        <f>Daten!L915</f>
        <v>460162.81</v>
      </c>
      <c r="U915" s="8">
        <f>Daten!M915</f>
        <v>3084284.75</v>
      </c>
      <c r="V915" s="8">
        <f>Daten!N915</f>
        <v>500</v>
      </c>
      <c r="W915" s="8">
        <f>Daten!O915</f>
        <v>500</v>
      </c>
      <c r="X915" s="22">
        <f t="shared" ref="X915:X978" si="375">S915/V915*500+T915/W915*500+U915</f>
        <v>3575264.77</v>
      </c>
      <c r="Y915" s="8">
        <f t="shared" ref="Y915:Y978" si="376">E915*$Y$6</f>
        <v>2102830.6997174588</v>
      </c>
      <c r="Z915" s="20">
        <f t="shared" ref="Z915:Z978" si="377">X915-Y915</f>
        <v>1472434.0702825412</v>
      </c>
      <c r="AA915" s="26">
        <f t="shared" ref="AA915:AA978" si="378">-Z915*$AA$5</f>
        <v>-147243.40702825412</v>
      </c>
      <c r="AB915" s="31">
        <f t="shared" ref="AB915:AB978" si="379">K915+R915+AA915</f>
        <v>-306435.73999093147</v>
      </c>
      <c r="AC915" s="30">
        <f t="shared" ref="AC915:AC978" si="380">MAX(0,AB915)</f>
        <v>0</v>
      </c>
      <c r="AG915" s="25">
        <f t="shared" ref="AG915:AG978" si="381">IF(AB915&gt;0,K915,0)</f>
        <v>0</v>
      </c>
      <c r="AH915" s="25">
        <f t="shared" ref="AH915:AH978" si="382">IF(AB915&gt;0,AA915,0)</f>
        <v>0</v>
      </c>
      <c r="AI915" s="25">
        <f t="shared" ref="AI915:AI978" si="383">AG915+AH915</f>
        <v>0</v>
      </c>
      <c r="AJ915" s="25">
        <f t="shared" ref="AJ915:AJ978" si="384">IF(AND(V915=500,W915=500),1,0)</f>
        <v>1</v>
      </c>
      <c r="AK915" s="25">
        <f t="shared" ref="AK915:AK978" si="385">IF(AND(AJ915=1,AI915&gt;=E915*$AK$5),AI915,0)</f>
        <v>0</v>
      </c>
      <c r="AL915" s="25">
        <f t="shared" ref="AL915:AL978" ca="1" si="386">IF(OFFSET($AK$6,C915,0)=0,0,ROUND(AK915*OFFSET($AF$6,C915,0)/OFFSET($AK$6,C915,0),0))</f>
        <v>0</v>
      </c>
      <c r="AM915" s="25">
        <f t="shared" ref="AM915:AM978" ca="1" si="387">IF(AL915&gt;0,C915*10+1,0)</f>
        <v>0</v>
      </c>
      <c r="AN915" s="25">
        <f ca="1">IF(AM915=0,0,COUNTIF($AM$19:AM915,C915*10+1))</f>
        <v>0</v>
      </c>
      <c r="AO915" s="20">
        <f t="shared" ref="AO915:AO978" ca="1" si="388">IF(AN915=1,OFFSET($AF$6,C915,0)-OFFSET($AL$6,C915,0),0)</f>
        <v>0</v>
      </c>
      <c r="AP915" s="32">
        <f t="shared" ref="AP915:AP978" ca="1" si="389">AL915+AO915</f>
        <v>0</v>
      </c>
    </row>
    <row r="916" spans="1:42" x14ac:dyDescent="0.2">
      <c r="A916" s="14">
        <f>Daten!A916</f>
        <v>40419</v>
      </c>
      <c r="B916" s="7" t="str">
        <f>Daten!B916</f>
        <v xml:space="preserve">Lochen am See                                     </v>
      </c>
      <c r="C916" s="14">
        <f t="shared" si="365"/>
        <v>4</v>
      </c>
      <c r="D916" s="9">
        <f>Daten!D916</f>
        <v>0</v>
      </c>
      <c r="E916" s="8">
        <f>Daten!E916</f>
        <v>2971</v>
      </c>
      <c r="F916" s="8">
        <f>Daten!F916</f>
        <v>2808</v>
      </c>
      <c r="G916" s="26">
        <f t="shared" si="366"/>
        <v>163</v>
      </c>
      <c r="H916" s="28">
        <f t="shared" si="367"/>
        <v>5.8048433048433046E-2</v>
      </c>
      <c r="I916" s="20">
        <f t="shared" si="368"/>
        <v>40.001240783505992</v>
      </c>
      <c r="J916" s="20">
        <f t="shared" si="369"/>
        <v>122.99875921649401</v>
      </c>
      <c r="K916" s="26">
        <f t="shared" si="370"/>
        <v>-61499.379608247007</v>
      </c>
      <c r="L916" s="15">
        <f>Daten!G916</f>
        <v>516</v>
      </c>
      <c r="M916" s="15">
        <f>Daten!H916</f>
        <v>1970</v>
      </c>
      <c r="N916" s="15">
        <f>Daten!I916</f>
        <v>485</v>
      </c>
      <c r="O916" s="27">
        <f t="shared" si="371"/>
        <v>0.50812182741116751</v>
      </c>
      <c r="P916" s="15">
        <f t="shared" si="372"/>
        <v>1127.7257467189045</v>
      </c>
      <c r="Q916" s="20">
        <f t="shared" si="373"/>
        <v>-126.72574671890447</v>
      </c>
      <c r="R916" s="26">
        <f t="shared" si="374"/>
        <v>-25345.149343780897</v>
      </c>
      <c r="S916" s="8">
        <f>Daten!K916</f>
        <v>22269.52</v>
      </c>
      <c r="T916" s="8">
        <f>Daten!L916</f>
        <v>222137.66</v>
      </c>
      <c r="U916" s="8">
        <f>Daten!M916</f>
        <v>561594.51</v>
      </c>
      <c r="V916" s="8">
        <f>Daten!N916</f>
        <v>500</v>
      </c>
      <c r="W916" s="8">
        <f>Daten!O916</f>
        <v>500</v>
      </c>
      <c r="X916" s="22">
        <f t="shared" si="375"/>
        <v>806001.69</v>
      </c>
      <c r="Y916" s="8">
        <f t="shared" si="376"/>
        <v>1218788.5307960534</v>
      </c>
      <c r="Z916" s="20">
        <f t="shared" si="377"/>
        <v>-412786.84079605341</v>
      </c>
      <c r="AA916" s="26">
        <f t="shared" si="378"/>
        <v>41278.684079605344</v>
      </c>
      <c r="AB916" s="31">
        <f t="shared" si="379"/>
        <v>-45565.84487242256</v>
      </c>
      <c r="AC916" s="30">
        <f t="shared" si="380"/>
        <v>0</v>
      </c>
      <c r="AG916" s="25">
        <f t="shared" si="381"/>
        <v>0</v>
      </c>
      <c r="AH916" s="25">
        <f t="shared" si="382"/>
        <v>0</v>
      </c>
      <c r="AI916" s="25">
        <f t="shared" si="383"/>
        <v>0</v>
      </c>
      <c r="AJ916" s="25">
        <f t="shared" si="384"/>
        <v>1</v>
      </c>
      <c r="AK916" s="25">
        <f t="shared" si="385"/>
        <v>0</v>
      </c>
      <c r="AL916" s="25">
        <f t="shared" ca="1" si="386"/>
        <v>0</v>
      </c>
      <c r="AM916" s="25">
        <f t="shared" ca="1" si="387"/>
        <v>0</v>
      </c>
      <c r="AN916" s="25">
        <f ca="1">IF(AM916=0,0,COUNTIF($AM$19:AM916,C916*10+1))</f>
        <v>0</v>
      </c>
      <c r="AO916" s="20">
        <f t="shared" ca="1" si="388"/>
        <v>0</v>
      </c>
      <c r="AP916" s="32">
        <f t="shared" ca="1" si="389"/>
        <v>0</v>
      </c>
    </row>
    <row r="917" spans="1:42" x14ac:dyDescent="0.2">
      <c r="A917" s="14">
        <f>Daten!A917</f>
        <v>40420</v>
      </c>
      <c r="B917" s="7" t="str">
        <f>Daten!B917</f>
        <v xml:space="preserve">Maria Schmolln                                    </v>
      </c>
      <c r="C917" s="14">
        <f t="shared" si="365"/>
        <v>4</v>
      </c>
      <c r="D917" s="9">
        <f>Daten!D917</f>
        <v>0</v>
      </c>
      <c r="E917" s="8">
        <f>Daten!E917</f>
        <v>1454</v>
      </c>
      <c r="F917" s="8">
        <f>Daten!F917</f>
        <v>1411</v>
      </c>
      <c r="G917" s="26">
        <f t="shared" si="366"/>
        <v>43</v>
      </c>
      <c r="H917" s="28">
        <f t="shared" si="367"/>
        <v>3.0474840538625089E-2</v>
      </c>
      <c r="I917" s="20">
        <f t="shared" si="368"/>
        <v>20.10033858458937</v>
      </c>
      <c r="J917" s="20">
        <f t="shared" si="369"/>
        <v>22.89966141541063</v>
      </c>
      <c r="K917" s="26">
        <f t="shared" si="370"/>
        <v>-11449.830707705316</v>
      </c>
      <c r="L917" s="15">
        <f>Daten!G917</f>
        <v>197</v>
      </c>
      <c r="M917" s="15">
        <f>Daten!H917</f>
        <v>922</v>
      </c>
      <c r="N917" s="15">
        <f>Daten!I917</f>
        <v>335</v>
      </c>
      <c r="O917" s="27">
        <f t="shared" si="371"/>
        <v>0.57700650759219085</v>
      </c>
      <c r="P917" s="15">
        <f t="shared" si="372"/>
        <v>527.79854744915224</v>
      </c>
      <c r="Q917" s="20">
        <f t="shared" si="373"/>
        <v>4.2014525508477618</v>
      </c>
      <c r="R917" s="26">
        <f t="shared" si="374"/>
        <v>840.29051016955236</v>
      </c>
      <c r="S917" s="8">
        <f>Daten!K917</f>
        <v>16534.11</v>
      </c>
      <c r="T917" s="8">
        <f>Daten!L917</f>
        <v>92929.65</v>
      </c>
      <c r="U917" s="8">
        <f>Daten!M917</f>
        <v>258003.49</v>
      </c>
      <c r="V917" s="8">
        <f>Daten!N917</f>
        <v>500</v>
      </c>
      <c r="W917" s="8">
        <f>Daten!O917</f>
        <v>500</v>
      </c>
      <c r="X917" s="22">
        <f t="shared" si="375"/>
        <v>367467.25</v>
      </c>
      <c r="Y917" s="8">
        <f t="shared" si="376"/>
        <v>596472.07128154207</v>
      </c>
      <c r="Z917" s="20">
        <f t="shared" si="377"/>
        <v>-229004.82128154207</v>
      </c>
      <c r="AA917" s="26">
        <f t="shared" si="378"/>
        <v>22900.48212815421</v>
      </c>
      <c r="AB917" s="31">
        <f t="shared" si="379"/>
        <v>12290.941930618446</v>
      </c>
      <c r="AC917" s="30">
        <f t="shared" si="380"/>
        <v>12290.941930618446</v>
      </c>
      <c r="AG917" s="25">
        <f t="shared" si="381"/>
        <v>-11449.830707705316</v>
      </c>
      <c r="AH917" s="25">
        <f t="shared" si="382"/>
        <v>22900.48212815421</v>
      </c>
      <c r="AI917" s="25">
        <f t="shared" si="383"/>
        <v>11450.651420448894</v>
      </c>
      <c r="AJ917" s="25">
        <f t="shared" si="384"/>
        <v>1</v>
      </c>
      <c r="AK917" s="25">
        <f t="shared" si="385"/>
        <v>11450.651420448894</v>
      </c>
      <c r="AL917" s="25">
        <f t="shared" ca="1" si="386"/>
        <v>25110</v>
      </c>
      <c r="AM917" s="25">
        <f t="shared" ca="1" si="387"/>
        <v>41</v>
      </c>
      <c r="AN917" s="25">
        <f ca="1">IF(AM917=0,0,COUNTIF($AM$19:AM917,C917*10+1))</f>
        <v>4</v>
      </c>
      <c r="AO917" s="20">
        <f t="shared" ca="1" si="388"/>
        <v>0</v>
      </c>
      <c r="AP917" s="32">
        <f t="shared" ca="1" si="389"/>
        <v>25110</v>
      </c>
    </row>
    <row r="918" spans="1:42" x14ac:dyDescent="0.2">
      <c r="A918" s="14">
        <f>Daten!A918</f>
        <v>40421</v>
      </c>
      <c r="B918" s="7" t="str">
        <f>Daten!B918</f>
        <v xml:space="preserve">Mattighofen                                       </v>
      </c>
      <c r="C918" s="14">
        <f t="shared" si="365"/>
        <v>4</v>
      </c>
      <c r="D918" s="9">
        <f>Daten!D918</f>
        <v>0</v>
      </c>
      <c r="E918" s="8">
        <f>Daten!E918</f>
        <v>7547</v>
      </c>
      <c r="F918" s="8">
        <f>Daten!F918</f>
        <v>6924</v>
      </c>
      <c r="G918" s="26">
        <f t="shared" si="366"/>
        <v>623</v>
      </c>
      <c r="H918" s="28">
        <f t="shared" si="367"/>
        <v>8.997689196995956E-2</v>
      </c>
      <c r="I918" s="20">
        <f t="shared" si="368"/>
        <v>98.635538171294684</v>
      </c>
      <c r="J918" s="20">
        <f t="shared" si="369"/>
        <v>524.36446182870532</v>
      </c>
      <c r="K918" s="26">
        <f t="shared" si="370"/>
        <v>-262182.23091435264</v>
      </c>
      <c r="L918" s="15">
        <f>Daten!G918</f>
        <v>1263</v>
      </c>
      <c r="M918" s="15">
        <f>Daten!H918</f>
        <v>5117</v>
      </c>
      <c r="N918" s="15">
        <f>Daten!I918</f>
        <v>1167</v>
      </c>
      <c r="O918" s="27">
        <f t="shared" si="371"/>
        <v>0.47488762947039281</v>
      </c>
      <c r="P918" s="15">
        <f t="shared" si="372"/>
        <v>2929.2246933810329</v>
      </c>
      <c r="Q918" s="20">
        <f t="shared" si="373"/>
        <v>-499.22469338103292</v>
      </c>
      <c r="R918" s="26">
        <f t="shared" si="374"/>
        <v>-99844.938676206584</v>
      </c>
      <c r="S918" s="8">
        <f>Daten!K918</f>
        <v>140.97999999999999</v>
      </c>
      <c r="T918" s="8">
        <f>Daten!L918</f>
        <v>544213.34</v>
      </c>
      <c r="U918" s="8">
        <f>Daten!M918</f>
        <v>7131917.1699999999</v>
      </c>
      <c r="V918" s="8">
        <f>Daten!N918</f>
        <v>500</v>
      </c>
      <c r="W918" s="8">
        <f>Daten!O918</f>
        <v>500</v>
      </c>
      <c r="X918" s="22">
        <f t="shared" si="375"/>
        <v>7676271.4900000002</v>
      </c>
      <c r="Y918" s="8">
        <f t="shared" si="376"/>
        <v>3095993.6189558445</v>
      </c>
      <c r="Z918" s="20">
        <f t="shared" si="377"/>
        <v>4580277.8710441552</v>
      </c>
      <c r="AA918" s="26">
        <f t="shared" si="378"/>
        <v>-458027.78710441553</v>
      </c>
      <c r="AB918" s="31">
        <f t="shared" si="379"/>
        <v>-820054.9566949748</v>
      </c>
      <c r="AC918" s="30">
        <f t="shared" si="380"/>
        <v>0</v>
      </c>
      <c r="AG918" s="25">
        <f t="shared" si="381"/>
        <v>0</v>
      </c>
      <c r="AH918" s="25">
        <f t="shared" si="382"/>
        <v>0</v>
      </c>
      <c r="AI918" s="25">
        <f t="shared" si="383"/>
        <v>0</v>
      </c>
      <c r="AJ918" s="25">
        <f t="shared" si="384"/>
        <v>1</v>
      </c>
      <c r="AK918" s="25">
        <f t="shared" si="385"/>
        <v>0</v>
      </c>
      <c r="AL918" s="25">
        <f t="shared" ca="1" si="386"/>
        <v>0</v>
      </c>
      <c r="AM918" s="25">
        <f t="shared" ca="1" si="387"/>
        <v>0</v>
      </c>
      <c r="AN918" s="25">
        <f ca="1">IF(AM918=0,0,COUNTIF($AM$19:AM918,C918*10+1))</f>
        <v>0</v>
      </c>
      <c r="AO918" s="20">
        <f t="shared" ca="1" si="388"/>
        <v>0</v>
      </c>
      <c r="AP918" s="32">
        <f t="shared" ca="1" si="389"/>
        <v>0</v>
      </c>
    </row>
    <row r="919" spans="1:42" x14ac:dyDescent="0.2">
      <c r="A919" s="14">
        <f>Daten!A919</f>
        <v>40422</v>
      </c>
      <c r="B919" s="7" t="str">
        <f>Daten!B919</f>
        <v xml:space="preserve">Mauerkirchen                                      </v>
      </c>
      <c r="C919" s="14">
        <f t="shared" si="365"/>
        <v>4</v>
      </c>
      <c r="D919" s="9">
        <f>Daten!D919</f>
        <v>0</v>
      </c>
      <c r="E919" s="8">
        <f>Daten!E919</f>
        <v>2747</v>
      </c>
      <c r="F919" s="8">
        <f>Daten!F919</f>
        <v>2531</v>
      </c>
      <c r="G919" s="26">
        <f t="shared" si="366"/>
        <v>216</v>
      </c>
      <c r="H919" s="28">
        <f t="shared" si="367"/>
        <v>8.5341762149348077E-2</v>
      </c>
      <c r="I919" s="20">
        <f t="shared" si="368"/>
        <v>36.055249438409426</v>
      </c>
      <c r="J919" s="20">
        <f t="shared" si="369"/>
        <v>179.94475056159058</v>
      </c>
      <c r="K919" s="26">
        <f t="shared" si="370"/>
        <v>-89972.375280795284</v>
      </c>
      <c r="L919" s="15">
        <f>Daten!G919</f>
        <v>429</v>
      </c>
      <c r="M919" s="15">
        <f>Daten!H919</f>
        <v>1803</v>
      </c>
      <c r="N919" s="15">
        <f>Daten!I919</f>
        <v>515</v>
      </c>
      <c r="O919" s="27">
        <f t="shared" si="371"/>
        <v>0.52357182473655017</v>
      </c>
      <c r="P919" s="15">
        <f t="shared" si="372"/>
        <v>1032.1266605757285</v>
      </c>
      <c r="Q919" s="20">
        <f t="shared" si="373"/>
        <v>-88.126660575728465</v>
      </c>
      <c r="R919" s="26">
        <f t="shared" si="374"/>
        <v>-17625.332115145691</v>
      </c>
      <c r="S919" s="8">
        <f>Daten!K919</f>
        <v>2066.9899999999998</v>
      </c>
      <c r="T919" s="8">
        <f>Daten!L919</f>
        <v>186882.48</v>
      </c>
      <c r="U919" s="8">
        <f>Daten!M919</f>
        <v>633392.94999999995</v>
      </c>
      <c r="V919" s="8">
        <f>Daten!N919</f>
        <v>500</v>
      </c>
      <c r="W919" s="8">
        <f>Daten!O919</f>
        <v>500</v>
      </c>
      <c r="X919" s="22">
        <f t="shared" si="375"/>
        <v>822342.41999999993</v>
      </c>
      <c r="Y919" s="8">
        <f t="shared" si="376"/>
        <v>1126897.3726343852</v>
      </c>
      <c r="Z919" s="20">
        <f t="shared" si="377"/>
        <v>-304554.95263438532</v>
      </c>
      <c r="AA919" s="26">
        <f t="shared" si="378"/>
        <v>30455.495263438534</v>
      </c>
      <c r="AB919" s="31">
        <f t="shared" si="379"/>
        <v>-77142.212132502435</v>
      </c>
      <c r="AC919" s="30">
        <f t="shared" si="380"/>
        <v>0</v>
      </c>
      <c r="AG919" s="25">
        <f t="shared" si="381"/>
        <v>0</v>
      </c>
      <c r="AH919" s="25">
        <f t="shared" si="382"/>
        <v>0</v>
      </c>
      <c r="AI919" s="25">
        <f t="shared" si="383"/>
        <v>0</v>
      </c>
      <c r="AJ919" s="25">
        <f t="shared" si="384"/>
        <v>1</v>
      </c>
      <c r="AK919" s="25">
        <f t="shared" si="385"/>
        <v>0</v>
      </c>
      <c r="AL919" s="25">
        <f t="shared" ca="1" si="386"/>
        <v>0</v>
      </c>
      <c r="AM919" s="25">
        <f t="shared" ca="1" si="387"/>
        <v>0</v>
      </c>
      <c r="AN919" s="25">
        <f ca="1">IF(AM919=0,0,COUNTIF($AM$19:AM919,C919*10+1))</f>
        <v>0</v>
      </c>
      <c r="AO919" s="20">
        <f t="shared" ca="1" si="388"/>
        <v>0</v>
      </c>
      <c r="AP919" s="32">
        <f t="shared" ca="1" si="389"/>
        <v>0</v>
      </c>
    </row>
    <row r="920" spans="1:42" x14ac:dyDescent="0.2">
      <c r="A920" s="14">
        <f>Daten!A920</f>
        <v>40423</v>
      </c>
      <c r="B920" s="7" t="str">
        <f>Daten!B920</f>
        <v xml:space="preserve">Mining                                            </v>
      </c>
      <c r="C920" s="14">
        <f t="shared" si="365"/>
        <v>4</v>
      </c>
      <c r="D920" s="9">
        <f>Daten!D920</f>
        <v>0</v>
      </c>
      <c r="E920" s="8">
        <f>Daten!E920</f>
        <v>1304</v>
      </c>
      <c r="F920" s="8">
        <f>Daten!F920</f>
        <v>1255</v>
      </c>
      <c r="G920" s="26">
        <f t="shared" si="366"/>
        <v>49</v>
      </c>
      <c r="H920" s="28">
        <f t="shared" si="367"/>
        <v>3.9043824701195218E-2</v>
      </c>
      <c r="I920" s="20">
        <f t="shared" si="368"/>
        <v>17.878047429950147</v>
      </c>
      <c r="J920" s="20">
        <f t="shared" si="369"/>
        <v>31.121952570049853</v>
      </c>
      <c r="K920" s="26">
        <f t="shared" si="370"/>
        <v>-15560.976285024926</v>
      </c>
      <c r="L920" s="15">
        <f>Daten!G920</f>
        <v>202</v>
      </c>
      <c r="M920" s="15">
        <f>Daten!H920</f>
        <v>858</v>
      </c>
      <c r="N920" s="15">
        <f>Daten!I920</f>
        <v>244</v>
      </c>
      <c r="O920" s="27">
        <f t="shared" si="371"/>
        <v>0.51981351981351986</v>
      </c>
      <c r="P920" s="15">
        <f t="shared" si="372"/>
        <v>491.16177192122848</v>
      </c>
      <c r="Q920" s="20">
        <f t="shared" si="373"/>
        <v>-45.161771921228478</v>
      </c>
      <c r="R920" s="26">
        <f t="shared" si="374"/>
        <v>-9032.3543842456966</v>
      </c>
      <c r="S920" s="8">
        <f>Daten!K920</f>
        <v>12140.94</v>
      </c>
      <c r="T920" s="8">
        <f>Daten!L920</f>
        <v>107276.71</v>
      </c>
      <c r="U920" s="8">
        <f>Daten!M920</f>
        <v>104922.6</v>
      </c>
      <c r="V920" s="8">
        <f>Daten!N920</f>
        <v>500</v>
      </c>
      <c r="W920" s="8">
        <f>Daten!O920</f>
        <v>500</v>
      </c>
      <c r="X920" s="22">
        <f t="shared" si="375"/>
        <v>224340.25</v>
      </c>
      <c r="Y920" s="8">
        <f t="shared" si="376"/>
        <v>534937.8135839965</v>
      </c>
      <c r="Z920" s="20">
        <f t="shared" si="377"/>
        <v>-310597.5635839965</v>
      </c>
      <c r="AA920" s="26">
        <f t="shared" si="378"/>
        <v>31059.756358399653</v>
      </c>
      <c r="AB920" s="31">
        <f t="shared" si="379"/>
        <v>6466.4256891290279</v>
      </c>
      <c r="AC920" s="30">
        <f t="shared" si="380"/>
        <v>6466.4256891290279</v>
      </c>
      <c r="AG920" s="25">
        <f t="shared" si="381"/>
        <v>-15560.976285024926</v>
      </c>
      <c r="AH920" s="25">
        <f t="shared" si="382"/>
        <v>31059.756358399653</v>
      </c>
      <c r="AI920" s="25">
        <f t="shared" si="383"/>
        <v>15498.780073374726</v>
      </c>
      <c r="AJ920" s="25">
        <f t="shared" si="384"/>
        <v>1</v>
      </c>
      <c r="AK920" s="25">
        <f t="shared" si="385"/>
        <v>15498.780073374726</v>
      </c>
      <c r="AL920" s="25">
        <f t="shared" ca="1" si="386"/>
        <v>33987</v>
      </c>
      <c r="AM920" s="25">
        <f t="shared" ca="1" si="387"/>
        <v>41</v>
      </c>
      <c r="AN920" s="25">
        <f ca="1">IF(AM920=0,0,COUNTIF($AM$19:AM920,C920*10+1))</f>
        <v>5</v>
      </c>
      <c r="AO920" s="20">
        <f t="shared" ca="1" si="388"/>
        <v>0</v>
      </c>
      <c r="AP920" s="32">
        <f t="shared" ca="1" si="389"/>
        <v>33987</v>
      </c>
    </row>
    <row r="921" spans="1:42" x14ac:dyDescent="0.2">
      <c r="A921" s="14">
        <f>Daten!A921</f>
        <v>40424</v>
      </c>
      <c r="B921" s="7" t="str">
        <f>Daten!B921</f>
        <v xml:space="preserve">Moosbach                                          </v>
      </c>
      <c r="C921" s="14">
        <f t="shared" si="365"/>
        <v>4</v>
      </c>
      <c r="D921" s="9">
        <f>Daten!D921</f>
        <v>0</v>
      </c>
      <c r="E921" s="8">
        <f>Daten!E921</f>
        <v>1148</v>
      </c>
      <c r="F921" s="8">
        <f>Daten!F921</f>
        <v>1067</v>
      </c>
      <c r="G921" s="26">
        <f t="shared" si="366"/>
        <v>81</v>
      </c>
      <c r="H921" s="28">
        <f t="shared" si="367"/>
        <v>7.5913776944704775E-2</v>
      </c>
      <c r="I921" s="20">
        <f t="shared" si="368"/>
        <v>15.199901679487496</v>
      </c>
      <c r="J921" s="20">
        <f t="shared" si="369"/>
        <v>65.800098320512504</v>
      </c>
      <c r="K921" s="26">
        <f t="shared" si="370"/>
        <v>-32900.049160256254</v>
      </c>
      <c r="L921" s="15">
        <f>Daten!G921</f>
        <v>208</v>
      </c>
      <c r="M921" s="15">
        <f>Daten!H921</f>
        <v>762</v>
      </c>
      <c r="N921" s="15">
        <f>Daten!I921</f>
        <v>178</v>
      </c>
      <c r="O921" s="27">
        <f t="shared" si="371"/>
        <v>0.5065616797900262</v>
      </c>
      <c r="P921" s="15">
        <f t="shared" si="372"/>
        <v>436.20660862934278</v>
      </c>
      <c r="Q921" s="20">
        <f t="shared" si="373"/>
        <v>-50.206608629342782</v>
      </c>
      <c r="R921" s="26">
        <f t="shared" si="374"/>
        <v>-10041.321725868556</v>
      </c>
      <c r="S921" s="8">
        <f>Daten!K921</f>
        <v>16554.7</v>
      </c>
      <c r="T921" s="8">
        <f>Daten!L921</f>
        <v>71150.37</v>
      </c>
      <c r="U921" s="8">
        <f>Daten!M921</f>
        <v>113659.63</v>
      </c>
      <c r="V921" s="8">
        <f>Daten!N921</f>
        <v>500</v>
      </c>
      <c r="W921" s="8">
        <f>Daten!O921</f>
        <v>500</v>
      </c>
      <c r="X921" s="22">
        <f t="shared" si="375"/>
        <v>201364.7</v>
      </c>
      <c r="Y921" s="8">
        <f t="shared" si="376"/>
        <v>470942.18557854905</v>
      </c>
      <c r="Z921" s="20">
        <f t="shared" si="377"/>
        <v>-269577.48557854904</v>
      </c>
      <c r="AA921" s="26">
        <f t="shared" si="378"/>
        <v>26957.748557854906</v>
      </c>
      <c r="AB921" s="31">
        <f t="shared" si="379"/>
        <v>-15983.622328269903</v>
      </c>
      <c r="AC921" s="30">
        <f t="shared" si="380"/>
        <v>0</v>
      </c>
      <c r="AG921" s="25">
        <f t="shared" si="381"/>
        <v>0</v>
      </c>
      <c r="AH921" s="25">
        <f t="shared" si="382"/>
        <v>0</v>
      </c>
      <c r="AI921" s="25">
        <f t="shared" si="383"/>
        <v>0</v>
      </c>
      <c r="AJ921" s="25">
        <f t="shared" si="384"/>
        <v>1</v>
      </c>
      <c r="AK921" s="25">
        <f t="shared" si="385"/>
        <v>0</v>
      </c>
      <c r="AL921" s="25">
        <f t="shared" ca="1" si="386"/>
        <v>0</v>
      </c>
      <c r="AM921" s="25">
        <f t="shared" ca="1" si="387"/>
        <v>0</v>
      </c>
      <c r="AN921" s="25">
        <f ca="1">IF(AM921=0,0,COUNTIF($AM$19:AM921,C921*10+1))</f>
        <v>0</v>
      </c>
      <c r="AO921" s="20">
        <f t="shared" ca="1" si="388"/>
        <v>0</v>
      </c>
      <c r="AP921" s="32">
        <f t="shared" ca="1" si="389"/>
        <v>0</v>
      </c>
    </row>
    <row r="922" spans="1:42" x14ac:dyDescent="0.2">
      <c r="A922" s="14">
        <f>Daten!A922</f>
        <v>40425</v>
      </c>
      <c r="B922" s="7" t="str">
        <f>Daten!B922</f>
        <v xml:space="preserve">Moosdorf                                          </v>
      </c>
      <c r="C922" s="14">
        <f t="shared" si="365"/>
        <v>4</v>
      </c>
      <c r="D922" s="9">
        <f>Daten!D922</f>
        <v>0</v>
      </c>
      <c r="E922" s="8">
        <f>Daten!E922</f>
        <v>1774</v>
      </c>
      <c r="F922" s="8">
        <f>Daten!F922</f>
        <v>1690</v>
      </c>
      <c r="G922" s="26">
        <f t="shared" si="366"/>
        <v>84</v>
      </c>
      <c r="H922" s="28">
        <f t="shared" si="367"/>
        <v>4.9704142011834318E-2</v>
      </c>
      <c r="I922" s="20">
        <f t="shared" si="368"/>
        <v>24.0748208419249</v>
      </c>
      <c r="J922" s="20">
        <f t="shared" si="369"/>
        <v>59.925179158075096</v>
      </c>
      <c r="K922" s="26">
        <f t="shared" si="370"/>
        <v>-29962.589579037547</v>
      </c>
      <c r="L922" s="15">
        <f>Daten!G922</f>
        <v>251</v>
      </c>
      <c r="M922" s="15">
        <f>Daten!H922</f>
        <v>1180</v>
      </c>
      <c r="N922" s="15">
        <f>Daten!I922</f>
        <v>343</v>
      </c>
      <c r="O922" s="27">
        <f t="shared" si="371"/>
        <v>0.50338983050847452</v>
      </c>
      <c r="P922" s="15">
        <f t="shared" si="372"/>
        <v>675.49054879609514</v>
      </c>
      <c r="Q922" s="20">
        <f t="shared" si="373"/>
        <v>-81.49054879609514</v>
      </c>
      <c r="R922" s="26">
        <f t="shared" si="374"/>
        <v>-16298.109759219027</v>
      </c>
      <c r="S922" s="8">
        <f>Daten!K922</f>
        <v>9459.07</v>
      </c>
      <c r="T922" s="8">
        <f>Daten!L922</f>
        <v>262943.46999999997</v>
      </c>
      <c r="U922" s="8">
        <f>Daten!M922</f>
        <v>559859.87</v>
      </c>
      <c r="V922" s="8">
        <f>Daten!N922</f>
        <v>500</v>
      </c>
      <c r="W922" s="8">
        <f>Daten!O922</f>
        <v>500</v>
      </c>
      <c r="X922" s="22">
        <f t="shared" si="375"/>
        <v>832262.40999999992</v>
      </c>
      <c r="Y922" s="8">
        <f t="shared" si="376"/>
        <v>727745.15436963947</v>
      </c>
      <c r="Z922" s="20">
        <f t="shared" si="377"/>
        <v>104517.25563036045</v>
      </c>
      <c r="AA922" s="26">
        <f t="shared" si="378"/>
        <v>-10451.725563036045</v>
      </c>
      <c r="AB922" s="31">
        <f t="shared" si="379"/>
        <v>-56712.424901292616</v>
      </c>
      <c r="AC922" s="30">
        <f t="shared" si="380"/>
        <v>0</v>
      </c>
      <c r="AG922" s="25">
        <f t="shared" si="381"/>
        <v>0</v>
      </c>
      <c r="AH922" s="25">
        <f t="shared" si="382"/>
        <v>0</v>
      </c>
      <c r="AI922" s="25">
        <f t="shared" si="383"/>
        <v>0</v>
      </c>
      <c r="AJ922" s="25">
        <f t="shared" si="384"/>
        <v>1</v>
      </c>
      <c r="AK922" s="25">
        <f t="shared" si="385"/>
        <v>0</v>
      </c>
      <c r="AL922" s="25">
        <f t="shared" ca="1" si="386"/>
        <v>0</v>
      </c>
      <c r="AM922" s="25">
        <f t="shared" ca="1" si="387"/>
        <v>0</v>
      </c>
      <c r="AN922" s="25">
        <f ca="1">IF(AM922=0,0,COUNTIF($AM$19:AM922,C922*10+1))</f>
        <v>0</v>
      </c>
      <c r="AO922" s="20">
        <f t="shared" ca="1" si="388"/>
        <v>0</v>
      </c>
      <c r="AP922" s="32">
        <f t="shared" ca="1" si="389"/>
        <v>0</v>
      </c>
    </row>
    <row r="923" spans="1:42" x14ac:dyDescent="0.2">
      <c r="A923" s="14">
        <f>Daten!A923</f>
        <v>40426</v>
      </c>
      <c r="B923" s="7" t="str">
        <f>Daten!B923</f>
        <v xml:space="preserve">Munderfing                                        </v>
      </c>
      <c r="C923" s="14">
        <f t="shared" si="365"/>
        <v>4</v>
      </c>
      <c r="D923" s="9">
        <f>Daten!D923</f>
        <v>0</v>
      </c>
      <c r="E923" s="8">
        <f>Daten!E923</f>
        <v>3011</v>
      </c>
      <c r="F923" s="8">
        <f>Daten!F923</f>
        <v>3068</v>
      </c>
      <c r="G923" s="26">
        <f t="shared" si="366"/>
        <v>-57</v>
      </c>
      <c r="H923" s="28">
        <f t="shared" si="367"/>
        <v>-1.8578878748370272E-2</v>
      </c>
      <c r="I923" s="20">
        <f t="shared" si="368"/>
        <v>43.705059374571356</v>
      </c>
      <c r="J923" s="20">
        <f t="shared" si="369"/>
        <v>-100.70505937457136</v>
      </c>
      <c r="K923" s="26">
        <f t="shared" si="370"/>
        <v>50352.529687285678</v>
      </c>
      <c r="L923" s="15">
        <f>Daten!G923</f>
        <v>451</v>
      </c>
      <c r="M923" s="15">
        <f>Daten!H923</f>
        <v>2013</v>
      </c>
      <c r="N923" s="15">
        <f>Daten!I923</f>
        <v>547</v>
      </c>
      <c r="O923" s="27">
        <f t="shared" si="371"/>
        <v>0.49577744659711875</v>
      </c>
      <c r="P923" s="15">
        <f t="shared" si="372"/>
        <v>1152.3410802767285</v>
      </c>
      <c r="Q923" s="20">
        <f t="shared" si="373"/>
        <v>-154.34108027672846</v>
      </c>
      <c r="R923" s="26">
        <f t="shared" si="374"/>
        <v>-30868.216055345692</v>
      </c>
      <c r="S923" s="8">
        <f>Daten!K923</f>
        <v>14172.13</v>
      </c>
      <c r="T923" s="8">
        <f>Daten!L923</f>
        <v>259876.77</v>
      </c>
      <c r="U923" s="8">
        <f>Daten!M923</f>
        <v>3877707.26</v>
      </c>
      <c r="V923" s="8">
        <f>Daten!N923</f>
        <v>500</v>
      </c>
      <c r="W923" s="8">
        <f>Daten!O923</f>
        <v>500</v>
      </c>
      <c r="X923" s="22">
        <f t="shared" si="375"/>
        <v>4151756.1599999997</v>
      </c>
      <c r="Y923" s="8">
        <f t="shared" si="376"/>
        <v>1235197.6661820656</v>
      </c>
      <c r="Z923" s="20">
        <f t="shared" si="377"/>
        <v>2916558.4938179338</v>
      </c>
      <c r="AA923" s="26">
        <f t="shared" si="378"/>
        <v>-291655.84938179341</v>
      </c>
      <c r="AB923" s="31">
        <f t="shared" si="379"/>
        <v>-272171.53574985341</v>
      </c>
      <c r="AC923" s="30">
        <f t="shared" si="380"/>
        <v>0</v>
      </c>
      <c r="AG923" s="25">
        <f t="shared" si="381"/>
        <v>0</v>
      </c>
      <c r="AH923" s="25">
        <f t="shared" si="382"/>
        <v>0</v>
      </c>
      <c r="AI923" s="25">
        <f t="shared" si="383"/>
        <v>0</v>
      </c>
      <c r="AJ923" s="25">
        <f t="shared" si="384"/>
        <v>1</v>
      </c>
      <c r="AK923" s="25">
        <f t="shared" si="385"/>
        <v>0</v>
      </c>
      <c r="AL923" s="25">
        <f t="shared" ca="1" si="386"/>
        <v>0</v>
      </c>
      <c r="AM923" s="25">
        <f t="shared" ca="1" si="387"/>
        <v>0</v>
      </c>
      <c r="AN923" s="25">
        <f ca="1">IF(AM923=0,0,COUNTIF($AM$19:AM923,C923*10+1))</f>
        <v>0</v>
      </c>
      <c r="AO923" s="20">
        <f t="shared" ca="1" si="388"/>
        <v>0</v>
      </c>
      <c r="AP923" s="32">
        <f t="shared" ca="1" si="389"/>
        <v>0</v>
      </c>
    </row>
    <row r="924" spans="1:42" x14ac:dyDescent="0.2">
      <c r="A924" s="14">
        <f>Daten!A924</f>
        <v>40427</v>
      </c>
      <c r="B924" s="7" t="str">
        <f>Daten!B924</f>
        <v xml:space="preserve">Neukirchen an der Enknach                         </v>
      </c>
      <c r="C924" s="14">
        <f t="shared" si="365"/>
        <v>4</v>
      </c>
      <c r="D924" s="9">
        <f>Daten!D924</f>
        <v>0</v>
      </c>
      <c r="E924" s="8">
        <f>Daten!E924</f>
        <v>2340</v>
      </c>
      <c r="F924" s="8">
        <f>Daten!F924</f>
        <v>2288</v>
      </c>
      <c r="G924" s="26">
        <f t="shared" si="366"/>
        <v>52</v>
      </c>
      <c r="H924" s="28">
        <f t="shared" si="367"/>
        <v>2.2727272727272728E-2</v>
      </c>
      <c r="I924" s="20">
        <f t="shared" si="368"/>
        <v>32.59360360137525</v>
      </c>
      <c r="J924" s="20">
        <f t="shared" si="369"/>
        <v>19.40639639862475</v>
      </c>
      <c r="K924" s="26">
        <f t="shared" si="370"/>
        <v>-9703.1981993123754</v>
      </c>
      <c r="L924" s="15">
        <f>Daten!G924</f>
        <v>391</v>
      </c>
      <c r="M924" s="15">
        <f>Daten!H924</f>
        <v>1497</v>
      </c>
      <c r="N924" s="15">
        <f>Daten!I924</f>
        <v>452</v>
      </c>
      <c r="O924" s="27">
        <f t="shared" si="371"/>
        <v>0.56312625250501003</v>
      </c>
      <c r="P924" s="15">
        <f t="shared" si="372"/>
        <v>856.95707758284266</v>
      </c>
      <c r="Q924" s="20">
        <f t="shared" si="373"/>
        <v>-13.957077582842658</v>
      </c>
      <c r="R924" s="26">
        <f t="shared" si="374"/>
        <v>-2791.4155165685315</v>
      </c>
      <c r="S924" s="8">
        <f>Daten!K924</f>
        <v>25270.57</v>
      </c>
      <c r="T924" s="8">
        <f>Daten!L924</f>
        <v>290979.17</v>
      </c>
      <c r="U924" s="8">
        <f>Daten!M924</f>
        <v>1064002.53</v>
      </c>
      <c r="V924" s="8">
        <f>Daten!N924</f>
        <v>500</v>
      </c>
      <c r="W924" s="8">
        <f>Daten!O924</f>
        <v>500</v>
      </c>
      <c r="X924" s="22">
        <f t="shared" si="375"/>
        <v>1380252.27</v>
      </c>
      <c r="Y924" s="8">
        <f t="shared" si="376"/>
        <v>959934.42008171149</v>
      </c>
      <c r="Z924" s="20">
        <f t="shared" si="377"/>
        <v>420317.84991828853</v>
      </c>
      <c r="AA924" s="26">
        <f t="shared" si="378"/>
        <v>-42031.784991828856</v>
      </c>
      <c r="AB924" s="31">
        <f t="shared" si="379"/>
        <v>-54526.398707709763</v>
      </c>
      <c r="AC924" s="30">
        <f t="shared" si="380"/>
        <v>0</v>
      </c>
      <c r="AG924" s="25">
        <f t="shared" si="381"/>
        <v>0</v>
      </c>
      <c r="AH924" s="25">
        <f t="shared" si="382"/>
        <v>0</v>
      </c>
      <c r="AI924" s="25">
        <f t="shared" si="383"/>
        <v>0</v>
      </c>
      <c r="AJ924" s="25">
        <f t="shared" si="384"/>
        <v>1</v>
      </c>
      <c r="AK924" s="25">
        <f t="shared" si="385"/>
        <v>0</v>
      </c>
      <c r="AL924" s="25">
        <f t="shared" ca="1" si="386"/>
        <v>0</v>
      </c>
      <c r="AM924" s="25">
        <f t="shared" ca="1" si="387"/>
        <v>0</v>
      </c>
      <c r="AN924" s="25">
        <f ca="1">IF(AM924=0,0,COUNTIF($AM$19:AM924,C924*10+1))</f>
        <v>0</v>
      </c>
      <c r="AO924" s="20">
        <f t="shared" ca="1" si="388"/>
        <v>0</v>
      </c>
      <c r="AP924" s="32">
        <f t="shared" ca="1" si="389"/>
        <v>0</v>
      </c>
    </row>
    <row r="925" spans="1:42" x14ac:dyDescent="0.2">
      <c r="A925" s="14">
        <f>Daten!A925</f>
        <v>40428</v>
      </c>
      <c r="B925" s="7" t="str">
        <f>Daten!B925</f>
        <v xml:space="preserve">Ostermiething                                     </v>
      </c>
      <c r="C925" s="14">
        <f t="shared" si="365"/>
        <v>4</v>
      </c>
      <c r="D925" s="9">
        <f>Daten!D925</f>
        <v>0</v>
      </c>
      <c r="E925" s="8">
        <f>Daten!E925</f>
        <v>3393</v>
      </c>
      <c r="F925" s="8">
        <f>Daten!F925</f>
        <v>3277</v>
      </c>
      <c r="G925" s="26">
        <f t="shared" si="366"/>
        <v>116</v>
      </c>
      <c r="H925" s="28">
        <f t="shared" si="367"/>
        <v>3.5398230088495575E-2</v>
      </c>
      <c r="I925" s="20">
        <f t="shared" si="368"/>
        <v>46.682359703543135</v>
      </c>
      <c r="J925" s="20">
        <f t="shared" si="369"/>
        <v>69.317640296456858</v>
      </c>
      <c r="K925" s="26">
        <f t="shared" si="370"/>
        <v>-34658.820148228428</v>
      </c>
      <c r="L925" s="15">
        <f>Daten!G925</f>
        <v>493</v>
      </c>
      <c r="M925" s="15">
        <f>Daten!H925</f>
        <v>2163</v>
      </c>
      <c r="N925" s="15">
        <f>Daten!I925</f>
        <v>737</v>
      </c>
      <c r="O925" s="27">
        <f t="shared" si="371"/>
        <v>0.56865464632454921</v>
      </c>
      <c r="P925" s="15">
        <f t="shared" si="372"/>
        <v>1238.2085229202999</v>
      </c>
      <c r="Q925" s="20">
        <f t="shared" si="373"/>
        <v>-8.2085229202998562</v>
      </c>
      <c r="R925" s="26">
        <f t="shared" si="374"/>
        <v>-1641.7045840599712</v>
      </c>
      <c r="S925" s="8">
        <f>Daten!K925</f>
        <v>12264.35</v>
      </c>
      <c r="T925" s="8">
        <f>Daten!L925</f>
        <v>255173.58</v>
      </c>
      <c r="U925" s="8">
        <f>Daten!M925</f>
        <v>447268.57</v>
      </c>
      <c r="V925" s="8">
        <f>Daten!N925</f>
        <v>500</v>
      </c>
      <c r="W925" s="8">
        <f>Daten!O925</f>
        <v>500</v>
      </c>
      <c r="X925" s="22">
        <f t="shared" si="375"/>
        <v>714706.5</v>
      </c>
      <c r="Y925" s="8">
        <f t="shared" si="376"/>
        <v>1391904.9091184817</v>
      </c>
      <c r="Z925" s="20">
        <f t="shared" si="377"/>
        <v>-677198.40911848168</v>
      </c>
      <c r="AA925" s="26">
        <f t="shared" si="378"/>
        <v>67719.840911848165</v>
      </c>
      <c r="AB925" s="31">
        <f t="shared" si="379"/>
        <v>31419.31617955977</v>
      </c>
      <c r="AC925" s="30">
        <f t="shared" si="380"/>
        <v>31419.31617955977</v>
      </c>
      <c r="AG925" s="25">
        <f t="shared" si="381"/>
        <v>-34658.820148228428</v>
      </c>
      <c r="AH925" s="25">
        <f t="shared" si="382"/>
        <v>67719.840911848165</v>
      </c>
      <c r="AI925" s="25">
        <f t="shared" si="383"/>
        <v>33061.020763619737</v>
      </c>
      <c r="AJ925" s="25">
        <f t="shared" si="384"/>
        <v>1</v>
      </c>
      <c r="AK925" s="25">
        <f t="shared" si="385"/>
        <v>33061.020763619737</v>
      </c>
      <c r="AL925" s="25">
        <f t="shared" ca="1" si="386"/>
        <v>72499</v>
      </c>
      <c r="AM925" s="25">
        <f t="shared" ca="1" si="387"/>
        <v>41</v>
      </c>
      <c r="AN925" s="25">
        <f ca="1">IF(AM925=0,0,COUNTIF($AM$19:AM925,C925*10+1))</f>
        <v>6</v>
      </c>
      <c r="AO925" s="20">
        <f t="shared" ca="1" si="388"/>
        <v>0</v>
      </c>
      <c r="AP925" s="32">
        <f t="shared" ca="1" si="389"/>
        <v>72499</v>
      </c>
    </row>
    <row r="926" spans="1:42" x14ac:dyDescent="0.2">
      <c r="A926" s="14">
        <f>Daten!A926</f>
        <v>40429</v>
      </c>
      <c r="B926" s="7" t="str">
        <f>Daten!B926</f>
        <v xml:space="preserve">Palting                                           </v>
      </c>
      <c r="C926" s="14">
        <f t="shared" si="365"/>
        <v>4</v>
      </c>
      <c r="D926" s="9">
        <f>Daten!D926</f>
        <v>0</v>
      </c>
      <c r="E926" s="8">
        <f>Daten!E926</f>
        <v>1243</v>
      </c>
      <c r="F926" s="8">
        <f>Daten!F926</f>
        <v>967</v>
      </c>
      <c r="G926" s="26">
        <f t="shared" si="366"/>
        <v>276</v>
      </c>
      <c r="H926" s="28">
        <f t="shared" si="367"/>
        <v>0.28541882109617372</v>
      </c>
      <c r="I926" s="20">
        <f t="shared" si="368"/>
        <v>13.775356067539278</v>
      </c>
      <c r="J926" s="20">
        <f t="shared" si="369"/>
        <v>262.22464393246071</v>
      </c>
      <c r="K926" s="26">
        <f t="shared" si="370"/>
        <v>-131112.32196623035</v>
      </c>
      <c r="L926" s="15">
        <f>Daten!G926</f>
        <v>190</v>
      </c>
      <c r="M926" s="15">
        <f>Daten!H926</f>
        <v>850</v>
      </c>
      <c r="N926" s="15">
        <f>Daten!I926</f>
        <v>203</v>
      </c>
      <c r="O926" s="27">
        <f t="shared" si="371"/>
        <v>0.46235294117647058</v>
      </c>
      <c r="P926" s="15">
        <f t="shared" si="372"/>
        <v>486.58217498023799</v>
      </c>
      <c r="Q926" s="20">
        <f t="shared" si="373"/>
        <v>-93.582174980237994</v>
      </c>
      <c r="R926" s="26">
        <f t="shared" si="374"/>
        <v>-18716.434996047599</v>
      </c>
      <c r="S926" s="8">
        <f>Daten!K926</f>
        <v>8112.41</v>
      </c>
      <c r="T926" s="8">
        <f>Daten!L926</f>
        <v>99592.65</v>
      </c>
      <c r="U926" s="8">
        <f>Daten!M926</f>
        <v>213152.29</v>
      </c>
      <c r="V926" s="8">
        <f>Daten!N926</f>
        <v>500</v>
      </c>
      <c r="W926" s="8">
        <f>Daten!O926</f>
        <v>500</v>
      </c>
      <c r="X926" s="22">
        <f t="shared" si="375"/>
        <v>320857.34999999998</v>
      </c>
      <c r="Y926" s="8">
        <f t="shared" si="376"/>
        <v>509913.88212032797</v>
      </c>
      <c r="Z926" s="20">
        <f t="shared" si="377"/>
        <v>-189056.53212032799</v>
      </c>
      <c r="AA926" s="26">
        <f t="shared" si="378"/>
        <v>18905.653212032801</v>
      </c>
      <c r="AB926" s="31">
        <f t="shared" si="379"/>
        <v>-130923.10375024515</v>
      </c>
      <c r="AC926" s="30">
        <f t="shared" si="380"/>
        <v>0</v>
      </c>
      <c r="AG926" s="25">
        <f t="shared" si="381"/>
        <v>0</v>
      </c>
      <c r="AH926" s="25">
        <f t="shared" si="382"/>
        <v>0</v>
      </c>
      <c r="AI926" s="25">
        <f t="shared" si="383"/>
        <v>0</v>
      </c>
      <c r="AJ926" s="25">
        <f t="shared" si="384"/>
        <v>1</v>
      </c>
      <c r="AK926" s="25">
        <f t="shared" si="385"/>
        <v>0</v>
      </c>
      <c r="AL926" s="25">
        <f t="shared" ca="1" si="386"/>
        <v>0</v>
      </c>
      <c r="AM926" s="25">
        <f t="shared" ca="1" si="387"/>
        <v>0</v>
      </c>
      <c r="AN926" s="25">
        <f ca="1">IF(AM926=0,0,COUNTIF($AM$19:AM926,C926*10+1))</f>
        <v>0</v>
      </c>
      <c r="AO926" s="20">
        <f t="shared" ca="1" si="388"/>
        <v>0</v>
      </c>
      <c r="AP926" s="32">
        <f t="shared" ca="1" si="389"/>
        <v>0</v>
      </c>
    </row>
    <row r="927" spans="1:42" x14ac:dyDescent="0.2">
      <c r="A927" s="14">
        <f>Daten!A927</f>
        <v>40430</v>
      </c>
      <c r="B927" s="7" t="str">
        <f>Daten!B927</f>
        <v xml:space="preserve">Perwang am Grabensee                              </v>
      </c>
      <c r="C927" s="14">
        <f t="shared" si="365"/>
        <v>4</v>
      </c>
      <c r="D927" s="9">
        <f>Daten!D927</f>
        <v>0</v>
      </c>
      <c r="E927" s="8">
        <f>Daten!E927</f>
        <v>1132</v>
      </c>
      <c r="F927" s="8">
        <f>Daten!F927</f>
        <v>1040</v>
      </c>
      <c r="G927" s="26">
        <f t="shared" si="366"/>
        <v>92</v>
      </c>
      <c r="H927" s="28">
        <f t="shared" si="367"/>
        <v>8.8461538461538466E-2</v>
      </c>
      <c r="I927" s="20">
        <f t="shared" si="368"/>
        <v>14.815274364261477</v>
      </c>
      <c r="J927" s="20">
        <f t="shared" si="369"/>
        <v>77.184725635738516</v>
      </c>
      <c r="K927" s="26">
        <f t="shared" si="370"/>
        <v>-38592.36281786926</v>
      </c>
      <c r="L927" s="15">
        <f>Daten!G927</f>
        <v>182</v>
      </c>
      <c r="M927" s="15">
        <f>Daten!H927</f>
        <v>777</v>
      </c>
      <c r="N927" s="15">
        <f>Daten!I927</f>
        <v>173</v>
      </c>
      <c r="O927" s="27">
        <f t="shared" si="371"/>
        <v>0.4568854568854569</v>
      </c>
      <c r="P927" s="15">
        <f t="shared" si="372"/>
        <v>444.79335289369993</v>
      </c>
      <c r="Q927" s="20">
        <f t="shared" si="373"/>
        <v>-89.793352893699932</v>
      </c>
      <c r="R927" s="26">
        <f t="shared" si="374"/>
        <v>-17958.670578739988</v>
      </c>
      <c r="S927" s="8">
        <f>Daten!K927</f>
        <v>4343.05</v>
      </c>
      <c r="T927" s="8">
        <f>Daten!L927</f>
        <v>82833.009999999995</v>
      </c>
      <c r="U927" s="8">
        <f>Daten!M927</f>
        <v>109049.73</v>
      </c>
      <c r="V927" s="8">
        <f>Daten!N927</f>
        <v>500</v>
      </c>
      <c r="W927" s="8">
        <f>Daten!O927</f>
        <v>500</v>
      </c>
      <c r="X927" s="22">
        <f t="shared" si="375"/>
        <v>196225.78999999998</v>
      </c>
      <c r="Y927" s="8">
        <f t="shared" si="376"/>
        <v>464378.53142414422</v>
      </c>
      <c r="Z927" s="20">
        <f t="shared" si="377"/>
        <v>-268152.74142414425</v>
      </c>
      <c r="AA927" s="26">
        <f t="shared" si="378"/>
        <v>26815.274142414426</v>
      </c>
      <c r="AB927" s="31">
        <f t="shared" si="379"/>
        <v>-29735.759254194818</v>
      </c>
      <c r="AC927" s="30">
        <f t="shared" si="380"/>
        <v>0</v>
      </c>
      <c r="AG927" s="25">
        <f t="shared" si="381"/>
        <v>0</v>
      </c>
      <c r="AH927" s="25">
        <f t="shared" si="382"/>
        <v>0</v>
      </c>
      <c r="AI927" s="25">
        <f t="shared" si="383"/>
        <v>0</v>
      </c>
      <c r="AJ927" s="25">
        <f t="shared" si="384"/>
        <v>1</v>
      </c>
      <c r="AK927" s="25">
        <f t="shared" si="385"/>
        <v>0</v>
      </c>
      <c r="AL927" s="25">
        <f t="shared" ca="1" si="386"/>
        <v>0</v>
      </c>
      <c r="AM927" s="25">
        <f t="shared" ca="1" si="387"/>
        <v>0</v>
      </c>
      <c r="AN927" s="25">
        <f ca="1">IF(AM927=0,0,COUNTIF($AM$19:AM927,C927*10+1))</f>
        <v>0</v>
      </c>
      <c r="AO927" s="20">
        <f t="shared" ca="1" si="388"/>
        <v>0</v>
      </c>
      <c r="AP927" s="32">
        <f t="shared" ca="1" si="389"/>
        <v>0</v>
      </c>
    </row>
    <row r="928" spans="1:42" x14ac:dyDescent="0.2">
      <c r="A928" s="14">
        <f>Daten!A928</f>
        <v>40431</v>
      </c>
      <c r="B928" s="7" t="str">
        <f>Daten!B928</f>
        <v xml:space="preserve">Pfaffstätt                                       </v>
      </c>
      <c r="C928" s="14">
        <f t="shared" si="365"/>
        <v>4</v>
      </c>
      <c r="D928" s="9">
        <f>Daten!D928</f>
        <v>0</v>
      </c>
      <c r="E928" s="8">
        <f>Daten!E928</f>
        <v>1279</v>
      </c>
      <c r="F928" s="8">
        <f>Daten!F928</f>
        <v>1156</v>
      </c>
      <c r="G928" s="26">
        <f t="shared" si="366"/>
        <v>123</v>
      </c>
      <c r="H928" s="28">
        <f t="shared" si="367"/>
        <v>0.10640138408304499</v>
      </c>
      <c r="I928" s="20">
        <f t="shared" si="368"/>
        <v>16.467747274121411</v>
      </c>
      <c r="J928" s="20">
        <f t="shared" si="369"/>
        <v>106.53225272587859</v>
      </c>
      <c r="K928" s="26">
        <f t="shared" si="370"/>
        <v>-53266.1263629393</v>
      </c>
      <c r="L928" s="15">
        <f>Daten!G928</f>
        <v>190</v>
      </c>
      <c r="M928" s="15">
        <f>Daten!H928</f>
        <v>883</v>
      </c>
      <c r="N928" s="15">
        <f>Daten!I928</f>
        <v>206</v>
      </c>
      <c r="O928" s="27">
        <f t="shared" si="371"/>
        <v>0.44847112117780297</v>
      </c>
      <c r="P928" s="15">
        <f t="shared" si="372"/>
        <v>505.47301236182369</v>
      </c>
      <c r="Q928" s="20">
        <f t="shared" si="373"/>
        <v>-109.47301236182369</v>
      </c>
      <c r="R928" s="26">
        <f t="shared" si="374"/>
        <v>-21894.602472364739</v>
      </c>
      <c r="S928" s="8">
        <f>Daten!K928</f>
        <v>5193.5200000000004</v>
      </c>
      <c r="T928" s="8">
        <f>Daten!L928</f>
        <v>102229.8</v>
      </c>
      <c r="U928" s="8">
        <f>Daten!M928</f>
        <v>1440249.15</v>
      </c>
      <c r="V928" s="8">
        <f>Daten!N928</f>
        <v>500</v>
      </c>
      <c r="W928" s="8">
        <f>Daten!O928</f>
        <v>500</v>
      </c>
      <c r="X928" s="22">
        <f t="shared" si="375"/>
        <v>1547672.47</v>
      </c>
      <c r="Y928" s="8">
        <f t="shared" si="376"/>
        <v>524682.10396773892</v>
      </c>
      <c r="Z928" s="20">
        <f t="shared" si="377"/>
        <v>1022990.3660322611</v>
      </c>
      <c r="AA928" s="26">
        <f t="shared" si="378"/>
        <v>-102299.03660322611</v>
      </c>
      <c r="AB928" s="31">
        <f t="shared" si="379"/>
        <v>-177459.76543853013</v>
      </c>
      <c r="AC928" s="30">
        <f t="shared" si="380"/>
        <v>0</v>
      </c>
      <c r="AG928" s="25">
        <f t="shared" si="381"/>
        <v>0</v>
      </c>
      <c r="AH928" s="25">
        <f t="shared" si="382"/>
        <v>0</v>
      </c>
      <c r="AI928" s="25">
        <f t="shared" si="383"/>
        <v>0</v>
      </c>
      <c r="AJ928" s="25">
        <f t="shared" si="384"/>
        <v>1</v>
      </c>
      <c r="AK928" s="25">
        <f t="shared" si="385"/>
        <v>0</v>
      </c>
      <c r="AL928" s="25">
        <f t="shared" ca="1" si="386"/>
        <v>0</v>
      </c>
      <c r="AM928" s="25">
        <f t="shared" ca="1" si="387"/>
        <v>0</v>
      </c>
      <c r="AN928" s="25">
        <f ca="1">IF(AM928=0,0,COUNTIF($AM$19:AM928,C928*10+1))</f>
        <v>0</v>
      </c>
      <c r="AO928" s="20">
        <f t="shared" ca="1" si="388"/>
        <v>0</v>
      </c>
      <c r="AP928" s="32">
        <f t="shared" ca="1" si="389"/>
        <v>0</v>
      </c>
    </row>
    <row r="929" spans="1:42" x14ac:dyDescent="0.2">
      <c r="A929" s="14">
        <f>Daten!A929</f>
        <v>40432</v>
      </c>
      <c r="B929" s="7" t="str">
        <f>Daten!B929</f>
        <v xml:space="preserve">Pischelsdorf am Engelbach                         </v>
      </c>
      <c r="C929" s="14">
        <f t="shared" si="365"/>
        <v>4</v>
      </c>
      <c r="D929" s="9">
        <f>Daten!D929</f>
        <v>0</v>
      </c>
      <c r="E929" s="8">
        <f>Daten!E929</f>
        <v>1779</v>
      </c>
      <c r="F929" s="8">
        <f>Daten!F929</f>
        <v>1700</v>
      </c>
      <c r="G929" s="26">
        <f t="shared" si="366"/>
        <v>79</v>
      </c>
      <c r="H929" s="28">
        <f t="shared" si="367"/>
        <v>4.6470588235294118E-2</v>
      </c>
      <c r="I929" s="20">
        <f t="shared" si="368"/>
        <v>24.217275403119721</v>
      </c>
      <c r="J929" s="20">
        <f t="shared" si="369"/>
        <v>54.782724596880279</v>
      </c>
      <c r="K929" s="26">
        <f t="shared" si="370"/>
        <v>-27391.362298440141</v>
      </c>
      <c r="L929" s="15">
        <f>Daten!G929</f>
        <v>256</v>
      </c>
      <c r="M929" s="15">
        <f>Daten!H929</f>
        <v>1176</v>
      </c>
      <c r="N929" s="15">
        <f>Daten!I929</f>
        <v>347</v>
      </c>
      <c r="O929" s="27">
        <f t="shared" si="371"/>
        <v>0.51275510204081631</v>
      </c>
      <c r="P929" s="15">
        <f t="shared" si="372"/>
        <v>673.20075032559987</v>
      </c>
      <c r="Q929" s="20">
        <f t="shared" si="373"/>
        <v>-70.20075032559987</v>
      </c>
      <c r="R929" s="26">
        <f t="shared" si="374"/>
        <v>-14040.150065119975</v>
      </c>
      <c r="S929" s="8">
        <f>Daten!K929</f>
        <v>24781.39</v>
      </c>
      <c r="T929" s="8">
        <f>Daten!L929</f>
        <v>115913.71</v>
      </c>
      <c r="U929" s="8">
        <f>Daten!M929</f>
        <v>249291.02</v>
      </c>
      <c r="V929" s="8">
        <f>Daten!N929</f>
        <v>500</v>
      </c>
      <c r="W929" s="8">
        <f>Daten!O929</f>
        <v>500</v>
      </c>
      <c r="X929" s="22">
        <f t="shared" si="375"/>
        <v>389986.12</v>
      </c>
      <c r="Y929" s="8">
        <f t="shared" si="376"/>
        <v>729796.29629289091</v>
      </c>
      <c r="Z929" s="20">
        <f t="shared" si="377"/>
        <v>-339810.17629289092</v>
      </c>
      <c r="AA929" s="26">
        <f t="shared" si="378"/>
        <v>33981.01762928909</v>
      </c>
      <c r="AB929" s="31">
        <f t="shared" si="379"/>
        <v>-7450.4947342710293</v>
      </c>
      <c r="AC929" s="30">
        <f t="shared" si="380"/>
        <v>0</v>
      </c>
      <c r="AG929" s="25">
        <f t="shared" si="381"/>
        <v>0</v>
      </c>
      <c r="AH929" s="25">
        <f t="shared" si="382"/>
        <v>0</v>
      </c>
      <c r="AI929" s="25">
        <f t="shared" si="383"/>
        <v>0</v>
      </c>
      <c r="AJ929" s="25">
        <f t="shared" si="384"/>
        <v>1</v>
      </c>
      <c r="AK929" s="25">
        <f t="shared" si="385"/>
        <v>0</v>
      </c>
      <c r="AL929" s="25">
        <f t="shared" ca="1" si="386"/>
        <v>0</v>
      </c>
      <c r="AM929" s="25">
        <f t="shared" ca="1" si="387"/>
        <v>0</v>
      </c>
      <c r="AN929" s="25">
        <f ca="1">IF(AM929=0,0,COUNTIF($AM$19:AM929,C929*10+1))</f>
        <v>0</v>
      </c>
      <c r="AO929" s="20">
        <f t="shared" ca="1" si="388"/>
        <v>0</v>
      </c>
      <c r="AP929" s="32">
        <f t="shared" ca="1" si="389"/>
        <v>0</v>
      </c>
    </row>
    <row r="930" spans="1:42" x14ac:dyDescent="0.2">
      <c r="A930" s="14">
        <f>Daten!A930</f>
        <v>40433</v>
      </c>
      <c r="B930" s="7" t="str">
        <f>Daten!B930</f>
        <v xml:space="preserve">Polling im Innkreis                               </v>
      </c>
      <c r="C930" s="14">
        <f t="shared" si="365"/>
        <v>4</v>
      </c>
      <c r="D930" s="9">
        <f>Daten!D930</f>
        <v>0</v>
      </c>
      <c r="E930" s="8">
        <f>Daten!E930</f>
        <v>990</v>
      </c>
      <c r="F930" s="8">
        <f>Daten!F930</f>
        <v>997</v>
      </c>
      <c r="G930" s="26">
        <f t="shared" si="366"/>
        <v>-7</v>
      </c>
      <c r="H930" s="28">
        <f t="shared" si="367"/>
        <v>-7.0210631895687063E-3</v>
      </c>
      <c r="I930" s="20">
        <f t="shared" si="368"/>
        <v>14.202719751123743</v>
      </c>
      <c r="J930" s="20">
        <f t="shared" si="369"/>
        <v>-21.202719751123745</v>
      </c>
      <c r="K930" s="26">
        <f t="shared" si="370"/>
        <v>10601.359875561873</v>
      </c>
      <c r="L930" s="15">
        <f>Daten!G930</f>
        <v>179</v>
      </c>
      <c r="M930" s="15">
        <f>Daten!H930</f>
        <v>609</v>
      </c>
      <c r="N930" s="15">
        <f>Daten!I930</f>
        <v>202</v>
      </c>
      <c r="O930" s="27">
        <f t="shared" si="371"/>
        <v>0.62561576354679804</v>
      </c>
      <c r="P930" s="15">
        <f t="shared" si="372"/>
        <v>348.62181713289993</v>
      </c>
      <c r="Q930" s="20">
        <f t="shared" si="373"/>
        <v>32.378182867100065</v>
      </c>
      <c r="R930" s="26">
        <f t="shared" si="374"/>
        <v>6475.6365734200135</v>
      </c>
      <c r="S930" s="8">
        <f>Daten!K930</f>
        <v>19315.2</v>
      </c>
      <c r="T930" s="8">
        <f>Daten!L930</f>
        <v>64047.05</v>
      </c>
      <c r="U930" s="8">
        <f>Daten!M930</f>
        <v>230130.95</v>
      </c>
      <c r="V930" s="8">
        <f>Daten!N930</f>
        <v>500</v>
      </c>
      <c r="W930" s="8">
        <f>Daten!O930</f>
        <v>500</v>
      </c>
      <c r="X930" s="22">
        <f t="shared" si="375"/>
        <v>313493.2</v>
      </c>
      <c r="Y930" s="8">
        <f t="shared" si="376"/>
        <v>406126.10080380103</v>
      </c>
      <c r="Z930" s="20">
        <f t="shared" si="377"/>
        <v>-92632.900803801022</v>
      </c>
      <c r="AA930" s="26">
        <f t="shared" si="378"/>
        <v>9263.2900803801022</v>
      </c>
      <c r="AB930" s="31">
        <f t="shared" si="379"/>
        <v>26340.286529361991</v>
      </c>
      <c r="AC930" s="30">
        <f t="shared" si="380"/>
        <v>26340.286529361991</v>
      </c>
      <c r="AG930" s="25">
        <f t="shared" si="381"/>
        <v>10601.359875561873</v>
      </c>
      <c r="AH930" s="25">
        <f t="shared" si="382"/>
        <v>9263.2900803801022</v>
      </c>
      <c r="AI930" s="25">
        <f t="shared" si="383"/>
        <v>19864.649955941975</v>
      </c>
      <c r="AJ930" s="25">
        <f t="shared" si="384"/>
        <v>1</v>
      </c>
      <c r="AK930" s="25">
        <f t="shared" si="385"/>
        <v>19864.649955941975</v>
      </c>
      <c r="AL930" s="25">
        <f t="shared" ca="1" si="386"/>
        <v>43561</v>
      </c>
      <c r="AM930" s="25">
        <f t="shared" ca="1" si="387"/>
        <v>41</v>
      </c>
      <c r="AN930" s="25">
        <f ca="1">IF(AM930=0,0,COUNTIF($AM$19:AM930,C930*10+1))</f>
        <v>7</v>
      </c>
      <c r="AO930" s="20">
        <f t="shared" ca="1" si="388"/>
        <v>0</v>
      </c>
      <c r="AP930" s="32">
        <f t="shared" ca="1" si="389"/>
        <v>43561</v>
      </c>
    </row>
    <row r="931" spans="1:42" x14ac:dyDescent="0.2">
      <c r="A931" s="14">
        <f>Daten!A931</f>
        <v>40434</v>
      </c>
      <c r="B931" s="7" t="str">
        <f>Daten!B931</f>
        <v xml:space="preserve">Roßbach                                          </v>
      </c>
      <c r="C931" s="14">
        <f t="shared" si="365"/>
        <v>4</v>
      </c>
      <c r="D931" s="9">
        <f>Daten!D931</f>
        <v>0</v>
      </c>
      <c r="E931" s="8">
        <f>Daten!E931</f>
        <v>889</v>
      </c>
      <c r="F931" s="8">
        <f>Daten!F931</f>
        <v>908</v>
      </c>
      <c r="G931" s="26">
        <f t="shared" si="366"/>
        <v>-19</v>
      </c>
      <c r="H931" s="28">
        <f t="shared" si="367"/>
        <v>-2.092511013215859E-2</v>
      </c>
      <c r="I931" s="20">
        <f t="shared" si="368"/>
        <v>12.934874156489828</v>
      </c>
      <c r="J931" s="20">
        <f t="shared" si="369"/>
        <v>-31.934874156489826</v>
      </c>
      <c r="K931" s="26">
        <f t="shared" si="370"/>
        <v>15967.437078244913</v>
      </c>
      <c r="L931" s="15">
        <f>Daten!G931</f>
        <v>118</v>
      </c>
      <c r="M931" s="15">
        <f>Daten!H931</f>
        <v>589</v>
      </c>
      <c r="N931" s="15">
        <f>Daten!I931</f>
        <v>182</v>
      </c>
      <c r="O931" s="27">
        <f t="shared" si="371"/>
        <v>0.50933786078098475</v>
      </c>
      <c r="P931" s="15">
        <f t="shared" si="372"/>
        <v>337.17282478042375</v>
      </c>
      <c r="Q931" s="20">
        <f t="shared" si="373"/>
        <v>-37.172824780423753</v>
      </c>
      <c r="R931" s="26">
        <f t="shared" si="374"/>
        <v>-7434.5649560847505</v>
      </c>
      <c r="S931" s="8">
        <f>Daten!K931</f>
        <v>10835.58</v>
      </c>
      <c r="T931" s="8">
        <f>Daten!L931</f>
        <v>57922.82</v>
      </c>
      <c r="U931" s="8">
        <f>Daten!M931</f>
        <v>98950.13</v>
      </c>
      <c r="V931" s="8">
        <f>Daten!N931</f>
        <v>500</v>
      </c>
      <c r="W931" s="8">
        <f>Daten!O931</f>
        <v>500</v>
      </c>
      <c r="X931" s="22">
        <f t="shared" si="375"/>
        <v>167708.53</v>
      </c>
      <c r="Y931" s="8">
        <f t="shared" si="376"/>
        <v>364693.0339541203</v>
      </c>
      <c r="Z931" s="20">
        <f t="shared" si="377"/>
        <v>-196984.5039541203</v>
      </c>
      <c r="AA931" s="26">
        <f t="shared" si="378"/>
        <v>19698.45039541203</v>
      </c>
      <c r="AB931" s="31">
        <f t="shared" si="379"/>
        <v>28231.322517572193</v>
      </c>
      <c r="AC931" s="30">
        <f t="shared" si="380"/>
        <v>28231.322517572193</v>
      </c>
      <c r="AG931" s="25">
        <f t="shared" si="381"/>
        <v>15967.437078244913</v>
      </c>
      <c r="AH931" s="25">
        <f t="shared" si="382"/>
        <v>19698.45039541203</v>
      </c>
      <c r="AI931" s="25">
        <f t="shared" si="383"/>
        <v>35665.887473656941</v>
      </c>
      <c r="AJ931" s="25">
        <f t="shared" si="384"/>
        <v>1</v>
      </c>
      <c r="AK931" s="25">
        <f t="shared" si="385"/>
        <v>35665.887473656941</v>
      </c>
      <c r="AL931" s="25">
        <f t="shared" ca="1" si="386"/>
        <v>78211</v>
      </c>
      <c r="AM931" s="25">
        <f t="shared" ca="1" si="387"/>
        <v>41</v>
      </c>
      <c r="AN931" s="25">
        <f ca="1">IF(AM931=0,0,COUNTIF($AM$19:AM931,C931*10+1))</f>
        <v>8</v>
      </c>
      <c r="AO931" s="20">
        <f t="shared" ca="1" si="388"/>
        <v>0</v>
      </c>
      <c r="AP931" s="32">
        <f t="shared" ca="1" si="389"/>
        <v>78211</v>
      </c>
    </row>
    <row r="932" spans="1:42" x14ac:dyDescent="0.2">
      <c r="A932" s="14">
        <f>Daten!A932</f>
        <v>40435</v>
      </c>
      <c r="B932" s="7" t="str">
        <f>Daten!B932</f>
        <v xml:space="preserve">St. Georgen am Fillmannsbach                      </v>
      </c>
      <c r="C932" s="14">
        <f t="shared" si="365"/>
        <v>4</v>
      </c>
      <c r="D932" s="9">
        <f>Daten!D932</f>
        <v>0</v>
      </c>
      <c r="E932" s="8">
        <f>Daten!E932</f>
        <v>456</v>
      </c>
      <c r="F932" s="8">
        <f>Daten!F932</f>
        <v>419</v>
      </c>
      <c r="G932" s="26">
        <f t="shared" si="366"/>
        <v>37</v>
      </c>
      <c r="H932" s="28">
        <f t="shared" si="367"/>
        <v>8.83054892601432E-2</v>
      </c>
      <c r="I932" s="20">
        <f t="shared" si="368"/>
        <v>5.9688461140630373</v>
      </c>
      <c r="J932" s="20">
        <f t="shared" si="369"/>
        <v>31.031153885936963</v>
      </c>
      <c r="K932" s="26">
        <f t="shared" si="370"/>
        <v>-15515.576942968481</v>
      </c>
      <c r="L932" s="15">
        <f>Daten!G932</f>
        <v>75</v>
      </c>
      <c r="M932" s="15">
        <f>Daten!H932</f>
        <v>316</v>
      </c>
      <c r="N932" s="15">
        <f>Daten!I932</f>
        <v>65</v>
      </c>
      <c r="O932" s="27">
        <f t="shared" si="371"/>
        <v>0.44303797468354428</v>
      </c>
      <c r="P932" s="15">
        <f t="shared" si="372"/>
        <v>180.89407916912378</v>
      </c>
      <c r="Q932" s="20">
        <f t="shared" si="373"/>
        <v>-40.894079169123785</v>
      </c>
      <c r="R932" s="26">
        <f t="shared" si="374"/>
        <v>-8178.8158338247567</v>
      </c>
      <c r="S932" s="8">
        <f>Daten!K932</f>
        <v>5176.1499999999996</v>
      </c>
      <c r="T932" s="8">
        <f>Daten!L932</f>
        <v>48692.34</v>
      </c>
      <c r="U932" s="8">
        <f>Daten!M932</f>
        <v>226385.47</v>
      </c>
      <c r="V932" s="8">
        <f>Daten!N932</f>
        <v>500</v>
      </c>
      <c r="W932" s="8">
        <f>Daten!O932</f>
        <v>500</v>
      </c>
      <c r="X932" s="22">
        <f t="shared" si="375"/>
        <v>280253.96000000002</v>
      </c>
      <c r="Y932" s="8">
        <f t="shared" si="376"/>
        <v>187064.14340053865</v>
      </c>
      <c r="Z932" s="20">
        <f t="shared" si="377"/>
        <v>93189.816599461366</v>
      </c>
      <c r="AA932" s="26">
        <f t="shared" si="378"/>
        <v>-9318.9816599461374</v>
      </c>
      <c r="AB932" s="31">
        <f t="shared" si="379"/>
        <v>-33013.374436739374</v>
      </c>
      <c r="AC932" s="30">
        <f t="shared" si="380"/>
        <v>0</v>
      </c>
      <c r="AG932" s="25">
        <f t="shared" si="381"/>
        <v>0</v>
      </c>
      <c r="AH932" s="25">
        <f t="shared" si="382"/>
        <v>0</v>
      </c>
      <c r="AI932" s="25">
        <f t="shared" si="383"/>
        <v>0</v>
      </c>
      <c r="AJ932" s="25">
        <f t="shared" si="384"/>
        <v>1</v>
      </c>
      <c r="AK932" s="25">
        <f t="shared" si="385"/>
        <v>0</v>
      </c>
      <c r="AL932" s="25">
        <f t="shared" ca="1" si="386"/>
        <v>0</v>
      </c>
      <c r="AM932" s="25">
        <f t="shared" ca="1" si="387"/>
        <v>0</v>
      </c>
      <c r="AN932" s="25">
        <f ca="1">IF(AM932=0,0,COUNTIF($AM$19:AM932,C932*10+1))</f>
        <v>0</v>
      </c>
      <c r="AO932" s="20">
        <f t="shared" ca="1" si="388"/>
        <v>0</v>
      </c>
      <c r="AP932" s="32">
        <f t="shared" ca="1" si="389"/>
        <v>0</v>
      </c>
    </row>
    <row r="933" spans="1:42" x14ac:dyDescent="0.2">
      <c r="A933" s="14">
        <f>Daten!A933</f>
        <v>40436</v>
      </c>
      <c r="B933" s="7" t="str">
        <f>Daten!B933</f>
        <v xml:space="preserve">St. Johann am Walde                               </v>
      </c>
      <c r="C933" s="14">
        <f t="shared" si="365"/>
        <v>4</v>
      </c>
      <c r="D933" s="9">
        <f>Daten!D933</f>
        <v>0</v>
      </c>
      <c r="E933" s="8">
        <f>Daten!E933</f>
        <v>2063</v>
      </c>
      <c r="F933" s="8">
        <f>Daten!F933</f>
        <v>2039</v>
      </c>
      <c r="G933" s="26">
        <f t="shared" si="366"/>
        <v>24</v>
      </c>
      <c r="H933" s="28">
        <f t="shared" si="367"/>
        <v>1.1770475723393821E-2</v>
      </c>
      <c r="I933" s="20">
        <f t="shared" si="368"/>
        <v>29.046485027624186</v>
      </c>
      <c r="J933" s="20">
        <f t="shared" si="369"/>
        <v>-5.0464850276241862</v>
      </c>
      <c r="K933" s="26">
        <f t="shared" si="370"/>
        <v>2523.242513812093</v>
      </c>
      <c r="L933" s="15">
        <f>Daten!G933</f>
        <v>284</v>
      </c>
      <c r="M933" s="15">
        <f>Daten!H933</f>
        <v>1366</v>
      </c>
      <c r="N933" s="15">
        <f>Daten!I933</f>
        <v>413</v>
      </c>
      <c r="O933" s="27">
        <f t="shared" si="371"/>
        <v>0.51024890190336747</v>
      </c>
      <c r="P933" s="15">
        <f t="shared" si="372"/>
        <v>781.96617767412363</v>
      </c>
      <c r="Q933" s="20">
        <f t="shared" si="373"/>
        <v>-84.966177674123628</v>
      </c>
      <c r="R933" s="26">
        <f t="shared" si="374"/>
        <v>-16993.235534824726</v>
      </c>
      <c r="S933" s="8">
        <f>Daten!K933</f>
        <v>12239.39</v>
      </c>
      <c r="T933" s="8">
        <f>Daten!L933</f>
        <v>133130.71</v>
      </c>
      <c r="U933" s="8">
        <f>Daten!M933</f>
        <v>250627.61</v>
      </c>
      <c r="V933" s="8">
        <f>Daten!N933</f>
        <v>500</v>
      </c>
      <c r="W933" s="8">
        <f>Daten!O933</f>
        <v>500</v>
      </c>
      <c r="X933" s="22">
        <f t="shared" si="375"/>
        <v>395997.70999999996</v>
      </c>
      <c r="Y933" s="8">
        <f t="shared" si="376"/>
        <v>846301.15753357729</v>
      </c>
      <c r="Z933" s="20">
        <f t="shared" si="377"/>
        <v>-450303.44753357733</v>
      </c>
      <c r="AA933" s="26">
        <f t="shared" si="378"/>
        <v>45030.344753357735</v>
      </c>
      <c r="AB933" s="31">
        <f t="shared" si="379"/>
        <v>30560.351732345101</v>
      </c>
      <c r="AC933" s="30">
        <f t="shared" si="380"/>
        <v>30560.351732345101</v>
      </c>
      <c r="AG933" s="25">
        <f t="shared" si="381"/>
        <v>2523.242513812093</v>
      </c>
      <c r="AH933" s="25">
        <f t="shared" si="382"/>
        <v>45030.344753357735</v>
      </c>
      <c r="AI933" s="25">
        <f t="shared" si="383"/>
        <v>47553.587267169831</v>
      </c>
      <c r="AJ933" s="25">
        <f t="shared" si="384"/>
        <v>1</v>
      </c>
      <c r="AK933" s="25">
        <f t="shared" si="385"/>
        <v>47553.587267169831</v>
      </c>
      <c r="AL933" s="25">
        <f t="shared" ca="1" si="386"/>
        <v>104279</v>
      </c>
      <c r="AM933" s="25">
        <f t="shared" ca="1" si="387"/>
        <v>41</v>
      </c>
      <c r="AN933" s="25">
        <f ca="1">IF(AM933=0,0,COUNTIF($AM$19:AM933,C933*10+1))</f>
        <v>9</v>
      </c>
      <c r="AO933" s="20">
        <f t="shared" ca="1" si="388"/>
        <v>0</v>
      </c>
      <c r="AP933" s="32">
        <f t="shared" ca="1" si="389"/>
        <v>104279</v>
      </c>
    </row>
    <row r="934" spans="1:42" x14ac:dyDescent="0.2">
      <c r="A934" s="14">
        <f>Daten!A934</f>
        <v>40437</v>
      </c>
      <c r="B934" s="7" t="str">
        <f>Daten!B934</f>
        <v xml:space="preserve">St. Pantaleon                                     </v>
      </c>
      <c r="C934" s="14">
        <f t="shared" si="365"/>
        <v>4</v>
      </c>
      <c r="D934" s="9">
        <f>Daten!D934</f>
        <v>0</v>
      </c>
      <c r="E934" s="8">
        <f>Daten!E934</f>
        <v>3255</v>
      </c>
      <c r="F934" s="8">
        <f>Daten!F934</f>
        <v>3161</v>
      </c>
      <c r="G934" s="26">
        <f t="shared" si="366"/>
        <v>94</v>
      </c>
      <c r="H934" s="28">
        <f t="shared" si="367"/>
        <v>2.9737424865548878E-2</v>
      </c>
      <c r="I934" s="20">
        <f t="shared" si="368"/>
        <v>45.029886793683204</v>
      </c>
      <c r="J934" s="20">
        <f t="shared" si="369"/>
        <v>48.970113206316796</v>
      </c>
      <c r="K934" s="26">
        <f t="shared" si="370"/>
        <v>-24485.056603158399</v>
      </c>
      <c r="L934" s="15">
        <f>Daten!G934</f>
        <v>493</v>
      </c>
      <c r="M934" s="15">
        <f>Daten!H934</f>
        <v>2104</v>
      </c>
      <c r="N934" s="15">
        <f>Daten!I934</f>
        <v>658</v>
      </c>
      <c r="O934" s="27">
        <f t="shared" si="371"/>
        <v>0.54705323193916355</v>
      </c>
      <c r="P934" s="15">
        <f t="shared" si="372"/>
        <v>1204.433995480495</v>
      </c>
      <c r="Q934" s="20">
        <f t="shared" si="373"/>
        <v>-53.433995480495014</v>
      </c>
      <c r="R934" s="26">
        <f t="shared" si="374"/>
        <v>-10686.799096099003</v>
      </c>
      <c r="S934" s="8">
        <f>Daten!K934</f>
        <v>10733.26</v>
      </c>
      <c r="T934" s="8">
        <f>Daten!L934</f>
        <v>250378.83</v>
      </c>
      <c r="U934" s="8">
        <f>Daten!M934</f>
        <v>668274.93999999994</v>
      </c>
      <c r="V934" s="8">
        <f>Daten!N934</f>
        <v>500</v>
      </c>
      <c r="W934" s="8">
        <f>Daten!O934</f>
        <v>500</v>
      </c>
      <c r="X934" s="22">
        <f t="shared" si="375"/>
        <v>929387.02999999991</v>
      </c>
      <c r="Y934" s="8">
        <f t="shared" si="376"/>
        <v>1335293.3920367397</v>
      </c>
      <c r="Z934" s="20">
        <f t="shared" si="377"/>
        <v>-405906.36203673983</v>
      </c>
      <c r="AA934" s="26">
        <f t="shared" si="378"/>
        <v>40590.636203673988</v>
      </c>
      <c r="AB934" s="31">
        <f t="shared" si="379"/>
        <v>5418.7805044165871</v>
      </c>
      <c r="AC934" s="30">
        <f t="shared" si="380"/>
        <v>5418.7805044165871</v>
      </c>
      <c r="AG934" s="25">
        <f t="shared" si="381"/>
        <v>-24485.056603158399</v>
      </c>
      <c r="AH934" s="25">
        <f t="shared" si="382"/>
        <v>40590.636203673988</v>
      </c>
      <c r="AI934" s="25">
        <f t="shared" si="383"/>
        <v>16105.57960051559</v>
      </c>
      <c r="AJ934" s="25">
        <f t="shared" si="384"/>
        <v>1</v>
      </c>
      <c r="AK934" s="25">
        <f t="shared" si="385"/>
        <v>16105.57960051559</v>
      </c>
      <c r="AL934" s="25">
        <f t="shared" ca="1" si="386"/>
        <v>35318</v>
      </c>
      <c r="AM934" s="25">
        <f t="shared" ca="1" si="387"/>
        <v>41</v>
      </c>
      <c r="AN934" s="25">
        <f ca="1">IF(AM934=0,0,COUNTIF($AM$19:AM934,C934*10+1))</f>
        <v>10</v>
      </c>
      <c r="AO934" s="20">
        <f t="shared" ca="1" si="388"/>
        <v>0</v>
      </c>
      <c r="AP934" s="32">
        <f t="shared" ca="1" si="389"/>
        <v>35318</v>
      </c>
    </row>
    <row r="935" spans="1:42" x14ac:dyDescent="0.2">
      <c r="A935" s="14">
        <f>Daten!A935</f>
        <v>40438</v>
      </c>
      <c r="B935" s="7" t="str">
        <f>Daten!B935</f>
        <v xml:space="preserve">St. Peter am Hart                                 </v>
      </c>
      <c r="C935" s="14">
        <f t="shared" si="365"/>
        <v>4</v>
      </c>
      <c r="D935" s="9">
        <f>Daten!D935</f>
        <v>0</v>
      </c>
      <c r="E935" s="8">
        <f>Daten!E935</f>
        <v>2556</v>
      </c>
      <c r="F935" s="8">
        <f>Daten!F935</f>
        <v>2403</v>
      </c>
      <c r="G935" s="26">
        <f t="shared" si="366"/>
        <v>153</v>
      </c>
      <c r="H935" s="28">
        <f t="shared" si="367"/>
        <v>6.3670411985018729E-2</v>
      </c>
      <c r="I935" s="20">
        <f t="shared" si="368"/>
        <v>34.231831055115705</v>
      </c>
      <c r="J935" s="20">
        <f t="shared" si="369"/>
        <v>118.76816894488429</v>
      </c>
      <c r="K935" s="26">
        <f t="shared" si="370"/>
        <v>-59384.084472442148</v>
      </c>
      <c r="L935" s="15">
        <f>Daten!G935</f>
        <v>376</v>
      </c>
      <c r="M935" s="15">
        <f>Daten!H935</f>
        <v>1694</v>
      </c>
      <c r="N935" s="15">
        <f>Daten!I935</f>
        <v>486</v>
      </c>
      <c r="O935" s="27">
        <f t="shared" si="371"/>
        <v>0.50885478158205433</v>
      </c>
      <c r="P935" s="15">
        <f t="shared" si="372"/>
        <v>969.7296522547332</v>
      </c>
      <c r="Q935" s="20">
        <f t="shared" si="373"/>
        <v>-107.7296522547332</v>
      </c>
      <c r="R935" s="26">
        <f t="shared" si="374"/>
        <v>-21545.930450946638</v>
      </c>
      <c r="S935" s="8">
        <f>Daten!K935</f>
        <v>23169.06</v>
      </c>
      <c r="T935" s="8">
        <f>Daten!L935</f>
        <v>215252.3</v>
      </c>
      <c r="U935" s="8">
        <f>Daten!M935</f>
        <v>647336.91</v>
      </c>
      <c r="V935" s="8">
        <f>Daten!N935</f>
        <v>500</v>
      </c>
      <c r="W935" s="8">
        <f>Daten!O935</f>
        <v>500</v>
      </c>
      <c r="X935" s="22">
        <f t="shared" si="375"/>
        <v>885758.27</v>
      </c>
      <c r="Y935" s="8">
        <f t="shared" si="376"/>
        <v>1048543.7511661772</v>
      </c>
      <c r="Z935" s="20">
        <f t="shared" si="377"/>
        <v>-162785.4811661772</v>
      </c>
      <c r="AA935" s="26">
        <f t="shared" si="378"/>
        <v>16278.54811661772</v>
      </c>
      <c r="AB935" s="31">
        <f t="shared" si="379"/>
        <v>-64651.466806771059</v>
      </c>
      <c r="AC935" s="30">
        <f t="shared" si="380"/>
        <v>0</v>
      </c>
      <c r="AG935" s="25">
        <f t="shared" si="381"/>
        <v>0</v>
      </c>
      <c r="AH935" s="25">
        <f t="shared" si="382"/>
        <v>0</v>
      </c>
      <c r="AI935" s="25">
        <f t="shared" si="383"/>
        <v>0</v>
      </c>
      <c r="AJ935" s="25">
        <f t="shared" si="384"/>
        <v>1</v>
      </c>
      <c r="AK935" s="25">
        <f t="shared" si="385"/>
        <v>0</v>
      </c>
      <c r="AL935" s="25">
        <f t="shared" ca="1" si="386"/>
        <v>0</v>
      </c>
      <c r="AM935" s="25">
        <f t="shared" ca="1" si="387"/>
        <v>0</v>
      </c>
      <c r="AN935" s="25">
        <f ca="1">IF(AM935=0,0,COUNTIF($AM$19:AM935,C935*10+1))</f>
        <v>0</v>
      </c>
      <c r="AO935" s="20">
        <f t="shared" ca="1" si="388"/>
        <v>0</v>
      </c>
      <c r="AP935" s="32">
        <f t="shared" ca="1" si="389"/>
        <v>0</v>
      </c>
    </row>
    <row r="936" spans="1:42" x14ac:dyDescent="0.2">
      <c r="A936" s="14">
        <f>Daten!A936</f>
        <v>40439</v>
      </c>
      <c r="B936" s="7" t="str">
        <f>Daten!B936</f>
        <v xml:space="preserve">St. Radegund                                      </v>
      </c>
      <c r="C936" s="14">
        <f t="shared" si="365"/>
        <v>4</v>
      </c>
      <c r="D936" s="9">
        <f>Daten!D936</f>
        <v>0</v>
      </c>
      <c r="E936" s="8">
        <f>Daten!E936</f>
        <v>667</v>
      </c>
      <c r="F936" s="8">
        <f>Daten!F936</f>
        <v>590</v>
      </c>
      <c r="G936" s="26">
        <f t="shared" si="366"/>
        <v>77</v>
      </c>
      <c r="H936" s="28">
        <f t="shared" si="367"/>
        <v>0.13050847457627118</v>
      </c>
      <c r="I936" s="20">
        <f t="shared" si="368"/>
        <v>8.4048191104944916</v>
      </c>
      <c r="J936" s="20">
        <f t="shared" si="369"/>
        <v>68.595180889505514</v>
      </c>
      <c r="K936" s="26">
        <f t="shared" si="370"/>
        <v>-34297.590444752757</v>
      </c>
      <c r="L936" s="15">
        <f>Daten!G936</f>
        <v>112</v>
      </c>
      <c r="M936" s="15">
        <f>Daten!H936</f>
        <v>425</v>
      </c>
      <c r="N936" s="15">
        <f>Daten!I936</f>
        <v>130</v>
      </c>
      <c r="O936" s="27">
        <f t="shared" si="371"/>
        <v>0.56941176470588239</v>
      </c>
      <c r="P936" s="15">
        <f t="shared" si="372"/>
        <v>243.291087490119</v>
      </c>
      <c r="Q936" s="20">
        <f t="shared" si="373"/>
        <v>-1.291087490118997</v>
      </c>
      <c r="R936" s="26">
        <f t="shared" si="374"/>
        <v>-258.21749802379941</v>
      </c>
      <c r="S936" s="8">
        <f>Daten!K936</f>
        <v>14809.07</v>
      </c>
      <c r="T936" s="8">
        <f>Daten!L936</f>
        <v>39435.629999999997</v>
      </c>
      <c r="U936" s="8">
        <f>Daten!M936</f>
        <v>47439.13</v>
      </c>
      <c r="V936" s="8">
        <f>Daten!N936</f>
        <v>500</v>
      </c>
      <c r="W936" s="8">
        <f>Daten!O936</f>
        <v>500</v>
      </c>
      <c r="X936" s="22">
        <f t="shared" si="375"/>
        <v>101683.82999999999</v>
      </c>
      <c r="Y936" s="8">
        <f t="shared" si="376"/>
        <v>273622.33256175282</v>
      </c>
      <c r="Z936" s="20">
        <f t="shared" si="377"/>
        <v>-171938.50256175283</v>
      </c>
      <c r="AA936" s="26">
        <f t="shared" si="378"/>
        <v>17193.850256175283</v>
      </c>
      <c r="AB936" s="31">
        <f t="shared" si="379"/>
        <v>-17361.957686601272</v>
      </c>
      <c r="AC936" s="30">
        <f t="shared" si="380"/>
        <v>0</v>
      </c>
      <c r="AG936" s="25">
        <f t="shared" si="381"/>
        <v>0</v>
      </c>
      <c r="AH936" s="25">
        <f t="shared" si="382"/>
        <v>0</v>
      </c>
      <c r="AI936" s="25">
        <f t="shared" si="383"/>
        <v>0</v>
      </c>
      <c r="AJ936" s="25">
        <f t="shared" si="384"/>
        <v>1</v>
      </c>
      <c r="AK936" s="25">
        <f t="shared" si="385"/>
        <v>0</v>
      </c>
      <c r="AL936" s="25">
        <f t="shared" ca="1" si="386"/>
        <v>0</v>
      </c>
      <c r="AM936" s="25">
        <f t="shared" ca="1" si="387"/>
        <v>0</v>
      </c>
      <c r="AN936" s="25">
        <f ca="1">IF(AM936=0,0,COUNTIF($AM$19:AM936,C936*10+1))</f>
        <v>0</v>
      </c>
      <c r="AO936" s="20">
        <f t="shared" ca="1" si="388"/>
        <v>0</v>
      </c>
      <c r="AP936" s="32">
        <f t="shared" ca="1" si="389"/>
        <v>0</v>
      </c>
    </row>
    <row r="937" spans="1:42" x14ac:dyDescent="0.2">
      <c r="A937" s="14">
        <f>Daten!A937</f>
        <v>40440</v>
      </c>
      <c r="B937" s="7" t="str">
        <f>Daten!B937</f>
        <v xml:space="preserve">St. Veit im Innkreis                              </v>
      </c>
      <c r="C937" s="14">
        <f t="shared" si="365"/>
        <v>4</v>
      </c>
      <c r="D937" s="9">
        <f>Daten!D937</f>
        <v>0</v>
      </c>
      <c r="E937" s="8">
        <f>Daten!E937</f>
        <v>395</v>
      </c>
      <c r="F937" s="8">
        <f>Daten!F937</f>
        <v>405</v>
      </c>
      <c r="G937" s="26">
        <f t="shared" si="366"/>
        <v>-10</v>
      </c>
      <c r="H937" s="28">
        <f t="shared" si="367"/>
        <v>-2.4691358024691357E-2</v>
      </c>
      <c r="I937" s="20">
        <f t="shared" si="368"/>
        <v>5.7694097283902872</v>
      </c>
      <c r="J937" s="20">
        <f t="shared" si="369"/>
        <v>-15.769409728390286</v>
      </c>
      <c r="K937" s="26">
        <f t="shared" si="370"/>
        <v>7884.7048641951433</v>
      </c>
      <c r="L937" s="15">
        <f>Daten!G937</f>
        <v>64</v>
      </c>
      <c r="M937" s="15">
        <f>Daten!H937</f>
        <v>246</v>
      </c>
      <c r="N937" s="15">
        <f>Daten!I937</f>
        <v>85</v>
      </c>
      <c r="O937" s="27">
        <f t="shared" si="371"/>
        <v>0.60569105691056913</v>
      </c>
      <c r="P937" s="15">
        <f t="shared" si="372"/>
        <v>140.82260593545712</v>
      </c>
      <c r="Q937" s="20">
        <f t="shared" si="373"/>
        <v>8.1773940645428809</v>
      </c>
      <c r="R937" s="26">
        <f t="shared" si="374"/>
        <v>1635.4788129085762</v>
      </c>
      <c r="S937" s="8">
        <f>Daten!K937</f>
        <v>4842.58</v>
      </c>
      <c r="T937" s="8">
        <f>Daten!L937</f>
        <v>31577.01</v>
      </c>
      <c r="U937" s="8">
        <f>Daten!M937</f>
        <v>38023.379999999997</v>
      </c>
      <c r="V937" s="8">
        <f>Daten!N937</f>
        <v>500</v>
      </c>
      <c r="W937" s="8">
        <f>Daten!O937</f>
        <v>500</v>
      </c>
      <c r="X937" s="22">
        <f t="shared" si="375"/>
        <v>74442.97</v>
      </c>
      <c r="Y937" s="8">
        <f t="shared" si="376"/>
        <v>162040.2119368701</v>
      </c>
      <c r="Z937" s="20">
        <f t="shared" si="377"/>
        <v>-87597.241936870094</v>
      </c>
      <c r="AA937" s="26">
        <f t="shared" si="378"/>
        <v>8759.7241936870105</v>
      </c>
      <c r="AB937" s="31">
        <f t="shared" si="379"/>
        <v>18279.907870790732</v>
      </c>
      <c r="AC937" s="30">
        <f t="shared" si="380"/>
        <v>18279.907870790732</v>
      </c>
      <c r="AG937" s="25">
        <f t="shared" si="381"/>
        <v>7884.7048641951433</v>
      </c>
      <c r="AH937" s="25">
        <f t="shared" si="382"/>
        <v>8759.7241936870105</v>
      </c>
      <c r="AI937" s="25">
        <f t="shared" si="383"/>
        <v>16644.429057882153</v>
      </c>
      <c r="AJ937" s="25">
        <f t="shared" si="384"/>
        <v>1</v>
      </c>
      <c r="AK937" s="25">
        <f t="shared" si="385"/>
        <v>16644.429057882153</v>
      </c>
      <c r="AL937" s="25">
        <f t="shared" ca="1" si="386"/>
        <v>36499</v>
      </c>
      <c r="AM937" s="25">
        <f t="shared" ca="1" si="387"/>
        <v>41</v>
      </c>
      <c r="AN937" s="25">
        <f ca="1">IF(AM937=0,0,COUNTIF($AM$19:AM937,C937*10+1))</f>
        <v>11</v>
      </c>
      <c r="AO937" s="20">
        <f t="shared" ca="1" si="388"/>
        <v>0</v>
      </c>
      <c r="AP937" s="32">
        <f t="shared" ca="1" si="389"/>
        <v>36499</v>
      </c>
    </row>
    <row r="938" spans="1:42" x14ac:dyDescent="0.2">
      <c r="A938" s="14">
        <f>Daten!A938</f>
        <v>40441</v>
      </c>
      <c r="B938" s="7" t="str">
        <f>Daten!B938</f>
        <v xml:space="preserve">Schalchen                                         </v>
      </c>
      <c r="C938" s="14">
        <f t="shared" si="365"/>
        <v>4</v>
      </c>
      <c r="D938" s="9">
        <f>Daten!D938</f>
        <v>0</v>
      </c>
      <c r="E938" s="8">
        <f>Daten!E938</f>
        <v>4161</v>
      </c>
      <c r="F938" s="8">
        <f>Daten!F938</f>
        <v>3986</v>
      </c>
      <c r="G938" s="26">
        <f t="shared" si="366"/>
        <v>175</v>
      </c>
      <c r="H938" s="28">
        <f t="shared" si="367"/>
        <v>4.3903662819869543E-2</v>
      </c>
      <c r="I938" s="20">
        <f t="shared" si="368"/>
        <v>56.782388092256006</v>
      </c>
      <c r="J938" s="20">
        <f t="shared" si="369"/>
        <v>118.21761190774399</v>
      </c>
      <c r="K938" s="26">
        <f t="shared" si="370"/>
        <v>-59108.80595387199</v>
      </c>
      <c r="L938" s="15">
        <f>Daten!G938</f>
        <v>647</v>
      </c>
      <c r="M938" s="15">
        <f>Daten!H938</f>
        <v>2752</v>
      </c>
      <c r="N938" s="15">
        <f>Daten!I938</f>
        <v>762</v>
      </c>
      <c r="O938" s="27">
        <f t="shared" si="371"/>
        <v>0.51199127906976749</v>
      </c>
      <c r="P938" s="15">
        <f t="shared" si="372"/>
        <v>1575.3813477007236</v>
      </c>
      <c r="Q938" s="20">
        <f t="shared" si="373"/>
        <v>-166.38134770072361</v>
      </c>
      <c r="R938" s="26">
        <f t="shared" si="374"/>
        <v>-33276.26954014472</v>
      </c>
      <c r="S938" s="8">
        <f>Daten!K938</f>
        <v>17918.32</v>
      </c>
      <c r="T938" s="8">
        <f>Daten!L938</f>
        <v>332453.59000000003</v>
      </c>
      <c r="U938" s="8">
        <f>Daten!M938</f>
        <v>1714974.32</v>
      </c>
      <c r="V938" s="8">
        <f>Daten!N938</f>
        <v>500</v>
      </c>
      <c r="W938" s="8">
        <f>Daten!O938</f>
        <v>500</v>
      </c>
      <c r="X938" s="22">
        <f t="shared" si="375"/>
        <v>2065346.23</v>
      </c>
      <c r="Y938" s="8">
        <f t="shared" si="376"/>
        <v>1706960.3085299153</v>
      </c>
      <c r="Z938" s="20">
        <f t="shared" si="377"/>
        <v>358385.92147008469</v>
      </c>
      <c r="AA938" s="26">
        <f t="shared" si="378"/>
        <v>-35838.592147008472</v>
      </c>
      <c r="AB938" s="31">
        <f t="shared" si="379"/>
        <v>-128223.66764102518</v>
      </c>
      <c r="AC938" s="30">
        <f t="shared" si="380"/>
        <v>0</v>
      </c>
      <c r="AG938" s="25">
        <f t="shared" si="381"/>
        <v>0</v>
      </c>
      <c r="AH938" s="25">
        <f t="shared" si="382"/>
        <v>0</v>
      </c>
      <c r="AI938" s="25">
        <f t="shared" si="383"/>
        <v>0</v>
      </c>
      <c r="AJ938" s="25">
        <f t="shared" si="384"/>
        <v>1</v>
      </c>
      <c r="AK938" s="25">
        <f t="shared" si="385"/>
        <v>0</v>
      </c>
      <c r="AL938" s="25">
        <f t="shared" ca="1" si="386"/>
        <v>0</v>
      </c>
      <c r="AM938" s="25">
        <f t="shared" ca="1" si="387"/>
        <v>0</v>
      </c>
      <c r="AN938" s="25">
        <f ca="1">IF(AM938=0,0,COUNTIF($AM$19:AM938,C938*10+1))</f>
        <v>0</v>
      </c>
      <c r="AO938" s="20">
        <f t="shared" ca="1" si="388"/>
        <v>0</v>
      </c>
      <c r="AP938" s="32">
        <f t="shared" ca="1" si="389"/>
        <v>0</v>
      </c>
    </row>
    <row r="939" spans="1:42" x14ac:dyDescent="0.2">
      <c r="A939" s="14">
        <f>Daten!A939</f>
        <v>40442</v>
      </c>
      <c r="B939" s="7" t="str">
        <f>Daten!B939</f>
        <v xml:space="preserve">Schwand im Innkreis                               </v>
      </c>
      <c r="C939" s="14">
        <f t="shared" si="365"/>
        <v>4</v>
      </c>
      <c r="D939" s="9">
        <f>Daten!D939</f>
        <v>0</v>
      </c>
      <c r="E939" s="8">
        <f>Daten!E939</f>
        <v>1050</v>
      </c>
      <c r="F939" s="8">
        <f>Daten!F939</f>
        <v>994</v>
      </c>
      <c r="G939" s="26">
        <f t="shared" si="366"/>
        <v>56</v>
      </c>
      <c r="H939" s="28">
        <f t="shared" si="367"/>
        <v>5.6338028169014086E-2</v>
      </c>
      <c r="I939" s="20">
        <f t="shared" si="368"/>
        <v>14.159983382765297</v>
      </c>
      <c r="J939" s="20">
        <f t="shared" si="369"/>
        <v>41.840016617234703</v>
      </c>
      <c r="K939" s="26">
        <f t="shared" si="370"/>
        <v>-20920.008308617351</v>
      </c>
      <c r="L939" s="15">
        <f>Daten!G939</f>
        <v>197</v>
      </c>
      <c r="M939" s="15">
        <f>Daten!H939</f>
        <v>689</v>
      </c>
      <c r="N939" s="15">
        <f>Daten!I939</f>
        <v>164</v>
      </c>
      <c r="O939" s="27">
        <f t="shared" si="371"/>
        <v>0.52394775036284469</v>
      </c>
      <c r="P939" s="15">
        <f t="shared" si="372"/>
        <v>394.41778654280466</v>
      </c>
      <c r="Q939" s="20">
        <f t="shared" si="373"/>
        <v>-33.417786542804663</v>
      </c>
      <c r="R939" s="26">
        <f t="shared" si="374"/>
        <v>-6683.5573085609321</v>
      </c>
      <c r="S939" s="8">
        <f>Daten!K939</f>
        <v>16192.03</v>
      </c>
      <c r="T939" s="8">
        <f>Daten!L939</f>
        <v>80037.66</v>
      </c>
      <c r="U939" s="8">
        <f>Daten!M939</f>
        <v>139915.35999999999</v>
      </c>
      <c r="V939" s="8">
        <f>Daten!N939</f>
        <v>500</v>
      </c>
      <c r="W939" s="8">
        <f>Daten!O939</f>
        <v>500</v>
      </c>
      <c r="X939" s="22">
        <f t="shared" si="375"/>
        <v>236145.05</v>
      </c>
      <c r="Y939" s="8">
        <f t="shared" si="376"/>
        <v>430739.80388281925</v>
      </c>
      <c r="Z939" s="20">
        <f t="shared" si="377"/>
        <v>-194594.75388281926</v>
      </c>
      <c r="AA939" s="26">
        <f t="shared" si="378"/>
        <v>19459.475388281928</v>
      </c>
      <c r="AB939" s="31">
        <f t="shared" si="379"/>
        <v>-8144.0902288963553</v>
      </c>
      <c r="AC939" s="30">
        <f t="shared" si="380"/>
        <v>0</v>
      </c>
      <c r="AG939" s="25">
        <f t="shared" si="381"/>
        <v>0</v>
      </c>
      <c r="AH939" s="25">
        <f t="shared" si="382"/>
        <v>0</v>
      </c>
      <c r="AI939" s="25">
        <f t="shared" si="383"/>
        <v>0</v>
      </c>
      <c r="AJ939" s="25">
        <f t="shared" si="384"/>
        <v>1</v>
      </c>
      <c r="AK939" s="25">
        <f t="shared" si="385"/>
        <v>0</v>
      </c>
      <c r="AL939" s="25">
        <f t="shared" ca="1" si="386"/>
        <v>0</v>
      </c>
      <c r="AM939" s="25">
        <f t="shared" ca="1" si="387"/>
        <v>0</v>
      </c>
      <c r="AN939" s="25">
        <f ca="1">IF(AM939=0,0,COUNTIF($AM$19:AM939,C939*10+1))</f>
        <v>0</v>
      </c>
      <c r="AO939" s="20">
        <f t="shared" ca="1" si="388"/>
        <v>0</v>
      </c>
      <c r="AP939" s="32">
        <f t="shared" ca="1" si="389"/>
        <v>0</v>
      </c>
    </row>
    <row r="940" spans="1:42" x14ac:dyDescent="0.2">
      <c r="A940" s="14">
        <f>Daten!A940</f>
        <v>40443</v>
      </c>
      <c r="B940" s="7" t="str">
        <f>Daten!B940</f>
        <v xml:space="preserve">Tarsdorf                                          </v>
      </c>
      <c r="C940" s="14">
        <f t="shared" si="365"/>
        <v>4</v>
      </c>
      <c r="D940" s="9">
        <f>Daten!D940</f>
        <v>0</v>
      </c>
      <c r="E940" s="8">
        <f>Daten!E940</f>
        <v>2148</v>
      </c>
      <c r="F940" s="8">
        <f>Daten!F940</f>
        <v>2055</v>
      </c>
      <c r="G940" s="26">
        <f t="shared" si="366"/>
        <v>93</v>
      </c>
      <c r="H940" s="28">
        <f t="shared" si="367"/>
        <v>4.5255474452554748E-2</v>
      </c>
      <c r="I940" s="20">
        <f t="shared" si="368"/>
        <v>29.274412325535899</v>
      </c>
      <c r="J940" s="20">
        <f t="shared" si="369"/>
        <v>63.725587674464101</v>
      </c>
      <c r="K940" s="26">
        <f t="shared" si="370"/>
        <v>-31862.79383723205</v>
      </c>
      <c r="L940" s="15">
        <f>Daten!G940</f>
        <v>321</v>
      </c>
      <c r="M940" s="15">
        <f>Daten!H940</f>
        <v>1393</v>
      </c>
      <c r="N940" s="15">
        <f>Daten!I940</f>
        <v>434</v>
      </c>
      <c r="O940" s="27">
        <f t="shared" si="371"/>
        <v>0.54199569274946158</v>
      </c>
      <c r="P940" s="15">
        <f t="shared" si="372"/>
        <v>797.42231734996653</v>
      </c>
      <c r="Q940" s="20">
        <f t="shared" si="373"/>
        <v>-42.422317349966534</v>
      </c>
      <c r="R940" s="26">
        <f t="shared" si="374"/>
        <v>-8484.4634699933067</v>
      </c>
      <c r="S940" s="8">
        <f>Daten!K940</f>
        <v>21553.95</v>
      </c>
      <c r="T940" s="8">
        <f>Daten!L940</f>
        <v>192471.67999999999</v>
      </c>
      <c r="U940" s="8">
        <f>Daten!M940</f>
        <v>955430.48</v>
      </c>
      <c r="V940" s="8">
        <f>Daten!N940</f>
        <v>500</v>
      </c>
      <c r="W940" s="8">
        <f>Daten!O940</f>
        <v>500</v>
      </c>
      <c r="X940" s="22">
        <f t="shared" si="375"/>
        <v>1169456.1099999999</v>
      </c>
      <c r="Y940" s="8">
        <f t="shared" si="376"/>
        <v>881170.57022885315</v>
      </c>
      <c r="Z940" s="20">
        <f t="shared" si="377"/>
        <v>288285.53977114672</v>
      </c>
      <c r="AA940" s="26">
        <f t="shared" si="378"/>
        <v>-28828.553977114672</v>
      </c>
      <c r="AB940" s="31">
        <f t="shared" si="379"/>
        <v>-69175.81128434003</v>
      </c>
      <c r="AC940" s="30">
        <f t="shared" si="380"/>
        <v>0</v>
      </c>
      <c r="AG940" s="25">
        <f t="shared" si="381"/>
        <v>0</v>
      </c>
      <c r="AH940" s="25">
        <f t="shared" si="382"/>
        <v>0</v>
      </c>
      <c r="AI940" s="25">
        <f t="shared" si="383"/>
        <v>0</v>
      </c>
      <c r="AJ940" s="25">
        <f t="shared" si="384"/>
        <v>1</v>
      </c>
      <c r="AK940" s="25">
        <f t="shared" si="385"/>
        <v>0</v>
      </c>
      <c r="AL940" s="25">
        <f t="shared" ca="1" si="386"/>
        <v>0</v>
      </c>
      <c r="AM940" s="25">
        <f t="shared" ca="1" si="387"/>
        <v>0</v>
      </c>
      <c r="AN940" s="25">
        <f ca="1">IF(AM940=0,0,COUNTIF($AM$19:AM940,C940*10+1))</f>
        <v>0</v>
      </c>
      <c r="AO940" s="20">
        <f t="shared" ca="1" si="388"/>
        <v>0</v>
      </c>
      <c r="AP940" s="32">
        <f t="shared" ca="1" si="389"/>
        <v>0</v>
      </c>
    </row>
    <row r="941" spans="1:42" x14ac:dyDescent="0.2">
      <c r="A941" s="14">
        <f>Daten!A941</f>
        <v>40444</v>
      </c>
      <c r="B941" s="7" t="str">
        <f>Daten!B941</f>
        <v xml:space="preserve">Treubach                                          </v>
      </c>
      <c r="C941" s="14">
        <f t="shared" si="365"/>
        <v>4</v>
      </c>
      <c r="D941" s="9">
        <f>Daten!D941</f>
        <v>0</v>
      </c>
      <c r="E941" s="8">
        <f>Daten!E941</f>
        <v>759</v>
      </c>
      <c r="F941" s="8">
        <f>Daten!F941</f>
        <v>723</v>
      </c>
      <c r="G941" s="26">
        <f t="shared" si="366"/>
        <v>36</v>
      </c>
      <c r="H941" s="28">
        <f t="shared" si="367"/>
        <v>4.9792531120331947E-2</v>
      </c>
      <c r="I941" s="20">
        <f t="shared" si="368"/>
        <v>10.299464774385623</v>
      </c>
      <c r="J941" s="20">
        <f t="shared" si="369"/>
        <v>25.700535225614377</v>
      </c>
      <c r="K941" s="26">
        <f t="shared" si="370"/>
        <v>-12850.267612807189</v>
      </c>
      <c r="L941" s="15">
        <f>Daten!G941</f>
        <v>124</v>
      </c>
      <c r="M941" s="15">
        <f>Daten!H941</f>
        <v>507</v>
      </c>
      <c r="N941" s="15">
        <f>Daten!I941</f>
        <v>128</v>
      </c>
      <c r="O941" s="27">
        <f t="shared" si="371"/>
        <v>0.49704142011834318</v>
      </c>
      <c r="P941" s="15">
        <f t="shared" si="372"/>
        <v>290.23195613527139</v>
      </c>
      <c r="Q941" s="20">
        <f t="shared" si="373"/>
        <v>-38.231956135271389</v>
      </c>
      <c r="R941" s="26">
        <f t="shared" si="374"/>
        <v>-7646.3912270542778</v>
      </c>
      <c r="S941" s="8">
        <f>Daten!K941</f>
        <v>12886.22</v>
      </c>
      <c r="T941" s="8">
        <f>Daten!L941</f>
        <v>40713.65</v>
      </c>
      <c r="U941" s="8">
        <f>Daten!M941</f>
        <v>95969.93</v>
      </c>
      <c r="V941" s="8">
        <f>Daten!N941</f>
        <v>500</v>
      </c>
      <c r="W941" s="8">
        <f>Daten!O941</f>
        <v>500</v>
      </c>
      <c r="X941" s="22">
        <f t="shared" si="375"/>
        <v>149569.79999999999</v>
      </c>
      <c r="Y941" s="8">
        <f t="shared" si="376"/>
        <v>311363.3439495808</v>
      </c>
      <c r="Z941" s="20">
        <f t="shared" si="377"/>
        <v>-161793.54394958081</v>
      </c>
      <c r="AA941" s="26">
        <f t="shared" si="378"/>
        <v>16179.354394958082</v>
      </c>
      <c r="AB941" s="31">
        <f t="shared" si="379"/>
        <v>-4317.3044449033841</v>
      </c>
      <c r="AC941" s="30">
        <f t="shared" si="380"/>
        <v>0</v>
      </c>
      <c r="AG941" s="25">
        <f t="shared" si="381"/>
        <v>0</v>
      </c>
      <c r="AH941" s="25">
        <f t="shared" si="382"/>
        <v>0</v>
      </c>
      <c r="AI941" s="25">
        <f t="shared" si="383"/>
        <v>0</v>
      </c>
      <c r="AJ941" s="25">
        <f t="shared" si="384"/>
        <v>1</v>
      </c>
      <c r="AK941" s="25">
        <f t="shared" si="385"/>
        <v>0</v>
      </c>
      <c r="AL941" s="25">
        <f t="shared" ca="1" si="386"/>
        <v>0</v>
      </c>
      <c r="AM941" s="25">
        <f t="shared" ca="1" si="387"/>
        <v>0</v>
      </c>
      <c r="AN941" s="25">
        <f ca="1">IF(AM941=0,0,COUNTIF($AM$19:AM941,C941*10+1))</f>
        <v>0</v>
      </c>
      <c r="AO941" s="20">
        <f t="shared" ca="1" si="388"/>
        <v>0</v>
      </c>
      <c r="AP941" s="32">
        <f t="shared" ca="1" si="389"/>
        <v>0</v>
      </c>
    </row>
    <row r="942" spans="1:42" x14ac:dyDescent="0.2">
      <c r="A942" s="14">
        <f>Daten!A942</f>
        <v>40445</v>
      </c>
      <c r="B942" s="7" t="str">
        <f>Daten!B942</f>
        <v xml:space="preserve">Überackern                                       </v>
      </c>
      <c r="C942" s="14">
        <f t="shared" si="365"/>
        <v>4</v>
      </c>
      <c r="D942" s="9">
        <f>Daten!D942</f>
        <v>0</v>
      </c>
      <c r="E942" s="8">
        <f>Daten!E942</f>
        <v>691</v>
      </c>
      <c r="F942" s="8">
        <f>Daten!F942</f>
        <v>684</v>
      </c>
      <c r="G942" s="26">
        <f t="shared" si="366"/>
        <v>7</v>
      </c>
      <c r="H942" s="28">
        <f t="shared" si="367"/>
        <v>1.023391812865497E-2</v>
      </c>
      <c r="I942" s="20">
        <f t="shared" si="368"/>
        <v>9.7438919857258171</v>
      </c>
      <c r="J942" s="20">
        <f t="shared" si="369"/>
        <v>-2.7438919857258171</v>
      </c>
      <c r="K942" s="26">
        <f t="shared" si="370"/>
        <v>1371.9459928629085</v>
      </c>
      <c r="L942" s="15">
        <f>Daten!G942</f>
        <v>80</v>
      </c>
      <c r="M942" s="15">
        <f>Daten!H942</f>
        <v>461</v>
      </c>
      <c r="N942" s="15">
        <f>Daten!I942</f>
        <v>150</v>
      </c>
      <c r="O942" s="27">
        <f t="shared" si="371"/>
        <v>0.49891540130151846</v>
      </c>
      <c r="P942" s="15">
        <f t="shared" si="372"/>
        <v>263.89927372457612</v>
      </c>
      <c r="Q942" s="20">
        <f t="shared" si="373"/>
        <v>-33.899273724576119</v>
      </c>
      <c r="R942" s="26">
        <f t="shared" si="374"/>
        <v>-6779.8547449152238</v>
      </c>
      <c r="S942" s="8">
        <f>Daten!K942</f>
        <v>13603.43</v>
      </c>
      <c r="T942" s="8">
        <f>Daten!L942</f>
        <v>41392.5</v>
      </c>
      <c r="U942" s="8">
        <f>Daten!M942</f>
        <v>13425.5</v>
      </c>
      <c r="V942" s="8">
        <f>Daten!N942</f>
        <v>500</v>
      </c>
      <c r="W942" s="8">
        <f>Daten!O942</f>
        <v>500</v>
      </c>
      <c r="X942" s="22">
        <f t="shared" si="375"/>
        <v>68421.429999999993</v>
      </c>
      <c r="Y942" s="8">
        <f t="shared" si="376"/>
        <v>283467.81379336008</v>
      </c>
      <c r="Z942" s="20">
        <f t="shared" si="377"/>
        <v>-215046.38379336009</v>
      </c>
      <c r="AA942" s="26">
        <f t="shared" si="378"/>
        <v>21504.638379336011</v>
      </c>
      <c r="AB942" s="31">
        <f t="shared" si="379"/>
        <v>16096.729627283696</v>
      </c>
      <c r="AC942" s="30">
        <f t="shared" si="380"/>
        <v>16096.729627283696</v>
      </c>
      <c r="AG942" s="25">
        <f t="shared" si="381"/>
        <v>1371.9459928629085</v>
      </c>
      <c r="AH942" s="25">
        <f t="shared" si="382"/>
        <v>21504.638379336011</v>
      </c>
      <c r="AI942" s="25">
        <f t="shared" si="383"/>
        <v>22876.584372198919</v>
      </c>
      <c r="AJ942" s="25">
        <f t="shared" si="384"/>
        <v>1</v>
      </c>
      <c r="AK942" s="25">
        <f t="shared" si="385"/>
        <v>22876.584372198919</v>
      </c>
      <c r="AL942" s="25">
        <f t="shared" ca="1" si="386"/>
        <v>50166</v>
      </c>
      <c r="AM942" s="25">
        <f t="shared" ca="1" si="387"/>
        <v>41</v>
      </c>
      <c r="AN942" s="25">
        <f ca="1">IF(AM942=0,0,COUNTIF($AM$19:AM942,C942*10+1))</f>
        <v>12</v>
      </c>
      <c r="AO942" s="20">
        <f t="shared" ca="1" si="388"/>
        <v>0</v>
      </c>
      <c r="AP942" s="32">
        <f t="shared" ca="1" si="389"/>
        <v>50166</v>
      </c>
    </row>
    <row r="943" spans="1:42" x14ac:dyDescent="0.2">
      <c r="A943" s="14">
        <f>Daten!A943</f>
        <v>40446</v>
      </c>
      <c r="B943" s="7" t="str">
        <f>Daten!B943</f>
        <v xml:space="preserve">Weng im Innkreis                                  </v>
      </c>
      <c r="C943" s="14">
        <f t="shared" si="365"/>
        <v>4</v>
      </c>
      <c r="D943" s="9">
        <f>Daten!D943</f>
        <v>0</v>
      </c>
      <c r="E943" s="8">
        <f>Daten!E943</f>
        <v>1443</v>
      </c>
      <c r="F943" s="8">
        <f>Daten!F943</f>
        <v>1374</v>
      </c>
      <c r="G943" s="26">
        <f t="shared" si="366"/>
        <v>69</v>
      </c>
      <c r="H943" s="28">
        <f t="shared" si="367"/>
        <v>5.0218340611353711E-2</v>
      </c>
      <c r="I943" s="20">
        <f t="shared" si="368"/>
        <v>19.573256708168529</v>
      </c>
      <c r="J943" s="20">
        <f t="shared" si="369"/>
        <v>49.426743291831471</v>
      </c>
      <c r="K943" s="26">
        <f t="shared" si="370"/>
        <v>-24713.371645915737</v>
      </c>
      <c r="L943" s="15">
        <f>Daten!G943</f>
        <v>203</v>
      </c>
      <c r="M943" s="15">
        <f>Daten!H943</f>
        <v>949</v>
      </c>
      <c r="N943" s="15">
        <f>Daten!I943</f>
        <v>291</v>
      </c>
      <c r="O943" s="27">
        <f t="shared" si="371"/>
        <v>0.52054794520547942</v>
      </c>
      <c r="P943" s="15">
        <f t="shared" si="372"/>
        <v>543.25468712499514</v>
      </c>
      <c r="Q943" s="20">
        <f t="shared" si="373"/>
        <v>-49.254687124995144</v>
      </c>
      <c r="R943" s="26">
        <f t="shared" si="374"/>
        <v>-9850.9374249990287</v>
      </c>
      <c r="S943" s="8">
        <f>Daten!K943</f>
        <v>24417.78</v>
      </c>
      <c r="T943" s="8">
        <f>Daten!L943</f>
        <v>148568.17000000001</v>
      </c>
      <c r="U943" s="8">
        <f>Daten!M943</f>
        <v>1497763.11</v>
      </c>
      <c r="V943" s="8">
        <f>Daten!N943</f>
        <v>500</v>
      </c>
      <c r="W943" s="8">
        <f>Daten!O943</f>
        <v>500</v>
      </c>
      <c r="X943" s="22">
        <f t="shared" si="375"/>
        <v>1670749.06</v>
      </c>
      <c r="Y943" s="8">
        <f t="shared" si="376"/>
        <v>591959.55905038875</v>
      </c>
      <c r="Z943" s="20">
        <f t="shared" si="377"/>
        <v>1078789.5009496114</v>
      </c>
      <c r="AA943" s="26">
        <f t="shared" si="378"/>
        <v>-107878.95009496115</v>
      </c>
      <c r="AB943" s="31">
        <f t="shared" si="379"/>
        <v>-142443.2591658759</v>
      </c>
      <c r="AC943" s="30">
        <f t="shared" si="380"/>
        <v>0</v>
      </c>
      <c r="AG943" s="25">
        <f t="shared" si="381"/>
        <v>0</v>
      </c>
      <c r="AH943" s="25">
        <f t="shared" si="382"/>
        <v>0</v>
      </c>
      <c r="AI943" s="25">
        <f t="shared" si="383"/>
        <v>0</v>
      </c>
      <c r="AJ943" s="25">
        <f t="shared" si="384"/>
        <v>1</v>
      </c>
      <c r="AK943" s="25">
        <f t="shared" si="385"/>
        <v>0</v>
      </c>
      <c r="AL943" s="25">
        <f t="shared" ca="1" si="386"/>
        <v>0</v>
      </c>
      <c r="AM943" s="25">
        <f t="shared" ca="1" si="387"/>
        <v>0</v>
      </c>
      <c r="AN943" s="25">
        <f ca="1">IF(AM943=0,0,COUNTIF($AM$19:AM943,C943*10+1))</f>
        <v>0</v>
      </c>
      <c r="AO943" s="20">
        <f t="shared" ca="1" si="388"/>
        <v>0</v>
      </c>
      <c r="AP943" s="32">
        <f t="shared" ca="1" si="389"/>
        <v>0</v>
      </c>
    </row>
    <row r="944" spans="1:42" x14ac:dyDescent="0.2">
      <c r="A944" s="14">
        <f>Daten!A944</f>
        <v>40501</v>
      </c>
      <c r="B944" s="7" t="str">
        <f>Daten!B944</f>
        <v xml:space="preserve">Alkoven                                           </v>
      </c>
      <c r="C944" s="14">
        <f t="shared" si="365"/>
        <v>4</v>
      </c>
      <c r="D944" s="9">
        <f>Daten!D944</f>
        <v>0</v>
      </c>
      <c r="E944" s="8">
        <f>Daten!E944</f>
        <v>6175</v>
      </c>
      <c r="F944" s="8">
        <f>Daten!F944</f>
        <v>5984</v>
      </c>
      <c r="G944" s="26">
        <f t="shared" si="366"/>
        <v>191</v>
      </c>
      <c r="H944" s="28">
        <f t="shared" si="367"/>
        <v>3.1918449197860965E-2</v>
      </c>
      <c r="I944" s="20">
        <f t="shared" si="368"/>
        <v>85.244809418981419</v>
      </c>
      <c r="J944" s="20">
        <f t="shared" si="369"/>
        <v>105.75519058101858</v>
      </c>
      <c r="K944" s="26">
        <f t="shared" si="370"/>
        <v>-52877.595290509293</v>
      </c>
      <c r="L944" s="15">
        <f>Daten!G944</f>
        <v>1032</v>
      </c>
      <c r="M944" s="15">
        <f>Daten!H944</f>
        <v>4005</v>
      </c>
      <c r="N944" s="15">
        <f>Daten!I944</f>
        <v>1138</v>
      </c>
      <c r="O944" s="27">
        <f t="shared" si="371"/>
        <v>0.54182272159800249</v>
      </c>
      <c r="P944" s="15">
        <f t="shared" si="372"/>
        <v>2292.6607185833568</v>
      </c>
      <c r="Q944" s="20">
        <f t="shared" si="373"/>
        <v>-122.66071858335681</v>
      </c>
      <c r="R944" s="26">
        <f t="shared" si="374"/>
        <v>-24532.143716671362</v>
      </c>
      <c r="S944" s="8">
        <f>Daten!K944</f>
        <v>40426.870000000003</v>
      </c>
      <c r="T944" s="8">
        <f>Daten!L944</f>
        <v>519713.33</v>
      </c>
      <c r="U944" s="8">
        <f>Daten!M944</f>
        <v>797793.39</v>
      </c>
      <c r="V944" s="8">
        <f>Daten!N944</f>
        <v>500</v>
      </c>
      <c r="W944" s="8">
        <f>Daten!O944</f>
        <v>500</v>
      </c>
      <c r="X944" s="22">
        <f t="shared" si="375"/>
        <v>1357933.59</v>
      </c>
      <c r="Y944" s="8">
        <f t="shared" si="376"/>
        <v>2533160.2752156276</v>
      </c>
      <c r="Z944" s="20">
        <f t="shared" si="377"/>
        <v>-1175226.6852156275</v>
      </c>
      <c r="AA944" s="26">
        <f t="shared" si="378"/>
        <v>117522.66852156277</v>
      </c>
      <c r="AB944" s="31">
        <f t="shared" si="379"/>
        <v>40112.929514382107</v>
      </c>
      <c r="AC944" s="30">
        <f t="shared" si="380"/>
        <v>40112.929514382107</v>
      </c>
      <c r="AG944" s="25">
        <f t="shared" si="381"/>
        <v>-52877.595290509293</v>
      </c>
      <c r="AH944" s="25">
        <f t="shared" si="382"/>
        <v>117522.66852156277</v>
      </c>
      <c r="AI944" s="25">
        <f t="shared" si="383"/>
        <v>64645.073231053473</v>
      </c>
      <c r="AJ944" s="25">
        <f t="shared" si="384"/>
        <v>1</v>
      </c>
      <c r="AK944" s="25">
        <f t="shared" si="385"/>
        <v>64645.073231053473</v>
      </c>
      <c r="AL944" s="25">
        <f t="shared" ca="1" si="386"/>
        <v>141759</v>
      </c>
      <c r="AM944" s="25">
        <f t="shared" ca="1" si="387"/>
        <v>41</v>
      </c>
      <c r="AN944" s="25">
        <f ca="1">IF(AM944=0,0,COUNTIF($AM$19:AM944,C944*10+1))</f>
        <v>13</v>
      </c>
      <c r="AO944" s="20">
        <f t="shared" ca="1" si="388"/>
        <v>0</v>
      </c>
      <c r="AP944" s="32">
        <f t="shared" ca="1" si="389"/>
        <v>141759</v>
      </c>
    </row>
    <row r="945" spans="1:42" x14ac:dyDescent="0.2">
      <c r="A945" s="14">
        <f>Daten!A945</f>
        <v>40502</v>
      </c>
      <c r="B945" s="7" t="str">
        <f>Daten!B945</f>
        <v xml:space="preserve">Aschach an der Donau                              </v>
      </c>
      <c r="C945" s="14">
        <f t="shared" si="365"/>
        <v>4</v>
      </c>
      <c r="D945" s="9">
        <f>Daten!D945</f>
        <v>0</v>
      </c>
      <c r="E945" s="8">
        <f>Daten!E945</f>
        <v>2240</v>
      </c>
      <c r="F945" s="8">
        <f>Daten!F945</f>
        <v>2186</v>
      </c>
      <c r="G945" s="26">
        <f t="shared" si="366"/>
        <v>54</v>
      </c>
      <c r="H945" s="28">
        <f t="shared" si="367"/>
        <v>2.4702653247941447E-2</v>
      </c>
      <c r="I945" s="20">
        <f t="shared" si="368"/>
        <v>31.140567077188066</v>
      </c>
      <c r="J945" s="20">
        <f t="shared" si="369"/>
        <v>22.859432922811934</v>
      </c>
      <c r="K945" s="26">
        <f t="shared" si="370"/>
        <v>-11429.716461405967</v>
      </c>
      <c r="L945" s="15">
        <f>Daten!G945</f>
        <v>354</v>
      </c>
      <c r="M945" s="15">
        <f>Daten!H945</f>
        <v>1400</v>
      </c>
      <c r="N945" s="15">
        <f>Daten!I945</f>
        <v>486</v>
      </c>
      <c r="O945" s="27">
        <f t="shared" si="371"/>
        <v>0.6</v>
      </c>
      <c r="P945" s="15">
        <f t="shared" si="372"/>
        <v>801.4294646733332</v>
      </c>
      <c r="Q945" s="20">
        <f t="shared" si="373"/>
        <v>38.5705353266668</v>
      </c>
      <c r="R945" s="26">
        <f t="shared" si="374"/>
        <v>7714.10706533336</v>
      </c>
      <c r="S945" s="8">
        <f>Daten!K945</f>
        <v>1466.61</v>
      </c>
      <c r="T945" s="8">
        <f>Daten!L945</f>
        <v>218898.82</v>
      </c>
      <c r="U945" s="8">
        <f>Daten!M945</f>
        <v>1021254.97</v>
      </c>
      <c r="V945" s="8">
        <f>Daten!N945</f>
        <v>500</v>
      </c>
      <c r="W945" s="8">
        <f>Daten!O945</f>
        <v>500</v>
      </c>
      <c r="X945" s="22">
        <f t="shared" si="375"/>
        <v>1241620.3999999999</v>
      </c>
      <c r="Y945" s="8">
        <f t="shared" si="376"/>
        <v>918911.58161668107</v>
      </c>
      <c r="Z945" s="20">
        <f t="shared" si="377"/>
        <v>322708.81838331884</v>
      </c>
      <c r="AA945" s="26">
        <f t="shared" si="378"/>
        <v>-32270.881838331887</v>
      </c>
      <c r="AB945" s="31">
        <f t="shared" si="379"/>
        <v>-35986.491234404493</v>
      </c>
      <c r="AC945" s="30">
        <f t="shared" si="380"/>
        <v>0</v>
      </c>
      <c r="AG945" s="25">
        <f t="shared" si="381"/>
        <v>0</v>
      </c>
      <c r="AH945" s="25">
        <f t="shared" si="382"/>
        <v>0</v>
      </c>
      <c r="AI945" s="25">
        <f t="shared" si="383"/>
        <v>0</v>
      </c>
      <c r="AJ945" s="25">
        <f t="shared" si="384"/>
        <v>1</v>
      </c>
      <c r="AK945" s="25">
        <f t="shared" si="385"/>
        <v>0</v>
      </c>
      <c r="AL945" s="25">
        <f t="shared" ca="1" si="386"/>
        <v>0</v>
      </c>
      <c r="AM945" s="25">
        <f t="shared" ca="1" si="387"/>
        <v>0</v>
      </c>
      <c r="AN945" s="25">
        <f ca="1">IF(AM945=0,0,COUNTIF($AM$19:AM945,C945*10+1))</f>
        <v>0</v>
      </c>
      <c r="AO945" s="20">
        <f t="shared" ca="1" si="388"/>
        <v>0</v>
      </c>
      <c r="AP945" s="32">
        <f t="shared" ca="1" si="389"/>
        <v>0</v>
      </c>
    </row>
    <row r="946" spans="1:42" x14ac:dyDescent="0.2">
      <c r="A946" s="14">
        <f>Daten!A946</f>
        <v>40503</v>
      </c>
      <c r="B946" s="7" t="str">
        <f>Daten!B946</f>
        <v xml:space="preserve">Eferding                                          </v>
      </c>
      <c r="C946" s="14">
        <f t="shared" si="365"/>
        <v>4</v>
      </c>
      <c r="D946" s="9">
        <f>Daten!D946</f>
        <v>0</v>
      </c>
      <c r="E946" s="8">
        <f>Daten!E946</f>
        <v>4298</v>
      </c>
      <c r="F946" s="8">
        <f>Daten!F946</f>
        <v>4271</v>
      </c>
      <c r="G946" s="26">
        <f t="shared" si="366"/>
        <v>27</v>
      </c>
      <c r="H946" s="28">
        <f t="shared" si="367"/>
        <v>6.3217045188480453E-3</v>
      </c>
      <c r="I946" s="20">
        <f t="shared" si="368"/>
        <v>60.842343086308432</v>
      </c>
      <c r="J946" s="20">
        <f t="shared" si="369"/>
        <v>-33.842343086308432</v>
      </c>
      <c r="K946" s="26">
        <f t="shared" si="370"/>
        <v>16921.171543154214</v>
      </c>
      <c r="L946" s="15">
        <f>Daten!G946</f>
        <v>669</v>
      </c>
      <c r="M946" s="15">
        <f>Daten!H946</f>
        <v>2761</v>
      </c>
      <c r="N946" s="15">
        <f>Daten!I946</f>
        <v>868</v>
      </c>
      <c r="O946" s="27">
        <f t="shared" si="371"/>
        <v>0.55668236146323791</v>
      </c>
      <c r="P946" s="15">
        <f t="shared" si="372"/>
        <v>1580.5333942593377</v>
      </c>
      <c r="Q946" s="20">
        <f t="shared" si="373"/>
        <v>-43.533394259337683</v>
      </c>
      <c r="R946" s="26">
        <f t="shared" si="374"/>
        <v>-8706.6788518675367</v>
      </c>
      <c r="S946" s="8">
        <f>Daten!K946</f>
        <v>1296.42</v>
      </c>
      <c r="T946" s="8">
        <f>Daten!L946</f>
        <v>441021.01</v>
      </c>
      <c r="U946" s="8">
        <f>Daten!M946</f>
        <v>2877542.74</v>
      </c>
      <c r="V946" s="8">
        <f>Daten!N946</f>
        <v>500</v>
      </c>
      <c r="W946" s="8">
        <f>Daten!O946</f>
        <v>500</v>
      </c>
      <c r="X946" s="22">
        <f t="shared" si="375"/>
        <v>3319860.1700000004</v>
      </c>
      <c r="Y946" s="8">
        <f t="shared" si="376"/>
        <v>1763161.5972270069</v>
      </c>
      <c r="Z946" s="20">
        <f t="shared" si="377"/>
        <v>1556698.5727729935</v>
      </c>
      <c r="AA946" s="26">
        <f t="shared" si="378"/>
        <v>-155669.85727729936</v>
      </c>
      <c r="AB946" s="31">
        <f t="shared" si="379"/>
        <v>-147455.3645860127</v>
      </c>
      <c r="AC946" s="30">
        <f t="shared" si="380"/>
        <v>0</v>
      </c>
      <c r="AG946" s="25">
        <f t="shared" si="381"/>
        <v>0</v>
      </c>
      <c r="AH946" s="25">
        <f t="shared" si="382"/>
        <v>0</v>
      </c>
      <c r="AI946" s="25">
        <f t="shared" si="383"/>
        <v>0</v>
      </c>
      <c r="AJ946" s="25">
        <f t="shared" si="384"/>
        <v>1</v>
      </c>
      <c r="AK946" s="25">
        <f t="shared" si="385"/>
        <v>0</v>
      </c>
      <c r="AL946" s="25">
        <f t="shared" ca="1" si="386"/>
        <v>0</v>
      </c>
      <c r="AM946" s="25">
        <f t="shared" ca="1" si="387"/>
        <v>0</v>
      </c>
      <c r="AN946" s="25">
        <f ca="1">IF(AM946=0,0,COUNTIF($AM$19:AM946,C946*10+1))</f>
        <v>0</v>
      </c>
      <c r="AO946" s="20">
        <f t="shared" ca="1" si="388"/>
        <v>0</v>
      </c>
      <c r="AP946" s="32">
        <f t="shared" ca="1" si="389"/>
        <v>0</v>
      </c>
    </row>
    <row r="947" spans="1:42" x14ac:dyDescent="0.2">
      <c r="A947" s="14">
        <f>Daten!A947</f>
        <v>40504</v>
      </c>
      <c r="B947" s="7" t="str">
        <f>Daten!B947</f>
        <v xml:space="preserve">Fraham                                            </v>
      </c>
      <c r="C947" s="14">
        <f t="shared" si="365"/>
        <v>4</v>
      </c>
      <c r="D947" s="9">
        <f>Daten!D947</f>
        <v>0</v>
      </c>
      <c r="E947" s="8">
        <f>Daten!E947</f>
        <v>2613</v>
      </c>
      <c r="F947" s="8">
        <f>Daten!F947</f>
        <v>2390</v>
      </c>
      <c r="G947" s="26">
        <f t="shared" si="366"/>
        <v>223</v>
      </c>
      <c r="H947" s="28">
        <f t="shared" si="367"/>
        <v>9.3305439330543929E-2</v>
      </c>
      <c r="I947" s="20">
        <f t="shared" si="368"/>
        <v>34.046640125562433</v>
      </c>
      <c r="J947" s="20">
        <f t="shared" si="369"/>
        <v>188.95335987443758</v>
      </c>
      <c r="K947" s="26">
        <f t="shared" si="370"/>
        <v>-94476.679937218796</v>
      </c>
      <c r="L947" s="15">
        <f>Daten!G947</f>
        <v>456</v>
      </c>
      <c r="M947" s="15">
        <f>Daten!H947</f>
        <v>1701</v>
      </c>
      <c r="N947" s="15">
        <f>Daten!I947</f>
        <v>456</v>
      </c>
      <c r="O947" s="27">
        <f t="shared" si="371"/>
        <v>0.53615520282186946</v>
      </c>
      <c r="P947" s="15">
        <f t="shared" si="372"/>
        <v>973.73679957809986</v>
      </c>
      <c r="Q947" s="20">
        <f t="shared" si="373"/>
        <v>-61.736799578099863</v>
      </c>
      <c r="R947" s="26">
        <f t="shared" si="374"/>
        <v>-12347.359915619973</v>
      </c>
      <c r="S947" s="8">
        <f>Daten!K947</f>
        <v>17375.97</v>
      </c>
      <c r="T947" s="8">
        <f>Daten!L947</f>
        <v>228241.4</v>
      </c>
      <c r="U947" s="8">
        <f>Daten!M947</f>
        <v>1404317.78</v>
      </c>
      <c r="V947" s="8">
        <f>Daten!N947</f>
        <v>500</v>
      </c>
      <c r="W947" s="8">
        <f>Daten!O947</f>
        <v>500</v>
      </c>
      <c r="X947" s="22">
        <f t="shared" si="375"/>
        <v>1649935.15</v>
      </c>
      <c r="Y947" s="8">
        <f t="shared" si="376"/>
        <v>1071926.7690912446</v>
      </c>
      <c r="Z947" s="20">
        <f t="shared" si="377"/>
        <v>578008.38090875535</v>
      </c>
      <c r="AA947" s="26">
        <f t="shared" si="378"/>
        <v>-57800.838090875535</v>
      </c>
      <c r="AB947" s="31">
        <f t="shared" si="379"/>
        <v>-164624.87794371432</v>
      </c>
      <c r="AC947" s="30">
        <f t="shared" si="380"/>
        <v>0</v>
      </c>
      <c r="AG947" s="25">
        <f t="shared" si="381"/>
        <v>0</v>
      </c>
      <c r="AH947" s="25">
        <f t="shared" si="382"/>
        <v>0</v>
      </c>
      <c r="AI947" s="25">
        <f t="shared" si="383"/>
        <v>0</v>
      </c>
      <c r="AJ947" s="25">
        <f t="shared" si="384"/>
        <v>1</v>
      </c>
      <c r="AK947" s="25">
        <f t="shared" si="385"/>
        <v>0</v>
      </c>
      <c r="AL947" s="25">
        <f t="shared" ca="1" si="386"/>
        <v>0</v>
      </c>
      <c r="AM947" s="25">
        <f t="shared" ca="1" si="387"/>
        <v>0</v>
      </c>
      <c r="AN947" s="25">
        <f ca="1">IF(AM947=0,0,COUNTIF($AM$19:AM947,C947*10+1))</f>
        <v>0</v>
      </c>
      <c r="AO947" s="20">
        <f t="shared" ca="1" si="388"/>
        <v>0</v>
      </c>
      <c r="AP947" s="32">
        <f t="shared" ca="1" si="389"/>
        <v>0</v>
      </c>
    </row>
    <row r="948" spans="1:42" x14ac:dyDescent="0.2">
      <c r="A948" s="14">
        <f>Daten!A948</f>
        <v>40505</v>
      </c>
      <c r="B948" s="7" t="str">
        <f>Daten!B948</f>
        <v xml:space="preserve">Haibach ob der Donau                              </v>
      </c>
      <c r="C948" s="14">
        <f t="shared" si="365"/>
        <v>4</v>
      </c>
      <c r="D948" s="9">
        <f>Daten!D948</f>
        <v>0</v>
      </c>
      <c r="E948" s="8">
        <f>Daten!E948</f>
        <v>1286</v>
      </c>
      <c r="F948" s="8">
        <f>Daten!F948</f>
        <v>1285</v>
      </c>
      <c r="G948" s="26">
        <f t="shared" si="366"/>
        <v>1</v>
      </c>
      <c r="H948" s="28">
        <f t="shared" si="367"/>
        <v>7.7821011673151756E-4</v>
      </c>
      <c r="I948" s="20">
        <f t="shared" si="368"/>
        <v>18.305411113534614</v>
      </c>
      <c r="J948" s="20">
        <f t="shared" si="369"/>
        <v>-17.305411113534614</v>
      </c>
      <c r="K948" s="26">
        <f t="shared" si="370"/>
        <v>8652.7055567673069</v>
      </c>
      <c r="L948" s="15">
        <f>Daten!G948</f>
        <v>179</v>
      </c>
      <c r="M948" s="15">
        <f>Daten!H948</f>
        <v>862</v>
      </c>
      <c r="N948" s="15">
        <f>Daten!I948</f>
        <v>245</v>
      </c>
      <c r="O948" s="27">
        <f t="shared" si="371"/>
        <v>0.49187935034802782</v>
      </c>
      <c r="P948" s="15">
        <f t="shared" si="372"/>
        <v>493.45157039172369</v>
      </c>
      <c r="Q948" s="20">
        <f t="shared" si="373"/>
        <v>-69.451570391723692</v>
      </c>
      <c r="R948" s="26">
        <f t="shared" si="374"/>
        <v>-13890.314078344738</v>
      </c>
      <c r="S948" s="8">
        <f>Daten!K948</f>
        <v>8030.59</v>
      </c>
      <c r="T948" s="8">
        <f>Daten!L948</f>
        <v>89990.14</v>
      </c>
      <c r="U948" s="8">
        <f>Daten!M948</f>
        <v>174368.29</v>
      </c>
      <c r="V948" s="8">
        <f>Daten!N948</f>
        <v>500</v>
      </c>
      <c r="W948" s="8">
        <f>Daten!O948</f>
        <v>500</v>
      </c>
      <c r="X948" s="22">
        <f t="shared" si="375"/>
        <v>272389.02</v>
      </c>
      <c r="Y948" s="8">
        <f t="shared" si="376"/>
        <v>527553.70266029099</v>
      </c>
      <c r="Z948" s="20">
        <f t="shared" si="377"/>
        <v>-255164.68266029097</v>
      </c>
      <c r="AA948" s="26">
        <f t="shared" si="378"/>
        <v>25516.4682660291</v>
      </c>
      <c r="AB948" s="31">
        <f t="shared" si="379"/>
        <v>20278.859744451671</v>
      </c>
      <c r="AC948" s="30">
        <f t="shared" si="380"/>
        <v>20278.859744451671</v>
      </c>
      <c r="AG948" s="25">
        <f t="shared" si="381"/>
        <v>8652.7055567673069</v>
      </c>
      <c r="AH948" s="25">
        <f t="shared" si="382"/>
        <v>25516.4682660291</v>
      </c>
      <c r="AI948" s="25">
        <f t="shared" si="383"/>
        <v>34169.173822796409</v>
      </c>
      <c r="AJ948" s="25">
        <f t="shared" si="384"/>
        <v>1</v>
      </c>
      <c r="AK948" s="25">
        <f t="shared" si="385"/>
        <v>34169.173822796409</v>
      </c>
      <c r="AL948" s="25">
        <f t="shared" ca="1" si="386"/>
        <v>74929</v>
      </c>
      <c r="AM948" s="25">
        <f t="shared" ca="1" si="387"/>
        <v>41</v>
      </c>
      <c r="AN948" s="25">
        <f ca="1">IF(AM948=0,0,COUNTIF($AM$19:AM948,C948*10+1))</f>
        <v>14</v>
      </c>
      <c r="AO948" s="20">
        <f t="shared" ca="1" si="388"/>
        <v>0</v>
      </c>
      <c r="AP948" s="32">
        <f t="shared" ca="1" si="389"/>
        <v>74929</v>
      </c>
    </row>
    <row r="949" spans="1:42" x14ac:dyDescent="0.2">
      <c r="A949" s="14">
        <f>Daten!A949</f>
        <v>40506</v>
      </c>
      <c r="B949" s="7" t="str">
        <f>Daten!B949</f>
        <v xml:space="preserve">Hartkirchen                                       </v>
      </c>
      <c r="C949" s="14">
        <f t="shared" si="365"/>
        <v>4</v>
      </c>
      <c r="D949" s="9">
        <f>Daten!D949</f>
        <v>0</v>
      </c>
      <c r="E949" s="8">
        <f>Daten!E949</f>
        <v>3970</v>
      </c>
      <c r="F949" s="8">
        <f>Daten!F949</f>
        <v>4070</v>
      </c>
      <c r="G949" s="26">
        <f t="shared" si="366"/>
        <v>-100</v>
      </c>
      <c r="H949" s="28">
        <f t="shared" si="367"/>
        <v>-2.4570024570024569E-2</v>
      </c>
      <c r="I949" s="20">
        <f t="shared" si="368"/>
        <v>57.979006406292513</v>
      </c>
      <c r="J949" s="20">
        <f t="shared" si="369"/>
        <v>-157.97900640629251</v>
      </c>
      <c r="K949" s="26">
        <f t="shared" si="370"/>
        <v>78989.503203146262</v>
      </c>
      <c r="L949" s="15">
        <f>Daten!G949</f>
        <v>568</v>
      </c>
      <c r="M949" s="15">
        <f>Daten!H949</f>
        <v>2473</v>
      </c>
      <c r="N949" s="15">
        <f>Daten!I949</f>
        <v>929</v>
      </c>
      <c r="O949" s="27">
        <f t="shared" si="371"/>
        <v>0.60533764658309741</v>
      </c>
      <c r="P949" s="15">
        <f t="shared" si="372"/>
        <v>1415.6679043836807</v>
      </c>
      <c r="Q949" s="20">
        <f t="shared" si="373"/>
        <v>81.332095616319293</v>
      </c>
      <c r="R949" s="26">
        <f t="shared" si="374"/>
        <v>16266.419123263859</v>
      </c>
      <c r="S949" s="8">
        <f>Daten!K949</f>
        <v>23319.62</v>
      </c>
      <c r="T949" s="8">
        <f>Daten!L949</f>
        <v>320362.92</v>
      </c>
      <c r="U949" s="8">
        <f>Daten!M949</f>
        <v>773728.85</v>
      </c>
      <c r="V949" s="8">
        <f>Daten!N949</f>
        <v>500</v>
      </c>
      <c r="W949" s="8">
        <f>Daten!O949</f>
        <v>500</v>
      </c>
      <c r="X949" s="22">
        <f t="shared" si="375"/>
        <v>1117411.3899999999</v>
      </c>
      <c r="Y949" s="8">
        <f t="shared" si="376"/>
        <v>1628606.687061707</v>
      </c>
      <c r="Z949" s="20">
        <f t="shared" si="377"/>
        <v>-511195.29706170713</v>
      </c>
      <c r="AA949" s="26">
        <f t="shared" si="378"/>
        <v>51119.529706170717</v>
      </c>
      <c r="AB949" s="31">
        <f t="shared" si="379"/>
        <v>146375.45203258083</v>
      </c>
      <c r="AC949" s="30">
        <f t="shared" si="380"/>
        <v>146375.45203258083</v>
      </c>
      <c r="AG949" s="25">
        <f t="shared" si="381"/>
        <v>78989.503203146262</v>
      </c>
      <c r="AH949" s="25">
        <f t="shared" si="382"/>
        <v>51119.529706170717</v>
      </c>
      <c r="AI949" s="25">
        <f t="shared" si="383"/>
        <v>130109.03290931697</v>
      </c>
      <c r="AJ949" s="25">
        <f t="shared" si="384"/>
        <v>1</v>
      </c>
      <c r="AK949" s="25">
        <f t="shared" si="385"/>
        <v>130109.03290931697</v>
      </c>
      <c r="AL949" s="25">
        <f t="shared" ca="1" si="386"/>
        <v>285313</v>
      </c>
      <c r="AM949" s="25">
        <f t="shared" ca="1" si="387"/>
        <v>41</v>
      </c>
      <c r="AN949" s="25">
        <f ca="1">IF(AM949=0,0,COUNTIF($AM$19:AM949,C949*10+1))</f>
        <v>15</v>
      </c>
      <c r="AO949" s="20">
        <f t="shared" ca="1" si="388"/>
        <v>0</v>
      </c>
      <c r="AP949" s="32">
        <f t="shared" ca="1" si="389"/>
        <v>285313</v>
      </c>
    </row>
    <row r="950" spans="1:42" x14ac:dyDescent="0.2">
      <c r="A950" s="14">
        <f>Daten!A950</f>
        <v>40507</v>
      </c>
      <c r="B950" s="7" t="str">
        <f>Daten!B950</f>
        <v xml:space="preserve">Hinzenbach                                        </v>
      </c>
      <c r="C950" s="14">
        <f t="shared" si="365"/>
        <v>4</v>
      </c>
      <c r="D950" s="9">
        <f>Daten!D950</f>
        <v>0</v>
      </c>
      <c r="E950" s="8">
        <f>Daten!E950</f>
        <v>2084</v>
      </c>
      <c r="F950" s="8">
        <f>Daten!F950</f>
        <v>2055</v>
      </c>
      <c r="G950" s="26">
        <f t="shared" si="366"/>
        <v>29</v>
      </c>
      <c r="H950" s="28">
        <f t="shared" si="367"/>
        <v>1.4111922141119221E-2</v>
      </c>
      <c r="I950" s="20">
        <f t="shared" si="368"/>
        <v>29.274412325535899</v>
      </c>
      <c r="J950" s="20">
        <f t="shared" si="369"/>
        <v>-0.27441232553589856</v>
      </c>
      <c r="K950" s="26">
        <f t="shared" si="370"/>
        <v>137.20616276794928</v>
      </c>
      <c r="L950" s="15">
        <f>Daten!G950</f>
        <v>306</v>
      </c>
      <c r="M950" s="15">
        <f>Daten!H950</f>
        <v>1406</v>
      </c>
      <c r="N950" s="15">
        <f>Daten!I950</f>
        <v>372</v>
      </c>
      <c r="O950" s="27">
        <f t="shared" si="371"/>
        <v>0.4822190611664296</v>
      </c>
      <c r="P950" s="15">
        <f t="shared" si="372"/>
        <v>804.86416237907599</v>
      </c>
      <c r="Q950" s="20">
        <f t="shared" si="373"/>
        <v>-126.86416237907599</v>
      </c>
      <c r="R950" s="26">
        <f t="shared" si="374"/>
        <v>-25372.832475815198</v>
      </c>
      <c r="S950" s="8">
        <f>Daten!K950</f>
        <v>14710.38</v>
      </c>
      <c r="T950" s="8">
        <f>Daten!L950</f>
        <v>204985.91</v>
      </c>
      <c r="U950" s="8">
        <f>Daten!M950</f>
        <v>1053819.98</v>
      </c>
      <c r="V950" s="8">
        <f>Daten!N950</f>
        <v>500</v>
      </c>
      <c r="W950" s="8">
        <f>Daten!O950</f>
        <v>500</v>
      </c>
      <c r="X950" s="22">
        <f t="shared" si="375"/>
        <v>1273516.27</v>
      </c>
      <c r="Y950" s="8">
        <f t="shared" si="376"/>
        <v>854915.95361123362</v>
      </c>
      <c r="Z950" s="20">
        <f t="shared" si="377"/>
        <v>418600.3163887664</v>
      </c>
      <c r="AA950" s="26">
        <f t="shared" si="378"/>
        <v>-41860.031638876644</v>
      </c>
      <c r="AB950" s="31">
        <f t="shared" si="379"/>
        <v>-67095.657951923888</v>
      </c>
      <c r="AC950" s="30">
        <f t="shared" si="380"/>
        <v>0</v>
      </c>
      <c r="AG950" s="25">
        <f t="shared" si="381"/>
        <v>0</v>
      </c>
      <c r="AH950" s="25">
        <f t="shared" si="382"/>
        <v>0</v>
      </c>
      <c r="AI950" s="25">
        <f t="shared" si="383"/>
        <v>0</v>
      </c>
      <c r="AJ950" s="25">
        <f t="shared" si="384"/>
        <v>1</v>
      </c>
      <c r="AK950" s="25">
        <f t="shared" si="385"/>
        <v>0</v>
      </c>
      <c r="AL950" s="25">
        <f t="shared" ca="1" si="386"/>
        <v>0</v>
      </c>
      <c r="AM950" s="25">
        <f t="shared" ca="1" si="387"/>
        <v>0</v>
      </c>
      <c r="AN950" s="25">
        <f ca="1">IF(AM950=0,0,COUNTIF($AM$19:AM950,C950*10+1))</f>
        <v>0</v>
      </c>
      <c r="AO950" s="20">
        <f t="shared" ca="1" si="388"/>
        <v>0</v>
      </c>
      <c r="AP950" s="32">
        <f t="shared" ca="1" si="389"/>
        <v>0</v>
      </c>
    </row>
    <row r="951" spans="1:42" x14ac:dyDescent="0.2">
      <c r="A951" s="14">
        <f>Daten!A951</f>
        <v>40508</v>
      </c>
      <c r="B951" s="7" t="str">
        <f>Daten!B951</f>
        <v xml:space="preserve">Prambachkirchen                                   </v>
      </c>
      <c r="C951" s="14">
        <f t="shared" si="365"/>
        <v>4</v>
      </c>
      <c r="D951" s="9">
        <f>Daten!D951</f>
        <v>0</v>
      </c>
      <c r="E951" s="8">
        <f>Daten!E951</f>
        <v>2978</v>
      </c>
      <c r="F951" s="8">
        <f>Daten!F951</f>
        <v>2932</v>
      </c>
      <c r="G951" s="26">
        <f t="shared" si="366"/>
        <v>46</v>
      </c>
      <c r="H951" s="28">
        <f t="shared" si="367"/>
        <v>1.5688949522510234E-2</v>
      </c>
      <c r="I951" s="20">
        <f t="shared" si="368"/>
        <v>41.767677342321782</v>
      </c>
      <c r="J951" s="20">
        <f t="shared" si="369"/>
        <v>4.2323226576782176</v>
      </c>
      <c r="K951" s="26">
        <f t="shared" si="370"/>
        <v>-2116.1613288391086</v>
      </c>
      <c r="L951" s="15">
        <f>Daten!G951</f>
        <v>467</v>
      </c>
      <c r="M951" s="15">
        <f>Daten!H951</f>
        <v>1950</v>
      </c>
      <c r="N951" s="15">
        <f>Daten!I951</f>
        <v>561</v>
      </c>
      <c r="O951" s="27">
        <f t="shared" si="371"/>
        <v>0.52717948717948715</v>
      </c>
      <c r="P951" s="15">
        <f t="shared" si="372"/>
        <v>1116.2767543664283</v>
      </c>
      <c r="Q951" s="20">
        <f t="shared" si="373"/>
        <v>-88.276754366428349</v>
      </c>
      <c r="R951" s="26">
        <f t="shared" si="374"/>
        <v>-17655.350873285672</v>
      </c>
      <c r="S951" s="8">
        <f>Daten!K951</f>
        <v>32956.07</v>
      </c>
      <c r="T951" s="8">
        <f>Daten!L951</f>
        <v>214756.99</v>
      </c>
      <c r="U951" s="8">
        <f>Daten!M951</f>
        <v>895361.17</v>
      </c>
      <c r="V951" s="8">
        <f>Daten!N951</f>
        <v>500</v>
      </c>
      <c r="W951" s="8">
        <f>Daten!O951</f>
        <v>500</v>
      </c>
      <c r="X951" s="22">
        <f t="shared" si="375"/>
        <v>1143074.23</v>
      </c>
      <c r="Y951" s="8">
        <f t="shared" si="376"/>
        <v>1221660.1294886055</v>
      </c>
      <c r="Z951" s="20">
        <f t="shared" si="377"/>
        <v>-78585.899488605559</v>
      </c>
      <c r="AA951" s="26">
        <f t="shared" si="378"/>
        <v>7858.5899488605564</v>
      </c>
      <c r="AB951" s="31">
        <f t="shared" si="379"/>
        <v>-11912.922253264223</v>
      </c>
      <c r="AC951" s="30">
        <f t="shared" si="380"/>
        <v>0</v>
      </c>
      <c r="AG951" s="25">
        <f t="shared" si="381"/>
        <v>0</v>
      </c>
      <c r="AH951" s="25">
        <f t="shared" si="382"/>
        <v>0</v>
      </c>
      <c r="AI951" s="25">
        <f t="shared" si="383"/>
        <v>0</v>
      </c>
      <c r="AJ951" s="25">
        <f t="shared" si="384"/>
        <v>1</v>
      </c>
      <c r="AK951" s="25">
        <f t="shared" si="385"/>
        <v>0</v>
      </c>
      <c r="AL951" s="25">
        <f t="shared" ca="1" si="386"/>
        <v>0</v>
      </c>
      <c r="AM951" s="25">
        <f t="shared" ca="1" si="387"/>
        <v>0</v>
      </c>
      <c r="AN951" s="25">
        <f ca="1">IF(AM951=0,0,COUNTIF($AM$19:AM951,C951*10+1))</f>
        <v>0</v>
      </c>
      <c r="AO951" s="20">
        <f t="shared" ca="1" si="388"/>
        <v>0</v>
      </c>
      <c r="AP951" s="32">
        <f t="shared" ca="1" si="389"/>
        <v>0</v>
      </c>
    </row>
    <row r="952" spans="1:42" x14ac:dyDescent="0.2">
      <c r="A952" s="14">
        <f>Daten!A952</f>
        <v>40509</v>
      </c>
      <c r="B952" s="7" t="str">
        <f>Daten!B952</f>
        <v xml:space="preserve">Pupping                                           </v>
      </c>
      <c r="C952" s="14">
        <f t="shared" si="365"/>
        <v>4</v>
      </c>
      <c r="D952" s="9">
        <f>Daten!D952</f>
        <v>0</v>
      </c>
      <c r="E952" s="8">
        <f>Daten!E952</f>
        <v>1814</v>
      </c>
      <c r="F952" s="8">
        <f>Daten!F952</f>
        <v>1795</v>
      </c>
      <c r="G952" s="26">
        <f t="shared" si="366"/>
        <v>19</v>
      </c>
      <c r="H952" s="28">
        <f t="shared" si="367"/>
        <v>1.0584958217270195E-2</v>
      </c>
      <c r="I952" s="20">
        <f t="shared" si="368"/>
        <v>25.570593734470531</v>
      </c>
      <c r="J952" s="20">
        <f t="shared" si="369"/>
        <v>-6.5705937344705312</v>
      </c>
      <c r="K952" s="26">
        <f t="shared" si="370"/>
        <v>3285.2968672352654</v>
      </c>
      <c r="L952" s="15">
        <f>Daten!G952</f>
        <v>241</v>
      </c>
      <c r="M952" s="15">
        <f>Daten!H952</f>
        <v>1191</v>
      </c>
      <c r="N952" s="15">
        <f>Daten!I952</f>
        <v>382</v>
      </c>
      <c r="O952" s="27">
        <f t="shared" si="371"/>
        <v>0.52308984047019313</v>
      </c>
      <c r="P952" s="15">
        <f t="shared" si="372"/>
        <v>681.78749458995696</v>
      </c>
      <c r="Q952" s="20">
        <f t="shared" si="373"/>
        <v>-58.787494589956964</v>
      </c>
      <c r="R952" s="26">
        <f t="shared" si="374"/>
        <v>-11757.498917991394</v>
      </c>
      <c r="S952" s="8">
        <f>Daten!K952</f>
        <v>20019.16</v>
      </c>
      <c r="T952" s="8">
        <f>Daten!L952</f>
        <v>181132.91</v>
      </c>
      <c r="U952" s="8">
        <f>Daten!M952</f>
        <v>933775.5</v>
      </c>
      <c r="V952" s="8">
        <f>Daten!N952</f>
        <v>500</v>
      </c>
      <c r="W952" s="8">
        <f>Daten!O952</f>
        <v>500</v>
      </c>
      <c r="X952" s="22">
        <f t="shared" si="375"/>
        <v>1134927.57</v>
      </c>
      <c r="Y952" s="8">
        <f t="shared" si="376"/>
        <v>744154.28975565161</v>
      </c>
      <c r="Z952" s="20">
        <f t="shared" si="377"/>
        <v>390773.28024434845</v>
      </c>
      <c r="AA952" s="26">
        <f t="shared" si="378"/>
        <v>-39077.32802443485</v>
      </c>
      <c r="AB952" s="31">
        <f t="shared" si="379"/>
        <v>-47549.530075190982</v>
      </c>
      <c r="AC952" s="30">
        <f t="shared" si="380"/>
        <v>0</v>
      </c>
      <c r="AG952" s="25">
        <f t="shared" si="381"/>
        <v>0</v>
      </c>
      <c r="AH952" s="25">
        <f t="shared" si="382"/>
        <v>0</v>
      </c>
      <c r="AI952" s="25">
        <f t="shared" si="383"/>
        <v>0</v>
      </c>
      <c r="AJ952" s="25">
        <f t="shared" si="384"/>
        <v>1</v>
      </c>
      <c r="AK952" s="25">
        <f t="shared" si="385"/>
        <v>0</v>
      </c>
      <c r="AL952" s="25">
        <f t="shared" ca="1" si="386"/>
        <v>0</v>
      </c>
      <c r="AM952" s="25">
        <f t="shared" ca="1" si="387"/>
        <v>0</v>
      </c>
      <c r="AN952" s="25">
        <f ca="1">IF(AM952=0,0,COUNTIF($AM$19:AM952,C952*10+1))</f>
        <v>0</v>
      </c>
      <c r="AO952" s="20">
        <f t="shared" ca="1" si="388"/>
        <v>0</v>
      </c>
      <c r="AP952" s="32">
        <f t="shared" ca="1" si="389"/>
        <v>0</v>
      </c>
    </row>
    <row r="953" spans="1:42" x14ac:dyDescent="0.2">
      <c r="A953" s="14">
        <f>Daten!A953</f>
        <v>40510</v>
      </c>
      <c r="B953" s="7" t="str">
        <f>Daten!B953</f>
        <v xml:space="preserve">St. Marienkirchen an der Polsenz                  </v>
      </c>
      <c r="C953" s="14">
        <f t="shared" si="365"/>
        <v>4</v>
      </c>
      <c r="D953" s="9">
        <f>Daten!D953</f>
        <v>0</v>
      </c>
      <c r="E953" s="8">
        <f>Daten!E953</f>
        <v>2346</v>
      </c>
      <c r="F953" s="8">
        <f>Daten!F953</f>
        <v>2319</v>
      </c>
      <c r="G953" s="26">
        <f t="shared" si="366"/>
        <v>27</v>
      </c>
      <c r="H953" s="28">
        <f t="shared" si="367"/>
        <v>1.1642949547218629E-2</v>
      </c>
      <c r="I953" s="20">
        <f t="shared" si="368"/>
        <v>33.035212741079199</v>
      </c>
      <c r="J953" s="20">
        <f t="shared" si="369"/>
        <v>-6.0352127410791994</v>
      </c>
      <c r="K953" s="26">
        <f t="shared" si="370"/>
        <v>3017.6063705395995</v>
      </c>
      <c r="L953" s="15">
        <f>Daten!G953</f>
        <v>332</v>
      </c>
      <c r="M953" s="15">
        <f>Daten!H953</f>
        <v>1569</v>
      </c>
      <c r="N953" s="15">
        <f>Daten!I953</f>
        <v>445</v>
      </c>
      <c r="O953" s="27">
        <f t="shared" si="371"/>
        <v>0.49521988527724664</v>
      </c>
      <c r="P953" s="15">
        <f t="shared" si="372"/>
        <v>898.17345005175696</v>
      </c>
      <c r="Q953" s="20">
        <f t="shared" si="373"/>
        <v>-121.17345005175696</v>
      </c>
      <c r="R953" s="26">
        <f t="shared" si="374"/>
        <v>-24234.690010351391</v>
      </c>
      <c r="S953" s="8">
        <f>Daten!K953</f>
        <v>18325.82</v>
      </c>
      <c r="T953" s="8">
        <f>Daten!L953</f>
        <v>165208.79</v>
      </c>
      <c r="U953" s="8">
        <f>Daten!M953</f>
        <v>264594.59000000003</v>
      </c>
      <c r="V953" s="8">
        <f>Daten!N953</f>
        <v>500</v>
      </c>
      <c r="W953" s="8">
        <f>Daten!O953</f>
        <v>500</v>
      </c>
      <c r="X953" s="22">
        <f t="shared" si="375"/>
        <v>448129.20000000007</v>
      </c>
      <c r="Y953" s="8">
        <f t="shared" si="376"/>
        <v>962395.79038961336</v>
      </c>
      <c r="Z953" s="20">
        <f t="shared" si="377"/>
        <v>-514266.59038961329</v>
      </c>
      <c r="AA953" s="26">
        <f t="shared" si="378"/>
        <v>51426.659038961334</v>
      </c>
      <c r="AB953" s="31">
        <f t="shared" si="379"/>
        <v>30209.575399149544</v>
      </c>
      <c r="AC953" s="30">
        <f t="shared" si="380"/>
        <v>30209.575399149544</v>
      </c>
      <c r="AG953" s="25">
        <f t="shared" si="381"/>
        <v>3017.6063705395995</v>
      </c>
      <c r="AH953" s="25">
        <f t="shared" si="382"/>
        <v>51426.659038961334</v>
      </c>
      <c r="AI953" s="25">
        <f t="shared" si="383"/>
        <v>54444.265409500935</v>
      </c>
      <c r="AJ953" s="25">
        <f t="shared" si="384"/>
        <v>1</v>
      </c>
      <c r="AK953" s="25">
        <f t="shared" si="385"/>
        <v>54444.265409500935</v>
      </c>
      <c r="AL953" s="25">
        <f t="shared" ca="1" si="386"/>
        <v>119390</v>
      </c>
      <c r="AM953" s="25">
        <f t="shared" ca="1" si="387"/>
        <v>41</v>
      </c>
      <c r="AN953" s="25">
        <f ca="1">IF(AM953=0,0,COUNTIF($AM$19:AM953,C953*10+1))</f>
        <v>16</v>
      </c>
      <c r="AO953" s="20">
        <f t="shared" ca="1" si="388"/>
        <v>0</v>
      </c>
      <c r="AP953" s="32">
        <f t="shared" ca="1" si="389"/>
        <v>119390</v>
      </c>
    </row>
    <row r="954" spans="1:42" x14ac:dyDescent="0.2">
      <c r="A954" s="14">
        <f>Daten!A954</f>
        <v>40511</v>
      </c>
      <c r="B954" s="7" t="str">
        <f>Daten!B954</f>
        <v xml:space="preserve">Scharten                                          </v>
      </c>
      <c r="C954" s="14">
        <f t="shared" si="365"/>
        <v>4</v>
      </c>
      <c r="D954" s="9">
        <f>Daten!D954</f>
        <v>0</v>
      </c>
      <c r="E954" s="8">
        <f>Daten!E954</f>
        <v>2338</v>
      </c>
      <c r="F954" s="8">
        <f>Daten!F954</f>
        <v>2277</v>
      </c>
      <c r="G954" s="26">
        <f t="shared" si="366"/>
        <v>61</v>
      </c>
      <c r="H954" s="28">
        <f t="shared" si="367"/>
        <v>2.678963548528766E-2</v>
      </c>
      <c r="I954" s="20">
        <f t="shared" si="368"/>
        <v>32.436903584060943</v>
      </c>
      <c r="J954" s="20">
        <f t="shared" si="369"/>
        <v>28.563096415939057</v>
      </c>
      <c r="K954" s="26">
        <f t="shared" si="370"/>
        <v>-14281.548207969528</v>
      </c>
      <c r="L954" s="15">
        <f>Daten!G954</f>
        <v>375</v>
      </c>
      <c r="M954" s="15">
        <f>Daten!H954</f>
        <v>1530</v>
      </c>
      <c r="N954" s="15">
        <f>Daten!I954</f>
        <v>433</v>
      </c>
      <c r="O954" s="27">
        <f t="shared" si="371"/>
        <v>0.5281045751633987</v>
      </c>
      <c r="P954" s="15">
        <f t="shared" si="372"/>
        <v>875.84791496442836</v>
      </c>
      <c r="Q954" s="20">
        <f t="shared" si="373"/>
        <v>-67.847914964428355</v>
      </c>
      <c r="R954" s="26">
        <f t="shared" si="374"/>
        <v>-13569.582992885671</v>
      </c>
      <c r="S954" s="8">
        <f>Daten!K954</f>
        <v>16589.34</v>
      </c>
      <c r="T954" s="8">
        <f>Daten!L954</f>
        <v>187069.03</v>
      </c>
      <c r="U954" s="8">
        <f>Daten!M954</f>
        <v>138236.37</v>
      </c>
      <c r="V954" s="8">
        <f>Daten!N954</f>
        <v>500</v>
      </c>
      <c r="W954" s="8">
        <f>Daten!O954</f>
        <v>500</v>
      </c>
      <c r="X954" s="22">
        <f t="shared" si="375"/>
        <v>341894.74</v>
      </c>
      <c r="Y954" s="8">
        <f t="shared" si="376"/>
        <v>959113.96331241087</v>
      </c>
      <c r="Z954" s="20">
        <f t="shared" si="377"/>
        <v>-617219.22331241088</v>
      </c>
      <c r="AA954" s="26">
        <f t="shared" si="378"/>
        <v>61721.92233124109</v>
      </c>
      <c r="AB954" s="31">
        <f t="shared" si="379"/>
        <v>33870.791130385893</v>
      </c>
      <c r="AC954" s="30">
        <f t="shared" si="380"/>
        <v>33870.791130385893</v>
      </c>
      <c r="AG954" s="25">
        <f t="shared" si="381"/>
        <v>-14281.548207969528</v>
      </c>
      <c r="AH954" s="25">
        <f t="shared" si="382"/>
        <v>61721.92233124109</v>
      </c>
      <c r="AI954" s="25">
        <f t="shared" si="383"/>
        <v>47440.374123271562</v>
      </c>
      <c r="AJ954" s="25">
        <f t="shared" si="384"/>
        <v>1</v>
      </c>
      <c r="AK954" s="25">
        <f t="shared" si="385"/>
        <v>47440.374123271562</v>
      </c>
      <c r="AL954" s="25">
        <f t="shared" ca="1" si="386"/>
        <v>104031</v>
      </c>
      <c r="AM954" s="25">
        <f t="shared" ca="1" si="387"/>
        <v>41</v>
      </c>
      <c r="AN954" s="25">
        <f ca="1">IF(AM954=0,0,COUNTIF($AM$19:AM954,C954*10+1))</f>
        <v>17</v>
      </c>
      <c r="AO954" s="20">
        <f t="shared" ca="1" si="388"/>
        <v>0</v>
      </c>
      <c r="AP954" s="32">
        <f t="shared" ca="1" si="389"/>
        <v>104031</v>
      </c>
    </row>
    <row r="955" spans="1:42" x14ac:dyDescent="0.2">
      <c r="A955" s="14">
        <f>Daten!A955</f>
        <v>40512</v>
      </c>
      <c r="B955" s="7" t="str">
        <f>Daten!B955</f>
        <v xml:space="preserve">Stroheim                                          </v>
      </c>
      <c r="C955" s="14">
        <f t="shared" si="365"/>
        <v>4</v>
      </c>
      <c r="D955" s="9">
        <f>Daten!D955</f>
        <v>0</v>
      </c>
      <c r="E955" s="8">
        <f>Daten!E955</f>
        <v>1688</v>
      </c>
      <c r="F955" s="8">
        <f>Daten!F955</f>
        <v>1609</v>
      </c>
      <c r="G955" s="26">
        <f t="shared" si="366"/>
        <v>79</v>
      </c>
      <c r="H955" s="28">
        <f t="shared" si="367"/>
        <v>4.9098819142324425E-2</v>
      </c>
      <c r="I955" s="20">
        <f t="shared" si="368"/>
        <v>22.920938896246845</v>
      </c>
      <c r="J955" s="20">
        <f t="shared" si="369"/>
        <v>56.079061103753155</v>
      </c>
      <c r="K955" s="26">
        <f t="shared" si="370"/>
        <v>-28039.530551876578</v>
      </c>
      <c r="L955" s="15">
        <f>Daten!G955</f>
        <v>294</v>
      </c>
      <c r="M955" s="15">
        <f>Daten!H955</f>
        <v>1069</v>
      </c>
      <c r="N955" s="15">
        <f>Daten!I955</f>
        <v>325</v>
      </c>
      <c r="O955" s="27">
        <f t="shared" si="371"/>
        <v>0.57904583723105707</v>
      </c>
      <c r="P955" s="15">
        <f t="shared" si="372"/>
        <v>611.94864123985224</v>
      </c>
      <c r="Q955" s="20">
        <f t="shared" si="373"/>
        <v>7.0513587601477639</v>
      </c>
      <c r="R955" s="26">
        <f t="shared" si="374"/>
        <v>1410.2717520295528</v>
      </c>
      <c r="S955" s="8">
        <f>Daten!K955</f>
        <v>15702.55</v>
      </c>
      <c r="T955" s="8">
        <f>Daten!L955</f>
        <v>111361</v>
      </c>
      <c r="U955" s="8">
        <f>Daten!M955</f>
        <v>109858.45</v>
      </c>
      <c r="V955" s="8">
        <f>Daten!N955</f>
        <v>500</v>
      </c>
      <c r="W955" s="8">
        <f>Daten!O955</f>
        <v>500</v>
      </c>
      <c r="X955" s="22">
        <f t="shared" si="375"/>
        <v>236922</v>
      </c>
      <c r="Y955" s="8">
        <f t="shared" si="376"/>
        <v>692465.5132897133</v>
      </c>
      <c r="Z955" s="20">
        <f t="shared" si="377"/>
        <v>-455543.5132897133</v>
      </c>
      <c r="AA955" s="26">
        <f t="shared" si="378"/>
        <v>45554.35132897133</v>
      </c>
      <c r="AB955" s="31">
        <f t="shared" si="379"/>
        <v>18925.092529124304</v>
      </c>
      <c r="AC955" s="30">
        <f t="shared" si="380"/>
        <v>18925.092529124304</v>
      </c>
      <c r="AG955" s="25">
        <f t="shared" si="381"/>
        <v>-28039.530551876578</v>
      </c>
      <c r="AH955" s="25">
        <f t="shared" si="382"/>
        <v>45554.35132897133</v>
      </c>
      <c r="AI955" s="25">
        <f t="shared" si="383"/>
        <v>17514.820777094752</v>
      </c>
      <c r="AJ955" s="25">
        <f t="shared" si="384"/>
        <v>1</v>
      </c>
      <c r="AK955" s="25">
        <f t="shared" si="385"/>
        <v>17514.820777094752</v>
      </c>
      <c r="AL955" s="25">
        <f t="shared" ca="1" si="386"/>
        <v>38408</v>
      </c>
      <c r="AM955" s="25">
        <f t="shared" ca="1" si="387"/>
        <v>41</v>
      </c>
      <c r="AN955" s="25">
        <f ca="1">IF(AM955=0,0,COUNTIF($AM$19:AM955,C955*10+1))</f>
        <v>18</v>
      </c>
      <c r="AO955" s="20">
        <f t="shared" ca="1" si="388"/>
        <v>0</v>
      </c>
      <c r="AP955" s="32">
        <f t="shared" ca="1" si="389"/>
        <v>38408</v>
      </c>
    </row>
    <row r="956" spans="1:42" x14ac:dyDescent="0.2">
      <c r="A956" s="14">
        <f>Daten!A956</f>
        <v>40601</v>
      </c>
      <c r="B956" s="7" t="str">
        <f>Daten!B956</f>
        <v xml:space="preserve">Freistadt                                         </v>
      </c>
      <c r="C956" s="14">
        <f t="shared" si="365"/>
        <v>4</v>
      </c>
      <c r="D956" s="9">
        <f>Daten!D956</f>
        <v>0</v>
      </c>
      <c r="E956" s="8">
        <f>Daten!E956</f>
        <v>8182</v>
      </c>
      <c r="F956" s="8">
        <f>Daten!F956</f>
        <v>7949</v>
      </c>
      <c r="G956" s="26">
        <f t="shared" si="366"/>
        <v>233</v>
      </c>
      <c r="H956" s="28">
        <f t="shared" si="367"/>
        <v>2.9311863127437412E-2</v>
      </c>
      <c r="I956" s="20">
        <f t="shared" si="368"/>
        <v>113.23713069376393</v>
      </c>
      <c r="J956" s="20">
        <f t="shared" si="369"/>
        <v>119.76286930623607</v>
      </c>
      <c r="K956" s="26">
        <f t="shared" si="370"/>
        <v>-59881.434653118034</v>
      </c>
      <c r="L956" s="15">
        <f>Daten!G956</f>
        <v>1303</v>
      </c>
      <c r="M956" s="15">
        <f>Daten!H956</f>
        <v>5263</v>
      </c>
      <c r="N956" s="15">
        <f>Daten!I956</f>
        <v>1616</v>
      </c>
      <c r="O956" s="27">
        <f t="shared" si="371"/>
        <v>0.55462663879916396</v>
      </c>
      <c r="P956" s="15">
        <f t="shared" si="372"/>
        <v>3012.8023375541088</v>
      </c>
      <c r="Q956" s="20">
        <f t="shared" si="373"/>
        <v>-93.802337554108817</v>
      </c>
      <c r="R956" s="26">
        <f t="shared" si="374"/>
        <v>-18760.467510821763</v>
      </c>
      <c r="S956" s="8">
        <f>Daten!K956</f>
        <v>2952.84</v>
      </c>
      <c r="T956" s="8">
        <f>Daten!L956</f>
        <v>713252.21</v>
      </c>
      <c r="U956" s="8">
        <f>Daten!M956</f>
        <v>3253230.93</v>
      </c>
      <c r="V956" s="8">
        <f>Daten!N956</f>
        <v>500</v>
      </c>
      <c r="W956" s="8">
        <f>Daten!O956</f>
        <v>500</v>
      </c>
      <c r="X956" s="22">
        <f t="shared" si="375"/>
        <v>3969435.98</v>
      </c>
      <c r="Y956" s="8">
        <f t="shared" si="376"/>
        <v>3356488.6432087878</v>
      </c>
      <c r="Z956" s="20">
        <f t="shared" si="377"/>
        <v>612947.3367912122</v>
      </c>
      <c r="AA956" s="26">
        <f t="shared" si="378"/>
        <v>-61294.733679121222</v>
      </c>
      <c r="AB956" s="31">
        <f t="shared" si="379"/>
        <v>-139936.63584306103</v>
      </c>
      <c r="AC956" s="30">
        <f t="shared" si="380"/>
        <v>0</v>
      </c>
      <c r="AG956" s="25">
        <f t="shared" si="381"/>
        <v>0</v>
      </c>
      <c r="AH956" s="25">
        <f t="shared" si="382"/>
        <v>0</v>
      </c>
      <c r="AI956" s="25">
        <f t="shared" si="383"/>
        <v>0</v>
      </c>
      <c r="AJ956" s="25">
        <f t="shared" si="384"/>
        <v>1</v>
      </c>
      <c r="AK956" s="25">
        <f t="shared" si="385"/>
        <v>0</v>
      </c>
      <c r="AL956" s="25">
        <f t="shared" ca="1" si="386"/>
        <v>0</v>
      </c>
      <c r="AM956" s="25">
        <f t="shared" ca="1" si="387"/>
        <v>0</v>
      </c>
      <c r="AN956" s="25">
        <f ca="1">IF(AM956=0,0,COUNTIF($AM$19:AM956,C956*10+1))</f>
        <v>0</v>
      </c>
      <c r="AO956" s="20">
        <f t="shared" ca="1" si="388"/>
        <v>0</v>
      </c>
      <c r="AP956" s="32">
        <f t="shared" ca="1" si="389"/>
        <v>0</v>
      </c>
    </row>
    <row r="957" spans="1:42" x14ac:dyDescent="0.2">
      <c r="A957" s="14">
        <f>Daten!A957</f>
        <v>40602</v>
      </c>
      <c r="B957" s="7" t="str">
        <f>Daten!B957</f>
        <v xml:space="preserve">Grünbach                                         </v>
      </c>
      <c r="C957" s="14">
        <f t="shared" si="365"/>
        <v>4</v>
      </c>
      <c r="D957" s="9">
        <f>Daten!D957</f>
        <v>0</v>
      </c>
      <c r="E957" s="8">
        <f>Daten!E957</f>
        <v>1871</v>
      </c>
      <c r="F957" s="8">
        <f>Daten!F957</f>
        <v>1943</v>
      </c>
      <c r="G957" s="26">
        <f t="shared" si="366"/>
        <v>-72</v>
      </c>
      <c r="H957" s="28">
        <f t="shared" si="367"/>
        <v>-3.7056098816263511E-2</v>
      </c>
      <c r="I957" s="20">
        <f t="shared" si="368"/>
        <v>27.678921240153894</v>
      </c>
      <c r="J957" s="20">
        <f t="shared" si="369"/>
        <v>-99.678921240153898</v>
      </c>
      <c r="K957" s="26">
        <f t="shared" si="370"/>
        <v>49839.460620076949</v>
      </c>
      <c r="L957" s="15">
        <f>Daten!G957</f>
        <v>293</v>
      </c>
      <c r="M957" s="15">
        <f>Daten!H957</f>
        <v>1226</v>
      </c>
      <c r="N957" s="15">
        <f>Daten!I957</f>
        <v>352</v>
      </c>
      <c r="O957" s="27">
        <f t="shared" si="371"/>
        <v>0.52610114192495927</v>
      </c>
      <c r="P957" s="15">
        <f t="shared" si="372"/>
        <v>701.8232312067903</v>
      </c>
      <c r="Q957" s="20">
        <f t="shared" si="373"/>
        <v>-56.823231206790297</v>
      </c>
      <c r="R957" s="26">
        <f t="shared" si="374"/>
        <v>-11364.646241358059</v>
      </c>
      <c r="S957" s="8">
        <f>Daten!K957</f>
        <v>13364.86</v>
      </c>
      <c r="T957" s="8">
        <f>Daten!L957</f>
        <v>102467.41</v>
      </c>
      <c r="U957" s="8">
        <f>Daten!M957</f>
        <v>167641.45000000001</v>
      </c>
      <c r="V957" s="8">
        <f>Daten!N957</f>
        <v>500</v>
      </c>
      <c r="W957" s="8">
        <f>Daten!O957</f>
        <v>500</v>
      </c>
      <c r="X957" s="22">
        <f t="shared" si="375"/>
        <v>283473.72000000003</v>
      </c>
      <c r="Y957" s="8">
        <f t="shared" si="376"/>
        <v>767537.30768071895</v>
      </c>
      <c r="Z957" s="20">
        <f t="shared" si="377"/>
        <v>-484063.58768071892</v>
      </c>
      <c r="AA957" s="26">
        <f t="shared" si="378"/>
        <v>48406.358768071892</v>
      </c>
      <c r="AB957" s="31">
        <f t="shared" si="379"/>
        <v>86881.173146790781</v>
      </c>
      <c r="AC957" s="30">
        <f t="shared" si="380"/>
        <v>86881.173146790781</v>
      </c>
      <c r="AG957" s="25">
        <f t="shared" si="381"/>
        <v>49839.460620076949</v>
      </c>
      <c r="AH957" s="25">
        <f t="shared" si="382"/>
        <v>48406.358768071892</v>
      </c>
      <c r="AI957" s="25">
        <f t="shared" si="383"/>
        <v>98245.819388148841</v>
      </c>
      <c r="AJ957" s="25">
        <f t="shared" si="384"/>
        <v>1</v>
      </c>
      <c r="AK957" s="25">
        <f t="shared" si="385"/>
        <v>98245.819388148841</v>
      </c>
      <c r="AL957" s="25">
        <f t="shared" ca="1" si="386"/>
        <v>215441</v>
      </c>
      <c r="AM957" s="25">
        <f t="shared" ca="1" si="387"/>
        <v>41</v>
      </c>
      <c r="AN957" s="25">
        <f ca="1">IF(AM957=0,0,COUNTIF($AM$19:AM957,C957*10+1))</f>
        <v>19</v>
      </c>
      <c r="AO957" s="20">
        <f t="shared" ca="1" si="388"/>
        <v>0</v>
      </c>
      <c r="AP957" s="32">
        <f t="shared" ca="1" si="389"/>
        <v>215441</v>
      </c>
    </row>
    <row r="958" spans="1:42" x14ac:dyDescent="0.2">
      <c r="A958" s="14">
        <f>Daten!A958</f>
        <v>40603</v>
      </c>
      <c r="B958" s="7" t="str">
        <f>Daten!B958</f>
        <v xml:space="preserve">Gutau                                             </v>
      </c>
      <c r="C958" s="14">
        <f t="shared" si="365"/>
        <v>4</v>
      </c>
      <c r="D958" s="9">
        <f>Daten!D958</f>
        <v>0</v>
      </c>
      <c r="E958" s="8">
        <f>Daten!E958</f>
        <v>2778</v>
      </c>
      <c r="F958" s="8">
        <f>Daten!F958</f>
        <v>2732</v>
      </c>
      <c r="G958" s="26">
        <f t="shared" si="366"/>
        <v>46</v>
      </c>
      <c r="H958" s="28">
        <f t="shared" si="367"/>
        <v>1.6837481698389459E-2</v>
      </c>
      <c r="I958" s="20">
        <f t="shared" si="368"/>
        <v>38.918586118425345</v>
      </c>
      <c r="J958" s="20">
        <f t="shared" si="369"/>
        <v>7.0814138815746546</v>
      </c>
      <c r="K958" s="26">
        <f t="shared" si="370"/>
        <v>-3540.7069407873273</v>
      </c>
      <c r="L958" s="15">
        <f>Daten!G958</f>
        <v>391</v>
      </c>
      <c r="M958" s="15">
        <f>Daten!H958</f>
        <v>1854</v>
      </c>
      <c r="N958" s="15">
        <f>Daten!I958</f>
        <v>533</v>
      </c>
      <c r="O958" s="27">
        <f t="shared" si="371"/>
        <v>0.49838187702265374</v>
      </c>
      <c r="P958" s="15">
        <f t="shared" si="372"/>
        <v>1061.3215910745428</v>
      </c>
      <c r="Q958" s="20">
        <f t="shared" si="373"/>
        <v>-137.32159107454277</v>
      </c>
      <c r="R958" s="26">
        <f t="shared" si="374"/>
        <v>-27464.318214908555</v>
      </c>
      <c r="S958" s="8">
        <f>Daten!K958</f>
        <v>15285.8</v>
      </c>
      <c r="T958" s="8">
        <f>Daten!L958</f>
        <v>167467.79999999999</v>
      </c>
      <c r="U958" s="8">
        <f>Daten!M958</f>
        <v>452302.46</v>
      </c>
      <c r="V958" s="8">
        <f>Daten!N958</f>
        <v>500</v>
      </c>
      <c r="W958" s="8">
        <f>Daten!O958</f>
        <v>500</v>
      </c>
      <c r="X958" s="22">
        <f t="shared" si="375"/>
        <v>635056.06000000006</v>
      </c>
      <c r="Y958" s="8">
        <f t="shared" si="376"/>
        <v>1139614.4525585447</v>
      </c>
      <c r="Z958" s="20">
        <f t="shared" si="377"/>
        <v>-504558.39255854464</v>
      </c>
      <c r="AA958" s="26">
        <f t="shared" si="378"/>
        <v>50455.839255854466</v>
      </c>
      <c r="AB958" s="31">
        <f t="shared" si="379"/>
        <v>19450.814100158583</v>
      </c>
      <c r="AC958" s="30">
        <f t="shared" si="380"/>
        <v>19450.814100158583</v>
      </c>
      <c r="AG958" s="25">
        <f t="shared" si="381"/>
        <v>-3540.7069407873273</v>
      </c>
      <c r="AH958" s="25">
        <f t="shared" si="382"/>
        <v>50455.839255854466</v>
      </c>
      <c r="AI958" s="25">
        <f t="shared" si="383"/>
        <v>46915.132315067138</v>
      </c>
      <c r="AJ958" s="25">
        <f t="shared" si="384"/>
        <v>1</v>
      </c>
      <c r="AK958" s="25">
        <f t="shared" si="385"/>
        <v>46915.132315067138</v>
      </c>
      <c r="AL958" s="25">
        <f t="shared" ca="1" si="386"/>
        <v>102879</v>
      </c>
      <c r="AM958" s="25">
        <f t="shared" ca="1" si="387"/>
        <v>41</v>
      </c>
      <c r="AN958" s="25">
        <f ca="1">IF(AM958=0,0,COUNTIF($AM$19:AM958,C958*10+1))</f>
        <v>20</v>
      </c>
      <c r="AO958" s="20">
        <f t="shared" ca="1" si="388"/>
        <v>0</v>
      </c>
      <c r="AP958" s="32">
        <f t="shared" ca="1" si="389"/>
        <v>102879</v>
      </c>
    </row>
    <row r="959" spans="1:42" x14ac:dyDescent="0.2">
      <c r="A959" s="14">
        <f>Daten!A959</f>
        <v>40604</v>
      </c>
      <c r="B959" s="7" t="str">
        <f>Daten!B959</f>
        <v xml:space="preserve">Hagenberg im Mühlkreis                           </v>
      </c>
      <c r="C959" s="14">
        <f t="shared" si="365"/>
        <v>4</v>
      </c>
      <c r="D959" s="9">
        <f>Daten!D959</f>
        <v>0</v>
      </c>
      <c r="E959" s="8">
        <f>Daten!E959</f>
        <v>2984</v>
      </c>
      <c r="F959" s="8">
        <f>Daten!F959</f>
        <v>2772</v>
      </c>
      <c r="G959" s="26">
        <f t="shared" si="366"/>
        <v>212</v>
      </c>
      <c r="H959" s="28">
        <f t="shared" si="367"/>
        <v>7.647907647907648E-2</v>
      </c>
      <c r="I959" s="20">
        <f t="shared" si="368"/>
        <v>39.48840436320463</v>
      </c>
      <c r="J959" s="20">
        <f t="shared" si="369"/>
        <v>172.51159563679536</v>
      </c>
      <c r="K959" s="26">
        <f t="shared" si="370"/>
        <v>-86255.797818397681</v>
      </c>
      <c r="L959" s="15">
        <f>Daten!G959</f>
        <v>461</v>
      </c>
      <c r="M959" s="15">
        <f>Daten!H959</f>
        <v>2028</v>
      </c>
      <c r="N959" s="15">
        <f>Daten!I959</f>
        <v>495</v>
      </c>
      <c r="O959" s="27">
        <f t="shared" si="371"/>
        <v>0.47140039447731757</v>
      </c>
      <c r="P959" s="15">
        <f t="shared" si="372"/>
        <v>1160.9278245410856</v>
      </c>
      <c r="Q959" s="20">
        <f t="shared" si="373"/>
        <v>-204.92782454108556</v>
      </c>
      <c r="R959" s="26">
        <f t="shared" si="374"/>
        <v>-40985.564908217115</v>
      </c>
      <c r="S959" s="8">
        <f>Daten!K959</f>
        <v>6126.39</v>
      </c>
      <c r="T959" s="8">
        <f>Daten!L959</f>
        <v>308984.39</v>
      </c>
      <c r="U959" s="8">
        <f>Daten!M959</f>
        <v>2135951.17</v>
      </c>
      <c r="V959" s="8">
        <f>Daten!N959</f>
        <v>500</v>
      </c>
      <c r="W959" s="8">
        <f>Daten!O959</f>
        <v>500</v>
      </c>
      <c r="X959" s="22">
        <f t="shared" si="375"/>
        <v>2451061.9500000002</v>
      </c>
      <c r="Y959" s="8">
        <f t="shared" si="376"/>
        <v>1224121.4997965074</v>
      </c>
      <c r="Z959" s="20">
        <f t="shared" si="377"/>
        <v>1226940.4502034928</v>
      </c>
      <c r="AA959" s="26">
        <f t="shared" si="378"/>
        <v>-122694.04502034928</v>
      </c>
      <c r="AB959" s="31">
        <f t="shared" si="379"/>
        <v>-249935.40774696408</v>
      </c>
      <c r="AC959" s="30">
        <f t="shared" si="380"/>
        <v>0</v>
      </c>
      <c r="AG959" s="25">
        <f t="shared" si="381"/>
        <v>0</v>
      </c>
      <c r="AH959" s="25">
        <f t="shared" si="382"/>
        <v>0</v>
      </c>
      <c r="AI959" s="25">
        <f t="shared" si="383"/>
        <v>0</v>
      </c>
      <c r="AJ959" s="25">
        <f t="shared" si="384"/>
        <v>1</v>
      </c>
      <c r="AK959" s="25">
        <f t="shared" si="385"/>
        <v>0</v>
      </c>
      <c r="AL959" s="25">
        <f t="shared" ca="1" si="386"/>
        <v>0</v>
      </c>
      <c r="AM959" s="25">
        <f t="shared" ca="1" si="387"/>
        <v>0</v>
      </c>
      <c r="AN959" s="25">
        <f ca="1">IF(AM959=0,0,COUNTIF($AM$19:AM959,C959*10+1))</f>
        <v>0</v>
      </c>
      <c r="AO959" s="20">
        <f t="shared" ca="1" si="388"/>
        <v>0</v>
      </c>
      <c r="AP959" s="32">
        <f t="shared" ca="1" si="389"/>
        <v>0</v>
      </c>
    </row>
    <row r="960" spans="1:42" x14ac:dyDescent="0.2">
      <c r="A960" s="14">
        <f>Daten!A960</f>
        <v>40605</v>
      </c>
      <c r="B960" s="7" t="str">
        <f>Daten!B960</f>
        <v xml:space="preserve">Hirschbach im Mühlkreis                          </v>
      </c>
      <c r="C960" s="14">
        <f t="shared" si="365"/>
        <v>4</v>
      </c>
      <c r="D960" s="9">
        <f>Daten!D960</f>
        <v>0</v>
      </c>
      <c r="E960" s="8">
        <f>Daten!E960</f>
        <v>1221</v>
      </c>
      <c r="F960" s="8">
        <f>Daten!F960</f>
        <v>1181</v>
      </c>
      <c r="G960" s="26">
        <f t="shared" si="366"/>
        <v>40</v>
      </c>
      <c r="H960" s="28">
        <f t="shared" si="367"/>
        <v>3.3869602032176122E-2</v>
      </c>
      <c r="I960" s="20">
        <f t="shared" si="368"/>
        <v>16.823883677108466</v>
      </c>
      <c r="J960" s="20">
        <f t="shared" si="369"/>
        <v>23.176116322891534</v>
      </c>
      <c r="K960" s="26">
        <f t="shared" si="370"/>
        <v>-11588.058161445768</v>
      </c>
      <c r="L960" s="15">
        <f>Daten!G960</f>
        <v>201</v>
      </c>
      <c r="M960" s="15">
        <f>Daten!H960</f>
        <v>756</v>
      </c>
      <c r="N960" s="15">
        <f>Daten!I960</f>
        <v>264</v>
      </c>
      <c r="O960" s="27">
        <f t="shared" si="371"/>
        <v>0.61507936507936511</v>
      </c>
      <c r="P960" s="15">
        <f t="shared" si="372"/>
        <v>432.77191092359993</v>
      </c>
      <c r="Q960" s="20">
        <f t="shared" si="373"/>
        <v>32.228089076400067</v>
      </c>
      <c r="R960" s="26">
        <f t="shared" si="374"/>
        <v>6445.617815280013</v>
      </c>
      <c r="S960" s="8">
        <f>Daten!K960</f>
        <v>8891.2999999999993</v>
      </c>
      <c r="T960" s="8">
        <f>Daten!L960</f>
        <v>69290.44</v>
      </c>
      <c r="U960" s="8">
        <f>Daten!M960</f>
        <v>139334.01999999999</v>
      </c>
      <c r="V960" s="8">
        <f>Daten!N960</f>
        <v>500</v>
      </c>
      <c r="W960" s="8">
        <f>Daten!O960</f>
        <v>500</v>
      </c>
      <c r="X960" s="22">
        <f t="shared" si="375"/>
        <v>217515.76</v>
      </c>
      <c r="Y960" s="8">
        <f t="shared" si="376"/>
        <v>500888.85765802127</v>
      </c>
      <c r="Z960" s="20">
        <f t="shared" si="377"/>
        <v>-283373.09765802126</v>
      </c>
      <c r="AA960" s="26">
        <f t="shared" si="378"/>
        <v>28337.309765802129</v>
      </c>
      <c r="AB960" s="31">
        <f t="shared" si="379"/>
        <v>23194.869419636372</v>
      </c>
      <c r="AC960" s="30">
        <f t="shared" si="380"/>
        <v>23194.869419636372</v>
      </c>
      <c r="AG960" s="25">
        <f t="shared" si="381"/>
        <v>-11588.058161445768</v>
      </c>
      <c r="AH960" s="25">
        <f t="shared" si="382"/>
        <v>28337.309765802129</v>
      </c>
      <c r="AI960" s="25">
        <f t="shared" si="383"/>
        <v>16749.251604356359</v>
      </c>
      <c r="AJ960" s="25">
        <f t="shared" si="384"/>
        <v>1</v>
      </c>
      <c r="AK960" s="25">
        <f t="shared" si="385"/>
        <v>16749.251604356359</v>
      </c>
      <c r="AL960" s="25">
        <f t="shared" ca="1" si="386"/>
        <v>36729</v>
      </c>
      <c r="AM960" s="25">
        <f t="shared" ca="1" si="387"/>
        <v>41</v>
      </c>
      <c r="AN960" s="25">
        <f ca="1">IF(AM960=0,0,COUNTIF($AM$19:AM960,C960*10+1))</f>
        <v>21</v>
      </c>
      <c r="AO960" s="20">
        <f t="shared" ca="1" si="388"/>
        <v>0</v>
      </c>
      <c r="AP960" s="32">
        <f t="shared" ca="1" si="389"/>
        <v>36729</v>
      </c>
    </row>
    <row r="961" spans="1:42" x14ac:dyDescent="0.2">
      <c r="A961" s="14">
        <f>Daten!A961</f>
        <v>40606</v>
      </c>
      <c r="B961" s="7" t="str">
        <f>Daten!B961</f>
        <v xml:space="preserve">Kaltenberg                                        </v>
      </c>
      <c r="C961" s="14">
        <f t="shared" si="365"/>
        <v>4</v>
      </c>
      <c r="D961" s="9">
        <f>Daten!D961</f>
        <v>0</v>
      </c>
      <c r="E961" s="8">
        <f>Daten!E961</f>
        <v>590</v>
      </c>
      <c r="F961" s="8">
        <f>Daten!F961</f>
        <v>620</v>
      </c>
      <c r="G961" s="26">
        <f t="shared" si="366"/>
        <v>-30</v>
      </c>
      <c r="H961" s="28">
        <f t="shared" si="367"/>
        <v>-4.8387096774193547E-2</v>
      </c>
      <c r="I961" s="20">
        <f t="shared" si="368"/>
        <v>8.8321827940789586</v>
      </c>
      <c r="J961" s="20">
        <f t="shared" si="369"/>
        <v>-38.83218279407896</v>
      </c>
      <c r="K961" s="26">
        <f t="shared" si="370"/>
        <v>19416.091397039479</v>
      </c>
      <c r="L961" s="15">
        <f>Daten!G961</f>
        <v>95</v>
      </c>
      <c r="M961" s="15">
        <f>Daten!H961</f>
        <v>380</v>
      </c>
      <c r="N961" s="15">
        <f>Daten!I961</f>
        <v>115</v>
      </c>
      <c r="O961" s="27">
        <f t="shared" si="371"/>
        <v>0.55263157894736847</v>
      </c>
      <c r="P961" s="15">
        <f t="shared" si="372"/>
        <v>217.53085469704757</v>
      </c>
      <c r="Q961" s="20">
        <f t="shared" si="373"/>
        <v>-7.5308546970475732</v>
      </c>
      <c r="R961" s="26">
        <f t="shared" si="374"/>
        <v>-1506.1709394095146</v>
      </c>
      <c r="S961" s="8">
        <f>Daten!K961</f>
        <v>3432.83</v>
      </c>
      <c r="T961" s="8">
        <f>Daten!L961</f>
        <v>30031.89</v>
      </c>
      <c r="U961" s="8">
        <f>Daten!M961</f>
        <v>40037.279999999999</v>
      </c>
      <c r="V961" s="8">
        <f>Daten!N961</f>
        <v>500</v>
      </c>
      <c r="W961" s="8">
        <f>Daten!O961</f>
        <v>500</v>
      </c>
      <c r="X961" s="22">
        <f t="shared" si="375"/>
        <v>73502</v>
      </c>
      <c r="Y961" s="8">
        <f t="shared" si="376"/>
        <v>242034.74694367941</v>
      </c>
      <c r="Z961" s="20">
        <f t="shared" si="377"/>
        <v>-168532.74694367941</v>
      </c>
      <c r="AA961" s="26">
        <f t="shared" si="378"/>
        <v>16853.274694367941</v>
      </c>
      <c r="AB961" s="31">
        <f t="shared" si="379"/>
        <v>34763.195151997905</v>
      </c>
      <c r="AC961" s="30">
        <f t="shared" si="380"/>
        <v>34763.195151997905</v>
      </c>
      <c r="AG961" s="25">
        <f t="shared" si="381"/>
        <v>19416.091397039479</v>
      </c>
      <c r="AH961" s="25">
        <f t="shared" si="382"/>
        <v>16853.274694367941</v>
      </c>
      <c r="AI961" s="25">
        <f t="shared" si="383"/>
        <v>36269.366091407421</v>
      </c>
      <c r="AJ961" s="25">
        <f t="shared" si="384"/>
        <v>1</v>
      </c>
      <c r="AK961" s="25">
        <f t="shared" si="385"/>
        <v>36269.366091407421</v>
      </c>
      <c r="AL961" s="25">
        <f t="shared" ca="1" si="386"/>
        <v>79534</v>
      </c>
      <c r="AM961" s="25">
        <f t="shared" ca="1" si="387"/>
        <v>41</v>
      </c>
      <c r="AN961" s="25">
        <f ca="1">IF(AM961=0,0,COUNTIF($AM$19:AM961,C961*10+1))</f>
        <v>22</v>
      </c>
      <c r="AO961" s="20">
        <f t="shared" ca="1" si="388"/>
        <v>0</v>
      </c>
      <c r="AP961" s="32">
        <f t="shared" ca="1" si="389"/>
        <v>79534</v>
      </c>
    </row>
    <row r="962" spans="1:42" x14ac:dyDescent="0.2">
      <c r="A962" s="14">
        <f>Daten!A962</f>
        <v>40607</v>
      </c>
      <c r="B962" s="7" t="str">
        <f>Daten!B962</f>
        <v xml:space="preserve">Kefermarkt                                        </v>
      </c>
      <c r="C962" s="14">
        <f t="shared" si="365"/>
        <v>4</v>
      </c>
      <c r="D962" s="9">
        <f>Daten!D962</f>
        <v>0</v>
      </c>
      <c r="E962" s="8">
        <f>Daten!E962</f>
        <v>2199</v>
      </c>
      <c r="F962" s="8">
        <f>Daten!F962</f>
        <v>2136</v>
      </c>
      <c r="G962" s="26">
        <f t="shared" si="366"/>
        <v>63</v>
      </c>
      <c r="H962" s="28">
        <f t="shared" si="367"/>
        <v>2.9494382022471909E-2</v>
      </c>
      <c r="I962" s="20">
        <f t="shared" si="368"/>
        <v>30.428294271213957</v>
      </c>
      <c r="J962" s="20">
        <f t="shared" si="369"/>
        <v>32.571705728786043</v>
      </c>
      <c r="K962" s="26">
        <f t="shared" si="370"/>
        <v>-16285.852864393022</v>
      </c>
      <c r="L962" s="15">
        <f>Daten!G962</f>
        <v>381</v>
      </c>
      <c r="M962" s="15">
        <f>Daten!H962</f>
        <v>1397</v>
      </c>
      <c r="N962" s="15">
        <f>Daten!I962</f>
        <v>421</v>
      </c>
      <c r="O962" s="27">
        <f t="shared" si="371"/>
        <v>0.57408732999284184</v>
      </c>
      <c r="P962" s="15">
        <f t="shared" si="372"/>
        <v>799.7121158204618</v>
      </c>
      <c r="Q962" s="20">
        <f t="shared" si="373"/>
        <v>2.2878841795381959</v>
      </c>
      <c r="R962" s="26">
        <f t="shared" si="374"/>
        <v>457.57683590763918</v>
      </c>
      <c r="S962" s="8">
        <f>Daten!K962</f>
        <v>13085.94</v>
      </c>
      <c r="T962" s="8">
        <f>Daten!L962</f>
        <v>151606.16</v>
      </c>
      <c r="U962" s="8">
        <f>Daten!M962</f>
        <v>691266.26</v>
      </c>
      <c r="V962" s="8">
        <f>Daten!N962</f>
        <v>500</v>
      </c>
      <c r="W962" s="8">
        <f>Daten!O962</f>
        <v>500</v>
      </c>
      <c r="X962" s="22">
        <f t="shared" si="375"/>
        <v>855958.36</v>
      </c>
      <c r="Y962" s="8">
        <f t="shared" si="376"/>
        <v>902092.21784601861</v>
      </c>
      <c r="Z962" s="20">
        <f t="shared" si="377"/>
        <v>-46133.857846018625</v>
      </c>
      <c r="AA962" s="26">
        <f t="shared" si="378"/>
        <v>4613.3857846018627</v>
      </c>
      <c r="AB962" s="31">
        <f t="shared" si="379"/>
        <v>-11214.890243883521</v>
      </c>
      <c r="AC962" s="30">
        <f t="shared" si="380"/>
        <v>0</v>
      </c>
      <c r="AG962" s="25">
        <f t="shared" si="381"/>
        <v>0</v>
      </c>
      <c r="AH962" s="25">
        <f t="shared" si="382"/>
        <v>0</v>
      </c>
      <c r="AI962" s="25">
        <f t="shared" si="383"/>
        <v>0</v>
      </c>
      <c r="AJ962" s="25">
        <f t="shared" si="384"/>
        <v>1</v>
      </c>
      <c r="AK962" s="25">
        <f t="shared" si="385"/>
        <v>0</v>
      </c>
      <c r="AL962" s="25">
        <f t="shared" ca="1" si="386"/>
        <v>0</v>
      </c>
      <c r="AM962" s="25">
        <f t="shared" ca="1" si="387"/>
        <v>0</v>
      </c>
      <c r="AN962" s="25">
        <f ca="1">IF(AM962=0,0,COUNTIF($AM$19:AM962,C962*10+1))</f>
        <v>0</v>
      </c>
      <c r="AO962" s="20">
        <f t="shared" ca="1" si="388"/>
        <v>0</v>
      </c>
      <c r="AP962" s="32">
        <f t="shared" ca="1" si="389"/>
        <v>0</v>
      </c>
    </row>
    <row r="963" spans="1:42" x14ac:dyDescent="0.2">
      <c r="A963" s="14">
        <f>Daten!A963</f>
        <v>40608</v>
      </c>
      <c r="B963" s="7" t="str">
        <f>Daten!B963</f>
        <v xml:space="preserve">Königswiesen                                     </v>
      </c>
      <c r="C963" s="14">
        <f t="shared" si="365"/>
        <v>4</v>
      </c>
      <c r="D963" s="9">
        <f>Daten!D963</f>
        <v>0</v>
      </c>
      <c r="E963" s="8">
        <f>Daten!E963</f>
        <v>3078</v>
      </c>
      <c r="F963" s="8">
        <f>Daten!F963</f>
        <v>3089</v>
      </c>
      <c r="G963" s="26">
        <f t="shared" si="366"/>
        <v>-11</v>
      </c>
      <c r="H963" s="28">
        <f t="shared" si="367"/>
        <v>-3.56102298478472E-3</v>
      </c>
      <c r="I963" s="20">
        <f t="shared" si="368"/>
        <v>44.004213953080487</v>
      </c>
      <c r="J963" s="20">
        <f t="shared" si="369"/>
        <v>-55.004213953080487</v>
      </c>
      <c r="K963" s="26">
        <f t="shared" si="370"/>
        <v>27502.106976540243</v>
      </c>
      <c r="L963" s="15">
        <f>Daten!G963</f>
        <v>501</v>
      </c>
      <c r="M963" s="15">
        <f>Daten!H963</f>
        <v>2003</v>
      </c>
      <c r="N963" s="15">
        <f>Daten!I963</f>
        <v>574</v>
      </c>
      <c r="O963" s="27">
        <f t="shared" si="371"/>
        <v>0.53669495756365448</v>
      </c>
      <c r="P963" s="15">
        <f t="shared" si="372"/>
        <v>1146.6165841004902</v>
      </c>
      <c r="Q963" s="20">
        <f t="shared" si="373"/>
        <v>-71.616584100490172</v>
      </c>
      <c r="R963" s="26">
        <f t="shared" si="374"/>
        <v>-14323.316820098034</v>
      </c>
      <c r="S963" s="8">
        <f>Daten!K963</f>
        <v>19020.27</v>
      </c>
      <c r="T963" s="8">
        <f>Daten!L963</f>
        <v>185744.77</v>
      </c>
      <c r="U963" s="8">
        <f>Daten!M963</f>
        <v>580847.69999999995</v>
      </c>
      <c r="V963" s="8">
        <f>Daten!N963</f>
        <v>500</v>
      </c>
      <c r="W963" s="8">
        <f>Daten!O963</f>
        <v>500</v>
      </c>
      <c r="X963" s="22">
        <f t="shared" si="375"/>
        <v>785612.74</v>
      </c>
      <c r="Y963" s="8">
        <f t="shared" si="376"/>
        <v>1262682.9679536358</v>
      </c>
      <c r="Z963" s="20">
        <f t="shared" si="377"/>
        <v>-477070.22795363585</v>
      </c>
      <c r="AA963" s="26">
        <f t="shared" si="378"/>
        <v>47707.022795363591</v>
      </c>
      <c r="AB963" s="31">
        <f t="shared" si="379"/>
        <v>60885.812951805798</v>
      </c>
      <c r="AC963" s="30">
        <f t="shared" si="380"/>
        <v>60885.812951805798</v>
      </c>
      <c r="AG963" s="25">
        <f t="shared" si="381"/>
        <v>27502.106976540243</v>
      </c>
      <c r="AH963" s="25">
        <f t="shared" si="382"/>
        <v>47707.022795363591</v>
      </c>
      <c r="AI963" s="25">
        <f t="shared" si="383"/>
        <v>75209.129771903827</v>
      </c>
      <c r="AJ963" s="25">
        <f t="shared" si="384"/>
        <v>1</v>
      </c>
      <c r="AK963" s="25">
        <f t="shared" si="385"/>
        <v>75209.129771903827</v>
      </c>
      <c r="AL963" s="25">
        <f t="shared" ca="1" si="386"/>
        <v>164925</v>
      </c>
      <c r="AM963" s="25">
        <f t="shared" ca="1" si="387"/>
        <v>41</v>
      </c>
      <c r="AN963" s="25">
        <f ca="1">IF(AM963=0,0,COUNTIF($AM$19:AM963,C963*10+1))</f>
        <v>23</v>
      </c>
      <c r="AO963" s="20">
        <f t="shared" ca="1" si="388"/>
        <v>0</v>
      </c>
      <c r="AP963" s="32">
        <f t="shared" ca="1" si="389"/>
        <v>164925</v>
      </c>
    </row>
    <row r="964" spans="1:42" x14ac:dyDescent="0.2">
      <c r="A964" s="14">
        <f>Daten!A964</f>
        <v>40609</v>
      </c>
      <c r="B964" s="7" t="str">
        <f>Daten!B964</f>
        <v xml:space="preserve">Lasberg                                           </v>
      </c>
      <c r="C964" s="14">
        <f t="shared" si="365"/>
        <v>4</v>
      </c>
      <c r="D964" s="9">
        <f>Daten!D964</f>
        <v>0</v>
      </c>
      <c r="E964" s="8">
        <f>Daten!E964</f>
        <v>2907</v>
      </c>
      <c r="F964" s="8">
        <f>Daten!F964</f>
        <v>2834</v>
      </c>
      <c r="G964" s="26">
        <f t="shared" si="366"/>
        <v>73</v>
      </c>
      <c r="H964" s="28">
        <f t="shared" si="367"/>
        <v>2.5758645024700072E-2</v>
      </c>
      <c r="I964" s="20">
        <f t="shared" si="368"/>
        <v>40.371622642612529</v>
      </c>
      <c r="J964" s="20">
        <f t="shared" si="369"/>
        <v>32.628377357387471</v>
      </c>
      <c r="K964" s="26">
        <f t="shared" si="370"/>
        <v>-16314.188678693736</v>
      </c>
      <c r="L964" s="15">
        <f>Daten!G964</f>
        <v>453</v>
      </c>
      <c r="M964" s="15">
        <f>Daten!H964</f>
        <v>1837</v>
      </c>
      <c r="N964" s="15">
        <f>Daten!I964</f>
        <v>617</v>
      </c>
      <c r="O964" s="27">
        <f t="shared" si="371"/>
        <v>0.5824714207947741</v>
      </c>
      <c r="P964" s="15">
        <f t="shared" si="372"/>
        <v>1051.5899475749379</v>
      </c>
      <c r="Q964" s="20">
        <f t="shared" si="373"/>
        <v>18.410052425062077</v>
      </c>
      <c r="R964" s="26">
        <f t="shared" si="374"/>
        <v>3682.0104850124153</v>
      </c>
      <c r="S964" s="8">
        <f>Daten!K964</f>
        <v>16594.689999999999</v>
      </c>
      <c r="T964" s="8">
        <f>Daten!L964</f>
        <v>162304.99</v>
      </c>
      <c r="U964" s="8">
        <f>Daten!M964</f>
        <v>551406.66</v>
      </c>
      <c r="V964" s="8">
        <f>Daten!N964</f>
        <v>500</v>
      </c>
      <c r="W964" s="8">
        <f>Daten!O964</f>
        <v>500</v>
      </c>
      <c r="X964" s="22">
        <f t="shared" si="375"/>
        <v>730306.34000000008</v>
      </c>
      <c r="Y964" s="8">
        <f t="shared" si="376"/>
        <v>1192533.9141784338</v>
      </c>
      <c r="Z964" s="20">
        <f t="shared" si="377"/>
        <v>-462227.57417843374</v>
      </c>
      <c r="AA964" s="26">
        <f t="shared" si="378"/>
        <v>46222.757417843379</v>
      </c>
      <c r="AB964" s="31">
        <f t="shared" si="379"/>
        <v>33590.579224162058</v>
      </c>
      <c r="AC964" s="30">
        <f t="shared" si="380"/>
        <v>33590.579224162058</v>
      </c>
      <c r="AG964" s="25">
        <f t="shared" si="381"/>
        <v>-16314.188678693736</v>
      </c>
      <c r="AH964" s="25">
        <f t="shared" si="382"/>
        <v>46222.757417843379</v>
      </c>
      <c r="AI964" s="25">
        <f t="shared" si="383"/>
        <v>29908.568739149643</v>
      </c>
      <c r="AJ964" s="25">
        <f t="shared" si="384"/>
        <v>1</v>
      </c>
      <c r="AK964" s="25">
        <f t="shared" si="385"/>
        <v>29908.568739149643</v>
      </c>
      <c r="AL964" s="25">
        <f t="shared" ca="1" si="386"/>
        <v>65586</v>
      </c>
      <c r="AM964" s="25">
        <f t="shared" ca="1" si="387"/>
        <v>41</v>
      </c>
      <c r="AN964" s="25">
        <f ca="1">IF(AM964=0,0,COUNTIF($AM$19:AM964,C964*10+1))</f>
        <v>24</v>
      </c>
      <c r="AO964" s="20">
        <f t="shared" ca="1" si="388"/>
        <v>0</v>
      </c>
      <c r="AP964" s="32">
        <f t="shared" ca="1" si="389"/>
        <v>65586</v>
      </c>
    </row>
    <row r="965" spans="1:42" x14ac:dyDescent="0.2">
      <c r="A965" s="14">
        <f>Daten!A965</f>
        <v>40610</v>
      </c>
      <c r="B965" s="7" t="str">
        <f>Daten!B965</f>
        <v xml:space="preserve">Leopoldschlag                                     </v>
      </c>
      <c r="C965" s="14">
        <f t="shared" si="365"/>
        <v>4</v>
      </c>
      <c r="D965" s="9">
        <f>Daten!D965</f>
        <v>0</v>
      </c>
      <c r="E965" s="8">
        <f>Daten!E965</f>
        <v>987</v>
      </c>
      <c r="F965" s="8">
        <f>Daten!F965</f>
        <v>1004</v>
      </c>
      <c r="G965" s="26">
        <f t="shared" si="366"/>
        <v>-17</v>
      </c>
      <c r="H965" s="28">
        <f t="shared" si="367"/>
        <v>-1.693227091633466E-2</v>
      </c>
      <c r="I965" s="20">
        <f t="shared" si="368"/>
        <v>14.302437943960118</v>
      </c>
      <c r="J965" s="20">
        <f t="shared" si="369"/>
        <v>-31.302437943960118</v>
      </c>
      <c r="K965" s="26">
        <f t="shared" si="370"/>
        <v>15651.218971980059</v>
      </c>
      <c r="L965" s="15">
        <f>Daten!G965</f>
        <v>161</v>
      </c>
      <c r="M965" s="15">
        <f>Daten!H965</f>
        <v>615</v>
      </c>
      <c r="N965" s="15">
        <f>Daten!I965</f>
        <v>211</v>
      </c>
      <c r="O965" s="27">
        <f t="shared" si="371"/>
        <v>0.60487804878048779</v>
      </c>
      <c r="P965" s="15">
        <f t="shared" si="372"/>
        <v>352.05651483864278</v>
      </c>
      <c r="Q965" s="20">
        <f t="shared" si="373"/>
        <v>19.943485161357216</v>
      </c>
      <c r="R965" s="26">
        <f t="shared" si="374"/>
        <v>3988.6970322714433</v>
      </c>
      <c r="S965" s="8">
        <f>Daten!K965</f>
        <v>10840.93</v>
      </c>
      <c r="T965" s="8">
        <f>Daten!L965</f>
        <v>61569</v>
      </c>
      <c r="U965" s="8">
        <f>Daten!M965</f>
        <v>62948.4</v>
      </c>
      <c r="V965" s="8">
        <f>Daten!N965</f>
        <v>500</v>
      </c>
      <c r="W965" s="8">
        <f>Daten!O965</f>
        <v>500</v>
      </c>
      <c r="X965" s="22">
        <f t="shared" si="375"/>
        <v>135358.32999999999</v>
      </c>
      <c r="Y965" s="8">
        <f t="shared" si="376"/>
        <v>404895.4156498501</v>
      </c>
      <c r="Z965" s="20">
        <f t="shared" si="377"/>
        <v>-269537.08564985008</v>
      </c>
      <c r="AA965" s="26">
        <f t="shared" si="378"/>
        <v>26953.708564985009</v>
      </c>
      <c r="AB965" s="31">
        <f t="shared" si="379"/>
        <v>46593.624569236512</v>
      </c>
      <c r="AC965" s="30">
        <f t="shared" si="380"/>
        <v>46593.624569236512</v>
      </c>
      <c r="AG965" s="25">
        <f t="shared" si="381"/>
        <v>15651.218971980059</v>
      </c>
      <c r="AH965" s="25">
        <f t="shared" si="382"/>
        <v>26953.708564985009</v>
      </c>
      <c r="AI965" s="25">
        <f t="shared" si="383"/>
        <v>42604.927536965071</v>
      </c>
      <c r="AJ965" s="25">
        <f t="shared" si="384"/>
        <v>1</v>
      </c>
      <c r="AK965" s="25">
        <f t="shared" si="385"/>
        <v>42604.927536965071</v>
      </c>
      <c r="AL965" s="25">
        <f t="shared" ca="1" si="386"/>
        <v>93427</v>
      </c>
      <c r="AM965" s="25">
        <f t="shared" ca="1" si="387"/>
        <v>41</v>
      </c>
      <c r="AN965" s="25">
        <f ca="1">IF(AM965=0,0,COUNTIF($AM$19:AM965,C965*10+1))</f>
        <v>25</v>
      </c>
      <c r="AO965" s="20">
        <f t="shared" ca="1" si="388"/>
        <v>0</v>
      </c>
      <c r="AP965" s="32">
        <f t="shared" ca="1" si="389"/>
        <v>93427</v>
      </c>
    </row>
    <row r="966" spans="1:42" x14ac:dyDescent="0.2">
      <c r="A966" s="14">
        <f>Daten!A966</f>
        <v>40611</v>
      </c>
      <c r="B966" s="7" t="str">
        <f>Daten!B966</f>
        <v xml:space="preserve">Liebenau                                          </v>
      </c>
      <c r="C966" s="14">
        <f t="shared" si="365"/>
        <v>4</v>
      </c>
      <c r="D966" s="9">
        <f>Daten!D966</f>
        <v>0</v>
      </c>
      <c r="E966" s="8">
        <f>Daten!E966</f>
        <v>1598</v>
      </c>
      <c r="F966" s="8">
        <f>Daten!F966</f>
        <v>1567</v>
      </c>
      <c r="G966" s="26">
        <f t="shared" si="366"/>
        <v>31</v>
      </c>
      <c r="H966" s="28">
        <f t="shared" si="367"/>
        <v>1.9783024888321635E-2</v>
      </c>
      <c r="I966" s="20">
        <f t="shared" si="368"/>
        <v>22.322629739228592</v>
      </c>
      <c r="J966" s="20">
        <f t="shared" si="369"/>
        <v>8.6773702607714078</v>
      </c>
      <c r="K966" s="26">
        <f t="shared" si="370"/>
        <v>-4338.6851303857038</v>
      </c>
      <c r="L966" s="15">
        <f>Daten!G966</f>
        <v>232</v>
      </c>
      <c r="M966" s="15">
        <f>Daten!H966</f>
        <v>1006</v>
      </c>
      <c r="N966" s="15">
        <f>Daten!I966</f>
        <v>360</v>
      </c>
      <c r="O966" s="27">
        <f t="shared" si="371"/>
        <v>0.58846918489065603</v>
      </c>
      <c r="P966" s="15">
        <f t="shared" si="372"/>
        <v>575.88431532955224</v>
      </c>
      <c r="Q966" s="20">
        <f t="shared" si="373"/>
        <v>16.115684670447763</v>
      </c>
      <c r="R966" s="26">
        <f t="shared" si="374"/>
        <v>3223.1369340895526</v>
      </c>
      <c r="S966" s="8">
        <f>Daten!K966</f>
        <v>20654.009999999998</v>
      </c>
      <c r="T966" s="8">
        <f>Daten!L966</f>
        <v>92251.5</v>
      </c>
      <c r="U966" s="8">
        <f>Daten!M966</f>
        <v>250873.67</v>
      </c>
      <c r="V966" s="8">
        <f>Daten!N966</f>
        <v>500</v>
      </c>
      <c r="W966" s="8">
        <f>Daten!O966</f>
        <v>500</v>
      </c>
      <c r="X966" s="22">
        <f t="shared" si="375"/>
        <v>363779.18</v>
      </c>
      <c r="Y966" s="8">
        <f t="shared" si="376"/>
        <v>655544.95867118589</v>
      </c>
      <c r="Z966" s="20">
        <f t="shared" si="377"/>
        <v>-291765.77867118589</v>
      </c>
      <c r="AA966" s="26">
        <f t="shared" si="378"/>
        <v>29176.577867118591</v>
      </c>
      <c r="AB966" s="31">
        <f t="shared" si="379"/>
        <v>28061.029670822441</v>
      </c>
      <c r="AC966" s="30">
        <f t="shared" si="380"/>
        <v>28061.029670822441</v>
      </c>
      <c r="AG966" s="25">
        <f t="shared" si="381"/>
        <v>-4338.6851303857038</v>
      </c>
      <c r="AH966" s="25">
        <f t="shared" si="382"/>
        <v>29176.577867118591</v>
      </c>
      <c r="AI966" s="25">
        <f t="shared" si="383"/>
        <v>24837.892736732887</v>
      </c>
      <c r="AJ966" s="25">
        <f t="shared" si="384"/>
        <v>1</v>
      </c>
      <c r="AK966" s="25">
        <f t="shared" si="385"/>
        <v>24837.892736732887</v>
      </c>
      <c r="AL966" s="25">
        <f t="shared" ca="1" si="386"/>
        <v>54466</v>
      </c>
      <c r="AM966" s="25">
        <f t="shared" ca="1" si="387"/>
        <v>41</v>
      </c>
      <c r="AN966" s="25">
        <f ca="1">IF(AM966=0,0,COUNTIF($AM$19:AM966,C966*10+1))</f>
        <v>26</v>
      </c>
      <c r="AO966" s="20">
        <f t="shared" ca="1" si="388"/>
        <v>0</v>
      </c>
      <c r="AP966" s="32">
        <f t="shared" ca="1" si="389"/>
        <v>54466</v>
      </c>
    </row>
    <row r="967" spans="1:42" x14ac:dyDescent="0.2">
      <c r="A967" s="14">
        <f>Daten!A967</f>
        <v>40612</v>
      </c>
      <c r="B967" s="7" t="str">
        <f>Daten!B967</f>
        <v xml:space="preserve">Neumarkt im Mühlkreis                            </v>
      </c>
      <c r="C967" s="14">
        <f t="shared" si="365"/>
        <v>4</v>
      </c>
      <c r="D967" s="9">
        <f>Daten!D967</f>
        <v>0</v>
      </c>
      <c r="E967" s="8">
        <f>Daten!E967</f>
        <v>3242</v>
      </c>
      <c r="F967" s="8">
        <f>Daten!F967</f>
        <v>3170</v>
      </c>
      <c r="G967" s="26">
        <f t="shared" si="366"/>
        <v>72</v>
      </c>
      <c r="H967" s="28">
        <f t="shared" si="367"/>
        <v>2.2712933753943218E-2</v>
      </c>
      <c r="I967" s="20">
        <f t="shared" si="368"/>
        <v>45.158095898758539</v>
      </c>
      <c r="J967" s="20">
        <f t="shared" si="369"/>
        <v>26.841904101241461</v>
      </c>
      <c r="K967" s="26">
        <f t="shared" si="370"/>
        <v>-13420.95205062073</v>
      </c>
      <c r="L967" s="15">
        <f>Daten!G967</f>
        <v>512</v>
      </c>
      <c r="M967" s="15">
        <f>Daten!H967</f>
        <v>2107</v>
      </c>
      <c r="N967" s="15">
        <f>Daten!I967</f>
        <v>623</v>
      </c>
      <c r="O967" s="27">
        <f t="shared" si="371"/>
        <v>0.53868058851447553</v>
      </c>
      <c r="P967" s="15">
        <f t="shared" si="372"/>
        <v>1206.1513443333665</v>
      </c>
      <c r="Q967" s="20">
        <f t="shared" si="373"/>
        <v>-71.151344333366524</v>
      </c>
      <c r="R967" s="26">
        <f t="shared" si="374"/>
        <v>-14230.268866673305</v>
      </c>
      <c r="S967" s="8">
        <f>Daten!K967</f>
        <v>19481.79</v>
      </c>
      <c r="T967" s="8">
        <f>Daten!L967</f>
        <v>171265.8</v>
      </c>
      <c r="U967" s="8">
        <f>Daten!M967</f>
        <v>559893.6</v>
      </c>
      <c r="V967" s="8">
        <f>Daten!N967</f>
        <v>500</v>
      </c>
      <c r="W967" s="8">
        <f>Daten!O967</f>
        <v>500</v>
      </c>
      <c r="X967" s="22">
        <f t="shared" si="375"/>
        <v>750641.19</v>
      </c>
      <c r="Y967" s="8">
        <f t="shared" si="376"/>
        <v>1329960.4230362857</v>
      </c>
      <c r="Z967" s="20">
        <f t="shared" si="377"/>
        <v>-579319.23303628573</v>
      </c>
      <c r="AA967" s="26">
        <f t="shared" si="378"/>
        <v>57931.923303628573</v>
      </c>
      <c r="AB967" s="31">
        <f t="shared" si="379"/>
        <v>30280.702386334538</v>
      </c>
      <c r="AC967" s="30">
        <f t="shared" si="380"/>
        <v>30280.702386334538</v>
      </c>
      <c r="AG967" s="25">
        <f t="shared" si="381"/>
        <v>-13420.95205062073</v>
      </c>
      <c r="AH967" s="25">
        <f t="shared" si="382"/>
        <v>57931.923303628573</v>
      </c>
      <c r="AI967" s="25">
        <f t="shared" si="383"/>
        <v>44510.97125300784</v>
      </c>
      <c r="AJ967" s="25">
        <f t="shared" si="384"/>
        <v>1</v>
      </c>
      <c r="AK967" s="25">
        <f t="shared" si="385"/>
        <v>44510.97125300784</v>
      </c>
      <c r="AL967" s="25">
        <f t="shared" ca="1" si="386"/>
        <v>97607</v>
      </c>
      <c r="AM967" s="25">
        <f t="shared" ca="1" si="387"/>
        <v>41</v>
      </c>
      <c r="AN967" s="25">
        <f ca="1">IF(AM967=0,0,COUNTIF($AM$19:AM967,C967*10+1))</f>
        <v>27</v>
      </c>
      <c r="AO967" s="20">
        <f t="shared" ca="1" si="388"/>
        <v>0</v>
      </c>
      <c r="AP967" s="32">
        <f t="shared" ca="1" si="389"/>
        <v>97607</v>
      </c>
    </row>
    <row r="968" spans="1:42" x14ac:dyDescent="0.2">
      <c r="A968" s="14">
        <f>Daten!A968</f>
        <v>40613</v>
      </c>
      <c r="B968" s="7" t="str">
        <f>Daten!B968</f>
        <v xml:space="preserve">Pierbach                                          </v>
      </c>
      <c r="C968" s="14">
        <f t="shared" si="365"/>
        <v>4</v>
      </c>
      <c r="D968" s="9">
        <f>Daten!D968</f>
        <v>0</v>
      </c>
      <c r="E968" s="8">
        <f>Daten!E968</f>
        <v>1025</v>
      </c>
      <c r="F968" s="8">
        <f>Daten!F968</f>
        <v>1026</v>
      </c>
      <c r="G968" s="26">
        <f t="shared" si="366"/>
        <v>-1</v>
      </c>
      <c r="H968" s="28">
        <f t="shared" si="367"/>
        <v>-9.7465886939571145E-4</v>
      </c>
      <c r="I968" s="20">
        <f t="shared" si="368"/>
        <v>14.615837978588727</v>
      </c>
      <c r="J968" s="20">
        <f t="shared" si="369"/>
        <v>-15.615837978588727</v>
      </c>
      <c r="K968" s="26">
        <f t="shared" si="370"/>
        <v>7807.9189892943641</v>
      </c>
      <c r="L968" s="15">
        <f>Daten!G968</f>
        <v>191</v>
      </c>
      <c r="M968" s="15">
        <f>Daten!H968</f>
        <v>645</v>
      </c>
      <c r="N968" s="15">
        <f>Daten!I968</f>
        <v>189</v>
      </c>
      <c r="O968" s="27">
        <f t="shared" si="371"/>
        <v>0.58914728682170547</v>
      </c>
      <c r="P968" s="15">
        <f t="shared" si="372"/>
        <v>369.23000336735709</v>
      </c>
      <c r="Q968" s="20">
        <f t="shared" si="373"/>
        <v>10.769996632642915</v>
      </c>
      <c r="R968" s="26">
        <f t="shared" si="374"/>
        <v>2153.999326528583</v>
      </c>
      <c r="S968" s="8">
        <f>Daten!K968</f>
        <v>5896.15</v>
      </c>
      <c r="T968" s="8">
        <f>Daten!L968</f>
        <v>50818.1</v>
      </c>
      <c r="U968" s="8">
        <f>Daten!M968</f>
        <v>65959.47</v>
      </c>
      <c r="V968" s="8">
        <f>Daten!N968</f>
        <v>500</v>
      </c>
      <c r="W968" s="8">
        <f>Daten!O968</f>
        <v>500</v>
      </c>
      <c r="X968" s="22">
        <f t="shared" si="375"/>
        <v>122673.72</v>
      </c>
      <c r="Y968" s="8">
        <f t="shared" si="376"/>
        <v>420484.09426656167</v>
      </c>
      <c r="Z968" s="20">
        <f t="shared" si="377"/>
        <v>-297810.3742665617</v>
      </c>
      <c r="AA968" s="26">
        <f t="shared" si="378"/>
        <v>29781.03742665617</v>
      </c>
      <c r="AB968" s="31">
        <f t="shared" si="379"/>
        <v>39742.955742479113</v>
      </c>
      <c r="AC968" s="30">
        <f t="shared" si="380"/>
        <v>39742.955742479113</v>
      </c>
      <c r="AG968" s="25">
        <f t="shared" si="381"/>
        <v>7807.9189892943641</v>
      </c>
      <c r="AH968" s="25">
        <f t="shared" si="382"/>
        <v>29781.03742665617</v>
      </c>
      <c r="AI968" s="25">
        <f t="shared" si="383"/>
        <v>37588.956415950532</v>
      </c>
      <c r="AJ968" s="25">
        <f t="shared" si="384"/>
        <v>1</v>
      </c>
      <c r="AK968" s="25">
        <f t="shared" si="385"/>
        <v>37588.956415950532</v>
      </c>
      <c r="AL968" s="25">
        <f t="shared" ca="1" si="386"/>
        <v>82428</v>
      </c>
      <c r="AM968" s="25">
        <f t="shared" ca="1" si="387"/>
        <v>41</v>
      </c>
      <c r="AN968" s="25">
        <f ca="1">IF(AM968=0,0,COUNTIF($AM$19:AM968,C968*10+1))</f>
        <v>28</v>
      </c>
      <c r="AO968" s="20">
        <f t="shared" ca="1" si="388"/>
        <v>0</v>
      </c>
      <c r="AP968" s="32">
        <f t="shared" ca="1" si="389"/>
        <v>82428</v>
      </c>
    </row>
    <row r="969" spans="1:42" x14ac:dyDescent="0.2">
      <c r="A969" s="14">
        <f>Daten!A969</f>
        <v>40614</v>
      </c>
      <c r="B969" s="7" t="str">
        <f>Daten!B969</f>
        <v xml:space="preserve">Pregarten                                         </v>
      </c>
      <c r="C969" s="14">
        <f t="shared" si="365"/>
        <v>4</v>
      </c>
      <c r="D969" s="9">
        <f>Daten!D969</f>
        <v>0</v>
      </c>
      <c r="E969" s="8">
        <f>Daten!E969</f>
        <v>5568</v>
      </c>
      <c r="F969" s="8">
        <f>Daten!F969</f>
        <v>5476</v>
      </c>
      <c r="G969" s="26">
        <f t="shared" si="366"/>
        <v>92</v>
      </c>
      <c r="H969" s="28">
        <f t="shared" si="367"/>
        <v>1.6800584368151936E-2</v>
      </c>
      <c r="I969" s="20">
        <f t="shared" si="368"/>
        <v>78.008117710284466</v>
      </c>
      <c r="J969" s="20">
        <f t="shared" si="369"/>
        <v>13.991882289715534</v>
      </c>
      <c r="K969" s="26">
        <f t="shared" si="370"/>
        <v>-6995.9411448577666</v>
      </c>
      <c r="L969" s="15">
        <f>Daten!G969</f>
        <v>810</v>
      </c>
      <c r="M969" s="15">
        <f>Daten!H969</f>
        <v>3637</v>
      </c>
      <c r="N969" s="15">
        <f>Daten!I969</f>
        <v>1121</v>
      </c>
      <c r="O969" s="27">
        <f t="shared" si="371"/>
        <v>0.53093208688479521</v>
      </c>
      <c r="P969" s="15">
        <f t="shared" si="372"/>
        <v>2081.9992592977947</v>
      </c>
      <c r="Q969" s="20">
        <f t="shared" si="373"/>
        <v>-150.99925929779465</v>
      </c>
      <c r="R969" s="26">
        <f t="shared" si="374"/>
        <v>-30199.85185955893</v>
      </c>
      <c r="S969" s="8">
        <f>Daten!K969</f>
        <v>13583.79</v>
      </c>
      <c r="T969" s="8">
        <f>Daten!L969</f>
        <v>371247.9</v>
      </c>
      <c r="U969" s="8">
        <f>Daten!M969</f>
        <v>1186995.1000000001</v>
      </c>
      <c r="V969" s="8">
        <f>Daten!N969</f>
        <v>500</v>
      </c>
      <c r="W969" s="8">
        <f>Daten!O969</f>
        <v>500</v>
      </c>
      <c r="X969" s="22">
        <f t="shared" si="375"/>
        <v>1571826.79</v>
      </c>
      <c r="Y969" s="8">
        <f t="shared" si="376"/>
        <v>2284151.6457328931</v>
      </c>
      <c r="Z969" s="20">
        <f t="shared" si="377"/>
        <v>-712324.85573289311</v>
      </c>
      <c r="AA969" s="26">
        <f t="shared" si="378"/>
        <v>71232.485573289319</v>
      </c>
      <c r="AB969" s="31">
        <f t="shared" si="379"/>
        <v>34036.692568872619</v>
      </c>
      <c r="AC969" s="30">
        <f t="shared" si="380"/>
        <v>34036.692568872619</v>
      </c>
      <c r="AG969" s="25">
        <f t="shared" si="381"/>
        <v>-6995.9411448577666</v>
      </c>
      <c r="AH969" s="25">
        <f t="shared" si="382"/>
        <v>71232.485573289319</v>
      </c>
      <c r="AI969" s="25">
        <f t="shared" si="383"/>
        <v>64236.544428431553</v>
      </c>
      <c r="AJ969" s="25">
        <f t="shared" si="384"/>
        <v>1</v>
      </c>
      <c r="AK969" s="25">
        <f t="shared" si="385"/>
        <v>64236.544428431553</v>
      </c>
      <c r="AL969" s="25">
        <f t="shared" ca="1" si="386"/>
        <v>140863</v>
      </c>
      <c r="AM969" s="25">
        <f t="shared" ca="1" si="387"/>
        <v>41</v>
      </c>
      <c r="AN969" s="25">
        <f ca="1">IF(AM969=0,0,COUNTIF($AM$19:AM969,C969*10+1))</f>
        <v>29</v>
      </c>
      <c r="AO969" s="20">
        <f t="shared" ca="1" si="388"/>
        <v>0</v>
      </c>
      <c r="AP969" s="32">
        <f t="shared" ca="1" si="389"/>
        <v>140863</v>
      </c>
    </row>
    <row r="970" spans="1:42" x14ac:dyDescent="0.2">
      <c r="A970" s="14">
        <f>Daten!A970</f>
        <v>40615</v>
      </c>
      <c r="B970" s="7" t="str">
        <f>Daten!B970</f>
        <v xml:space="preserve">Rainbach im Mühlkreis                            </v>
      </c>
      <c r="C970" s="14">
        <f t="shared" si="365"/>
        <v>4</v>
      </c>
      <c r="D970" s="9">
        <f>Daten!D970</f>
        <v>0</v>
      </c>
      <c r="E970" s="8">
        <f>Daten!E970</f>
        <v>3075</v>
      </c>
      <c r="F970" s="8">
        <f>Daten!F970</f>
        <v>2988</v>
      </c>
      <c r="G970" s="26">
        <f t="shared" si="366"/>
        <v>87</v>
      </c>
      <c r="H970" s="28">
        <f t="shared" si="367"/>
        <v>2.9116465863453816E-2</v>
      </c>
      <c r="I970" s="20">
        <f t="shared" si="368"/>
        <v>42.565422885012786</v>
      </c>
      <c r="J970" s="20">
        <f t="shared" si="369"/>
        <v>44.434577114987214</v>
      </c>
      <c r="K970" s="26">
        <f t="shared" si="370"/>
        <v>-22217.288557493608</v>
      </c>
      <c r="L970" s="15">
        <f>Daten!G970</f>
        <v>520</v>
      </c>
      <c r="M970" s="15">
        <f>Daten!H970</f>
        <v>1881</v>
      </c>
      <c r="N970" s="15">
        <f>Daten!I970</f>
        <v>674</v>
      </c>
      <c r="O970" s="27">
        <f t="shared" si="371"/>
        <v>0.63476874003189787</v>
      </c>
      <c r="P970" s="15">
        <f t="shared" si="372"/>
        <v>1076.7777307503854</v>
      </c>
      <c r="Q970" s="20">
        <f t="shared" si="373"/>
        <v>117.22226924961456</v>
      </c>
      <c r="R970" s="26">
        <f t="shared" si="374"/>
        <v>23444.453849922909</v>
      </c>
      <c r="S970" s="8">
        <f>Daten!K970</f>
        <v>18153.91</v>
      </c>
      <c r="T970" s="8">
        <f>Daten!L970</f>
        <v>197064.5</v>
      </c>
      <c r="U970" s="8">
        <f>Daten!M970</f>
        <v>478309.32</v>
      </c>
      <c r="V970" s="8">
        <f>Daten!N970</f>
        <v>500</v>
      </c>
      <c r="W970" s="8">
        <f>Daten!O970</f>
        <v>500</v>
      </c>
      <c r="X970" s="22">
        <f t="shared" si="375"/>
        <v>693527.73</v>
      </c>
      <c r="Y970" s="8">
        <f t="shared" si="376"/>
        <v>1261452.2827996849</v>
      </c>
      <c r="Z970" s="20">
        <f t="shared" si="377"/>
        <v>-567924.55279968493</v>
      </c>
      <c r="AA970" s="26">
        <f t="shared" si="378"/>
        <v>56792.455279968497</v>
      </c>
      <c r="AB970" s="31">
        <f t="shared" si="379"/>
        <v>58019.620572397798</v>
      </c>
      <c r="AC970" s="30">
        <f t="shared" si="380"/>
        <v>58019.620572397798</v>
      </c>
      <c r="AG970" s="25">
        <f t="shared" si="381"/>
        <v>-22217.288557493608</v>
      </c>
      <c r="AH970" s="25">
        <f t="shared" si="382"/>
        <v>56792.455279968497</v>
      </c>
      <c r="AI970" s="25">
        <f t="shared" si="383"/>
        <v>34575.166722474889</v>
      </c>
      <c r="AJ970" s="25">
        <f t="shared" si="384"/>
        <v>1</v>
      </c>
      <c r="AK970" s="25">
        <f t="shared" si="385"/>
        <v>34575.166722474889</v>
      </c>
      <c r="AL970" s="25">
        <f t="shared" ca="1" si="386"/>
        <v>75819</v>
      </c>
      <c r="AM970" s="25">
        <f t="shared" ca="1" si="387"/>
        <v>41</v>
      </c>
      <c r="AN970" s="25">
        <f ca="1">IF(AM970=0,0,COUNTIF($AM$19:AM970,C970*10+1))</f>
        <v>30</v>
      </c>
      <c r="AO970" s="20">
        <f t="shared" ca="1" si="388"/>
        <v>0</v>
      </c>
      <c r="AP970" s="32">
        <f t="shared" ca="1" si="389"/>
        <v>75819</v>
      </c>
    </row>
    <row r="971" spans="1:42" x14ac:dyDescent="0.2">
      <c r="A971" s="14">
        <f>Daten!A971</f>
        <v>40616</v>
      </c>
      <c r="B971" s="7" t="str">
        <f>Daten!B971</f>
        <v xml:space="preserve">Sandl                                             </v>
      </c>
      <c r="C971" s="14">
        <f t="shared" si="365"/>
        <v>4</v>
      </c>
      <c r="D971" s="9">
        <f>Daten!D971</f>
        <v>0</v>
      </c>
      <c r="E971" s="8">
        <f>Daten!E971</f>
        <v>1402</v>
      </c>
      <c r="F971" s="8">
        <f>Daten!F971</f>
        <v>1390</v>
      </c>
      <c r="G971" s="26">
        <f t="shared" si="366"/>
        <v>12</v>
      </c>
      <c r="H971" s="28">
        <f t="shared" si="367"/>
        <v>8.6330935251798559E-3</v>
      </c>
      <c r="I971" s="20">
        <f t="shared" si="368"/>
        <v>19.801184006080245</v>
      </c>
      <c r="J971" s="20">
        <f t="shared" si="369"/>
        <v>-7.8011840060802449</v>
      </c>
      <c r="K971" s="26">
        <f t="shared" si="370"/>
        <v>3900.5920030401226</v>
      </c>
      <c r="L971" s="15">
        <f>Daten!G971</f>
        <v>206</v>
      </c>
      <c r="M971" s="15">
        <f>Daten!H971</f>
        <v>896</v>
      </c>
      <c r="N971" s="15">
        <f>Daten!I971</f>
        <v>300</v>
      </c>
      <c r="O971" s="27">
        <f t="shared" si="371"/>
        <v>0.5647321428571429</v>
      </c>
      <c r="P971" s="15">
        <f t="shared" si="372"/>
        <v>512.91485739093321</v>
      </c>
      <c r="Q971" s="20">
        <f t="shared" si="373"/>
        <v>-6.9148573909332072</v>
      </c>
      <c r="R971" s="26">
        <f t="shared" si="374"/>
        <v>-1382.9714781866414</v>
      </c>
      <c r="S971" s="8">
        <f>Daten!K971</f>
        <v>15919.98</v>
      </c>
      <c r="T971" s="8">
        <f>Daten!L971</f>
        <v>85288.85</v>
      </c>
      <c r="U971" s="8">
        <f>Daten!M971</f>
        <v>109123.26</v>
      </c>
      <c r="V971" s="8">
        <f>Daten!N971</f>
        <v>500</v>
      </c>
      <c r="W971" s="8">
        <f>Daten!O971</f>
        <v>500</v>
      </c>
      <c r="X971" s="22">
        <f t="shared" si="375"/>
        <v>210332.09</v>
      </c>
      <c r="Y971" s="8">
        <f t="shared" si="376"/>
        <v>575140.19527972629</v>
      </c>
      <c r="Z971" s="20">
        <f t="shared" si="377"/>
        <v>-364808.10527972633</v>
      </c>
      <c r="AA971" s="26">
        <f t="shared" si="378"/>
        <v>36480.810527972637</v>
      </c>
      <c r="AB971" s="31">
        <f t="shared" si="379"/>
        <v>38998.431052826119</v>
      </c>
      <c r="AC971" s="30">
        <f t="shared" si="380"/>
        <v>38998.431052826119</v>
      </c>
      <c r="AG971" s="25">
        <f t="shared" si="381"/>
        <v>3900.5920030401226</v>
      </c>
      <c r="AH971" s="25">
        <f t="shared" si="382"/>
        <v>36480.810527972637</v>
      </c>
      <c r="AI971" s="25">
        <f t="shared" si="383"/>
        <v>40381.402531012762</v>
      </c>
      <c r="AJ971" s="25">
        <f t="shared" si="384"/>
        <v>1</v>
      </c>
      <c r="AK971" s="25">
        <f t="shared" si="385"/>
        <v>40381.402531012762</v>
      </c>
      <c r="AL971" s="25">
        <f t="shared" ca="1" si="386"/>
        <v>88552</v>
      </c>
      <c r="AM971" s="25">
        <f t="shared" ca="1" si="387"/>
        <v>41</v>
      </c>
      <c r="AN971" s="25">
        <f ca="1">IF(AM971=0,0,COUNTIF($AM$19:AM971,C971*10+1))</f>
        <v>31</v>
      </c>
      <c r="AO971" s="20">
        <f t="shared" ca="1" si="388"/>
        <v>0</v>
      </c>
      <c r="AP971" s="32">
        <f t="shared" ca="1" si="389"/>
        <v>88552</v>
      </c>
    </row>
    <row r="972" spans="1:42" x14ac:dyDescent="0.2">
      <c r="A972" s="14">
        <f>Daten!A972</f>
        <v>40617</v>
      </c>
      <c r="B972" s="7" t="str">
        <f>Daten!B972</f>
        <v xml:space="preserve">St. Leonhard bei Freistadt                        </v>
      </c>
      <c r="C972" s="14">
        <f t="shared" si="365"/>
        <v>4</v>
      </c>
      <c r="D972" s="9">
        <f>Daten!D972</f>
        <v>0</v>
      </c>
      <c r="E972" s="8">
        <f>Daten!E972</f>
        <v>1341</v>
      </c>
      <c r="F972" s="8">
        <f>Daten!F972</f>
        <v>1375</v>
      </c>
      <c r="G972" s="26">
        <f t="shared" si="366"/>
        <v>-34</v>
      </c>
      <c r="H972" s="28">
        <f t="shared" si="367"/>
        <v>-2.4727272727272726E-2</v>
      </c>
      <c r="I972" s="20">
        <f t="shared" si="368"/>
        <v>19.587502164288011</v>
      </c>
      <c r="J972" s="20">
        <f t="shared" si="369"/>
        <v>-53.587502164288011</v>
      </c>
      <c r="K972" s="26">
        <f t="shared" si="370"/>
        <v>26793.751082144005</v>
      </c>
      <c r="L972" s="15">
        <f>Daten!G972</f>
        <v>190</v>
      </c>
      <c r="M972" s="15">
        <f>Daten!H972</f>
        <v>856</v>
      </c>
      <c r="N972" s="15">
        <f>Daten!I972</f>
        <v>295</v>
      </c>
      <c r="O972" s="27">
        <f t="shared" si="371"/>
        <v>0.56658878504672894</v>
      </c>
      <c r="P972" s="15">
        <f t="shared" si="372"/>
        <v>490.01687268598084</v>
      </c>
      <c r="Q972" s="20">
        <f t="shared" si="373"/>
        <v>-5.016872685980843</v>
      </c>
      <c r="R972" s="26">
        <f t="shared" si="374"/>
        <v>-1003.3745371961686</v>
      </c>
      <c r="S972" s="8">
        <f>Daten!K972</f>
        <v>6484.69</v>
      </c>
      <c r="T972" s="8">
        <f>Daten!L972</f>
        <v>80191.13</v>
      </c>
      <c r="U972" s="8">
        <f>Daten!M972</f>
        <v>104474.57</v>
      </c>
      <c r="V972" s="8">
        <f>Daten!N972</f>
        <v>500</v>
      </c>
      <c r="W972" s="8">
        <f>Daten!O972</f>
        <v>500</v>
      </c>
      <c r="X972" s="22">
        <f t="shared" si="375"/>
        <v>191150.39</v>
      </c>
      <c r="Y972" s="8">
        <f t="shared" si="376"/>
        <v>550116.2638160577</v>
      </c>
      <c r="Z972" s="20">
        <f t="shared" si="377"/>
        <v>-358965.87381605769</v>
      </c>
      <c r="AA972" s="26">
        <f t="shared" si="378"/>
        <v>35896.587381605772</v>
      </c>
      <c r="AB972" s="31">
        <f t="shared" si="379"/>
        <v>61686.96392655361</v>
      </c>
      <c r="AC972" s="30">
        <f t="shared" si="380"/>
        <v>61686.96392655361</v>
      </c>
      <c r="AG972" s="25">
        <f t="shared" si="381"/>
        <v>26793.751082144005</v>
      </c>
      <c r="AH972" s="25">
        <f t="shared" si="382"/>
        <v>35896.587381605772</v>
      </c>
      <c r="AI972" s="25">
        <f t="shared" si="383"/>
        <v>62690.33846374978</v>
      </c>
      <c r="AJ972" s="25">
        <f t="shared" si="384"/>
        <v>1</v>
      </c>
      <c r="AK972" s="25">
        <f t="shared" si="385"/>
        <v>62690.33846374978</v>
      </c>
      <c r="AL972" s="25">
        <f t="shared" ca="1" si="386"/>
        <v>137472</v>
      </c>
      <c r="AM972" s="25">
        <f t="shared" ca="1" si="387"/>
        <v>41</v>
      </c>
      <c r="AN972" s="25">
        <f ca="1">IF(AM972=0,0,COUNTIF($AM$19:AM972,C972*10+1))</f>
        <v>32</v>
      </c>
      <c r="AO972" s="20">
        <f t="shared" ca="1" si="388"/>
        <v>0</v>
      </c>
      <c r="AP972" s="32">
        <f t="shared" ca="1" si="389"/>
        <v>137472</v>
      </c>
    </row>
    <row r="973" spans="1:42" x14ac:dyDescent="0.2">
      <c r="A973" s="14">
        <f>Daten!A973</f>
        <v>40618</v>
      </c>
      <c r="B973" s="7" t="str">
        <f>Daten!B973</f>
        <v xml:space="preserve">St. Oswald bei Freistadt                          </v>
      </c>
      <c r="C973" s="14">
        <f t="shared" si="365"/>
        <v>4</v>
      </c>
      <c r="D973" s="9">
        <f>Daten!D973</f>
        <v>0</v>
      </c>
      <c r="E973" s="8">
        <f>Daten!E973</f>
        <v>3033</v>
      </c>
      <c r="F973" s="8">
        <f>Daten!F973</f>
        <v>2885</v>
      </c>
      <c r="G973" s="26">
        <f t="shared" si="366"/>
        <v>148</v>
      </c>
      <c r="H973" s="28">
        <f t="shared" si="367"/>
        <v>5.1299826689774695E-2</v>
      </c>
      <c r="I973" s="20">
        <f t="shared" si="368"/>
        <v>41.098140904706121</v>
      </c>
      <c r="J973" s="20">
        <f t="shared" si="369"/>
        <v>106.90185909529387</v>
      </c>
      <c r="K973" s="26">
        <f t="shared" si="370"/>
        <v>-53450.929547646934</v>
      </c>
      <c r="L973" s="15">
        <f>Daten!G973</f>
        <v>508</v>
      </c>
      <c r="M973" s="15">
        <f>Daten!H973</f>
        <v>2023</v>
      </c>
      <c r="N973" s="15">
        <f>Daten!I973</f>
        <v>502</v>
      </c>
      <c r="O973" s="27">
        <f t="shared" si="371"/>
        <v>0.49925852694018785</v>
      </c>
      <c r="P973" s="15">
        <f t="shared" si="372"/>
        <v>1158.0655764529665</v>
      </c>
      <c r="Q973" s="20">
        <f t="shared" si="373"/>
        <v>-148.06557645296652</v>
      </c>
      <c r="R973" s="26">
        <f t="shared" si="374"/>
        <v>-29613.115290593305</v>
      </c>
      <c r="S973" s="8">
        <f>Daten!K973</f>
        <v>11929.64</v>
      </c>
      <c r="T973" s="8">
        <f>Daten!L973</f>
        <v>174005.46</v>
      </c>
      <c r="U973" s="8">
        <f>Daten!M973</f>
        <v>444166.9</v>
      </c>
      <c r="V973" s="8">
        <f>Daten!N973</f>
        <v>500</v>
      </c>
      <c r="W973" s="8">
        <f>Daten!O973</f>
        <v>500</v>
      </c>
      <c r="X973" s="22">
        <f t="shared" si="375"/>
        <v>630102</v>
      </c>
      <c r="Y973" s="8">
        <f t="shared" si="376"/>
        <v>1244222.6906443723</v>
      </c>
      <c r="Z973" s="20">
        <f t="shared" si="377"/>
        <v>-614120.69064437225</v>
      </c>
      <c r="AA973" s="26">
        <f t="shared" si="378"/>
        <v>61412.06906443723</v>
      </c>
      <c r="AB973" s="31">
        <f t="shared" si="379"/>
        <v>-21651.975773803009</v>
      </c>
      <c r="AC973" s="30">
        <f t="shared" si="380"/>
        <v>0</v>
      </c>
      <c r="AG973" s="25">
        <f t="shared" si="381"/>
        <v>0</v>
      </c>
      <c r="AH973" s="25">
        <f t="shared" si="382"/>
        <v>0</v>
      </c>
      <c r="AI973" s="25">
        <f t="shared" si="383"/>
        <v>0</v>
      </c>
      <c r="AJ973" s="25">
        <f t="shared" si="384"/>
        <v>1</v>
      </c>
      <c r="AK973" s="25">
        <f t="shared" si="385"/>
        <v>0</v>
      </c>
      <c r="AL973" s="25">
        <f t="shared" ca="1" si="386"/>
        <v>0</v>
      </c>
      <c r="AM973" s="25">
        <f t="shared" ca="1" si="387"/>
        <v>0</v>
      </c>
      <c r="AN973" s="25">
        <f ca="1">IF(AM973=0,0,COUNTIF($AM$19:AM973,C973*10+1))</f>
        <v>0</v>
      </c>
      <c r="AO973" s="20">
        <f t="shared" ca="1" si="388"/>
        <v>0</v>
      </c>
      <c r="AP973" s="32">
        <f t="shared" ca="1" si="389"/>
        <v>0</v>
      </c>
    </row>
    <row r="974" spans="1:42" x14ac:dyDescent="0.2">
      <c r="A974" s="14">
        <f>Daten!A974</f>
        <v>40619</v>
      </c>
      <c r="B974" s="7" t="str">
        <f>Daten!B974</f>
        <v xml:space="preserve">Schönau im Mühlkreis                            </v>
      </c>
      <c r="C974" s="14">
        <f t="shared" si="365"/>
        <v>4</v>
      </c>
      <c r="D974" s="9">
        <f>Daten!D974</f>
        <v>0</v>
      </c>
      <c r="E974" s="8">
        <f>Daten!E974</f>
        <v>2001</v>
      </c>
      <c r="F974" s="8">
        <f>Daten!F974</f>
        <v>1958</v>
      </c>
      <c r="G974" s="26">
        <f t="shared" si="366"/>
        <v>43</v>
      </c>
      <c r="H974" s="28">
        <f t="shared" si="367"/>
        <v>2.1961184882533197E-2</v>
      </c>
      <c r="I974" s="20">
        <f t="shared" si="368"/>
        <v>27.892603081946127</v>
      </c>
      <c r="J974" s="20">
        <f t="shared" si="369"/>
        <v>15.107396918053873</v>
      </c>
      <c r="K974" s="26">
        <f t="shared" si="370"/>
        <v>-7553.6984590269367</v>
      </c>
      <c r="L974" s="15">
        <f>Daten!G974</f>
        <v>337</v>
      </c>
      <c r="M974" s="15">
        <f>Daten!H974</f>
        <v>1270</v>
      </c>
      <c r="N974" s="15">
        <f>Daten!I974</f>
        <v>394</v>
      </c>
      <c r="O974" s="27">
        <f t="shared" si="371"/>
        <v>0.57559055118110236</v>
      </c>
      <c r="P974" s="15">
        <f t="shared" si="372"/>
        <v>727.01101438223793</v>
      </c>
      <c r="Q974" s="20">
        <f t="shared" si="373"/>
        <v>3.9889856177620686</v>
      </c>
      <c r="R974" s="26">
        <f t="shared" si="374"/>
        <v>797.79712355241372</v>
      </c>
      <c r="S974" s="8">
        <f>Daten!K974</f>
        <v>8886.7199999999993</v>
      </c>
      <c r="T974" s="8">
        <f>Daten!L974</f>
        <v>109312.12</v>
      </c>
      <c r="U974" s="8">
        <f>Daten!M974</f>
        <v>297673.98</v>
      </c>
      <c r="V974" s="8">
        <f>Daten!N974</f>
        <v>500</v>
      </c>
      <c r="W974" s="8">
        <f>Daten!O974</f>
        <v>500</v>
      </c>
      <c r="X974" s="22">
        <f t="shared" si="375"/>
        <v>415872.81999999995</v>
      </c>
      <c r="Y974" s="8">
        <f t="shared" si="376"/>
        <v>820866.99768525839</v>
      </c>
      <c r="Z974" s="20">
        <f t="shared" si="377"/>
        <v>-404994.17768525844</v>
      </c>
      <c r="AA974" s="26">
        <f t="shared" si="378"/>
        <v>40499.417768525847</v>
      </c>
      <c r="AB974" s="31">
        <f t="shared" si="379"/>
        <v>33743.516433051322</v>
      </c>
      <c r="AC974" s="30">
        <f t="shared" si="380"/>
        <v>33743.516433051322</v>
      </c>
      <c r="AG974" s="25">
        <f t="shared" si="381"/>
        <v>-7553.6984590269367</v>
      </c>
      <c r="AH974" s="25">
        <f t="shared" si="382"/>
        <v>40499.417768525847</v>
      </c>
      <c r="AI974" s="25">
        <f t="shared" si="383"/>
        <v>32945.719309498912</v>
      </c>
      <c r="AJ974" s="25">
        <f t="shared" si="384"/>
        <v>1</v>
      </c>
      <c r="AK974" s="25">
        <f t="shared" si="385"/>
        <v>32945.719309498912</v>
      </c>
      <c r="AL974" s="25">
        <f t="shared" ca="1" si="386"/>
        <v>72246</v>
      </c>
      <c r="AM974" s="25">
        <f t="shared" ca="1" si="387"/>
        <v>41</v>
      </c>
      <c r="AN974" s="25">
        <f ca="1">IF(AM974=0,0,COUNTIF($AM$19:AM974,C974*10+1))</f>
        <v>33</v>
      </c>
      <c r="AO974" s="20">
        <f t="shared" ca="1" si="388"/>
        <v>0</v>
      </c>
      <c r="AP974" s="32">
        <f t="shared" ca="1" si="389"/>
        <v>72246</v>
      </c>
    </row>
    <row r="975" spans="1:42" x14ac:dyDescent="0.2">
      <c r="A975" s="14">
        <f>Daten!A975</f>
        <v>40620</v>
      </c>
      <c r="B975" s="7" t="str">
        <f>Daten!B975</f>
        <v xml:space="preserve">Tragwein                                          </v>
      </c>
      <c r="C975" s="14">
        <f t="shared" si="365"/>
        <v>4</v>
      </c>
      <c r="D975" s="9">
        <f>Daten!D975</f>
        <v>0</v>
      </c>
      <c r="E975" s="8">
        <f>Daten!E975</f>
        <v>3159</v>
      </c>
      <c r="F975" s="8">
        <f>Daten!F975</f>
        <v>3129</v>
      </c>
      <c r="G975" s="26">
        <f t="shared" si="366"/>
        <v>30</v>
      </c>
      <c r="H975" s="28">
        <f t="shared" si="367"/>
        <v>9.5877277085330784E-3</v>
      </c>
      <c r="I975" s="20">
        <f t="shared" si="368"/>
        <v>44.574032197859772</v>
      </c>
      <c r="J975" s="20">
        <f t="shared" si="369"/>
        <v>-14.574032197859772</v>
      </c>
      <c r="K975" s="26">
        <f t="shared" si="370"/>
        <v>7287.0160989298856</v>
      </c>
      <c r="L975" s="15">
        <f>Daten!G975</f>
        <v>529</v>
      </c>
      <c r="M975" s="15">
        <f>Daten!H975</f>
        <v>2023</v>
      </c>
      <c r="N975" s="15">
        <f>Daten!I975</f>
        <v>607</v>
      </c>
      <c r="O975" s="27">
        <f t="shared" si="371"/>
        <v>0.56154226396440932</v>
      </c>
      <c r="P975" s="15">
        <f t="shared" si="372"/>
        <v>1158.0655764529665</v>
      </c>
      <c r="Q975" s="20">
        <f t="shared" si="373"/>
        <v>-22.065576452966525</v>
      </c>
      <c r="R975" s="26">
        <f t="shared" si="374"/>
        <v>-4413.115290593305</v>
      </c>
      <c r="S975" s="8">
        <f>Daten!K975</f>
        <v>14408.07</v>
      </c>
      <c r="T975" s="8">
        <f>Daten!L975</f>
        <v>228630.39999999999</v>
      </c>
      <c r="U975" s="8">
        <f>Daten!M975</f>
        <v>901416.76</v>
      </c>
      <c r="V975" s="8">
        <f>Daten!N975</f>
        <v>500</v>
      </c>
      <c r="W975" s="8">
        <f>Daten!O975</f>
        <v>500</v>
      </c>
      <c r="X975" s="22">
        <f t="shared" si="375"/>
        <v>1144455.23</v>
      </c>
      <c r="Y975" s="8">
        <f t="shared" si="376"/>
        <v>1295911.4671103104</v>
      </c>
      <c r="Z975" s="20">
        <f t="shared" si="377"/>
        <v>-151456.23711031047</v>
      </c>
      <c r="AA975" s="26">
        <f t="shared" si="378"/>
        <v>15145.623711031047</v>
      </c>
      <c r="AB975" s="31">
        <f t="shared" si="379"/>
        <v>18019.524519367627</v>
      </c>
      <c r="AC975" s="30">
        <f t="shared" si="380"/>
        <v>18019.524519367627</v>
      </c>
      <c r="AG975" s="25">
        <f t="shared" si="381"/>
        <v>7287.0160989298856</v>
      </c>
      <c r="AH975" s="25">
        <f t="shared" si="382"/>
        <v>15145.623711031047</v>
      </c>
      <c r="AI975" s="25">
        <f t="shared" si="383"/>
        <v>22432.639809960932</v>
      </c>
      <c r="AJ975" s="25">
        <f t="shared" si="384"/>
        <v>1</v>
      </c>
      <c r="AK975" s="25">
        <f t="shared" si="385"/>
        <v>22432.639809960932</v>
      </c>
      <c r="AL975" s="25">
        <f t="shared" ca="1" si="386"/>
        <v>49192</v>
      </c>
      <c r="AM975" s="25">
        <f t="shared" ca="1" si="387"/>
        <v>41</v>
      </c>
      <c r="AN975" s="25">
        <f ca="1">IF(AM975=0,0,COUNTIF($AM$19:AM975,C975*10+1))</f>
        <v>34</v>
      </c>
      <c r="AO975" s="20">
        <f t="shared" ca="1" si="388"/>
        <v>0</v>
      </c>
      <c r="AP975" s="32">
        <f t="shared" ca="1" si="389"/>
        <v>49192</v>
      </c>
    </row>
    <row r="976" spans="1:42" x14ac:dyDescent="0.2">
      <c r="A976" s="14">
        <f>Daten!A976</f>
        <v>40621</v>
      </c>
      <c r="B976" s="7" t="str">
        <f>Daten!B976</f>
        <v xml:space="preserve">Unterweißenbach                                  </v>
      </c>
      <c r="C976" s="14">
        <f t="shared" si="365"/>
        <v>4</v>
      </c>
      <c r="D976" s="9">
        <f>Daten!D976</f>
        <v>0</v>
      </c>
      <c r="E976" s="8">
        <f>Daten!E976</f>
        <v>2165</v>
      </c>
      <c r="F976" s="8">
        <f>Daten!F976</f>
        <v>2174</v>
      </c>
      <c r="G976" s="26">
        <f t="shared" si="366"/>
        <v>-9</v>
      </c>
      <c r="H976" s="28">
        <f t="shared" si="367"/>
        <v>-4.1398344066237349E-3</v>
      </c>
      <c r="I976" s="20">
        <f t="shared" si="368"/>
        <v>30.96962160375428</v>
      </c>
      <c r="J976" s="20">
        <f t="shared" si="369"/>
        <v>-39.969621603754277</v>
      </c>
      <c r="K976" s="26">
        <f t="shared" si="370"/>
        <v>19984.810801877138</v>
      </c>
      <c r="L976" s="15">
        <f>Daten!G976</f>
        <v>329</v>
      </c>
      <c r="M976" s="15">
        <f>Daten!H976</f>
        <v>1347</v>
      </c>
      <c r="N976" s="15">
        <f>Daten!I976</f>
        <v>489</v>
      </c>
      <c r="O976" s="27">
        <f t="shared" si="371"/>
        <v>0.60727542687453595</v>
      </c>
      <c r="P976" s="15">
        <f t="shared" si="372"/>
        <v>771.08963493927126</v>
      </c>
      <c r="Q976" s="20">
        <f t="shared" si="373"/>
        <v>46.910365060728736</v>
      </c>
      <c r="R976" s="26">
        <f t="shared" si="374"/>
        <v>9382.0730121457473</v>
      </c>
      <c r="S976" s="8">
        <f>Daten!K976</f>
        <v>10717.49</v>
      </c>
      <c r="T976" s="8">
        <f>Daten!L976</f>
        <v>142841.51999999999</v>
      </c>
      <c r="U976" s="8">
        <f>Daten!M976</f>
        <v>642347.37</v>
      </c>
      <c r="V976" s="8">
        <f>Daten!N976</f>
        <v>500</v>
      </c>
      <c r="W976" s="8">
        <f>Daten!O976</f>
        <v>500</v>
      </c>
      <c r="X976" s="22">
        <f t="shared" si="375"/>
        <v>795906.38</v>
      </c>
      <c r="Y976" s="8">
        <f t="shared" si="376"/>
        <v>888144.45276790834</v>
      </c>
      <c r="Z976" s="20">
        <f t="shared" si="377"/>
        <v>-92238.072767908336</v>
      </c>
      <c r="AA976" s="26">
        <f t="shared" si="378"/>
        <v>9223.8072767908343</v>
      </c>
      <c r="AB976" s="31">
        <f t="shared" si="379"/>
        <v>38590.691090813722</v>
      </c>
      <c r="AC976" s="30">
        <f t="shared" si="380"/>
        <v>38590.691090813722</v>
      </c>
      <c r="AG976" s="25">
        <f t="shared" si="381"/>
        <v>19984.810801877138</v>
      </c>
      <c r="AH976" s="25">
        <f t="shared" si="382"/>
        <v>9223.8072767908343</v>
      </c>
      <c r="AI976" s="25">
        <f t="shared" si="383"/>
        <v>29208.618078667972</v>
      </c>
      <c r="AJ976" s="25">
        <f t="shared" si="384"/>
        <v>1</v>
      </c>
      <c r="AK976" s="25">
        <f t="shared" si="385"/>
        <v>29208.618078667972</v>
      </c>
      <c r="AL976" s="25">
        <f t="shared" ca="1" si="386"/>
        <v>64051</v>
      </c>
      <c r="AM976" s="25">
        <f t="shared" ca="1" si="387"/>
        <v>41</v>
      </c>
      <c r="AN976" s="25">
        <f ca="1">IF(AM976=0,0,COUNTIF($AM$19:AM976,C976*10+1))</f>
        <v>35</v>
      </c>
      <c r="AO976" s="20">
        <f t="shared" ca="1" si="388"/>
        <v>0</v>
      </c>
      <c r="AP976" s="32">
        <f t="shared" ca="1" si="389"/>
        <v>64051</v>
      </c>
    </row>
    <row r="977" spans="1:42" x14ac:dyDescent="0.2">
      <c r="A977" s="14">
        <f>Daten!A977</f>
        <v>40622</v>
      </c>
      <c r="B977" s="7" t="str">
        <f>Daten!B977</f>
        <v xml:space="preserve">Unterweitersdorf                                  </v>
      </c>
      <c r="C977" s="14">
        <f t="shared" si="365"/>
        <v>4</v>
      </c>
      <c r="D977" s="9">
        <f>Daten!D977</f>
        <v>0</v>
      </c>
      <c r="E977" s="8">
        <f>Daten!E977</f>
        <v>2214</v>
      </c>
      <c r="F977" s="8">
        <f>Daten!F977</f>
        <v>2178</v>
      </c>
      <c r="G977" s="26">
        <f t="shared" si="366"/>
        <v>36</v>
      </c>
      <c r="H977" s="28">
        <f t="shared" si="367"/>
        <v>1.6528925619834711E-2</v>
      </c>
      <c r="I977" s="20">
        <f t="shared" si="368"/>
        <v>31.02660342823221</v>
      </c>
      <c r="J977" s="20">
        <f t="shared" si="369"/>
        <v>4.9733965717677897</v>
      </c>
      <c r="K977" s="26">
        <f t="shared" si="370"/>
        <v>-2486.6982858838946</v>
      </c>
      <c r="L977" s="15">
        <f>Daten!G977</f>
        <v>353</v>
      </c>
      <c r="M977" s="15">
        <f>Daten!H977</f>
        <v>1494</v>
      </c>
      <c r="N977" s="15">
        <f>Daten!I977</f>
        <v>367</v>
      </c>
      <c r="O977" s="27">
        <f t="shared" si="371"/>
        <v>0.48192771084337349</v>
      </c>
      <c r="P977" s="15">
        <f t="shared" si="372"/>
        <v>855.23972872997126</v>
      </c>
      <c r="Q977" s="20">
        <f t="shared" si="373"/>
        <v>-135.23972872997126</v>
      </c>
      <c r="R977" s="26">
        <f t="shared" si="374"/>
        <v>-27047.945745994253</v>
      </c>
      <c r="S977" s="8">
        <f>Daten!K977</f>
        <v>3051.13</v>
      </c>
      <c r="T977" s="8">
        <f>Daten!L977</f>
        <v>160151.04000000001</v>
      </c>
      <c r="U977" s="8">
        <f>Daten!M977</f>
        <v>459542.59</v>
      </c>
      <c r="V977" s="8">
        <f>Daten!N977</f>
        <v>500</v>
      </c>
      <c r="W977" s="8">
        <f>Daten!O977</f>
        <v>500</v>
      </c>
      <c r="X977" s="22">
        <f t="shared" si="375"/>
        <v>622744.76</v>
      </c>
      <c r="Y977" s="8">
        <f t="shared" si="376"/>
        <v>908245.64361577318</v>
      </c>
      <c r="Z977" s="20">
        <f t="shared" si="377"/>
        <v>-285500.88361577317</v>
      </c>
      <c r="AA977" s="26">
        <f t="shared" si="378"/>
        <v>28550.08836157732</v>
      </c>
      <c r="AB977" s="31">
        <f t="shared" si="379"/>
        <v>-984.55567030082602</v>
      </c>
      <c r="AC977" s="30">
        <f t="shared" si="380"/>
        <v>0</v>
      </c>
      <c r="AG977" s="25">
        <f t="shared" si="381"/>
        <v>0</v>
      </c>
      <c r="AH977" s="25">
        <f t="shared" si="382"/>
        <v>0</v>
      </c>
      <c r="AI977" s="25">
        <f t="shared" si="383"/>
        <v>0</v>
      </c>
      <c r="AJ977" s="25">
        <f t="shared" si="384"/>
        <v>1</v>
      </c>
      <c r="AK977" s="25">
        <f t="shared" si="385"/>
        <v>0</v>
      </c>
      <c r="AL977" s="25">
        <f t="shared" ca="1" si="386"/>
        <v>0</v>
      </c>
      <c r="AM977" s="25">
        <f t="shared" ca="1" si="387"/>
        <v>0</v>
      </c>
      <c r="AN977" s="25">
        <f ca="1">IF(AM977=0,0,COUNTIF($AM$19:AM977,C977*10+1))</f>
        <v>0</v>
      </c>
      <c r="AO977" s="20">
        <f t="shared" ca="1" si="388"/>
        <v>0</v>
      </c>
      <c r="AP977" s="32">
        <f t="shared" ca="1" si="389"/>
        <v>0</v>
      </c>
    </row>
    <row r="978" spans="1:42" x14ac:dyDescent="0.2">
      <c r="A978" s="14">
        <f>Daten!A978</f>
        <v>40623</v>
      </c>
      <c r="B978" s="7" t="str">
        <f>Daten!B978</f>
        <v xml:space="preserve">Waldburg                                          </v>
      </c>
      <c r="C978" s="14">
        <f t="shared" si="365"/>
        <v>4</v>
      </c>
      <c r="D978" s="9">
        <f>Daten!D978</f>
        <v>0</v>
      </c>
      <c r="E978" s="8">
        <f>Daten!E978</f>
        <v>1459</v>
      </c>
      <c r="F978" s="8">
        <f>Daten!F978</f>
        <v>1408</v>
      </c>
      <c r="G978" s="26">
        <f t="shared" si="366"/>
        <v>51</v>
      </c>
      <c r="H978" s="28">
        <f t="shared" si="367"/>
        <v>3.6221590909090912E-2</v>
      </c>
      <c r="I978" s="20">
        <f t="shared" si="368"/>
        <v>20.057602216230922</v>
      </c>
      <c r="J978" s="20">
        <f t="shared" si="369"/>
        <v>30.942397783769078</v>
      </c>
      <c r="K978" s="26">
        <f t="shared" si="370"/>
        <v>-15471.198891884538</v>
      </c>
      <c r="L978" s="15">
        <f>Daten!G978</f>
        <v>260</v>
      </c>
      <c r="M978" s="15">
        <f>Daten!H978</f>
        <v>930</v>
      </c>
      <c r="N978" s="15">
        <f>Daten!I978</f>
        <v>269</v>
      </c>
      <c r="O978" s="27">
        <f t="shared" si="371"/>
        <v>0.5688172043010753</v>
      </c>
      <c r="P978" s="15">
        <f t="shared" si="372"/>
        <v>532.37814439014278</v>
      </c>
      <c r="Q978" s="20">
        <f t="shared" si="373"/>
        <v>-3.3781443901427792</v>
      </c>
      <c r="R978" s="26">
        <f t="shared" si="374"/>
        <v>-675.62887802855585</v>
      </c>
      <c r="S978" s="8">
        <f>Daten!K978</f>
        <v>10619.23</v>
      </c>
      <c r="T978" s="8">
        <f>Daten!L978</f>
        <v>71517.820000000007</v>
      </c>
      <c r="U978" s="8">
        <f>Daten!M978</f>
        <v>91073.52</v>
      </c>
      <c r="V978" s="8">
        <f>Daten!N978</f>
        <v>500</v>
      </c>
      <c r="W978" s="8">
        <f>Daten!O978</f>
        <v>500</v>
      </c>
      <c r="X978" s="22">
        <f t="shared" si="375"/>
        <v>173210.57</v>
      </c>
      <c r="Y978" s="8">
        <f t="shared" si="376"/>
        <v>598523.21320479363</v>
      </c>
      <c r="Z978" s="20">
        <f t="shared" si="377"/>
        <v>-425312.64320479363</v>
      </c>
      <c r="AA978" s="26">
        <f t="shared" si="378"/>
        <v>42531.264320479364</v>
      </c>
      <c r="AB978" s="31">
        <f t="shared" si="379"/>
        <v>26384.436550566272</v>
      </c>
      <c r="AC978" s="30">
        <f t="shared" si="380"/>
        <v>26384.436550566272</v>
      </c>
      <c r="AG978" s="25">
        <f t="shared" si="381"/>
        <v>-15471.198891884538</v>
      </c>
      <c r="AH978" s="25">
        <f t="shared" si="382"/>
        <v>42531.264320479364</v>
      </c>
      <c r="AI978" s="25">
        <f t="shared" si="383"/>
        <v>27060.065428594826</v>
      </c>
      <c r="AJ978" s="25">
        <f t="shared" si="384"/>
        <v>1</v>
      </c>
      <c r="AK978" s="25">
        <f t="shared" si="385"/>
        <v>27060.065428594826</v>
      </c>
      <c r="AL978" s="25">
        <f t="shared" ca="1" si="386"/>
        <v>59339</v>
      </c>
      <c r="AM978" s="25">
        <f t="shared" ca="1" si="387"/>
        <v>41</v>
      </c>
      <c r="AN978" s="25">
        <f ca="1">IF(AM978=0,0,COUNTIF($AM$19:AM978,C978*10+1))</f>
        <v>36</v>
      </c>
      <c r="AO978" s="20">
        <f t="shared" ca="1" si="388"/>
        <v>0</v>
      </c>
      <c r="AP978" s="32">
        <f t="shared" ca="1" si="389"/>
        <v>59339</v>
      </c>
    </row>
    <row r="979" spans="1:42" x14ac:dyDescent="0.2">
      <c r="A979" s="14">
        <f>Daten!A979</f>
        <v>40624</v>
      </c>
      <c r="B979" s="7" t="str">
        <f>Daten!B979</f>
        <v xml:space="preserve">Wartberg ob der Aist                              </v>
      </c>
      <c r="C979" s="14">
        <f t="shared" ref="C979:C1042" si="390">INT(A979/10000)</f>
        <v>4</v>
      </c>
      <c r="D979" s="9">
        <f>Daten!D979</f>
        <v>0</v>
      </c>
      <c r="E979" s="8">
        <f>Daten!E979</f>
        <v>4491</v>
      </c>
      <c r="F979" s="8">
        <f>Daten!F979</f>
        <v>4317</v>
      </c>
      <c r="G979" s="26">
        <f t="shared" ref="G979:G1042" si="391">E979-F979</f>
        <v>174</v>
      </c>
      <c r="H979" s="28">
        <f t="shared" ref="H979:H1042" si="392">G979/F979</f>
        <v>4.030576789437109E-2</v>
      </c>
      <c r="I979" s="20">
        <f t="shared" ref="I979:I1042" si="393">F979*$I$6</f>
        <v>61.497634067804611</v>
      </c>
      <c r="J979" s="20">
        <f t="shared" ref="J979:J1042" si="394">G979-I979</f>
        <v>112.50236593219539</v>
      </c>
      <c r="K979" s="26">
        <f t="shared" ref="K979:K1042" si="395">-J979*$K$5</f>
        <v>-56251.182966097695</v>
      </c>
      <c r="L979" s="15">
        <f>Daten!G979</f>
        <v>710</v>
      </c>
      <c r="M979" s="15">
        <f>Daten!H979</f>
        <v>2921</v>
      </c>
      <c r="N979" s="15">
        <f>Daten!I979</f>
        <v>860</v>
      </c>
      <c r="O979" s="27">
        <f t="shared" ref="O979:O1042" si="396">(L979+N979)/M979</f>
        <v>0.53748716193084556</v>
      </c>
      <c r="P979" s="15">
        <f t="shared" ref="P979:P1042" si="397">M979*$P$6</f>
        <v>1672.1253330791474</v>
      </c>
      <c r="Q979" s="20">
        <f t="shared" ref="Q979:Q1042" si="398">L979+N979-P979</f>
        <v>-102.12533307914737</v>
      </c>
      <c r="R979" s="26">
        <f t="shared" ref="R979:R1042" si="399">Q979*$R$5</f>
        <v>-20425.066615829473</v>
      </c>
      <c r="S979" s="8">
        <f>Daten!K979</f>
        <v>12799.33</v>
      </c>
      <c r="T979" s="8">
        <f>Daten!L979</f>
        <v>269774.59000000003</v>
      </c>
      <c r="U979" s="8">
        <f>Daten!M979</f>
        <v>934262.85</v>
      </c>
      <c r="V979" s="8">
        <f>Daten!N979</f>
        <v>500</v>
      </c>
      <c r="W979" s="8">
        <f>Daten!O979</f>
        <v>500</v>
      </c>
      <c r="X979" s="22">
        <f t="shared" ref="X979:X1042" si="400">S979/V979*500+T979/W979*500+U979</f>
        <v>1216836.77</v>
      </c>
      <c r="Y979" s="8">
        <f t="shared" ref="Y979:Y1042" si="401">E979*$Y$6</f>
        <v>1842335.6754645156</v>
      </c>
      <c r="Z979" s="20">
        <f t="shared" ref="Z979:Z1042" si="402">X979-Y979</f>
        <v>-625498.90546451556</v>
      </c>
      <c r="AA979" s="26">
        <f t="shared" ref="AA979:AA1042" si="403">-Z979*$AA$5</f>
        <v>62549.890546451556</v>
      </c>
      <c r="AB979" s="31">
        <f t="shared" ref="AB979:AB1042" si="404">K979+R979+AA979</f>
        <v>-14126.359035475616</v>
      </c>
      <c r="AC979" s="30">
        <f t="shared" ref="AC979:AC1042" si="405">MAX(0,AB979)</f>
        <v>0</v>
      </c>
      <c r="AG979" s="25">
        <f t="shared" ref="AG979:AG1042" si="406">IF(AB979&gt;0,K979,0)</f>
        <v>0</v>
      </c>
      <c r="AH979" s="25">
        <f t="shared" ref="AH979:AH1042" si="407">IF(AB979&gt;0,AA979,0)</f>
        <v>0</v>
      </c>
      <c r="AI979" s="25">
        <f t="shared" ref="AI979:AI1042" si="408">AG979+AH979</f>
        <v>0</v>
      </c>
      <c r="AJ979" s="25">
        <f t="shared" ref="AJ979:AJ1042" si="409">IF(AND(V979=500,W979=500),1,0)</f>
        <v>1</v>
      </c>
      <c r="AK979" s="25">
        <f t="shared" ref="AK979:AK1042" si="410">IF(AND(AJ979=1,AI979&gt;=E979*$AK$5),AI979,0)</f>
        <v>0</v>
      </c>
      <c r="AL979" s="25">
        <f t="shared" ref="AL979:AL1042" ca="1" si="411">IF(OFFSET($AK$6,C979,0)=0,0,ROUND(AK979*OFFSET($AF$6,C979,0)/OFFSET($AK$6,C979,0),0))</f>
        <v>0</v>
      </c>
      <c r="AM979" s="25">
        <f t="shared" ref="AM979:AM1042" ca="1" si="412">IF(AL979&gt;0,C979*10+1,0)</f>
        <v>0</v>
      </c>
      <c r="AN979" s="25">
        <f ca="1">IF(AM979=0,0,COUNTIF($AM$19:AM979,C979*10+1))</f>
        <v>0</v>
      </c>
      <c r="AO979" s="20">
        <f t="shared" ref="AO979:AO1042" ca="1" si="413">IF(AN979=1,OFFSET($AF$6,C979,0)-OFFSET($AL$6,C979,0),0)</f>
        <v>0</v>
      </c>
      <c r="AP979" s="32">
        <f t="shared" ref="AP979:AP1042" ca="1" si="414">AL979+AO979</f>
        <v>0</v>
      </c>
    </row>
    <row r="980" spans="1:42" x14ac:dyDescent="0.2">
      <c r="A980" s="14">
        <f>Daten!A980</f>
        <v>40625</v>
      </c>
      <c r="B980" s="7" t="str">
        <f>Daten!B980</f>
        <v xml:space="preserve">Weitersfelden                                     </v>
      </c>
      <c r="C980" s="14">
        <f t="shared" si="390"/>
        <v>4</v>
      </c>
      <c r="D980" s="9">
        <f>Daten!D980</f>
        <v>0</v>
      </c>
      <c r="E980" s="8">
        <f>Daten!E980</f>
        <v>1029</v>
      </c>
      <c r="F980" s="8">
        <f>Daten!F980</f>
        <v>1048</v>
      </c>
      <c r="G980" s="26">
        <f t="shared" si="391"/>
        <v>-19</v>
      </c>
      <c r="H980" s="28">
        <f t="shared" si="392"/>
        <v>-1.8129770992366411E-2</v>
      </c>
      <c r="I980" s="20">
        <f t="shared" si="393"/>
        <v>14.929238013217335</v>
      </c>
      <c r="J980" s="20">
        <f t="shared" si="394"/>
        <v>-33.929238013217336</v>
      </c>
      <c r="K980" s="26">
        <f t="shared" si="395"/>
        <v>16964.619006608667</v>
      </c>
      <c r="L980" s="15">
        <f>Daten!G980</f>
        <v>183</v>
      </c>
      <c r="M980" s="15">
        <f>Daten!H980</f>
        <v>654</v>
      </c>
      <c r="N980" s="15">
        <f>Daten!I980</f>
        <v>192</v>
      </c>
      <c r="O980" s="27">
        <f t="shared" si="396"/>
        <v>0.57339449541284404</v>
      </c>
      <c r="P980" s="15">
        <f t="shared" si="397"/>
        <v>374.38204992597133</v>
      </c>
      <c r="Q980" s="20">
        <f t="shared" si="398"/>
        <v>0.61795007402866986</v>
      </c>
      <c r="R980" s="26">
        <f t="shared" si="399"/>
        <v>123.59001480573397</v>
      </c>
      <c r="S980" s="8">
        <f>Daten!K980</f>
        <v>9582.82</v>
      </c>
      <c r="T980" s="8">
        <f>Daten!L980</f>
        <v>68266.09</v>
      </c>
      <c r="U980" s="8">
        <f>Daten!M980</f>
        <v>123212.32</v>
      </c>
      <c r="V980" s="8">
        <f>Daten!N980</f>
        <v>500</v>
      </c>
      <c r="W980" s="8">
        <f>Daten!O980</f>
        <v>500</v>
      </c>
      <c r="X980" s="22">
        <f t="shared" si="400"/>
        <v>201061.23</v>
      </c>
      <c r="Y980" s="8">
        <f t="shared" si="401"/>
        <v>422125.00780516287</v>
      </c>
      <c r="Z980" s="20">
        <f t="shared" si="402"/>
        <v>-221063.77780516286</v>
      </c>
      <c r="AA980" s="26">
        <f t="shared" si="403"/>
        <v>22106.377780516286</v>
      </c>
      <c r="AB980" s="31">
        <f t="shared" si="404"/>
        <v>39194.586801930687</v>
      </c>
      <c r="AC980" s="30">
        <f t="shared" si="405"/>
        <v>39194.586801930687</v>
      </c>
      <c r="AG980" s="25">
        <f t="shared" si="406"/>
        <v>16964.619006608667</v>
      </c>
      <c r="AH980" s="25">
        <f t="shared" si="407"/>
        <v>22106.377780516286</v>
      </c>
      <c r="AI980" s="25">
        <f t="shared" si="408"/>
        <v>39070.996787124954</v>
      </c>
      <c r="AJ980" s="25">
        <f t="shared" si="409"/>
        <v>1</v>
      </c>
      <c r="AK980" s="25">
        <f t="shared" si="410"/>
        <v>39070.996787124954</v>
      </c>
      <c r="AL980" s="25">
        <f t="shared" ca="1" si="411"/>
        <v>85678</v>
      </c>
      <c r="AM980" s="25">
        <f t="shared" ca="1" si="412"/>
        <v>41</v>
      </c>
      <c r="AN980" s="25">
        <f ca="1">IF(AM980=0,0,COUNTIF($AM$19:AM980,C980*10+1))</f>
        <v>37</v>
      </c>
      <c r="AO980" s="20">
        <f t="shared" ca="1" si="413"/>
        <v>0</v>
      </c>
      <c r="AP980" s="32">
        <f t="shared" ca="1" si="414"/>
        <v>85678</v>
      </c>
    </row>
    <row r="981" spans="1:42" x14ac:dyDescent="0.2">
      <c r="A981" s="14">
        <f>Daten!A981</f>
        <v>40626</v>
      </c>
      <c r="B981" s="7" t="str">
        <f>Daten!B981</f>
        <v xml:space="preserve">Windhaag bei Freistadt                            </v>
      </c>
      <c r="C981" s="14">
        <f t="shared" si="390"/>
        <v>4</v>
      </c>
      <c r="D981" s="9">
        <f>Daten!D981</f>
        <v>0</v>
      </c>
      <c r="E981" s="8">
        <f>Daten!E981</f>
        <v>1600</v>
      </c>
      <c r="F981" s="8">
        <f>Daten!F981</f>
        <v>1576</v>
      </c>
      <c r="G981" s="26">
        <f t="shared" si="391"/>
        <v>24</v>
      </c>
      <c r="H981" s="28">
        <f t="shared" si="392"/>
        <v>1.5228426395939087E-2</v>
      </c>
      <c r="I981" s="20">
        <f t="shared" si="393"/>
        <v>22.450838844303931</v>
      </c>
      <c r="J981" s="20">
        <f t="shared" si="394"/>
        <v>1.5491611556960692</v>
      </c>
      <c r="K981" s="26">
        <f t="shared" si="395"/>
        <v>-774.58057784803464</v>
      </c>
      <c r="L981" s="15">
        <f>Daten!G981</f>
        <v>246</v>
      </c>
      <c r="M981" s="15">
        <f>Daten!H981</f>
        <v>1033</v>
      </c>
      <c r="N981" s="15">
        <f>Daten!I981</f>
        <v>321</v>
      </c>
      <c r="O981" s="27">
        <f t="shared" si="396"/>
        <v>0.54888673765730878</v>
      </c>
      <c r="P981" s="15">
        <f t="shared" si="397"/>
        <v>591.34045500539514</v>
      </c>
      <c r="Q981" s="20">
        <f t="shared" si="398"/>
        <v>-24.340455005395143</v>
      </c>
      <c r="R981" s="26">
        <f t="shared" si="399"/>
        <v>-4868.0910010790285</v>
      </c>
      <c r="S981" s="8">
        <f>Daten!K981</f>
        <v>12863.77</v>
      </c>
      <c r="T981" s="8">
        <f>Daten!L981</f>
        <v>82851.839999999997</v>
      </c>
      <c r="U981" s="8">
        <f>Daten!M981</f>
        <v>148309.4</v>
      </c>
      <c r="V981" s="8">
        <f>Daten!N981</f>
        <v>500</v>
      </c>
      <c r="W981" s="8">
        <f>Daten!O981</f>
        <v>500</v>
      </c>
      <c r="X981" s="22">
        <f t="shared" si="400"/>
        <v>244025.01</v>
      </c>
      <c r="Y981" s="8">
        <f t="shared" si="401"/>
        <v>656365.41544048651</v>
      </c>
      <c r="Z981" s="20">
        <f t="shared" si="402"/>
        <v>-412340.4054404865</v>
      </c>
      <c r="AA981" s="26">
        <f t="shared" si="403"/>
        <v>41234.04054404865</v>
      </c>
      <c r="AB981" s="31">
        <f t="shared" si="404"/>
        <v>35591.36896512159</v>
      </c>
      <c r="AC981" s="30">
        <f t="shared" si="405"/>
        <v>35591.36896512159</v>
      </c>
      <c r="AG981" s="25">
        <f t="shared" si="406"/>
        <v>-774.58057784803464</v>
      </c>
      <c r="AH981" s="25">
        <f t="shared" si="407"/>
        <v>41234.04054404865</v>
      </c>
      <c r="AI981" s="25">
        <f t="shared" si="408"/>
        <v>40459.459966200615</v>
      </c>
      <c r="AJ981" s="25">
        <f t="shared" si="409"/>
        <v>1</v>
      </c>
      <c r="AK981" s="25">
        <f t="shared" si="410"/>
        <v>40459.459966200615</v>
      </c>
      <c r="AL981" s="25">
        <f t="shared" ca="1" si="411"/>
        <v>88723</v>
      </c>
      <c r="AM981" s="25">
        <f t="shared" ca="1" si="412"/>
        <v>41</v>
      </c>
      <c r="AN981" s="25">
        <f ca="1">IF(AM981=0,0,COUNTIF($AM$19:AM981,C981*10+1))</f>
        <v>38</v>
      </c>
      <c r="AO981" s="20">
        <f t="shared" ca="1" si="413"/>
        <v>0</v>
      </c>
      <c r="AP981" s="32">
        <f t="shared" ca="1" si="414"/>
        <v>88723</v>
      </c>
    </row>
    <row r="982" spans="1:42" x14ac:dyDescent="0.2">
      <c r="A982" s="14">
        <f>Daten!A982</f>
        <v>40627</v>
      </c>
      <c r="B982" s="7" t="str">
        <f>Daten!B982</f>
        <v xml:space="preserve">Bad Zell                                          </v>
      </c>
      <c r="C982" s="14">
        <f t="shared" si="390"/>
        <v>4</v>
      </c>
      <c r="D982" s="9">
        <f>Daten!D982</f>
        <v>0</v>
      </c>
      <c r="E982" s="8">
        <f>Daten!E982</f>
        <v>2965</v>
      </c>
      <c r="F982" s="8">
        <f>Daten!F982</f>
        <v>2898</v>
      </c>
      <c r="G982" s="26">
        <f t="shared" si="391"/>
        <v>67</v>
      </c>
      <c r="H982" s="28">
        <f t="shared" si="392"/>
        <v>2.3119392684610076E-2</v>
      </c>
      <c r="I982" s="20">
        <f t="shared" si="393"/>
        <v>41.283331834259386</v>
      </c>
      <c r="J982" s="20">
        <f t="shared" si="394"/>
        <v>25.716668165740614</v>
      </c>
      <c r="K982" s="26">
        <f t="shared" si="395"/>
        <v>-12858.334082870308</v>
      </c>
      <c r="L982" s="15">
        <f>Daten!G982</f>
        <v>498</v>
      </c>
      <c r="M982" s="15">
        <f>Daten!H982</f>
        <v>1904</v>
      </c>
      <c r="N982" s="15">
        <f>Daten!I982</f>
        <v>563</v>
      </c>
      <c r="O982" s="27">
        <f t="shared" si="396"/>
        <v>0.55724789915966388</v>
      </c>
      <c r="P982" s="15">
        <f t="shared" si="397"/>
        <v>1089.9440719557331</v>
      </c>
      <c r="Q982" s="20">
        <f t="shared" si="398"/>
        <v>-28.944071955733079</v>
      </c>
      <c r="R982" s="26">
        <f t="shared" si="399"/>
        <v>-5788.8143911466159</v>
      </c>
      <c r="S982" s="8">
        <f>Daten!K982</f>
        <v>16205.97</v>
      </c>
      <c r="T982" s="8">
        <f>Daten!L982</f>
        <v>210375.31</v>
      </c>
      <c r="U982" s="8">
        <f>Daten!M982</f>
        <v>594512.05000000005</v>
      </c>
      <c r="V982" s="8">
        <f>Daten!N982</f>
        <v>500</v>
      </c>
      <c r="W982" s="8">
        <f>Daten!O982</f>
        <v>500</v>
      </c>
      <c r="X982" s="22">
        <f t="shared" si="400"/>
        <v>821093.33000000007</v>
      </c>
      <c r="Y982" s="8">
        <f t="shared" si="401"/>
        <v>1216327.1604881515</v>
      </c>
      <c r="Z982" s="20">
        <f t="shared" si="402"/>
        <v>-395233.83048815141</v>
      </c>
      <c r="AA982" s="26">
        <f t="shared" si="403"/>
        <v>39523.383048815143</v>
      </c>
      <c r="AB982" s="31">
        <f t="shared" si="404"/>
        <v>20876.234574798218</v>
      </c>
      <c r="AC982" s="30">
        <f t="shared" si="405"/>
        <v>20876.234574798218</v>
      </c>
      <c r="AG982" s="25">
        <f t="shared" si="406"/>
        <v>-12858.334082870308</v>
      </c>
      <c r="AH982" s="25">
        <f t="shared" si="407"/>
        <v>39523.383048815143</v>
      </c>
      <c r="AI982" s="25">
        <f t="shared" si="408"/>
        <v>26665.048965944836</v>
      </c>
      <c r="AJ982" s="25">
        <f t="shared" si="409"/>
        <v>1</v>
      </c>
      <c r="AK982" s="25">
        <f t="shared" si="410"/>
        <v>26665.048965944836</v>
      </c>
      <c r="AL982" s="25">
        <f t="shared" ca="1" si="411"/>
        <v>58473</v>
      </c>
      <c r="AM982" s="25">
        <f t="shared" ca="1" si="412"/>
        <v>41</v>
      </c>
      <c r="AN982" s="25">
        <f ca="1">IF(AM982=0,0,COUNTIF($AM$19:AM982,C982*10+1))</f>
        <v>39</v>
      </c>
      <c r="AO982" s="20">
        <f t="shared" ca="1" si="413"/>
        <v>0</v>
      </c>
      <c r="AP982" s="32">
        <f t="shared" ca="1" si="414"/>
        <v>58473</v>
      </c>
    </row>
    <row r="983" spans="1:42" x14ac:dyDescent="0.2">
      <c r="A983" s="14">
        <f>Daten!A983</f>
        <v>40701</v>
      </c>
      <c r="B983" s="7" t="str">
        <f>Daten!B983</f>
        <v xml:space="preserve">Altmünster                                       </v>
      </c>
      <c r="C983" s="14">
        <f t="shared" si="390"/>
        <v>4</v>
      </c>
      <c r="D983" s="9">
        <f>Daten!D983</f>
        <v>0</v>
      </c>
      <c r="E983" s="8">
        <f>Daten!E983</f>
        <v>10076</v>
      </c>
      <c r="F983" s="8">
        <f>Daten!F983</f>
        <v>9841</v>
      </c>
      <c r="G983" s="26">
        <f t="shared" si="391"/>
        <v>235</v>
      </c>
      <c r="H983" s="28">
        <f t="shared" si="392"/>
        <v>2.3879687023676457E-2</v>
      </c>
      <c r="I983" s="20">
        <f t="shared" si="393"/>
        <v>140.18953367182422</v>
      </c>
      <c r="J983" s="20">
        <f t="shared" si="394"/>
        <v>94.810466328175778</v>
      </c>
      <c r="K983" s="26">
        <f t="shared" si="395"/>
        <v>-47405.233164087891</v>
      </c>
      <c r="L983" s="15">
        <f>Daten!G983</f>
        <v>1450</v>
      </c>
      <c r="M983" s="15">
        <f>Daten!H983</f>
        <v>6348</v>
      </c>
      <c r="N983" s="15">
        <f>Daten!I983</f>
        <v>2278</v>
      </c>
      <c r="O983" s="27">
        <f t="shared" si="396"/>
        <v>0.58727158160050408</v>
      </c>
      <c r="P983" s="15">
        <f t="shared" si="397"/>
        <v>3633.9101726759422</v>
      </c>
      <c r="Q983" s="20">
        <f t="shared" si="398"/>
        <v>94.089827324057751</v>
      </c>
      <c r="R983" s="26">
        <f t="shared" si="399"/>
        <v>18817.96546481155</v>
      </c>
      <c r="S983" s="8">
        <f>Daten!K983</f>
        <v>23398.11</v>
      </c>
      <c r="T983" s="8">
        <f>Daten!L983</f>
        <v>1209640.8700000001</v>
      </c>
      <c r="U983" s="8">
        <f>Daten!M983</f>
        <v>2063091.93</v>
      </c>
      <c r="V983" s="8">
        <f>Daten!N983</f>
        <v>500</v>
      </c>
      <c r="W983" s="8">
        <f>Daten!O983</f>
        <v>500</v>
      </c>
      <c r="X983" s="22">
        <f t="shared" si="400"/>
        <v>3296130.91</v>
      </c>
      <c r="Y983" s="8">
        <f t="shared" si="401"/>
        <v>4133461.2037364636</v>
      </c>
      <c r="Z983" s="20">
        <f t="shared" si="402"/>
        <v>-837330.29373646341</v>
      </c>
      <c r="AA983" s="26">
        <f t="shared" si="403"/>
        <v>83733.02937364635</v>
      </c>
      <c r="AB983" s="31">
        <f t="shared" si="404"/>
        <v>55145.761674370005</v>
      </c>
      <c r="AC983" s="30">
        <f t="shared" si="405"/>
        <v>55145.761674370005</v>
      </c>
      <c r="AG983" s="25">
        <f t="shared" si="406"/>
        <v>-47405.233164087891</v>
      </c>
      <c r="AH983" s="25">
        <f t="shared" si="407"/>
        <v>83733.02937364635</v>
      </c>
      <c r="AI983" s="25">
        <f t="shared" si="408"/>
        <v>36327.796209558459</v>
      </c>
      <c r="AJ983" s="25">
        <f t="shared" si="409"/>
        <v>1</v>
      </c>
      <c r="AK983" s="25">
        <f t="shared" si="410"/>
        <v>36327.796209558459</v>
      </c>
      <c r="AL983" s="25">
        <f t="shared" ca="1" si="411"/>
        <v>79662</v>
      </c>
      <c r="AM983" s="25">
        <f t="shared" ca="1" si="412"/>
        <v>41</v>
      </c>
      <c r="AN983" s="25">
        <f ca="1">IF(AM983=0,0,COUNTIF($AM$19:AM983,C983*10+1))</f>
        <v>40</v>
      </c>
      <c r="AO983" s="20">
        <f t="shared" ca="1" si="413"/>
        <v>0</v>
      </c>
      <c r="AP983" s="32">
        <f t="shared" ca="1" si="414"/>
        <v>79662</v>
      </c>
    </row>
    <row r="984" spans="1:42" x14ac:dyDescent="0.2">
      <c r="A984" s="14">
        <f>Daten!A984</f>
        <v>40702</v>
      </c>
      <c r="B984" s="7" t="str">
        <f>Daten!B984</f>
        <v xml:space="preserve">Bad Goisern am Hallstättersee                    </v>
      </c>
      <c r="C984" s="14">
        <f t="shared" si="390"/>
        <v>4</v>
      </c>
      <c r="D984" s="9">
        <f>Daten!D984</f>
        <v>0</v>
      </c>
      <c r="E984" s="8">
        <f>Daten!E984</f>
        <v>7616</v>
      </c>
      <c r="F984" s="8">
        <f>Daten!F984</f>
        <v>7550</v>
      </c>
      <c r="G984" s="26">
        <f t="shared" si="391"/>
        <v>66</v>
      </c>
      <c r="H984" s="28">
        <f t="shared" si="392"/>
        <v>8.7417218543046366E-3</v>
      </c>
      <c r="I984" s="20">
        <f t="shared" si="393"/>
        <v>107.55319370209054</v>
      </c>
      <c r="J984" s="20">
        <f t="shared" si="394"/>
        <v>-41.553193702090539</v>
      </c>
      <c r="K984" s="26">
        <f t="shared" si="395"/>
        <v>20776.596851045269</v>
      </c>
      <c r="L984" s="15">
        <f>Daten!G984</f>
        <v>978</v>
      </c>
      <c r="M984" s="15">
        <f>Daten!H984</f>
        <v>4802</v>
      </c>
      <c r="N984" s="15">
        <f>Daten!I984</f>
        <v>1836</v>
      </c>
      <c r="O984" s="27">
        <f t="shared" si="396"/>
        <v>0.5860058309037901</v>
      </c>
      <c r="P984" s="15">
        <f t="shared" si="397"/>
        <v>2748.9030638295326</v>
      </c>
      <c r="Q984" s="20">
        <f t="shared" si="398"/>
        <v>65.096936170467416</v>
      </c>
      <c r="R984" s="26">
        <f t="shared" si="399"/>
        <v>13019.387234093483</v>
      </c>
      <c r="S984" s="8">
        <f>Daten!K984</f>
        <v>12640.73</v>
      </c>
      <c r="T984" s="8">
        <f>Daten!L984</f>
        <v>689233.68</v>
      </c>
      <c r="U984" s="8">
        <f>Daten!M984</f>
        <v>2894542.63</v>
      </c>
      <c r="V984" s="8">
        <f>Daten!N984</f>
        <v>500</v>
      </c>
      <c r="W984" s="8">
        <f>Daten!O984</f>
        <v>500</v>
      </c>
      <c r="X984" s="22">
        <f t="shared" si="400"/>
        <v>3596417.04</v>
      </c>
      <c r="Y984" s="8">
        <f t="shared" si="401"/>
        <v>3124299.3774967156</v>
      </c>
      <c r="Z984" s="20">
        <f t="shared" si="402"/>
        <v>472117.6625032844</v>
      </c>
      <c r="AA984" s="26">
        <f t="shared" si="403"/>
        <v>-47211.766250328445</v>
      </c>
      <c r="AB984" s="31">
        <f t="shared" si="404"/>
        <v>-13415.782165189688</v>
      </c>
      <c r="AC984" s="30">
        <f t="shared" si="405"/>
        <v>0</v>
      </c>
      <c r="AG984" s="25">
        <f t="shared" si="406"/>
        <v>0</v>
      </c>
      <c r="AH984" s="25">
        <f t="shared" si="407"/>
        <v>0</v>
      </c>
      <c r="AI984" s="25">
        <f t="shared" si="408"/>
        <v>0</v>
      </c>
      <c r="AJ984" s="25">
        <f t="shared" si="409"/>
        <v>1</v>
      </c>
      <c r="AK984" s="25">
        <f t="shared" si="410"/>
        <v>0</v>
      </c>
      <c r="AL984" s="25">
        <f t="shared" ca="1" si="411"/>
        <v>0</v>
      </c>
      <c r="AM984" s="25">
        <f t="shared" ca="1" si="412"/>
        <v>0</v>
      </c>
      <c r="AN984" s="25">
        <f ca="1">IF(AM984=0,0,COUNTIF($AM$19:AM984,C984*10+1))</f>
        <v>0</v>
      </c>
      <c r="AO984" s="20">
        <f t="shared" ca="1" si="413"/>
        <v>0</v>
      </c>
      <c r="AP984" s="32">
        <f t="shared" ca="1" si="414"/>
        <v>0</v>
      </c>
    </row>
    <row r="985" spans="1:42" x14ac:dyDescent="0.2">
      <c r="A985" s="14">
        <f>Daten!A985</f>
        <v>40703</v>
      </c>
      <c r="B985" s="7" t="str">
        <f>Daten!B985</f>
        <v xml:space="preserve">Bad Ischl                                         </v>
      </c>
      <c r="C985" s="14">
        <f t="shared" si="390"/>
        <v>4</v>
      </c>
      <c r="D985" s="9">
        <f>Daten!D985</f>
        <v>0</v>
      </c>
      <c r="E985" s="8">
        <f>Daten!E985</f>
        <v>14197</v>
      </c>
      <c r="F985" s="8">
        <f>Daten!F985</f>
        <v>14083</v>
      </c>
      <c r="G985" s="26">
        <f t="shared" si="391"/>
        <v>114</v>
      </c>
      <c r="H985" s="28">
        <f t="shared" si="392"/>
        <v>8.0948661506781219E-3</v>
      </c>
      <c r="I985" s="20">
        <f t="shared" si="393"/>
        <v>200.61875853066769</v>
      </c>
      <c r="J985" s="20">
        <f t="shared" si="394"/>
        <v>-86.618758530667691</v>
      </c>
      <c r="K985" s="26">
        <f t="shared" si="395"/>
        <v>43309.379265333846</v>
      </c>
      <c r="L985" s="15">
        <f>Daten!G985</f>
        <v>1852</v>
      </c>
      <c r="M985" s="15">
        <f>Daten!H985</f>
        <v>8745</v>
      </c>
      <c r="N985" s="15">
        <f>Daten!I985</f>
        <v>3600</v>
      </c>
      <c r="O985" s="27">
        <f t="shared" si="396"/>
        <v>0.62344196683819331</v>
      </c>
      <c r="P985" s="15">
        <f t="shared" si="397"/>
        <v>5006.0719061202135</v>
      </c>
      <c r="Q985" s="20">
        <f t="shared" si="398"/>
        <v>445.9280938797865</v>
      </c>
      <c r="R985" s="26">
        <f t="shared" si="399"/>
        <v>89185.618775957293</v>
      </c>
      <c r="S985" s="8">
        <f>Daten!K985</f>
        <v>18326.060000000001</v>
      </c>
      <c r="T985" s="8">
        <f>Daten!L985</f>
        <v>1661128.77</v>
      </c>
      <c r="U985" s="8">
        <f>Daten!M985</f>
        <v>4115449.91</v>
      </c>
      <c r="V985" s="8">
        <f>Daten!N985</f>
        <v>500</v>
      </c>
      <c r="W985" s="8">
        <f>Daten!O985</f>
        <v>500</v>
      </c>
      <c r="X985" s="22">
        <f t="shared" si="400"/>
        <v>5794904.7400000002</v>
      </c>
      <c r="Y985" s="8">
        <f t="shared" si="401"/>
        <v>5824012.3768803664</v>
      </c>
      <c r="Z985" s="20">
        <f t="shared" si="402"/>
        <v>-29107.636880366132</v>
      </c>
      <c r="AA985" s="26">
        <f t="shared" si="403"/>
        <v>2910.7636880366135</v>
      </c>
      <c r="AB985" s="31">
        <f t="shared" si="404"/>
        <v>135405.76172932776</v>
      </c>
      <c r="AC985" s="30">
        <f t="shared" si="405"/>
        <v>135405.76172932776</v>
      </c>
      <c r="AG985" s="25">
        <f t="shared" si="406"/>
        <v>43309.379265333846</v>
      </c>
      <c r="AH985" s="25">
        <f t="shared" si="407"/>
        <v>2910.7636880366135</v>
      </c>
      <c r="AI985" s="25">
        <f t="shared" si="408"/>
        <v>46220.142953370458</v>
      </c>
      <c r="AJ985" s="25">
        <f t="shared" si="409"/>
        <v>1</v>
      </c>
      <c r="AK985" s="25">
        <f t="shared" si="410"/>
        <v>46220.142953370458</v>
      </c>
      <c r="AL985" s="25">
        <f t="shared" ca="1" si="411"/>
        <v>101355</v>
      </c>
      <c r="AM985" s="25">
        <f t="shared" ca="1" si="412"/>
        <v>41</v>
      </c>
      <c r="AN985" s="25">
        <f ca="1">IF(AM985=0,0,COUNTIF($AM$19:AM985,C985*10+1))</f>
        <v>41</v>
      </c>
      <c r="AO985" s="20">
        <f t="shared" ca="1" si="413"/>
        <v>0</v>
      </c>
      <c r="AP985" s="32">
        <f t="shared" ca="1" si="414"/>
        <v>101355</v>
      </c>
    </row>
    <row r="986" spans="1:42" x14ac:dyDescent="0.2">
      <c r="A986" s="14">
        <f>Daten!A986</f>
        <v>40704</v>
      </c>
      <c r="B986" s="7" t="str">
        <f>Daten!B986</f>
        <v xml:space="preserve">Ebensee am Traunsee                               </v>
      </c>
      <c r="C986" s="14">
        <f t="shared" si="390"/>
        <v>4</v>
      </c>
      <c r="D986" s="9">
        <f>Daten!D986</f>
        <v>0</v>
      </c>
      <c r="E986" s="8">
        <f>Daten!E986</f>
        <v>7470</v>
      </c>
      <c r="F986" s="8">
        <f>Daten!F986</f>
        <v>7682</v>
      </c>
      <c r="G986" s="26">
        <f t="shared" si="391"/>
        <v>-212</v>
      </c>
      <c r="H986" s="28">
        <f t="shared" si="392"/>
        <v>-2.7596979953137205E-2</v>
      </c>
      <c r="I986" s="20">
        <f t="shared" si="393"/>
        <v>109.43359390986218</v>
      </c>
      <c r="J986" s="20">
        <f t="shared" si="394"/>
        <v>-321.43359390986217</v>
      </c>
      <c r="K986" s="26">
        <f t="shared" si="395"/>
        <v>160716.79695493108</v>
      </c>
      <c r="L986" s="15">
        <f>Daten!G986</f>
        <v>921</v>
      </c>
      <c r="M986" s="15">
        <f>Daten!H986</f>
        <v>4645</v>
      </c>
      <c r="N986" s="15">
        <f>Daten!I986</f>
        <v>1904</v>
      </c>
      <c r="O986" s="27">
        <f t="shared" si="396"/>
        <v>0.60818083961248659</v>
      </c>
      <c r="P986" s="15">
        <f t="shared" si="397"/>
        <v>2659.0284738625946</v>
      </c>
      <c r="Q986" s="20">
        <f t="shared" si="398"/>
        <v>165.97152613740536</v>
      </c>
      <c r="R986" s="26">
        <f t="shared" si="399"/>
        <v>33194.305227481076</v>
      </c>
      <c r="S986" s="8">
        <f>Daten!K986</f>
        <v>49224.55</v>
      </c>
      <c r="T986" s="8">
        <f>Daten!L986</f>
        <v>721513.47</v>
      </c>
      <c r="U986" s="8">
        <f>Daten!M986</f>
        <v>1933975.66</v>
      </c>
      <c r="V986" s="8">
        <f>Daten!N986</f>
        <v>500</v>
      </c>
      <c r="W986" s="8">
        <f>Daten!O986</f>
        <v>500</v>
      </c>
      <c r="X986" s="22">
        <f t="shared" si="400"/>
        <v>2704713.6799999997</v>
      </c>
      <c r="Y986" s="8">
        <f t="shared" si="401"/>
        <v>3064406.0333377714</v>
      </c>
      <c r="Z986" s="20">
        <f t="shared" si="402"/>
        <v>-359692.35333777172</v>
      </c>
      <c r="AA986" s="26">
        <f t="shared" si="403"/>
        <v>35969.235333777171</v>
      </c>
      <c r="AB986" s="31">
        <f t="shared" si="404"/>
        <v>229880.33751618935</v>
      </c>
      <c r="AC986" s="30">
        <f t="shared" si="405"/>
        <v>229880.33751618935</v>
      </c>
      <c r="AG986" s="25">
        <f t="shared" si="406"/>
        <v>160716.79695493108</v>
      </c>
      <c r="AH986" s="25">
        <f t="shared" si="407"/>
        <v>35969.235333777171</v>
      </c>
      <c r="AI986" s="25">
        <f t="shared" si="408"/>
        <v>196686.03228870826</v>
      </c>
      <c r="AJ986" s="25">
        <f t="shared" si="409"/>
        <v>1</v>
      </c>
      <c r="AK986" s="25">
        <f t="shared" si="410"/>
        <v>196686.03228870826</v>
      </c>
      <c r="AL986" s="25">
        <f t="shared" ca="1" si="411"/>
        <v>431309</v>
      </c>
      <c r="AM986" s="25">
        <f t="shared" ca="1" si="412"/>
        <v>41</v>
      </c>
      <c r="AN986" s="25">
        <f ca="1">IF(AM986=0,0,COUNTIF($AM$19:AM986,C986*10+1))</f>
        <v>42</v>
      </c>
      <c r="AO986" s="20">
        <f t="shared" ca="1" si="413"/>
        <v>0</v>
      </c>
      <c r="AP986" s="32">
        <f t="shared" ca="1" si="414"/>
        <v>431309</v>
      </c>
    </row>
    <row r="987" spans="1:42" x14ac:dyDescent="0.2">
      <c r="A987" s="14">
        <f>Daten!A987</f>
        <v>40705</v>
      </c>
      <c r="B987" s="7" t="str">
        <f>Daten!B987</f>
        <v xml:space="preserve">Gmunden                                           </v>
      </c>
      <c r="C987" s="14">
        <f t="shared" si="390"/>
        <v>4</v>
      </c>
      <c r="D987" s="9">
        <f>Daten!D987</f>
        <v>0</v>
      </c>
      <c r="E987" s="8">
        <f>Daten!E987</f>
        <v>13272</v>
      </c>
      <c r="F987" s="8">
        <f>Daten!F987</f>
        <v>13243</v>
      </c>
      <c r="G987" s="26">
        <f t="shared" si="391"/>
        <v>29</v>
      </c>
      <c r="H987" s="28">
        <f t="shared" si="392"/>
        <v>2.1898361398474666E-3</v>
      </c>
      <c r="I987" s="20">
        <f t="shared" si="393"/>
        <v>188.65257539030264</v>
      </c>
      <c r="J987" s="20">
        <f t="shared" si="394"/>
        <v>-159.65257539030264</v>
      </c>
      <c r="K987" s="26">
        <f t="shared" si="395"/>
        <v>79826.287695151317</v>
      </c>
      <c r="L987" s="15">
        <f>Daten!G987</f>
        <v>1577</v>
      </c>
      <c r="M987" s="15">
        <f>Daten!H987</f>
        <v>8325</v>
      </c>
      <c r="N987" s="15">
        <f>Daten!I987</f>
        <v>3370</v>
      </c>
      <c r="O987" s="27">
        <f t="shared" si="396"/>
        <v>0.59423423423423427</v>
      </c>
      <c r="P987" s="15">
        <f t="shared" si="397"/>
        <v>4765.643066718213</v>
      </c>
      <c r="Q987" s="20">
        <f t="shared" si="398"/>
        <v>181.35693328178695</v>
      </c>
      <c r="R987" s="26">
        <f t="shared" si="399"/>
        <v>36271.38665635739</v>
      </c>
      <c r="S987" s="8">
        <f>Daten!K987</f>
        <v>15995.32</v>
      </c>
      <c r="T987" s="8">
        <f>Daten!L987</f>
        <v>1782600.09</v>
      </c>
      <c r="U987" s="8">
        <f>Daten!M987</f>
        <v>8672299.6199999992</v>
      </c>
      <c r="V987" s="8">
        <f>Daten!N987</f>
        <v>500</v>
      </c>
      <c r="W987" s="8">
        <f>Daten!O987</f>
        <v>500</v>
      </c>
      <c r="X987" s="22">
        <f t="shared" si="400"/>
        <v>10470895.029999999</v>
      </c>
      <c r="Y987" s="8">
        <f t="shared" si="401"/>
        <v>5444551.1210788358</v>
      </c>
      <c r="Z987" s="20">
        <f t="shared" si="402"/>
        <v>5026343.9089211635</v>
      </c>
      <c r="AA987" s="26">
        <f t="shared" si="403"/>
        <v>-502634.39089211635</v>
      </c>
      <c r="AB987" s="31">
        <f t="shared" si="404"/>
        <v>-386536.71654060762</v>
      </c>
      <c r="AC987" s="30">
        <f t="shared" si="405"/>
        <v>0</v>
      </c>
      <c r="AG987" s="25">
        <f t="shared" si="406"/>
        <v>0</v>
      </c>
      <c r="AH987" s="25">
        <f t="shared" si="407"/>
        <v>0</v>
      </c>
      <c r="AI987" s="25">
        <f t="shared" si="408"/>
        <v>0</v>
      </c>
      <c r="AJ987" s="25">
        <f t="shared" si="409"/>
        <v>1</v>
      </c>
      <c r="AK987" s="25">
        <f t="shared" si="410"/>
        <v>0</v>
      </c>
      <c r="AL987" s="25">
        <f t="shared" ca="1" si="411"/>
        <v>0</v>
      </c>
      <c r="AM987" s="25">
        <f t="shared" ca="1" si="412"/>
        <v>0</v>
      </c>
      <c r="AN987" s="25">
        <f ca="1">IF(AM987=0,0,COUNTIF($AM$19:AM987,C987*10+1))</f>
        <v>0</v>
      </c>
      <c r="AO987" s="20">
        <f t="shared" ca="1" si="413"/>
        <v>0</v>
      </c>
      <c r="AP987" s="32">
        <f t="shared" ca="1" si="414"/>
        <v>0</v>
      </c>
    </row>
    <row r="988" spans="1:42" x14ac:dyDescent="0.2">
      <c r="A988" s="14">
        <f>Daten!A988</f>
        <v>40706</v>
      </c>
      <c r="B988" s="7" t="str">
        <f>Daten!B988</f>
        <v xml:space="preserve">Gosau                                             </v>
      </c>
      <c r="C988" s="14">
        <f t="shared" si="390"/>
        <v>4</v>
      </c>
      <c r="D988" s="9">
        <f>Daten!D988</f>
        <v>0</v>
      </c>
      <c r="E988" s="8">
        <f>Daten!E988</f>
        <v>1853</v>
      </c>
      <c r="F988" s="8">
        <f>Daten!F988</f>
        <v>1785</v>
      </c>
      <c r="G988" s="26">
        <f t="shared" si="391"/>
        <v>68</v>
      </c>
      <c r="H988" s="28">
        <f t="shared" si="392"/>
        <v>3.8095238095238099E-2</v>
      </c>
      <c r="I988" s="20">
        <f t="shared" si="393"/>
        <v>25.42813917327571</v>
      </c>
      <c r="J988" s="20">
        <f t="shared" si="394"/>
        <v>42.57186082672429</v>
      </c>
      <c r="K988" s="26">
        <f t="shared" si="395"/>
        <v>-21285.930413362144</v>
      </c>
      <c r="L988" s="15">
        <f>Daten!G988</f>
        <v>244</v>
      </c>
      <c r="M988" s="15">
        <f>Daten!H988</f>
        <v>1161</v>
      </c>
      <c r="N988" s="15">
        <f>Daten!I988</f>
        <v>448</v>
      </c>
      <c r="O988" s="27">
        <f t="shared" si="396"/>
        <v>0.59603789836347976</v>
      </c>
      <c r="P988" s="15">
        <f t="shared" si="397"/>
        <v>664.61400606124278</v>
      </c>
      <c r="Q988" s="20">
        <f t="shared" si="398"/>
        <v>27.385993938757224</v>
      </c>
      <c r="R988" s="26">
        <f t="shared" si="399"/>
        <v>5477.1987877514448</v>
      </c>
      <c r="S988" s="8">
        <f>Daten!K988</f>
        <v>11922.15</v>
      </c>
      <c r="T988" s="8">
        <f>Daten!L988</f>
        <v>242269.34</v>
      </c>
      <c r="U988" s="8">
        <f>Daten!M988</f>
        <v>608957.07999999996</v>
      </c>
      <c r="V988" s="8">
        <f>Daten!N988</f>
        <v>500</v>
      </c>
      <c r="W988" s="8">
        <f>Daten!O988</f>
        <v>500</v>
      </c>
      <c r="X988" s="22">
        <f t="shared" si="400"/>
        <v>863148.57</v>
      </c>
      <c r="Y988" s="8">
        <f t="shared" si="401"/>
        <v>760153.19675701344</v>
      </c>
      <c r="Z988" s="20">
        <f t="shared" si="402"/>
        <v>102995.3732429865</v>
      </c>
      <c r="AA988" s="26">
        <f t="shared" si="403"/>
        <v>-10299.537324298652</v>
      </c>
      <c r="AB988" s="31">
        <f t="shared" si="404"/>
        <v>-26108.268949909354</v>
      </c>
      <c r="AC988" s="30">
        <f t="shared" si="405"/>
        <v>0</v>
      </c>
      <c r="AG988" s="25">
        <f t="shared" si="406"/>
        <v>0</v>
      </c>
      <c r="AH988" s="25">
        <f t="shared" si="407"/>
        <v>0</v>
      </c>
      <c r="AI988" s="25">
        <f t="shared" si="408"/>
        <v>0</v>
      </c>
      <c r="AJ988" s="25">
        <f t="shared" si="409"/>
        <v>1</v>
      </c>
      <c r="AK988" s="25">
        <f t="shared" si="410"/>
        <v>0</v>
      </c>
      <c r="AL988" s="25">
        <f t="shared" ca="1" si="411"/>
        <v>0</v>
      </c>
      <c r="AM988" s="25">
        <f t="shared" ca="1" si="412"/>
        <v>0</v>
      </c>
      <c r="AN988" s="25">
        <f ca="1">IF(AM988=0,0,COUNTIF($AM$19:AM988,C988*10+1))</f>
        <v>0</v>
      </c>
      <c r="AO988" s="20">
        <f t="shared" ca="1" si="413"/>
        <v>0</v>
      </c>
      <c r="AP988" s="32">
        <f t="shared" ca="1" si="414"/>
        <v>0</v>
      </c>
    </row>
    <row r="989" spans="1:42" x14ac:dyDescent="0.2">
      <c r="A989" s="14">
        <f>Daten!A989</f>
        <v>40707</v>
      </c>
      <c r="B989" s="7" t="str">
        <f>Daten!B989</f>
        <v xml:space="preserve">Grünau im Almtal                                 </v>
      </c>
      <c r="C989" s="14">
        <f t="shared" si="390"/>
        <v>4</v>
      </c>
      <c r="D989" s="9">
        <f>Daten!D989</f>
        <v>0</v>
      </c>
      <c r="E989" s="8">
        <f>Daten!E989</f>
        <v>2050</v>
      </c>
      <c r="F989" s="8">
        <f>Daten!F989</f>
        <v>2066</v>
      </c>
      <c r="G989" s="26">
        <f t="shared" si="391"/>
        <v>-16</v>
      </c>
      <c r="H989" s="28">
        <f t="shared" si="392"/>
        <v>-7.7444336882865443E-3</v>
      </c>
      <c r="I989" s="20">
        <f t="shared" si="393"/>
        <v>29.431112342850206</v>
      </c>
      <c r="J989" s="20">
        <f t="shared" si="394"/>
        <v>-45.431112342850206</v>
      </c>
      <c r="K989" s="26">
        <f t="shared" si="395"/>
        <v>22715.556171425102</v>
      </c>
      <c r="L989" s="15">
        <f>Daten!G989</f>
        <v>271</v>
      </c>
      <c r="M989" s="15">
        <f>Daten!H989</f>
        <v>1277</v>
      </c>
      <c r="N989" s="15">
        <f>Daten!I989</f>
        <v>502</v>
      </c>
      <c r="O989" s="27">
        <f t="shared" si="396"/>
        <v>0.60532498042286609</v>
      </c>
      <c r="P989" s="15">
        <f t="shared" si="397"/>
        <v>731.0181617056046</v>
      </c>
      <c r="Q989" s="20">
        <f t="shared" si="398"/>
        <v>41.981838294395402</v>
      </c>
      <c r="R989" s="26">
        <f t="shared" si="399"/>
        <v>8396.3676588790804</v>
      </c>
      <c r="S989" s="8">
        <f>Daten!K989</f>
        <v>24278.82</v>
      </c>
      <c r="T989" s="8">
        <f>Daten!L989</f>
        <v>237832.62</v>
      </c>
      <c r="U989" s="8">
        <f>Daten!M989</f>
        <v>370143.22</v>
      </c>
      <c r="V989" s="8">
        <f>Daten!N989</f>
        <v>500</v>
      </c>
      <c r="W989" s="8">
        <f>Daten!O989</f>
        <v>500</v>
      </c>
      <c r="X989" s="22">
        <f t="shared" si="400"/>
        <v>632254.65999999992</v>
      </c>
      <c r="Y989" s="8">
        <f t="shared" si="401"/>
        <v>840968.18853312335</v>
      </c>
      <c r="Z989" s="20">
        <f t="shared" si="402"/>
        <v>-208713.52853312343</v>
      </c>
      <c r="AA989" s="26">
        <f t="shared" si="403"/>
        <v>20871.352853312346</v>
      </c>
      <c r="AB989" s="31">
        <f t="shared" si="404"/>
        <v>51983.276683616525</v>
      </c>
      <c r="AC989" s="30">
        <f t="shared" si="405"/>
        <v>51983.276683616525</v>
      </c>
      <c r="AG989" s="25">
        <f t="shared" si="406"/>
        <v>22715.556171425102</v>
      </c>
      <c r="AH989" s="25">
        <f t="shared" si="407"/>
        <v>20871.352853312346</v>
      </c>
      <c r="AI989" s="25">
        <f t="shared" si="408"/>
        <v>43586.909024737448</v>
      </c>
      <c r="AJ989" s="25">
        <f t="shared" si="409"/>
        <v>1</v>
      </c>
      <c r="AK989" s="25">
        <f t="shared" si="410"/>
        <v>43586.909024737448</v>
      </c>
      <c r="AL989" s="25">
        <f t="shared" ca="1" si="411"/>
        <v>95581</v>
      </c>
      <c r="AM989" s="25">
        <f t="shared" ca="1" si="412"/>
        <v>41</v>
      </c>
      <c r="AN989" s="25">
        <f ca="1">IF(AM989=0,0,COUNTIF($AM$19:AM989,C989*10+1))</f>
        <v>43</v>
      </c>
      <c r="AO989" s="20">
        <f t="shared" ca="1" si="413"/>
        <v>0</v>
      </c>
      <c r="AP989" s="32">
        <f t="shared" ca="1" si="414"/>
        <v>95581</v>
      </c>
    </row>
    <row r="990" spans="1:42" x14ac:dyDescent="0.2">
      <c r="A990" s="14">
        <f>Daten!A990</f>
        <v>40708</v>
      </c>
      <c r="B990" s="7" t="str">
        <f>Daten!B990</f>
        <v xml:space="preserve">Gschwandt                                         </v>
      </c>
      <c r="C990" s="14">
        <f t="shared" si="390"/>
        <v>4</v>
      </c>
      <c r="D990" s="9">
        <f>Daten!D990</f>
        <v>0</v>
      </c>
      <c r="E990" s="8">
        <f>Daten!E990</f>
        <v>2978</v>
      </c>
      <c r="F990" s="8">
        <f>Daten!F990</f>
        <v>2825</v>
      </c>
      <c r="G990" s="26">
        <f t="shared" si="391"/>
        <v>153</v>
      </c>
      <c r="H990" s="28">
        <f t="shared" si="392"/>
        <v>5.4159292035398231E-2</v>
      </c>
      <c r="I990" s="20">
        <f t="shared" si="393"/>
        <v>40.243413537537187</v>
      </c>
      <c r="J990" s="20">
        <f t="shared" si="394"/>
        <v>112.75658646246282</v>
      </c>
      <c r="K990" s="26">
        <f t="shared" si="395"/>
        <v>-56378.293231231408</v>
      </c>
      <c r="L990" s="15">
        <f>Daten!G990</f>
        <v>499</v>
      </c>
      <c r="M990" s="15">
        <f>Daten!H990</f>
        <v>1950</v>
      </c>
      <c r="N990" s="15">
        <f>Daten!I990</f>
        <v>529</v>
      </c>
      <c r="O990" s="27">
        <f t="shared" si="396"/>
        <v>0.52717948717948715</v>
      </c>
      <c r="P990" s="15">
        <f t="shared" si="397"/>
        <v>1116.2767543664283</v>
      </c>
      <c r="Q990" s="20">
        <f t="shared" si="398"/>
        <v>-88.276754366428349</v>
      </c>
      <c r="R990" s="26">
        <f t="shared" si="399"/>
        <v>-17655.350873285672</v>
      </c>
      <c r="S990" s="8">
        <f>Daten!K990</f>
        <v>12059.24</v>
      </c>
      <c r="T990" s="8">
        <f>Daten!L990</f>
        <v>269925.76000000001</v>
      </c>
      <c r="U990" s="8">
        <f>Daten!M990</f>
        <v>1020222.53</v>
      </c>
      <c r="V990" s="8">
        <f>Daten!N990</f>
        <v>500</v>
      </c>
      <c r="W990" s="8">
        <f>Daten!O990</f>
        <v>500</v>
      </c>
      <c r="X990" s="22">
        <f t="shared" si="400"/>
        <v>1302207.53</v>
      </c>
      <c r="Y990" s="8">
        <f t="shared" si="401"/>
        <v>1221660.1294886055</v>
      </c>
      <c r="Z990" s="20">
        <f t="shared" si="402"/>
        <v>80547.400511394488</v>
      </c>
      <c r="AA990" s="26">
        <f t="shared" si="403"/>
        <v>-8054.740051139449</v>
      </c>
      <c r="AB990" s="31">
        <f t="shared" si="404"/>
        <v>-82088.384155656531</v>
      </c>
      <c r="AC990" s="30">
        <f t="shared" si="405"/>
        <v>0</v>
      </c>
      <c r="AG990" s="25">
        <f t="shared" si="406"/>
        <v>0</v>
      </c>
      <c r="AH990" s="25">
        <f t="shared" si="407"/>
        <v>0</v>
      </c>
      <c r="AI990" s="25">
        <f t="shared" si="408"/>
        <v>0</v>
      </c>
      <c r="AJ990" s="25">
        <f t="shared" si="409"/>
        <v>1</v>
      </c>
      <c r="AK990" s="25">
        <f t="shared" si="410"/>
        <v>0</v>
      </c>
      <c r="AL990" s="25">
        <f t="shared" ca="1" si="411"/>
        <v>0</v>
      </c>
      <c r="AM990" s="25">
        <f t="shared" ca="1" si="412"/>
        <v>0</v>
      </c>
      <c r="AN990" s="25">
        <f ca="1">IF(AM990=0,0,COUNTIF($AM$19:AM990,C990*10+1))</f>
        <v>0</v>
      </c>
      <c r="AO990" s="20">
        <f t="shared" ca="1" si="413"/>
        <v>0</v>
      </c>
      <c r="AP990" s="32">
        <f t="shared" ca="1" si="414"/>
        <v>0</v>
      </c>
    </row>
    <row r="991" spans="1:42" x14ac:dyDescent="0.2">
      <c r="A991" s="14">
        <f>Daten!A991</f>
        <v>40709</v>
      </c>
      <c r="B991" s="7" t="str">
        <f>Daten!B991</f>
        <v xml:space="preserve">Hallstatt                                         </v>
      </c>
      <c r="C991" s="14">
        <f t="shared" si="390"/>
        <v>4</v>
      </c>
      <c r="D991" s="9">
        <f>Daten!D991</f>
        <v>0</v>
      </c>
      <c r="E991" s="8">
        <f>Daten!E991</f>
        <v>746</v>
      </c>
      <c r="F991" s="8">
        <f>Daten!F991</f>
        <v>755</v>
      </c>
      <c r="G991" s="26">
        <f t="shared" si="391"/>
        <v>-9</v>
      </c>
      <c r="H991" s="28">
        <f t="shared" si="392"/>
        <v>-1.1920529801324504E-2</v>
      </c>
      <c r="I991" s="20">
        <f t="shared" si="393"/>
        <v>10.755319370209053</v>
      </c>
      <c r="J991" s="20">
        <f t="shared" si="394"/>
        <v>-19.755319370209051</v>
      </c>
      <c r="K991" s="26">
        <f t="shared" si="395"/>
        <v>9877.6596851045251</v>
      </c>
      <c r="L991" s="15">
        <f>Daten!G991</f>
        <v>75</v>
      </c>
      <c r="M991" s="15">
        <f>Daten!H991</f>
        <v>457</v>
      </c>
      <c r="N991" s="15">
        <f>Daten!I991</f>
        <v>214</v>
      </c>
      <c r="O991" s="27">
        <f t="shared" si="396"/>
        <v>0.63238512035010941</v>
      </c>
      <c r="P991" s="15">
        <f t="shared" si="397"/>
        <v>261.60947525408091</v>
      </c>
      <c r="Q991" s="20">
        <f t="shared" si="398"/>
        <v>27.390524745919095</v>
      </c>
      <c r="R991" s="26">
        <f t="shared" si="399"/>
        <v>5478.1049491838185</v>
      </c>
      <c r="S991" s="8">
        <f>Daten!K991</f>
        <v>5903.62</v>
      </c>
      <c r="T991" s="8">
        <f>Daten!L991</f>
        <v>74549.070000000007</v>
      </c>
      <c r="U991" s="8">
        <f>Daten!M991</f>
        <v>398637.46</v>
      </c>
      <c r="V991" s="8">
        <f>Daten!N991</f>
        <v>500</v>
      </c>
      <c r="W991" s="8">
        <f>Daten!O991</f>
        <v>500</v>
      </c>
      <c r="X991" s="22">
        <f t="shared" si="400"/>
        <v>479090.15</v>
      </c>
      <c r="Y991" s="8">
        <f t="shared" si="401"/>
        <v>306030.37494912685</v>
      </c>
      <c r="Z991" s="20">
        <f t="shared" si="402"/>
        <v>173059.77505087317</v>
      </c>
      <c r="AA991" s="26">
        <f t="shared" si="403"/>
        <v>-17305.977505087318</v>
      </c>
      <c r="AB991" s="31">
        <f t="shared" si="404"/>
        <v>-1950.2128707989741</v>
      </c>
      <c r="AC991" s="30">
        <f t="shared" si="405"/>
        <v>0</v>
      </c>
      <c r="AG991" s="25">
        <f t="shared" si="406"/>
        <v>0</v>
      </c>
      <c r="AH991" s="25">
        <f t="shared" si="407"/>
        <v>0</v>
      </c>
      <c r="AI991" s="25">
        <f t="shared" si="408"/>
        <v>0</v>
      </c>
      <c r="AJ991" s="25">
        <f t="shared" si="409"/>
        <v>1</v>
      </c>
      <c r="AK991" s="25">
        <f t="shared" si="410"/>
        <v>0</v>
      </c>
      <c r="AL991" s="25">
        <f t="shared" ca="1" si="411"/>
        <v>0</v>
      </c>
      <c r="AM991" s="25">
        <f t="shared" ca="1" si="412"/>
        <v>0</v>
      </c>
      <c r="AN991" s="25">
        <f ca="1">IF(AM991=0,0,COUNTIF($AM$19:AM991,C991*10+1))</f>
        <v>0</v>
      </c>
      <c r="AO991" s="20">
        <f t="shared" ca="1" si="413"/>
        <v>0</v>
      </c>
      <c r="AP991" s="32">
        <f t="shared" ca="1" si="414"/>
        <v>0</v>
      </c>
    </row>
    <row r="992" spans="1:42" x14ac:dyDescent="0.2">
      <c r="A992" s="14">
        <f>Daten!A992</f>
        <v>40710</v>
      </c>
      <c r="B992" s="7" t="str">
        <f>Daten!B992</f>
        <v xml:space="preserve">Kirchham                                          </v>
      </c>
      <c r="C992" s="14">
        <f t="shared" si="390"/>
        <v>4</v>
      </c>
      <c r="D992" s="9">
        <f>Daten!D992</f>
        <v>0</v>
      </c>
      <c r="E992" s="8">
        <f>Daten!E992</f>
        <v>2243</v>
      </c>
      <c r="F992" s="8">
        <f>Daten!F992</f>
        <v>2192</v>
      </c>
      <c r="G992" s="26">
        <f t="shared" si="391"/>
        <v>51</v>
      </c>
      <c r="H992" s="28">
        <f t="shared" si="392"/>
        <v>2.3266423357664233E-2</v>
      </c>
      <c r="I992" s="20">
        <f t="shared" si="393"/>
        <v>31.226039813904961</v>
      </c>
      <c r="J992" s="20">
        <f t="shared" si="394"/>
        <v>19.773960186095039</v>
      </c>
      <c r="K992" s="26">
        <f t="shared" si="395"/>
        <v>-9886.9800930475194</v>
      </c>
      <c r="L992" s="15">
        <f>Daten!G992</f>
        <v>403</v>
      </c>
      <c r="M992" s="15">
        <f>Daten!H992</f>
        <v>1462</v>
      </c>
      <c r="N992" s="15">
        <f>Daten!I992</f>
        <v>378</v>
      </c>
      <c r="O992" s="27">
        <f t="shared" si="396"/>
        <v>0.53419972640218882</v>
      </c>
      <c r="P992" s="15">
        <f t="shared" si="397"/>
        <v>836.92134096600932</v>
      </c>
      <c r="Q992" s="20">
        <f t="shared" si="398"/>
        <v>-55.921340966009325</v>
      </c>
      <c r="R992" s="26">
        <f t="shared" si="399"/>
        <v>-11184.268193201864</v>
      </c>
      <c r="S992" s="8">
        <f>Daten!K992</f>
        <v>15946.2</v>
      </c>
      <c r="T992" s="8">
        <f>Daten!L992</f>
        <v>187829.27</v>
      </c>
      <c r="U992" s="8">
        <f>Daten!M992</f>
        <v>827493.21</v>
      </c>
      <c r="V992" s="8">
        <f>Daten!N992</f>
        <v>500</v>
      </c>
      <c r="W992" s="8">
        <f>Daten!O992</f>
        <v>500</v>
      </c>
      <c r="X992" s="22">
        <f t="shared" si="400"/>
        <v>1031268.6799999999</v>
      </c>
      <c r="Y992" s="8">
        <f t="shared" si="401"/>
        <v>920142.26677063201</v>
      </c>
      <c r="Z992" s="20">
        <f t="shared" si="402"/>
        <v>111126.41322936793</v>
      </c>
      <c r="AA992" s="26">
        <f t="shared" si="403"/>
        <v>-11112.641322936794</v>
      </c>
      <c r="AB992" s="31">
        <f t="shared" si="404"/>
        <v>-32183.889609186179</v>
      </c>
      <c r="AC992" s="30">
        <f t="shared" si="405"/>
        <v>0</v>
      </c>
      <c r="AG992" s="25">
        <f t="shared" si="406"/>
        <v>0</v>
      </c>
      <c r="AH992" s="25">
        <f t="shared" si="407"/>
        <v>0</v>
      </c>
      <c r="AI992" s="25">
        <f t="shared" si="408"/>
        <v>0</v>
      </c>
      <c r="AJ992" s="25">
        <f t="shared" si="409"/>
        <v>1</v>
      </c>
      <c r="AK992" s="25">
        <f t="shared" si="410"/>
        <v>0</v>
      </c>
      <c r="AL992" s="25">
        <f t="shared" ca="1" si="411"/>
        <v>0</v>
      </c>
      <c r="AM992" s="25">
        <f t="shared" ca="1" si="412"/>
        <v>0</v>
      </c>
      <c r="AN992" s="25">
        <f ca="1">IF(AM992=0,0,COUNTIF($AM$19:AM992,C992*10+1))</f>
        <v>0</v>
      </c>
      <c r="AO992" s="20">
        <f t="shared" ca="1" si="413"/>
        <v>0</v>
      </c>
      <c r="AP992" s="32">
        <f t="shared" ca="1" si="414"/>
        <v>0</v>
      </c>
    </row>
    <row r="993" spans="1:42" x14ac:dyDescent="0.2">
      <c r="A993" s="14">
        <f>Daten!A993</f>
        <v>40711</v>
      </c>
      <c r="B993" s="7" t="str">
        <f>Daten!B993</f>
        <v xml:space="preserve">Laakirchen                                        </v>
      </c>
      <c r="C993" s="14">
        <f t="shared" si="390"/>
        <v>4</v>
      </c>
      <c r="D993" s="9">
        <f>Daten!D993</f>
        <v>0</v>
      </c>
      <c r="E993" s="8">
        <f>Daten!E993</f>
        <v>9756</v>
      </c>
      <c r="F993" s="8">
        <f>Daten!F993</f>
        <v>9835</v>
      </c>
      <c r="G993" s="26">
        <f t="shared" si="391"/>
        <v>-79</v>
      </c>
      <c r="H993" s="28">
        <f t="shared" si="392"/>
        <v>-8.0325368581596335E-3</v>
      </c>
      <c r="I993" s="20">
        <f t="shared" si="393"/>
        <v>140.10406093510733</v>
      </c>
      <c r="J993" s="20">
        <f t="shared" si="394"/>
        <v>-219.10406093510733</v>
      </c>
      <c r="K993" s="26">
        <f t="shared" si="395"/>
        <v>109552.03046755366</v>
      </c>
      <c r="L993" s="15">
        <f>Daten!G993</f>
        <v>1506</v>
      </c>
      <c r="M993" s="15">
        <f>Daten!H993</f>
        <v>6372</v>
      </c>
      <c r="N993" s="15">
        <f>Daten!I993</f>
        <v>1878</v>
      </c>
      <c r="O993" s="27">
        <f t="shared" si="396"/>
        <v>0.53107344632768361</v>
      </c>
      <c r="P993" s="15">
        <f t="shared" si="397"/>
        <v>3647.6489634989134</v>
      </c>
      <c r="Q993" s="20">
        <f t="shared" si="398"/>
        <v>-263.64896349891342</v>
      </c>
      <c r="R993" s="26">
        <f t="shared" si="399"/>
        <v>-52729.792699782687</v>
      </c>
      <c r="S993" s="8">
        <f>Daten!K993</f>
        <v>24747.99</v>
      </c>
      <c r="T993" s="8">
        <f>Daten!L993</f>
        <v>1010638.19</v>
      </c>
      <c r="U993" s="8">
        <f>Daten!M993</f>
        <v>8414478.8200000003</v>
      </c>
      <c r="V993" s="8">
        <f>Daten!N993</f>
        <v>500</v>
      </c>
      <c r="W993" s="8">
        <f>Daten!O993</f>
        <v>500</v>
      </c>
      <c r="X993" s="22">
        <f t="shared" si="400"/>
        <v>9449865</v>
      </c>
      <c r="Y993" s="8">
        <f t="shared" si="401"/>
        <v>4002188.1206483664</v>
      </c>
      <c r="Z993" s="20">
        <f t="shared" si="402"/>
        <v>5447676.8793516336</v>
      </c>
      <c r="AA993" s="26">
        <f t="shared" si="403"/>
        <v>-544767.68793516338</v>
      </c>
      <c r="AB993" s="31">
        <f t="shared" si="404"/>
        <v>-487945.45016739238</v>
      </c>
      <c r="AC993" s="30">
        <f t="shared" si="405"/>
        <v>0</v>
      </c>
      <c r="AG993" s="25">
        <f t="shared" si="406"/>
        <v>0</v>
      </c>
      <c r="AH993" s="25">
        <f t="shared" si="407"/>
        <v>0</v>
      </c>
      <c r="AI993" s="25">
        <f t="shared" si="408"/>
        <v>0</v>
      </c>
      <c r="AJ993" s="25">
        <f t="shared" si="409"/>
        <v>1</v>
      </c>
      <c r="AK993" s="25">
        <f t="shared" si="410"/>
        <v>0</v>
      </c>
      <c r="AL993" s="25">
        <f t="shared" ca="1" si="411"/>
        <v>0</v>
      </c>
      <c r="AM993" s="25">
        <f t="shared" ca="1" si="412"/>
        <v>0</v>
      </c>
      <c r="AN993" s="25">
        <f ca="1">IF(AM993=0,0,COUNTIF($AM$19:AM993,C993*10+1))</f>
        <v>0</v>
      </c>
      <c r="AO993" s="20">
        <f t="shared" ca="1" si="413"/>
        <v>0</v>
      </c>
      <c r="AP993" s="32">
        <f t="shared" ca="1" si="414"/>
        <v>0</v>
      </c>
    </row>
    <row r="994" spans="1:42" x14ac:dyDescent="0.2">
      <c r="A994" s="14">
        <f>Daten!A994</f>
        <v>40712</v>
      </c>
      <c r="B994" s="7" t="str">
        <f>Daten!B994</f>
        <v xml:space="preserve">Obertraun                                         </v>
      </c>
      <c r="C994" s="14">
        <f t="shared" si="390"/>
        <v>4</v>
      </c>
      <c r="D994" s="9">
        <f>Daten!D994</f>
        <v>0</v>
      </c>
      <c r="E994" s="8">
        <f>Daten!E994</f>
        <v>736</v>
      </c>
      <c r="F994" s="8">
        <f>Daten!F994</f>
        <v>750</v>
      </c>
      <c r="G994" s="26">
        <f t="shared" si="391"/>
        <v>-14</v>
      </c>
      <c r="H994" s="28">
        <f t="shared" si="392"/>
        <v>-1.8666666666666668E-2</v>
      </c>
      <c r="I994" s="20">
        <f t="shared" si="393"/>
        <v>10.684092089611642</v>
      </c>
      <c r="J994" s="20">
        <f t="shared" si="394"/>
        <v>-24.684092089611642</v>
      </c>
      <c r="K994" s="26">
        <f t="shared" si="395"/>
        <v>12342.046044805822</v>
      </c>
      <c r="L994" s="15">
        <f>Daten!G994</f>
        <v>76</v>
      </c>
      <c r="M994" s="15">
        <f>Daten!H994</f>
        <v>474</v>
      </c>
      <c r="N994" s="15">
        <f>Daten!I994</f>
        <v>186</v>
      </c>
      <c r="O994" s="27">
        <f t="shared" si="396"/>
        <v>0.5527426160337553</v>
      </c>
      <c r="P994" s="15">
        <f t="shared" si="397"/>
        <v>271.34111875368563</v>
      </c>
      <c r="Q994" s="20">
        <f t="shared" si="398"/>
        <v>-9.3411187536856346</v>
      </c>
      <c r="R994" s="26">
        <f t="shared" si="399"/>
        <v>-1868.2237507371269</v>
      </c>
      <c r="S994" s="8">
        <f>Daten!K994</f>
        <v>10357.68</v>
      </c>
      <c r="T994" s="8">
        <f>Daten!L994</f>
        <v>105258.77</v>
      </c>
      <c r="U994" s="8">
        <f>Daten!M994</f>
        <v>256181.69</v>
      </c>
      <c r="V994" s="8">
        <f>Daten!N994</f>
        <v>500</v>
      </c>
      <c r="W994" s="8">
        <f>Daten!O994</f>
        <v>500</v>
      </c>
      <c r="X994" s="22">
        <f t="shared" si="400"/>
        <v>371798.14</v>
      </c>
      <c r="Y994" s="8">
        <f t="shared" si="401"/>
        <v>301928.09110262379</v>
      </c>
      <c r="Z994" s="20">
        <f t="shared" si="402"/>
        <v>69870.048897376226</v>
      </c>
      <c r="AA994" s="26">
        <f t="shared" si="403"/>
        <v>-6987.0048897376228</v>
      </c>
      <c r="AB994" s="31">
        <f t="shared" si="404"/>
        <v>3486.8174043310728</v>
      </c>
      <c r="AC994" s="30">
        <f t="shared" si="405"/>
        <v>3486.8174043310728</v>
      </c>
      <c r="AG994" s="25">
        <f t="shared" si="406"/>
        <v>12342.046044805822</v>
      </c>
      <c r="AH994" s="25">
        <f t="shared" si="407"/>
        <v>-6987.0048897376228</v>
      </c>
      <c r="AI994" s="25">
        <f t="shared" si="408"/>
        <v>5355.0411550681993</v>
      </c>
      <c r="AJ994" s="25">
        <f t="shared" si="409"/>
        <v>1</v>
      </c>
      <c r="AK994" s="25">
        <f t="shared" si="410"/>
        <v>5355.0411550681993</v>
      </c>
      <c r="AL994" s="25">
        <f t="shared" ca="1" si="411"/>
        <v>11743</v>
      </c>
      <c r="AM994" s="25">
        <f t="shared" ca="1" si="412"/>
        <v>41</v>
      </c>
      <c r="AN994" s="25">
        <f ca="1">IF(AM994=0,0,COUNTIF($AM$19:AM994,C994*10+1))</f>
        <v>44</v>
      </c>
      <c r="AO994" s="20">
        <f t="shared" ca="1" si="413"/>
        <v>0</v>
      </c>
      <c r="AP994" s="32">
        <f t="shared" ca="1" si="414"/>
        <v>11743</v>
      </c>
    </row>
    <row r="995" spans="1:42" x14ac:dyDescent="0.2">
      <c r="A995" s="14">
        <f>Daten!A995</f>
        <v>40713</v>
      </c>
      <c r="B995" s="7" t="str">
        <f>Daten!B995</f>
        <v xml:space="preserve">Ohlsdorf                                          </v>
      </c>
      <c r="C995" s="14">
        <f t="shared" si="390"/>
        <v>4</v>
      </c>
      <c r="D995" s="9">
        <f>Daten!D995</f>
        <v>0</v>
      </c>
      <c r="E995" s="8">
        <f>Daten!E995</f>
        <v>5464</v>
      </c>
      <c r="F995" s="8">
        <f>Daten!F995</f>
        <v>5196</v>
      </c>
      <c r="G995" s="26">
        <f t="shared" si="391"/>
        <v>268</v>
      </c>
      <c r="H995" s="28">
        <f t="shared" si="392"/>
        <v>5.1578137028483448E-2</v>
      </c>
      <c r="I995" s="20">
        <f t="shared" si="393"/>
        <v>74.01938999682946</v>
      </c>
      <c r="J995" s="20">
        <f t="shared" si="394"/>
        <v>193.98061000317054</v>
      </c>
      <c r="K995" s="26">
        <f t="shared" si="395"/>
        <v>-96990.305001585264</v>
      </c>
      <c r="L995" s="15">
        <f>Daten!G995</f>
        <v>933</v>
      </c>
      <c r="M995" s="15">
        <f>Daten!H995</f>
        <v>3495</v>
      </c>
      <c r="N995" s="15">
        <f>Daten!I995</f>
        <v>1036</v>
      </c>
      <c r="O995" s="27">
        <f t="shared" si="396"/>
        <v>0.563376251788269</v>
      </c>
      <c r="P995" s="15">
        <f t="shared" si="397"/>
        <v>2000.7114135952138</v>
      </c>
      <c r="Q995" s="20">
        <f t="shared" si="398"/>
        <v>-31.711413595213799</v>
      </c>
      <c r="R995" s="26">
        <f t="shared" si="399"/>
        <v>-6342.2827190427597</v>
      </c>
      <c r="S995" s="8">
        <f>Daten!K995</f>
        <v>20735.82</v>
      </c>
      <c r="T995" s="8">
        <f>Daten!L995</f>
        <v>566879.06999999995</v>
      </c>
      <c r="U995" s="8">
        <f>Daten!M995</f>
        <v>2409443.7799999998</v>
      </c>
      <c r="V995" s="8">
        <f>Daten!N995</f>
        <v>500</v>
      </c>
      <c r="W995" s="8">
        <f>Daten!O995</f>
        <v>500</v>
      </c>
      <c r="X995" s="22">
        <f t="shared" si="400"/>
        <v>2997058.67</v>
      </c>
      <c r="Y995" s="8">
        <f t="shared" si="401"/>
        <v>2241487.8937292616</v>
      </c>
      <c r="Z995" s="20">
        <f t="shared" si="402"/>
        <v>755570.77627073834</v>
      </c>
      <c r="AA995" s="26">
        <f t="shared" si="403"/>
        <v>-75557.077627073842</v>
      </c>
      <c r="AB995" s="31">
        <f t="shared" si="404"/>
        <v>-178889.66534770187</v>
      </c>
      <c r="AC995" s="30">
        <f t="shared" si="405"/>
        <v>0</v>
      </c>
      <c r="AG995" s="25">
        <f t="shared" si="406"/>
        <v>0</v>
      </c>
      <c r="AH995" s="25">
        <f t="shared" si="407"/>
        <v>0</v>
      </c>
      <c r="AI995" s="25">
        <f t="shared" si="408"/>
        <v>0</v>
      </c>
      <c r="AJ995" s="25">
        <f t="shared" si="409"/>
        <v>1</v>
      </c>
      <c r="AK995" s="25">
        <f t="shared" si="410"/>
        <v>0</v>
      </c>
      <c r="AL995" s="25">
        <f t="shared" ca="1" si="411"/>
        <v>0</v>
      </c>
      <c r="AM995" s="25">
        <f t="shared" ca="1" si="412"/>
        <v>0</v>
      </c>
      <c r="AN995" s="25">
        <f ca="1">IF(AM995=0,0,COUNTIF($AM$19:AM995,C995*10+1))</f>
        <v>0</v>
      </c>
      <c r="AO995" s="20">
        <f t="shared" ca="1" si="413"/>
        <v>0</v>
      </c>
      <c r="AP995" s="32">
        <f t="shared" ca="1" si="414"/>
        <v>0</v>
      </c>
    </row>
    <row r="996" spans="1:42" x14ac:dyDescent="0.2">
      <c r="A996" s="14">
        <f>Daten!A996</f>
        <v>40714</v>
      </c>
      <c r="B996" s="7" t="str">
        <f>Daten!B996</f>
        <v xml:space="preserve">Pinsdorf                                          </v>
      </c>
      <c r="C996" s="14">
        <f t="shared" si="390"/>
        <v>4</v>
      </c>
      <c r="D996" s="9">
        <f>Daten!D996</f>
        <v>0</v>
      </c>
      <c r="E996" s="8">
        <f>Daten!E996</f>
        <v>4376</v>
      </c>
      <c r="F996" s="8">
        <f>Daten!F996</f>
        <v>4034</v>
      </c>
      <c r="G996" s="26">
        <f t="shared" si="391"/>
        <v>342</v>
      </c>
      <c r="H996" s="28">
        <f t="shared" si="392"/>
        <v>8.4779375309866137E-2</v>
      </c>
      <c r="I996" s="20">
        <f t="shared" si="393"/>
        <v>57.466169985991151</v>
      </c>
      <c r="J996" s="20">
        <f t="shared" si="394"/>
        <v>284.53383001400886</v>
      </c>
      <c r="K996" s="26">
        <f t="shared" si="395"/>
        <v>-142266.91500700443</v>
      </c>
      <c r="L996" s="15">
        <f>Daten!G996</f>
        <v>699</v>
      </c>
      <c r="M996" s="15">
        <f>Daten!H996</f>
        <v>2887</v>
      </c>
      <c r="N996" s="15">
        <f>Daten!I996</f>
        <v>790</v>
      </c>
      <c r="O996" s="27">
        <f t="shared" si="396"/>
        <v>0.51576030481468649</v>
      </c>
      <c r="P996" s="15">
        <f t="shared" si="397"/>
        <v>1652.6620460799377</v>
      </c>
      <c r="Q996" s="20">
        <f t="shared" si="398"/>
        <v>-163.66204607993768</v>
      </c>
      <c r="R996" s="26">
        <f t="shared" si="399"/>
        <v>-32732.409215987536</v>
      </c>
      <c r="S996" s="8">
        <f>Daten!K996</f>
        <v>4309.3500000000004</v>
      </c>
      <c r="T996" s="8">
        <f>Daten!L996</f>
        <v>375963.05</v>
      </c>
      <c r="U996" s="8">
        <f>Daten!M996</f>
        <v>1284246.1499999999</v>
      </c>
      <c r="V996" s="8">
        <f>Daten!N996</f>
        <v>500</v>
      </c>
      <c r="W996" s="8">
        <f>Daten!O996</f>
        <v>500</v>
      </c>
      <c r="X996" s="22">
        <f t="shared" si="400"/>
        <v>1664518.5499999998</v>
      </c>
      <c r="Y996" s="8">
        <f t="shared" si="401"/>
        <v>1795159.4112297306</v>
      </c>
      <c r="Z996" s="20">
        <f t="shared" si="402"/>
        <v>-130640.86122973077</v>
      </c>
      <c r="AA996" s="26">
        <f t="shared" si="403"/>
        <v>13064.086122973078</v>
      </c>
      <c r="AB996" s="31">
        <f t="shared" si="404"/>
        <v>-161935.23810001891</v>
      </c>
      <c r="AC996" s="30">
        <f t="shared" si="405"/>
        <v>0</v>
      </c>
      <c r="AG996" s="25">
        <f t="shared" si="406"/>
        <v>0</v>
      </c>
      <c r="AH996" s="25">
        <f t="shared" si="407"/>
        <v>0</v>
      </c>
      <c r="AI996" s="25">
        <f t="shared" si="408"/>
        <v>0</v>
      </c>
      <c r="AJ996" s="25">
        <f t="shared" si="409"/>
        <v>1</v>
      </c>
      <c r="AK996" s="25">
        <f t="shared" si="410"/>
        <v>0</v>
      </c>
      <c r="AL996" s="25">
        <f t="shared" ca="1" si="411"/>
        <v>0</v>
      </c>
      <c r="AM996" s="25">
        <f t="shared" ca="1" si="412"/>
        <v>0</v>
      </c>
      <c r="AN996" s="25">
        <f ca="1">IF(AM996=0,0,COUNTIF($AM$19:AM996,C996*10+1))</f>
        <v>0</v>
      </c>
      <c r="AO996" s="20">
        <f t="shared" ca="1" si="413"/>
        <v>0</v>
      </c>
      <c r="AP996" s="32">
        <f t="shared" ca="1" si="414"/>
        <v>0</v>
      </c>
    </row>
    <row r="997" spans="1:42" x14ac:dyDescent="0.2">
      <c r="A997" s="14">
        <f>Daten!A997</f>
        <v>40715</v>
      </c>
      <c r="B997" s="7" t="str">
        <f>Daten!B997</f>
        <v xml:space="preserve">Roitham am Traunfall                              </v>
      </c>
      <c r="C997" s="14">
        <f t="shared" si="390"/>
        <v>4</v>
      </c>
      <c r="D997" s="9">
        <f>Daten!D997</f>
        <v>0</v>
      </c>
      <c r="E997" s="8">
        <f>Daten!E997</f>
        <v>2148</v>
      </c>
      <c r="F997" s="8">
        <f>Daten!F997</f>
        <v>1995</v>
      </c>
      <c r="G997" s="26">
        <f t="shared" si="391"/>
        <v>153</v>
      </c>
      <c r="H997" s="28">
        <f t="shared" si="392"/>
        <v>7.6691729323308269E-2</v>
      </c>
      <c r="I997" s="20">
        <f t="shared" si="393"/>
        <v>28.419684958366968</v>
      </c>
      <c r="J997" s="20">
        <f t="shared" si="394"/>
        <v>124.58031504163303</v>
      </c>
      <c r="K997" s="26">
        <f t="shared" si="395"/>
        <v>-62290.157520816516</v>
      </c>
      <c r="L997" s="15">
        <f>Daten!G997</f>
        <v>330</v>
      </c>
      <c r="M997" s="15">
        <f>Daten!H997</f>
        <v>1426</v>
      </c>
      <c r="N997" s="15">
        <f>Daten!I997</f>
        <v>392</v>
      </c>
      <c r="O997" s="27">
        <f t="shared" si="396"/>
        <v>0.50631136044880787</v>
      </c>
      <c r="P997" s="15">
        <f t="shared" si="397"/>
        <v>816.31315473155223</v>
      </c>
      <c r="Q997" s="20">
        <f t="shared" si="398"/>
        <v>-94.313154731552231</v>
      </c>
      <c r="R997" s="26">
        <f t="shared" si="399"/>
        <v>-18862.630946310448</v>
      </c>
      <c r="S997" s="8">
        <f>Daten!K997</f>
        <v>21932.98</v>
      </c>
      <c r="T997" s="8">
        <f>Daten!L997</f>
        <v>237115.8</v>
      </c>
      <c r="U997" s="8">
        <f>Daten!M997</f>
        <v>1593864.56</v>
      </c>
      <c r="V997" s="8">
        <f>Daten!N997</f>
        <v>500</v>
      </c>
      <c r="W997" s="8">
        <f>Daten!O997</f>
        <v>500</v>
      </c>
      <c r="X997" s="22">
        <f t="shared" si="400"/>
        <v>1852913.34</v>
      </c>
      <c r="Y997" s="8">
        <f t="shared" si="401"/>
        <v>881170.57022885315</v>
      </c>
      <c r="Z997" s="20">
        <f t="shared" si="402"/>
        <v>971742.76977114694</v>
      </c>
      <c r="AA997" s="26">
        <f t="shared" si="403"/>
        <v>-97174.2769771147</v>
      </c>
      <c r="AB997" s="31">
        <f t="shared" si="404"/>
        <v>-178327.06544424166</v>
      </c>
      <c r="AC997" s="30">
        <f t="shared" si="405"/>
        <v>0</v>
      </c>
      <c r="AG997" s="25">
        <f t="shared" si="406"/>
        <v>0</v>
      </c>
      <c r="AH997" s="25">
        <f t="shared" si="407"/>
        <v>0</v>
      </c>
      <c r="AI997" s="25">
        <f t="shared" si="408"/>
        <v>0</v>
      </c>
      <c r="AJ997" s="25">
        <f t="shared" si="409"/>
        <v>1</v>
      </c>
      <c r="AK997" s="25">
        <f t="shared" si="410"/>
        <v>0</v>
      </c>
      <c r="AL997" s="25">
        <f t="shared" ca="1" si="411"/>
        <v>0</v>
      </c>
      <c r="AM997" s="25">
        <f t="shared" ca="1" si="412"/>
        <v>0</v>
      </c>
      <c r="AN997" s="25">
        <f ca="1">IF(AM997=0,0,COUNTIF($AM$19:AM997,C997*10+1))</f>
        <v>0</v>
      </c>
      <c r="AO997" s="20">
        <f t="shared" ca="1" si="413"/>
        <v>0</v>
      </c>
      <c r="AP997" s="32">
        <f t="shared" ca="1" si="414"/>
        <v>0</v>
      </c>
    </row>
    <row r="998" spans="1:42" x14ac:dyDescent="0.2">
      <c r="A998" s="14">
        <f>Daten!A998</f>
        <v>40716</v>
      </c>
      <c r="B998" s="7" t="str">
        <f>Daten!B998</f>
        <v xml:space="preserve">St. Konrad                                        </v>
      </c>
      <c r="C998" s="14">
        <f t="shared" si="390"/>
        <v>4</v>
      </c>
      <c r="D998" s="9">
        <f>Daten!D998</f>
        <v>0</v>
      </c>
      <c r="E998" s="8">
        <f>Daten!E998</f>
        <v>1174</v>
      </c>
      <c r="F998" s="8">
        <f>Daten!F998</f>
        <v>1148</v>
      </c>
      <c r="G998" s="26">
        <f t="shared" si="391"/>
        <v>26</v>
      </c>
      <c r="H998" s="28">
        <f t="shared" si="392"/>
        <v>2.2648083623693381E-2</v>
      </c>
      <c r="I998" s="20">
        <f t="shared" si="393"/>
        <v>16.353783625165555</v>
      </c>
      <c r="J998" s="20">
        <f t="shared" si="394"/>
        <v>9.6462163748344452</v>
      </c>
      <c r="K998" s="26">
        <f t="shared" si="395"/>
        <v>-4823.1081874172223</v>
      </c>
      <c r="L998" s="15">
        <f>Daten!G998</f>
        <v>196</v>
      </c>
      <c r="M998" s="15">
        <f>Daten!H998</f>
        <v>745</v>
      </c>
      <c r="N998" s="15">
        <f>Daten!I998</f>
        <v>233</v>
      </c>
      <c r="O998" s="27">
        <f t="shared" si="396"/>
        <v>0.57583892617449661</v>
      </c>
      <c r="P998" s="15">
        <f t="shared" si="397"/>
        <v>426.474965129738</v>
      </c>
      <c r="Q998" s="20">
        <f t="shared" si="398"/>
        <v>2.5250348702620045</v>
      </c>
      <c r="R998" s="26">
        <f t="shared" si="399"/>
        <v>505.00697405240089</v>
      </c>
      <c r="S998" s="8">
        <f>Daten!K998</f>
        <v>7442.53</v>
      </c>
      <c r="T998" s="8">
        <f>Daten!L998</f>
        <v>82564</v>
      </c>
      <c r="U998" s="8">
        <f>Daten!M998</f>
        <v>156694.04999999999</v>
      </c>
      <c r="V998" s="8">
        <f>Daten!N998</f>
        <v>500</v>
      </c>
      <c r="W998" s="8">
        <f>Daten!O998</f>
        <v>500</v>
      </c>
      <c r="X998" s="22">
        <f t="shared" si="400"/>
        <v>246700.58</v>
      </c>
      <c r="Y998" s="8">
        <f t="shared" si="401"/>
        <v>481608.12357945699</v>
      </c>
      <c r="Z998" s="20">
        <f t="shared" si="402"/>
        <v>-234907.54357945701</v>
      </c>
      <c r="AA998" s="26">
        <f t="shared" si="403"/>
        <v>23490.754357945701</v>
      </c>
      <c r="AB998" s="31">
        <f t="shared" si="404"/>
        <v>19172.65314458088</v>
      </c>
      <c r="AC998" s="30">
        <f t="shared" si="405"/>
        <v>19172.65314458088</v>
      </c>
      <c r="AG998" s="25">
        <f t="shared" si="406"/>
        <v>-4823.1081874172223</v>
      </c>
      <c r="AH998" s="25">
        <f t="shared" si="407"/>
        <v>23490.754357945701</v>
      </c>
      <c r="AI998" s="25">
        <f t="shared" si="408"/>
        <v>18667.646170528478</v>
      </c>
      <c r="AJ998" s="25">
        <f t="shared" si="409"/>
        <v>1</v>
      </c>
      <c r="AK998" s="25">
        <f t="shared" si="410"/>
        <v>18667.646170528478</v>
      </c>
      <c r="AL998" s="25">
        <f t="shared" ca="1" si="411"/>
        <v>40936</v>
      </c>
      <c r="AM998" s="25">
        <f t="shared" ca="1" si="412"/>
        <v>41</v>
      </c>
      <c r="AN998" s="25">
        <f ca="1">IF(AM998=0,0,COUNTIF($AM$19:AM998,C998*10+1))</f>
        <v>45</v>
      </c>
      <c r="AO998" s="20">
        <f t="shared" ca="1" si="413"/>
        <v>0</v>
      </c>
      <c r="AP998" s="32">
        <f t="shared" ca="1" si="414"/>
        <v>40936</v>
      </c>
    </row>
    <row r="999" spans="1:42" x14ac:dyDescent="0.2">
      <c r="A999" s="14">
        <f>Daten!A999</f>
        <v>40717</v>
      </c>
      <c r="B999" s="7" t="str">
        <f>Daten!B999</f>
        <v xml:space="preserve">St. Wolfgang im Salzkammergut                     </v>
      </c>
      <c r="C999" s="14">
        <f t="shared" si="390"/>
        <v>4</v>
      </c>
      <c r="D999" s="9">
        <f>Daten!D999</f>
        <v>0</v>
      </c>
      <c r="E999" s="8">
        <f>Daten!E999</f>
        <v>2904</v>
      </c>
      <c r="F999" s="8">
        <f>Daten!F999</f>
        <v>2790</v>
      </c>
      <c r="G999" s="26">
        <f t="shared" si="391"/>
        <v>114</v>
      </c>
      <c r="H999" s="28">
        <f t="shared" si="392"/>
        <v>4.0860215053763443E-2</v>
      </c>
      <c r="I999" s="20">
        <f t="shared" si="393"/>
        <v>39.744822573355307</v>
      </c>
      <c r="J999" s="20">
        <f t="shared" si="394"/>
        <v>74.255177426644693</v>
      </c>
      <c r="K999" s="26">
        <f t="shared" si="395"/>
        <v>-37127.588713322344</v>
      </c>
      <c r="L999" s="15">
        <f>Daten!G999</f>
        <v>411</v>
      </c>
      <c r="M999" s="15">
        <f>Daten!H999</f>
        <v>1857</v>
      </c>
      <c r="N999" s="15">
        <f>Daten!I999</f>
        <v>636</v>
      </c>
      <c r="O999" s="27">
        <f t="shared" si="396"/>
        <v>0.5638126009693053</v>
      </c>
      <c r="P999" s="15">
        <f t="shared" si="397"/>
        <v>1063.038939927414</v>
      </c>
      <c r="Q999" s="20">
        <f t="shared" si="398"/>
        <v>-16.038939927414049</v>
      </c>
      <c r="R999" s="26">
        <f t="shared" si="399"/>
        <v>-3207.7879854828097</v>
      </c>
      <c r="S999" s="8">
        <f>Daten!K999</f>
        <v>11294.6</v>
      </c>
      <c r="T999" s="8">
        <f>Daten!L999</f>
        <v>416211.28</v>
      </c>
      <c r="U999" s="8">
        <f>Daten!M999</f>
        <v>983325.5</v>
      </c>
      <c r="V999" s="8">
        <f>Daten!N999</f>
        <v>500</v>
      </c>
      <c r="W999" s="8">
        <f>Daten!O999</f>
        <v>500</v>
      </c>
      <c r="X999" s="22">
        <f t="shared" si="400"/>
        <v>1410831.38</v>
      </c>
      <c r="Y999" s="8">
        <f t="shared" si="401"/>
        <v>1191303.2290244829</v>
      </c>
      <c r="Z999" s="20">
        <f t="shared" si="402"/>
        <v>219528.150975517</v>
      </c>
      <c r="AA999" s="26">
        <f t="shared" si="403"/>
        <v>-21952.815097551702</v>
      </c>
      <c r="AB999" s="31">
        <f t="shared" si="404"/>
        <v>-62288.191796356856</v>
      </c>
      <c r="AC999" s="30">
        <f t="shared" si="405"/>
        <v>0</v>
      </c>
      <c r="AG999" s="25">
        <f t="shared" si="406"/>
        <v>0</v>
      </c>
      <c r="AH999" s="25">
        <f t="shared" si="407"/>
        <v>0</v>
      </c>
      <c r="AI999" s="25">
        <f t="shared" si="408"/>
        <v>0</v>
      </c>
      <c r="AJ999" s="25">
        <f t="shared" si="409"/>
        <v>1</v>
      </c>
      <c r="AK999" s="25">
        <f t="shared" si="410"/>
        <v>0</v>
      </c>
      <c r="AL999" s="25">
        <f t="shared" ca="1" si="411"/>
        <v>0</v>
      </c>
      <c r="AM999" s="25">
        <f t="shared" ca="1" si="412"/>
        <v>0</v>
      </c>
      <c r="AN999" s="25">
        <f ca="1">IF(AM999=0,0,COUNTIF($AM$19:AM999,C999*10+1))</f>
        <v>0</v>
      </c>
      <c r="AO999" s="20">
        <f t="shared" ca="1" si="413"/>
        <v>0</v>
      </c>
      <c r="AP999" s="32">
        <f t="shared" ca="1" si="414"/>
        <v>0</v>
      </c>
    </row>
    <row r="1000" spans="1:42" x14ac:dyDescent="0.2">
      <c r="A1000" s="14">
        <f>Daten!A1000</f>
        <v>40718</v>
      </c>
      <c r="B1000" s="7" t="str">
        <f>Daten!B1000</f>
        <v xml:space="preserve">Traunkirchen                                      </v>
      </c>
      <c r="C1000" s="14">
        <f t="shared" si="390"/>
        <v>4</v>
      </c>
      <c r="D1000" s="9">
        <f>Daten!D1000</f>
        <v>0</v>
      </c>
      <c r="E1000" s="8">
        <f>Daten!E1000</f>
        <v>1712</v>
      </c>
      <c r="F1000" s="8">
        <f>Daten!F1000</f>
        <v>1636</v>
      </c>
      <c r="G1000" s="26">
        <f t="shared" si="391"/>
        <v>76</v>
      </c>
      <c r="H1000" s="28">
        <f t="shared" si="392"/>
        <v>4.6454767726161368E-2</v>
      </c>
      <c r="I1000" s="20">
        <f t="shared" si="393"/>
        <v>23.305566211472861</v>
      </c>
      <c r="J1000" s="20">
        <f t="shared" si="394"/>
        <v>52.694433788527135</v>
      </c>
      <c r="K1000" s="26">
        <f t="shared" si="395"/>
        <v>-26347.216894263569</v>
      </c>
      <c r="L1000" s="15">
        <f>Daten!G1000</f>
        <v>236</v>
      </c>
      <c r="M1000" s="15">
        <f>Daten!H1000</f>
        <v>1060</v>
      </c>
      <c r="N1000" s="15">
        <f>Daten!I1000</f>
        <v>416</v>
      </c>
      <c r="O1000" s="27">
        <f t="shared" si="396"/>
        <v>0.61509433962264148</v>
      </c>
      <c r="P1000" s="15">
        <f t="shared" si="397"/>
        <v>606.79659468123793</v>
      </c>
      <c r="Q1000" s="20">
        <f t="shared" si="398"/>
        <v>45.203405318762066</v>
      </c>
      <c r="R1000" s="26">
        <f t="shared" si="399"/>
        <v>9040.681063752414</v>
      </c>
      <c r="S1000" s="8">
        <f>Daten!K1000</f>
        <v>4796.97</v>
      </c>
      <c r="T1000" s="8">
        <f>Daten!L1000</f>
        <v>250340.42</v>
      </c>
      <c r="U1000" s="8">
        <f>Daten!M1000</f>
        <v>370502.35</v>
      </c>
      <c r="V1000" s="8">
        <f>Daten!N1000</f>
        <v>500</v>
      </c>
      <c r="W1000" s="8">
        <f>Daten!O1000</f>
        <v>500</v>
      </c>
      <c r="X1000" s="22">
        <f t="shared" si="400"/>
        <v>625639.74</v>
      </c>
      <c r="Y1000" s="8">
        <f t="shared" si="401"/>
        <v>702310.99452132056</v>
      </c>
      <c r="Z1000" s="20">
        <f t="shared" si="402"/>
        <v>-76671.254521320574</v>
      </c>
      <c r="AA1000" s="26">
        <f t="shared" si="403"/>
        <v>7667.1254521320579</v>
      </c>
      <c r="AB1000" s="31">
        <f t="shared" si="404"/>
        <v>-9639.4103783790961</v>
      </c>
      <c r="AC1000" s="30">
        <f t="shared" si="405"/>
        <v>0</v>
      </c>
      <c r="AG1000" s="25">
        <f t="shared" si="406"/>
        <v>0</v>
      </c>
      <c r="AH1000" s="25">
        <f t="shared" si="407"/>
        <v>0</v>
      </c>
      <c r="AI1000" s="25">
        <f t="shared" si="408"/>
        <v>0</v>
      </c>
      <c r="AJ1000" s="25">
        <f t="shared" si="409"/>
        <v>1</v>
      </c>
      <c r="AK1000" s="25">
        <f t="shared" si="410"/>
        <v>0</v>
      </c>
      <c r="AL1000" s="25">
        <f t="shared" ca="1" si="411"/>
        <v>0</v>
      </c>
      <c r="AM1000" s="25">
        <f t="shared" ca="1" si="412"/>
        <v>0</v>
      </c>
      <c r="AN1000" s="25">
        <f ca="1">IF(AM1000=0,0,COUNTIF($AM$19:AM1000,C1000*10+1))</f>
        <v>0</v>
      </c>
      <c r="AO1000" s="20">
        <f t="shared" ca="1" si="413"/>
        <v>0</v>
      </c>
      <c r="AP1000" s="32">
        <f t="shared" ca="1" si="414"/>
        <v>0</v>
      </c>
    </row>
    <row r="1001" spans="1:42" x14ac:dyDescent="0.2">
      <c r="A1001" s="14">
        <f>Daten!A1001</f>
        <v>40719</v>
      </c>
      <c r="B1001" s="7" t="str">
        <f>Daten!B1001</f>
        <v xml:space="preserve">Scharnstein                                       </v>
      </c>
      <c r="C1001" s="14">
        <f t="shared" si="390"/>
        <v>4</v>
      </c>
      <c r="D1001" s="9">
        <f>Daten!D1001</f>
        <v>0</v>
      </c>
      <c r="E1001" s="8">
        <f>Daten!E1001</f>
        <v>4929</v>
      </c>
      <c r="F1001" s="8">
        <f>Daten!F1001</f>
        <v>4869</v>
      </c>
      <c r="G1001" s="26">
        <f t="shared" si="391"/>
        <v>60</v>
      </c>
      <c r="H1001" s="28">
        <f t="shared" si="392"/>
        <v>1.2322858903265557E-2</v>
      </c>
      <c r="I1001" s="20">
        <f t="shared" si="393"/>
        <v>69.361125845758778</v>
      </c>
      <c r="J1001" s="20">
        <f t="shared" si="394"/>
        <v>-9.361125845758778</v>
      </c>
      <c r="K1001" s="26">
        <f t="shared" si="395"/>
        <v>4680.5629228793887</v>
      </c>
      <c r="L1001" s="15">
        <f>Daten!G1001</f>
        <v>766</v>
      </c>
      <c r="M1001" s="15">
        <f>Daten!H1001</f>
        <v>3091</v>
      </c>
      <c r="N1001" s="15">
        <f>Daten!I1001</f>
        <v>1072</v>
      </c>
      <c r="O1001" s="27">
        <f t="shared" si="396"/>
        <v>0.59462956971853764</v>
      </c>
      <c r="P1001" s="15">
        <f t="shared" si="397"/>
        <v>1769.4417680751949</v>
      </c>
      <c r="Q1001" s="20">
        <f t="shared" si="398"/>
        <v>68.558231924805114</v>
      </c>
      <c r="R1001" s="26">
        <f t="shared" si="399"/>
        <v>13711.646384961023</v>
      </c>
      <c r="S1001" s="8">
        <f>Daten!K1001</f>
        <v>16079.66</v>
      </c>
      <c r="T1001" s="8">
        <f>Daten!L1001</f>
        <v>478631.23</v>
      </c>
      <c r="U1001" s="8">
        <f>Daten!M1001</f>
        <v>2615510.92</v>
      </c>
      <c r="V1001" s="8">
        <f>Daten!N1001</f>
        <v>500</v>
      </c>
      <c r="W1001" s="8">
        <f>Daten!O1001</f>
        <v>500</v>
      </c>
      <c r="X1001" s="22">
        <f t="shared" si="400"/>
        <v>3110221.81</v>
      </c>
      <c r="Y1001" s="8">
        <f t="shared" si="401"/>
        <v>2022015.7079413487</v>
      </c>
      <c r="Z1001" s="20">
        <f t="shared" si="402"/>
        <v>1088206.1020586514</v>
      </c>
      <c r="AA1001" s="26">
        <f t="shared" si="403"/>
        <v>-108820.61020586514</v>
      </c>
      <c r="AB1001" s="31">
        <f t="shared" si="404"/>
        <v>-90428.400898024731</v>
      </c>
      <c r="AC1001" s="30">
        <f t="shared" si="405"/>
        <v>0</v>
      </c>
      <c r="AG1001" s="25">
        <f t="shared" si="406"/>
        <v>0</v>
      </c>
      <c r="AH1001" s="25">
        <f t="shared" si="407"/>
        <v>0</v>
      </c>
      <c r="AI1001" s="25">
        <f t="shared" si="408"/>
        <v>0</v>
      </c>
      <c r="AJ1001" s="25">
        <f t="shared" si="409"/>
        <v>1</v>
      </c>
      <c r="AK1001" s="25">
        <f t="shared" si="410"/>
        <v>0</v>
      </c>
      <c r="AL1001" s="25">
        <f t="shared" ca="1" si="411"/>
        <v>0</v>
      </c>
      <c r="AM1001" s="25">
        <f t="shared" ca="1" si="412"/>
        <v>0</v>
      </c>
      <c r="AN1001" s="25">
        <f ca="1">IF(AM1001=0,0,COUNTIF($AM$19:AM1001,C1001*10+1))</f>
        <v>0</v>
      </c>
      <c r="AO1001" s="20">
        <f t="shared" ca="1" si="413"/>
        <v>0</v>
      </c>
      <c r="AP1001" s="32">
        <f t="shared" ca="1" si="414"/>
        <v>0</v>
      </c>
    </row>
    <row r="1002" spans="1:42" x14ac:dyDescent="0.2">
      <c r="A1002" s="14">
        <f>Daten!A1002</f>
        <v>40720</v>
      </c>
      <c r="B1002" s="7" t="str">
        <f>Daten!B1002</f>
        <v xml:space="preserve">Vorchdorf                                         </v>
      </c>
      <c r="C1002" s="14">
        <f t="shared" si="390"/>
        <v>4</v>
      </c>
      <c r="D1002" s="9">
        <f>Daten!D1002</f>
        <v>0</v>
      </c>
      <c r="E1002" s="8">
        <f>Daten!E1002</f>
        <v>7769</v>
      </c>
      <c r="F1002" s="8">
        <f>Daten!F1002</f>
        <v>7524</v>
      </c>
      <c r="G1002" s="26">
        <f t="shared" si="391"/>
        <v>245</v>
      </c>
      <c r="H1002" s="28">
        <f t="shared" si="392"/>
        <v>3.2562466772993091E-2</v>
      </c>
      <c r="I1002" s="20">
        <f t="shared" si="393"/>
        <v>107.18281184298399</v>
      </c>
      <c r="J1002" s="20">
        <f t="shared" si="394"/>
        <v>137.81718815701601</v>
      </c>
      <c r="K1002" s="26">
        <f t="shared" si="395"/>
        <v>-68908.594078508002</v>
      </c>
      <c r="L1002" s="15">
        <f>Daten!G1002</f>
        <v>1219</v>
      </c>
      <c r="M1002" s="15">
        <f>Daten!H1002</f>
        <v>5058</v>
      </c>
      <c r="N1002" s="15">
        <f>Daten!I1002</f>
        <v>1492</v>
      </c>
      <c r="O1002" s="27">
        <f t="shared" si="396"/>
        <v>0.53598260181890078</v>
      </c>
      <c r="P1002" s="15">
        <f t="shared" si="397"/>
        <v>2895.4501659412281</v>
      </c>
      <c r="Q1002" s="20">
        <f t="shared" si="398"/>
        <v>-184.45016594122808</v>
      </c>
      <c r="R1002" s="26">
        <f t="shared" si="399"/>
        <v>-36890.033188245616</v>
      </c>
      <c r="S1002" s="8">
        <f>Daten!K1002</f>
        <v>37273.33</v>
      </c>
      <c r="T1002" s="8">
        <f>Daten!L1002</f>
        <v>693586.85</v>
      </c>
      <c r="U1002" s="8">
        <f>Daten!M1002</f>
        <v>4523350.0199999996</v>
      </c>
      <c r="V1002" s="8">
        <f>Daten!N1002</f>
        <v>500</v>
      </c>
      <c r="W1002" s="8">
        <f>Daten!O1002</f>
        <v>500</v>
      </c>
      <c r="X1002" s="22">
        <f t="shared" si="400"/>
        <v>5254210.1999999993</v>
      </c>
      <c r="Y1002" s="8">
        <f t="shared" si="401"/>
        <v>3187064.3203482125</v>
      </c>
      <c r="Z1002" s="20">
        <f t="shared" si="402"/>
        <v>2067145.8796517868</v>
      </c>
      <c r="AA1002" s="26">
        <f t="shared" si="403"/>
        <v>-206714.58796517868</v>
      </c>
      <c r="AB1002" s="31">
        <f t="shared" si="404"/>
        <v>-312513.21523193229</v>
      </c>
      <c r="AC1002" s="30">
        <f t="shared" si="405"/>
        <v>0</v>
      </c>
      <c r="AG1002" s="25">
        <f t="shared" si="406"/>
        <v>0</v>
      </c>
      <c r="AH1002" s="25">
        <f t="shared" si="407"/>
        <v>0</v>
      </c>
      <c r="AI1002" s="25">
        <f t="shared" si="408"/>
        <v>0</v>
      </c>
      <c r="AJ1002" s="25">
        <f t="shared" si="409"/>
        <v>1</v>
      </c>
      <c r="AK1002" s="25">
        <f t="shared" si="410"/>
        <v>0</v>
      </c>
      <c r="AL1002" s="25">
        <f t="shared" ca="1" si="411"/>
        <v>0</v>
      </c>
      <c r="AM1002" s="25">
        <f t="shared" ca="1" si="412"/>
        <v>0</v>
      </c>
      <c r="AN1002" s="25">
        <f ca="1">IF(AM1002=0,0,COUNTIF($AM$19:AM1002,C1002*10+1))</f>
        <v>0</v>
      </c>
      <c r="AO1002" s="20">
        <f t="shared" ca="1" si="413"/>
        <v>0</v>
      </c>
      <c r="AP1002" s="32">
        <f t="shared" ca="1" si="414"/>
        <v>0</v>
      </c>
    </row>
    <row r="1003" spans="1:42" x14ac:dyDescent="0.2">
      <c r="A1003" s="14">
        <f>Daten!A1003</f>
        <v>40801</v>
      </c>
      <c r="B1003" s="7" t="str">
        <f>Daten!B1003</f>
        <v xml:space="preserve">Aistersheim                                       </v>
      </c>
      <c r="C1003" s="14">
        <f t="shared" si="390"/>
        <v>4</v>
      </c>
      <c r="D1003" s="9">
        <f>Daten!D1003</f>
        <v>0</v>
      </c>
      <c r="E1003" s="8">
        <f>Daten!E1003</f>
        <v>981</v>
      </c>
      <c r="F1003" s="8">
        <f>Daten!F1003</f>
        <v>924</v>
      </c>
      <c r="G1003" s="26">
        <f t="shared" si="391"/>
        <v>57</v>
      </c>
      <c r="H1003" s="28">
        <f t="shared" si="392"/>
        <v>6.1688311688311688E-2</v>
      </c>
      <c r="I1003" s="20">
        <f t="shared" si="393"/>
        <v>13.162801454401544</v>
      </c>
      <c r="J1003" s="20">
        <f t="shared" si="394"/>
        <v>43.837198545598454</v>
      </c>
      <c r="K1003" s="26">
        <f t="shared" si="395"/>
        <v>-21918.599272799227</v>
      </c>
      <c r="L1003" s="15">
        <f>Daten!G1003</f>
        <v>165</v>
      </c>
      <c r="M1003" s="15">
        <f>Daten!H1003</f>
        <v>652</v>
      </c>
      <c r="N1003" s="15">
        <f>Daten!I1003</f>
        <v>164</v>
      </c>
      <c r="O1003" s="27">
        <f t="shared" si="396"/>
        <v>0.504601226993865</v>
      </c>
      <c r="P1003" s="15">
        <f t="shared" si="397"/>
        <v>373.23715069072375</v>
      </c>
      <c r="Q1003" s="20">
        <f t="shared" si="398"/>
        <v>-44.237150690723752</v>
      </c>
      <c r="R1003" s="26">
        <f t="shared" si="399"/>
        <v>-8847.4301381447513</v>
      </c>
      <c r="S1003" s="8">
        <f>Daten!K1003</f>
        <v>8292.2800000000007</v>
      </c>
      <c r="T1003" s="8">
        <f>Daten!L1003</f>
        <v>63852.78</v>
      </c>
      <c r="U1003" s="8">
        <f>Daten!M1003</f>
        <v>111210.38</v>
      </c>
      <c r="V1003" s="8">
        <f>Daten!N1003</f>
        <v>500</v>
      </c>
      <c r="W1003" s="8">
        <f>Daten!O1003</f>
        <v>500</v>
      </c>
      <c r="X1003" s="22">
        <f t="shared" si="400"/>
        <v>183355.44</v>
      </c>
      <c r="Y1003" s="8">
        <f t="shared" si="401"/>
        <v>402434.04534194828</v>
      </c>
      <c r="Z1003" s="20">
        <f t="shared" si="402"/>
        <v>-219078.60534194828</v>
      </c>
      <c r="AA1003" s="26">
        <f t="shared" si="403"/>
        <v>21907.860534194828</v>
      </c>
      <c r="AB1003" s="31">
        <f t="shared" si="404"/>
        <v>-8858.1688767491505</v>
      </c>
      <c r="AC1003" s="30">
        <f t="shared" si="405"/>
        <v>0</v>
      </c>
      <c r="AG1003" s="25">
        <f t="shared" si="406"/>
        <v>0</v>
      </c>
      <c r="AH1003" s="25">
        <f t="shared" si="407"/>
        <v>0</v>
      </c>
      <c r="AI1003" s="25">
        <f t="shared" si="408"/>
        <v>0</v>
      </c>
      <c r="AJ1003" s="25">
        <f t="shared" si="409"/>
        <v>1</v>
      </c>
      <c r="AK1003" s="25">
        <f t="shared" si="410"/>
        <v>0</v>
      </c>
      <c r="AL1003" s="25">
        <f t="shared" ca="1" si="411"/>
        <v>0</v>
      </c>
      <c r="AM1003" s="25">
        <f t="shared" ca="1" si="412"/>
        <v>0</v>
      </c>
      <c r="AN1003" s="25">
        <f ca="1">IF(AM1003=0,0,COUNTIF($AM$19:AM1003,C1003*10+1))</f>
        <v>0</v>
      </c>
      <c r="AO1003" s="20">
        <f t="shared" ca="1" si="413"/>
        <v>0</v>
      </c>
      <c r="AP1003" s="32">
        <f t="shared" ca="1" si="414"/>
        <v>0</v>
      </c>
    </row>
    <row r="1004" spans="1:42" x14ac:dyDescent="0.2">
      <c r="A1004" s="14">
        <f>Daten!A1004</f>
        <v>40802</v>
      </c>
      <c r="B1004" s="7" t="str">
        <f>Daten!B1004</f>
        <v xml:space="preserve">Bad Schallerbach                                  </v>
      </c>
      <c r="C1004" s="14">
        <f t="shared" si="390"/>
        <v>4</v>
      </c>
      <c r="D1004" s="9">
        <f>Daten!D1004</f>
        <v>0</v>
      </c>
      <c r="E1004" s="8">
        <f>Daten!E1004</f>
        <v>4549</v>
      </c>
      <c r="F1004" s="8">
        <f>Daten!F1004</f>
        <v>4223</v>
      </c>
      <c r="G1004" s="26">
        <f t="shared" si="391"/>
        <v>326</v>
      </c>
      <c r="H1004" s="28">
        <f t="shared" si="392"/>
        <v>7.7196305943641963E-2</v>
      </c>
      <c r="I1004" s="20">
        <f t="shared" si="393"/>
        <v>60.158561192573288</v>
      </c>
      <c r="J1004" s="20">
        <f t="shared" si="394"/>
        <v>265.8414388074267</v>
      </c>
      <c r="K1004" s="26">
        <f t="shared" si="395"/>
        <v>-132920.71940371336</v>
      </c>
      <c r="L1004" s="15">
        <f>Daten!G1004</f>
        <v>682</v>
      </c>
      <c r="M1004" s="15">
        <f>Daten!H1004</f>
        <v>2967</v>
      </c>
      <c r="N1004" s="15">
        <f>Daten!I1004</f>
        <v>900</v>
      </c>
      <c r="O1004" s="27">
        <f t="shared" si="396"/>
        <v>0.53319851702055954</v>
      </c>
      <c r="P1004" s="15">
        <f t="shared" si="397"/>
        <v>1698.4580154898426</v>
      </c>
      <c r="Q1004" s="20">
        <f t="shared" si="398"/>
        <v>-116.45801548984264</v>
      </c>
      <c r="R1004" s="26">
        <f t="shared" si="399"/>
        <v>-23291.603097968527</v>
      </c>
      <c r="S1004" s="8">
        <f>Daten!K1004</f>
        <v>3894.86</v>
      </c>
      <c r="T1004" s="8">
        <f>Daten!L1004</f>
        <v>576483.44999999995</v>
      </c>
      <c r="U1004" s="8">
        <f>Daten!M1004</f>
        <v>890799.37</v>
      </c>
      <c r="V1004" s="8">
        <f>Daten!N1004</f>
        <v>500</v>
      </c>
      <c r="W1004" s="8">
        <f>Daten!O1004</f>
        <v>500</v>
      </c>
      <c r="X1004" s="22">
        <f t="shared" si="400"/>
        <v>1471177.68</v>
      </c>
      <c r="Y1004" s="8">
        <f t="shared" si="401"/>
        <v>1866128.9217742332</v>
      </c>
      <c r="Z1004" s="20">
        <f t="shared" si="402"/>
        <v>-394951.24177423329</v>
      </c>
      <c r="AA1004" s="26">
        <f t="shared" si="403"/>
        <v>39495.124177423335</v>
      </c>
      <c r="AB1004" s="31">
        <f t="shared" si="404"/>
        <v>-116717.19832425856</v>
      </c>
      <c r="AC1004" s="30">
        <f t="shared" si="405"/>
        <v>0</v>
      </c>
      <c r="AG1004" s="25">
        <f t="shared" si="406"/>
        <v>0</v>
      </c>
      <c r="AH1004" s="25">
        <f t="shared" si="407"/>
        <v>0</v>
      </c>
      <c r="AI1004" s="25">
        <f t="shared" si="408"/>
        <v>0</v>
      </c>
      <c r="AJ1004" s="25">
        <f t="shared" si="409"/>
        <v>1</v>
      </c>
      <c r="AK1004" s="25">
        <f t="shared" si="410"/>
        <v>0</v>
      </c>
      <c r="AL1004" s="25">
        <f t="shared" ca="1" si="411"/>
        <v>0</v>
      </c>
      <c r="AM1004" s="25">
        <f t="shared" ca="1" si="412"/>
        <v>0</v>
      </c>
      <c r="AN1004" s="25">
        <f ca="1">IF(AM1004=0,0,COUNTIF($AM$19:AM1004,C1004*10+1))</f>
        <v>0</v>
      </c>
      <c r="AO1004" s="20">
        <f t="shared" ca="1" si="413"/>
        <v>0</v>
      </c>
      <c r="AP1004" s="32">
        <f t="shared" ca="1" si="414"/>
        <v>0</v>
      </c>
    </row>
    <row r="1005" spans="1:42" x14ac:dyDescent="0.2">
      <c r="A1005" s="14">
        <f>Daten!A1005</f>
        <v>40804</v>
      </c>
      <c r="B1005" s="7" t="str">
        <f>Daten!B1005</f>
        <v xml:space="preserve">Eschenau im Hausruckkreis                         </v>
      </c>
      <c r="C1005" s="14">
        <f t="shared" si="390"/>
        <v>4</v>
      </c>
      <c r="D1005" s="9">
        <f>Daten!D1005</f>
        <v>0</v>
      </c>
      <c r="E1005" s="8">
        <f>Daten!E1005</f>
        <v>1061</v>
      </c>
      <c r="F1005" s="8">
        <f>Daten!F1005</f>
        <v>1064</v>
      </c>
      <c r="G1005" s="26">
        <f t="shared" si="391"/>
        <v>-3</v>
      </c>
      <c r="H1005" s="28">
        <f t="shared" si="392"/>
        <v>-2.819548872180451E-3</v>
      </c>
      <c r="I1005" s="20">
        <f t="shared" si="393"/>
        <v>15.157165311129051</v>
      </c>
      <c r="J1005" s="20">
        <f t="shared" si="394"/>
        <v>-18.157165311129049</v>
      </c>
      <c r="K1005" s="26">
        <f t="shared" si="395"/>
        <v>9078.5826555645235</v>
      </c>
      <c r="L1005" s="15">
        <f>Daten!G1005</f>
        <v>160</v>
      </c>
      <c r="M1005" s="15">
        <f>Daten!H1005</f>
        <v>697</v>
      </c>
      <c r="N1005" s="15">
        <f>Daten!I1005</f>
        <v>204</v>
      </c>
      <c r="O1005" s="27">
        <f t="shared" si="396"/>
        <v>0.52223816355810615</v>
      </c>
      <c r="P1005" s="15">
        <f t="shared" si="397"/>
        <v>398.99738348379515</v>
      </c>
      <c r="Q1005" s="20">
        <f t="shared" si="398"/>
        <v>-34.997383483795147</v>
      </c>
      <c r="R1005" s="26">
        <f t="shared" si="399"/>
        <v>-6999.4766967590294</v>
      </c>
      <c r="S1005" s="8">
        <f>Daten!K1005</f>
        <v>7936.14</v>
      </c>
      <c r="T1005" s="8">
        <f>Daten!L1005</f>
        <v>58090.23</v>
      </c>
      <c r="U1005" s="8">
        <f>Daten!M1005</f>
        <v>134236.51999999999</v>
      </c>
      <c r="V1005" s="8">
        <f>Daten!N1005</f>
        <v>500</v>
      </c>
      <c r="W1005" s="8">
        <f>Daten!O1005</f>
        <v>500</v>
      </c>
      <c r="X1005" s="22">
        <f t="shared" si="400"/>
        <v>200262.89</v>
      </c>
      <c r="Y1005" s="8">
        <f t="shared" si="401"/>
        <v>435252.31611397263</v>
      </c>
      <c r="Z1005" s="20">
        <f t="shared" si="402"/>
        <v>-234989.42611397261</v>
      </c>
      <c r="AA1005" s="26">
        <f t="shared" si="403"/>
        <v>23498.942611397262</v>
      </c>
      <c r="AB1005" s="31">
        <f t="shared" si="404"/>
        <v>25578.048570202758</v>
      </c>
      <c r="AC1005" s="30">
        <f t="shared" si="405"/>
        <v>25578.048570202758</v>
      </c>
      <c r="AG1005" s="25">
        <f t="shared" si="406"/>
        <v>9078.5826555645235</v>
      </c>
      <c r="AH1005" s="25">
        <f t="shared" si="407"/>
        <v>23498.942611397262</v>
      </c>
      <c r="AI1005" s="25">
        <f t="shared" si="408"/>
        <v>32577.525266961784</v>
      </c>
      <c r="AJ1005" s="25">
        <f t="shared" si="409"/>
        <v>1</v>
      </c>
      <c r="AK1005" s="25">
        <f t="shared" si="410"/>
        <v>32577.525266961784</v>
      </c>
      <c r="AL1005" s="25">
        <f t="shared" ca="1" si="411"/>
        <v>71439</v>
      </c>
      <c r="AM1005" s="25">
        <f t="shared" ca="1" si="412"/>
        <v>41</v>
      </c>
      <c r="AN1005" s="25">
        <f ca="1">IF(AM1005=0,0,COUNTIF($AM$19:AM1005,C1005*10+1))</f>
        <v>46</v>
      </c>
      <c r="AO1005" s="20">
        <f t="shared" ca="1" si="413"/>
        <v>0</v>
      </c>
      <c r="AP1005" s="32">
        <f t="shared" ca="1" si="414"/>
        <v>71439</v>
      </c>
    </row>
    <row r="1006" spans="1:42" x14ac:dyDescent="0.2">
      <c r="A1006" s="14">
        <f>Daten!A1006</f>
        <v>40805</v>
      </c>
      <c r="B1006" s="7" t="str">
        <f>Daten!B1006</f>
        <v xml:space="preserve">Gallspach                                         </v>
      </c>
      <c r="C1006" s="14">
        <f t="shared" si="390"/>
        <v>4</v>
      </c>
      <c r="D1006" s="9">
        <f>Daten!D1006</f>
        <v>0</v>
      </c>
      <c r="E1006" s="8">
        <f>Daten!E1006</f>
        <v>2855</v>
      </c>
      <c r="F1006" s="8">
        <f>Daten!F1006</f>
        <v>2785</v>
      </c>
      <c r="G1006" s="26">
        <f t="shared" si="391"/>
        <v>70</v>
      </c>
      <c r="H1006" s="28">
        <f t="shared" si="392"/>
        <v>2.5134649910233394E-2</v>
      </c>
      <c r="I1006" s="20">
        <f t="shared" si="393"/>
        <v>39.673595292757902</v>
      </c>
      <c r="J1006" s="20">
        <f t="shared" si="394"/>
        <v>30.326404707242098</v>
      </c>
      <c r="K1006" s="26">
        <f t="shared" si="395"/>
        <v>-15163.202353621049</v>
      </c>
      <c r="L1006" s="15">
        <f>Daten!G1006</f>
        <v>426</v>
      </c>
      <c r="M1006" s="15">
        <f>Daten!H1006</f>
        <v>1876</v>
      </c>
      <c r="N1006" s="15">
        <f>Daten!I1006</f>
        <v>553</v>
      </c>
      <c r="O1006" s="27">
        <f t="shared" si="396"/>
        <v>0.52185501066098083</v>
      </c>
      <c r="P1006" s="15">
        <f t="shared" si="397"/>
        <v>1073.9154826622664</v>
      </c>
      <c r="Q1006" s="20">
        <f t="shared" si="398"/>
        <v>-94.915482662266413</v>
      </c>
      <c r="R1006" s="26">
        <f t="shared" si="399"/>
        <v>-18983.096532453281</v>
      </c>
      <c r="S1006" s="8">
        <f>Daten!K1006</f>
        <v>3087.4</v>
      </c>
      <c r="T1006" s="8">
        <f>Daten!L1006</f>
        <v>210018.95</v>
      </c>
      <c r="U1006" s="8">
        <f>Daten!M1006</f>
        <v>337710.07</v>
      </c>
      <c r="V1006" s="8">
        <f>Daten!N1006</f>
        <v>500</v>
      </c>
      <c r="W1006" s="8">
        <f>Daten!O1006</f>
        <v>500</v>
      </c>
      <c r="X1006" s="22">
        <f t="shared" si="400"/>
        <v>550816.42000000004</v>
      </c>
      <c r="Y1006" s="8">
        <f t="shared" si="401"/>
        <v>1171202.0381766181</v>
      </c>
      <c r="Z1006" s="20">
        <f t="shared" si="402"/>
        <v>-620385.61817661801</v>
      </c>
      <c r="AA1006" s="26">
        <f t="shared" si="403"/>
        <v>62038.561817661801</v>
      </c>
      <c r="AB1006" s="31">
        <f t="shared" si="404"/>
        <v>27892.262931587473</v>
      </c>
      <c r="AC1006" s="30">
        <f t="shared" si="405"/>
        <v>27892.262931587473</v>
      </c>
      <c r="AG1006" s="25">
        <f t="shared" si="406"/>
        <v>-15163.202353621049</v>
      </c>
      <c r="AH1006" s="25">
        <f t="shared" si="407"/>
        <v>62038.561817661801</v>
      </c>
      <c r="AI1006" s="25">
        <f t="shared" si="408"/>
        <v>46875.359464040754</v>
      </c>
      <c r="AJ1006" s="25">
        <f t="shared" si="409"/>
        <v>1</v>
      </c>
      <c r="AK1006" s="25">
        <f t="shared" si="410"/>
        <v>46875.359464040754</v>
      </c>
      <c r="AL1006" s="25">
        <f t="shared" ca="1" si="411"/>
        <v>102792</v>
      </c>
      <c r="AM1006" s="25">
        <f t="shared" ca="1" si="412"/>
        <v>41</v>
      </c>
      <c r="AN1006" s="25">
        <f ca="1">IF(AM1006=0,0,COUNTIF($AM$19:AM1006,C1006*10+1))</f>
        <v>47</v>
      </c>
      <c r="AO1006" s="20">
        <f t="shared" ca="1" si="413"/>
        <v>0</v>
      </c>
      <c r="AP1006" s="32">
        <f t="shared" ca="1" si="414"/>
        <v>102792</v>
      </c>
    </row>
    <row r="1007" spans="1:42" x14ac:dyDescent="0.2">
      <c r="A1007" s="14">
        <f>Daten!A1007</f>
        <v>40806</v>
      </c>
      <c r="B1007" s="7" t="str">
        <f>Daten!B1007</f>
        <v xml:space="preserve">Gaspoltshofen                                     </v>
      </c>
      <c r="C1007" s="14">
        <f t="shared" si="390"/>
        <v>4</v>
      </c>
      <c r="D1007" s="9">
        <f>Daten!D1007</f>
        <v>0</v>
      </c>
      <c r="E1007" s="8">
        <f>Daten!E1007</f>
        <v>3616</v>
      </c>
      <c r="F1007" s="8">
        <f>Daten!F1007</f>
        <v>3596</v>
      </c>
      <c r="G1007" s="26">
        <f t="shared" si="391"/>
        <v>20</v>
      </c>
      <c r="H1007" s="28">
        <f t="shared" si="392"/>
        <v>5.5617352614015575E-3</v>
      </c>
      <c r="I1007" s="20">
        <f t="shared" si="393"/>
        <v>51.226660205657957</v>
      </c>
      <c r="J1007" s="20">
        <f t="shared" si="394"/>
        <v>-31.226660205657957</v>
      </c>
      <c r="K1007" s="26">
        <f t="shared" si="395"/>
        <v>15613.330102828979</v>
      </c>
      <c r="L1007" s="15">
        <f>Daten!G1007</f>
        <v>584</v>
      </c>
      <c r="M1007" s="15">
        <f>Daten!H1007</f>
        <v>2261</v>
      </c>
      <c r="N1007" s="15">
        <f>Daten!I1007</f>
        <v>771</v>
      </c>
      <c r="O1007" s="27">
        <f t="shared" si="396"/>
        <v>0.59929234851835467</v>
      </c>
      <c r="P1007" s="15">
        <f t="shared" si="397"/>
        <v>1294.3085854474332</v>
      </c>
      <c r="Q1007" s="20">
        <f t="shared" si="398"/>
        <v>60.691414552566812</v>
      </c>
      <c r="R1007" s="26">
        <f t="shared" si="399"/>
        <v>12138.282910513362</v>
      </c>
      <c r="S1007" s="8">
        <f>Daten!K1007</f>
        <v>32839.11</v>
      </c>
      <c r="T1007" s="8">
        <f>Daten!L1007</f>
        <v>311103.09999999998</v>
      </c>
      <c r="U1007" s="8">
        <f>Daten!M1007</f>
        <v>1381865.93</v>
      </c>
      <c r="V1007" s="8">
        <f>Daten!N1007</f>
        <v>500</v>
      </c>
      <c r="W1007" s="8">
        <f>Daten!O1007</f>
        <v>500</v>
      </c>
      <c r="X1007" s="22">
        <f t="shared" si="400"/>
        <v>1725808.14</v>
      </c>
      <c r="Y1007" s="8">
        <f t="shared" si="401"/>
        <v>1483385.8388954995</v>
      </c>
      <c r="Z1007" s="20">
        <f t="shared" si="402"/>
        <v>242422.30110450042</v>
      </c>
      <c r="AA1007" s="26">
        <f t="shared" si="403"/>
        <v>-24242.230110450044</v>
      </c>
      <c r="AB1007" s="31">
        <f t="shared" si="404"/>
        <v>3509.3829028922992</v>
      </c>
      <c r="AC1007" s="30">
        <f t="shared" si="405"/>
        <v>3509.3829028922992</v>
      </c>
      <c r="AG1007" s="25">
        <f t="shared" si="406"/>
        <v>15613.330102828979</v>
      </c>
      <c r="AH1007" s="25">
        <f t="shared" si="407"/>
        <v>-24242.230110450044</v>
      </c>
      <c r="AI1007" s="25">
        <f t="shared" si="408"/>
        <v>-8628.900007621065</v>
      </c>
      <c r="AJ1007" s="25">
        <f t="shared" si="409"/>
        <v>1</v>
      </c>
      <c r="AK1007" s="25">
        <f t="shared" si="410"/>
        <v>0</v>
      </c>
      <c r="AL1007" s="25">
        <f t="shared" ca="1" si="411"/>
        <v>0</v>
      </c>
      <c r="AM1007" s="25">
        <f t="shared" ca="1" si="412"/>
        <v>0</v>
      </c>
      <c r="AN1007" s="25">
        <f ca="1">IF(AM1007=0,0,COUNTIF($AM$19:AM1007,C1007*10+1))</f>
        <v>0</v>
      </c>
      <c r="AO1007" s="20">
        <f t="shared" ca="1" si="413"/>
        <v>0</v>
      </c>
      <c r="AP1007" s="32">
        <f t="shared" ca="1" si="414"/>
        <v>0</v>
      </c>
    </row>
    <row r="1008" spans="1:42" x14ac:dyDescent="0.2">
      <c r="A1008" s="14">
        <f>Daten!A1008</f>
        <v>40807</v>
      </c>
      <c r="B1008" s="7" t="str">
        <f>Daten!B1008</f>
        <v xml:space="preserve">Geboltskirchen                                    </v>
      </c>
      <c r="C1008" s="14">
        <f t="shared" si="390"/>
        <v>4</v>
      </c>
      <c r="D1008" s="9">
        <f>Daten!D1008</f>
        <v>0</v>
      </c>
      <c r="E1008" s="8">
        <f>Daten!E1008</f>
        <v>1462</v>
      </c>
      <c r="F1008" s="8">
        <f>Daten!F1008</f>
        <v>1452</v>
      </c>
      <c r="G1008" s="26">
        <f t="shared" si="391"/>
        <v>10</v>
      </c>
      <c r="H1008" s="28">
        <f t="shared" si="392"/>
        <v>6.8870523415977963E-3</v>
      </c>
      <c r="I1008" s="20">
        <f t="shared" si="393"/>
        <v>20.68440228548814</v>
      </c>
      <c r="J1008" s="20">
        <f t="shared" si="394"/>
        <v>-10.68440228548814</v>
      </c>
      <c r="K1008" s="26">
        <f t="shared" si="395"/>
        <v>5342.2011427440702</v>
      </c>
      <c r="L1008" s="15">
        <f>Daten!G1008</f>
        <v>220</v>
      </c>
      <c r="M1008" s="15">
        <f>Daten!H1008</f>
        <v>954</v>
      </c>
      <c r="N1008" s="15">
        <f>Daten!I1008</f>
        <v>288</v>
      </c>
      <c r="O1008" s="27">
        <f t="shared" si="396"/>
        <v>0.53249475890985321</v>
      </c>
      <c r="P1008" s="15">
        <f t="shared" si="397"/>
        <v>546.11693521311417</v>
      </c>
      <c r="Q1008" s="20">
        <f t="shared" si="398"/>
        <v>-38.116935213114175</v>
      </c>
      <c r="R1008" s="26">
        <f t="shared" si="399"/>
        <v>-7623.387042622835</v>
      </c>
      <c r="S1008" s="8">
        <f>Daten!K1008</f>
        <v>11291.22</v>
      </c>
      <c r="T1008" s="8">
        <f>Daten!L1008</f>
        <v>102210.34</v>
      </c>
      <c r="U1008" s="8">
        <f>Daten!M1008</f>
        <v>159399.57999999999</v>
      </c>
      <c r="V1008" s="8">
        <f>Daten!N1008</f>
        <v>500</v>
      </c>
      <c r="W1008" s="8">
        <f>Daten!O1008</f>
        <v>500</v>
      </c>
      <c r="X1008" s="22">
        <f t="shared" si="400"/>
        <v>272901.14</v>
      </c>
      <c r="Y1008" s="8">
        <f t="shared" si="401"/>
        <v>599753.89835874457</v>
      </c>
      <c r="Z1008" s="20">
        <f t="shared" si="402"/>
        <v>-326852.75835874456</v>
      </c>
      <c r="AA1008" s="26">
        <f t="shared" si="403"/>
        <v>32685.275835874458</v>
      </c>
      <c r="AB1008" s="31">
        <f t="shared" si="404"/>
        <v>30404.089935995693</v>
      </c>
      <c r="AC1008" s="30">
        <f t="shared" si="405"/>
        <v>30404.089935995693</v>
      </c>
      <c r="AG1008" s="25">
        <f t="shared" si="406"/>
        <v>5342.2011427440702</v>
      </c>
      <c r="AH1008" s="25">
        <f t="shared" si="407"/>
        <v>32685.275835874458</v>
      </c>
      <c r="AI1008" s="25">
        <f t="shared" si="408"/>
        <v>38027.476978618528</v>
      </c>
      <c r="AJ1008" s="25">
        <f t="shared" si="409"/>
        <v>1</v>
      </c>
      <c r="AK1008" s="25">
        <f t="shared" si="410"/>
        <v>38027.476978618528</v>
      </c>
      <c r="AL1008" s="25">
        <f t="shared" ca="1" si="411"/>
        <v>83390</v>
      </c>
      <c r="AM1008" s="25">
        <f t="shared" ca="1" si="412"/>
        <v>41</v>
      </c>
      <c r="AN1008" s="25">
        <f ca="1">IF(AM1008=0,0,COUNTIF($AM$19:AM1008,C1008*10+1))</f>
        <v>48</v>
      </c>
      <c r="AO1008" s="20">
        <f t="shared" ca="1" si="413"/>
        <v>0</v>
      </c>
      <c r="AP1008" s="32">
        <f t="shared" ca="1" si="414"/>
        <v>83390</v>
      </c>
    </row>
    <row r="1009" spans="1:42" x14ac:dyDescent="0.2">
      <c r="A1009" s="14">
        <f>Daten!A1009</f>
        <v>40808</v>
      </c>
      <c r="B1009" s="7" t="str">
        <f>Daten!B1009</f>
        <v xml:space="preserve">Grieskirchen                                      </v>
      </c>
      <c r="C1009" s="14">
        <f t="shared" si="390"/>
        <v>4</v>
      </c>
      <c r="D1009" s="9">
        <f>Daten!D1009</f>
        <v>0</v>
      </c>
      <c r="E1009" s="8">
        <f>Daten!E1009</f>
        <v>5180</v>
      </c>
      <c r="F1009" s="8">
        <f>Daten!F1009</f>
        <v>4951</v>
      </c>
      <c r="G1009" s="26">
        <f t="shared" si="391"/>
        <v>229</v>
      </c>
      <c r="H1009" s="28">
        <f t="shared" si="392"/>
        <v>4.6253282165219151E-2</v>
      </c>
      <c r="I1009" s="20">
        <f t="shared" si="393"/>
        <v>70.529253247556326</v>
      </c>
      <c r="J1009" s="20">
        <f t="shared" si="394"/>
        <v>158.47074675244369</v>
      </c>
      <c r="K1009" s="26">
        <f t="shared" si="395"/>
        <v>-79235.373376221847</v>
      </c>
      <c r="L1009" s="15">
        <f>Daten!G1009</f>
        <v>760</v>
      </c>
      <c r="M1009" s="15">
        <f>Daten!H1009</f>
        <v>3275</v>
      </c>
      <c r="N1009" s="15">
        <f>Daten!I1009</f>
        <v>1145</v>
      </c>
      <c r="O1009" s="27">
        <f t="shared" si="396"/>
        <v>0.58167938931297714</v>
      </c>
      <c r="P1009" s="15">
        <f t="shared" si="397"/>
        <v>1874.7724977179757</v>
      </c>
      <c r="Q1009" s="20">
        <f t="shared" si="398"/>
        <v>30.227502282024261</v>
      </c>
      <c r="R1009" s="26">
        <f t="shared" si="399"/>
        <v>6045.5004564048522</v>
      </c>
      <c r="S1009" s="8">
        <f>Daten!K1009</f>
        <v>8792.59</v>
      </c>
      <c r="T1009" s="8">
        <f>Daten!L1009</f>
        <v>661782.86</v>
      </c>
      <c r="U1009" s="8">
        <f>Daten!M1009</f>
        <v>6451096.9500000002</v>
      </c>
      <c r="V1009" s="8">
        <f>Daten!N1009</f>
        <v>500</v>
      </c>
      <c r="W1009" s="8">
        <f>Daten!O1009</f>
        <v>500</v>
      </c>
      <c r="X1009" s="22">
        <f t="shared" si="400"/>
        <v>7121672.4000000004</v>
      </c>
      <c r="Y1009" s="8">
        <f t="shared" si="401"/>
        <v>2124983.0324885752</v>
      </c>
      <c r="Z1009" s="20">
        <f t="shared" si="402"/>
        <v>4996689.3675114252</v>
      </c>
      <c r="AA1009" s="26">
        <f t="shared" si="403"/>
        <v>-499668.93675114255</v>
      </c>
      <c r="AB1009" s="31">
        <f t="shared" si="404"/>
        <v>-572858.8096709596</v>
      </c>
      <c r="AC1009" s="30">
        <f t="shared" si="405"/>
        <v>0</v>
      </c>
      <c r="AG1009" s="25">
        <f t="shared" si="406"/>
        <v>0</v>
      </c>
      <c r="AH1009" s="25">
        <f t="shared" si="407"/>
        <v>0</v>
      </c>
      <c r="AI1009" s="25">
        <f t="shared" si="408"/>
        <v>0</v>
      </c>
      <c r="AJ1009" s="25">
        <f t="shared" si="409"/>
        <v>1</v>
      </c>
      <c r="AK1009" s="25">
        <f t="shared" si="410"/>
        <v>0</v>
      </c>
      <c r="AL1009" s="25">
        <f t="shared" ca="1" si="411"/>
        <v>0</v>
      </c>
      <c r="AM1009" s="25">
        <f t="shared" ca="1" si="412"/>
        <v>0</v>
      </c>
      <c r="AN1009" s="25">
        <f ca="1">IF(AM1009=0,0,COUNTIF($AM$19:AM1009,C1009*10+1))</f>
        <v>0</v>
      </c>
      <c r="AO1009" s="20">
        <f t="shared" ca="1" si="413"/>
        <v>0</v>
      </c>
      <c r="AP1009" s="32">
        <f t="shared" ca="1" si="414"/>
        <v>0</v>
      </c>
    </row>
    <row r="1010" spans="1:42" x14ac:dyDescent="0.2">
      <c r="A1010" s="14">
        <f>Daten!A1010</f>
        <v>40809</v>
      </c>
      <c r="B1010" s="7" t="str">
        <f>Daten!B1010</f>
        <v xml:space="preserve">Haag am Hausruck                                  </v>
      </c>
      <c r="C1010" s="14">
        <f t="shared" si="390"/>
        <v>4</v>
      </c>
      <c r="D1010" s="9">
        <f>Daten!D1010</f>
        <v>0</v>
      </c>
      <c r="E1010" s="8">
        <f>Daten!E1010</f>
        <v>2291</v>
      </c>
      <c r="F1010" s="8">
        <f>Daten!F1010</f>
        <v>2210</v>
      </c>
      <c r="G1010" s="26">
        <f t="shared" si="391"/>
        <v>81</v>
      </c>
      <c r="H1010" s="28">
        <f t="shared" si="392"/>
        <v>3.6651583710407241E-2</v>
      </c>
      <c r="I1010" s="20">
        <f t="shared" si="393"/>
        <v>31.482458024055639</v>
      </c>
      <c r="J1010" s="20">
        <f t="shared" si="394"/>
        <v>49.517541975944361</v>
      </c>
      <c r="K1010" s="26">
        <f t="shared" si="395"/>
        <v>-24758.770987972181</v>
      </c>
      <c r="L1010" s="15">
        <f>Daten!G1010</f>
        <v>363</v>
      </c>
      <c r="M1010" s="15">
        <f>Daten!H1010</f>
        <v>1525</v>
      </c>
      <c r="N1010" s="15">
        <f>Daten!I1010</f>
        <v>403</v>
      </c>
      <c r="O1010" s="27">
        <f t="shared" si="396"/>
        <v>0.50229508196721306</v>
      </c>
      <c r="P1010" s="15">
        <f t="shared" si="397"/>
        <v>872.98566687630932</v>
      </c>
      <c r="Q1010" s="20">
        <f t="shared" si="398"/>
        <v>-106.98566687630932</v>
      </c>
      <c r="R1010" s="26">
        <f t="shared" si="399"/>
        <v>-21397.133375261867</v>
      </c>
      <c r="S1010" s="8">
        <f>Daten!K1010</f>
        <v>13842.88</v>
      </c>
      <c r="T1010" s="8">
        <f>Daten!L1010</f>
        <v>263623.62</v>
      </c>
      <c r="U1010" s="8">
        <f>Daten!M1010</f>
        <v>1619463.8</v>
      </c>
      <c r="V1010" s="8">
        <f>Daten!N1010</f>
        <v>500</v>
      </c>
      <c r="W1010" s="8">
        <f>Daten!O1010</f>
        <v>500</v>
      </c>
      <c r="X1010" s="22">
        <f t="shared" si="400"/>
        <v>1896930.3</v>
      </c>
      <c r="Y1010" s="8">
        <f t="shared" si="401"/>
        <v>939833.22923384665</v>
      </c>
      <c r="Z1010" s="20">
        <f t="shared" si="402"/>
        <v>957097.0707661534</v>
      </c>
      <c r="AA1010" s="26">
        <f t="shared" si="403"/>
        <v>-95709.707076615348</v>
      </c>
      <c r="AB1010" s="31">
        <f t="shared" si="404"/>
        <v>-141865.6114398494</v>
      </c>
      <c r="AC1010" s="30">
        <f t="shared" si="405"/>
        <v>0</v>
      </c>
      <c r="AG1010" s="25">
        <f t="shared" si="406"/>
        <v>0</v>
      </c>
      <c r="AH1010" s="25">
        <f t="shared" si="407"/>
        <v>0</v>
      </c>
      <c r="AI1010" s="25">
        <f t="shared" si="408"/>
        <v>0</v>
      </c>
      <c r="AJ1010" s="25">
        <f t="shared" si="409"/>
        <v>1</v>
      </c>
      <c r="AK1010" s="25">
        <f t="shared" si="410"/>
        <v>0</v>
      </c>
      <c r="AL1010" s="25">
        <f t="shared" ca="1" si="411"/>
        <v>0</v>
      </c>
      <c r="AM1010" s="25">
        <f t="shared" ca="1" si="412"/>
        <v>0</v>
      </c>
      <c r="AN1010" s="25">
        <f ca="1">IF(AM1010=0,0,COUNTIF($AM$19:AM1010,C1010*10+1))</f>
        <v>0</v>
      </c>
      <c r="AO1010" s="20">
        <f t="shared" ca="1" si="413"/>
        <v>0</v>
      </c>
      <c r="AP1010" s="32">
        <f t="shared" ca="1" si="414"/>
        <v>0</v>
      </c>
    </row>
    <row r="1011" spans="1:42" x14ac:dyDescent="0.2">
      <c r="A1011" s="14">
        <f>Daten!A1011</f>
        <v>40810</v>
      </c>
      <c r="B1011" s="7" t="str">
        <f>Daten!B1011</f>
        <v xml:space="preserve">Heiligenberg                                      </v>
      </c>
      <c r="C1011" s="14">
        <f t="shared" si="390"/>
        <v>4</v>
      </c>
      <c r="D1011" s="9">
        <f>Daten!D1011</f>
        <v>0</v>
      </c>
      <c r="E1011" s="8">
        <f>Daten!E1011</f>
        <v>714</v>
      </c>
      <c r="F1011" s="8">
        <f>Daten!F1011</f>
        <v>698</v>
      </c>
      <c r="G1011" s="26">
        <f t="shared" si="391"/>
        <v>16</v>
      </c>
      <c r="H1011" s="28">
        <f t="shared" si="392"/>
        <v>2.2922636103151862E-2</v>
      </c>
      <c r="I1011" s="20">
        <f t="shared" si="393"/>
        <v>9.9433283713985681</v>
      </c>
      <c r="J1011" s="20">
        <f t="shared" si="394"/>
        <v>6.0566716286014319</v>
      </c>
      <c r="K1011" s="26">
        <f t="shared" si="395"/>
        <v>-3028.3358143007158</v>
      </c>
      <c r="L1011" s="15">
        <f>Daten!G1011</f>
        <v>120</v>
      </c>
      <c r="M1011" s="15">
        <f>Daten!H1011</f>
        <v>476</v>
      </c>
      <c r="N1011" s="15">
        <f>Daten!I1011</f>
        <v>118</v>
      </c>
      <c r="O1011" s="27">
        <f t="shared" si="396"/>
        <v>0.5</v>
      </c>
      <c r="P1011" s="15">
        <f t="shared" si="397"/>
        <v>272.48601798893327</v>
      </c>
      <c r="Q1011" s="20">
        <f t="shared" si="398"/>
        <v>-34.48601798893327</v>
      </c>
      <c r="R1011" s="26">
        <f t="shared" si="399"/>
        <v>-6897.2035977866544</v>
      </c>
      <c r="S1011" s="8">
        <f>Daten!K1011</f>
        <v>11167.34</v>
      </c>
      <c r="T1011" s="8">
        <f>Daten!L1011</f>
        <v>34968.050000000003</v>
      </c>
      <c r="U1011" s="8">
        <f>Daten!M1011</f>
        <v>41817.15</v>
      </c>
      <c r="V1011" s="8">
        <f>Daten!N1011</f>
        <v>500</v>
      </c>
      <c r="W1011" s="8">
        <f>Daten!O1011</f>
        <v>500</v>
      </c>
      <c r="X1011" s="22">
        <f t="shared" si="400"/>
        <v>87952.540000000008</v>
      </c>
      <c r="Y1011" s="8">
        <f t="shared" si="401"/>
        <v>292903.06664031709</v>
      </c>
      <c r="Z1011" s="20">
        <f t="shared" si="402"/>
        <v>-204950.52664031708</v>
      </c>
      <c r="AA1011" s="26">
        <f t="shared" si="403"/>
        <v>20495.052664031711</v>
      </c>
      <c r="AB1011" s="31">
        <f t="shared" si="404"/>
        <v>10569.513251944341</v>
      </c>
      <c r="AC1011" s="30">
        <f t="shared" si="405"/>
        <v>10569.513251944341</v>
      </c>
      <c r="AG1011" s="25">
        <f t="shared" si="406"/>
        <v>-3028.3358143007158</v>
      </c>
      <c r="AH1011" s="25">
        <f t="shared" si="407"/>
        <v>20495.052664031711</v>
      </c>
      <c r="AI1011" s="25">
        <f t="shared" si="408"/>
        <v>17466.716849730994</v>
      </c>
      <c r="AJ1011" s="25">
        <f t="shared" si="409"/>
        <v>1</v>
      </c>
      <c r="AK1011" s="25">
        <f t="shared" si="410"/>
        <v>17466.716849730994</v>
      </c>
      <c r="AL1011" s="25">
        <f t="shared" ca="1" si="411"/>
        <v>38302</v>
      </c>
      <c r="AM1011" s="25">
        <f t="shared" ca="1" si="412"/>
        <v>41</v>
      </c>
      <c r="AN1011" s="25">
        <f ca="1">IF(AM1011=0,0,COUNTIF($AM$19:AM1011,C1011*10+1))</f>
        <v>49</v>
      </c>
      <c r="AO1011" s="20">
        <f t="shared" ca="1" si="413"/>
        <v>0</v>
      </c>
      <c r="AP1011" s="32">
        <f t="shared" ca="1" si="414"/>
        <v>38302</v>
      </c>
    </row>
    <row r="1012" spans="1:42" x14ac:dyDescent="0.2">
      <c r="A1012" s="14">
        <f>Daten!A1012</f>
        <v>40811</v>
      </c>
      <c r="B1012" s="7" t="str">
        <f>Daten!B1012</f>
        <v xml:space="preserve">Hofkirchen an der Trattnach                       </v>
      </c>
      <c r="C1012" s="14">
        <f t="shared" si="390"/>
        <v>4</v>
      </c>
      <c r="D1012" s="9">
        <f>Daten!D1012</f>
        <v>0</v>
      </c>
      <c r="E1012" s="8">
        <f>Daten!E1012</f>
        <v>1726</v>
      </c>
      <c r="F1012" s="8">
        <f>Daten!F1012</f>
        <v>1637</v>
      </c>
      <c r="G1012" s="26">
        <f t="shared" si="391"/>
        <v>89</v>
      </c>
      <c r="H1012" s="28">
        <f t="shared" si="392"/>
        <v>5.4367745876603542E-2</v>
      </c>
      <c r="I1012" s="20">
        <f t="shared" si="393"/>
        <v>23.319811667592344</v>
      </c>
      <c r="J1012" s="20">
        <f t="shared" si="394"/>
        <v>65.680188332407653</v>
      </c>
      <c r="K1012" s="26">
        <f t="shared" si="395"/>
        <v>-32840.094166203824</v>
      </c>
      <c r="L1012" s="15">
        <f>Daten!G1012</f>
        <v>302</v>
      </c>
      <c r="M1012" s="15">
        <f>Daten!H1012</f>
        <v>1133</v>
      </c>
      <c r="N1012" s="15">
        <f>Daten!I1012</f>
        <v>291</v>
      </c>
      <c r="O1012" s="27">
        <f t="shared" si="396"/>
        <v>0.5233892321270962</v>
      </c>
      <c r="P1012" s="15">
        <f t="shared" si="397"/>
        <v>648.58541676777611</v>
      </c>
      <c r="Q1012" s="20">
        <f t="shared" si="398"/>
        <v>-55.58541676777611</v>
      </c>
      <c r="R1012" s="26">
        <f t="shared" si="399"/>
        <v>-11117.083353555223</v>
      </c>
      <c r="S1012" s="8">
        <f>Daten!K1012</f>
        <v>16713.990000000002</v>
      </c>
      <c r="T1012" s="8">
        <f>Daten!L1012</f>
        <v>171936.53</v>
      </c>
      <c r="U1012" s="8">
        <f>Daten!M1012</f>
        <v>1164009.69</v>
      </c>
      <c r="V1012" s="8">
        <f>Daten!N1012</f>
        <v>500</v>
      </c>
      <c r="W1012" s="8">
        <f>Daten!O1012</f>
        <v>500</v>
      </c>
      <c r="X1012" s="22">
        <f t="shared" si="400"/>
        <v>1352660.21</v>
      </c>
      <c r="Y1012" s="8">
        <f t="shared" si="401"/>
        <v>708054.19190642482</v>
      </c>
      <c r="Z1012" s="20">
        <f t="shared" si="402"/>
        <v>644606.01809357514</v>
      </c>
      <c r="AA1012" s="26">
        <f t="shared" si="403"/>
        <v>-64460.601809357519</v>
      </c>
      <c r="AB1012" s="31">
        <f t="shared" si="404"/>
        <v>-108417.77932911657</v>
      </c>
      <c r="AC1012" s="30">
        <f t="shared" si="405"/>
        <v>0</v>
      </c>
      <c r="AG1012" s="25">
        <f t="shared" si="406"/>
        <v>0</v>
      </c>
      <c r="AH1012" s="25">
        <f t="shared" si="407"/>
        <v>0</v>
      </c>
      <c r="AI1012" s="25">
        <f t="shared" si="408"/>
        <v>0</v>
      </c>
      <c r="AJ1012" s="25">
        <f t="shared" si="409"/>
        <v>1</v>
      </c>
      <c r="AK1012" s="25">
        <f t="shared" si="410"/>
        <v>0</v>
      </c>
      <c r="AL1012" s="25">
        <f t="shared" ca="1" si="411"/>
        <v>0</v>
      </c>
      <c r="AM1012" s="25">
        <f t="shared" ca="1" si="412"/>
        <v>0</v>
      </c>
      <c r="AN1012" s="25">
        <f ca="1">IF(AM1012=0,0,COUNTIF($AM$19:AM1012,C1012*10+1))</f>
        <v>0</v>
      </c>
      <c r="AO1012" s="20">
        <f t="shared" ca="1" si="413"/>
        <v>0</v>
      </c>
      <c r="AP1012" s="32">
        <f t="shared" ca="1" si="414"/>
        <v>0</v>
      </c>
    </row>
    <row r="1013" spans="1:42" x14ac:dyDescent="0.2">
      <c r="A1013" s="14">
        <f>Daten!A1013</f>
        <v>40812</v>
      </c>
      <c r="B1013" s="7" t="str">
        <f>Daten!B1013</f>
        <v xml:space="preserve">Kallham                                           </v>
      </c>
      <c r="C1013" s="14">
        <f t="shared" si="390"/>
        <v>4</v>
      </c>
      <c r="D1013" s="9">
        <f>Daten!D1013</f>
        <v>0</v>
      </c>
      <c r="E1013" s="8">
        <f>Daten!E1013</f>
        <v>2486</v>
      </c>
      <c r="F1013" s="8">
        <f>Daten!F1013</f>
        <v>2505</v>
      </c>
      <c r="G1013" s="26">
        <f t="shared" si="391"/>
        <v>-19</v>
      </c>
      <c r="H1013" s="28">
        <f t="shared" si="392"/>
        <v>-7.5848303393213573E-3</v>
      </c>
      <c r="I1013" s="20">
        <f t="shared" si="393"/>
        <v>35.684867579302889</v>
      </c>
      <c r="J1013" s="20">
        <f t="shared" si="394"/>
        <v>-54.684867579302889</v>
      </c>
      <c r="K1013" s="26">
        <f t="shared" si="395"/>
        <v>27342.433789651444</v>
      </c>
      <c r="L1013" s="15">
        <f>Daten!G1013</f>
        <v>343</v>
      </c>
      <c r="M1013" s="15">
        <f>Daten!H1013</f>
        <v>1552</v>
      </c>
      <c r="N1013" s="15">
        <f>Daten!I1013</f>
        <v>591</v>
      </c>
      <c r="O1013" s="27">
        <f t="shared" si="396"/>
        <v>0.60180412371134018</v>
      </c>
      <c r="P1013" s="15">
        <f t="shared" si="397"/>
        <v>888.44180655215223</v>
      </c>
      <c r="Q1013" s="20">
        <f t="shared" si="398"/>
        <v>45.558193447847771</v>
      </c>
      <c r="R1013" s="26">
        <f t="shared" si="399"/>
        <v>9111.6386895695541</v>
      </c>
      <c r="S1013" s="8">
        <f>Daten!K1013</f>
        <v>23289.919999999998</v>
      </c>
      <c r="T1013" s="8">
        <f>Daten!L1013</f>
        <v>182426</v>
      </c>
      <c r="U1013" s="8">
        <f>Daten!M1013</f>
        <v>546395.68999999994</v>
      </c>
      <c r="V1013" s="8">
        <f>Daten!N1013</f>
        <v>500</v>
      </c>
      <c r="W1013" s="8">
        <f>Daten!O1013</f>
        <v>500</v>
      </c>
      <c r="X1013" s="22">
        <f t="shared" si="400"/>
        <v>752111.60999999987</v>
      </c>
      <c r="Y1013" s="8">
        <f t="shared" si="401"/>
        <v>1019827.7642406559</v>
      </c>
      <c r="Z1013" s="20">
        <f t="shared" si="402"/>
        <v>-267716.15424065606</v>
      </c>
      <c r="AA1013" s="26">
        <f t="shared" si="403"/>
        <v>26771.615424065607</v>
      </c>
      <c r="AB1013" s="31">
        <f t="shared" si="404"/>
        <v>63225.687903286598</v>
      </c>
      <c r="AC1013" s="30">
        <f t="shared" si="405"/>
        <v>63225.687903286598</v>
      </c>
      <c r="AG1013" s="25">
        <f t="shared" si="406"/>
        <v>27342.433789651444</v>
      </c>
      <c r="AH1013" s="25">
        <f t="shared" si="407"/>
        <v>26771.615424065607</v>
      </c>
      <c r="AI1013" s="25">
        <f t="shared" si="408"/>
        <v>54114.049213717051</v>
      </c>
      <c r="AJ1013" s="25">
        <f t="shared" si="409"/>
        <v>1</v>
      </c>
      <c r="AK1013" s="25">
        <f t="shared" si="410"/>
        <v>54114.049213717051</v>
      </c>
      <c r="AL1013" s="25">
        <f t="shared" ca="1" si="411"/>
        <v>118666</v>
      </c>
      <c r="AM1013" s="25">
        <f t="shared" ca="1" si="412"/>
        <v>41</v>
      </c>
      <c r="AN1013" s="25">
        <f ca="1">IF(AM1013=0,0,COUNTIF($AM$19:AM1013,C1013*10+1))</f>
        <v>50</v>
      </c>
      <c r="AO1013" s="20">
        <f t="shared" ca="1" si="413"/>
        <v>0</v>
      </c>
      <c r="AP1013" s="32">
        <f t="shared" ca="1" si="414"/>
        <v>118666</v>
      </c>
    </row>
    <row r="1014" spans="1:42" x14ac:dyDescent="0.2">
      <c r="A1014" s="14">
        <f>Daten!A1014</f>
        <v>40813</v>
      </c>
      <c r="B1014" s="7" t="str">
        <f>Daten!B1014</f>
        <v xml:space="preserve">Kematen am Innbach                                </v>
      </c>
      <c r="C1014" s="14">
        <f t="shared" si="390"/>
        <v>4</v>
      </c>
      <c r="D1014" s="9">
        <f>Daten!D1014</f>
        <v>0</v>
      </c>
      <c r="E1014" s="8">
        <f>Daten!E1014</f>
        <v>1425</v>
      </c>
      <c r="F1014" s="8">
        <f>Daten!F1014</f>
        <v>1433</v>
      </c>
      <c r="G1014" s="26">
        <f t="shared" si="391"/>
        <v>-8</v>
      </c>
      <c r="H1014" s="28">
        <f t="shared" si="392"/>
        <v>-5.5826936496859731E-3</v>
      </c>
      <c r="I1014" s="20">
        <f t="shared" si="393"/>
        <v>20.413738619217977</v>
      </c>
      <c r="J1014" s="20">
        <f t="shared" si="394"/>
        <v>-28.413738619217977</v>
      </c>
      <c r="K1014" s="26">
        <f t="shared" si="395"/>
        <v>14206.869309608988</v>
      </c>
      <c r="L1014" s="15">
        <f>Daten!G1014</f>
        <v>260</v>
      </c>
      <c r="M1014" s="15">
        <f>Daten!H1014</f>
        <v>954</v>
      </c>
      <c r="N1014" s="15">
        <f>Daten!I1014</f>
        <v>211</v>
      </c>
      <c r="O1014" s="27">
        <f t="shared" si="396"/>
        <v>0.49371069182389937</v>
      </c>
      <c r="P1014" s="15">
        <f t="shared" si="397"/>
        <v>546.11693521311417</v>
      </c>
      <c r="Q1014" s="20">
        <f t="shared" si="398"/>
        <v>-75.116935213114175</v>
      </c>
      <c r="R1014" s="26">
        <f t="shared" si="399"/>
        <v>-15023.387042622835</v>
      </c>
      <c r="S1014" s="8">
        <f>Daten!K1014</f>
        <v>9844.4</v>
      </c>
      <c r="T1014" s="8">
        <f>Daten!L1014</f>
        <v>96237.17</v>
      </c>
      <c r="U1014" s="8">
        <f>Daten!M1014</f>
        <v>164309.54</v>
      </c>
      <c r="V1014" s="8">
        <f>Daten!N1014</f>
        <v>500</v>
      </c>
      <c r="W1014" s="8">
        <f>Daten!O1014</f>
        <v>500</v>
      </c>
      <c r="X1014" s="22">
        <f t="shared" si="400"/>
        <v>270391.11</v>
      </c>
      <c r="Y1014" s="8">
        <f t="shared" si="401"/>
        <v>584575.44812668324</v>
      </c>
      <c r="Z1014" s="20">
        <f t="shared" si="402"/>
        <v>-314184.33812668326</v>
      </c>
      <c r="AA1014" s="26">
        <f t="shared" si="403"/>
        <v>31418.433812668329</v>
      </c>
      <c r="AB1014" s="31">
        <f t="shared" si="404"/>
        <v>30601.916079654482</v>
      </c>
      <c r="AC1014" s="30">
        <f t="shared" si="405"/>
        <v>30601.916079654482</v>
      </c>
      <c r="AG1014" s="25">
        <f t="shared" si="406"/>
        <v>14206.869309608988</v>
      </c>
      <c r="AH1014" s="25">
        <f t="shared" si="407"/>
        <v>31418.433812668329</v>
      </c>
      <c r="AI1014" s="25">
        <f t="shared" si="408"/>
        <v>45625.303122277313</v>
      </c>
      <c r="AJ1014" s="25">
        <f t="shared" si="409"/>
        <v>1</v>
      </c>
      <c r="AK1014" s="25">
        <f t="shared" si="410"/>
        <v>45625.303122277313</v>
      </c>
      <c r="AL1014" s="25">
        <f t="shared" ca="1" si="411"/>
        <v>100051</v>
      </c>
      <c r="AM1014" s="25">
        <f t="shared" ca="1" si="412"/>
        <v>41</v>
      </c>
      <c r="AN1014" s="25">
        <f ca="1">IF(AM1014=0,0,COUNTIF($AM$19:AM1014,C1014*10+1))</f>
        <v>51</v>
      </c>
      <c r="AO1014" s="20">
        <f t="shared" ca="1" si="413"/>
        <v>0</v>
      </c>
      <c r="AP1014" s="32">
        <f t="shared" ca="1" si="414"/>
        <v>100051</v>
      </c>
    </row>
    <row r="1015" spans="1:42" x14ac:dyDescent="0.2">
      <c r="A1015" s="14">
        <f>Daten!A1015</f>
        <v>40814</v>
      </c>
      <c r="B1015" s="7" t="str">
        <f>Daten!B1015</f>
        <v xml:space="preserve">Meggenhofen                                       </v>
      </c>
      <c r="C1015" s="14">
        <f t="shared" si="390"/>
        <v>4</v>
      </c>
      <c r="D1015" s="9">
        <f>Daten!D1015</f>
        <v>0</v>
      </c>
      <c r="E1015" s="8">
        <f>Daten!E1015</f>
        <v>1554</v>
      </c>
      <c r="F1015" s="8">
        <f>Daten!F1015</f>
        <v>1526</v>
      </c>
      <c r="G1015" s="26">
        <f t="shared" si="391"/>
        <v>28</v>
      </c>
      <c r="H1015" s="28">
        <f t="shared" si="392"/>
        <v>1.834862385321101E-2</v>
      </c>
      <c r="I1015" s="20">
        <f t="shared" si="393"/>
        <v>21.738566038329822</v>
      </c>
      <c r="J1015" s="20">
        <f t="shared" si="394"/>
        <v>6.2614339616701784</v>
      </c>
      <c r="K1015" s="26">
        <f t="shared" si="395"/>
        <v>-3130.7169808350891</v>
      </c>
      <c r="L1015" s="15">
        <f>Daten!G1015</f>
        <v>258</v>
      </c>
      <c r="M1015" s="15">
        <f>Daten!H1015</f>
        <v>1034</v>
      </c>
      <c r="N1015" s="15">
        <f>Daten!I1015</f>
        <v>262</v>
      </c>
      <c r="O1015" s="27">
        <f t="shared" si="396"/>
        <v>0.50290135396518376</v>
      </c>
      <c r="P1015" s="15">
        <f t="shared" si="397"/>
        <v>591.9129046230189</v>
      </c>
      <c r="Q1015" s="20">
        <f t="shared" si="398"/>
        <v>-71.912904623018903</v>
      </c>
      <c r="R1015" s="26">
        <f t="shared" si="399"/>
        <v>-14382.580924603781</v>
      </c>
      <c r="S1015" s="8">
        <f>Daten!K1015</f>
        <v>16738.04</v>
      </c>
      <c r="T1015" s="8">
        <f>Daten!L1015</f>
        <v>123848.58</v>
      </c>
      <c r="U1015" s="8">
        <f>Daten!M1015</f>
        <v>312907.26</v>
      </c>
      <c r="V1015" s="8">
        <f>Daten!N1015</f>
        <v>500</v>
      </c>
      <c r="W1015" s="8">
        <f>Daten!O1015</f>
        <v>500</v>
      </c>
      <c r="X1015" s="22">
        <f t="shared" si="400"/>
        <v>453493.88</v>
      </c>
      <c r="Y1015" s="8">
        <f t="shared" si="401"/>
        <v>637494.90974657249</v>
      </c>
      <c r="Z1015" s="20">
        <f t="shared" si="402"/>
        <v>-184001.02974657249</v>
      </c>
      <c r="AA1015" s="26">
        <f t="shared" si="403"/>
        <v>18400.102974657249</v>
      </c>
      <c r="AB1015" s="31">
        <f t="shared" si="404"/>
        <v>886.80506921837878</v>
      </c>
      <c r="AC1015" s="30">
        <f t="shared" si="405"/>
        <v>886.80506921837878</v>
      </c>
      <c r="AG1015" s="25">
        <f t="shared" si="406"/>
        <v>-3130.7169808350891</v>
      </c>
      <c r="AH1015" s="25">
        <f t="shared" si="407"/>
        <v>18400.102974657249</v>
      </c>
      <c r="AI1015" s="25">
        <f t="shared" si="408"/>
        <v>15269.385993822161</v>
      </c>
      <c r="AJ1015" s="25">
        <f t="shared" si="409"/>
        <v>1</v>
      </c>
      <c r="AK1015" s="25">
        <f t="shared" si="410"/>
        <v>15269.385993822161</v>
      </c>
      <c r="AL1015" s="25">
        <f t="shared" ca="1" si="411"/>
        <v>33484</v>
      </c>
      <c r="AM1015" s="25">
        <f t="shared" ca="1" si="412"/>
        <v>41</v>
      </c>
      <c r="AN1015" s="25">
        <f ca="1">IF(AM1015=0,0,COUNTIF($AM$19:AM1015,C1015*10+1))</f>
        <v>52</v>
      </c>
      <c r="AO1015" s="20">
        <f t="shared" ca="1" si="413"/>
        <v>0</v>
      </c>
      <c r="AP1015" s="32">
        <f t="shared" ca="1" si="414"/>
        <v>33484</v>
      </c>
    </row>
    <row r="1016" spans="1:42" x14ac:dyDescent="0.2">
      <c r="A1016" s="14">
        <f>Daten!A1016</f>
        <v>40815</v>
      </c>
      <c r="B1016" s="7" t="str">
        <f>Daten!B1016</f>
        <v xml:space="preserve">Michaelnbach                                      </v>
      </c>
      <c r="C1016" s="14">
        <f t="shared" si="390"/>
        <v>4</v>
      </c>
      <c r="D1016" s="9">
        <f>Daten!D1016</f>
        <v>0</v>
      </c>
      <c r="E1016" s="8">
        <f>Daten!E1016</f>
        <v>1306</v>
      </c>
      <c r="F1016" s="8">
        <f>Daten!F1016</f>
        <v>1263</v>
      </c>
      <c r="G1016" s="26">
        <f t="shared" si="391"/>
        <v>43</v>
      </c>
      <c r="H1016" s="28">
        <f t="shared" si="392"/>
        <v>3.4045922406967535E-2</v>
      </c>
      <c r="I1016" s="20">
        <f t="shared" si="393"/>
        <v>17.992011078906007</v>
      </c>
      <c r="J1016" s="20">
        <f t="shared" si="394"/>
        <v>25.007988921093993</v>
      </c>
      <c r="K1016" s="26">
        <f t="shared" si="395"/>
        <v>-12503.994460546997</v>
      </c>
      <c r="L1016" s="15">
        <f>Daten!G1016</f>
        <v>203</v>
      </c>
      <c r="M1016" s="15">
        <f>Daten!H1016</f>
        <v>858</v>
      </c>
      <c r="N1016" s="15">
        <f>Daten!I1016</f>
        <v>245</v>
      </c>
      <c r="O1016" s="27">
        <f t="shared" si="396"/>
        <v>0.52214452214452212</v>
      </c>
      <c r="P1016" s="15">
        <f t="shared" si="397"/>
        <v>491.16177192122848</v>
      </c>
      <c r="Q1016" s="20">
        <f t="shared" si="398"/>
        <v>-43.161771921228478</v>
      </c>
      <c r="R1016" s="26">
        <f t="shared" si="399"/>
        <v>-8632.3543842456966</v>
      </c>
      <c r="S1016" s="8">
        <f>Daten!K1016</f>
        <v>25912.15</v>
      </c>
      <c r="T1016" s="8">
        <f>Daten!L1016</f>
        <v>93049.68</v>
      </c>
      <c r="U1016" s="8">
        <f>Daten!M1016</f>
        <v>173972.04</v>
      </c>
      <c r="V1016" s="8">
        <f>Daten!N1016</f>
        <v>500</v>
      </c>
      <c r="W1016" s="8">
        <f>Daten!O1016</f>
        <v>500</v>
      </c>
      <c r="X1016" s="22">
        <f t="shared" si="400"/>
        <v>292933.87</v>
      </c>
      <c r="Y1016" s="8">
        <f t="shared" si="401"/>
        <v>535758.27035329712</v>
      </c>
      <c r="Z1016" s="20">
        <f t="shared" si="402"/>
        <v>-242824.40035329713</v>
      </c>
      <c r="AA1016" s="26">
        <f t="shared" si="403"/>
        <v>24282.440035329713</v>
      </c>
      <c r="AB1016" s="31">
        <f t="shared" si="404"/>
        <v>3146.0911905370194</v>
      </c>
      <c r="AC1016" s="30">
        <f t="shared" si="405"/>
        <v>3146.0911905370194</v>
      </c>
      <c r="AG1016" s="25">
        <f t="shared" si="406"/>
        <v>-12503.994460546997</v>
      </c>
      <c r="AH1016" s="25">
        <f t="shared" si="407"/>
        <v>24282.440035329713</v>
      </c>
      <c r="AI1016" s="25">
        <f t="shared" si="408"/>
        <v>11778.445574782716</v>
      </c>
      <c r="AJ1016" s="25">
        <f t="shared" si="409"/>
        <v>1</v>
      </c>
      <c r="AK1016" s="25">
        <f t="shared" si="410"/>
        <v>11778.445574782716</v>
      </c>
      <c r="AL1016" s="25">
        <f t="shared" ca="1" si="411"/>
        <v>25829</v>
      </c>
      <c r="AM1016" s="25">
        <f t="shared" ca="1" si="412"/>
        <v>41</v>
      </c>
      <c r="AN1016" s="25">
        <f ca="1">IF(AM1016=0,0,COUNTIF($AM$19:AM1016,C1016*10+1))</f>
        <v>53</v>
      </c>
      <c r="AO1016" s="20">
        <f t="shared" ca="1" si="413"/>
        <v>0</v>
      </c>
      <c r="AP1016" s="32">
        <f t="shared" ca="1" si="414"/>
        <v>25829</v>
      </c>
    </row>
    <row r="1017" spans="1:42" x14ac:dyDescent="0.2">
      <c r="A1017" s="14">
        <f>Daten!A1017</f>
        <v>40816</v>
      </c>
      <c r="B1017" s="7" t="str">
        <f>Daten!B1017</f>
        <v xml:space="preserve">Natternbach                                       </v>
      </c>
      <c r="C1017" s="14">
        <f t="shared" si="390"/>
        <v>4</v>
      </c>
      <c r="D1017" s="9">
        <f>Daten!D1017</f>
        <v>0</v>
      </c>
      <c r="E1017" s="8">
        <f>Daten!E1017</f>
        <v>2311</v>
      </c>
      <c r="F1017" s="8">
        <f>Daten!F1017</f>
        <v>2286</v>
      </c>
      <c r="G1017" s="26">
        <f t="shared" si="391"/>
        <v>25</v>
      </c>
      <c r="H1017" s="28">
        <f t="shared" si="392"/>
        <v>1.0936132983377077E-2</v>
      </c>
      <c r="I1017" s="20">
        <f t="shared" si="393"/>
        <v>32.565112689136285</v>
      </c>
      <c r="J1017" s="20">
        <f t="shared" si="394"/>
        <v>-7.565112689136285</v>
      </c>
      <c r="K1017" s="26">
        <f t="shared" si="395"/>
        <v>3782.5563445681423</v>
      </c>
      <c r="L1017" s="15">
        <f>Daten!G1017</f>
        <v>341</v>
      </c>
      <c r="M1017" s="15">
        <f>Daten!H1017</f>
        <v>1493</v>
      </c>
      <c r="N1017" s="15">
        <f>Daten!I1017</f>
        <v>477</v>
      </c>
      <c r="O1017" s="27">
        <f t="shared" si="396"/>
        <v>0.54789015405224384</v>
      </c>
      <c r="P1017" s="15">
        <f t="shared" si="397"/>
        <v>854.6672791123475</v>
      </c>
      <c r="Q1017" s="20">
        <f t="shared" si="398"/>
        <v>-36.667279112347501</v>
      </c>
      <c r="R1017" s="26">
        <f t="shared" si="399"/>
        <v>-7333.4558224695002</v>
      </c>
      <c r="S1017" s="8">
        <f>Daten!K1017</f>
        <v>21125.81</v>
      </c>
      <c r="T1017" s="8">
        <f>Daten!L1017</f>
        <v>204438.7</v>
      </c>
      <c r="U1017" s="8">
        <f>Daten!M1017</f>
        <v>475724.56</v>
      </c>
      <c r="V1017" s="8">
        <f>Daten!N1017</f>
        <v>500</v>
      </c>
      <c r="W1017" s="8">
        <f>Daten!O1017</f>
        <v>500</v>
      </c>
      <c r="X1017" s="22">
        <f t="shared" si="400"/>
        <v>701289.07000000007</v>
      </c>
      <c r="Y1017" s="8">
        <f t="shared" si="401"/>
        <v>948037.79692685266</v>
      </c>
      <c r="Z1017" s="20">
        <f t="shared" si="402"/>
        <v>-246748.7269268526</v>
      </c>
      <c r="AA1017" s="26">
        <f t="shared" si="403"/>
        <v>24674.872692685261</v>
      </c>
      <c r="AB1017" s="31">
        <f t="shared" si="404"/>
        <v>21123.973214783902</v>
      </c>
      <c r="AC1017" s="30">
        <f t="shared" si="405"/>
        <v>21123.973214783902</v>
      </c>
      <c r="AG1017" s="25">
        <f t="shared" si="406"/>
        <v>3782.5563445681423</v>
      </c>
      <c r="AH1017" s="25">
        <f t="shared" si="407"/>
        <v>24674.872692685261</v>
      </c>
      <c r="AI1017" s="25">
        <f t="shared" si="408"/>
        <v>28457.429037253405</v>
      </c>
      <c r="AJ1017" s="25">
        <f t="shared" si="409"/>
        <v>1</v>
      </c>
      <c r="AK1017" s="25">
        <f t="shared" si="410"/>
        <v>28457.429037253405</v>
      </c>
      <c r="AL1017" s="25">
        <f t="shared" ca="1" si="411"/>
        <v>62404</v>
      </c>
      <c r="AM1017" s="25">
        <f t="shared" ca="1" si="412"/>
        <v>41</v>
      </c>
      <c r="AN1017" s="25">
        <f ca="1">IF(AM1017=0,0,COUNTIF($AM$19:AM1017,C1017*10+1))</f>
        <v>54</v>
      </c>
      <c r="AO1017" s="20">
        <f t="shared" ca="1" si="413"/>
        <v>0</v>
      </c>
      <c r="AP1017" s="32">
        <f t="shared" ca="1" si="414"/>
        <v>62404</v>
      </c>
    </row>
    <row r="1018" spans="1:42" x14ac:dyDescent="0.2">
      <c r="A1018" s="14">
        <f>Daten!A1018</f>
        <v>40817</v>
      </c>
      <c r="B1018" s="7" t="str">
        <f>Daten!B1018</f>
        <v xml:space="preserve">Neukirchen am Walde                               </v>
      </c>
      <c r="C1018" s="14">
        <f t="shared" si="390"/>
        <v>4</v>
      </c>
      <c r="D1018" s="9">
        <f>Daten!D1018</f>
        <v>0</v>
      </c>
      <c r="E1018" s="8">
        <f>Daten!E1018</f>
        <v>1661</v>
      </c>
      <c r="F1018" s="8">
        <f>Daten!F1018</f>
        <v>1632</v>
      </c>
      <c r="G1018" s="26">
        <f t="shared" si="391"/>
        <v>29</v>
      </c>
      <c r="H1018" s="28">
        <f t="shared" si="392"/>
        <v>1.7769607843137254E-2</v>
      </c>
      <c r="I1018" s="20">
        <f t="shared" si="393"/>
        <v>23.248584386994935</v>
      </c>
      <c r="J1018" s="20">
        <f t="shared" si="394"/>
        <v>5.7514156130050651</v>
      </c>
      <c r="K1018" s="26">
        <f t="shared" si="395"/>
        <v>-2875.7078065025325</v>
      </c>
      <c r="L1018" s="15">
        <f>Daten!G1018</f>
        <v>253</v>
      </c>
      <c r="M1018" s="15">
        <f>Daten!H1018</f>
        <v>1079</v>
      </c>
      <c r="N1018" s="15">
        <f>Daten!I1018</f>
        <v>329</v>
      </c>
      <c r="O1018" s="27">
        <f t="shared" si="396"/>
        <v>0.53938832252085267</v>
      </c>
      <c r="P1018" s="15">
        <f t="shared" si="397"/>
        <v>617.67313741609041</v>
      </c>
      <c r="Q1018" s="20">
        <f t="shared" si="398"/>
        <v>-35.673137416090412</v>
      </c>
      <c r="R1018" s="26">
        <f t="shared" si="399"/>
        <v>-7134.6274832180825</v>
      </c>
      <c r="S1018" s="8">
        <f>Daten!K1018</f>
        <v>8049.43</v>
      </c>
      <c r="T1018" s="8">
        <f>Daten!L1018</f>
        <v>149145.96</v>
      </c>
      <c r="U1018" s="8">
        <f>Daten!M1018</f>
        <v>309155.43</v>
      </c>
      <c r="V1018" s="8">
        <f>Daten!N1018</f>
        <v>500</v>
      </c>
      <c r="W1018" s="8">
        <f>Daten!O1018</f>
        <v>500</v>
      </c>
      <c r="X1018" s="22">
        <f t="shared" si="400"/>
        <v>466350.81999999995</v>
      </c>
      <c r="Y1018" s="8">
        <f t="shared" si="401"/>
        <v>681389.3469041551</v>
      </c>
      <c r="Z1018" s="20">
        <f t="shared" si="402"/>
        <v>-215038.52690415515</v>
      </c>
      <c r="AA1018" s="26">
        <f t="shared" si="403"/>
        <v>21503.852690415515</v>
      </c>
      <c r="AB1018" s="31">
        <f t="shared" si="404"/>
        <v>11493.5174006949</v>
      </c>
      <c r="AC1018" s="30">
        <f t="shared" si="405"/>
        <v>11493.5174006949</v>
      </c>
      <c r="AG1018" s="25">
        <f t="shared" si="406"/>
        <v>-2875.7078065025325</v>
      </c>
      <c r="AH1018" s="25">
        <f t="shared" si="407"/>
        <v>21503.852690415515</v>
      </c>
      <c r="AI1018" s="25">
        <f t="shared" si="408"/>
        <v>18628.144883912981</v>
      </c>
      <c r="AJ1018" s="25">
        <f t="shared" si="409"/>
        <v>1</v>
      </c>
      <c r="AK1018" s="25">
        <f t="shared" si="410"/>
        <v>18628.144883912981</v>
      </c>
      <c r="AL1018" s="25">
        <f t="shared" ca="1" si="411"/>
        <v>40849</v>
      </c>
      <c r="AM1018" s="25">
        <f t="shared" ca="1" si="412"/>
        <v>41</v>
      </c>
      <c r="AN1018" s="25">
        <f ca="1">IF(AM1018=0,0,COUNTIF($AM$19:AM1018,C1018*10+1))</f>
        <v>55</v>
      </c>
      <c r="AO1018" s="20">
        <f t="shared" ca="1" si="413"/>
        <v>0</v>
      </c>
      <c r="AP1018" s="32">
        <f t="shared" ca="1" si="414"/>
        <v>40849</v>
      </c>
    </row>
    <row r="1019" spans="1:42" x14ac:dyDescent="0.2">
      <c r="A1019" s="14">
        <f>Daten!A1019</f>
        <v>40818</v>
      </c>
      <c r="B1019" s="7" t="str">
        <f>Daten!B1019</f>
        <v xml:space="preserve">Neumarkt im Hausruckkreis                         </v>
      </c>
      <c r="C1019" s="14">
        <f t="shared" si="390"/>
        <v>4</v>
      </c>
      <c r="D1019" s="9">
        <f>Daten!D1019</f>
        <v>0</v>
      </c>
      <c r="E1019" s="8">
        <f>Daten!E1019</f>
        <v>1541</v>
      </c>
      <c r="F1019" s="8">
        <f>Daten!F1019</f>
        <v>1454</v>
      </c>
      <c r="G1019" s="26">
        <f t="shared" si="391"/>
        <v>87</v>
      </c>
      <c r="H1019" s="28">
        <f t="shared" si="392"/>
        <v>5.9834938101788172E-2</v>
      </c>
      <c r="I1019" s="20">
        <f t="shared" si="393"/>
        <v>20.712893197727105</v>
      </c>
      <c r="J1019" s="20">
        <f t="shared" si="394"/>
        <v>66.287106802272888</v>
      </c>
      <c r="K1019" s="26">
        <f t="shared" si="395"/>
        <v>-33143.553401136443</v>
      </c>
      <c r="L1019" s="15">
        <f>Daten!G1019</f>
        <v>204</v>
      </c>
      <c r="M1019" s="15">
        <f>Daten!H1019</f>
        <v>1011</v>
      </c>
      <c r="N1019" s="15">
        <f>Daten!I1019</f>
        <v>326</v>
      </c>
      <c r="O1019" s="27">
        <f t="shared" si="396"/>
        <v>0.52423343224530172</v>
      </c>
      <c r="P1019" s="15">
        <f t="shared" si="397"/>
        <v>578.74656341767127</v>
      </c>
      <c r="Q1019" s="20">
        <f t="shared" si="398"/>
        <v>-48.746563417671268</v>
      </c>
      <c r="R1019" s="26">
        <f t="shared" si="399"/>
        <v>-9749.3126835342537</v>
      </c>
      <c r="S1019" s="8">
        <f>Daten!K1019</f>
        <v>1833.24</v>
      </c>
      <c r="T1019" s="8">
        <f>Daten!L1019</f>
        <v>150751.24</v>
      </c>
      <c r="U1019" s="8">
        <f>Daten!M1019</f>
        <v>807516.61</v>
      </c>
      <c r="V1019" s="8">
        <f>Daten!N1019</f>
        <v>500</v>
      </c>
      <c r="W1019" s="8">
        <f>Daten!O1019</f>
        <v>500</v>
      </c>
      <c r="X1019" s="22">
        <f t="shared" si="400"/>
        <v>960101.09</v>
      </c>
      <c r="Y1019" s="8">
        <f t="shared" si="401"/>
        <v>632161.94074611855</v>
      </c>
      <c r="Z1019" s="20">
        <f t="shared" si="402"/>
        <v>327939.14925388142</v>
      </c>
      <c r="AA1019" s="26">
        <f t="shared" si="403"/>
        <v>-32793.914925388141</v>
      </c>
      <c r="AB1019" s="31">
        <f t="shared" si="404"/>
        <v>-75686.781010058839</v>
      </c>
      <c r="AC1019" s="30">
        <f t="shared" si="405"/>
        <v>0</v>
      </c>
      <c r="AG1019" s="25">
        <f t="shared" si="406"/>
        <v>0</v>
      </c>
      <c r="AH1019" s="25">
        <f t="shared" si="407"/>
        <v>0</v>
      </c>
      <c r="AI1019" s="25">
        <f t="shared" si="408"/>
        <v>0</v>
      </c>
      <c r="AJ1019" s="25">
        <f t="shared" si="409"/>
        <v>1</v>
      </c>
      <c r="AK1019" s="25">
        <f t="shared" si="410"/>
        <v>0</v>
      </c>
      <c r="AL1019" s="25">
        <f t="shared" ca="1" si="411"/>
        <v>0</v>
      </c>
      <c r="AM1019" s="25">
        <f t="shared" ca="1" si="412"/>
        <v>0</v>
      </c>
      <c r="AN1019" s="25">
        <f ca="1">IF(AM1019=0,0,COUNTIF($AM$19:AM1019,C1019*10+1))</f>
        <v>0</v>
      </c>
      <c r="AO1019" s="20">
        <f t="shared" ca="1" si="413"/>
        <v>0</v>
      </c>
      <c r="AP1019" s="32">
        <f t="shared" ca="1" si="414"/>
        <v>0</v>
      </c>
    </row>
    <row r="1020" spans="1:42" x14ac:dyDescent="0.2">
      <c r="A1020" s="14">
        <f>Daten!A1020</f>
        <v>40820</v>
      </c>
      <c r="B1020" s="7" t="str">
        <f>Daten!B1020</f>
        <v xml:space="preserve">Pötting                                          </v>
      </c>
      <c r="C1020" s="14">
        <f t="shared" si="390"/>
        <v>4</v>
      </c>
      <c r="D1020" s="9">
        <f>Daten!D1020</f>
        <v>0</v>
      </c>
      <c r="E1020" s="8">
        <f>Daten!E1020</f>
        <v>562</v>
      </c>
      <c r="F1020" s="8">
        <f>Daten!F1020</f>
        <v>536</v>
      </c>
      <c r="G1020" s="26">
        <f t="shared" si="391"/>
        <v>26</v>
      </c>
      <c r="H1020" s="28">
        <f t="shared" si="392"/>
        <v>4.8507462686567165E-2</v>
      </c>
      <c r="I1020" s="20">
        <f t="shared" si="393"/>
        <v>7.6355644800424534</v>
      </c>
      <c r="J1020" s="20">
        <f t="shared" si="394"/>
        <v>18.364435519957546</v>
      </c>
      <c r="K1020" s="26">
        <f t="shared" si="395"/>
        <v>-9182.2177599787738</v>
      </c>
      <c r="L1020" s="15">
        <f>Daten!G1020</f>
        <v>97</v>
      </c>
      <c r="M1020" s="15">
        <f>Daten!H1020</f>
        <v>352</v>
      </c>
      <c r="N1020" s="15">
        <f>Daten!I1020</f>
        <v>113</v>
      </c>
      <c r="O1020" s="27">
        <f t="shared" si="396"/>
        <v>0.59659090909090906</v>
      </c>
      <c r="P1020" s="15">
        <f t="shared" si="397"/>
        <v>201.50226540358091</v>
      </c>
      <c r="Q1020" s="20">
        <f t="shared" si="398"/>
        <v>8.4977345964190931</v>
      </c>
      <c r="R1020" s="26">
        <f t="shared" si="399"/>
        <v>1699.5469192838186</v>
      </c>
      <c r="S1020" s="8">
        <f>Daten!K1020</f>
        <v>7634.84</v>
      </c>
      <c r="T1020" s="8">
        <f>Daten!L1020</f>
        <v>44106.9</v>
      </c>
      <c r="U1020" s="8">
        <f>Daten!M1020</f>
        <v>120385.08</v>
      </c>
      <c r="V1020" s="8">
        <f>Daten!N1020</f>
        <v>500</v>
      </c>
      <c r="W1020" s="8">
        <f>Daten!O1020</f>
        <v>500</v>
      </c>
      <c r="X1020" s="22">
        <f t="shared" si="400"/>
        <v>172126.82</v>
      </c>
      <c r="Y1020" s="8">
        <f t="shared" si="401"/>
        <v>230548.35217347089</v>
      </c>
      <c r="Z1020" s="20">
        <f t="shared" si="402"/>
        <v>-58421.532173470885</v>
      </c>
      <c r="AA1020" s="26">
        <f t="shared" si="403"/>
        <v>5842.1532173470887</v>
      </c>
      <c r="AB1020" s="31">
        <f t="shared" si="404"/>
        <v>-1640.517623347866</v>
      </c>
      <c r="AC1020" s="30">
        <f t="shared" si="405"/>
        <v>0</v>
      </c>
      <c r="AG1020" s="25">
        <f t="shared" si="406"/>
        <v>0</v>
      </c>
      <c r="AH1020" s="25">
        <f t="shared" si="407"/>
        <v>0</v>
      </c>
      <c r="AI1020" s="25">
        <f t="shared" si="408"/>
        <v>0</v>
      </c>
      <c r="AJ1020" s="25">
        <f t="shared" si="409"/>
        <v>1</v>
      </c>
      <c r="AK1020" s="25">
        <f t="shared" si="410"/>
        <v>0</v>
      </c>
      <c r="AL1020" s="25">
        <f t="shared" ca="1" si="411"/>
        <v>0</v>
      </c>
      <c r="AM1020" s="25">
        <f t="shared" ca="1" si="412"/>
        <v>0</v>
      </c>
      <c r="AN1020" s="25">
        <f ca="1">IF(AM1020=0,0,COUNTIF($AM$19:AM1020,C1020*10+1))</f>
        <v>0</v>
      </c>
      <c r="AO1020" s="20">
        <f t="shared" ca="1" si="413"/>
        <v>0</v>
      </c>
      <c r="AP1020" s="32">
        <f t="shared" ca="1" si="414"/>
        <v>0</v>
      </c>
    </row>
    <row r="1021" spans="1:42" x14ac:dyDescent="0.2">
      <c r="A1021" s="14">
        <f>Daten!A1021</f>
        <v>40821</v>
      </c>
      <c r="B1021" s="7" t="str">
        <f>Daten!B1021</f>
        <v xml:space="preserve">Pollham                                           </v>
      </c>
      <c r="C1021" s="14">
        <f t="shared" si="390"/>
        <v>4</v>
      </c>
      <c r="D1021" s="9">
        <f>Daten!D1021</f>
        <v>0</v>
      </c>
      <c r="E1021" s="8">
        <f>Daten!E1021</f>
        <v>1023</v>
      </c>
      <c r="F1021" s="8">
        <f>Daten!F1021</f>
        <v>969</v>
      </c>
      <c r="G1021" s="26">
        <f t="shared" si="391"/>
        <v>54</v>
      </c>
      <c r="H1021" s="28">
        <f t="shared" si="392"/>
        <v>5.5727554179566562E-2</v>
      </c>
      <c r="I1021" s="20">
        <f t="shared" si="393"/>
        <v>13.803846979778243</v>
      </c>
      <c r="J1021" s="20">
        <f t="shared" si="394"/>
        <v>40.196153020221757</v>
      </c>
      <c r="K1021" s="26">
        <f t="shared" si="395"/>
        <v>-20098.076510110877</v>
      </c>
      <c r="L1021" s="15">
        <f>Daten!G1021</f>
        <v>168</v>
      </c>
      <c r="M1021" s="15">
        <f>Daten!H1021</f>
        <v>681</v>
      </c>
      <c r="N1021" s="15">
        <f>Daten!I1021</f>
        <v>174</v>
      </c>
      <c r="O1021" s="27">
        <f t="shared" si="396"/>
        <v>0.50220264317180618</v>
      </c>
      <c r="P1021" s="15">
        <f t="shared" si="397"/>
        <v>389.83818960181424</v>
      </c>
      <c r="Q1021" s="20">
        <f t="shared" si="398"/>
        <v>-47.838189601814236</v>
      </c>
      <c r="R1021" s="26">
        <f t="shared" si="399"/>
        <v>-9567.6379203628476</v>
      </c>
      <c r="S1021" s="8">
        <f>Daten!K1021</f>
        <v>9371.33</v>
      </c>
      <c r="T1021" s="8">
        <f>Daten!L1021</f>
        <v>51676.74</v>
      </c>
      <c r="U1021" s="8">
        <f>Daten!M1021</f>
        <v>33097.54</v>
      </c>
      <c r="V1021" s="8">
        <f>Daten!N1021</f>
        <v>500</v>
      </c>
      <c r="W1021" s="8">
        <f>Daten!O1021</f>
        <v>500</v>
      </c>
      <c r="X1021" s="22">
        <f t="shared" si="400"/>
        <v>94145.61</v>
      </c>
      <c r="Y1021" s="8">
        <f t="shared" si="401"/>
        <v>419663.63749726105</v>
      </c>
      <c r="Z1021" s="20">
        <f t="shared" si="402"/>
        <v>-325518.02749726106</v>
      </c>
      <c r="AA1021" s="26">
        <f t="shared" si="403"/>
        <v>32551.802749726106</v>
      </c>
      <c r="AB1021" s="31">
        <f t="shared" si="404"/>
        <v>2886.0883192523834</v>
      </c>
      <c r="AC1021" s="30">
        <f t="shared" si="405"/>
        <v>2886.0883192523834</v>
      </c>
      <c r="AG1021" s="25">
        <f t="shared" si="406"/>
        <v>-20098.076510110877</v>
      </c>
      <c r="AH1021" s="25">
        <f t="shared" si="407"/>
        <v>32551.802749726106</v>
      </c>
      <c r="AI1021" s="25">
        <f t="shared" si="408"/>
        <v>12453.726239615229</v>
      </c>
      <c r="AJ1021" s="25">
        <f t="shared" si="409"/>
        <v>1</v>
      </c>
      <c r="AK1021" s="25">
        <f t="shared" si="410"/>
        <v>12453.726239615229</v>
      </c>
      <c r="AL1021" s="25">
        <f t="shared" ca="1" si="411"/>
        <v>27310</v>
      </c>
      <c r="AM1021" s="25">
        <f t="shared" ca="1" si="412"/>
        <v>41</v>
      </c>
      <c r="AN1021" s="25">
        <f ca="1">IF(AM1021=0,0,COUNTIF($AM$19:AM1021,C1021*10+1))</f>
        <v>56</v>
      </c>
      <c r="AO1021" s="20">
        <f t="shared" ca="1" si="413"/>
        <v>0</v>
      </c>
      <c r="AP1021" s="32">
        <f t="shared" ca="1" si="414"/>
        <v>27310</v>
      </c>
    </row>
    <row r="1022" spans="1:42" x14ac:dyDescent="0.2">
      <c r="A1022" s="14">
        <f>Daten!A1022</f>
        <v>40822</v>
      </c>
      <c r="B1022" s="7" t="str">
        <f>Daten!B1022</f>
        <v xml:space="preserve">Pram                                              </v>
      </c>
      <c r="C1022" s="14">
        <f t="shared" si="390"/>
        <v>4</v>
      </c>
      <c r="D1022" s="9">
        <f>Daten!D1022</f>
        <v>0</v>
      </c>
      <c r="E1022" s="8">
        <f>Daten!E1022</f>
        <v>1747</v>
      </c>
      <c r="F1022" s="8">
        <f>Daten!F1022</f>
        <v>1640</v>
      </c>
      <c r="G1022" s="26">
        <f t="shared" si="391"/>
        <v>107</v>
      </c>
      <c r="H1022" s="28">
        <f t="shared" si="392"/>
        <v>6.5243902439024393E-2</v>
      </c>
      <c r="I1022" s="20">
        <f t="shared" si="393"/>
        <v>23.362548035950791</v>
      </c>
      <c r="J1022" s="20">
        <f t="shared" si="394"/>
        <v>83.637451964049205</v>
      </c>
      <c r="K1022" s="26">
        <f t="shared" si="395"/>
        <v>-41818.725982024604</v>
      </c>
      <c r="L1022" s="15">
        <f>Daten!G1022</f>
        <v>252</v>
      </c>
      <c r="M1022" s="15">
        <f>Daten!H1022</f>
        <v>1098</v>
      </c>
      <c r="N1022" s="15">
        <f>Daten!I1022</f>
        <v>397</v>
      </c>
      <c r="O1022" s="27">
        <f t="shared" si="396"/>
        <v>0.59107468123861562</v>
      </c>
      <c r="P1022" s="15">
        <f t="shared" si="397"/>
        <v>628.54968015094278</v>
      </c>
      <c r="Q1022" s="20">
        <f t="shared" si="398"/>
        <v>20.450319849057223</v>
      </c>
      <c r="R1022" s="26">
        <f t="shared" si="399"/>
        <v>4090.0639698114446</v>
      </c>
      <c r="S1022" s="8">
        <f>Daten!K1022</f>
        <v>17231.27</v>
      </c>
      <c r="T1022" s="8">
        <f>Daten!L1022</f>
        <v>158427.04</v>
      </c>
      <c r="U1022" s="8">
        <f>Daten!M1022</f>
        <v>466937.14</v>
      </c>
      <c r="V1022" s="8">
        <f>Daten!N1022</f>
        <v>500</v>
      </c>
      <c r="W1022" s="8">
        <f>Daten!O1022</f>
        <v>500</v>
      </c>
      <c r="X1022" s="22">
        <f t="shared" si="400"/>
        <v>642595.44999999995</v>
      </c>
      <c r="Y1022" s="8">
        <f t="shared" si="401"/>
        <v>716668.98798408115</v>
      </c>
      <c r="Z1022" s="20">
        <f t="shared" si="402"/>
        <v>-74073.537984081195</v>
      </c>
      <c r="AA1022" s="26">
        <f t="shared" si="403"/>
        <v>7407.3537984081195</v>
      </c>
      <c r="AB1022" s="31">
        <f t="shared" si="404"/>
        <v>-30321.308213805038</v>
      </c>
      <c r="AC1022" s="30">
        <f t="shared" si="405"/>
        <v>0</v>
      </c>
      <c r="AG1022" s="25">
        <f t="shared" si="406"/>
        <v>0</v>
      </c>
      <c r="AH1022" s="25">
        <f t="shared" si="407"/>
        <v>0</v>
      </c>
      <c r="AI1022" s="25">
        <f t="shared" si="408"/>
        <v>0</v>
      </c>
      <c r="AJ1022" s="25">
        <f t="shared" si="409"/>
        <v>1</v>
      </c>
      <c r="AK1022" s="25">
        <f t="shared" si="410"/>
        <v>0</v>
      </c>
      <c r="AL1022" s="25">
        <f t="shared" ca="1" si="411"/>
        <v>0</v>
      </c>
      <c r="AM1022" s="25">
        <f t="shared" ca="1" si="412"/>
        <v>0</v>
      </c>
      <c r="AN1022" s="25">
        <f ca="1">IF(AM1022=0,0,COUNTIF($AM$19:AM1022,C1022*10+1))</f>
        <v>0</v>
      </c>
      <c r="AO1022" s="20">
        <f t="shared" ca="1" si="413"/>
        <v>0</v>
      </c>
      <c r="AP1022" s="32">
        <f t="shared" ca="1" si="414"/>
        <v>0</v>
      </c>
    </row>
    <row r="1023" spans="1:42" x14ac:dyDescent="0.2">
      <c r="A1023" s="14">
        <f>Daten!A1023</f>
        <v>40823</v>
      </c>
      <c r="B1023" s="7" t="str">
        <f>Daten!B1023</f>
        <v xml:space="preserve">Rottenbach                                        </v>
      </c>
      <c r="C1023" s="14">
        <f t="shared" si="390"/>
        <v>4</v>
      </c>
      <c r="D1023" s="9">
        <f>Daten!D1023</f>
        <v>0</v>
      </c>
      <c r="E1023" s="8">
        <f>Daten!E1023</f>
        <v>1137</v>
      </c>
      <c r="F1023" s="8">
        <f>Daten!F1023</f>
        <v>1104</v>
      </c>
      <c r="G1023" s="26">
        <f t="shared" si="391"/>
        <v>33</v>
      </c>
      <c r="H1023" s="28">
        <f t="shared" si="392"/>
        <v>2.9891304347826088E-2</v>
      </c>
      <c r="I1023" s="20">
        <f t="shared" si="393"/>
        <v>15.726983555908337</v>
      </c>
      <c r="J1023" s="20">
        <f t="shared" si="394"/>
        <v>17.273016444091663</v>
      </c>
      <c r="K1023" s="26">
        <f t="shared" si="395"/>
        <v>-8636.5082220458316</v>
      </c>
      <c r="L1023" s="15">
        <f>Daten!G1023</f>
        <v>173</v>
      </c>
      <c r="M1023" s="15">
        <f>Daten!H1023</f>
        <v>767</v>
      </c>
      <c r="N1023" s="15">
        <f>Daten!I1023</f>
        <v>197</v>
      </c>
      <c r="O1023" s="27">
        <f t="shared" si="396"/>
        <v>0.48239895697522817</v>
      </c>
      <c r="P1023" s="15">
        <f t="shared" si="397"/>
        <v>439.06885671746181</v>
      </c>
      <c r="Q1023" s="20">
        <f t="shared" si="398"/>
        <v>-69.068856717461813</v>
      </c>
      <c r="R1023" s="26">
        <f t="shared" si="399"/>
        <v>-13813.771343492363</v>
      </c>
      <c r="S1023" s="8">
        <f>Daten!K1023</f>
        <v>12518.3</v>
      </c>
      <c r="T1023" s="8">
        <f>Daten!L1023</f>
        <v>77240.97</v>
      </c>
      <c r="U1023" s="8">
        <f>Daten!M1023</f>
        <v>408664.43</v>
      </c>
      <c r="V1023" s="8">
        <f>Daten!N1023</f>
        <v>500</v>
      </c>
      <c r="W1023" s="8">
        <f>Daten!O1023</f>
        <v>500</v>
      </c>
      <c r="X1023" s="22">
        <f t="shared" si="400"/>
        <v>498423.7</v>
      </c>
      <c r="Y1023" s="8">
        <f t="shared" si="401"/>
        <v>466429.67334739573</v>
      </c>
      <c r="Z1023" s="20">
        <f t="shared" si="402"/>
        <v>31994.026652604283</v>
      </c>
      <c r="AA1023" s="26">
        <f t="shared" si="403"/>
        <v>-3199.4026652604284</v>
      </c>
      <c r="AB1023" s="31">
        <f t="shared" si="404"/>
        <v>-25649.682230798622</v>
      </c>
      <c r="AC1023" s="30">
        <f t="shared" si="405"/>
        <v>0</v>
      </c>
      <c r="AG1023" s="25">
        <f t="shared" si="406"/>
        <v>0</v>
      </c>
      <c r="AH1023" s="25">
        <f t="shared" si="407"/>
        <v>0</v>
      </c>
      <c r="AI1023" s="25">
        <f t="shared" si="408"/>
        <v>0</v>
      </c>
      <c r="AJ1023" s="25">
        <f t="shared" si="409"/>
        <v>1</v>
      </c>
      <c r="AK1023" s="25">
        <f t="shared" si="410"/>
        <v>0</v>
      </c>
      <c r="AL1023" s="25">
        <f t="shared" ca="1" si="411"/>
        <v>0</v>
      </c>
      <c r="AM1023" s="25">
        <f t="shared" ca="1" si="412"/>
        <v>0</v>
      </c>
      <c r="AN1023" s="25">
        <f ca="1">IF(AM1023=0,0,COUNTIF($AM$19:AM1023,C1023*10+1))</f>
        <v>0</v>
      </c>
      <c r="AO1023" s="20">
        <f t="shared" ca="1" si="413"/>
        <v>0</v>
      </c>
      <c r="AP1023" s="32">
        <f t="shared" ca="1" si="414"/>
        <v>0</v>
      </c>
    </row>
    <row r="1024" spans="1:42" x14ac:dyDescent="0.2">
      <c r="A1024" s="14">
        <f>Daten!A1024</f>
        <v>40824</v>
      </c>
      <c r="B1024" s="7" t="str">
        <f>Daten!B1024</f>
        <v xml:space="preserve">St. Agatha                                        </v>
      </c>
      <c r="C1024" s="14">
        <f t="shared" si="390"/>
        <v>4</v>
      </c>
      <c r="D1024" s="9">
        <f>Daten!D1024</f>
        <v>0</v>
      </c>
      <c r="E1024" s="8">
        <f>Daten!E1024</f>
        <v>2146</v>
      </c>
      <c r="F1024" s="8">
        <f>Daten!F1024</f>
        <v>2133</v>
      </c>
      <c r="G1024" s="26">
        <f t="shared" si="391"/>
        <v>13</v>
      </c>
      <c r="H1024" s="28">
        <f t="shared" si="392"/>
        <v>6.0947022972339428E-3</v>
      </c>
      <c r="I1024" s="20">
        <f t="shared" si="393"/>
        <v>30.38555790285551</v>
      </c>
      <c r="J1024" s="20">
        <f t="shared" si="394"/>
        <v>-17.38555790285551</v>
      </c>
      <c r="K1024" s="26">
        <f t="shared" si="395"/>
        <v>8692.7789514277556</v>
      </c>
      <c r="L1024" s="15">
        <f>Daten!G1024</f>
        <v>326</v>
      </c>
      <c r="M1024" s="15">
        <f>Daten!H1024</f>
        <v>1449</v>
      </c>
      <c r="N1024" s="15">
        <f>Daten!I1024</f>
        <v>371</v>
      </c>
      <c r="O1024" s="27">
        <f t="shared" si="396"/>
        <v>0.48102139406487232</v>
      </c>
      <c r="P1024" s="15">
        <f t="shared" si="397"/>
        <v>829.47949593689987</v>
      </c>
      <c r="Q1024" s="20">
        <f t="shared" si="398"/>
        <v>-132.47949593689987</v>
      </c>
      <c r="R1024" s="26">
        <f t="shared" si="399"/>
        <v>-26495.899187379975</v>
      </c>
      <c r="S1024" s="8">
        <f>Daten!K1024</f>
        <v>16644.12</v>
      </c>
      <c r="T1024" s="8">
        <f>Daten!L1024</f>
        <v>156430.84</v>
      </c>
      <c r="U1024" s="8">
        <f>Daten!M1024</f>
        <v>176592.29</v>
      </c>
      <c r="V1024" s="8">
        <f>Daten!N1024</f>
        <v>500</v>
      </c>
      <c r="W1024" s="8">
        <f>Daten!O1024</f>
        <v>500</v>
      </c>
      <c r="X1024" s="22">
        <f t="shared" si="400"/>
        <v>349667.25</v>
      </c>
      <c r="Y1024" s="8">
        <f t="shared" si="401"/>
        <v>880350.11345955252</v>
      </c>
      <c r="Z1024" s="20">
        <f t="shared" si="402"/>
        <v>-530682.86345955252</v>
      </c>
      <c r="AA1024" s="26">
        <f t="shared" si="403"/>
        <v>53068.286345955254</v>
      </c>
      <c r="AB1024" s="31">
        <f t="shared" si="404"/>
        <v>35265.166110003032</v>
      </c>
      <c r="AC1024" s="30">
        <f t="shared" si="405"/>
        <v>35265.166110003032</v>
      </c>
      <c r="AG1024" s="25">
        <f t="shared" si="406"/>
        <v>8692.7789514277556</v>
      </c>
      <c r="AH1024" s="25">
        <f t="shared" si="407"/>
        <v>53068.286345955254</v>
      </c>
      <c r="AI1024" s="25">
        <f t="shared" si="408"/>
        <v>61761.065297383007</v>
      </c>
      <c r="AJ1024" s="25">
        <f t="shared" si="409"/>
        <v>1</v>
      </c>
      <c r="AK1024" s="25">
        <f t="shared" si="410"/>
        <v>61761.065297383007</v>
      </c>
      <c r="AL1024" s="25">
        <f t="shared" ca="1" si="411"/>
        <v>135435</v>
      </c>
      <c r="AM1024" s="25">
        <f t="shared" ca="1" si="412"/>
        <v>41</v>
      </c>
      <c r="AN1024" s="25">
        <f ca="1">IF(AM1024=0,0,COUNTIF($AM$19:AM1024,C1024*10+1))</f>
        <v>57</v>
      </c>
      <c r="AO1024" s="20">
        <f t="shared" ca="1" si="413"/>
        <v>0</v>
      </c>
      <c r="AP1024" s="32">
        <f t="shared" ca="1" si="414"/>
        <v>135435</v>
      </c>
    </row>
    <row r="1025" spans="1:42" x14ac:dyDescent="0.2">
      <c r="A1025" s="14">
        <f>Daten!A1025</f>
        <v>40825</v>
      </c>
      <c r="B1025" s="7" t="str">
        <f>Daten!B1025</f>
        <v xml:space="preserve">St. Georgen bei Grieskirchen                      </v>
      </c>
      <c r="C1025" s="14">
        <f t="shared" si="390"/>
        <v>4</v>
      </c>
      <c r="D1025" s="9">
        <f>Daten!D1025</f>
        <v>0</v>
      </c>
      <c r="E1025" s="8">
        <f>Daten!E1025</f>
        <v>1315</v>
      </c>
      <c r="F1025" s="8">
        <f>Daten!F1025</f>
        <v>1337</v>
      </c>
      <c r="G1025" s="26">
        <f t="shared" si="391"/>
        <v>-22</v>
      </c>
      <c r="H1025" s="28">
        <f t="shared" si="392"/>
        <v>-1.6454749439042633E-2</v>
      </c>
      <c r="I1025" s="20">
        <f t="shared" si="393"/>
        <v>19.046174831747688</v>
      </c>
      <c r="J1025" s="20">
        <f t="shared" si="394"/>
        <v>-41.046174831747692</v>
      </c>
      <c r="K1025" s="26">
        <f t="shared" si="395"/>
        <v>20523.087415873844</v>
      </c>
      <c r="L1025" s="15">
        <f>Daten!G1025</f>
        <v>232</v>
      </c>
      <c r="M1025" s="15">
        <f>Daten!H1025</f>
        <v>890</v>
      </c>
      <c r="N1025" s="15">
        <f>Daten!I1025</f>
        <v>193</v>
      </c>
      <c r="O1025" s="27">
        <f t="shared" si="396"/>
        <v>0.47752808988764045</v>
      </c>
      <c r="P1025" s="15">
        <f t="shared" si="397"/>
        <v>509.48015968519036</v>
      </c>
      <c r="Q1025" s="20">
        <f t="shared" si="398"/>
        <v>-84.480159685190358</v>
      </c>
      <c r="R1025" s="26">
        <f t="shared" si="399"/>
        <v>-16896.031937038071</v>
      </c>
      <c r="S1025" s="8">
        <f>Daten!K1025</f>
        <v>8937.8700000000008</v>
      </c>
      <c r="T1025" s="8">
        <f>Daten!L1025</f>
        <v>101857.32</v>
      </c>
      <c r="U1025" s="8">
        <f>Daten!M1025</f>
        <v>597291.89</v>
      </c>
      <c r="V1025" s="8">
        <f>Daten!N1025</f>
        <v>500</v>
      </c>
      <c r="W1025" s="8">
        <f>Daten!O1025</f>
        <v>500</v>
      </c>
      <c r="X1025" s="22">
        <f t="shared" si="400"/>
        <v>708087.08000000007</v>
      </c>
      <c r="Y1025" s="8">
        <f t="shared" si="401"/>
        <v>539450.32581514982</v>
      </c>
      <c r="Z1025" s="20">
        <f t="shared" si="402"/>
        <v>168636.75418485026</v>
      </c>
      <c r="AA1025" s="26">
        <f t="shared" si="403"/>
        <v>-16863.675418485025</v>
      </c>
      <c r="AB1025" s="31">
        <f t="shared" si="404"/>
        <v>-13236.619939649252</v>
      </c>
      <c r="AC1025" s="30">
        <f t="shared" si="405"/>
        <v>0</v>
      </c>
      <c r="AG1025" s="25">
        <f t="shared" si="406"/>
        <v>0</v>
      </c>
      <c r="AH1025" s="25">
        <f t="shared" si="407"/>
        <v>0</v>
      </c>
      <c r="AI1025" s="25">
        <f t="shared" si="408"/>
        <v>0</v>
      </c>
      <c r="AJ1025" s="25">
        <f t="shared" si="409"/>
        <v>1</v>
      </c>
      <c r="AK1025" s="25">
        <f t="shared" si="410"/>
        <v>0</v>
      </c>
      <c r="AL1025" s="25">
        <f t="shared" ca="1" si="411"/>
        <v>0</v>
      </c>
      <c r="AM1025" s="25">
        <f t="shared" ca="1" si="412"/>
        <v>0</v>
      </c>
      <c r="AN1025" s="25">
        <f ca="1">IF(AM1025=0,0,COUNTIF($AM$19:AM1025,C1025*10+1))</f>
        <v>0</v>
      </c>
      <c r="AO1025" s="20">
        <f t="shared" ca="1" si="413"/>
        <v>0</v>
      </c>
      <c r="AP1025" s="32">
        <f t="shared" ca="1" si="414"/>
        <v>0</v>
      </c>
    </row>
    <row r="1026" spans="1:42" x14ac:dyDescent="0.2">
      <c r="A1026" s="14">
        <f>Daten!A1026</f>
        <v>40826</v>
      </c>
      <c r="B1026" s="7" t="str">
        <f>Daten!B1026</f>
        <v xml:space="preserve">St. Thomas                                        </v>
      </c>
      <c r="C1026" s="14">
        <f t="shared" si="390"/>
        <v>4</v>
      </c>
      <c r="D1026" s="9">
        <f>Daten!D1026</f>
        <v>0</v>
      </c>
      <c r="E1026" s="8">
        <f>Daten!E1026</f>
        <v>581</v>
      </c>
      <c r="F1026" s="8">
        <f>Daten!F1026</f>
        <v>551</v>
      </c>
      <c r="G1026" s="26">
        <f t="shared" si="391"/>
        <v>30</v>
      </c>
      <c r="H1026" s="28">
        <f t="shared" si="392"/>
        <v>5.4446460980036297E-2</v>
      </c>
      <c r="I1026" s="20">
        <f t="shared" si="393"/>
        <v>7.8492463218346868</v>
      </c>
      <c r="J1026" s="20">
        <f t="shared" si="394"/>
        <v>22.150753678165312</v>
      </c>
      <c r="K1026" s="26">
        <f t="shared" si="395"/>
        <v>-11075.376839082655</v>
      </c>
      <c r="L1026" s="15">
        <f>Daten!G1026</f>
        <v>123</v>
      </c>
      <c r="M1026" s="15">
        <f>Daten!H1026</f>
        <v>372</v>
      </c>
      <c r="N1026" s="15">
        <f>Daten!I1026</f>
        <v>86</v>
      </c>
      <c r="O1026" s="27">
        <f t="shared" si="396"/>
        <v>0.56182795698924726</v>
      </c>
      <c r="P1026" s="15">
        <f t="shared" si="397"/>
        <v>212.95125775605709</v>
      </c>
      <c r="Q1026" s="20">
        <f t="shared" si="398"/>
        <v>-3.951257756057089</v>
      </c>
      <c r="R1026" s="26">
        <f t="shared" si="399"/>
        <v>-790.25155121141779</v>
      </c>
      <c r="S1026" s="8">
        <f>Daten!K1026</f>
        <v>7430.83</v>
      </c>
      <c r="T1026" s="8">
        <f>Daten!L1026</f>
        <v>33542.76</v>
      </c>
      <c r="U1026" s="8">
        <f>Daten!M1026</f>
        <v>32352.02</v>
      </c>
      <c r="V1026" s="8">
        <f>Daten!N1026</f>
        <v>500</v>
      </c>
      <c r="W1026" s="8">
        <f>Daten!O1026</f>
        <v>500</v>
      </c>
      <c r="X1026" s="22">
        <f t="shared" si="400"/>
        <v>73325.61</v>
      </c>
      <c r="Y1026" s="8">
        <f t="shared" si="401"/>
        <v>238342.69148182665</v>
      </c>
      <c r="Z1026" s="20">
        <f t="shared" si="402"/>
        <v>-165017.08148182667</v>
      </c>
      <c r="AA1026" s="26">
        <f t="shared" si="403"/>
        <v>16501.708148182668</v>
      </c>
      <c r="AB1026" s="31">
        <f t="shared" si="404"/>
        <v>4636.079757888594</v>
      </c>
      <c r="AC1026" s="30">
        <f t="shared" si="405"/>
        <v>4636.079757888594</v>
      </c>
      <c r="AG1026" s="25">
        <f t="shared" si="406"/>
        <v>-11075.376839082655</v>
      </c>
      <c r="AH1026" s="25">
        <f t="shared" si="407"/>
        <v>16501.708148182668</v>
      </c>
      <c r="AI1026" s="25">
        <f t="shared" si="408"/>
        <v>5426.3313091000127</v>
      </c>
      <c r="AJ1026" s="25">
        <f t="shared" si="409"/>
        <v>1</v>
      </c>
      <c r="AK1026" s="25">
        <f t="shared" si="410"/>
        <v>5426.3313091000127</v>
      </c>
      <c r="AL1026" s="25">
        <f t="shared" ca="1" si="411"/>
        <v>11899</v>
      </c>
      <c r="AM1026" s="25">
        <f t="shared" ca="1" si="412"/>
        <v>41</v>
      </c>
      <c r="AN1026" s="25">
        <f ca="1">IF(AM1026=0,0,COUNTIF($AM$19:AM1026,C1026*10+1))</f>
        <v>58</v>
      </c>
      <c r="AO1026" s="20">
        <f t="shared" ca="1" si="413"/>
        <v>0</v>
      </c>
      <c r="AP1026" s="32">
        <f t="shared" ca="1" si="414"/>
        <v>11899</v>
      </c>
    </row>
    <row r="1027" spans="1:42" x14ac:dyDescent="0.2">
      <c r="A1027" s="14">
        <f>Daten!A1027</f>
        <v>40827</v>
      </c>
      <c r="B1027" s="7" t="str">
        <f>Daten!B1027</f>
        <v xml:space="preserve">Schlüßlberg                                     </v>
      </c>
      <c r="C1027" s="14">
        <f t="shared" si="390"/>
        <v>4</v>
      </c>
      <c r="D1027" s="9">
        <f>Daten!D1027</f>
        <v>0</v>
      </c>
      <c r="E1027" s="8">
        <f>Daten!E1027</f>
        <v>3078</v>
      </c>
      <c r="F1027" s="8">
        <f>Daten!F1027</f>
        <v>3038</v>
      </c>
      <c r="G1027" s="26">
        <f t="shared" si="391"/>
        <v>40</v>
      </c>
      <c r="H1027" s="28">
        <f t="shared" si="392"/>
        <v>1.3166556945358789E-2</v>
      </c>
      <c r="I1027" s="20">
        <f t="shared" si="393"/>
        <v>43.277695690986896</v>
      </c>
      <c r="J1027" s="20">
        <f t="shared" si="394"/>
        <v>-3.2776956909868957</v>
      </c>
      <c r="K1027" s="26">
        <f t="shared" si="395"/>
        <v>1638.8478454934479</v>
      </c>
      <c r="L1027" s="15">
        <f>Daten!G1027</f>
        <v>463</v>
      </c>
      <c r="M1027" s="15">
        <f>Daten!H1027</f>
        <v>2001</v>
      </c>
      <c r="N1027" s="15">
        <f>Daten!I1027</f>
        <v>614</v>
      </c>
      <c r="O1027" s="27">
        <f t="shared" si="396"/>
        <v>0.53823088455772117</v>
      </c>
      <c r="P1027" s="15">
        <f t="shared" si="397"/>
        <v>1145.4716848652427</v>
      </c>
      <c r="Q1027" s="20">
        <f t="shared" si="398"/>
        <v>-68.471684865242651</v>
      </c>
      <c r="R1027" s="26">
        <f t="shared" si="399"/>
        <v>-13694.33697304853</v>
      </c>
      <c r="S1027" s="8">
        <f>Daten!K1027</f>
        <v>14519.94</v>
      </c>
      <c r="T1027" s="8">
        <f>Daten!L1027</f>
        <v>236661.65</v>
      </c>
      <c r="U1027" s="8">
        <f>Daten!M1027</f>
        <v>804227.64</v>
      </c>
      <c r="V1027" s="8">
        <f>Daten!N1027</f>
        <v>500</v>
      </c>
      <c r="W1027" s="8">
        <f>Daten!O1027</f>
        <v>500</v>
      </c>
      <c r="X1027" s="22">
        <f t="shared" si="400"/>
        <v>1055409.23</v>
      </c>
      <c r="Y1027" s="8">
        <f t="shared" si="401"/>
        <v>1262682.9679536358</v>
      </c>
      <c r="Z1027" s="20">
        <f t="shared" si="402"/>
        <v>-207273.73795363586</v>
      </c>
      <c r="AA1027" s="26">
        <f t="shared" si="403"/>
        <v>20727.373795363586</v>
      </c>
      <c r="AB1027" s="31">
        <f t="shared" si="404"/>
        <v>8671.8846678085047</v>
      </c>
      <c r="AC1027" s="30">
        <f t="shared" si="405"/>
        <v>8671.8846678085047</v>
      </c>
      <c r="AG1027" s="25">
        <f t="shared" si="406"/>
        <v>1638.8478454934479</v>
      </c>
      <c r="AH1027" s="25">
        <f t="shared" si="407"/>
        <v>20727.373795363586</v>
      </c>
      <c r="AI1027" s="25">
        <f t="shared" si="408"/>
        <v>22366.221640857035</v>
      </c>
      <c r="AJ1027" s="25">
        <f t="shared" si="409"/>
        <v>1</v>
      </c>
      <c r="AK1027" s="25">
        <f t="shared" si="410"/>
        <v>22366.221640857035</v>
      </c>
      <c r="AL1027" s="25">
        <f t="shared" ca="1" si="411"/>
        <v>49046</v>
      </c>
      <c r="AM1027" s="25">
        <f t="shared" ca="1" si="412"/>
        <v>41</v>
      </c>
      <c r="AN1027" s="25">
        <f ca="1">IF(AM1027=0,0,COUNTIF($AM$19:AM1027,C1027*10+1))</f>
        <v>59</v>
      </c>
      <c r="AO1027" s="20">
        <f t="shared" ca="1" si="413"/>
        <v>0</v>
      </c>
      <c r="AP1027" s="32">
        <f t="shared" ca="1" si="414"/>
        <v>49046</v>
      </c>
    </row>
    <row r="1028" spans="1:42" x14ac:dyDescent="0.2">
      <c r="A1028" s="14">
        <f>Daten!A1028</f>
        <v>40828</v>
      </c>
      <c r="B1028" s="7" t="str">
        <f>Daten!B1028</f>
        <v xml:space="preserve">Steegen                                           </v>
      </c>
      <c r="C1028" s="14">
        <f t="shared" si="390"/>
        <v>4</v>
      </c>
      <c r="D1028" s="9">
        <f>Daten!D1028</f>
        <v>0</v>
      </c>
      <c r="E1028" s="8">
        <f>Daten!E1028</f>
        <v>1097</v>
      </c>
      <c r="F1028" s="8">
        <f>Daten!F1028</f>
        <v>1069</v>
      </c>
      <c r="G1028" s="26">
        <f t="shared" si="391"/>
        <v>28</v>
      </c>
      <c r="H1028" s="28">
        <f t="shared" si="392"/>
        <v>2.6192703461178673E-2</v>
      </c>
      <c r="I1028" s="20">
        <f t="shared" si="393"/>
        <v>15.228392591726461</v>
      </c>
      <c r="J1028" s="20">
        <f t="shared" si="394"/>
        <v>12.771607408273539</v>
      </c>
      <c r="K1028" s="26">
        <f t="shared" si="395"/>
        <v>-6385.8037041367697</v>
      </c>
      <c r="L1028" s="15">
        <f>Daten!G1028</f>
        <v>152</v>
      </c>
      <c r="M1028" s="15">
        <f>Daten!H1028</f>
        <v>735</v>
      </c>
      <c r="N1028" s="15">
        <f>Daten!I1028</f>
        <v>210</v>
      </c>
      <c r="O1028" s="27">
        <f t="shared" si="396"/>
        <v>0.49251700680272109</v>
      </c>
      <c r="P1028" s="15">
        <f t="shared" si="397"/>
        <v>420.75046895349993</v>
      </c>
      <c r="Q1028" s="20">
        <f t="shared" si="398"/>
        <v>-58.750468953499933</v>
      </c>
      <c r="R1028" s="26">
        <f t="shared" si="399"/>
        <v>-11750.093790699986</v>
      </c>
      <c r="S1028" s="8">
        <f>Daten!K1028</f>
        <v>11444.56</v>
      </c>
      <c r="T1028" s="8">
        <f>Daten!L1028</f>
        <v>78118.759999999995</v>
      </c>
      <c r="U1028" s="8">
        <f>Daten!M1028</f>
        <v>555444.49</v>
      </c>
      <c r="V1028" s="8">
        <f>Daten!N1028</f>
        <v>500</v>
      </c>
      <c r="W1028" s="8">
        <f>Daten!O1028</f>
        <v>500</v>
      </c>
      <c r="X1028" s="22">
        <f t="shared" si="400"/>
        <v>645007.80999999994</v>
      </c>
      <c r="Y1028" s="8">
        <f t="shared" si="401"/>
        <v>450020.53796138358</v>
      </c>
      <c r="Z1028" s="20">
        <f t="shared" si="402"/>
        <v>194987.27203861636</v>
      </c>
      <c r="AA1028" s="26">
        <f t="shared" si="403"/>
        <v>-19498.727203861636</v>
      </c>
      <c r="AB1028" s="31">
        <f t="shared" si="404"/>
        <v>-37634.62469869839</v>
      </c>
      <c r="AC1028" s="30">
        <f t="shared" si="405"/>
        <v>0</v>
      </c>
      <c r="AG1028" s="25">
        <f t="shared" si="406"/>
        <v>0</v>
      </c>
      <c r="AH1028" s="25">
        <f t="shared" si="407"/>
        <v>0</v>
      </c>
      <c r="AI1028" s="25">
        <f t="shared" si="408"/>
        <v>0</v>
      </c>
      <c r="AJ1028" s="25">
        <f t="shared" si="409"/>
        <v>1</v>
      </c>
      <c r="AK1028" s="25">
        <f t="shared" si="410"/>
        <v>0</v>
      </c>
      <c r="AL1028" s="25">
        <f t="shared" ca="1" si="411"/>
        <v>0</v>
      </c>
      <c r="AM1028" s="25">
        <f t="shared" ca="1" si="412"/>
        <v>0</v>
      </c>
      <c r="AN1028" s="25">
        <f ca="1">IF(AM1028=0,0,COUNTIF($AM$19:AM1028,C1028*10+1))</f>
        <v>0</v>
      </c>
      <c r="AO1028" s="20">
        <f t="shared" ca="1" si="413"/>
        <v>0</v>
      </c>
      <c r="AP1028" s="32">
        <f t="shared" ca="1" si="414"/>
        <v>0</v>
      </c>
    </row>
    <row r="1029" spans="1:42" x14ac:dyDescent="0.2">
      <c r="A1029" s="14">
        <f>Daten!A1029</f>
        <v>40829</v>
      </c>
      <c r="B1029" s="7" t="str">
        <f>Daten!B1029</f>
        <v xml:space="preserve">Taufkirchen an der Trattnach                      </v>
      </c>
      <c r="C1029" s="14">
        <f t="shared" si="390"/>
        <v>4</v>
      </c>
      <c r="D1029" s="9">
        <f>Daten!D1029</f>
        <v>0</v>
      </c>
      <c r="E1029" s="8">
        <f>Daten!E1029</f>
        <v>1958</v>
      </c>
      <c r="F1029" s="8">
        <f>Daten!F1029</f>
        <v>1963</v>
      </c>
      <c r="G1029" s="26">
        <f t="shared" si="391"/>
        <v>-5</v>
      </c>
      <c r="H1029" s="28">
        <f t="shared" si="392"/>
        <v>-2.5471217524197657E-3</v>
      </c>
      <c r="I1029" s="20">
        <f t="shared" si="393"/>
        <v>27.96383036254354</v>
      </c>
      <c r="J1029" s="20">
        <f t="shared" si="394"/>
        <v>-32.96383036254354</v>
      </c>
      <c r="K1029" s="26">
        <f t="shared" si="395"/>
        <v>16481.915181271768</v>
      </c>
      <c r="L1029" s="15">
        <f>Daten!G1029</f>
        <v>314</v>
      </c>
      <c r="M1029" s="15">
        <f>Daten!H1029</f>
        <v>1257</v>
      </c>
      <c r="N1029" s="15">
        <f>Daten!I1029</f>
        <v>387</v>
      </c>
      <c r="O1029" s="27">
        <f t="shared" si="396"/>
        <v>0.55767700875099446</v>
      </c>
      <c r="P1029" s="15">
        <f t="shared" si="397"/>
        <v>719.56916935312847</v>
      </c>
      <c r="Q1029" s="20">
        <f t="shared" si="398"/>
        <v>-18.569169353128473</v>
      </c>
      <c r="R1029" s="26">
        <f t="shared" si="399"/>
        <v>-3713.8338706256945</v>
      </c>
      <c r="S1029" s="8">
        <f>Daten!K1029</f>
        <v>18830.650000000001</v>
      </c>
      <c r="T1029" s="8">
        <f>Daten!L1029</f>
        <v>236685.44</v>
      </c>
      <c r="U1029" s="8">
        <f>Daten!M1029</f>
        <v>665188.06000000006</v>
      </c>
      <c r="V1029" s="8">
        <f>Daten!N1029</f>
        <v>500</v>
      </c>
      <c r="W1029" s="8">
        <f>Daten!O1029</f>
        <v>500</v>
      </c>
      <c r="X1029" s="22">
        <f t="shared" si="400"/>
        <v>920704.15</v>
      </c>
      <c r="Y1029" s="8">
        <f t="shared" si="401"/>
        <v>803227.17714529531</v>
      </c>
      <c r="Z1029" s="20">
        <f t="shared" si="402"/>
        <v>117476.97285470471</v>
      </c>
      <c r="AA1029" s="26">
        <f t="shared" si="403"/>
        <v>-11747.697285470473</v>
      </c>
      <c r="AB1029" s="31">
        <f t="shared" si="404"/>
        <v>1020.384025175601</v>
      </c>
      <c r="AC1029" s="30">
        <f t="shared" si="405"/>
        <v>1020.384025175601</v>
      </c>
      <c r="AG1029" s="25">
        <f t="shared" si="406"/>
        <v>16481.915181271768</v>
      </c>
      <c r="AH1029" s="25">
        <f t="shared" si="407"/>
        <v>-11747.697285470473</v>
      </c>
      <c r="AI1029" s="25">
        <f t="shared" si="408"/>
        <v>4734.2178958012955</v>
      </c>
      <c r="AJ1029" s="25">
        <f t="shared" si="409"/>
        <v>1</v>
      </c>
      <c r="AK1029" s="25">
        <f t="shared" si="410"/>
        <v>0</v>
      </c>
      <c r="AL1029" s="25">
        <f t="shared" ca="1" si="411"/>
        <v>0</v>
      </c>
      <c r="AM1029" s="25">
        <f t="shared" ca="1" si="412"/>
        <v>0</v>
      </c>
      <c r="AN1029" s="25">
        <f ca="1">IF(AM1029=0,0,COUNTIF($AM$19:AM1029,C1029*10+1))</f>
        <v>0</v>
      </c>
      <c r="AO1029" s="20">
        <f t="shared" ca="1" si="413"/>
        <v>0</v>
      </c>
      <c r="AP1029" s="32">
        <f t="shared" ca="1" si="414"/>
        <v>0</v>
      </c>
    </row>
    <row r="1030" spans="1:42" x14ac:dyDescent="0.2">
      <c r="A1030" s="14">
        <f>Daten!A1030</f>
        <v>40830</v>
      </c>
      <c r="B1030" s="7" t="str">
        <f>Daten!B1030</f>
        <v xml:space="preserve">Tollet                                            </v>
      </c>
      <c r="C1030" s="14">
        <f t="shared" si="390"/>
        <v>4</v>
      </c>
      <c r="D1030" s="9">
        <f>Daten!D1030</f>
        <v>0</v>
      </c>
      <c r="E1030" s="8">
        <f>Daten!E1030</f>
        <v>950</v>
      </c>
      <c r="F1030" s="8">
        <f>Daten!F1030</f>
        <v>918</v>
      </c>
      <c r="G1030" s="26">
        <f t="shared" si="391"/>
        <v>32</v>
      </c>
      <c r="H1030" s="28">
        <f t="shared" si="392"/>
        <v>3.4858387799564274E-2</v>
      </c>
      <c r="I1030" s="20">
        <f t="shared" si="393"/>
        <v>13.077328717684651</v>
      </c>
      <c r="J1030" s="20">
        <f t="shared" si="394"/>
        <v>18.922671282315349</v>
      </c>
      <c r="K1030" s="26">
        <f t="shared" si="395"/>
        <v>-9461.3356411576751</v>
      </c>
      <c r="L1030" s="15">
        <f>Daten!G1030</f>
        <v>147</v>
      </c>
      <c r="M1030" s="15">
        <f>Daten!H1030</f>
        <v>621</v>
      </c>
      <c r="N1030" s="15">
        <f>Daten!I1030</f>
        <v>182</v>
      </c>
      <c r="O1030" s="27">
        <f t="shared" si="396"/>
        <v>0.52979066022544286</v>
      </c>
      <c r="P1030" s="15">
        <f t="shared" si="397"/>
        <v>355.49121254438563</v>
      </c>
      <c r="Q1030" s="20">
        <f t="shared" si="398"/>
        <v>-26.491212544385633</v>
      </c>
      <c r="R1030" s="26">
        <f t="shared" si="399"/>
        <v>-5298.242508877127</v>
      </c>
      <c r="S1030" s="8">
        <f>Daten!K1030</f>
        <v>8826.41</v>
      </c>
      <c r="T1030" s="8">
        <f>Daten!L1030</f>
        <v>58558.62</v>
      </c>
      <c r="U1030" s="8">
        <f>Daten!M1030</f>
        <v>85145.47</v>
      </c>
      <c r="V1030" s="8">
        <f>Daten!N1030</f>
        <v>500</v>
      </c>
      <c r="W1030" s="8">
        <f>Daten!O1030</f>
        <v>500</v>
      </c>
      <c r="X1030" s="22">
        <f t="shared" si="400"/>
        <v>152530.5</v>
      </c>
      <c r="Y1030" s="8">
        <f t="shared" si="401"/>
        <v>389716.96541778889</v>
      </c>
      <c r="Z1030" s="20">
        <f t="shared" si="402"/>
        <v>-237186.46541778889</v>
      </c>
      <c r="AA1030" s="26">
        <f t="shared" si="403"/>
        <v>23718.64654177889</v>
      </c>
      <c r="AB1030" s="31">
        <f t="shared" si="404"/>
        <v>8959.0683917440874</v>
      </c>
      <c r="AC1030" s="30">
        <f t="shared" si="405"/>
        <v>8959.0683917440874</v>
      </c>
      <c r="AG1030" s="25">
        <f t="shared" si="406"/>
        <v>-9461.3356411576751</v>
      </c>
      <c r="AH1030" s="25">
        <f t="shared" si="407"/>
        <v>23718.64654177889</v>
      </c>
      <c r="AI1030" s="25">
        <f t="shared" si="408"/>
        <v>14257.310900621214</v>
      </c>
      <c r="AJ1030" s="25">
        <f t="shared" si="409"/>
        <v>1</v>
      </c>
      <c r="AK1030" s="25">
        <f t="shared" si="410"/>
        <v>14257.310900621214</v>
      </c>
      <c r="AL1030" s="25">
        <f t="shared" ca="1" si="411"/>
        <v>31265</v>
      </c>
      <c r="AM1030" s="25">
        <f t="shared" ca="1" si="412"/>
        <v>41</v>
      </c>
      <c r="AN1030" s="25">
        <f ca="1">IF(AM1030=0,0,COUNTIF($AM$19:AM1030,C1030*10+1))</f>
        <v>60</v>
      </c>
      <c r="AO1030" s="20">
        <f t="shared" ca="1" si="413"/>
        <v>0</v>
      </c>
      <c r="AP1030" s="32">
        <f t="shared" ca="1" si="414"/>
        <v>31265</v>
      </c>
    </row>
    <row r="1031" spans="1:42" x14ac:dyDescent="0.2">
      <c r="A1031" s="14">
        <f>Daten!A1031</f>
        <v>40831</v>
      </c>
      <c r="B1031" s="7" t="str">
        <f>Daten!B1031</f>
        <v xml:space="preserve">Waizenkirchen                                     </v>
      </c>
      <c r="C1031" s="14">
        <f t="shared" si="390"/>
        <v>4</v>
      </c>
      <c r="D1031" s="9">
        <f>Daten!D1031</f>
        <v>0</v>
      </c>
      <c r="E1031" s="8">
        <f>Daten!E1031</f>
        <v>3830</v>
      </c>
      <c r="F1031" s="8">
        <f>Daten!F1031</f>
        <v>3721</v>
      </c>
      <c r="G1031" s="26">
        <f t="shared" si="391"/>
        <v>109</v>
      </c>
      <c r="H1031" s="28">
        <f t="shared" si="392"/>
        <v>2.9293200752485891E-2</v>
      </c>
      <c r="I1031" s="20">
        <f t="shared" si="393"/>
        <v>53.00734222059323</v>
      </c>
      <c r="J1031" s="20">
        <f t="shared" si="394"/>
        <v>55.99265777940677</v>
      </c>
      <c r="K1031" s="26">
        <f t="shared" si="395"/>
        <v>-27996.328889703385</v>
      </c>
      <c r="L1031" s="15">
        <f>Daten!G1031</f>
        <v>618</v>
      </c>
      <c r="M1031" s="15">
        <f>Daten!H1031</f>
        <v>2482</v>
      </c>
      <c r="N1031" s="15">
        <f>Daten!I1031</f>
        <v>730</v>
      </c>
      <c r="O1031" s="27">
        <f t="shared" si="396"/>
        <v>0.5431103948428686</v>
      </c>
      <c r="P1031" s="15">
        <f t="shared" si="397"/>
        <v>1420.819950942295</v>
      </c>
      <c r="Q1031" s="20">
        <f t="shared" si="398"/>
        <v>-72.819950942295009</v>
      </c>
      <c r="R1031" s="26">
        <f t="shared" si="399"/>
        <v>-14563.990188459002</v>
      </c>
      <c r="S1031" s="8">
        <f>Daten!K1031</f>
        <v>31540.31</v>
      </c>
      <c r="T1031" s="8">
        <f>Daten!L1031</f>
        <v>335341.62</v>
      </c>
      <c r="U1031" s="8">
        <f>Daten!M1031</f>
        <v>1056430.54</v>
      </c>
      <c r="V1031" s="8">
        <f>Daten!N1031</f>
        <v>500</v>
      </c>
      <c r="W1031" s="8">
        <f>Daten!O1031</f>
        <v>500</v>
      </c>
      <c r="X1031" s="22">
        <f t="shared" si="400"/>
        <v>1423312.47</v>
      </c>
      <c r="Y1031" s="8">
        <f t="shared" si="401"/>
        <v>1571174.7132106645</v>
      </c>
      <c r="Z1031" s="20">
        <f t="shared" si="402"/>
        <v>-147862.24321066448</v>
      </c>
      <c r="AA1031" s="26">
        <f t="shared" si="403"/>
        <v>14786.224321066449</v>
      </c>
      <c r="AB1031" s="31">
        <f t="shared" si="404"/>
        <v>-27774.094757095936</v>
      </c>
      <c r="AC1031" s="30">
        <f t="shared" si="405"/>
        <v>0</v>
      </c>
      <c r="AG1031" s="25">
        <f t="shared" si="406"/>
        <v>0</v>
      </c>
      <c r="AH1031" s="25">
        <f t="shared" si="407"/>
        <v>0</v>
      </c>
      <c r="AI1031" s="25">
        <f t="shared" si="408"/>
        <v>0</v>
      </c>
      <c r="AJ1031" s="25">
        <f t="shared" si="409"/>
        <v>1</v>
      </c>
      <c r="AK1031" s="25">
        <f t="shared" si="410"/>
        <v>0</v>
      </c>
      <c r="AL1031" s="25">
        <f t="shared" ca="1" si="411"/>
        <v>0</v>
      </c>
      <c r="AM1031" s="25">
        <f t="shared" ca="1" si="412"/>
        <v>0</v>
      </c>
      <c r="AN1031" s="25">
        <f ca="1">IF(AM1031=0,0,COUNTIF($AM$19:AM1031,C1031*10+1))</f>
        <v>0</v>
      </c>
      <c r="AO1031" s="20">
        <f t="shared" ca="1" si="413"/>
        <v>0</v>
      </c>
      <c r="AP1031" s="32">
        <f t="shared" ca="1" si="414"/>
        <v>0</v>
      </c>
    </row>
    <row r="1032" spans="1:42" x14ac:dyDescent="0.2">
      <c r="A1032" s="14">
        <f>Daten!A1032</f>
        <v>40832</v>
      </c>
      <c r="B1032" s="7" t="str">
        <f>Daten!B1032</f>
        <v xml:space="preserve">Wallern an der Trattnach                          </v>
      </c>
      <c r="C1032" s="14">
        <f t="shared" si="390"/>
        <v>4</v>
      </c>
      <c r="D1032" s="9">
        <f>Daten!D1032</f>
        <v>0</v>
      </c>
      <c r="E1032" s="8">
        <f>Daten!E1032</f>
        <v>3106</v>
      </c>
      <c r="F1032" s="8">
        <f>Daten!F1032</f>
        <v>3050</v>
      </c>
      <c r="G1032" s="26">
        <f t="shared" si="391"/>
        <v>56</v>
      </c>
      <c r="H1032" s="28">
        <f t="shared" si="392"/>
        <v>1.8360655737704918E-2</v>
      </c>
      <c r="I1032" s="20">
        <f t="shared" si="393"/>
        <v>43.448641164420678</v>
      </c>
      <c r="J1032" s="20">
        <f t="shared" si="394"/>
        <v>12.551358835579322</v>
      </c>
      <c r="K1032" s="26">
        <f t="shared" si="395"/>
        <v>-6275.6794177896609</v>
      </c>
      <c r="L1032" s="15">
        <f>Daten!G1032</f>
        <v>489</v>
      </c>
      <c r="M1032" s="15">
        <f>Daten!H1032</f>
        <v>1966</v>
      </c>
      <c r="N1032" s="15">
        <f>Daten!I1032</f>
        <v>651</v>
      </c>
      <c r="O1032" s="27">
        <f t="shared" si="396"/>
        <v>0.57985757884028488</v>
      </c>
      <c r="P1032" s="15">
        <f t="shared" si="397"/>
        <v>1125.4359482484092</v>
      </c>
      <c r="Q1032" s="20">
        <f t="shared" si="398"/>
        <v>14.564051751590796</v>
      </c>
      <c r="R1032" s="26">
        <f t="shared" si="399"/>
        <v>2912.8103503181592</v>
      </c>
      <c r="S1032" s="8">
        <f>Daten!K1032</f>
        <v>11646.34</v>
      </c>
      <c r="T1032" s="8">
        <f>Daten!L1032</f>
        <v>357692.89</v>
      </c>
      <c r="U1032" s="8">
        <f>Daten!M1032</f>
        <v>2358959.9900000002</v>
      </c>
      <c r="V1032" s="8">
        <f>Daten!N1032</f>
        <v>500</v>
      </c>
      <c r="W1032" s="8">
        <f>Daten!O1032</f>
        <v>500</v>
      </c>
      <c r="X1032" s="22">
        <f t="shared" si="400"/>
        <v>2728299.22</v>
      </c>
      <c r="Y1032" s="8">
        <f t="shared" si="401"/>
        <v>1274169.3627238444</v>
      </c>
      <c r="Z1032" s="20">
        <f t="shared" si="402"/>
        <v>1454129.8572761558</v>
      </c>
      <c r="AA1032" s="26">
        <f t="shared" si="403"/>
        <v>-145412.9857276156</v>
      </c>
      <c r="AB1032" s="31">
        <f t="shared" si="404"/>
        <v>-148775.8547950871</v>
      </c>
      <c r="AC1032" s="30">
        <f t="shared" si="405"/>
        <v>0</v>
      </c>
      <c r="AG1032" s="25">
        <f t="shared" si="406"/>
        <v>0</v>
      </c>
      <c r="AH1032" s="25">
        <f t="shared" si="407"/>
        <v>0</v>
      </c>
      <c r="AI1032" s="25">
        <f t="shared" si="408"/>
        <v>0</v>
      </c>
      <c r="AJ1032" s="25">
        <f t="shared" si="409"/>
        <v>1</v>
      </c>
      <c r="AK1032" s="25">
        <f t="shared" si="410"/>
        <v>0</v>
      </c>
      <c r="AL1032" s="25">
        <f t="shared" ca="1" si="411"/>
        <v>0</v>
      </c>
      <c r="AM1032" s="25">
        <f t="shared" ca="1" si="412"/>
        <v>0</v>
      </c>
      <c r="AN1032" s="25">
        <f ca="1">IF(AM1032=0,0,COUNTIF($AM$19:AM1032,C1032*10+1))</f>
        <v>0</v>
      </c>
      <c r="AO1032" s="20">
        <f t="shared" ca="1" si="413"/>
        <v>0</v>
      </c>
      <c r="AP1032" s="32">
        <f t="shared" ca="1" si="414"/>
        <v>0</v>
      </c>
    </row>
    <row r="1033" spans="1:42" x14ac:dyDescent="0.2">
      <c r="A1033" s="14">
        <f>Daten!A1033</f>
        <v>40833</v>
      </c>
      <c r="B1033" s="7" t="str">
        <f>Daten!B1033</f>
        <v xml:space="preserve">Weibern                                           </v>
      </c>
      <c r="C1033" s="14">
        <f t="shared" si="390"/>
        <v>4</v>
      </c>
      <c r="D1033" s="9">
        <f>Daten!D1033</f>
        <v>0</v>
      </c>
      <c r="E1033" s="8">
        <f>Daten!E1033</f>
        <v>1689</v>
      </c>
      <c r="F1033" s="8">
        <f>Daten!F1033</f>
        <v>1704</v>
      </c>
      <c r="G1033" s="26">
        <f t="shared" si="391"/>
        <v>-15</v>
      </c>
      <c r="H1033" s="28">
        <f t="shared" si="392"/>
        <v>-8.8028169014084511E-3</v>
      </c>
      <c r="I1033" s="20">
        <f t="shared" si="393"/>
        <v>24.274257227597651</v>
      </c>
      <c r="J1033" s="20">
        <f t="shared" si="394"/>
        <v>-39.274257227597651</v>
      </c>
      <c r="K1033" s="26">
        <f t="shared" si="395"/>
        <v>19637.128613798825</v>
      </c>
      <c r="L1033" s="15">
        <f>Daten!G1033</f>
        <v>260</v>
      </c>
      <c r="M1033" s="15">
        <f>Daten!H1033</f>
        <v>1096</v>
      </c>
      <c r="N1033" s="15">
        <f>Daten!I1033</f>
        <v>333</v>
      </c>
      <c r="O1033" s="27">
        <f t="shared" si="396"/>
        <v>0.54105839416058399</v>
      </c>
      <c r="P1033" s="15">
        <f t="shared" si="397"/>
        <v>627.40478091569514</v>
      </c>
      <c r="Q1033" s="20">
        <f t="shared" si="398"/>
        <v>-34.404780915695142</v>
      </c>
      <c r="R1033" s="26">
        <f t="shared" si="399"/>
        <v>-6880.9561831390283</v>
      </c>
      <c r="S1033" s="8">
        <f>Daten!K1033</f>
        <v>13688.03</v>
      </c>
      <c r="T1033" s="8">
        <f>Daten!L1033</f>
        <v>158105.47</v>
      </c>
      <c r="U1033" s="8">
        <f>Daten!M1033</f>
        <v>1011728.67</v>
      </c>
      <c r="V1033" s="8">
        <f>Daten!N1033</f>
        <v>500</v>
      </c>
      <c r="W1033" s="8">
        <f>Daten!O1033</f>
        <v>500</v>
      </c>
      <c r="X1033" s="22">
        <f t="shared" si="400"/>
        <v>1183522.17</v>
      </c>
      <c r="Y1033" s="8">
        <f t="shared" si="401"/>
        <v>692875.74167436361</v>
      </c>
      <c r="Z1033" s="20">
        <f t="shared" si="402"/>
        <v>490646.42832563631</v>
      </c>
      <c r="AA1033" s="26">
        <f t="shared" si="403"/>
        <v>-49064.642832563637</v>
      </c>
      <c r="AB1033" s="31">
        <f t="shared" si="404"/>
        <v>-36308.47040190384</v>
      </c>
      <c r="AC1033" s="30">
        <f t="shared" si="405"/>
        <v>0</v>
      </c>
      <c r="AG1033" s="25">
        <f t="shared" si="406"/>
        <v>0</v>
      </c>
      <c r="AH1033" s="25">
        <f t="shared" si="407"/>
        <v>0</v>
      </c>
      <c r="AI1033" s="25">
        <f t="shared" si="408"/>
        <v>0</v>
      </c>
      <c r="AJ1033" s="25">
        <f t="shared" si="409"/>
        <v>1</v>
      </c>
      <c r="AK1033" s="25">
        <f t="shared" si="410"/>
        <v>0</v>
      </c>
      <c r="AL1033" s="25">
        <f t="shared" ca="1" si="411"/>
        <v>0</v>
      </c>
      <c r="AM1033" s="25">
        <f t="shared" ca="1" si="412"/>
        <v>0</v>
      </c>
      <c r="AN1033" s="25">
        <f ca="1">IF(AM1033=0,0,COUNTIF($AM$19:AM1033,C1033*10+1))</f>
        <v>0</v>
      </c>
      <c r="AO1033" s="20">
        <f t="shared" ca="1" si="413"/>
        <v>0</v>
      </c>
      <c r="AP1033" s="32">
        <f t="shared" ca="1" si="414"/>
        <v>0</v>
      </c>
    </row>
    <row r="1034" spans="1:42" x14ac:dyDescent="0.2">
      <c r="A1034" s="14">
        <f>Daten!A1034</f>
        <v>40834</v>
      </c>
      <c r="B1034" s="7" t="str">
        <f>Daten!B1034</f>
        <v xml:space="preserve">Wendling                                          </v>
      </c>
      <c r="C1034" s="14">
        <f t="shared" si="390"/>
        <v>4</v>
      </c>
      <c r="D1034" s="9">
        <f>Daten!D1034</f>
        <v>0</v>
      </c>
      <c r="E1034" s="8">
        <f>Daten!E1034</f>
        <v>893</v>
      </c>
      <c r="F1034" s="8">
        <f>Daten!F1034</f>
        <v>849</v>
      </c>
      <c r="G1034" s="26">
        <f t="shared" si="391"/>
        <v>44</v>
      </c>
      <c r="H1034" s="28">
        <f t="shared" si="392"/>
        <v>5.1825677267373381E-2</v>
      </c>
      <c r="I1034" s="20">
        <f t="shared" si="393"/>
        <v>12.09439224544038</v>
      </c>
      <c r="J1034" s="20">
        <f t="shared" si="394"/>
        <v>31.905607754559618</v>
      </c>
      <c r="K1034" s="26">
        <f t="shared" si="395"/>
        <v>-15952.80387727981</v>
      </c>
      <c r="L1034" s="15">
        <f>Daten!G1034</f>
        <v>168</v>
      </c>
      <c r="M1034" s="15">
        <f>Daten!H1034</f>
        <v>597</v>
      </c>
      <c r="N1034" s="15">
        <f>Daten!I1034</f>
        <v>128</v>
      </c>
      <c r="O1034" s="27">
        <f t="shared" si="396"/>
        <v>0.49581239530988275</v>
      </c>
      <c r="P1034" s="15">
        <f t="shared" si="397"/>
        <v>341.75242172141424</v>
      </c>
      <c r="Q1034" s="20">
        <f t="shared" si="398"/>
        <v>-45.752421721414237</v>
      </c>
      <c r="R1034" s="26">
        <f t="shared" si="399"/>
        <v>-9150.4843442828478</v>
      </c>
      <c r="S1034" s="8">
        <f>Daten!K1034</f>
        <v>12527.3</v>
      </c>
      <c r="T1034" s="8">
        <f>Daten!L1034</f>
        <v>48949.87</v>
      </c>
      <c r="U1034" s="8">
        <f>Daten!M1034</f>
        <v>35102.720000000001</v>
      </c>
      <c r="V1034" s="8">
        <f>Daten!N1034</f>
        <v>500</v>
      </c>
      <c r="W1034" s="8">
        <f>Daten!O1034</f>
        <v>500</v>
      </c>
      <c r="X1034" s="22">
        <f t="shared" si="400"/>
        <v>96579.89</v>
      </c>
      <c r="Y1034" s="8">
        <f t="shared" si="401"/>
        <v>366333.94749272155</v>
      </c>
      <c r="Z1034" s="20">
        <f t="shared" si="402"/>
        <v>-269754.05749272153</v>
      </c>
      <c r="AA1034" s="26">
        <f t="shared" si="403"/>
        <v>26975.405749272155</v>
      </c>
      <c r="AB1034" s="31">
        <f t="shared" si="404"/>
        <v>1872.1175277094953</v>
      </c>
      <c r="AC1034" s="30">
        <f t="shared" si="405"/>
        <v>1872.1175277094953</v>
      </c>
      <c r="AG1034" s="25">
        <f t="shared" si="406"/>
        <v>-15952.80387727981</v>
      </c>
      <c r="AH1034" s="25">
        <f t="shared" si="407"/>
        <v>26975.405749272155</v>
      </c>
      <c r="AI1034" s="25">
        <f t="shared" si="408"/>
        <v>11022.601871992345</v>
      </c>
      <c r="AJ1034" s="25">
        <f t="shared" si="409"/>
        <v>1</v>
      </c>
      <c r="AK1034" s="25">
        <f t="shared" si="410"/>
        <v>11022.601871992345</v>
      </c>
      <c r="AL1034" s="25">
        <f t="shared" ca="1" si="411"/>
        <v>24171</v>
      </c>
      <c r="AM1034" s="25">
        <f t="shared" ca="1" si="412"/>
        <v>41</v>
      </c>
      <c r="AN1034" s="25">
        <f ca="1">IF(AM1034=0,0,COUNTIF($AM$19:AM1034,C1034*10+1))</f>
        <v>61</v>
      </c>
      <c r="AO1034" s="20">
        <f t="shared" ca="1" si="413"/>
        <v>0</v>
      </c>
      <c r="AP1034" s="32">
        <f t="shared" ca="1" si="414"/>
        <v>24171</v>
      </c>
    </row>
    <row r="1035" spans="1:42" x14ac:dyDescent="0.2">
      <c r="A1035" s="14">
        <f>Daten!A1035</f>
        <v>40835</v>
      </c>
      <c r="B1035" s="7" t="str">
        <f>Daten!B1035</f>
        <v xml:space="preserve">Peuerbach                                         </v>
      </c>
      <c r="C1035" s="14">
        <f t="shared" si="390"/>
        <v>4</v>
      </c>
      <c r="D1035" s="9">
        <f>Daten!D1035</f>
        <v>0</v>
      </c>
      <c r="E1035" s="8">
        <f>Daten!E1035</f>
        <v>4703</v>
      </c>
      <c r="F1035" s="8">
        <f>Daten!F1035</f>
        <v>4642</v>
      </c>
      <c r="G1035" s="26">
        <f t="shared" si="391"/>
        <v>61</v>
      </c>
      <c r="H1035" s="28">
        <f t="shared" si="392"/>
        <v>1.3140887548470486E-2</v>
      </c>
      <c r="I1035" s="20">
        <f t="shared" si="393"/>
        <v>66.127407306636329</v>
      </c>
      <c r="J1035" s="20">
        <f t="shared" si="394"/>
        <v>-5.1274073066363286</v>
      </c>
      <c r="K1035" s="26">
        <f t="shared" si="395"/>
        <v>2563.7036533181645</v>
      </c>
      <c r="L1035" s="15">
        <f>Daten!G1035</f>
        <v>684</v>
      </c>
      <c r="M1035" s="15">
        <f>Daten!H1035</f>
        <v>3073</v>
      </c>
      <c r="N1035" s="15">
        <f>Daten!I1035</f>
        <v>946</v>
      </c>
      <c r="O1035" s="27">
        <f t="shared" si="396"/>
        <v>0.53042629352424342</v>
      </c>
      <c r="P1035" s="15">
        <f t="shared" si="397"/>
        <v>1759.1376749579663</v>
      </c>
      <c r="Q1035" s="20">
        <f t="shared" si="398"/>
        <v>-129.13767495796628</v>
      </c>
      <c r="R1035" s="26">
        <f t="shared" si="399"/>
        <v>-25827.534991593257</v>
      </c>
      <c r="S1035" s="8">
        <f>Daten!K1035</f>
        <v>31028.78</v>
      </c>
      <c r="T1035" s="8">
        <f>Daten!L1035</f>
        <v>413743.31</v>
      </c>
      <c r="U1035" s="8">
        <f>Daten!M1035</f>
        <v>1685302.59</v>
      </c>
      <c r="V1035" s="8">
        <f>Daten!N1035</f>
        <v>500</v>
      </c>
      <c r="W1035" s="8">
        <f>Daten!O1035</f>
        <v>500</v>
      </c>
      <c r="X1035" s="22">
        <f t="shared" si="400"/>
        <v>2130074.6800000002</v>
      </c>
      <c r="Y1035" s="8">
        <f t="shared" si="401"/>
        <v>1929304.0930103799</v>
      </c>
      <c r="Z1035" s="20">
        <f t="shared" si="402"/>
        <v>200770.58698962023</v>
      </c>
      <c r="AA1035" s="26">
        <f t="shared" si="403"/>
        <v>-20077.058698962024</v>
      </c>
      <c r="AB1035" s="31">
        <f t="shared" si="404"/>
        <v>-43340.890037237114</v>
      </c>
      <c r="AC1035" s="30">
        <f t="shared" si="405"/>
        <v>0</v>
      </c>
      <c r="AG1035" s="25">
        <f t="shared" si="406"/>
        <v>0</v>
      </c>
      <c r="AH1035" s="25">
        <f t="shared" si="407"/>
        <v>0</v>
      </c>
      <c r="AI1035" s="25">
        <f t="shared" si="408"/>
        <v>0</v>
      </c>
      <c r="AJ1035" s="25">
        <f t="shared" si="409"/>
        <v>1</v>
      </c>
      <c r="AK1035" s="25">
        <f t="shared" si="410"/>
        <v>0</v>
      </c>
      <c r="AL1035" s="25">
        <f t="shared" ca="1" si="411"/>
        <v>0</v>
      </c>
      <c r="AM1035" s="25">
        <f t="shared" ca="1" si="412"/>
        <v>0</v>
      </c>
      <c r="AN1035" s="25">
        <f ca="1">IF(AM1035=0,0,COUNTIF($AM$19:AM1035,C1035*10+1))</f>
        <v>0</v>
      </c>
      <c r="AO1035" s="20">
        <f t="shared" ca="1" si="413"/>
        <v>0</v>
      </c>
      <c r="AP1035" s="32">
        <f t="shared" ca="1" si="414"/>
        <v>0</v>
      </c>
    </row>
    <row r="1036" spans="1:42" x14ac:dyDescent="0.2">
      <c r="A1036" s="14">
        <f>Daten!A1036</f>
        <v>40901</v>
      </c>
      <c r="B1036" s="7" t="str">
        <f>Daten!B1036</f>
        <v xml:space="preserve">Edlbach                                           </v>
      </c>
      <c r="C1036" s="14">
        <f t="shared" si="390"/>
        <v>4</v>
      </c>
      <c r="D1036" s="9">
        <f>Daten!D1036</f>
        <v>0</v>
      </c>
      <c r="E1036" s="8">
        <f>Daten!E1036</f>
        <v>652</v>
      </c>
      <c r="F1036" s="8">
        <f>Daten!F1036</f>
        <v>648</v>
      </c>
      <c r="G1036" s="26">
        <f t="shared" si="391"/>
        <v>4</v>
      </c>
      <c r="H1036" s="28">
        <f t="shared" si="392"/>
        <v>6.1728395061728392E-3</v>
      </c>
      <c r="I1036" s="20">
        <f t="shared" si="393"/>
        <v>9.2310555654244588</v>
      </c>
      <c r="J1036" s="20">
        <f t="shared" si="394"/>
        <v>-5.2310555654244588</v>
      </c>
      <c r="K1036" s="26">
        <f t="shared" si="395"/>
        <v>2615.5277827122295</v>
      </c>
      <c r="L1036" s="15">
        <f>Daten!G1036</f>
        <v>94</v>
      </c>
      <c r="M1036" s="15">
        <f>Daten!H1036</f>
        <v>426</v>
      </c>
      <c r="N1036" s="15">
        <f>Daten!I1036</f>
        <v>132</v>
      </c>
      <c r="O1036" s="27">
        <f t="shared" si="396"/>
        <v>0.53051643192488263</v>
      </c>
      <c r="P1036" s="15">
        <f t="shared" si="397"/>
        <v>243.86353710774281</v>
      </c>
      <c r="Q1036" s="20">
        <f t="shared" si="398"/>
        <v>-17.863537107742815</v>
      </c>
      <c r="R1036" s="26">
        <f t="shared" si="399"/>
        <v>-3572.7074215485627</v>
      </c>
      <c r="S1036" s="8">
        <f>Daten!K1036</f>
        <v>2629.14</v>
      </c>
      <c r="T1036" s="8">
        <f>Daten!L1036</f>
        <v>76308.350000000006</v>
      </c>
      <c r="U1036" s="8">
        <f>Daten!M1036</f>
        <v>91861.35</v>
      </c>
      <c r="V1036" s="8">
        <f>Daten!N1036</f>
        <v>500</v>
      </c>
      <c r="W1036" s="8">
        <f>Daten!O1036</f>
        <v>500</v>
      </c>
      <c r="X1036" s="22">
        <f t="shared" si="400"/>
        <v>170798.84000000003</v>
      </c>
      <c r="Y1036" s="8">
        <f t="shared" si="401"/>
        <v>267468.90679199825</v>
      </c>
      <c r="Z1036" s="20">
        <f t="shared" si="402"/>
        <v>-96670.066791998222</v>
      </c>
      <c r="AA1036" s="26">
        <f t="shared" si="403"/>
        <v>9667.0066791998233</v>
      </c>
      <c r="AB1036" s="31">
        <f t="shared" si="404"/>
        <v>8709.8270403634906</v>
      </c>
      <c r="AC1036" s="30">
        <f t="shared" si="405"/>
        <v>8709.8270403634906</v>
      </c>
      <c r="AG1036" s="25">
        <f t="shared" si="406"/>
        <v>2615.5277827122295</v>
      </c>
      <c r="AH1036" s="25">
        <f t="shared" si="407"/>
        <v>9667.0066791998233</v>
      </c>
      <c r="AI1036" s="25">
        <f t="shared" si="408"/>
        <v>12282.534461912053</v>
      </c>
      <c r="AJ1036" s="25">
        <f t="shared" si="409"/>
        <v>1</v>
      </c>
      <c r="AK1036" s="25">
        <f t="shared" si="410"/>
        <v>12282.534461912053</v>
      </c>
      <c r="AL1036" s="25">
        <f t="shared" ca="1" si="411"/>
        <v>26934</v>
      </c>
      <c r="AM1036" s="25">
        <f t="shared" ca="1" si="412"/>
        <v>41</v>
      </c>
      <c r="AN1036" s="25">
        <f ca="1">IF(AM1036=0,0,COUNTIF($AM$19:AM1036,C1036*10+1))</f>
        <v>62</v>
      </c>
      <c r="AO1036" s="20">
        <f t="shared" ca="1" si="413"/>
        <v>0</v>
      </c>
      <c r="AP1036" s="32">
        <f t="shared" ca="1" si="414"/>
        <v>26934</v>
      </c>
    </row>
    <row r="1037" spans="1:42" x14ac:dyDescent="0.2">
      <c r="A1037" s="14">
        <f>Daten!A1037</f>
        <v>40902</v>
      </c>
      <c r="B1037" s="7" t="str">
        <f>Daten!B1037</f>
        <v xml:space="preserve">Grünburg                                         </v>
      </c>
      <c r="C1037" s="14">
        <f t="shared" si="390"/>
        <v>4</v>
      </c>
      <c r="D1037" s="9">
        <f>Daten!D1037</f>
        <v>0</v>
      </c>
      <c r="E1037" s="8">
        <f>Daten!E1037</f>
        <v>3869</v>
      </c>
      <c r="F1037" s="8">
        <f>Daten!F1037</f>
        <v>3849</v>
      </c>
      <c r="G1037" s="26">
        <f t="shared" si="391"/>
        <v>20</v>
      </c>
      <c r="H1037" s="28">
        <f t="shared" si="392"/>
        <v>5.1961548454143936E-3</v>
      </c>
      <c r="I1037" s="20">
        <f t="shared" si="393"/>
        <v>54.830760603886951</v>
      </c>
      <c r="J1037" s="20">
        <f t="shared" si="394"/>
        <v>-34.830760603886951</v>
      </c>
      <c r="K1037" s="26">
        <f t="shared" si="395"/>
        <v>17415.380301943474</v>
      </c>
      <c r="L1037" s="15">
        <f>Daten!G1037</f>
        <v>637</v>
      </c>
      <c r="M1037" s="15">
        <f>Daten!H1037</f>
        <v>2459</v>
      </c>
      <c r="N1037" s="15">
        <f>Daten!I1037</f>
        <v>773</v>
      </c>
      <c r="O1037" s="27">
        <f t="shared" si="396"/>
        <v>0.57340382269215129</v>
      </c>
      <c r="P1037" s="15">
        <f t="shared" si="397"/>
        <v>1407.6536097369474</v>
      </c>
      <c r="Q1037" s="20">
        <f t="shared" si="398"/>
        <v>2.3463902630526263</v>
      </c>
      <c r="R1037" s="26">
        <f t="shared" si="399"/>
        <v>469.27805261052526</v>
      </c>
      <c r="S1037" s="8">
        <f>Daten!K1037</f>
        <v>15989.52</v>
      </c>
      <c r="T1037" s="8">
        <f>Daten!L1037</f>
        <v>247545.58</v>
      </c>
      <c r="U1037" s="8">
        <f>Daten!M1037</f>
        <v>738653.13</v>
      </c>
      <c r="V1037" s="8">
        <f>Daten!N1037</f>
        <v>500</v>
      </c>
      <c r="W1037" s="8">
        <f>Daten!O1037</f>
        <v>500</v>
      </c>
      <c r="X1037" s="22">
        <f t="shared" si="400"/>
        <v>1002188.23</v>
      </c>
      <c r="Y1037" s="8">
        <f t="shared" si="401"/>
        <v>1587173.6202120264</v>
      </c>
      <c r="Z1037" s="20">
        <f t="shared" si="402"/>
        <v>-584985.39021202642</v>
      </c>
      <c r="AA1037" s="26">
        <f t="shared" si="403"/>
        <v>58498.539021202647</v>
      </c>
      <c r="AB1037" s="31">
        <f t="shared" si="404"/>
        <v>76383.197375756645</v>
      </c>
      <c r="AC1037" s="30">
        <f t="shared" si="405"/>
        <v>76383.197375756645</v>
      </c>
      <c r="AG1037" s="25">
        <f t="shared" si="406"/>
        <v>17415.380301943474</v>
      </c>
      <c r="AH1037" s="25">
        <f t="shared" si="407"/>
        <v>58498.539021202647</v>
      </c>
      <c r="AI1037" s="25">
        <f t="shared" si="408"/>
        <v>75913.919323146125</v>
      </c>
      <c r="AJ1037" s="25">
        <f t="shared" si="409"/>
        <v>1</v>
      </c>
      <c r="AK1037" s="25">
        <f t="shared" si="410"/>
        <v>75913.919323146125</v>
      </c>
      <c r="AL1037" s="25">
        <f t="shared" ca="1" si="411"/>
        <v>166470</v>
      </c>
      <c r="AM1037" s="25">
        <f t="shared" ca="1" si="412"/>
        <v>41</v>
      </c>
      <c r="AN1037" s="25">
        <f ca="1">IF(AM1037=0,0,COUNTIF($AM$19:AM1037,C1037*10+1))</f>
        <v>63</v>
      </c>
      <c r="AO1037" s="20">
        <f t="shared" ca="1" si="413"/>
        <v>0</v>
      </c>
      <c r="AP1037" s="32">
        <f t="shared" ca="1" si="414"/>
        <v>166470</v>
      </c>
    </row>
    <row r="1038" spans="1:42" x14ac:dyDescent="0.2">
      <c r="A1038" s="14">
        <f>Daten!A1038</f>
        <v>40903</v>
      </c>
      <c r="B1038" s="7" t="str">
        <f>Daten!B1038</f>
        <v xml:space="preserve">Hinterstoder                                      </v>
      </c>
      <c r="C1038" s="14">
        <f t="shared" si="390"/>
        <v>4</v>
      </c>
      <c r="D1038" s="9">
        <f>Daten!D1038</f>
        <v>0</v>
      </c>
      <c r="E1038" s="8">
        <f>Daten!E1038</f>
        <v>865</v>
      </c>
      <c r="F1038" s="8">
        <f>Daten!F1038</f>
        <v>889</v>
      </c>
      <c r="G1038" s="26">
        <f t="shared" si="391"/>
        <v>-24</v>
      </c>
      <c r="H1038" s="28">
        <f t="shared" si="392"/>
        <v>-2.6996625421822271E-2</v>
      </c>
      <c r="I1038" s="20">
        <f t="shared" si="393"/>
        <v>12.664210490219666</v>
      </c>
      <c r="J1038" s="20">
        <f t="shared" si="394"/>
        <v>-36.664210490219666</v>
      </c>
      <c r="K1038" s="26">
        <f t="shared" si="395"/>
        <v>18332.105245109833</v>
      </c>
      <c r="L1038" s="15">
        <f>Daten!G1038</f>
        <v>91</v>
      </c>
      <c r="M1038" s="15">
        <f>Daten!H1038</f>
        <v>487</v>
      </c>
      <c r="N1038" s="15">
        <f>Daten!I1038</f>
        <v>287</v>
      </c>
      <c r="O1038" s="27">
        <f t="shared" si="396"/>
        <v>0.77618069815195068</v>
      </c>
      <c r="P1038" s="15">
        <f t="shared" si="397"/>
        <v>278.78296378279521</v>
      </c>
      <c r="Q1038" s="20">
        <f t="shared" si="398"/>
        <v>99.217036217204793</v>
      </c>
      <c r="R1038" s="26">
        <f t="shared" si="399"/>
        <v>19843.407243440957</v>
      </c>
      <c r="S1038" s="8">
        <f>Daten!K1038</f>
        <v>22214.06</v>
      </c>
      <c r="T1038" s="8">
        <f>Daten!L1038</f>
        <v>193967.33</v>
      </c>
      <c r="U1038" s="8">
        <f>Daten!M1038</f>
        <v>456417.51</v>
      </c>
      <c r="V1038" s="8">
        <f>Daten!N1038</f>
        <v>500</v>
      </c>
      <c r="W1038" s="8">
        <f>Daten!O1038</f>
        <v>500</v>
      </c>
      <c r="X1038" s="22">
        <f t="shared" si="400"/>
        <v>672598.9</v>
      </c>
      <c r="Y1038" s="8">
        <f t="shared" si="401"/>
        <v>354847.55272251304</v>
      </c>
      <c r="Z1038" s="20">
        <f t="shared" si="402"/>
        <v>317751.34727748699</v>
      </c>
      <c r="AA1038" s="26">
        <f t="shared" si="403"/>
        <v>-31775.1347277487</v>
      </c>
      <c r="AB1038" s="31">
        <f t="shared" si="404"/>
        <v>6400.3777608020901</v>
      </c>
      <c r="AC1038" s="30">
        <f t="shared" si="405"/>
        <v>6400.3777608020901</v>
      </c>
      <c r="AG1038" s="25">
        <f t="shared" si="406"/>
        <v>18332.105245109833</v>
      </c>
      <c r="AH1038" s="25">
        <f t="shared" si="407"/>
        <v>-31775.1347277487</v>
      </c>
      <c r="AI1038" s="25">
        <f t="shared" si="408"/>
        <v>-13443.029482638867</v>
      </c>
      <c r="AJ1038" s="25">
        <f t="shared" si="409"/>
        <v>1</v>
      </c>
      <c r="AK1038" s="25">
        <f t="shared" si="410"/>
        <v>0</v>
      </c>
      <c r="AL1038" s="25">
        <f t="shared" ca="1" si="411"/>
        <v>0</v>
      </c>
      <c r="AM1038" s="25">
        <f t="shared" ca="1" si="412"/>
        <v>0</v>
      </c>
      <c r="AN1038" s="25">
        <f ca="1">IF(AM1038=0,0,COUNTIF($AM$19:AM1038,C1038*10+1))</f>
        <v>0</v>
      </c>
      <c r="AO1038" s="20">
        <f t="shared" ca="1" si="413"/>
        <v>0</v>
      </c>
      <c r="AP1038" s="32">
        <f t="shared" ca="1" si="414"/>
        <v>0</v>
      </c>
    </row>
    <row r="1039" spans="1:42" x14ac:dyDescent="0.2">
      <c r="A1039" s="14">
        <f>Daten!A1039</f>
        <v>40904</v>
      </c>
      <c r="B1039" s="7" t="str">
        <f>Daten!B1039</f>
        <v xml:space="preserve">Inzersdorf im Kremstal                            </v>
      </c>
      <c r="C1039" s="14">
        <f t="shared" si="390"/>
        <v>4</v>
      </c>
      <c r="D1039" s="9">
        <f>Daten!D1039</f>
        <v>0</v>
      </c>
      <c r="E1039" s="8">
        <f>Daten!E1039</f>
        <v>1929</v>
      </c>
      <c r="F1039" s="8">
        <f>Daten!F1039</f>
        <v>1896</v>
      </c>
      <c r="G1039" s="26">
        <f t="shared" si="391"/>
        <v>33</v>
      </c>
      <c r="H1039" s="28">
        <f t="shared" si="392"/>
        <v>1.740506329113924E-2</v>
      </c>
      <c r="I1039" s="20">
        <f t="shared" si="393"/>
        <v>27.009384802538232</v>
      </c>
      <c r="J1039" s="20">
        <f t="shared" si="394"/>
        <v>5.9906151974617678</v>
      </c>
      <c r="K1039" s="26">
        <f t="shared" si="395"/>
        <v>-2995.3075987308839</v>
      </c>
      <c r="L1039" s="15">
        <f>Daten!G1039</f>
        <v>314</v>
      </c>
      <c r="M1039" s="15">
        <f>Daten!H1039</f>
        <v>1231</v>
      </c>
      <c r="N1039" s="15">
        <f>Daten!I1039</f>
        <v>384</v>
      </c>
      <c r="O1039" s="27">
        <f t="shared" si="396"/>
        <v>0.56701868399675059</v>
      </c>
      <c r="P1039" s="15">
        <f t="shared" si="397"/>
        <v>704.68547929490944</v>
      </c>
      <c r="Q1039" s="20">
        <f t="shared" si="398"/>
        <v>-6.6854792949094417</v>
      </c>
      <c r="R1039" s="26">
        <f t="shared" si="399"/>
        <v>-1337.0958589818883</v>
      </c>
      <c r="S1039" s="8">
        <f>Daten!K1039</f>
        <v>13305.92</v>
      </c>
      <c r="T1039" s="8">
        <f>Daten!L1039</f>
        <v>127419.43</v>
      </c>
      <c r="U1039" s="8">
        <f>Daten!M1039</f>
        <v>438665.12</v>
      </c>
      <c r="V1039" s="8">
        <f>Daten!N1039</f>
        <v>500</v>
      </c>
      <c r="W1039" s="8">
        <f>Daten!O1039</f>
        <v>500</v>
      </c>
      <c r="X1039" s="22">
        <f t="shared" si="400"/>
        <v>579390.47</v>
      </c>
      <c r="Y1039" s="8">
        <f t="shared" si="401"/>
        <v>791330.55399043649</v>
      </c>
      <c r="Z1039" s="20">
        <f t="shared" si="402"/>
        <v>-211940.08399043651</v>
      </c>
      <c r="AA1039" s="26">
        <f t="shared" si="403"/>
        <v>21194.008399043654</v>
      </c>
      <c r="AB1039" s="31">
        <f t="shared" si="404"/>
        <v>16861.604941330883</v>
      </c>
      <c r="AC1039" s="30">
        <f t="shared" si="405"/>
        <v>16861.604941330883</v>
      </c>
      <c r="AG1039" s="25">
        <f t="shared" si="406"/>
        <v>-2995.3075987308839</v>
      </c>
      <c r="AH1039" s="25">
        <f t="shared" si="407"/>
        <v>21194.008399043654</v>
      </c>
      <c r="AI1039" s="25">
        <f t="shared" si="408"/>
        <v>18198.70080031277</v>
      </c>
      <c r="AJ1039" s="25">
        <f t="shared" si="409"/>
        <v>1</v>
      </c>
      <c r="AK1039" s="25">
        <f t="shared" si="410"/>
        <v>18198.70080031277</v>
      </c>
      <c r="AL1039" s="25">
        <f t="shared" ca="1" si="411"/>
        <v>39908</v>
      </c>
      <c r="AM1039" s="25">
        <f t="shared" ca="1" si="412"/>
        <v>41</v>
      </c>
      <c r="AN1039" s="25">
        <f ca="1">IF(AM1039=0,0,COUNTIF($AM$19:AM1039,C1039*10+1))</f>
        <v>64</v>
      </c>
      <c r="AO1039" s="20">
        <f t="shared" ca="1" si="413"/>
        <v>0</v>
      </c>
      <c r="AP1039" s="32">
        <f t="shared" ca="1" si="414"/>
        <v>39908</v>
      </c>
    </row>
    <row r="1040" spans="1:42" x14ac:dyDescent="0.2">
      <c r="A1040" s="14">
        <f>Daten!A1040</f>
        <v>40905</v>
      </c>
      <c r="B1040" s="7" t="str">
        <f>Daten!B1040</f>
        <v xml:space="preserve">Kirchdorf an der Krems                            </v>
      </c>
      <c r="C1040" s="14">
        <f t="shared" si="390"/>
        <v>4</v>
      </c>
      <c r="D1040" s="9">
        <f>Daten!D1040</f>
        <v>0</v>
      </c>
      <c r="E1040" s="8">
        <f>Daten!E1040</f>
        <v>4972</v>
      </c>
      <c r="F1040" s="8">
        <f>Daten!F1040</f>
        <v>4557</v>
      </c>
      <c r="G1040" s="26">
        <f t="shared" si="391"/>
        <v>415</v>
      </c>
      <c r="H1040" s="28">
        <f t="shared" si="392"/>
        <v>9.1068685538731625E-2</v>
      </c>
      <c r="I1040" s="20">
        <f t="shared" si="393"/>
        <v>64.916543536480333</v>
      </c>
      <c r="J1040" s="20">
        <f t="shared" si="394"/>
        <v>350.08345646351967</v>
      </c>
      <c r="K1040" s="26">
        <f t="shared" si="395"/>
        <v>-175041.72823175983</v>
      </c>
      <c r="L1040" s="15">
        <f>Daten!G1040</f>
        <v>704</v>
      </c>
      <c r="M1040" s="15">
        <f>Daten!H1040</f>
        <v>3253</v>
      </c>
      <c r="N1040" s="15">
        <f>Daten!I1040</f>
        <v>1015</v>
      </c>
      <c r="O1040" s="27">
        <f t="shared" si="396"/>
        <v>0.52843529050107596</v>
      </c>
      <c r="P1040" s="15">
        <f t="shared" si="397"/>
        <v>1862.1786061302521</v>
      </c>
      <c r="Q1040" s="20">
        <f t="shared" si="398"/>
        <v>-143.17860613025209</v>
      </c>
      <c r="R1040" s="26">
        <f t="shared" si="399"/>
        <v>-28635.721226050417</v>
      </c>
      <c r="S1040" s="8">
        <f>Daten!K1040</f>
        <v>286.60000000000002</v>
      </c>
      <c r="T1040" s="8">
        <f>Daten!L1040</f>
        <v>555360.02</v>
      </c>
      <c r="U1040" s="8">
        <f>Daten!M1040</f>
        <v>3246881.6</v>
      </c>
      <c r="V1040" s="8">
        <f>Daten!N1040</f>
        <v>500</v>
      </c>
      <c r="W1040" s="8">
        <f>Daten!O1040</f>
        <v>500</v>
      </c>
      <c r="X1040" s="22">
        <f t="shared" si="400"/>
        <v>3802528.22</v>
      </c>
      <c r="Y1040" s="8">
        <f t="shared" si="401"/>
        <v>2039655.5284813119</v>
      </c>
      <c r="Z1040" s="20">
        <f t="shared" si="402"/>
        <v>1762872.6915186883</v>
      </c>
      <c r="AA1040" s="26">
        <f t="shared" si="403"/>
        <v>-176287.26915186885</v>
      </c>
      <c r="AB1040" s="31">
        <f t="shared" si="404"/>
        <v>-379964.71860967914</v>
      </c>
      <c r="AC1040" s="30">
        <f t="shared" si="405"/>
        <v>0</v>
      </c>
      <c r="AG1040" s="25">
        <f t="shared" si="406"/>
        <v>0</v>
      </c>
      <c r="AH1040" s="25">
        <f t="shared" si="407"/>
        <v>0</v>
      </c>
      <c r="AI1040" s="25">
        <f t="shared" si="408"/>
        <v>0</v>
      </c>
      <c r="AJ1040" s="25">
        <f t="shared" si="409"/>
        <v>1</v>
      </c>
      <c r="AK1040" s="25">
        <f t="shared" si="410"/>
        <v>0</v>
      </c>
      <c r="AL1040" s="25">
        <f t="shared" ca="1" si="411"/>
        <v>0</v>
      </c>
      <c r="AM1040" s="25">
        <f t="shared" ca="1" si="412"/>
        <v>0</v>
      </c>
      <c r="AN1040" s="25">
        <f ca="1">IF(AM1040=0,0,COUNTIF($AM$19:AM1040,C1040*10+1))</f>
        <v>0</v>
      </c>
      <c r="AO1040" s="20">
        <f t="shared" ca="1" si="413"/>
        <v>0</v>
      </c>
      <c r="AP1040" s="32">
        <f t="shared" ca="1" si="414"/>
        <v>0</v>
      </c>
    </row>
    <row r="1041" spans="1:42" x14ac:dyDescent="0.2">
      <c r="A1041" s="14">
        <f>Daten!A1041</f>
        <v>40906</v>
      </c>
      <c r="B1041" s="7" t="str">
        <f>Daten!B1041</f>
        <v xml:space="preserve">Klaus an der Pyhrnbahn                            </v>
      </c>
      <c r="C1041" s="14">
        <f t="shared" si="390"/>
        <v>4</v>
      </c>
      <c r="D1041" s="9">
        <f>Daten!D1041</f>
        <v>0</v>
      </c>
      <c r="E1041" s="8">
        <f>Daten!E1041</f>
        <v>1133</v>
      </c>
      <c r="F1041" s="8">
        <f>Daten!F1041</f>
        <v>1050</v>
      </c>
      <c r="G1041" s="26">
        <f t="shared" si="391"/>
        <v>83</v>
      </c>
      <c r="H1041" s="28">
        <f t="shared" si="392"/>
        <v>7.9047619047619047E-2</v>
      </c>
      <c r="I1041" s="20">
        <f t="shared" si="393"/>
        <v>14.9577289254563</v>
      </c>
      <c r="J1041" s="20">
        <f t="shared" si="394"/>
        <v>68.042271074543706</v>
      </c>
      <c r="K1041" s="26">
        <f t="shared" si="395"/>
        <v>-34021.135537271854</v>
      </c>
      <c r="L1041" s="15">
        <f>Daten!G1041</f>
        <v>168</v>
      </c>
      <c r="M1041" s="15">
        <f>Daten!H1041</f>
        <v>724</v>
      </c>
      <c r="N1041" s="15">
        <f>Daten!I1041</f>
        <v>241</v>
      </c>
      <c r="O1041" s="27">
        <f t="shared" si="396"/>
        <v>0.56491712707182318</v>
      </c>
      <c r="P1041" s="15">
        <f t="shared" si="397"/>
        <v>414.453523159638</v>
      </c>
      <c r="Q1041" s="20">
        <f t="shared" si="398"/>
        <v>-5.4535231596379958</v>
      </c>
      <c r="R1041" s="26">
        <f t="shared" si="399"/>
        <v>-1090.7046319275992</v>
      </c>
      <c r="S1041" s="8">
        <f>Daten!K1041</f>
        <v>10390.620000000001</v>
      </c>
      <c r="T1041" s="8">
        <f>Daten!L1041</f>
        <v>94217.26</v>
      </c>
      <c r="U1041" s="8">
        <f>Daten!M1041</f>
        <v>431818.87</v>
      </c>
      <c r="V1041" s="8">
        <f>Daten!N1041</f>
        <v>500</v>
      </c>
      <c r="W1041" s="8">
        <f>Daten!O1041</f>
        <v>500</v>
      </c>
      <c r="X1041" s="22">
        <f t="shared" si="400"/>
        <v>536426.75</v>
      </c>
      <c r="Y1041" s="8">
        <f t="shared" si="401"/>
        <v>464788.75980879448</v>
      </c>
      <c r="Z1041" s="20">
        <f t="shared" si="402"/>
        <v>71637.990191205521</v>
      </c>
      <c r="AA1041" s="26">
        <f t="shared" si="403"/>
        <v>-7163.7990191205527</v>
      </c>
      <c r="AB1041" s="31">
        <f t="shared" si="404"/>
        <v>-42275.639188320005</v>
      </c>
      <c r="AC1041" s="30">
        <f t="shared" si="405"/>
        <v>0</v>
      </c>
      <c r="AG1041" s="25">
        <f t="shared" si="406"/>
        <v>0</v>
      </c>
      <c r="AH1041" s="25">
        <f t="shared" si="407"/>
        <v>0</v>
      </c>
      <c r="AI1041" s="25">
        <f t="shared" si="408"/>
        <v>0</v>
      </c>
      <c r="AJ1041" s="25">
        <f t="shared" si="409"/>
        <v>1</v>
      </c>
      <c r="AK1041" s="25">
        <f t="shared" si="410"/>
        <v>0</v>
      </c>
      <c r="AL1041" s="25">
        <f t="shared" ca="1" si="411"/>
        <v>0</v>
      </c>
      <c r="AM1041" s="25">
        <f t="shared" ca="1" si="412"/>
        <v>0</v>
      </c>
      <c r="AN1041" s="25">
        <f ca="1">IF(AM1041=0,0,COUNTIF($AM$19:AM1041,C1041*10+1))</f>
        <v>0</v>
      </c>
      <c r="AO1041" s="20">
        <f t="shared" ca="1" si="413"/>
        <v>0</v>
      </c>
      <c r="AP1041" s="32">
        <f t="shared" ca="1" si="414"/>
        <v>0</v>
      </c>
    </row>
    <row r="1042" spans="1:42" x14ac:dyDescent="0.2">
      <c r="A1042" s="14">
        <f>Daten!A1042</f>
        <v>40907</v>
      </c>
      <c r="B1042" s="7" t="str">
        <f>Daten!B1042</f>
        <v xml:space="preserve">Kremsmünster                                     </v>
      </c>
      <c r="C1042" s="14">
        <f t="shared" si="390"/>
        <v>4</v>
      </c>
      <c r="D1042" s="9">
        <f>Daten!D1042</f>
        <v>0</v>
      </c>
      <c r="E1042" s="8">
        <f>Daten!E1042</f>
        <v>7031</v>
      </c>
      <c r="F1042" s="8">
        <f>Daten!F1042</f>
        <v>6668</v>
      </c>
      <c r="G1042" s="26">
        <f t="shared" si="391"/>
        <v>363</v>
      </c>
      <c r="H1042" s="28">
        <f t="shared" si="392"/>
        <v>5.4439112177564489E-2</v>
      </c>
      <c r="I1042" s="20">
        <f t="shared" si="393"/>
        <v>94.988701404707243</v>
      </c>
      <c r="J1042" s="20">
        <f t="shared" si="394"/>
        <v>268.01129859529277</v>
      </c>
      <c r="K1042" s="26">
        <f t="shared" si="395"/>
        <v>-134005.64929764639</v>
      </c>
      <c r="L1042" s="15">
        <f>Daten!G1042</f>
        <v>1079</v>
      </c>
      <c r="M1042" s="15">
        <f>Daten!H1042</f>
        <v>4633</v>
      </c>
      <c r="N1042" s="15">
        <f>Daten!I1042</f>
        <v>1319</v>
      </c>
      <c r="O1042" s="27">
        <f t="shared" si="396"/>
        <v>0.5175911936110511</v>
      </c>
      <c r="P1042" s="15">
        <f t="shared" si="397"/>
        <v>2652.1590784511091</v>
      </c>
      <c r="Q1042" s="20">
        <f t="shared" si="398"/>
        <v>-254.15907845110905</v>
      </c>
      <c r="R1042" s="26">
        <f t="shared" si="399"/>
        <v>-50831.815690221811</v>
      </c>
      <c r="S1042" s="8">
        <f>Daten!K1042</f>
        <v>41887.33</v>
      </c>
      <c r="T1042" s="8">
        <f>Daten!L1042</f>
        <v>719791.58</v>
      </c>
      <c r="U1042" s="8">
        <f>Daten!M1042</f>
        <v>5109732.68</v>
      </c>
      <c r="V1042" s="8">
        <f>Daten!N1042</f>
        <v>500</v>
      </c>
      <c r="W1042" s="8">
        <f>Daten!O1042</f>
        <v>500</v>
      </c>
      <c r="X1042" s="22">
        <f t="shared" si="400"/>
        <v>5871411.5899999999</v>
      </c>
      <c r="Y1042" s="8">
        <f t="shared" si="401"/>
        <v>2884315.772476288</v>
      </c>
      <c r="Z1042" s="20">
        <f t="shared" si="402"/>
        <v>2987095.8175237118</v>
      </c>
      <c r="AA1042" s="26">
        <f t="shared" si="403"/>
        <v>-298709.58175237122</v>
      </c>
      <c r="AB1042" s="31">
        <f t="shared" si="404"/>
        <v>-483547.04674023943</v>
      </c>
      <c r="AC1042" s="30">
        <f t="shared" si="405"/>
        <v>0</v>
      </c>
      <c r="AG1042" s="25">
        <f t="shared" si="406"/>
        <v>0</v>
      </c>
      <c r="AH1042" s="25">
        <f t="shared" si="407"/>
        <v>0</v>
      </c>
      <c r="AI1042" s="25">
        <f t="shared" si="408"/>
        <v>0</v>
      </c>
      <c r="AJ1042" s="25">
        <f t="shared" si="409"/>
        <v>1</v>
      </c>
      <c r="AK1042" s="25">
        <f t="shared" si="410"/>
        <v>0</v>
      </c>
      <c r="AL1042" s="25">
        <f t="shared" ca="1" si="411"/>
        <v>0</v>
      </c>
      <c r="AM1042" s="25">
        <f t="shared" ca="1" si="412"/>
        <v>0</v>
      </c>
      <c r="AN1042" s="25">
        <f ca="1">IF(AM1042=0,0,COUNTIF($AM$19:AM1042,C1042*10+1))</f>
        <v>0</v>
      </c>
      <c r="AO1042" s="20">
        <f t="shared" ca="1" si="413"/>
        <v>0</v>
      </c>
      <c r="AP1042" s="32">
        <f t="shared" ca="1" si="414"/>
        <v>0</v>
      </c>
    </row>
    <row r="1043" spans="1:42" x14ac:dyDescent="0.2">
      <c r="A1043" s="14">
        <f>Daten!A1043</f>
        <v>40908</v>
      </c>
      <c r="B1043" s="7" t="str">
        <f>Daten!B1043</f>
        <v xml:space="preserve">Micheldorf in Oberösterreich                     </v>
      </c>
      <c r="C1043" s="14">
        <f t="shared" ref="C1043:C1106" si="415">INT(A1043/10000)</f>
        <v>4</v>
      </c>
      <c r="D1043" s="9">
        <f>Daten!D1043</f>
        <v>0</v>
      </c>
      <c r="E1043" s="8">
        <f>Daten!E1043</f>
        <v>5993</v>
      </c>
      <c r="F1043" s="8">
        <f>Daten!F1043</f>
        <v>5872</v>
      </c>
      <c r="G1043" s="26">
        <f t="shared" ref="G1043:G1106" si="416">E1043-F1043</f>
        <v>121</v>
      </c>
      <c r="H1043" s="28">
        <f t="shared" ref="H1043:H1106" si="417">G1043/F1043</f>
        <v>2.0606267029972751E-2</v>
      </c>
      <c r="I1043" s="20">
        <f t="shared" ref="I1043:I1106" si="418">F1043*$I$6</f>
        <v>83.649318333599425</v>
      </c>
      <c r="J1043" s="20">
        <f t="shared" ref="J1043:J1106" si="419">G1043-I1043</f>
        <v>37.350681666400575</v>
      </c>
      <c r="K1043" s="26">
        <f t="shared" ref="K1043:K1106" si="420">-J1043*$K$5</f>
        <v>-18675.340833200287</v>
      </c>
      <c r="L1043" s="15">
        <f>Daten!G1043</f>
        <v>859</v>
      </c>
      <c r="M1043" s="15">
        <f>Daten!H1043</f>
        <v>3823</v>
      </c>
      <c r="N1043" s="15">
        <f>Daten!I1043</f>
        <v>1311</v>
      </c>
      <c r="O1043" s="27">
        <f t="shared" ref="O1043:O1106" si="421">(L1043+N1043)/M1043</f>
        <v>0.56761705466910806</v>
      </c>
      <c r="P1043" s="15">
        <f t="shared" ref="P1043:P1106" si="422">M1043*$P$6</f>
        <v>2188.4748881758233</v>
      </c>
      <c r="Q1043" s="20">
        <f t="shared" ref="Q1043:Q1106" si="423">L1043+N1043-P1043</f>
        <v>-18.474888175823253</v>
      </c>
      <c r="R1043" s="26">
        <f t="shared" ref="R1043:R1106" si="424">Q1043*$R$5</f>
        <v>-3694.9776351646506</v>
      </c>
      <c r="S1043" s="8">
        <f>Daten!K1043</f>
        <v>16257.95</v>
      </c>
      <c r="T1043" s="8">
        <f>Daten!L1043</f>
        <v>547392.76</v>
      </c>
      <c r="U1043" s="8">
        <f>Daten!M1043</f>
        <v>2028234.74</v>
      </c>
      <c r="V1043" s="8">
        <f>Daten!N1043</f>
        <v>500</v>
      </c>
      <c r="W1043" s="8">
        <f>Daten!O1043</f>
        <v>500</v>
      </c>
      <c r="X1043" s="22">
        <f t="shared" ref="X1043:X1106" si="425">S1043/V1043*500+T1043/W1043*500+U1043</f>
        <v>2591885.4500000002</v>
      </c>
      <c r="Y1043" s="8">
        <f t="shared" ref="Y1043:Y1106" si="426">E1043*$Y$6</f>
        <v>2458498.7092092722</v>
      </c>
      <c r="Z1043" s="20">
        <f t="shared" ref="Z1043:Z1106" si="427">X1043-Y1043</f>
        <v>133386.74079072801</v>
      </c>
      <c r="AA1043" s="26">
        <f t="shared" ref="AA1043:AA1106" si="428">-Z1043*$AA$5</f>
        <v>-13338.674079072802</v>
      </c>
      <c r="AB1043" s="31">
        <f t="shared" ref="AB1043:AB1106" si="429">K1043+R1043+AA1043</f>
        <v>-35708.992547437738</v>
      </c>
      <c r="AC1043" s="30">
        <f t="shared" ref="AC1043:AC1106" si="430">MAX(0,AB1043)</f>
        <v>0</v>
      </c>
      <c r="AG1043" s="25">
        <f t="shared" ref="AG1043:AG1106" si="431">IF(AB1043&gt;0,K1043,0)</f>
        <v>0</v>
      </c>
      <c r="AH1043" s="25">
        <f t="shared" ref="AH1043:AH1106" si="432">IF(AB1043&gt;0,AA1043,0)</f>
        <v>0</v>
      </c>
      <c r="AI1043" s="25">
        <f t="shared" ref="AI1043:AI1106" si="433">AG1043+AH1043</f>
        <v>0</v>
      </c>
      <c r="AJ1043" s="25">
        <f t="shared" ref="AJ1043:AJ1106" si="434">IF(AND(V1043=500,W1043=500),1,0)</f>
        <v>1</v>
      </c>
      <c r="AK1043" s="25">
        <f t="shared" ref="AK1043:AK1106" si="435">IF(AND(AJ1043=1,AI1043&gt;=E1043*$AK$5),AI1043,0)</f>
        <v>0</v>
      </c>
      <c r="AL1043" s="25">
        <f t="shared" ref="AL1043:AL1106" ca="1" si="436">IF(OFFSET($AK$6,C1043,0)=0,0,ROUND(AK1043*OFFSET($AF$6,C1043,0)/OFFSET($AK$6,C1043,0),0))</f>
        <v>0</v>
      </c>
      <c r="AM1043" s="25">
        <f t="shared" ref="AM1043:AM1106" ca="1" si="437">IF(AL1043&gt;0,C1043*10+1,0)</f>
        <v>0</v>
      </c>
      <c r="AN1043" s="25">
        <f ca="1">IF(AM1043=0,0,COUNTIF($AM$19:AM1043,C1043*10+1))</f>
        <v>0</v>
      </c>
      <c r="AO1043" s="20">
        <f t="shared" ref="AO1043:AO1106" ca="1" si="438">IF(AN1043=1,OFFSET($AF$6,C1043,0)-OFFSET($AL$6,C1043,0),0)</f>
        <v>0</v>
      </c>
      <c r="AP1043" s="32">
        <f t="shared" ref="AP1043:AP1106" ca="1" si="439">AL1043+AO1043</f>
        <v>0</v>
      </c>
    </row>
    <row r="1044" spans="1:42" x14ac:dyDescent="0.2">
      <c r="A1044" s="14">
        <f>Daten!A1044</f>
        <v>40909</v>
      </c>
      <c r="B1044" s="7" t="str">
        <f>Daten!B1044</f>
        <v xml:space="preserve">Molln                                             </v>
      </c>
      <c r="C1044" s="14">
        <f t="shared" si="415"/>
        <v>4</v>
      </c>
      <c r="D1044" s="9">
        <f>Daten!D1044</f>
        <v>0</v>
      </c>
      <c r="E1044" s="8">
        <f>Daten!E1044</f>
        <v>3666</v>
      </c>
      <c r="F1044" s="8">
        <f>Daten!F1044</f>
        <v>3636</v>
      </c>
      <c r="G1044" s="26">
        <f t="shared" si="416"/>
        <v>30</v>
      </c>
      <c r="H1044" s="28">
        <f t="shared" si="417"/>
        <v>8.2508250825082501E-3</v>
      </c>
      <c r="I1044" s="20">
        <f t="shared" si="418"/>
        <v>51.796478450437242</v>
      </c>
      <c r="J1044" s="20">
        <f t="shared" si="419"/>
        <v>-21.796478450437242</v>
      </c>
      <c r="K1044" s="26">
        <f t="shared" si="420"/>
        <v>10898.23922521862</v>
      </c>
      <c r="L1044" s="15">
        <f>Daten!G1044</f>
        <v>576</v>
      </c>
      <c r="M1044" s="15">
        <f>Daten!H1044</f>
        <v>2269</v>
      </c>
      <c r="N1044" s="15">
        <f>Daten!I1044</f>
        <v>821</v>
      </c>
      <c r="O1044" s="27">
        <f t="shared" si="421"/>
        <v>0.61568973115910097</v>
      </c>
      <c r="P1044" s="15">
        <f t="shared" si="422"/>
        <v>1298.8881823884235</v>
      </c>
      <c r="Q1044" s="20">
        <f t="shared" si="423"/>
        <v>98.111817611576498</v>
      </c>
      <c r="R1044" s="26">
        <f t="shared" si="424"/>
        <v>19622.3635223153</v>
      </c>
      <c r="S1044" s="8">
        <f>Daten!K1044</f>
        <v>43801.71</v>
      </c>
      <c r="T1044" s="8">
        <f>Daten!L1044</f>
        <v>327012.94</v>
      </c>
      <c r="U1044" s="8">
        <f>Daten!M1044</f>
        <v>1576394.18</v>
      </c>
      <c r="V1044" s="8">
        <f>Daten!N1044</f>
        <v>500</v>
      </c>
      <c r="W1044" s="8">
        <f>Daten!O1044</f>
        <v>500</v>
      </c>
      <c r="X1044" s="22">
        <f t="shared" si="425"/>
        <v>1947208.83</v>
      </c>
      <c r="Y1044" s="8">
        <f t="shared" si="426"/>
        <v>1503897.2581280146</v>
      </c>
      <c r="Z1044" s="20">
        <f t="shared" si="427"/>
        <v>443311.57187198545</v>
      </c>
      <c r="AA1044" s="26">
        <f t="shared" si="428"/>
        <v>-44331.157187198551</v>
      </c>
      <c r="AB1044" s="31">
        <f t="shared" si="429"/>
        <v>-13810.554439664629</v>
      </c>
      <c r="AC1044" s="30">
        <f t="shared" si="430"/>
        <v>0</v>
      </c>
      <c r="AG1044" s="25">
        <f t="shared" si="431"/>
        <v>0</v>
      </c>
      <c r="AH1044" s="25">
        <f t="shared" si="432"/>
        <v>0</v>
      </c>
      <c r="AI1044" s="25">
        <f t="shared" si="433"/>
        <v>0</v>
      </c>
      <c r="AJ1044" s="25">
        <f t="shared" si="434"/>
        <v>1</v>
      </c>
      <c r="AK1044" s="25">
        <f t="shared" si="435"/>
        <v>0</v>
      </c>
      <c r="AL1044" s="25">
        <f t="shared" ca="1" si="436"/>
        <v>0</v>
      </c>
      <c r="AM1044" s="25">
        <f t="shared" ca="1" si="437"/>
        <v>0</v>
      </c>
      <c r="AN1044" s="25">
        <f ca="1">IF(AM1044=0,0,COUNTIF($AM$19:AM1044,C1044*10+1))</f>
        <v>0</v>
      </c>
      <c r="AO1044" s="20">
        <f t="shared" ca="1" si="438"/>
        <v>0</v>
      </c>
      <c r="AP1044" s="32">
        <f t="shared" ca="1" si="439"/>
        <v>0</v>
      </c>
    </row>
    <row r="1045" spans="1:42" x14ac:dyDescent="0.2">
      <c r="A1045" s="14">
        <f>Daten!A1045</f>
        <v>40910</v>
      </c>
      <c r="B1045" s="7" t="str">
        <f>Daten!B1045</f>
        <v xml:space="preserve">Nußbach                                          </v>
      </c>
      <c r="C1045" s="14">
        <f t="shared" si="415"/>
        <v>4</v>
      </c>
      <c r="D1045" s="9">
        <f>Daten!D1045</f>
        <v>0</v>
      </c>
      <c r="E1045" s="8">
        <f>Daten!E1045</f>
        <v>2301</v>
      </c>
      <c r="F1045" s="8">
        <f>Daten!F1045</f>
        <v>2309</v>
      </c>
      <c r="G1045" s="26">
        <f t="shared" si="416"/>
        <v>-8</v>
      </c>
      <c r="H1045" s="28">
        <f t="shared" si="417"/>
        <v>-3.4647033347769596E-3</v>
      </c>
      <c r="I1045" s="20">
        <f t="shared" si="418"/>
        <v>32.892758179884375</v>
      </c>
      <c r="J1045" s="20">
        <f t="shared" si="419"/>
        <v>-40.892758179884375</v>
      </c>
      <c r="K1045" s="26">
        <f t="shared" si="420"/>
        <v>20446.379089942187</v>
      </c>
      <c r="L1045" s="15">
        <f>Daten!G1045</f>
        <v>389</v>
      </c>
      <c r="M1045" s="15">
        <f>Daten!H1045</f>
        <v>1477</v>
      </c>
      <c r="N1045" s="15">
        <f>Daten!I1045</f>
        <v>435</v>
      </c>
      <c r="O1045" s="27">
        <f t="shared" si="421"/>
        <v>0.5578876100203114</v>
      </c>
      <c r="P1045" s="15">
        <f t="shared" si="422"/>
        <v>845.50808523036653</v>
      </c>
      <c r="Q1045" s="20">
        <f t="shared" si="423"/>
        <v>-21.508085230366532</v>
      </c>
      <c r="R1045" s="26">
        <f t="shared" si="424"/>
        <v>-4301.6170460733065</v>
      </c>
      <c r="S1045" s="8">
        <f>Daten!K1045</f>
        <v>25859.74</v>
      </c>
      <c r="T1045" s="8">
        <f>Daten!L1045</f>
        <v>204365</v>
      </c>
      <c r="U1045" s="8">
        <f>Daten!M1045</f>
        <v>1713578.94</v>
      </c>
      <c r="V1045" s="8">
        <f>Daten!N1045</f>
        <v>500</v>
      </c>
      <c r="W1045" s="8">
        <f>Daten!O1045</f>
        <v>500</v>
      </c>
      <c r="X1045" s="22">
        <f t="shared" si="425"/>
        <v>1943803.68</v>
      </c>
      <c r="Y1045" s="8">
        <f t="shared" si="426"/>
        <v>943935.51308034966</v>
      </c>
      <c r="Z1045" s="20">
        <f t="shared" si="427"/>
        <v>999868.16691965028</v>
      </c>
      <c r="AA1045" s="26">
        <f t="shared" si="428"/>
        <v>-99986.816691965039</v>
      </c>
      <c r="AB1045" s="31">
        <f t="shared" si="429"/>
        <v>-83842.054648096164</v>
      </c>
      <c r="AC1045" s="30">
        <f t="shared" si="430"/>
        <v>0</v>
      </c>
      <c r="AG1045" s="25">
        <f t="shared" si="431"/>
        <v>0</v>
      </c>
      <c r="AH1045" s="25">
        <f t="shared" si="432"/>
        <v>0</v>
      </c>
      <c r="AI1045" s="25">
        <f t="shared" si="433"/>
        <v>0</v>
      </c>
      <c r="AJ1045" s="25">
        <f t="shared" si="434"/>
        <v>1</v>
      </c>
      <c r="AK1045" s="25">
        <f t="shared" si="435"/>
        <v>0</v>
      </c>
      <c r="AL1045" s="25">
        <f t="shared" ca="1" si="436"/>
        <v>0</v>
      </c>
      <c r="AM1045" s="25">
        <f t="shared" ca="1" si="437"/>
        <v>0</v>
      </c>
      <c r="AN1045" s="25">
        <f ca="1">IF(AM1045=0,0,COUNTIF($AM$19:AM1045,C1045*10+1))</f>
        <v>0</v>
      </c>
      <c r="AO1045" s="20">
        <f t="shared" ca="1" si="438"/>
        <v>0</v>
      </c>
      <c r="AP1045" s="32">
        <f t="shared" ca="1" si="439"/>
        <v>0</v>
      </c>
    </row>
    <row r="1046" spans="1:42" x14ac:dyDescent="0.2">
      <c r="A1046" s="14">
        <f>Daten!A1046</f>
        <v>40911</v>
      </c>
      <c r="B1046" s="7" t="str">
        <f>Daten!B1046</f>
        <v xml:space="preserve">Oberschlierbach                                   </v>
      </c>
      <c r="C1046" s="14">
        <f t="shared" si="415"/>
        <v>4</v>
      </c>
      <c r="D1046" s="9">
        <f>Daten!D1046</f>
        <v>0</v>
      </c>
      <c r="E1046" s="8">
        <f>Daten!E1046</f>
        <v>479</v>
      </c>
      <c r="F1046" s="8">
        <f>Daten!F1046</f>
        <v>490</v>
      </c>
      <c r="G1046" s="26">
        <f t="shared" si="416"/>
        <v>-11</v>
      </c>
      <c r="H1046" s="28">
        <f t="shared" si="417"/>
        <v>-2.2448979591836733E-2</v>
      </c>
      <c r="I1046" s="20">
        <f t="shared" si="418"/>
        <v>6.9802734985462731</v>
      </c>
      <c r="J1046" s="20">
        <f t="shared" si="419"/>
        <v>-17.980273498546275</v>
      </c>
      <c r="K1046" s="26">
        <f t="shared" si="420"/>
        <v>8990.136749273137</v>
      </c>
      <c r="L1046" s="15">
        <f>Daten!G1046</f>
        <v>89</v>
      </c>
      <c r="M1046" s="15">
        <f>Daten!H1046</f>
        <v>286</v>
      </c>
      <c r="N1046" s="15">
        <f>Daten!I1046</f>
        <v>104</v>
      </c>
      <c r="O1046" s="27">
        <f t="shared" si="421"/>
        <v>0.67482517482517479</v>
      </c>
      <c r="P1046" s="15">
        <f t="shared" si="422"/>
        <v>163.72059064040948</v>
      </c>
      <c r="Q1046" s="20">
        <f t="shared" si="423"/>
        <v>29.279409359590517</v>
      </c>
      <c r="R1046" s="26">
        <f t="shared" si="424"/>
        <v>5855.8818719181036</v>
      </c>
      <c r="S1046" s="8">
        <f>Daten!K1046</f>
        <v>7209.79</v>
      </c>
      <c r="T1046" s="8">
        <f>Daten!L1046</f>
        <v>28863.97</v>
      </c>
      <c r="U1046" s="8">
        <f>Daten!M1046</f>
        <v>21895.19</v>
      </c>
      <c r="V1046" s="8">
        <f>Daten!N1046</f>
        <v>500</v>
      </c>
      <c r="W1046" s="8">
        <f>Daten!O1046</f>
        <v>500</v>
      </c>
      <c r="X1046" s="22">
        <f t="shared" si="425"/>
        <v>57968.95</v>
      </c>
      <c r="Y1046" s="8">
        <f t="shared" si="426"/>
        <v>196499.39624749564</v>
      </c>
      <c r="Z1046" s="20">
        <f t="shared" si="427"/>
        <v>-138530.44624749565</v>
      </c>
      <c r="AA1046" s="26">
        <f t="shared" si="428"/>
        <v>13853.044624749566</v>
      </c>
      <c r="AB1046" s="31">
        <f t="shared" si="429"/>
        <v>28699.063245940808</v>
      </c>
      <c r="AC1046" s="30">
        <f t="shared" si="430"/>
        <v>28699.063245940808</v>
      </c>
      <c r="AG1046" s="25">
        <f t="shared" si="431"/>
        <v>8990.136749273137</v>
      </c>
      <c r="AH1046" s="25">
        <f t="shared" si="432"/>
        <v>13853.044624749566</v>
      </c>
      <c r="AI1046" s="25">
        <f t="shared" si="433"/>
        <v>22843.181374022701</v>
      </c>
      <c r="AJ1046" s="25">
        <f t="shared" si="434"/>
        <v>1</v>
      </c>
      <c r="AK1046" s="25">
        <f t="shared" si="435"/>
        <v>22843.181374022701</v>
      </c>
      <c r="AL1046" s="25">
        <f t="shared" ca="1" si="436"/>
        <v>50092</v>
      </c>
      <c r="AM1046" s="25">
        <f t="shared" ca="1" si="437"/>
        <v>41</v>
      </c>
      <c r="AN1046" s="25">
        <f ca="1">IF(AM1046=0,0,COUNTIF($AM$19:AM1046,C1046*10+1))</f>
        <v>65</v>
      </c>
      <c r="AO1046" s="20">
        <f t="shared" ca="1" si="438"/>
        <v>0</v>
      </c>
      <c r="AP1046" s="32">
        <f t="shared" ca="1" si="439"/>
        <v>50092</v>
      </c>
    </row>
    <row r="1047" spans="1:42" x14ac:dyDescent="0.2">
      <c r="A1047" s="14">
        <f>Daten!A1047</f>
        <v>40912</v>
      </c>
      <c r="B1047" s="7" t="str">
        <f>Daten!B1047</f>
        <v xml:space="preserve">Pettenbach                                        </v>
      </c>
      <c r="C1047" s="14">
        <f t="shared" si="415"/>
        <v>4</v>
      </c>
      <c r="D1047" s="9">
        <f>Daten!D1047</f>
        <v>0</v>
      </c>
      <c r="E1047" s="8">
        <f>Daten!E1047</f>
        <v>5395</v>
      </c>
      <c r="F1047" s="8">
        <f>Daten!F1047</f>
        <v>5336</v>
      </c>
      <c r="G1047" s="26">
        <f t="shared" si="416"/>
        <v>59</v>
      </c>
      <c r="H1047" s="28">
        <f t="shared" si="417"/>
        <v>1.1056971514242878E-2</v>
      </c>
      <c r="I1047" s="20">
        <f t="shared" si="418"/>
        <v>76.013753853556963</v>
      </c>
      <c r="J1047" s="20">
        <f t="shared" si="419"/>
        <v>-17.013753853556963</v>
      </c>
      <c r="K1047" s="26">
        <f t="shared" si="420"/>
        <v>8506.876926778481</v>
      </c>
      <c r="L1047" s="15">
        <f>Daten!G1047</f>
        <v>873</v>
      </c>
      <c r="M1047" s="15">
        <f>Daten!H1047</f>
        <v>3557</v>
      </c>
      <c r="N1047" s="15">
        <f>Daten!I1047</f>
        <v>965</v>
      </c>
      <c r="O1047" s="27">
        <f t="shared" si="421"/>
        <v>0.51672757942086023</v>
      </c>
      <c r="P1047" s="15">
        <f t="shared" si="422"/>
        <v>2036.2032898878902</v>
      </c>
      <c r="Q1047" s="20">
        <f t="shared" si="423"/>
        <v>-198.20328988789015</v>
      </c>
      <c r="R1047" s="26">
        <f t="shared" si="424"/>
        <v>-39640.657977578026</v>
      </c>
      <c r="S1047" s="8">
        <f>Daten!K1047</f>
        <v>49015.81</v>
      </c>
      <c r="T1047" s="8">
        <f>Daten!L1047</f>
        <v>497712.23</v>
      </c>
      <c r="U1047" s="8">
        <f>Daten!M1047</f>
        <v>1840020.44</v>
      </c>
      <c r="V1047" s="8">
        <f>Daten!N1047</f>
        <v>500</v>
      </c>
      <c r="W1047" s="8">
        <f>Daten!O1047</f>
        <v>500</v>
      </c>
      <c r="X1047" s="22">
        <f t="shared" si="425"/>
        <v>2386748.48</v>
      </c>
      <c r="Y1047" s="8">
        <f t="shared" si="426"/>
        <v>2213182.1351883905</v>
      </c>
      <c r="Z1047" s="20">
        <f t="shared" si="427"/>
        <v>173566.34481160948</v>
      </c>
      <c r="AA1047" s="26">
        <f t="shared" si="428"/>
        <v>-17356.634481160949</v>
      </c>
      <c r="AB1047" s="31">
        <f t="shared" si="429"/>
        <v>-48490.415531960491</v>
      </c>
      <c r="AC1047" s="30">
        <f t="shared" si="430"/>
        <v>0</v>
      </c>
      <c r="AG1047" s="25">
        <f t="shared" si="431"/>
        <v>0</v>
      </c>
      <c r="AH1047" s="25">
        <f t="shared" si="432"/>
        <v>0</v>
      </c>
      <c r="AI1047" s="25">
        <f t="shared" si="433"/>
        <v>0</v>
      </c>
      <c r="AJ1047" s="25">
        <f t="shared" si="434"/>
        <v>1</v>
      </c>
      <c r="AK1047" s="25">
        <f t="shared" si="435"/>
        <v>0</v>
      </c>
      <c r="AL1047" s="25">
        <f t="shared" ca="1" si="436"/>
        <v>0</v>
      </c>
      <c r="AM1047" s="25">
        <f t="shared" ca="1" si="437"/>
        <v>0</v>
      </c>
      <c r="AN1047" s="25">
        <f ca="1">IF(AM1047=0,0,COUNTIF($AM$19:AM1047,C1047*10+1))</f>
        <v>0</v>
      </c>
      <c r="AO1047" s="20">
        <f t="shared" ca="1" si="438"/>
        <v>0</v>
      </c>
      <c r="AP1047" s="32">
        <f t="shared" ca="1" si="439"/>
        <v>0</v>
      </c>
    </row>
    <row r="1048" spans="1:42" x14ac:dyDescent="0.2">
      <c r="A1048" s="14">
        <f>Daten!A1048</f>
        <v>40913</v>
      </c>
      <c r="B1048" s="7" t="str">
        <f>Daten!B1048</f>
        <v xml:space="preserve">Ried im Traunkreis                                </v>
      </c>
      <c r="C1048" s="14">
        <f t="shared" si="415"/>
        <v>4</v>
      </c>
      <c r="D1048" s="9">
        <f>Daten!D1048</f>
        <v>0</v>
      </c>
      <c r="E1048" s="8">
        <f>Daten!E1048</f>
        <v>2923</v>
      </c>
      <c r="F1048" s="8">
        <f>Daten!F1048</f>
        <v>2781</v>
      </c>
      <c r="G1048" s="26">
        <f t="shared" si="416"/>
        <v>142</v>
      </c>
      <c r="H1048" s="28">
        <f t="shared" si="417"/>
        <v>5.1060769507371449E-2</v>
      </c>
      <c r="I1048" s="20">
        <f t="shared" si="418"/>
        <v>39.616613468279972</v>
      </c>
      <c r="J1048" s="20">
        <f t="shared" si="419"/>
        <v>102.38338653172002</v>
      </c>
      <c r="K1048" s="26">
        <f t="shared" si="420"/>
        <v>-51191.693265860013</v>
      </c>
      <c r="L1048" s="15">
        <f>Daten!G1048</f>
        <v>489</v>
      </c>
      <c r="M1048" s="15">
        <f>Daten!H1048</f>
        <v>1891</v>
      </c>
      <c r="N1048" s="15">
        <f>Daten!I1048</f>
        <v>543</v>
      </c>
      <c r="O1048" s="27">
        <f t="shared" si="421"/>
        <v>0.54574299312533048</v>
      </c>
      <c r="P1048" s="15">
        <f t="shared" si="422"/>
        <v>1082.5022269266235</v>
      </c>
      <c r="Q1048" s="20">
        <f t="shared" si="423"/>
        <v>-50.502226926623507</v>
      </c>
      <c r="R1048" s="26">
        <f t="shared" si="424"/>
        <v>-10100.445385324701</v>
      </c>
      <c r="S1048" s="8">
        <f>Daten!K1048</f>
        <v>32576.44</v>
      </c>
      <c r="T1048" s="8">
        <f>Daten!L1048</f>
        <v>260030.8</v>
      </c>
      <c r="U1048" s="8">
        <f>Daten!M1048</f>
        <v>1250243.68</v>
      </c>
      <c r="V1048" s="8">
        <f>Daten!N1048</f>
        <v>500</v>
      </c>
      <c r="W1048" s="8">
        <f>Daten!O1048</f>
        <v>500</v>
      </c>
      <c r="X1048" s="22">
        <f t="shared" si="425"/>
        <v>1542850.92</v>
      </c>
      <c r="Y1048" s="8">
        <f t="shared" si="426"/>
        <v>1199097.5683328388</v>
      </c>
      <c r="Z1048" s="20">
        <f t="shared" si="427"/>
        <v>343753.3516671611</v>
      </c>
      <c r="AA1048" s="26">
        <f t="shared" si="428"/>
        <v>-34375.335166716111</v>
      </c>
      <c r="AB1048" s="31">
        <f t="shared" si="429"/>
        <v>-95667.473817900827</v>
      </c>
      <c r="AC1048" s="30">
        <f t="shared" si="430"/>
        <v>0</v>
      </c>
      <c r="AG1048" s="25">
        <f t="shared" si="431"/>
        <v>0</v>
      </c>
      <c r="AH1048" s="25">
        <f t="shared" si="432"/>
        <v>0</v>
      </c>
      <c r="AI1048" s="25">
        <f t="shared" si="433"/>
        <v>0</v>
      </c>
      <c r="AJ1048" s="25">
        <f t="shared" si="434"/>
        <v>1</v>
      </c>
      <c r="AK1048" s="25">
        <f t="shared" si="435"/>
        <v>0</v>
      </c>
      <c r="AL1048" s="25">
        <f t="shared" ca="1" si="436"/>
        <v>0</v>
      </c>
      <c r="AM1048" s="25">
        <f t="shared" ca="1" si="437"/>
        <v>0</v>
      </c>
      <c r="AN1048" s="25">
        <f ca="1">IF(AM1048=0,0,COUNTIF($AM$19:AM1048,C1048*10+1))</f>
        <v>0</v>
      </c>
      <c r="AO1048" s="20">
        <f t="shared" ca="1" si="438"/>
        <v>0</v>
      </c>
      <c r="AP1048" s="32">
        <f t="shared" ca="1" si="439"/>
        <v>0</v>
      </c>
    </row>
    <row r="1049" spans="1:42" x14ac:dyDescent="0.2">
      <c r="A1049" s="14">
        <f>Daten!A1049</f>
        <v>40914</v>
      </c>
      <c r="B1049" s="7" t="str">
        <f>Daten!B1049</f>
        <v xml:space="preserve">Rosenau am Hengstpaß                             </v>
      </c>
      <c r="C1049" s="14">
        <f t="shared" si="415"/>
        <v>4</v>
      </c>
      <c r="D1049" s="9">
        <f>Daten!D1049</f>
        <v>0</v>
      </c>
      <c r="E1049" s="8">
        <f>Daten!E1049</f>
        <v>636</v>
      </c>
      <c r="F1049" s="8">
        <f>Daten!F1049</f>
        <v>651</v>
      </c>
      <c r="G1049" s="26">
        <f t="shared" si="416"/>
        <v>-15</v>
      </c>
      <c r="H1049" s="28">
        <f t="shared" si="417"/>
        <v>-2.3041474654377881E-2</v>
      </c>
      <c r="I1049" s="20">
        <f t="shared" si="418"/>
        <v>9.2737919337829062</v>
      </c>
      <c r="J1049" s="20">
        <f t="shared" si="419"/>
        <v>-24.273791933782906</v>
      </c>
      <c r="K1049" s="26">
        <f t="shared" si="420"/>
        <v>12136.895966891454</v>
      </c>
      <c r="L1049" s="15">
        <f>Daten!G1049</f>
        <v>80</v>
      </c>
      <c r="M1049" s="15">
        <f>Daten!H1049</f>
        <v>420</v>
      </c>
      <c r="N1049" s="15">
        <f>Daten!I1049</f>
        <v>136</v>
      </c>
      <c r="O1049" s="27">
        <f t="shared" si="421"/>
        <v>0.51428571428571423</v>
      </c>
      <c r="P1049" s="15">
        <f t="shared" si="422"/>
        <v>240.42883940199997</v>
      </c>
      <c r="Q1049" s="20">
        <f t="shared" si="423"/>
        <v>-24.428839401999966</v>
      </c>
      <c r="R1049" s="26">
        <f t="shared" si="424"/>
        <v>-4885.7678803999934</v>
      </c>
      <c r="S1049" s="8">
        <f>Daten!K1049</f>
        <v>1416.48</v>
      </c>
      <c r="T1049" s="8">
        <f>Daten!L1049</f>
        <v>50936.79</v>
      </c>
      <c r="U1049" s="8">
        <f>Daten!M1049</f>
        <v>221755.34</v>
      </c>
      <c r="V1049" s="8">
        <f>Daten!N1049</f>
        <v>500</v>
      </c>
      <c r="W1049" s="8">
        <f>Daten!O1049</f>
        <v>500</v>
      </c>
      <c r="X1049" s="22">
        <f t="shared" si="425"/>
        <v>274108.61</v>
      </c>
      <c r="Y1049" s="8">
        <f t="shared" si="426"/>
        <v>260905.2526375934</v>
      </c>
      <c r="Z1049" s="20">
        <f t="shared" si="427"/>
        <v>13203.35736240659</v>
      </c>
      <c r="AA1049" s="26">
        <f t="shared" si="428"/>
        <v>-1320.3357362406591</v>
      </c>
      <c r="AB1049" s="31">
        <f t="shared" si="429"/>
        <v>5930.792350250802</v>
      </c>
      <c r="AC1049" s="30">
        <f t="shared" si="430"/>
        <v>5930.792350250802</v>
      </c>
      <c r="AG1049" s="25">
        <f t="shared" si="431"/>
        <v>12136.895966891454</v>
      </c>
      <c r="AH1049" s="25">
        <f t="shared" si="432"/>
        <v>-1320.3357362406591</v>
      </c>
      <c r="AI1049" s="25">
        <f t="shared" si="433"/>
        <v>10816.560230650795</v>
      </c>
      <c r="AJ1049" s="25">
        <f t="shared" si="434"/>
        <v>1</v>
      </c>
      <c r="AK1049" s="25">
        <f t="shared" si="435"/>
        <v>10816.560230650795</v>
      </c>
      <c r="AL1049" s="25">
        <f t="shared" ca="1" si="436"/>
        <v>23719</v>
      </c>
      <c r="AM1049" s="25">
        <f t="shared" ca="1" si="437"/>
        <v>41</v>
      </c>
      <c r="AN1049" s="25">
        <f ca="1">IF(AM1049=0,0,COUNTIF($AM$19:AM1049,C1049*10+1))</f>
        <v>66</v>
      </c>
      <c r="AO1049" s="20">
        <f t="shared" ca="1" si="438"/>
        <v>0</v>
      </c>
      <c r="AP1049" s="32">
        <f t="shared" ca="1" si="439"/>
        <v>23719</v>
      </c>
    </row>
    <row r="1050" spans="1:42" x14ac:dyDescent="0.2">
      <c r="A1050" s="14">
        <f>Daten!A1050</f>
        <v>40915</v>
      </c>
      <c r="B1050" s="7" t="str">
        <f>Daten!B1050</f>
        <v xml:space="preserve">Roßleithen                                       </v>
      </c>
      <c r="C1050" s="14">
        <f t="shared" si="415"/>
        <v>4</v>
      </c>
      <c r="D1050" s="9">
        <f>Daten!D1050</f>
        <v>0</v>
      </c>
      <c r="E1050" s="8">
        <f>Daten!E1050</f>
        <v>1838</v>
      </c>
      <c r="F1050" s="8">
        <f>Daten!F1050</f>
        <v>1911</v>
      </c>
      <c r="G1050" s="26">
        <f t="shared" si="416"/>
        <v>-73</v>
      </c>
      <c r="H1050" s="28">
        <f t="shared" si="417"/>
        <v>-3.8199895342752484E-2</v>
      </c>
      <c r="I1050" s="20">
        <f t="shared" si="418"/>
        <v>27.223066644330466</v>
      </c>
      <c r="J1050" s="20">
        <f t="shared" si="419"/>
        <v>-100.22306664433046</v>
      </c>
      <c r="K1050" s="26">
        <f t="shared" si="420"/>
        <v>50111.533322165233</v>
      </c>
      <c r="L1050" s="15">
        <f>Daten!G1050</f>
        <v>303</v>
      </c>
      <c r="M1050" s="15">
        <f>Daten!H1050</f>
        <v>1129</v>
      </c>
      <c r="N1050" s="15">
        <f>Daten!I1050</f>
        <v>406</v>
      </c>
      <c r="O1050" s="27">
        <f t="shared" si="421"/>
        <v>0.62798937112488928</v>
      </c>
      <c r="P1050" s="15">
        <f t="shared" si="422"/>
        <v>646.29561829728084</v>
      </c>
      <c r="Q1050" s="20">
        <f t="shared" si="423"/>
        <v>62.704381702719161</v>
      </c>
      <c r="R1050" s="26">
        <f t="shared" si="424"/>
        <v>12540.876340543833</v>
      </c>
      <c r="S1050" s="8">
        <f>Daten!K1050</f>
        <v>13633.53</v>
      </c>
      <c r="T1050" s="8">
        <f>Daten!L1050</f>
        <v>133369.47</v>
      </c>
      <c r="U1050" s="8">
        <f>Daten!M1050</f>
        <v>328487.01</v>
      </c>
      <c r="V1050" s="8">
        <f>Daten!N1050</f>
        <v>500</v>
      </c>
      <c r="W1050" s="8">
        <f>Daten!O1050</f>
        <v>500</v>
      </c>
      <c r="X1050" s="22">
        <f t="shared" si="425"/>
        <v>475490.01</v>
      </c>
      <c r="Y1050" s="8">
        <f t="shared" si="426"/>
        <v>753999.77098725887</v>
      </c>
      <c r="Z1050" s="20">
        <f t="shared" si="427"/>
        <v>-278509.76098725887</v>
      </c>
      <c r="AA1050" s="26">
        <f t="shared" si="428"/>
        <v>27850.976098725889</v>
      </c>
      <c r="AB1050" s="31">
        <f t="shared" si="429"/>
        <v>90503.385761434954</v>
      </c>
      <c r="AC1050" s="30">
        <f t="shared" si="430"/>
        <v>90503.385761434954</v>
      </c>
      <c r="AG1050" s="25">
        <f t="shared" si="431"/>
        <v>50111.533322165233</v>
      </c>
      <c r="AH1050" s="25">
        <f t="shared" si="432"/>
        <v>27850.976098725889</v>
      </c>
      <c r="AI1050" s="25">
        <f t="shared" si="433"/>
        <v>77962.509420891118</v>
      </c>
      <c r="AJ1050" s="25">
        <f t="shared" si="434"/>
        <v>1</v>
      </c>
      <c r="AK1050" s="25">
        <f t="shared" si="435"/>
        <v>77962.509420891118</v>
      </c>
      <c r="AL1050" s="25">
        <f t="shared" ca="1" si="436"/>
        <v>170962</v>
      </c>
      <c r="AM1050" s="25">
        <f t="shared" ca="1" si="437"/>
        <v>41</v>
      </c>
      <c r="AN1050" s="25">
        <f ca="1">IF(AM1050=0,0,COUNTIF($AM$19:AM1050,C1050*10+1))</f>
        <v>67</v>
      </c>
      <c r="AO1050" s="20">
        <f t="shared" ca="1" si="438"/>
        <v>0</v>
      </c>
      <c r="AP1050" s="32">
        <f t="shared" ca="1" si="439"/>
        <v>170962</v>
      </c>
    </row>
    <row r="1051" spans="1:42" x14ac:dyDescent="0.2">
      <c r="A1051" s="14">
        <f>Daten!A1051</f>
        <v>40916</v>
      </c>
      <c r="B1051" s="7" t="str">
        <f>Daten!B1051</f>
        <v xml:space="preserve">St. Pankraz                                       </v>
      </c>
      <c r="C1051" s="14">
        <f t="shared" si="415"/>
        <v>4</v>
      </c>
      <c r="D1051" s="9">
        <f>Daten!D1051</f>
        <v>0</v>
      </c>
      <c r="E1051" s="8">
        <f>Daten!E1051</f>
        <v>376</v>
      </c>
      <c r="F1051" s="8">
        <f>Daten!F1051</f>
        <v>362</v>
      </c>
      <c r="G1051" s="26">
        <f t="shared" si="416"/>
        <v>14</v>
      </c>
      <c r="H1051" s="28">
        <f t="shared" si="417"/>
        <v>3.8674033149171269E-2</v>
      </c>
      <c r="I1051" s="20">
        <f t="shared" si="418"/>
        <v>5.1568551152525526</v>
      </c>
      <c r="J1051" s="20">
        <f t="shared" si="419"/>
        <v>8.8431448847474474</v>
      </c>
      <c r="K1051" s="26">
        <f t="shared" si="420"/>
        <v>-4421.5724423737238</v>
      </c>
      <c r="L1051" s="15">
        <f>Daten!G1051</f>
        <v>61</v>
      </c>
      <c r="M1051" s="15">
        <f>Daten!H1051</f>
        <v>249</v>
      </c>
      <c r="N1051" s="15">
        <f>Daten!I1051</f>
        <v>66</v>
      </c>
      <c r="O1051" s="27">
        <f t="shared" si="421"/>
        <v>0.51004016064257029</v>
      </c>
      <c r="P1051" s="15">
        <f t="shared" si="422"/>
        <v>142.53995478832854</v>
      </c>
      <c r="Q1051" s="20">
        <f t="shared" si="423"/>
        <v>-15.539954788328544</v>
      </c>
      <c r="R1051" s="26">
        <f t="shared" si="424"/>
        <v>-3107.9909576657087</v>
      </c>
      <c r="S1051" s="8">
        <f>Daten!K1051</f>
        <v>7968.96</v>
      </c>
      <c r="T1051" s="8">
        <f>Daten!L1051</f>
        <v>29899.919999999998</v>
      </c>
      <c r="U1051" s="8">
        <f>Daten!M1051</f>
        <v>131059.6</v>
      </c>
      <c r="V1051" s="8">
        <f>Daten!N1051</f>
        <v>500</v>
      </c>
      <c r="W1051" s="8">
        <f>Daten!O1051</f>
        <v>500</v>
      </c>
      <c r="X1051" s="22">
        <f t="shared" si="425"/>
        <v>168928.48</v>
      </c>
      <c r="Y1051" s="8">
        <f t="shared" si="426"/>
        <v>154245.87262851433</v>
      </c>
      <c r="Z1051" s="20">
        <f t="shared" si="427"/>
        <v>14682.607371485676</v>
      </c>
      <c r="AA1051" s="26">
        <f t="shared" si="428"/>
        <v>-1468.2607371485676</v>
      </c>
      <c r="AB1051" s="31">
        <f t="shared" si="429"/>
        <v>-8997.8241371880013</v>
      </c>
      <c r="AC1051" s="30">
        <f t="shared" si="430"/>
        <v>0</v>
      </c>
      <c r="AG1051" s="25">
        <f t="shared" si="431"/>
        <v>0</v>
      </c>
      <c r="AH1051" s="25">
        <f t="shared" si="432"/>
        <v>0</v>
      </c>
      <c r="AI1051" s="25">
        <f t="shared" si="433"/>
        <v>0</v>
      </c>
      <c r="AJ1051" s="25">
        <f t="shared" si="434"/>
        <v>1</v>
      </c>
      <c r="AK1051" s="25">
        <f t="shared" si="435"/>
        <v>0</v>
      </c>
      <c r="AL1051" s="25">
        <f t="shared" ca="1" si="436"/>
        <v>0</v>
      </c>
      <c r="AM1051" s="25">
        <f t="shared" ca="1" si="437"/>
        <v>0</v>
      </c>
      <c r="AN1051" s="25">
        <f ca="1">IF(AM1051=0,0,COUNTIF($AM$19:AM1051,C1051*10+1))</f>
        <v>0</v>
      </c>
      <c r="AO1051" s="20">
        <f t="shared" ca="1" si="438"/>
        <v>0</v>
      </c>
      <c r="AP1051" s="32">
        <f t="shared" ca="1" si="439"/>
        <v>0</v>
      </c>
    </row>
    <row r="1052" spans="1:42" x14ac:dyDescent="0.2">
      <c r="A1052" s="14">
        <f>Daten!A1052</f>
        <v>40917</v>
      </c>
      <c r="B1052" s="7" t="str">
        <f>Daten!B1052</f>
        <v xml:space="preserve">Schlierbach                                       </v>
      </c>
      <c r="C1052" s="14">
        <f t="shared" si="415"/>
        <v>4</v>
      </c>
      <c r="D1052" s="9">
        <f>Daten!D1052</f>
        <v>0</v>
      </c>
      <c r="E1052" s="8">
        <f>Daten!E1052</f>
        <v>2925</v>
      </c>
      <c r="F1052" s="8">
        <f>Daten!F1052</f>
        <v>2853</v>
      </c>
      <c r="G1052" s="26">
        <f t="shared" si="416"/>
        <v>72</v>
      </c>
      <c r="H1052" s="28">
        <f t="shared" si="417"/>
        <v>2.5236593059936908E-2</v>
      </c>
      <c r="I1052" s="20">
        <f t="shared" si="418"/>
        <v>40.642286308882689</v>
      </c>
      <c r="J1052" s="20">
        <f t="shared" si="419"/>
        <v>31.357713691117311</v>
      </c>
      <c r="K1052" s="26">
        <f t="shared" si="420"/>
        <v>-15678.856845558656</v>
      </c>
      <c r="L1052" s="15">
        <f>Daten!G1052</f>
        <v>470</v>
      </c>
      <c r="M1052" s="15">
        <f>Daten!H1052</f>
        <v>1954</v>
      </c>
      <c r="N1052" s="15">
        <f>Daten!I1052</f>
        <v>501</v>
      </c>
      <c r="O1052" s="27">
        <f t="shared" si="421"/>
        <v>0.4969293756397134</v>
      </c>
      <c r="P1052" s="15">
        <f t="shared" si="422"/>
        <v>1118.5665528369236</v>
      </c>
      <c r="Q1052" s="20">
        <f t="shared" si="423"/>
        <v>-147.56655283692362</v>
      </c>
      <c r="R1052" s="26">
        <f t="shared" si="424"/>
        <v>-29513.310567384724</v>
      </c>
      <c r="S1052" s="8">
        <f>Daten!K1052</f>
        <v>13258.03</v>
      </c>
      <c r="T1052" s="8">
        <f>Daten!L1052</f>
        <v>231116.08</v>
      </c>
      <c r="U1052" s="8">
        <f>Daten!M1052</f>
        <v>732452.71</v>
      </c>
      <c r="V1052" s="8">
        <f>Daten!N1052</f>
        <v>500</v>
      </c>
      <c r="W1052" s="8">
        <f>Daten!O1052</f>
        <v>500</v>
      </c>
      <c r="X1052" s="22">
        <f t="shared" si="425"/>
        <v>976826.82</v>
      </c>
      <c r="Y1052" s="8">
        <f t="shared" si="426"/>
        <v>1199918.0251021395</v>
      </c>
      <c r="Z1052" s="20">
        <f t="shared" si="427"/>
        <v>-223091.2051021395</v>
      </c>
      <c r="AA1052" s="26">
        <f t="shared" si="428"/>
        <v>22309.12051021395</v>
      </c>
      <c r="AB1052" s="31">
        <f t="shared" si="429"/>
        <v>-22883.046902729431</v>
      </c>
      <c r="AC1052" s="30">
        <f t="shared" si="430"/>
        <v>0</v>
      </c>
      <c r="AG1052" s="25">
        <f t="shared" si="431"/>
        <v>0</v>
      </c>
      <c r="AH1052" s="25">
        <f t="shared" si="432"/>
        <v>0</v>
      </c>
      <c r="AI1052" s="25">
        <f t="shared" si="433"/>
        <v>0</v>
      </c>
      <c r="AJ1052" s="25">
        <f t="shared" si="434"/>
        <v>1</v>
      </c>
      <c r="AK1052" s="25">
        <f t="shared" si="435"/>
        <v>0</v>
      </c>
      <c r="AL1052" s="25">
        <f t="shared" ca="1" si="436"/>
        <v>0</v>
      </c>
      <c r="AM1052" s="25">
        <f t="shared" ca="1" si="437"/>
        <v>0</v>
      </c>
      <c r="AN1052" s="25">
        <f ca="1">IF(AM1052=0,0,COUNTIF($AM$19:AM1052,C1052*10+1))</f>
        <v>0</v>
      </c>
      <c r="AO1052" s="20">
        <f t="shared" ca="1" si="438"/>
        <v>0</v>
      </c>
      <c r="AP1052" s="32">
        <f t="shared" ca="1" si="439"/>
        <v>0</v>
      </c>
    </row>
    <row r="1053" spans="1:42" x14ac:dyDescent="0.2">
      <c r="A1053" s="14">
        <f>Daten!A1053</f>
        <v>40918</v>
      </c>
      <c r="B1053" s="7" t="str">
        <f>Daten!B1053</f>
        <v xml:space="preserve">Spital am Pyhrn                                   </v>
      </c>
      <c r="C1053" s="14">
        <f t="shared" si="415"/>
        <v>4</v>
      </c>
      <c r="D1053" s="9">
        <f>Daten!D1053</f>
        <v>0</v>
      </c>
      <c r="E1053" s="8">
        <f>Daten!E1053</f>
        <v>2280</v>
      </c>
      <c r="F1053" s="8">
        <f>Daten!F1053</f>
        <v>2240</v>
      </c>
      <c r="G1053" s="26">
        <f t="shared" si="416"/>
        <v>40</v>
      </c>
      <c r="H1053" s="28">
        <f t="shared" si="417"/>
        <v>1.7857142857142856E-2</v>
      </c>
      <c r="I1053" s="20">
        <f t="shared" si="418"/>
        <v>31.909821707640106</v>
      </c>
      <c r="J1053" s="20">
        <f t="shared" si="419"/>
        <v>8.0901782923598944</v>
      </c>
      <c r="K1053" s="26">
        <f t="shared" si="420"/>
        <v>-4045.0891461799474</v>
      </c>
      <c r="L1053" s="15">
        <f>Daten!G1053</f>
        <v>341</v>
      </c>
      <c r="M1053" s="15">
        <f>Daten!H1053</f>
        <v>1469</v>
      </c>
      <c r="N1053" s="15">
        <f>Daten!I1053</f>
        <v>470</v>
      </c>
      <c r="O1053" s="27">
        <f t="shared" si="421"/>
        <v>0.55207624234172903</v>
      </c>
      <c r="P1053" s="15">
        <f t="shared" si="422"/>
        <v>840.92848828937599</v>
      </c>
      <c r="Q1053" s="20">
        <f t="shared" si="423"/>
        <v>-29.928488289375991</v>
      </c>
      <c r="R1053" s="26">
        <f t="shared" si="424"/>
        <v>-5985.6976578751983</v>
      </c>
      <c r="S1053" s="8">
        <f>Daten!K1053</f>
        <v>22878.240000000002</v>
      </c>
      <c r="T1053" s="8">
        <f>Daten!L1053</f>
        <v>202918.99</v>
      </c>
      <c r="U1053" s="8">
        <f>Daten!M1053</f>
        <v>1678079.39</v>
      </c>
      <c r="V1053" s="8">
        <f>Daten!N1053</f>
        <v>500</v>
      </c>
      <c r="W1053" s="8">
        <f>Daten!O1053</f>
        <v>500</v>
      </c>
      <c r="X1053" s="22">
        <f t="shared" si="425"/>
        <v>1903876.6199999999</v>
      </c>
      <c r="Y1053" s="8">
        <f t="shared" si="426"/>
        <v>935320.71700269321</v>
      </c>
      <c r="Z1053" s="20">
        <f t="shared" si="427"/>
        <v>968555.90299730666</v>
      </c>
      <c r="AA1053" s="26">
        <f t="shared" si="428"/>
        <v>-96855.590299730669</v>
      </c>
      <c r="AB1053" s="31">
        <f t="shared" si="429"/>
        <v>-106886.37710378581</v>
      </c>
      <c r="AC1053" s="30">
        <f t="shared" si="430"/>
        <v>0</v>
      </c>
      <c r="AG1053" s="25">
        <f t="shared" si="431"/>
        <v>0</v>
      </c>
      <c r="AH1053" s="25">
        <f t="shared" si="432"/>
        <v>0</v>
      </c>
      <c r="AI1053" s="25">
        <f t="shared" si="433"/>
        <v>0</v>
      </c>
      <c r="AJ1053" s="25">
        <f t="shared" si="434"/>
        <v>1</v>
      </c>
      <c r="AK1053" s="25">
        <f t="shared" si="435"/>
        <v>0</v>
      </c>
      <c r="AL1053" s="25">
        <f t="shared" ca="1" si="436"/>
        <v>0</v>
      </c>
      <c r="AM1053" s="25">
        <f t="shared" ca="1" si="437"/>
        <v>0</v>
      </c>
      <c r="AN1053" s="25">
        <f ca="1">IF(AM1053=0,0,COUNTIF($AM$19:AM1053,C1053*10+1))</f>
        <v>0</v>
      </c>
      <c r="AO1053" s="20">
        <f t="shared" ca="1" si="438"/>
        <v>0</v>
      </c>
      <c r="AP1053" s="32">
        <f t="shared" ca="1" si="439"/>
        <v>0</v>
      </c>
    </row>
    <row r="1054" spans="1:42" x14ac:dyDescent="0.2">
      <c r="A1054" s="14">
        <f>Daten!A1054</f>
        <v>40919</v>
      </c>
      <c r="B1054" s="7" t="str">
        <f>Daten!B1054</f>
        <v xml:space="preserve">Steinbach am Ziehberg                             </v>
      </c>
      <c r="C1054" s="14">
        <f t="shared" si="415"/>
        <v>4</v>
      </c>
      <c r="D1054" s="9">
        <f>Daten!D1054</f>
        <v>0</v>
      </c>
      <c r="E1054" s="8">
        <f>Daten!E1054</f>
        <v>880</v>
      </c>
      <c r="F1054" s="8">
        <f>Daten!F1054</f>
        <v>850</v>
      </c>
      <c r="G1054" s="26">
        <f t="shared" si="416"/>
        <v>30</v>
      </c>
      <c r="H1054" s="28">
        <f t="shared" si="417"/>
        <v>3.5294117647058823E-2</v>
      </c>
      <c r="I1054" s="20">
        <f t="shared" si="418"/>
        <v>12.108637701559861</v>
      </c>
      <c r="J1054" s="20">
        <f t="shared" si="419"/>
        <v>17.891362298440139</v>
      </c>
      <c r="K1054" s="26">
        <f t="shared" si="420"/>
        <v>-8945.6811492200704</v>
      </c>
      <c r="L1054" s="15">
        <f>Daten!G1054</f>
        <v>156</v>
      </c>
      <c r="M1054" s="15">
        <f>Daten!H1054</f>
        <v>540</v>
      </c>
      <c r="N1054" s="15">
        <f>Daten!I1054</f>
        <v>184</v>
      </c>
      <c r="O1054" s="27">
        <f t="shared" si="421"/>
        <v>0.62962962962962965</v>
      </c>
      <c r="P1054" s="15">
        <f t="shared" si="422"/>
        <v>309.12279351685709</v>
      </c>
      <c r="Q1054" s="20">
        <f t="shared" si="423"/>
        <v>30.877206483142913</v>
      </c>
      <c r="R1054" s="26">
        <f t="shared" si="424"/>
        <v>6175.4412966285827</v>
      </c>
      <c r="S1054" s="8">
        <f>Daten!K1054</f>
        <v>10756.86</v>
      </c>
      <c r="T1054" s="8">
        <f>Daten!L1054</f>
        <v>42389.67</v>
      </c>
      <c r="U1054" s="8">
        <f>Daten!M1054</f>
        <v>27739.99</v>
      </c>
      <c r="V1054" s="8">
        <f>Daten!N1054</f>
        <v>500</v>
      </c>
      <c r="W1054" s="8">
        <f>Daten!O1054</f>
        <v>500</v>
      </c>
      <c r="X1054" s="22">
        <f t="shared" si="425"/>
        <v>80886.52</v>
      </c>
      <c r="Y1054" s="8">
        <f t="shared" si="426"/>
        <v>361000.9784922676</v>
      </c>
      <c r="Z1054" s="20">
        <f t="shared" si="427"/>
        <v>-280114.45849226759</v>
      </c>
      <c r="AA1054" s="26">
        <f t="shared" si="428"/>
        <v>28011.445849226759</v>
      </c>
      <c r="AB1054" s="31">
        <f t="shared" si="429"/>
        <v>25241.205996635272</v>
      </c>
      <c r="AC1054" s="30">
        <f t="shared" si="430"/>
        <v>25241.205996635272</v>
      </c>
      <c r="AG1054" s="25">
        <f t="shared" si="431"/>
        <v>-8945.6811492200704</v>
      </c>
      <c r="AH1054" s="25">
        <f t="shared" si="432"/>
        <v>28011.445849226759</v>
      </c>
      <c r="AI1054" s="25">
        <f t="shared" si="433"/>
        <v>19065.764700006686</v>
      </c>
      <c r="AJ1054" s="25">
        <f t="shared" si="434"/>
        <v>1</v>
      </c>
      <c r="AK1054" s="25">
        <f t="shared" si="435"/>
        <v>19065.764700006686</v>
      </c>
      <c r="AL1054" s="25">
        <f t="shared" ca="1" si="436"/>
        <v>41809</v>
      </c>
      <c r="AM1054" s="25">
        <f t="shared" ca="1" si="437"/>
        <v>41</v>
      </c>
      <c r="AN1054" s="25">
        <f ca="1">IF(AM1054=0,0,COUNTIF($AM$19:AM1054,C1054*10+1))</f>
        <v>68</v>
      </c>
      <c r="AO1054" s="20">
        <f t="shared" ca="1" si="438"/>
        <v>0</v>
      </c>
      <c r="AP1054" s="32">
        <f t="shared" ca="1" si="439"/>
        <v>41809</v>
      </c>
    </row>
    <row r="1055" spans="1:42" x14ac:dyDescent="0.2">
      <c r="A1055" s="14">
        <f>Daten!A1055</f>
        <v>40920</v>
      </c>
      <c r="B1055" s="7" t="str">
        <f>Daten!B1055</f>
        <v xml:space="preserve">Steinbach an der Steyr                            </v>
      </c>
      <c r="C1055" s="14">
        <f t="shared" si="415"/>
        <v>4</v>
      </c>
      <c r="D1055" s="9">
        <f>Daten!D1055</f>
        <v>0</v>
      </c>
      <c r="E1055" s="8">
        <f>Daten!E1055</f>
        <v>1972</v>
      </c>
      <c r="F1055" s="8">
        <f>Daten!F1055</f>
        <v>1988</v>
      </c>
      <c r="G1055" s="26">
        <f t="shared" si="416"/>
        <v>-16</v>
      </c>
      <c r="H1055" s="28">
        <f t="shared" si="417"/>
        <v>-8.0482897384305842E-3</v>
      </c>
      <c r="I1055" s="20">
        <f t="shared" si="418"/>
        <v>28.319966765530594</v>
      </c>
      <c r="J1055" s="20">
        <f t="shared" si="419"/>
        <v>-44.319966765530594</v>
      </c>
      <c r="K1055" s="26">
        <f t="shared" si="420"/>
        <v>22159.983382765298</v>
      </c>
      <c r="L1055" s="15">
        <f>Daten!G1055</f>
        <v>314</v>
      </c>
      <c r="M1055" s="15">
        <f>Daten!H1055</f>
        <v>1255</v>
      </c>
      <c r="N1055" s="15">
        <f>Daten!I1055</f>
        <v>403</v>
      </c>
      <c r="O1055" s="27">
        <f t="shared" si="421"/>
        <v>0.57131474103585655</v>
      </c>
      <c r="P1055" s="15">
        <f t="shared" si="422"/>
        <v>718.42427011788084</v>
      </c>
      <c r="Q1055" s="20">
        <f t="shared" si="423"/>
        <v>-1.4242701178808375</v>
      </c>
      <c r="R1055" s="26">
        <f t="shared" si="424"/>
        <v>-284.85402357616749</v>
      </c>
      <c r="S1055" s="8">
        <f>Daten!K1055</f>
        <v>12286.53</v>
      </c>
      <c r="T1055" s="8">
        <f>Daten!L1055</f>
        <v>112728.29</v>
      </c>
      <c r="U1055" s="8">
        <f>Daten!M1055</f>
        <v>103779.25</v>
      </c>
      <c r="V1055" s="8">
        <f>Daten!N1055</f>
        <v>500</v>
      </c>
      <c r="W1055" s="8">
        <f>Daten!O1055</f>
        <v>500</v>
      </c>
      <c r="X1055" s="22">
        <f t="shared" si="425"/>
        <v>228794.07</v>
      </c>
      <c r="Y1055" s="8">
        <f t="shared" si="426"/>
        <v>808970.37453039957</v>
      </c>
      <c r="Z1055" s="20">
        <f t="shared" si="427"/>
        <v>-580176.30453039962</v>
      </c>
      <c r="AA1055" s="26">
        <f t="shared" si="428"/>
        <v>58017.630453039965</v>
      </c>
      <c r="AB1055" s="31">
        <f t="shared" si="429"/>
        <v>79892.759812229095</v>
      </c>
      <c r="AC1055" s="30">
        <f t="shared" si="430"/>
        <v>79892.759812229095</v>
      </c>
      <c r="AG1055" s="25">
        <f t="shared" si="431"/>
        <v>22159.983382765298</v>
      </c>
      <c r="AH1055" s="25">
        <f t="shared" si="432"/>
        <v>58017.630453039965</v>
      </c>
      <c r="AI1055" s="25">
        <f t="shared" si="433"/>
        <v>80177.61383580527</v>
      </c>
      <c r="AJ1055" s="25">
        <f t="shared" si="434"/>
        <v>1</v>
      </c>
      <c r="AK1055" s="25">
        <f t="shared" si="435"/>
        <v>80177.61383580527</v>
      </c>
      <c r="AL1055" s="25">
        <f t="shared" ca="1" si="436"/>
        <v>175820</v>
      </c>
      <c r="AM1055" s="25">
        <f t="shared" ca="1" si="437"/>
        <v>41</v>
      </c>
      <c r="AN1055" s="25">
        <f ca="1">IF(AM1055=0,0,COUNTIF($AM$19:AM1055,C1055*10+1))</f>
        <v>69</v>
      </c>
      <c r="AO1055" s="20">
        <f t="shared" ca="1" si="438"/>
        <v>0</v>
      </c>
      <c r="AP1055" s="32">
        <f t="shared" ca="1" si="439"/>
        <v>175820</v>
      </c>
    </row>
    <row r="1056" spans="1:42" x14ac:dyDescent="0.2">
      <c r="A1056" s="14">
        <f>Daten!A1056</f>
        <v>40921</v>
      </c>
      <c r="B1056" s="7" t="str">
        <f>Daten!B1056</f>
        <v xml:space="preserve">Vorderstoder                                      </v>
      </c>
      <c r="C1056" s="14">
        <f t="shared" si="415"/>
        <v>4</v>
      </c>
      <c r="D1056" s="9">
        <f>Daten!D1056</f>
        <v>0</v>
      </c>
      <c r="E1056" s="8">
        <f>Daten!E1056</f>
        <v>841</v>
      </c>
      <c r="F1056" s="8">
        <f>Daten!F1056</f>
        <v>826</v>
      </c>
      <c r="G1056" s="26">
        <f t="shared" si="416"/>
        <v>15</v>
      </c>
      <c r="H1056" s="28">
        <f t="shared" si="417"/>
        <v>1.8159806295399514E-2</v>
      </c>
      <c r="I1056" s="20">
        <f t="shared" si="418"/>
        <v>11.766746754692289</v>
      </c>
      <c r="J1056" s="20">
        <f t="shared" si="419"/>
        <v>3.2332532453077114</v>
      </c>
      <c r="K1056" s="26">
        <f t="shared" si="420"/>
        <v>-1616.6266226538557</v>
      </c>
      <c r="L1056" s="15">
        <f>Daten!G1056</f>
        <v>123</v>
      </c>
      <c r="M1056" s="15">
        <f>Daten!H1056</f>
        <v>513</v>
      </c>
      <c r="N1056" s="15">
        <f>Daten!I1056</f>
        <v>205</v>
      </c>
      <c r="O1056" s="27">
        <f t="shared" si="421"/>
        <v>0.63937621832358671</v>
      </c>
      <c r="P1056" s="15">
        <f t="shared" si="422"/>
        <v>293.66665384101424</v>
      </c>
      <c r="Q1056" s="20">
        <f t="shared" si="423"/>
        <v>34.333346158985762</v>
      </c>
      <c r="R1056" s="26">
        <f t="shared" si="424"/>
        <v>6866.669231797152</v>
      </c>
      <c r="S1056" s="8">
        <f>Daten!K1056</f>
        <v>9123.01</v>
      </c>
      <c r="T1056" s="8">
        <f>Daten!L1056</f>
        <v>74273.429999999993</v>
      </c>
      <c r="U1056" s="8">
        <f>Daten!M1056</f>
        <v>88806.33</v>
      </c>
      <c r="V1056" s="8">
        <f>Daten!N1056</f>
        <v>500</v>
      </c>
      <c r="W1056" s="8">
        <f>Daten!O1056</f>
        <v>500</v>
      </c>
      <c r="X1056" s="22">
        <f t="shared" si="425"/>
        <v>172202.77</v>
      </c>
      <c r="Y1056" s="8">
        <f t="shared" si="426"/>
        <v>345002.07149090571</v>
      </c>
      <c r="Z1056" s="20">
        <f t="shared" si="427"/>
        <v>-172799.30149090572</v>
      </c>
      <c r="AA1056" s="26">
        <f t="shared" si="428"/>
        <v>17279.930149090575</v>
      </c>
      <c r="AB1056" s="31">
        <f t="shared" si="429"/>
        <v>22529.972758233871</v>
      </c>
      <c r="AC1056" s="30">
        <f t="shared" si="430"/>
        <v>22529.972758233871</v>
      </c>
      <c r="AG1056" s="25">
        <f t="shared" si="431"/>
        <v>-1616.6266226538557</v>
      </c>
      <c r="AH1056" s="25">
        <f t="shared" si="432"/>
        <v>17279.930149090575</v>
      </c>
      <c r="AI1056" s="25">
        <f t="shared" si="433"/>
        <v>15663.303526436719</v>
      </c>
      <c r="AJ1056" s="25">
        <f t="shared" si="434"/>
        <v>1</v>
      </c>
      <c r="AK1056" s="25">
        <f t="shared" si="435"/>
        <v>15663.303526436719</v>
      </c>
      <c r="AL1056" s="25">
        <f t="shared" ca="1" si="436"/>
        <v>34348</v>
      </c>
      <c r="AM1056" s="25">
        <f t="shared" ca="1" si="437"/>
        <v>41</v>
      </c>
      <c r="AN1056" s="25">
        <f ca="1">IF(AM1056=0,0,COUNTIF($AM$19:AM1056,C1056*10+1))</f>
        <v>70</v>
      </c>
      <c r="AO1056" s="20">
        <f t="shared" ca="1" si="438"/>
        <v>0</v>
      </c>
      <c r="AP1056" s="32">
        <f t="shared" ca="1" si="439"/>
        <v>34348</v>
      </c>
    </row>
    <row r="1057" spans="1:42" x14ac:dyDescent="0.2">
      <c r="A1057" s="14">
        <f>Daten!A1057</f>
        <v>40922</v>
      </c>
      <c r="B1057" s="7" t="str">
        <f>Daten!B1057</f>
        <v xml:space="preserve">Wartberg an der Krems                             </v>
      </c>
      <c r="C1057" s="14">
        <f t="shared" si="415"/>
        <v>4</v>
      </c>
      <c r="D1057" s="9">
        <f>Daten!D1057</f>
        <v>0</v>
      </c>
      <c r="E1057" s="8">
        <f>Daten!E1057</f>
        <v>2953</v>
      </c>
      <c r="F1057" s="8">
        <f>Daten!F1057</f>
        <v>2976</v>
      </c>
      <c r="G1057" s="26">
        <f t="shared" si="416"/>
        <v>-23</v>
      </c>
      <c r="H1057" s="28">
        <f t="shared" si="417"/>
        <v>-7.7284946236559141E-3</v>
      </c>
      <c r="I1057" s="20">
        <f t="shared" si="418"/>
        <v>42.394477411578997</v>
      </c>
      <c r="J1057" s="20">
        <f t="shared" si="419"/>
        <v>-65.394477411579004</v>
      </c>
      <c r="K1057" s="26">
        <f t="shared" si="420"/>
        <v>32697.238705789503</v>
      </c>
      <c r="L1057" s="15">
        <f>Daten!G1057</f>
        <v>457</v>
      </c>
      <c r="M1057" s="15">
        <f>Daten!H1057</f>
        <v>1930</v>
      </c>
      <c r="N1057" s="15">
        <f>Daten!I1057</f>
        <v>566</v>
      </c>
      <c r="O1057" s="27">
        <f t="shared" si="421"/>
        <v>0.53005181347150254</v>
      </c>
      <c r="P1057" s="15">
        <f t="shared" si="422"/>
        <v>1104.8277620139522</v>
      </c>
      <c r="Q1057" s="20">
        <f t="shared" si="423"/>
        <v>-81.827762013952224</v>
      </c>
      <c r="R1057" s="26">
        <f t="shared" si="424"/>
        <v>-16365.552402790445</v>
      </c>
      <c r="S1057" s="8">
        <f>Daten!K1057</f>
        <v>32553.68</v>
      </c>
      <c r="T1057" s="8">
        <f>Daten!L1057</f>
        <v>238845.93</v>
      </c>
      <c r="U1057" s="8">
        <f>Daten!M1057</f>
        <v>1325856.94</v>
      </c>
      <c r="V1057" s="8">
        <f>Daten!N1057</f>
        <v>500</v>
      </c>
      <c r="W1057" s="8">
        <f>Daten!O1057</f>
        <v>500</v>
      </c>
      <c r="X1057" s="22">
        <f t="shared" si="425"/>
        <v>1597256.5499999998</v>
      </c>
      <c r="Y1057" s="8">
        <f t="shared" si="426"/>
        <v>1211404.419872348</v>
      </c>
      <c r="Z1057" s="20">
        <f t="shared" si="427"/>
        <v>385852.13012765185</v>
      </c>
      <c r="AA1057" s="26">
        <f t="shared" si="428"/>
        <v>-38585.213012765184</v>
      </c>
      <c r="AB1057" s="31">
        <f t="shared" si="429"/>
        <v>-22253.526709766127</v>
      </c>
      <c r="AC1057" s="30">
        <f t="shared" si="430"/>
        <v>0</v>
      </c>
      <c r="AG1057" s="25">
        <f t="shared" si="431"/>
        <v>0</v>
      </c>
      <c r="AH1057" s="25">
        <f t="shared" si="432"/>
        <v>0</v>
      </c>
      <c r="AI1057" s="25">
        <f t="shared" si="433"/>
        <v>0</v>
      </c>
      <c r="AJ1057" s="25">
        <f t="shared" si="434"/>
        <v>1</v>
      </c>
      <c r="AK1057" s="25">
        <f t="shared" si="435"/>
        <v>0</v>
      </c>
      <c r="AL1057" s="25">
        <f t="shared" ca="1" si="436"/>
        <v>0</v>
      </c>
      <c r="AM1057" s="25">
        <f t="shared" ca="1" si="437"/>
        <v>0</v>
      </c>
      <c r="AN1057" s="25">
        <f ca="1">IF(AM1057=0,0,COUNTIF($AM$19:AM1057,C1057*10+1))</f>
        <v>0</v>
      </c>
      <c r="AO1057" s="20">
        <f t="shared" ca="1" si="438"/>
        <v>0</v>
      </c>
      <c r="AP1057" s="32">
        <f t="shared" ca="1" si="439"/>
        <v>0</v>
      </c>
    </row>
    <row r="1058" spans="1:42" x14ac:dyDescent="0.2">
      <c r="A1058" s="14">
        <f>Daten!A1058</f>
        <v>40923</v>
      </c>
      <c r="B1058" s="7" t="str">
        <f>Daten!B1058</f>
        <v xml:space="preserve">Windischgarsten                                   </v>
      </c>
      <c r="C1058" s="14">
        <f t="shared" si="415"/>
        <v>4</v>
      </c>
      <c r="D1058" s="9">
        <f>Daten!D1058</f>
        <v>0</v>
      </c>
      <c r="E1058" s="8">
        <f>Daten!E1058</f>
        <v>2384</v>
      </c>
      <c r="F1058" s="8">
        <f>Daten!F1058</f>
        <v>2401</v>
      </c>
      <c r="G1058" s="26">
        <f t="shared" si="416"/>
        <v>-17</v>
      </c>
      <c r="H1058" s="28">
        <f t="shared" si="417"/>
        <v>-7.0803831736776339E-3</v>
      </c>
      <c r="I1058" s="20">
        <f t="shared" si="418"/>
        <v>34.203340142876741</v>
      </c>
      <c r="J1058" s="20">
        <f t="shared" si="419"/>
        <v>-51.203340142876741</v>
      </c>
      <c r="K1058" s="26">
        <f t="shared" si="420"/>
        <v>25601.67007143837</v>
      </c>
      <c r="L1058" s="15">
        <f>Daten!G1058</f>
        <v>296</v>
      </c>
      <c r="M1058" s="15">
        <f>Daten!H1058</f>
        <v>1466</v>
      </c>
      <c r="N1058" s="15">
        <f>Daten!I1058</f>
        <v>622</v>
      </c>
      <c r="O1058" s="27">
        <f t="shared" si="421"/>
        <v>0.62619372442019094</v>
      </c>
      <c r="P1058" s="15">
        <f t="shared" si="422"/>
        <v>839.2111394365046</v>
      </c>
      <c r="Q1058" s="20">
        <f t="shared" si="423"/>
        <v>78.788860563495405</v>
      </c>
      <c r="R1058" s="26">
        <f t="shared" si="424"/>
        <v>15757.77211269908</v>
      </c>
      <c r="S1058" s="8">
        <f>Daten!K1058</f>
        <v>1368.34</v>
      </c>
      <c r="T1058" s="8">
        <f>Daten!L1058</f>
        <v>246314.15</v>
      </c>
      <c r="U1058" s="8">
        <f>Daten!M1058</f>
        <v>676937.57</v>
      </c>
      <c r="V1058" s="8">
        <f>Daten!N1058</f>
        <v>500</v>
      </c>
      <c r="W1058" s="8">
        <f>Daten!O1058</f>
        <v>500</v>
      </c>
      <c r="X1058" s="22">
        <f t="shared" si="425"/>
        <v>924620.05999999994</v>
      </c>
      <c r="Y1058" s="8">
        <f t="shared" si="426"/>
        <v>977984.46900632489</v>
      </c>
      <c r="Z1058" s="20">
        <f t="shared" si="427"/>
        <v>-53364.409006324946</v>
      </c>
      <c r="AA1058" s="26">
        <f t="shared" si="428"/>
        <v>5336.440900632495</v>
      </c>
      <c r="AB1058" s="31">
        <f t="shared" si="429"/>
        <v>46695.883084769943</v>
      </c>
      <c r="AC1058" s="30">
        <f t="shared" si="430"/>
        <v>46695.883084769943</v>
      </c>
      <c r="AG1058" s="25">
        <f t="shared" si="431"/>
        <v>25601.67007143837</v>
      </c>
      <c r="AH1058" s="25">
        <f t="shared" si="432"/>
        <v>5336.440900632495</v>
      </c>
      <c r="AI1058" s="25">
        <f t="shared" si="433"/>
        <v>30938.110972070863</v>
      </c>
      <c r="AJ1058" s="25">
        <f t="shared" si="434"/>
        <v>1</v>
      </c>
      <c r="AK1058" s="25">
        <f t="shared" si="435"/>
        <v>30938.110972070863</v>
      </c>
      <c r="AL1058" s="25">
        <f t="shared" ca="1" si="436"/>
        <v>67844</v>
      </c>
      <c r="AM1058" s="25">
        <f t="shared" ca="1" si="437"/>
        <v>41</v>
      </c>
      <c r="AN1058" s="25">
        <f ca="1">IF(AM1058=0,0,COUNTIF($AM$19:AM1058,C1058*10+1))</f>
        <v>71</v>
      </c>
      <c r="AO1058" s="20">
        <f t="shared" ca="1" si="438"/>
        <v>0</v>
      </c>
      <c r="AP1058" s="32">
        <f t="shared" ca="1" si="439"/>
        <v>67844</v>
      </c>
    </row>
    <row r="1059" spans="1:42" x14ac:dyDescent="0.2">
      <c r="A1059" s="14">
        <f>Daten!A1059</f>
        <v>41001</v>
      </c>
      <c r="B1059" s="7" t="str">
        <f>Daten!B1059</f>
        <v xml:space="preserve">Allhaming                                         </v>
      </c>
      <c r="C1059" s="14">
        <f t="shared" si="415"/>
        <v>4</v>
      </c>
      <c r="D1059" s="9">
        <f>Daten!D1059</f>
        <v>0</v>
      </c>
      <c r="E1059" s="8">
        <f>Daten!E1059</f>
        <v>1268</v>
      </c>
      <c r="F1059" s="8">
        <f>Daten!F1059</f>
        <v>1176</v>
      </c>
      <c r="G1059" s="26">
        <f t="shared" si="416"/>
        <v>92</v>
      </c>
      <c r="H1059" s="28">
        <f t="shared" si="417"/>
        <v>7.8231292517006806E-2</v>
      </c>
      <c r="I1059" s="20">
        <f t="shared" si="418"/>
        <v>16.752656396511057</v>
      </c>
      <c r="J1059" s="20">
        <f t="shared" si="419"/>
        <v>75.247343603488943</v>
      </c>
      <c r="K1059" s="26">
        <f t="shared" si="420"/>
        <v>-37623.671801744473</v>
      </c>
      <c r="L1059" s="15">
        <f>Daten!G1059</f>
        <v>219</v>
      </c>
      <c r="M1059" s="15">
        <f>Daten!H1059</f>
        <v>819</v>
      </c>
      <c r="N1059" s="15">
        <f>Daten!I1059</f>
        <v>230</v>
      </c>
      <c r="O1059" s="27">
        <f t="shared" si="421"/>
        <v>0.54822954822954828</v>
      </c>
      <c r="P1059" s="15">
        <f t="shared" si="422"/>
        <v>468.83623683389993</v>
      </c>
      <c r="Q1059" s="20">
        <f t="shared" si="423"/>
        <v>-19.836236833899932</v>
      </c>
      <c r="R1059" s="26">
        <f t="shared" si="424"/>
        <v>-3967.2473667799864</v>
      </c>
      <c r="S1059" s="8">
        <f>Daten!K1059</f>
        <v>13514.78</v>
      </c>
      <c r="T1059" s="8">
        <f>Daten!L1059</f>
        <v>166102.13</v>
      </c>
      <c r="U1059" s="8">
        <f>Daten!M1059</f>
        <v>1501766.42</v>
      </c>
      <c r="V1059" s="8">
        <f>Daten!N1059</f>
        <v>500</v>
      </c>
      <c r="W1059" s="8">
        <f>Daten!O1059</f>
        <v>500</v>
      </c>
      <c r="X1059" s="22">
        <f t="shared" si="425"/>
        <v>1681383.3299999998</v>
      </c>
      <c r="Y1059" s="8">
        <f t="shared" si="426"/>
        <v>520169.59173658554</v>
      </c>
      <c r="Z1059" s="20">
        <f t="shared" si="427"/>
        <v>1161213.7382634142</v>
      </c>
      <c r="AA1059" s="26">
        <f t="shared" si="428"/>
        <v>-116121.37382634143</v>
      </c>
      <c r="AB1059" s="31">
        <f t="shared" si="429"/>
        <v>-157712.29299486589</v>
      </c>
      <c r="AC1059" s="30">
        <f t="shared" si="430"/>
        <v>0</v>
      </c>
      <c r="AG1059" s="25">
        <f t="shared" si="431"/>
        <v>0</v>
      </c>
      <c r="AH1059" s="25">
        <f t="shared" si="432"/>
        <v>0</v>
      </c>
      <c r="AI1059" s="25">
        <f t="shared" si="433"/>
        <v>0</v>
      </c>
      <c r="AJ1059" s="25">
        <f t="shared" si="434"/>
        <v>1</v>
      </c>
      <c r="AK1059" s="25">
        <f t="shared" si="435"/>
        <v>0</v>
      </c>
      <c r="AL1059" s="25">
        <f t="shared" ca="1" si="436"/>
        <v>0</v>
      </c>
      <c r="AM1059" s="25">
        <f t="shared" ca="1" si="437"/>
        <v>0</v>
      </c>
      <c r="AN1059" s="25">
        <f ca="1">IF(AM1059=0,0,COUNTIF($AM$19:AM1059,C1059*10+1))</f>
        <v>0</v>
      </c>
      <c r="AO1059" s="20">
        <f t="shared" ca="1" si="438"/>
        <v>0</v>
      </c>
      <c r="AP1059" s="32">
        <f t="shared" ca="1" si="439"/>
        <v>0</v>
      </c>
    </row>
    <row r="1060" spans="1:42" x14ac:dyDescent="0.2">
      <c r="A1060" s="14">
        <f>Daten!A1060</f>
        <v>41002</v>
      </c>
      <c r="B1060" s="7" t="str">
        <f>Daten!B1060</f>
        <v xml:space="preserve">Ansfelden                                         </v>
      </c>
      <c r="C1060" s="14">
        <f t="shared" si="415"/>
        <v>4</v>
      </c>
      <c r="D1060" s="9">
        <f>Daten!D1060</f>
        <v>0</v>
      </c>
      <c r="E1060" s="8">
        <f>Daten!E1060</f>
        <v>18221</v>
      </c>
      <c r="F1060" s="8">
        <f>Daten!F1060</f>
        <v>16949</v>
      </c>
      <c r="G1060" s="26">
        <f t="shared" si="416"/>
        <v>1272</v>
      </c>
      <c r="H1060" s="28">
        <f t="shared" si="417"/>
        <v>7.5048675438078943E-2</v>
      </c>
      <c r="I1060" s="20">
        <f t="shared" si="418"/>
        <v>241.44623576910362</v>
      </c>
      <c r="J1060" s="20">
        <f t="shared" si="419"/>
        <v>1030.5537642308964</v>
      </c>
      <c r="K1060" s="26">
        <f t="shared" si="420"/>
        <v>-515276.88211544818</v>
      </c>
      <c r="L1060" s="15">
        <f>Daten!G1060</f>
        <v>3034</v>
      </c>
      <c r="M1060" s="15">
        <f>Daten!H1060</f>
        <v>11980</v>
      </c>
      <c r="N1060" s="15">
        <f>Daten!I1060</f>
        <v>3206</v>
      </c>
      <c r="O1060" s="27">
        <f t="shared" si="421"/>
        <v>0.52086811352253759</v>
      </c>
      <c r="P1060" s="15">
        <f t="shared" si="422"/>
        <v>6857.9464191332372</v>
      </c>
      <c r="Q1060" s="20">
        <f t="shared" si="423"/>
        <v>-617.94641913323721</v>
      </c>
      <c r="R1060" s="26">
        <f t="shared" si="424"/>
        <v>-123589.28382664744</v>
      </c>
      <c r="S1060" s="8">
        <f>Daten!K1060</f>
        <v>21975.16</v>
      </c>
      <c r="T1060" s="8">
        <f>Daten!L1060</f>
        <v>1638435.22</v>
      </c>
      <c r="U1060" s="8">
        <f>Daten!M1060</f>
        <v>9112355.9700000007</v>
      </c>
      <c r="V1060" s="8">
        <f>Daten!N1060</f>
        <v>500</v>
      </c>
      <c r="W1060" s="8">
        <f>Daten!O1060</f>
        <v>500</v>
      </c>
      <c r="X1060" s="22">
        <f t="shared" si="425"/>
        <v>10772766.350000001</v>
      </c>
      <c r="Y1060" s="8">
        <f t="shared" si="426"/>
        <v>7474771.3967131907</v>
      </c>
      <c r="Z1060" s="20">
        <f t="shared" si="427"/>
        <v>3297994.9532868108</v>
      </c>
      <c r="AA1060" s="26">
        <f t="shared" si="428"/>
        <v>-329799.49532868108</v>
      </c>
      <c r="AB1060" s="31">
        <f t="shared" si="429"/>
        <v>-968665.66127077676</v>
      </c>
      <c r="AC1060" s="30">
        <f t="shared" si="430"/>
        <v>0</v>
      </c>
      <c r="AG1060" s="25">
        <f t="shared" si="431"/>
        <v>0</v>
      </c>
      <c r="AH1060" s="25">
        <f t="shared" si="432"/>
        <v>0</v>
      </c>
      <c r="AI1060" s="25">
        <f t="shared" si="433"/>
        <v>0</v>
      </c>
      <c r="AJ1060" s="25">
        <f t="shared" si="434"/>
        <v>1</v>
      </c>
      <c r="AK1060" s="25">
        <f t="shared" si="435"/>
        <v>0</v>
      </c>
      <c r="AL1060" s="25">
        <f t="shared" ca="1" si="436"/>
        <v>0</v>
      </c>
      <c r="AM1060" s="25">
        <f t="shared" ca="1" si="437"/>
        <v>0</v>
      </c>
      <c r="AN1060" s="25">
        <f ca="1">IF(AM1060=0,0,COUNTIF($AM$19:AM1060,C1060*10+1))</f>
        <v>0</v>
      </c>
      <c r="AO1060" s="20">
        <f t="shared" ca="1" si="438"/>
        <v>0</v>
      </c>
      <c r="AP1060" s="32">
        <f t="shared" ca="1" si="439"/>
        <v>0</v>
      </c>
    </row>
    <row r="1061" spans="1:42" x14ac:dyDescent="0.2">
      <c r="A1061" s="14">
        <f>Daten!A1061</f>
        <v>41003</v>
      </c>
      <c r="B1061" s="7" t="str">
        <f>Daten!B1061</f>
        <v xml:space="preserve">Asten                                             </v>
      </c>
      <c r="C1061" s="14">
        <f t="shared" si="415"/>
        <v>4</v>
      </c>
      <c r="D1061" s="9">
        <f>Daten!D1061</f>
        <v>0</v>
      </c>
      <c r="E1061" s="8">
        <f>Daten!E1061</f>
        <v>6978</v>
      </c>
      <c r="F1061" s="8">
        <f>Daten!F1061</f>
        <v>6745</v>
      </c>
      <c r="G1061" s="26">
        <f t="shared" si="416"/>
        <v>233</v>
      </c>
      <c r="H1061" s="28">
        <f t="shared" si="417"/>
        <v>3.4544106745737581E-2</v>
      </c>
      <c r="I1061" s="20">
        <f t="shared" si="418"/>
        <v>96.085601525907364</v>
      </c>
      <c r="J1061" s="20">
        <f t="shared" si="419"/>
        <v>136.91439847409265</v>
      </c>
      <c r="K1061" s="26">
        <f t="shared" si="420"/>
        <v>-68457.199237046327</v>
      </c>
      <c r="L1061" s="15">
        <f>Daten!G1061</f>
        <v>1086</v>
      </c>
      <c r="M1061" s="15">
        <f>Daten!H1061</f>
        <v>4786</v>
      </c>
      <c r="N1061" s="15">
        <f>Daten!I1061</f>
        <v>1106</v>
      </c>
      <c r="O1061" s="27">
        <f t="shared" si="421"/>
        <v>0.45800250731299624</v>
      </c>
      <c r="P1061" s="15">
        <f t="shared" si="422"/>
        <v>2739.743869947552</v>
      </c>
      <c r="Q1061" s="20">
        <f t="shared" si="423"/>
        <v>-547.74386994755196</v>
      </c>
      <c r="R1061" s="26">
        <f t="shared" si="424"/>
        <v>-109548.77398951039</v>
      </c>
      <c r="S1061" s="8">
        <f>Daten!K1061</f>
        <v>4891.8599999999997</v>
      </c>
      <c r="T1061" s="8">
        <f>Daten!L1061</f>
        <v>754771.01</v>
      </c>
      <c r="U1061" s="8">
        <f>Daten!M1061</f>
        <v>3798043.31</v>
      </c>
      <c r="V1061" s="8">
        <f>Daten!N1061</f>
        <v>500</v>
      </c>
      <c r="W1061" s="8">
        <f>Daten!O1061</f>
        <v>500</v>
      </c>
      <c r="X1061" s="22">
        <f t="shared" si="425"/>
        <v>4557706.18</v>
      </c>
      <c r="Y1061" s="8">
        <f t="shared" si="426"/>
        <v>2862573.6680898219</v>
      </c>
      <c r="Z1061" s="20">
        <f t="shared" si="427"/>
        <v>1695132.5119101778</v>
      </c>
      <c r="AA1061" s="26">
        <f t="shared" si="428"/>
        <v>-169513.2511910178</v>
      </c>
      <c r="AB1061" s="31">
        <f t="shared" si="429"/>
        <v>-347519.22441757453</v>
      </c>
      <c r="AC1061" s="30">
        <f t="shared" si="430"/>
        <v>0</v>
      </c>
      <c r="AG1061" s="25">
        <f t="shared" si="431"/>
        <v>0</v>
      </c>
      <c r="AH1061" s="25">
        <f t="shared" si="432"/>
        <v>0</v>
      </c>
      <c r="AI1061" s="25">
        <f t="shared" si="433"/>
        <v>0</v>
      </c>
      <c r="AJ1061" s="25">
        <f t="shared" si="434"/>
        <v>1</v>
      </c>
      <c r="AK1061" s="25">
        <f t="shared" si="435"/>
        <v>0</v>
      </c>
      <c r="AL1061" s="25">
        <f t="shared" ca="1" si="436"/>
        <v>0</v>
      </c>
      <c r="AM1061" s="25">
        <f t="shared" ca="1" si="437"/>
        <v>0</v>
      </c>
      <c r="AN1061" s="25">
        <f ca="1">IF(AM1061=0,0,COUNTIF($AM$19:AM1061,C1061*10+1))</f>
        <v>0</v>
      </c>
      <c r="AO1061" s="20">
        <f t="shared" ca="1" si="438"/>
        <v>0</v>
      </c>
      <c r="AP1061" s="32">
        <f t="shared" ca="1" si="439"/>
        <v>0</v>
      </c>
    </row>
    <row r="1062" spans="1:42" x14ac:dyDescent="0.2">
      <c r="A1062" s="14">
        <f>Daten!A1062</f>
        <v>41004</v>
      </c>
      <c r="B1062" s="7" t="str">
        <f>Daten!B1062</f>
        <v xml:space="preserve">Eggendorf im Traunkreis                           </v>
      </c>
      <c r="C1062" s="14">
        <f t="shared" si="415"/>
        <v>4</v>
      </c>
      <c r="D1062" s="9">
        <f>Daten!D1062</f>
        <v>0</v>
      </c>
      <c r="E1062" s="8">
        <f>Daten!E1062</f>
        <v>1158</v>
      </c>
      <c r="F1062" s="8">
        <f>Daten!F1062</f>
        <v>1039</v>
      </c>
      <c r="G1062" s="26">
        <f t="shared" si="416"/>
        <v>119</v>
      </c>
      <c r="H1062" s="28">
        <f t="shared" si="417"/>
        <v>0.11453320500481232</v>
      </c>
      <c r="I1062" s="20">
        <f t="shared" si="418"/>
        <v>14.801028908141996</v>
      </c>
      <c r="J1062" s="20">
        <f t="shared" si="419"/>
        <v>104.198971091858</v>
      </c>
      <c r="K1062" s="26">
        <f t="shared" si="420"/>
        <v>-52099.485545928997</v>
      </c>
      <c r="L1062" s="15">
        <f>Daten!G1062</f>
        <v>253</v>
      </c>
      <c r="M1062" s="15">
        <f>Daten!H1062</f>
        <v>743</v>
      </c>
      <c r="N1062" s="15">
        <f>Daten!I1062</f>
        <v>162</v>
      </c>
      <c r="O1062" s="27">
        <f t="shared" si="421"/>
        <v>0.55854643337819654</v>
      </c>
      <c r="P1062" s="15">
        <f t="shared" si="422"/>
        <v>425.33006589449042</v>
      </c>
      <c r="Q1062" s="20">
        <f t="shared" si="423"/>
        <v>-10.330065894490417</v>
      </c>
      <c r="R1062" s="26">
        <f t="shared" si="424"/>
        <v>-2066.0131788980834</v>
      </c>
      <c r="S1062" s="8">
        <f>Daten!K1062</f>
        <v>8607.26</v>
      </c>
      <c r="T1062" s="8">
        <f>Daten!L1062</f>
        <v>59419.38</v>
      </c>
      <c r="U1062" s="8">
        <f>Daten!M1062</f>
        <v>74616.039999999994</v>
      </c>
      <c r="V1062" s="8">
        <f>Daten!N1062</f>
        <v>500</v>
      </c>
      <c r="W1062" s="8">
        <f>Daten!O1062</f>
        <v>500</v>
      </c>
      <c r="X1062" s="22">
        <f t="shared" si="425"/>
        <v>142642.68</v>
      </c>
      <c r="Y1062" s="8">
        <f t="shared" si="426"/>
        <v>475044.46942505211</v>
      </c>
      <c r="Z1062" s="20">
        <f t="shared" si="427"/>
        <v>-332401.78942505212</v>
      </c>
      <c r="AA1062" s="26">
        <f t="shared" si="428"/>
        <v>33240.178942505212</v>
      </c>
      <c r="AB1062" s="31">
        <f t="shared" si="429"/>
        <v>-20925.319782321865</v>
      </c>
      <c r="AC1062" s="30">
        <f t="shared" si="430"/>
        <v>0</v>
      </c>
      <c r="AG1062" s="25">
        <f t="shared" si="431"/>
        <v>0</v>
      </c>
      <c r="AH1062" s="25">
        <f t="shared" si="432"/>
        <v>0</v>
      </c>
      <c r="AI1062" s="25">
        <f t="shared" si="433"/>
        <v>0</v>
      </c>
      <c r="AJ1062" s="25">
        <f t="shared" si="434"/>
        <v>1</v>
      </c>
      <c r="AK1062" s="25">
        <f t="shared" si="435"/>
        <v>0</v>
      </c>
      <c r="AL1062" s="25">
        <f t="shared" ca="1" si="436"/>
        <v>0</v>
      </c>
      <c r="AM1062" s="25">
        <f t="shared" ca="1" si="437"/>
        <v>0</v>
      </c>
      <c r="AN1062" s="25">
        <f ca="1">IF(AM1062=0,0,COUNTIF($AM$19:AM1062,C1062*10+1))</f>
        <v>0</v>
      </c>
      <c r="AO1062" s="20">
        <f t="shared" ca="1" si="438"/>
        <v>0</v>
      </c>
      <c r="AP1062" s="32">
        <f t="shared" ca="1" si="439"/>
        <v>0</v>
      </c>
    </row>
    <row r="1063" spans="1:42" x14ac:dyDescent="0.2">
      <c r="A1063" s="14">
        <f>Daten!A1063</f>
        <v>41005</v>
      </c>
      <c r="B1063" s="7" t="str">
        <f>Daten!B1063</f>
        <v xml:space="preserve">Enns                                              </v>
      </c>
      <c r="C1063" s="14">
        <f t="shared" si="415"/>
        <v>4</v>
      </c>
      <c r="D1063" s="9">
        <f>Daten!D1063</f>
        <v>0</v>
      </c>
      <c r="E1063" s="8">
        <f>Daten!E1063</f>
        <v>12202</v>
      </c>
      <c r="F1063" s="8">
        <f>Daten!F1063</f>
        <v>11951</v>
      </c>
      <c r="G1063" s="26">
        <f t="shared" si="416"/>
        <v>251</v>
      </c>
      <c r="H1063" s="28">
        <f t="shared" si="417"/>
        <v>2.1002426575181993E-2</v>
      </c>
      <c r="I1063" s="20">
        <f t="shared" si="418"/>
        <v>170.24744608393166</v>
      </c>
      <c r="J1063" s="20">
        <f t="shared" si="419"/>
        <v>80.752553916068337</v>
      </c>
      <c r="K1063" s="26">
        <f t="shared" si="420"/>
        <v>-40376.27695803417</v>
      </c>
      <c r="L1063" s="15">
        <f>Daten!G1063</f>
        <v>1813</v>
      </c>
      <c r="M1063" s="15">
        <f>Daten!H1063</f>
        <v>8059</v>
      </c>
      <c r="N1063" s="15">
        <f>Daten!I1063</f>
        <v>2330</v>
      </c>
      <c r="O1063" s="27">
        <f t="shared" si="421"/>
        <v>0.5140836332051123</v>
      </c>
      <c r="P1063" s="15">
        <f t="shared" si="422"/>
        <v>4613.3714684302804</v>
      </c>
      <c r="Q1063" s="20">
        <f t="shared" si="423"/>
        <v>-470.3714684302804</v>
      </c>
      <c r="R1063" s="26">
        <f t="shared" si="424"/>
        <v>-94074.293686056073</v>
      </c>
      <c r="S1063" s="8">
        <f>Daten!K1063</f>
        <v>28203.32</v>
      </c>
      <c r="T1063" s="8">
        <f>Daten!L1063</f>
        <v>1394613.78</v>
      </c>
      <c r="U1063" s="8">
        <f>Daten!M1063</f>
        <v>8305563.8799999999</v>
      </c>
      <c r="V1063" s="8">
        <f>Daten!N1063</f>
        <v>500</v>
      </c>
      <c r="W1063" s="8">
        <f>Daten!O1063</f>
        <v>500</v>
      </c>
      <c r="X1063" s="22">
        <f t="shared" si="425"/>
        <v>9728380.9800000004</v>
      </c>
      <c r="Y1063" s="8">
        <f t="shared" si="426"/>
        <v>5005606.74950301</v>
      </c>
      <c r="Z1063" s="20">
        <f t="shared" si="427"/>
        <v>4722774.2304969905</v>
      </c>
      <c r="AA1063" s="26">
        <f t="shared" si="428"/>
        <v>-472277.42304969905</v>
      </c>
      <c r="AB1063" s="31">
        <f t="shared" si="429"/>
        <v>-606727.99369378923</v>
      </c>
      <c r="AC1063" s="30">
        <f t="shared" si="430"/>
        <v>0</v>
      </c>
      <c r="AG1063" s="25">
        <f t="shared" si="431"/>
        <v>0</v>
      </c>
      <c r="AH1063" s="25">
        <f t="shared" si="432"/>
        <v>0</v>
      </c>
      <c r="AI1063" s="25">
        <f t="shared" si="433"/>
        <v>0</v>
      </c>
      <c r="AJ1063" s="25">
        <f t="shared" si="434"/>
        <v>1</v>
      </c>
      <c r="AK1063" s="25">
        <f t="shared" si="435"/>
        <v>0</v>
      </c>
      <c r="AL1063" s="25">
        <f t="shared" ca="1" si="436"/>
        <v>0</v>
      </c>
      <c r="AM1063" s="25">
        <f t="shared" ca="1" si="437"/>
        <v>0</v>
      </c>
      <c r="AN1063" s="25">
        <f ca="1">IF(AM1063=0,0,COUNTIF($AM$19:AM1063,C1063*10+1))</f>
        <v>0</v>
      </c>
      <c r="AO1063" s="20">
        <f t="shared" ca="1" si="438"/>
        <v>0</v>
      </c>
      <c r="AP1063" s="32">
        <f t="shared" ca="1" si="439"/>
        <v>0</v>
      </c>
    </row>
    <row r="1064" spans="1:42" x14ac:dyDescent="0.2">
      <c r="A1064" s="14">
        <f>Daten!A1064</f>
        <v>41006</v>
      </c>
      <c r="B1064" s="7" t="str">
        <f>Daten!B1064</f>
        <v xml:space="preserve">Hargelsberg                                       </v>
      </c>
      <c r="C1064" s="14">
        <f t="shared" si="415"/>
        <v>4</v>
      </c>
      <c r="D1064" s="9">
        <f>Daten!D1064</f>
        <v>0</v>
      </c>
      <c r="E1064" s="8">
        <f>Daten!E1064</f>
        <v>1441</v>
      </c>
      <c r="F1064" s="8">
        <f>Daten!F1064</f>
        <v>1387</v>
      </c>
      <c r="G1064" s="26">
        <f t="shared" si="416"/>
        <v>54</v>
      </c>
      <c r="H1064" s="28">
        <f t="shared" si="417"/>
        <v>3.8932948810382118E-2</v>
      </c>
      <c r="I1064" s="20">
        <f t="shared" si="418"/>
        <v>19.758447637721797</v>
      </c>
      <c r="J1064" s="20">
        <f t="shared" si="419"/>
        <v>34.241552362278199</v>
      </c>
      <c r="K1064" s="26">
        <f t="shared" si="420"/>
        <v>-17120.776181139099</v>
      </c>
      <c r="L1064" s="15">
        <f>Daten!G1064</f>
        <v>277</v>
      </c>
      <c r="M1064" s="15">
        <f>Daten!H1064</f>
        <v>906</v>
      </c>
      <c r="N1064" s="15">
        <f>Daten!I1064</f>
        <v>258</v>
      </c>
      <c r="O1064" s="27">
        <f t="shared" si="421"/>
        <v>0.59050772626931569</v>
      </c>
      <c r="P1064" s="15">
        <f t="shared" si="422"/>
        <v>518.63935356717138</v>
      </c>
      <c r="Q1064" s="20">
        <f t="shared" si="423"/>
        <v>16.360646432828617</v>
      </c>
      <c r="R1064" s="26">
        <f t="shared" si="424"/>
        <v>3272.1292865657233</v>
      </c>
      <c r="S1064" s="8">
        <f>Daten!K1064</f>
        <v>23141.46</v>
      </c>
      <c r="T1064" s="8">
        <f>Daten!L1064</f>
        <v>106187.8</v>
      </c>
      <c r="U1064" s="8">
        <f>Daten!M1064</f>
        <v>160184.56</v>
      </c>
      <c r="V1064" s="8">
        <f>Daten!N1064</f>
        <v>500</v>
      </c>
      <c r="W1064" s="8">
        <f>Daten!O1064</f>
        <v>500</v>
      </c>
      <c r="X1064" s="22">
        <f t="shared" si="425"/>
        <v>289513.82</v>
      </c>
      <c r="Y1064" s="8">
        <f t="shared" si="426"/>
        <v>591139.10228108813</v>
      </c>
      <c r="Z1064" s="20">
        <f t="shared" si="427"/>
        <v>-301625.28228108812</v>
      </c>
      <c r="AA1064" s="26">
        <f t="shared" si="428"/>
        <v>30162.528228108815</v>
      </c>
      <c r="AB1064" s="31">
        <f t="shared" si="429"/>
        <v>16313.881333535439</v>
      </c>
      <c r="AC1064" s="30">
        <f t="shared" si="430"/>
        <v>16313.881333535439</v>
      </c>
      <c r="AG1064" s="25">
        <f t="shared" si="431"/>
        <v>-17120.776181139099</v>
      </c>
      <c r="AH1064" s="25">
        <f t="shared" si="432"/>
        <v>30162.528228108815</v>
      </c>
      <c r="AI1064" s="25">
        <f t="shared" si="433"/>
        <v>13041.752046969716</v>
      </c>
      <c r="AJ1064" s="25">
        <f t="shared" si="434"/>
        <v>1</v>
      </c>
      <c r="AK1064" s="25">
        <f t="shared" si="435"/>
        <v>13041.752046969716</v>
      </c>
      <c r="AL1064" s="25">
        <f t="shared" ca="1" si="436"/>
        <v>28599</v>
      </c>
      <c r="AM1064" s="25">
        <f t="shared" ca="1" si="437"/>
        <v>41</v>
      </c>
      <c r="AN1064" s="25">
        <f ca="1">IF(AM1064=0,0,COUNTIF($AM$19:AM1064,C1064*10+1))</f>
        <v>72</v>
      </c>
      <c r="AO1064" s="20">
        <f t="shared" ca="1" si="438"/>
        <v>0</v>
      </c>
      <c r="AP1064" s="32">
        <f t="shared" ca="1" si="439"/>
        <v>28599</v>
      </c>
    </row>
    <row r="1065" spans="1:42" x14ac:dyDescent="0.2">
      <c r="A1065" s="14">
        <f>Daten!A1065</f>
        <v>41007</v>
      </c>
      <c r="B1065" s="7" t="str">
        <f>Daten!B1065</f>
        <v xml:space="preserve">Hörsching                                        </v>
      </c>
      <c r="C1065" s="14">
        <f t="shared" si="415"/>
        <v>4</v>
      </c>
      <c r="D1065" s="9">
        <f>Daten!D1065</f>
        <v>0</v>
      </c>
      <c r="E1065" s="8">
        <f>Daten!E1065</f>
        <v>6605</v>
      </c>
      <c r="F1065" s="8">
        <f>Daten!F1065</f>
        <v>6190</v>
      </c>
      <c r="G1065" s="26">
        <f t="shared" si="416"/>
        <v>415</v>
      </c>
      <c r="H1065" s="28">
        <f t="shared" si="417"/>
        <v>6.7043618739903069E-2</v>
      </c>
      <c r="I1065" s="20">
        <f t="shared" si="418"/>
        <v>88.17937337959475</v>
      </c>
      <c r="J1065" s="20">
        <f t="shared" si="419"/>
        <v>326.82062662040528</v>
      </c>
      <c r="K1065" s="26">
        <f t="shared" si="420"/>
        <v>-163410.31331020265</v>
      </c>
      <c r="L1065" s="15">
        <f>Daten!G1065</f>
        <v>989</v>
      </c>
      <c r="M1065" s="15">
        <f>Daten!H1065</f>
        <v>4331</v>
      </c>
      <c r="N1065" s="15">
        <f>Daten!I1065</f>
        <v>1285</v>
      </c>
      <c r="O1065" s="27">
        <f t="shared" si="421"/>
        <v>0.52505195105056568</v>
      </c>
      <c r="P1065" s="15">
        <f t="shared" si="422"/>
        <v>2479.2792939287187</v>
      </c>
      <c r="Q1065" s="20">
        <f t="shared" si="423"/>
        <v>-205.27929392871874</v>
      </c>
      <c r="R1065" s="26">
        <f t="shared" si="424"/>
        <v>-41055.858785743752</v>
      </c>
      <c r="S1065" s="8">
        <f>Daten!K1065</f>
        <v>12329.33</v>
      </c>
      <c r="T1065" s="8">
        <f>Daten!L1065</f>
        <v>873071.56</v>
      </c>
      <c r="U1065" s="8">
        <f>Daten!M1065</f>
        <v>8053300.6799999997</v>
      </c>
      <c r="V1065" s="8">
        <f>Daten!N1065</f>
        <v>500</v>
      </c>
      <c r="W1065" s="8">
        <f>Daten!O1065</f>
        <v>500</v>
      </c>
      <c r="X1065" s="22">
        <f t="shared" si="425"/>
        <v>8938701.5700000003</v>
      </c>
      <c r="Y1065" s="8">
        <f t="shared" si="426"/>
        <v>2709558.4806152582</v>
      </c>
      <c r="Z1065" s="20">
        <f t="shared" si="427"/>
        <v>6229143.0893847421</v>
      </c>
      <c r="AA1065" s="26">
        <f t="shared" si="428"/>
        <v>-622914.30893847428</v>
      </c>
      <c r="AB1065" s="31">
        <f t="shared" si="429"/>
        <v>-827380.48103442066</v>
      </c>
      <c r="AC1065" s="30">
        <f t="shared" si="430"/>
        <v>0</v>
      </c>
      <c r="AG1065" s="25">
        <f t="shared" si="431"/>
        <v>0</v>
      </c>
      <c r="AH1065" s="25">
        <f t="shared" si="432"/>
        <v>0</v>
      </c>
      <c r="AI1065" s="25">
        <f t="shared" si="433"/>
        <v>0</v>
      </c>
      <c r="AJ1065" s="25">
        <f t="shared" si="434"/>
        <v>1</v>
      </c>
      <c r="AK1065" s="25">
        <f t="shared" si="435"/>
        <v>0</v>
      </c>
      <c r="AL1065" s="25">
        <f t="shared" ca="1" si="436"/>
        <v>0</v>
      </c>
      <c r="AM1065" s="25">
        <f t="shared" ca="1" si="437"/>
        <v>0</v>
      </c>
      <c r="AN1065" s="25">
        <f ca="1">IF(AM1065=0,0,COUNTIF($AM$19:AM1065,C1065*10+1))</f>
        <v>0</v>
      </c>
      <c r="AO1065" s="20">
        <f t="shared" ca="1" si="438"/>
        <v>0</v>
      </c>
      <c r="AP1065" s="32">
        <f t="shared" ca="1" si="439"/>
        <v>0</v>
      </c>
    </row>
    <row r="1066" spans="1:42" x14ac:dyDescent="0.2">
      <c r="A1066" s="14">
        <f>Daten!A1066</f>
        <v>41008</v>
      </c>
      <c r="B1066" s="7" t="str">
        <f>Daten!B1066</f>
        <v xml:space="preserve">Hofkirchen im Traunkreis                          </v>
      </c>
      <c r="C1066" s="14">
        <f t="shared" si="415"/>
        <v>4</v>
      </c>
      <c r="D1066" s="9">
        <f>Daten!D1066</f>
        <v>0</v>
      </c>
      <c r="E1066" s="8">
        <f>Daten!E1066</f>
        <v>2079</v>
      </c>
      <c r="F1066" s="8">
        <f>Daten!F1066</f>
        <v>1945</v>
      </c>
      <c r="G1066" s="26">
        <f t="shared" si="416"/>
        <v>134</v>
      </c>
      <c r="H1066" s="28">
        <f t="shared" si="417"/>
        <v>6.8894601542416459E-2</v>
      </c>
      <c r="I1066" s="20">
        <f t="shared" si="418"/>
        <v>27.707412152392859</v>
      </c>
      <c r="J1066" s="20">
        <f t="shared" si="419"/>
        <v>106.29258784760714</v>
      </c>
      <c r="K1066" s="26">
        <f t="shared" si="420"/>
        <v>-53146.293923803569</v>
      </c>
      <c r="L1066" s="15">
        <f>Daten!G1066</f>
        <v>366</v>
      </c>
      <c r="M1066" s="15">
        <f>Daten!H1066</f>
        <v>1367</v>
      </c>
      <c r="N1066" s="15">
        <f>Daten!I1066</f>
        <v>346</v>
      </c>
      <c r="O1066" s="27">
        <f t="shared" si="421"/>
        <v>0.52084857351865399</v>
      </c>
      <c r="P1066" s="15">
        <f t="shared" si="422"/>
        <v>782.5386272917475</v>
      </c>
      <c r="Q1066" s="20">
        <f t="shared" si="423"/>
        <v>-70.538627291747503</v>
      </c>
      <c r="R1066" s="26">
        <f t="shared" si="424"/>
        <v>-14107.725458349501</v>
      </c>
      <c r="S1066" s="8">
        <f>Daten!K1066</f>
        <v>15782.35</v>
      </c>
      <c r="T1066" s="8">
        <f>Daten!L1066</f>
        <v>137538.96</v>
      </c>
      <c r="U1066" s="8">
        <f>Daten!M1066</f>
        <v>161163.72</v>
      </c>
      <c r="V1066" s="8">
        <f>Daten!N1066</f>
        <v>500</v>
      </c>
      <c r="W1066" s="8">
        <f>Daten!O1066</f>
        <v>500</v>
      </c>
      <c r="X1066" s="22">
        <f t="shared" si="425"/>
        <v>314485.03000000003</v>
      </c>
      <c r="Y1066" s="8">
        <f t="shared" si="426"/>
        <v>852864.81168798218</v>
      </c>
      <c r="Z1066" s="20">
        <f t="shared" si="427"/>
        <v>-538379.78168798215</v>
      </c>
      <c r="AA1066" s="26">
        <f t="shared" si="428"/>
        <v>53837.978168798218</v>
      </c>
      <c r="AB1066" s="31">
        <f t="shared" si="429"/>
        <v>-13416.041213354853</v>
      </c>
      <c r="AC1066" s="30">
        <f t="shared" si="430"/>
        <v>0</v>
      </c>
      <c r="AG1066" s="25">
        <f t="shared" si="431"/>
        <v>0</v>
      </c>
      <c r="AH1066" s="25">
        <f t="shared" si="432"/>
        <v>0</v>
      </c>
      <c r="AI1066" s="25">
        <f t="shared" si="433"/>
        <v>0</v>
      </c>
      <c r="AJ1066" s="25">
        <f t="shared" si="434"/>
        <v>1</v>
      </c>
      <c r="AK1066" s="25">
        <f t="shared" si="435"/>
        <v>0</v>
      </c>
      <c r="AL1066" s="25">
        <f t="shared" ca="1" si="436"/>
        <v>0</v>
      </c>
      <c r="AM1066" s="25">
        <f t="shared" ca="1" si="437"/>
        <v>0</v>
      </c>
      <c r="AN1066" s="25">
        <f ca="1">IF(AM1066=0,0,COUNTIF($AM$19:AM1066,C1066*10+1))</f>
        <v>0</v>
      </c>
      <c r="AO1066" s="20">
        <f t="shared" ca="1" si="438"/>
        <v>0</v>
      </c>
      <c r="AP1066" s="32">
        <f t="shared" ca="1" si="439"/>
        <v>0</v>
      </c>
    </row>
    <row r="1067" spans="1:42" x14ac:dyDescent="0.2">
      <c r="A1067" s="14">
        <f>Daten!A1067</f>
        <v>41009</v>
      </c>
      <c r="B1067" s="7" t="str">
        <f>Daten!B1067</f>
        <v xml:space="preserve">Kematen an der Krems                              </v>
      </c>
      <c r="C1067" s="14">
        <f t="shared" si="415"/>
        <v>4</v>
      </c>
      <c r="D1067" s="9">
        <f>Daten!D1067</f>
        <v>0</v>
      </c>
      <c r="E1067" s="8">
        <f>Daten!E1067</f>
        <v>3093</v>
      </c>
      <c r="F1067" s="8">
        <f>Daten!F1067</f>
        <v>2880</v>
      </c>
      <c r="G1067" s="26">
        <f t="shared" si="416"/>
        <v>213</v>
      </c>
      <c r="H1067" s="28">
        <f t="shared" si="417"/>
        <v>7.3958333333333334E-2</v>
      </c>
      <c r="I1067" s="20">
        <f t="shared" si="418"/>
        <v>41.026913624108708</v>
      </c>
      <c r="J1067" s="20">
        <f t="shared" si="419"/>
        <v>171.97308637589128</v>
      </c>
      <c r="K1067" s="26">
        <f t="shared" si="420"/>
        <v>-85986.543187945645</v>
      </c>
      <c r="L1067" s="15">
        <f>Daten!G1067</f>
        <v>573</v>
      </c>
      <c r="M1067" s="15">
        <f>Daten!H1067</f>
        <v>2068</v>
      </c>
      <c r="N1067" s="15">
        <f>Daten!I1067</f>
        <v>452</v>
      </c>
      <c r="O1067" s="27">
        <f t="shared" si="421"/>
        <v>0.49564796905222436</v>
      </c>
      <c r="P1067" s="15">
        <f t="shared" si="422"/>
        <v>1183.8258092460378</v>
      </c>
      <c r="Q1067" s="20">
        <f t="shared" si="423"/>
        <v>-158.82580924603781</v>
      </c>
      <c r="R1067" s="26">
        <f t="shared" si="424"/>
        <v>-31765.161849207561</v>
      </c>
      <c r="S1067" s="8">
        <f>Daten!K1067</f>
        <v>22765.27</v>
      </c>
      <c r="T1067" s="8">
        <f>Daten!L1067</f>
        <v>245721.85</v>
      </c>
      <c r="U1067" s="8">
        <f>Daten!M1067</f>
        <v>605088.61</v>
      </c>
      <c r="V1067" s="8">
        <f>Daten!N1067</f>
        <v>500</v>
      </c>
      <c r="W1067" s="8">
        <f>Daten!O1067</f>
        <v>500</v>
      </c>
      <c r="X1067" s="22">
        <f t="shared" si="425"/>
        <v>873575.73</v>
      </c>
      <c r="Y1067" s="8">
        <f t="shared" si="426"/>
        <v>1268836.3937233905</v>
      </c>
      <c r="Z1067" s="20">
        <f t="shared" si="427"/>
        <v>-395260.66372339055</v>
      </c>
      <c r="AA1067" s="26">
        <f t="shared" si="428"/>
        <v>39526.066372339061</v>
      </c>
      <c r="AB1067" s="31">
        <f t="shared" si="429"/>
        <v>-78225.638664814149</v>
      </c>
      <c r="AC1067" s="30">
        <f t="shared" si="430"/>
        <v>0</v>
      </c>
      <c r="AG1067" s="25">
        <f t="shared" si="431"/>
        <v>0</v>
      </c>
      <c r="AH1067" s="25">
        <f t="shared" si="432"/>
        <v>0</v>
      </c>
      <c r="AI1067" s="25">
        <f t="shared" si="433"/>
        <v>0</v>
      </c>
      <c r="AJ1067" s="25">
        <f t="shared" si="434"/>
        <v>1</v>
      </c>
      <c r="AK1067" s="25">
        <f t="shared" si="435"/>
        <v>0</v>
      </c>
      <c r="AL1067" s="25">
        <f t="shared" ca="1" si="436"/>
        <v>0</v>
      </c>
      <c r="AM1067" s="25">
        <f t="shared" ca="1" si="437"/>
        <v>0</v>
      </c>
      <c r="AN1067" s="25">
        <f ca="1">IF(AM1067=0,0,COUNTIF($AM$19:AM1067,C1067*10+1))</f>
        <v>0</v>
      </c>
      <c r="AO1067" s="20">
        <f t="shared" ca="1" si="438"/>
        <v>0</v>
      </c>
      <c r="AP1067" s="32">
        <f t="shared" ca="1" si="439"/>
        <v>0</v>
      </c>
    </row>
    <row r="1068" spans="1:42" x14ac:dyDescent="0.2">
      <c r="A1068" s="14">
        <f>Daten!A1068</f>
        <v>41010</v>
      </c>
      <c r="B1068" s="7" t="str">
        <f>Daten!B1068</f>
        <v xml:space="preserve">Kirchberg-Thening                                 </v>
      </c>
      <c r="C1068" s="14">
        <f t="shared" si="415"/>
        <v>4</v>
      </c>
      <c r="D1068" s="9">
        <f>Daten!D1068</f>
        <v>0</v>
      </c>
      <c r="E1068" s="8">
        <f>Daten!E1068</f>
        <v>2566</v>
      </c>
      <c r="F1068" s="8">
        <f>Daten!F1068</f>
        <v>2438</v>
      </c>
      <c r="G1068" s="26">
        <f t="shared" si="416"/>
        <v>128</v>
      </c>
      <c r="H1068" s="28">
        <f t="shared" si="417"/>
        <v>5.2502050861361775E-2</v>
      </c>
      <c r="I1068" s="20">
        <f t="shared" si="418"/>
        <v>34.730422019297578</v>
      </c>
      <c r="J1068" s="20">
        <f t="shared" si="419"/>
        <v>93.269577980702422</v>
      </c>
      <c r="K1068" s="26">
        <f t="shared" si="420"/>
        <v>-46634.788990351211</v>
      </c>
      <c r="L1068" s="15">
        <f>Daten!G1068</f>
        <v>385</v>
      </c>
      <c r="M1068" s="15">
        <f>Daten!H1068</f>
        <v>1593</v>
      </c>
      <c r="N1068" s="15">
        <f>Daten!I1068</f>
        <v>588</v>
      </c>
      <c r="O1068" s="27">
        <f t="shared" si="421"/>
        <v>0.61079723791588203</v>
      </c>
      <c r="P1068" s="15">
        <f t="shared" si="422"/>
        <v>911.91224087472835</v>
      </c>
      <c r="Q1068" s="20">
        <f t="shared" si="423"/>
        <v>61.087759125271646</v>
      </c>
      <c r="R1068" s="26">
        <f t="shared" si="424"/>
        <v>12217.551825054328</v>
      </c>
      <c r="S1068" s="8">
        <f>Daten!K1068</f>
        <v>18535.560000000001</v>
      </c>
      <c r="T1068" s="8">
        <f>Daten!L1068</f>
        <v>203765.51</v>
      </c>
      <c r="U1068" s="8">
        <f>Daten!M1068</f>
        <v>421936.2</v>
      </c>
      <c r="V1068" s="8">
        <f>Daten!N1068</f>
        <v>500</v>
      </c>
      <c r="W1068" s="8">
        <f>Daten!O1068</f>
        <v>500</v>
      </c>
      <c r="X1068" s="22">
        <f t="shared" si="425"/>
        <v>644237.27</v>
      </c>
      <c r="Y1068" s="8">
        <f t="shared" si="426"/>
        <v>1052646.0350126803</v>
      </c>
      <c r="Z1068" s="20">
        <f t="shared" si="427"/>
        <v>-408408.76501268032</v>
      </c>
      <c r="AA1068" s="26">
        <f t="shared" si="428"/>
        <v>40840.876501268038</v>
      </c>
      <c r="AB1068" s="31">
        <f t="shared" si="429"/>
        <v>6423.639335971151</v>
      </c>
      <c r="AC1068" s="30">
        <f t="shared" si="430"/>
        <v>6423.639335971151</v>
      </c>
      <c r="AG1068" s="25">
        <f t="shared" si="431"/>
        <v>-46634.788990351211</v>
      </c>
      <c r="AH1068" s="25">
        <f t="shared" si="432"/>
        <v>40840.876501268038</v>
      </c>
      <c r="AI1068" s="25">
        <f t="shared" si="433"/>
        <v>-5793.9124890831736</v>
      </c>
      <c r="AJ1068" s="25">
        <f t="shared" si="434"/>
        <v>1</v>
      </c>
      <c r="AK1068" s="25">
        <f t="shared" si="435"/>
        <v>0</v>
      </c>
      <c r="AL1068" s="25">
        <f t="shared" ca="1" si="436"/>
        <v>0</v>
      </c>
      <c r="AM1068" s="25">
        <f t="shared" ca="1" si="437"/>
        <v>0</v>
      </c>
      <c r="AN1068" s="25">
        <f ca="1">IF(AM1068=0,0,COUNTIF($AM$19:AM1068,C1068*10+1))</f>
        <v>0</v>
      </c>
      <c r="AO1068" s="20">
        <f t="shared" ca="1" si="438"/>
        <v>0</v>
      </c>
      <c r="AP1068" s="32">
        <f t="shared" ca="1" si="439"/>
        <v>0</v>
      </c>
    </row>
    <row r="1069" spans="1:42" x14ac:dyDescent="0.2">
      <c r="A1069" s="14">
        <f>Daten!A1069</f>
        <v>41011</v>
      </c>
      <c r="B1069" s="7" t="str">
        <f>Daten!B1069</f>
        <v xml:space="preserve">Kronstorf                                         </v>
      </c>
      <c r="C1069" s="14">
        <f t="shared" si="415"/>
        <v>4</v>
      </c>
      <c r="D1069" s="9">
        <f>Daten!D1069</f>
        <v>0</v>
      </c>
      <c r="E1069" s="8">
        <f>Daten!E1069</f>
        <v>3527</v>
      </c>
      <c r="F1069" s="8">
        <f>Daten!F1069</f>
        <v>3545</v>
      </c>
      <c r="G1069" s="26">
        <f t="shared" si="416"/>
        <v>-18</v>
      </c>
      <c r="H1069" s="28">
        <f t="shared" si="417"/>
        <v>-5.0775740479548663E-3</v>
      </c>
      <c r="I1069" s="20">
        <f t="shared" si="418"/>
        <v>50.500141943564365</v>
      </c>
      <c r="J1069" s="20">
        <f t="shared" si="419"/>
        <v>-68.500141943564358</v>
      </c>
      <c r="K1069" s="26">
        <f t="shared" si="420"/>
        <v>34250.070971782181</v>
      </c>
      <c r="L1069" s="15">
        <f>Daten!G1069</f>
        <v>527</v>
      </c>
      <c r="M1069" s="15">
        <f>Daten!H1069</f>
        <v>2302</v>
      </c>
      <c r="N1069" s="15">
        <f>Daten!I1069</f>
        <v>698</v>
      </c>
      <c r="O1069" s="27">
        <f t="shared" si="421"/>
        <v>0.53214596003475234</v>
      </c>
      <c r="P1069" s="15">
        <f t="shared" si="422"/>
        <v>1317.7790197700092</v>
      </c>
      <c r="Q1069" s="20">
        <f t="shared" si="423"/>
        <v>-92.779019770009199</v>
      </c>
      <c r="R1069" s="26">
        <f t="shared" si="424"/>
        <v>-18555.80395400184</v>
      </c>
      <c r="S1069" s="8">
        <f>Daten!K1069</f>
        <v>22015.27</v>
      </c>
      <c r="T1069" s="8">
        <f>Daten!L1069</f>
        <v>310305.37</v>
      </c>
      <c r="U1069" s="8">
        <f>Daten!M1069</f>
        <v>559946.68999999994</v>
      </c>
      <c r="V1069" s="8">
        <f>Daten!N1069</f>
        <v>500</v>
      </c>
      <c r="W1069" s="8">
        <f>Daten!O1069</f>
        <v>500</v>
      </c>
      <c r="X1069" s="22">
        <f t="shared" si="425"/>
        <v>892267.33</v>
      </c>
      <c r="Y1069" s="8">
        <f t="shared" si="426"/>
        <v>1446875.5126616224</v>
      </c>
      <c r="Z1069" s="20">
        <f t="shared" si="427"/>
        <v>-554608.18266162241</v>
      </c>
      <c r="AA1069" s="26">
        <f t="shared" si="428"/>
        <v>55460.818266162241</v>
      </c>
      <c r="AB1069" s="31">
        <f t="shared" si="429"/>
        <v>71155.085283942579</v>
      </c>
      <c r="AC1069" s="30">
        <f t="shared" si="430"/>
        <v>71155.085283942579</v>
      </c>
      <c r="AG1069" s="25">
        <f t="shared" si="431"/>
        <v>34250.070971782181</v>
      </c>
      <c r="AH1069" s="25">
        <f t="shared" si="432"/>
        <v>55460.818266162241</v>
      </c>
      <c r="AI1069" s="25">
        <f t="shared" si="433"/>
        <v>89710.889237944415</v>
      </c>
      <c r="AJ1069" s="25">
        <f t="shared" si="434"/>
        <v>1</v>
      </c>
      <c r="AK1069" s="25">
        <f t="shared" si="435"/>
        <v>89710.889237944415</v>
      </c>
      <c r="AL1069" s="25">
        <f t="shared" ca="1" si="436"/>
        <v>196725</v>
      </c>
      <c r="AM1069" s="25">
        <f t="shared" ca="1" si="437"/>
        <v>41</v>
      </c>
      <c r="AN1069" s="25">
        <f ca="1">IF(AM1069=0,0,COUNTIF($AM$19:AM1069,C1069*10+1))</f>
        <v>73</v>
      </c>
      <c r="AO1069" s="20">
        <f t="shared" ca="1" si="438"/>
        <v>0</v>
      </c>
      <c r="AP1069" s="32">
        <f t="shared" ca="1" si="439"/>
        <v>196725</v>
      </c>
    </row>
    <row r="1070" spans="1:42" x14ac:dyDescent="0.2">
      <c r="A1070" s="14">
        <f>Daten!A1070</f>
        <v>41012</v>
      </c>
      <c r="B1070" s="7" t="str">
        <f>Daten!B1070</f>
        <v xml:space="preserve">Leonding                                          </v>
      </c>
      <c r="C1070" s="14">
        <f t="shared" si="415"/>
        <v>4</v>
      </c>
      <c r="D1070" s="9">
        <f>Daten!D1070</f>
        <v>0</v>
      </c>
      <c r="E1070" s="8">
        <f>Daten!E1070</f>
        <v>29134</v>
      </c>
      <c r="F1070" s="8">
        <f>Daten!F1070</f>
        <v>28901</v>
      </c>
      <c r="G1070" s="26">
        <f t="shared" si="416"/>
        <v>233</v>
      </c>
      <c r="H1070" s="28">
        <f t="shared" si="417"/>
        <v>8.0620047749212827E-3</v>
      </c>
      <c r="I1070" s="20">
        <f t="shared" si="418"/>
        <v>411.7079273091548</v>
      </c>
      <c r="J1070" s="20">
        <f t="shared" si="419"/>
        <v>-178.7079273091548</v>
      </c>
      <c r="K1070" s="26">
        <f t="shared" si="420"/>
        <v>89353.963654577397</v>
      </c>
      <c r="L1070" s="15">
        <f>Daten!G1070</f>
        <v>4424</v>
      </c>
      <c r="M1070" s="15">
        <f>Daten!H1070</f>
        <v>18894</v>
      </c>
      <c r="N1070" s="15">
        <f>Daten!I1070</f>
        <v>5816</v>
      </c>
      <c r="O1070" s="27">
        <f t="shared" si="421"/>
        <v>0.5419709960834127</v>
      </c>
      <c r="P1070" s="15">
        <f t="shared" si="422"/>
        <v>10815.863075384255</v>
      </c>
      <c r="Q1070" s="20">
        <f t="shared" si="423"/>
        <v>-575.86307538425535</v>
      </c>
      <c r="R1070" s="26">
        <f t="shared" si="424"/>
        <v>-115172.61507685107</v>
      </c>
      <c r="S1070" s="8">
        <f>Daten!K1070</f>
        <v>19534.150000000001</v>
      </c>
      <c r="T1070" s="8">
        <f>Daten!L1070</f>
        <v>3125351.8</v>
      </c>
      <c r="U1070" s="8">
        <f>Daten!M1070</f>
        <v>16036968.890000001</v>
      </c>
      <c r="V1070" s="8">
        <f>Daten!N1070</f>
        <v>500</v>
      </c>
      <c r="W1070" s="8">
        <f>Daten!O1070</f>
        <v>500</v>
      </c>
      <c r="X1070" s="22">
        <f t="shared" si="425"/>
        <v>19181854.84</v>
      </c>
      <c r="Y1070" s="8">
        <f t="shared" si="426"/>
        <v>11951593.758401958</v>
      </c>
      <c r="Z1070" s="20">
        <f t="shared" si="427"/>
        <v>7230261.0815980416</v>
      </c>
      <c r="AA1070" s="26">
        <f t="shared" si="428"/>
        <v>-723026.10815980425</v>
      </c>
      <c r="AB1070" s="31">
        <f t="shared" si="429"/>
        <v>-748844.75958207797</v>
      </c>
      <c r="AC1070" s="30">
        <f t="shared" si="430"/>
        <v>0</v>
      </c>
      <c r="AG1070" s="25">
        <f t="shared" si="431"/>
        <v>0</v>
      </c>
      <c r="AH1070" s="25">
        <f t="shared" si="432"/>
        <v>0</v>
      </c>
      <c r="AI1070" s="25">
        <f t="shared" si="433"/>
        <v>0</v>
      </c>
      <c r="AJ1070" s="25">
        <f t="shared" si="434"/>
        <v>1</v>
      </c>
      <c r="AK1070" s="25">
        <f t="shared" si="435"/>
        <v>0</v>
      </c>
      <c r="AL1070" s="25">
        <f t="shared" ca="1" si="436"/>
        <v>0</v>
      </c>
      <c r="AM1070" s="25">
        <f t="shared" ca="1" si="437"/>
        <v>0</v>
      </c>
      <c r="AN1070" s="25">
        <f ca="1">IF(AM1070=0,0,COUNTIF($AM$19:AM1070,C1070*10+1))</f>
        <v>0</v>
      </c>
      <c r="AO1070" s="20">
        <f t="shared" ca="1" si="438"/>
        <v>0</v>
      </c>
      <c r="AP1070" s="32">
        <f t="shared" ca="1" si="439"/>
        <v>0</v>
      </c>
    </row>
    <row r="1071" spans="1:42" x14ac:dyDescent="0.2">
      <c r="A1071" s="14">
        <f>Daten!A1071</f>
        <v>41013</v>
      </c>
      <c r="B1071" s="7" t="str">
        <f>Daten!B1071</f>
        <v xml:space="preserve">St. Florian                                       </v>
      </c>
      <c r="C1071" s="14">
        <f t="shared" si="415"/>
        <v>4</v>
      </c>
      <c r="D1071" s="9">
        <f>Daten!D1071</f>
        <v>0</v>
      </c>
      <c r="E1071" s="8">
        <f>Daten!E1071</f>
        <v>6322</v>
      </c>
      <c r="F1071" s="8">
        <f>Daten!F1071</f>
        <v>6178</v>
      </c>
      <c r="G1071" s="26">
        <f t="shared" si="416"/>
        <v>144</v>
      </c>
      <c r="H1071" s="28">
        <f t="shared" si="417"/>
        <v>2.3308514082227259E-2</v>
      </c>
      <c r="I1071" s="20">
        <f t="shared" si="418"/>
        <v>88.008427906160975</v>
      </c>
      <c r="J1071" s="20">
        <f t="shared" si="419"/>
        <v>55.991572093839025</v>
      </c>
      <c r="K1071" s="26">
        <f t="shared" si="420"/>
        <v>-27995.786046919511</v>
      </c>
      <c r="L1071" s="15">
        <f>Daten!G1071</f>
        <v>912</v>
      </c>
      <c r="M1071" s="15">
        <f>Daten!H1071</f>
        <v>3927</v>
      </c>
      <c r="N1071" s="15">
        <f>Daten!I1071</f>
        <v>1483</v>
      </c>
      <c r="O1071" s="27">
        <f t="shared" si="421"/>
        <v>0.60988031576266866</v>
      </c>
      <c r="P1071" s="15">
        <f t="shared" si="422"/>
        <v>2248.0096484086994</v>
      </c>
      <c r="Q1071" s="20">
        <f t="shared" si="423"/>
        <v>146.99035159130062</v>
      </c>
      <c r="R1071" s="26">
        <f t="shared" si="424"/>
        <v>29398.070318260125</v>
      </c>
      <c r="S1071" s="8">
        <f>Daten!K1071</f>
        <v>45634.04</v>
      </c>
      <c r="T1071" s="8">
        <f>Daten!L1071</f>
        <v>771977.28</v>
      </c>
      <c r="U1071" s="8">
        <f>Daten!M1071</f>
        <v>4333542.96</v>
      </c>
      <c r="V1071" s="8">
        <f>Daten!N1071</f>
        <v>500</v>
      </c>
      <c r="W1071" s="8">
        <f>Daten!O1071</f>
        <v>500</v>
      </c>
      <c r="X1071" s="22">
        <f t="shared" si="425"/>
        <v>5151154.28</v>
      </c>
      <c r="Y1071" s="8">
        <f t="shared" si="426"/>
        <v>2593463.8477592221</v>
      </c>
      <c r="Z1071" s="20">
        <f t="shared" si="427"/>
        <v>2557690.4322407781</v>
      </c>
      <c r="AA1071" s="26">
        <f t="shared" si="428"/>
        <v>-255769.04322407782</v>
      </c>
      <c r="AB1071" s="31">
        <f t="shared" si="429"/>
        <v>-254366.7589527372</v>
      </c>
      <c r="AC1071" s="30">
        <f t="shared" si="430"/>
        <v>0</v>
      </c>
      <c r="AG1071" s="25">
        <f t="shared" si="431"/>
        <v>0</v>
      </c>
      <c r="AH1071" s="25">
        <f t="shared" si="432"/>
        <v>0</v>
      </c>
      <c r="AI1071" s="25">
        <f t="shared" si="433"/>
        <v>0</v>
      </c>
      <c r="AJ1071" s="25">
        <f t="shared" si="434"/>
        <v>1</v>
      </c>
      <c r="AK1071" s="25">
        <f t="shared" si="435"/>
        <v>0</v>
      </c>
      <c r="AL1071" s="25">
        <f t="shared" ca="1" si="436"/>
        <v>0</v>
      </c>
      <c r="AM1071" s="25">
        <f t="shared" ca="1" si="437"/>
        <v>0</v>
      </c>
      <c r="AN1071" s="25">
        <f ca="1">IF(AM1071=0,0,COUNTIF($AM$19:AM1071,C1071*10+1))</f>
        <v>0</v>
      </c>
      <c r="AO1071" s="20">
        <f t="shared" ca="1" si="438"/>
        <v>0</v>
      </c>
      <c r="AP1071" s="32">
        <f t="shared" ca="1" si="439"/>
        <v>0</v>
      </c>
    </row>
    <row r="1072" spans="1:42" x14ac:dyDescent="0.2">
      <c r="A1072" s="14">
        <f>Daten!A1072</f>
        <v>41014</v>
      </c>
      <c r="B1072" s="7" t="str">
        <f>Daten!B1072</f>
        <v xml:space="preserve">Neuhofen an der Krems                             </v>
      </c>
      <c r="C1072" s="14">
        <f t="shared" si="415"/>
        <v>4</v>
      </c>
      <c r="D1072" s="9">
        <f>Daten!D1072</f>
        <v>0</v>
      </c>
      <c r="E1072" s="8">
        <f>Daten!E1072</f>
        <v>6840</v>
      </c>
      <c r="F1072" s="8">
        <f>Daten!F1072</f>
        <v>6645</v>
      </c>
      <c r="G1072" s="26">
        <f t="shared" si="416"/>
        <v>195</v>
      </c>
      <c r="H1072" s="28">
        <f t="shared" si="417"/>
        <v>2.9345372460496615E-2</v>
      </c>
      <c r="I1072" s="20">
        <f t="shared" si="418"/>
        <v>94.661055913959146</v>
      </c>
      <c r="J1072" s="20">
        <f t="shared" si="419"/>
        <v>100.33894408604085</v>
      </c>
      <c r="K1072" s="26">
        <f t="shared" si="420"/>
        <v>-50169.472043020425</v>
      </c>
      <c r="L1072" s="15">
        <f>Daten!G1072</f>
        <v>1186</v>
      </c>
      <c r="M1072" s="15">
        <f>Daten!H1072</f>
        <v>4348</v>
      </c>
      <c r="N1072" s="15">
        <f>Daten!I1072</f>
        <v>1306</v>
      </c>
      <c r="O1072" s="27">
        <f t="shared" si="421"/>
        <v>0.57313707451701934</v>
      </c>
      <c r="P1072" s="15">
        <f t="shared" si="422"/>
        <v>2489.0109374283234</v>
      </c>
      <c r="Q1072" s="20">
        <f t="shared" si="423"/>
        <v>2.9890625716766408</v>
      </c>
      <c r="R1072" s="26">
        <f t="shared" si="424"/>
        <v>597.81251433532816</v>
      </c>
      <c r="S1072" s="8">
        <f>Daten!K1072</f>
        <v>14805.22</v>
      </c>
      <c r="T1072" s="8">
        <f>Daten!L1072</f>
        <v>624448.64</v>
      </c>
      <c r="U1072" s="8">
        <f>Daten!M1072</f>
        <v>1975167.33</v>
      </c>
      <c r="V1072" s="8">
        <f>Daten!N1072</f>
        <v>500</v>
      </c>
      <c r="W1072" s="8">
        <f>Daten!O1072</f>
        <v>500</v>
      </c>
      <c r="X1072" s="22">
        <f t="shared" si="425"/>
        <v>2614421.19</v>
      </c>
      <c r="Y1072" s="8">
        <f t="shared" si="426"/>
        <v>2805962.1510080798</v>
      </c>
      <c r="Z1072" s="20">
        <f t="shared" si="427"/>
        <v>-191540.96100807982</v>
      </c>
      <c r="AA1072" s="26">
        <f t="shared" si="428"/>
        <v>19154.096100807983</v>
      </c>
      <c r="AB1072" s="31">
        <f t="shared" si="429"/>
        <v>-30417.56342787711</v>
      </c>
      <c r="AC1072" s="30">
        <f t="shared" si="430"/>
        <v>0</v>
      </c>
      <c r="AG1072" s="25">
        <f t="shared" si="431"/>
        <v>0</v>
      </c>
      <c r="AH1072" s="25">
        <f t="shared" si="432"/>
        <v>0</v>
      </c>
      <c r="AI1072" s="25">
        <f t="shared" si="433"/>
        <v>0</v>
      </c>
      <c r="AJ1072" s="25">
        <f t="shared" si="434"/>
        <v>1</v>
      </c>
      <c r="AK1072" s="25">
        <f t="shared" si="435"/>
        <v>0</v>
      </c>
      <c r="AL1072" s="25">
        <f t="shared" ca="1" si="436"/>
        <v>0</v>
      </c>
      <c r="AM1072" s="25">
        <f t="shared" ca="1" si="437"/>
        <v>0</v>
      </c>
      <c r="AN1072" s="25">
        <f ca="1">IF(AM1072=0,0,COUNTIF($AM$19:AM1072,C1072*10+1))</f>
        <v>0</v>
      </c>
      <c r="AO1072" s="20">
        <f t="shared" ca="1" si="438"/>
        <v>0</v>
      </c>
      <c r="AP1072" s="32">
        <f t="shared" ca="1" si="439"/>
        <v>0</v>
      </c>
    </row>
    <row r="1073" spans="1:42" x14ac:dyDescent="0.2">
      <c r="A1073" s="14">
        <f>Daten!A1073</f>
        <v>41015</v>
      </c>
      <c r="B1073" s="7" t="str">
        <f>Daten!B1073</f>
        <v xml:space="preserve">Niederneukirchen                                  </v>
      </c>
      <c r="C1073" s="14">
        <f t="shared" si="415"/>
        <v>4</v>
      </c>
      <c r="D1073" s="9">
        <f>Daten!D1073</f>
        <v>0</v>
      </c>
      <c r="E1073" s="8">
        <f>Daten!E1073</f>
        <v>2126</v>
      </c>
      <c r="F1073" s="8">
        <f>Daten!F1073</f>
        <v>2109</v>
      </c>
      <c r="G1073" s="26">
        <f t="shared" si="416"/>
        <v>17</v>
      </c>
      <c r="H1073" s="28">
        <f t="shared" si="417"/>
        <v>8.060692271218587E-3</v>
      </c>
      <c r="I1073" s="20">
        <f t="shared" si="418"/>
        <v>30.043666955987938</v>
      </c>
      <c r="J1073" s="20">
        <f t="shared" si="419"/>
        <v>-13.043666955987938</v>
      </c>
      <c r="K1073" s="26">
        <f t="shared" si="420"/>
        <v>6521.8334779939687</v>
      </c>
      <c r="L1073" s="15">
        <f>Daten!G1073</f>
        <v>361</v>
      </c>
      <c r="M1073" s="15">
        <f>Daten!H1073</f>
        <v>1366</v>
      </c>
      <c r="N1073" s="15">
        <f>Daten!I1073</f>
        <v>399</v>
      </c>
      <c r="O1073" s="27">
        <f t="shared" si="421"/>
        <v>0.55636896046852125</v>
      </c>
      <c r="P1073" s="15">
        <f t="shared" si="422"/>
        <v>781.96617767412363</v>
      </c>
      <c r="Q1073" s="20">
        <f t="shared" si="423"/>
        <v>-21.966177674123628</v>
      </c>
      <c r="R1073" s="26">
        <f t="shared" si="424"/>
        <v>-4393.2355348247256</v>
      </c>
      <c r="S1073" s="8">
        <f>Daten!K1073</f>
        <v>24830.76</v>
      </c>
      <c r="T1073" s="8">
        <f>Daten!L1073</f>
        <v>168878.24</v>
      </c>
      <c r="U1073" s="8">
        <f>Daten!M1073</f>
        <v>269907.96000000002</v>
      </c>
      <c r="V1073" s="8">
        <f>Daten!N1073</f>
        <v>500</v>
      </c>
      <c r="W1073" s="8">
        <f>Daten!O1073</f>
        <v>500</v>
      </c>
      <c r="X1073" s="22">
        <f t="shared" si="425"/>
        <v>463616.96</v>
      </c>
      <c r="Y1073" s="8">
        <f t="shared" si="426"/>
        <v>872145.54576654639</v>
      </c>
      <c r="Z1073" s="20">
        <f t="shared" si="427"/>
        <v>-408528.58576654637</v>
      </c>
      <c r="AA1073" s="26">
        <f t="shared" si="428"/>
        <v>40852.858576654638</v>
      </c>
      <c r="AB1073" s="31">
        <f t="shared" si="429"/>
        <v>42981.456519823885</v>
      </c>
      <c r="AC1073" s="30">
        <f t="shared" si="430"/>
        <v>42981.456519823885</v>
      </c>
      <c r="AG1073" s="25">
        <f t="shared" si="431"/>
        <v>6521.8334779939687</v>
      </c>
      <c r="AH1073" s="25">
        <f t="shared" si="432"/>
        <v>40852.858576654638</v>
      </c>
      <c r="AI1073" s="25">
        <f t="shared" si="433"/>
        <v>47374.692054648607</v>
      </c>
      <c r="AJ1073" s="25">
        <f t="shared" si="434"/>
        <v>1</v>
      </c>
      <c r="AK1073" s="25">
        <f t="shared" si="435"/>
        <v>47374.692054648607</v>
      </c>
      <c r="AL1073" s="25">
        <f t="shared" ca="1" si="436"/>
        <v>103887</v>
      </c>
      <c r="AM1073" s="25">
        <f t="shared" ca="1" si="437"/>
        <v>41</v>
      </c>
      <c r="AN1073" s="25">
        <f ca="1">IF(AM1073=0,0,COUNTIF($AM$19:AM1073,C1073*10+1))</f>
        <v>74</v>
      </c>
      <c r="AO1073" s="20">
        <f t="shared" ca="1" si="438"/>
        <v>0</v>
      </c>
      <c r="AP1073" s="32">
        <f t="shared" ca="1" si="439"/>
        <v>103887</v>
      </c>
    </row>
    <row r="1074" spans="1:42" x14ac:dyDescent="0.2">
      <c r="A1074" s="14">
        <f>Daten!A1074</f>
        <v>41016</v>
      </c>
      <c r="B1074" s="7" t="str">
        <f>Daten!B1074</f>
        <v xml:space="preserve">Oftering                                          </v>
      </c>
      <c r="C1074" s="14">
        <f t="shared" si="415"/>
        <v>4</v>
      </c>
      <c r="D1074" s="9">
        <f>Daten!D1074</f>
        <v>0</v>
      </c>
      <c r="E1074" s="8">
        <f>Daten!E1074</f>
        <v>2136</v>
      </c>
      <c r="F1074" s="8">
        <f>Daten!F1074</f>
        <v>2103</v>
      </c>
      <c r="G1074" s="26">
        <f t="shared" si="416"/>
        <v>33</v>
      </c>
      <c r="H1074" s="28">
        <f t="shared" si="417"/>
        <v>1.5691868758915834E-2</v>
      </c>
      <c r="I1074" s="20">
        <f t="shared" si="418"/>
        <v>29.958194219271046</v>
      </c>
      <c r="J1074" s="20">
        <f t="shared" si="419"/>
        <v>3.0418057807289536</v>
      </c>
      <c r="K1074" s="26">
        <f t="shared" si="420"/>
        <v>-1520.9028903644769</v>
      </c>
      <c r="L1074" s="15">
        <f>Daten!G1074</f>
        <v>341</v>
      </c>
      <c r="M1074" s="15">
        <f>Daten!H1074</f>
        <v>1371</v>
      </c>
      <c r="N1074" s="15">
        <f>Daten!I1074</f>
        <v>424</v>
      </c>
      <c r="O1074" s="27">
        <f t="shared" si="421"/>
        <v>0.55798687089715537</v>
      </c>
      <c r="P1074" s="15">
        <f t="shared" si="422"/>
        <v>784.82842576224266</v>
      </c>
      <c r="Q1074" s="20">
        <f t="shared" si="423"/>
        <v>-19.828425762242659</v>
      </c>
      <c r="R1074" s="26">
        <f t="shared" si="424"/>
        <v>-3965.6851524485319</v>
      </c>
      <c r="S1074" s="8">
        <f>Daten!K1074</f>
        <v>16751.25</v>
      </c>
      <c r="T1074" s="8">
        <f>Daten!L1074</f>
        <v>183666.01</v>
      </c>
      <c r="U1074" s="8">
        <f>Daten!M1074</f>
        <v>914690.72</v>
      </c>
      <c r="V1074" s="8">
        <f>Daten!N1074</f>
        <v>500</v>
      </c>
      <c r="W1074" s="8">
        <f>Daten!O1074</f>
        <v>500</v>
      </c>
      <c r="X1074" s="22">
        <f t="shared" si="425"/>
        <v>1115107.98</v>
      </c>
      <c r="Y1074" s="8">
        <f t="shared" si="426"/>
        <v>876247.82961304951</v>
      </c>
      <c r="Z1074" s="20">
        <f t="shared" si="427"/>
        <v>238860.15038695047</v>
      </c>
      <c r="AA1074" s="26">
        <f t="shared" si="428"/>
        <v>-23886.015038695048</v>
      </c>
      <c r="AB1074" s="31">
        <f t="shared" si="429"/>
        <v>-29372.603081508056</v>
      </c>
      <c r="AC1074" s="30">
        <f t="shared" si="430"/>
        <v>0</v>
      </c>
      <c r="AG1074" s="25">
        <f t="shared" si="431"/>
        <v>0</v>
      </c>
      <c r="AH1074" s="25">
        <f t="shared" si="432"/>
        <v>0</v>
      </c>
      <c r="AI1074" s="25">
        <f t="shared" si="433"/>
        <v>0</v>
      </c>
      <c r="AJ1074" s="25">
        <f t="shared" si="434"/>
        <v>1</v>
      </c>
      <c r="AK1074" s="25">
        <f t="shared" si="435"/>
        <v>0</v>
      </c>
      <c r="AL1074" s="25">
        <f t="shared" ca="1" si="436"/>
        <v>0</v>
      </c>
      <c r="AM1074" s="25">
        <f t="shared" ca="1" si="437"/>
        <v>0</v>
      </c>
      <c r="AN1074" s="25">
        <f ca="1">IF(AM1074=0,0,COUNTIF($AM$19:AM1074,C1074*10+1))</f>
        <v>0</v>
      </c>
      <c r="AO1074" s="20">
        <f t="shared" ca="1" si="438"/>
        <v>0</v>
      </c>
      <c r="AP1074" s="32">
        <f t="shared" ca="1" si="439"/>
        <v>0</v>
      </c>
    </row>
    <row r="1075" spans="1:42" x14ac:dyDescent="0.2">
      <c r="A1075" s="14">
        <f>Daten!A1075</f>
        <v>41017</v>
      </c>
      <c r="B1075" s="7" t="str">
        <f>Daten!B1075</f>
        <v xml:space="preserve">Pasching                                          </v>
      </c>
      <c r="C1075" s="14">
        <f t="shared" si="415"/>
        <v>4</v>
      </c>
      <c r="D1075" s="9">
        <f>Daten!D1075</f>
        <v>0</v>
      </c>
      <c r="E1075" s="8">
        <f>Daten!E1075</f>
        <v>7683</v>
      </c>
      <c r="F1075" s="8">
        <f>Daten!F1075</f>
        <v>7595</v>
      </c>
      <c r="G1075" s="26">
        <f t="shared" si="416"/>
        <v>88</v>
      </c>
      <c r="H1075" s="28">
        <f t="shared" si="417"/>
        <v>1.1586570111915735E-2</v>
      </c>
      <c r="I1075" s="20">
        <f t="shared" si="418"/>
        <v>108.19423922746724</v>
      </c>
      <c r="J1075" s="20">
        <f t="shared" si="419"/>
        <v>-20.194239227467236</v>
      </c>
      <c r="K1075" s="26">
        <f t="shared" si="420"/>
        <v>10097.119613733617</v>
      </c>
      <c r="L1075" s="15">
        <f>Daten!G1075</f>
        <v>1200</v>
      </c>
      <c r="M1075" s="15">
        <f>Daten!H1075</f>
        <v>5053</v>
      </c>
      <c r="N1075" s="15">
        <f>Daten!I1075</f>
        <v>1430</v>
      </c>
      <c r="O1075" s="27">
        <f t="shared" si="421"/>
        <v>0.52048288145656041</v>
      </c>
      <c r="P1075" s="15">
        <f t="shared" si="422"/>
        <v>2892.587917853109</v>
      </c>
      <c r="Q1075" s="20">
        <f t="shared" si="423"/>
        <v>-262.58791785310905</v>
      </c>
      <c r="R1075" s="26">
        <f t="shared" si="424"/>
        <v>-52517.583570621806</v>
      </c>
      <c r="S1075" s="8">
        <f>Daten!K1075</f>
        <v>13055.28</v>
      </c>
      <c r="T1075" s="8">
        <f>Daten!L1075</f>
        <v>1181582.77</v>
      </c>
      <c r="U1075" s="8">
        <f>Daten!M1075</f>
        <v>10455469.91</v>
      </c>
      <c r="V1075" s="8">
        <f>Daten!N1075</f>
        <v>500</v>
      </c>
      <c r="W1075" s="8">
        <f>Daten!O1075</f>
        <v>500</v>
      </c>
      <c r="X1075" s="22">
        <f t="shared" si="425"/>
        <v>11650107.960000001</v>
      </c>
      <c r="Y1075" s="8">
        <f t="shared" si="426"/>
        <v>3151784.6792682861</v>
      </c>
      <c r="Z1075" s="20">
        <f t="shared" si="427"/>
        <v>8498323.2807317153</v>
      </c>
      <c r="AA1075" s="26">
        <f t="shared" si="428"/>
        <v>-849832.32807317155</v>
      </c>
      <c r="AB1075" s="31">
        <f t="shared" si="429"/>
        <v>-892252.79203005973</v>
      </c>
      <c r="AC1075" s="30">
        <f t="shared" si="430"/>
        <v>0</v>
      </c>
      <c r="AG1075" s="25">
        <f t="shared" si="431"/>
        <v>0</v>
      </c>
      <c r="AH1075" s="25">
        <f t="shared" si="432"/>
        <v>0</v>
      </c>
      <c r="AI1075" s="25">
        <f t="shared" si="433"/>
        <v>0</v>
      </c>
      <c r="AJ1075" s="25">
        <f t="shared" si="434"/>
        <v>1</v>
      </c>
      <c r="AK1075" s="25">
        <f t="shared" si="435"/>
        <v>0</v>
      </c>
      <c r="AL1075" s="25">
        <f t="shared" ca="1" si="436"/>
        <v>0</v>
      </c>
      <c r="AM1075" s="25">
        <f t="shared" ca="1" si="437"/>
        <v>0</v>
      </c>
      <c r="AN1075" s="25">
        <f ca="1">IF(AM1075=0,0,COUNTIF($AM$19:AM1075,C1075*10+1))</f>
        <v>0</v>
      </c>
      <c r="AO1075" s="20">
        <f t="shared" ca="1" si="438"/>
        <v>0</v>
      </c>
      <c r="AP1075" s="32">
        <f t="shared" ca="1" si="439"/>
        <v>0</v>
      </c>
    </row>
    <row r="1076" spans="1:42" x14ac:dyDescent="0.2">
      <c r="A1076" s="14">
        <f>Daten!A1076</f>
        <v>41018</v>
      </c>
      <c r="B1076" s="7" t="str">
        <f>Daten!B1076</f>
        <v xml:space="preserve">Piberbach                                         </v>
      </c>
      <c r="C1076" s="14">
        <f t="shared" si="415"/>
        <v>4</v>
      </c>
      <c r="D1076" s="9">
        <f>Daten!D1076</f>
        <v>0</v>
      </c>
      <c r="E1076" s="8">
        <f>Daten!E1076</f>
        <v>2032</v>
      </c>
      <c r="F1076" s="8">
        <f>Daten!F1076</f>
        <v>1880</v>
      </c>
      <c r="G1076" s="26">
        <f t="shared" si="416"/>
        <v>152</v>
      </c>
      <c r="H1076" s="28">
        <f t="shared" si="417"/>
        <v>8.085106382978724E-2</v>
      </c>
      <c r="I1076" s="20">
        <f t="shared" si="418"/>
        <v>26.781457504626516</v>
      </c>
      <c r="J1076" s="20">
        <f t="shared" si="419"/>
        <v>125.21854249537348</v>
      </c>
      <c r="K1076" s="26">
        <f t="shared" si="420"/>
        <v>-62609.271247686745</v>
      </c>
      <c r="L1076" s="15">
        <f>Daten!G1076</f>
        <v>341</v>
      </c>
      <c r="M1076" s="15">
        <f>Daten!H1076</f>
        <v>1362</v>
      </c>
      <c r="N1076" s="15">
        <f>Daten!I1076</f>
        <v>329</v>
      </c>
      <c r="O1076" s="27">
        <f t="shared" si="421"/>
        <v>0.49192364170337738</v>
      </c>
      <c r="P1076" s="15">
        <f t="shared" si="422"/>
        <v>779.67637920362847</v>
      </c>
      <c r="Q1076" s="20">
        <f t="shared" si="423"/>
        <v>-109.67637920362847</v>
      </c>
      <c r="R1076" s="26">
        <f t="shared" si="424"/>
        <v>-21935.275840725695</v>
      </c>
      <c r="S1076" s="8">
        <f>Daten!K1076</f>
        <v>18128.509999999998</v>
      </c>
      <c r="T1076" s="8">
        <f>Daten!L1076</f>
        <v>112837.78</v>
      </c>
      <c r="U1076" s="8">
        <f>Daten!M1076</f>
        <v>111089.7</v>
      </c>
      <c r="V1076" s="8">
        <f>Daten!N1076</f>
        <v>500</v>
      </c>
      <c r="W1076" s="8">
        <f>Daten!O1076</f>
        <v>500</v>
      </c>
      <c r="X1076" s="22">
        <f t="shared" si="425"/>
        <v>242055.99</v>
      </c>
      <c r="Y1076" s="8">
        <f t="shared" si="426"/>
        <v>833584.07760941784</v>
      </c>
      <c r="Z1076" s="20">
        <f t="shared" si="427"/>
        <v>-591528.08760941785</v>
      </c>
      <c r="AA1076" s="26">
        <f t="shared" si="428"/>
        <v>59152.808760941785</v>
      </c>
      <c r="AB1076" s="31">
        <f t="shared" si="429"/>
        <v>-25391.738327470652</v>
      </c>
      <c r="AC1076" s="30">
        <f t="shared" si="430"/>
        <v>0</v>
      </c>
      <c r="AG1076" s="25">
        <f t="shared" si="431"/>
        <v>0</v>
      </c>
      <c r="AH1076" s="25">
        <f t="shared" si="432"/>
        <v>0</v>
      </c>
      <c r="AI1076" s="25">
        <f t="shared" si="433"/>
        <v>0</v>
      </c>
      <c r="AJ1076" s="25">
        <f t="shared" si="434"/>
        <v>1</v>
      </c>
      <c r="AK1076" s="25">
        <f t="shared" si="435"/>
        <v>0</v>
      </c>
      <c r="AL1076" s="25">
        <f t="shared" ca="1" si="436"/>
        <v>0</v>
      </c>
      <c r="AM1076" s="25">
        <f t="shared" ca="1" si="437"/>
        <v>0</v>
      </c>
      <c r="AN1076" s="25">
        <f ca="1">IF(AM1076=0,0,COUNTIF($AM$19:AM1076,C1076*10+1))</f>
        <v>0</v>
      </c>
      <c r="AO1076" s="20">
        <f t="shared" ca="1" si="438"/>
        <v>0</v>
      </c>
      <c r="AP1076" s="32">
        <f t="shared" ca="1" si="439"/>
        <v>0</v>
      </c>
    </row>
    <row r="1077" spans="1:42" x14ac:dyDescent="0.2">
      <c r="A1077" s="14">
        <f>Daten!A1077</f>
        <v>41019</v>
      </c>
      <c r="B1077" s="7" t="str">
        <f>Daten!B1077</f>
        <v xml:space="preserve">Pucking                                           </v>
      </c>
      <c r="C1077" s="14">
        <f t="shared" si="415"/>
        <v>4</v>
      </c>
      <c r="D1077" s="9">
        <f>Daten!D1077</f>
        <v>0</v>
      </c>
      <c r="E1077" s="8">
        <f>Daten!E1077</f>
        <v>4205</v>
      </c>
      <c r="F1077" s="8">
        <f>Daten!F1077</f>
        <v>3997</v>
      </c>
      <c r="G1077" s="26">
        <f t="shared" si="416"/>
        <v>208</v>
      </c>
      <c r="H1077" s="28">
        <f t="shared" si="417"/>
        <v>5.2039029271953967E-2</v>
      </c>
      <c r="I1077" s="20">
        <f t="shared" si="418"/>
        <v>56.939088109570314</v>
      </c>
      <c r="J1077" s="20">
        <f t="shared" si="419"/>
        <v>151.06091189042968</v>
      </c>
      <c r="K1077" s="26">
        <f t="shared" si="420"/>
        <v>-75530.455945214839</v>
      </c>
      <c r="L1077" s="15">
        <f>Daten!G1077</f>
        <v>694</v>
      </c>
      <c r="M1077" s="15">
        <f>Daten!H1077</f>
        <v>2720</v>
      </c>
      <c r="N1077" s="15">
        <f>Daten!I1077</f>
        <v>791</v>
      </c>
      <c r="O1077" s="27">
        <f t="shared" si="421"/>
        <v>0.54595588235294112</v>
      </c>
      <c r="P1077" s="15">
        <f t="shared" si="422"/>
        <v>1557.0629599367617</v>
      </c>
      <c r="Q1077" s="20">
        <f t="shared" si="423"/>
        <v>-72.062959936761672</v>
      </c>
      <c r="R1077" s="26">
        <f t="shared" si="424"/>
        <v>-14412.591987352334</v>
      </c>
      <c r="S1077" s="8">
        <f>Daten!K1077</f>
        <v>14891.93</v>
      </c>
      <c r="T1077" s="8">
        <f>Daten!L1077</f>
        <v>352296.81</v>
      </c>
      <c r="U1077" s="8">
        <f>Daten!M1077</f>
        <v>1140962.56</v>
      </c>
      <c r="V1077" s="8">
        <f>Daten!N1077</f>
        <v>500</v>
      </c>
      <c r="W1077" s="8">
        <f>Daten!O1077</f>
        <v>500</v>
      </c>
      <c r="X1077" s="22">
        <f t="shared" si="425"/>
        <v>1508151.3</v>
      </c>
      <c r="Y1077" s="8">
        <f t="shared" si="426"/>
        <v>1725010.3574545286</v>
      </c>
      <c r="Z1077" s="20">
        <f t="shared" si="427"/>
        <v>-216859.05745452852</v>
      </c>
      <c r="AA1077" s="26">
        <f t="shared" si="428"/>
        <v>21685.905745452852</v>
      </c>
      <c r="AB1077" s="31">
        <f t="shared" si="429"/>
        <v>-68257.142187114325</v>
      </c>
      <c r="AC1077" s="30">
        <f t="shared" si="430"/>
        <v>0</v>
      </c>
      <c r="AG1077" s="25">
        <f t="shared" si="431"/>
        <v>0</v>
      </c>
      <c r="AH1077" s="25">
        <f t="shared" si="432"/>
        <v>0</v>
      </c>
      <c r="AI1077" s="25">
        <f t="shared" si="433"/>
        <v>0</v>
      </c>
      <c r="AJ1077" s="25">
        <f t="shared" si="434"/>
        <v>1</v>
      </c>
      <c r="AK1077" s="25">
        <f t="shared" si="435"/>
        <v>0</v>
      </c>
      <c r="AL1077" s="25">
        <f t="shared" ca="1" si="436"/>
        <v>0</v>
      </c>
      <c r="AM1077" s="25">
        <f t="shared" ca="1" si="437"/>
        <v>0</v>
      </c>
      <c r="AN1077" s="25">
        <f ca="1">IF(AM1077=0,0,COUNTIF($AM$19:AM1077,C1077*10+1))</f>
        <v>0</v>
      </c>
      <c r="AO1077" s="20">
        <f t="shared" ca="1" si="438"/>
        <v>0</v>
      </c>
      <c r="AP1077" s="32">
        <f t="shared" ca="1" si="439"/>
        <v>0</v>
      </c>
    </row>
    <row r="1078" spans="1:42" x14ac:dyDescent="0.2">
      <c r="A1078" s="14">
        <f>Daten!A1078</f>
        <v>41020</v>
      </c>
      <c r="B1078" s="7" t="str">
        <f>Daten!B1078</f>
        <v xml:space="preserve">St. Marien                                        </v>
      </c>
      <c r="C1078" s="14">
        <f t="shared" si="415"/>
        <v>4</v>
      </c>
      <c r="D1078" s="9">
        <f>Daten!D1078</f>
        <v>0</v>
      </c>
      <c r="E1078" s="8">
        <f>Daten!E1078</f>
        <v>5132</v>
      </c>
      <c r="F1078" s="8">
        <f>Daten!F1078</f>
        <v>4809</v>
      </c>
      <c r="G1078" s="26">
        <f t="shared" si="416"/>
        <v>323</v>
      </c>
      <c r="H1078" s="28">
        <f t="shared" si="417"/>
        <v>6.7165730921189437E-2</v>
      </c>
      <c r="I1078" s="20">
        <f t="shared" si="418"/>
        <v>68.506398478589844</v>
      </c>
      <c r="J1078" s="20">
        <f t="shared" si="419"/>
        <v>254.49360152141014</v>
      </c>
      <c r="K1078" s="26">
        <f t="shared" si="420"/>
        <v>-127246.80076070507</v>
      </c>
      <c r="L1078" s="15">
        <f>Daten!G1078</f>
        <v>888</v>
      </c>
      <c r="M1078" s="15">
        <f>Daten!H1078</f>
        <v>3357</v>
      </c>
      <c r="N1078" s="15">
        <f>Daten!I1078</f>
        <v>887</v>
      </c>
      <c r="O1078" s="27">
        <f t="shared" si="421"/>
        <v>0.52874590408102473</v>
      </c>
      <c r="P1078" s="15">
        <f t="shared" si="422"/>
        <v>1921.7133663631282</v>
      </c>
      <c r="Q1078" s="20">
        <f t="shared" si="423"/>
        <v>-146.71336636312822</v>
      </c>
      <c r="R1078" s="26">
        <f t="shared" si="424"/>
        <v>-29342.673272625645</v>
      </c>
      <c r="S1078" s="8">
        <f>Daten!K1078</f>
        <v>39495.46</v>
      </c>
      <c r="T1078" s="8">
        <f>Daten!L1078</f>
        <v>386279.69</v>
      </c>
      <c r="U1078" s="8">
        <f>Daten!M1078</f>
        <v>800025.81</v>
      </c>
      <c r="V1078" s="8">
        <f>Daten!N1078</f>
        <v>500</v>
      </c>
      <c r="W1078" s="8">
        <f>Daten!O1078</f>
        <v>500</v>
      </c>
      <c r="X1078" s="22">
        <f t="shared" si="425"/>
        <v>1225800.96</v>
      </c>
      <c r="Y1078" s="8">
        <f t="shared" si="426"/>
        <v>2105292.0700253607</v>
      </c>
      <c r="Z1078" s="20">
        <f t="shared" si="427"/>
        <v>-879491.11002536071</v>
      </c>
      <c r="AA1078" s="26">
        <f t="shared" si="428"/>
        <v>87949.111002536083</v>
      </c>
      <c r="AB1078" s="31">
        <f t="shared" si="429"/>
        <v>-68640.36303079463</v>
      </c>
      <c r="AC1078" s="30">
        <f t="shared" si="430"/>
        <v>0</v>
      </c>
      <c r="AG1078" s="25">
        <f t="shared" si="431"/>
        <v>0</v>
      </c>
      <c r="AH1078" s="25">
        <f t="shared" si="432"/>
        <v>0</v>
      </c>
      <c r="AI1078" s="25">
        <f t="shared" si="433"/>
        <v>0</v>
      </c>
      <c r="AJ1078" s="25">
        <f t="shared" si="434"/>
        <v>1</v>
      </c>
      <c r="AK1078" s="25">
        <f t="shared" si="435"/>
        <v>0</v>
      </c>
      <c r="AL1078" s="25">
        <f t="shared" ca="1" si="436"/>
        <v>0</v>
      </c>
      <c r="AM1078" s="25">
        <f t="shared" ca="1" si="437"/>
        <v>0</v>
      </c>
      <c r="AN1078" s="25">
        <f ca="1">IF(AM1078=0,0,COUNTIF($AM$19:AM1078,C1078*10+1))</f>
        <v>0</v>
      </c>
      <c r="AO1078" s="20">
        <f t="shared" ca="1" si="438"/>
        <v>0</v>
      </c>
      <c r="AP1078" s="32">
        <f t="shared" ca="1" si="439"/>
        <v>0</v>
      </c>
    </row>
    <row r="1079" spans="1:42" x14ac:dyDescent="0.2">
      <c r="A1079" s="14">
        <f>Daten!A1079</f>
        <v>41021</v>
      </c>
      <c r="B1079" s="7" t="str">
        <f>Daten!B1079</f>
        <v xml:space="preserve">Traun                                             </v>
      </c>
      <c r="C1079" s="14">
        <f t="shared" si="415"/>
        <v>4</v>
      </c>
      <c r="D1079" s="9">
        <f>Daten!D1079</f>
        <v>0</v>
      </c>
      <c r="E1079" s="8">
        <f>Daten!E1079</f>
        <v>25140</v>
      </c>
      <c r="F1079" s="8">
        <f>Daten!F1079</f>
        <v>24712</v>
      </c>
      <c r="G1079" s="26">
        <f t="shared" si="416"/>
        <v>428</v>
      </c>
      <c r="H1079" s="28">
        <f t="shared" si="417"/>
        <v>1.7319520880543865E-2</v>
      </c>
      <c r="I1079" s="20">
        <f t="shared" si="418"/>
        <v>352.0337116246439</v>
      </c>
      <c r="J1079" s="20">
        <f t="shared" si="419"/>
        <v>75.9662883753561</v>
      </c>
      <c r="K1079" s="26">
        <f t="shared" si="420"/>
        <v>-37983.144187678052</v>
      </c>
      <c r="L1079" s="15">
        <f>Daten!G1079</f>
        <v>3818</v>
      </c>
      <c r="M1079" s="15">
        <f>Daten!H1079</f>
        <v>16439</v>
      </c>
      <c r="N1079" s="15">
        <f>Daten!I1079</f>
        <v>4883</v>
      </c>
      <c r="O1079" s="27">
        <f t="shared" si="421"/>
        <v>0.52929010280430688</v>
      </c>
      <c r="P1079" s="15">
        <f t="shared" si="422"/>
        <v>9410.4992641178032</v>
      </c>
      <c r="Q1079" s="20">
        <f t="shared" si="423"/>
        <v>-709.49926411780325</v>
      </c>
      <c r="R1079" s="26">
        <f t="shared" si="424"/>
        <v>-141899.85282356065</v>
      </c>
      <c r="S1079" s="8">
        <f>Daten!K1079</f>
        <v>3866.03</v>
      </c>
      <c r="T1079" s="8">
        <f>Daten!L1079</f>
        <v>2272350.1800000002</v>
      </c>
      <c r="U1079" s="8">
        <f>Daten!M1079</f>
        <v>13295588.470000001</v>
      </c>
      <c r="V1079" s="8">
        <f>Daten!N1079</f>
        <v>500</v>
      </c>
      <c r="W1079" s="8">
        <f>Daten!O1079</f>
        <v>500</v>
      </c>
      <c r="X1079" s="22">
        <f t="shared" si="425"/>
        <v>15571804.68</v>
      </c>
      <c r="Y1079" s="8">
        <f t="shared" si="426"/>
        <v>10313141.590108644</v>
      </c>
      <c r="Z1079" s="20">
        <f t="shared" si="427"/>
        <v>5258663.0898913555</v>
      </c>
      <c r="AA1079" s="26">
        <f t="shared" si="428"/>
        <v>-525866.30898913555</v>
      </c>
      <c r="AB1079" s="31">
        <f t="shared" si="429"/>
        <v>-705749.30600037426</v>
      </c>
      <c r="AC1079" s="30">
        <f t="shared" si="430"/>
        <v>0</v>
      </c>
      <c r="AG1079" s="25">
        <f t="shared" si="431"/>
        <v>0</v>
      </c>
      <c r="AH1079" s="25">
        <f t="shared" si="432"/>
        <v>0</v>
      </c>
      <c r="AI1079" s="25">
        <f t="shared" si="433"/>
        <v>0</v>
      </c>
      <c r="AJ1079" s="25">
        <f t="shared" si="434"/>
        <v>1</v>
      </c>
      <c r="AK1079" s="25">
        <f t="shared" si="435"/>
        <v>0</v>
      </c>
      <c r="AL1079" s="25">
        <f t="shared" ca="1" si="436"/>
        <v>0</v>
      </c>
      <c r="AM1079" s="25">
        <f t="shared" ca="1" si="437"/>
        <v>0</v>
      </c>
      <c r="AN1079" s="25">
        <f ca="1">IF(AM1079=0,0,COUNTIF($AM$19:AM1079,C1079*10+1))</f>
        <v>0</v>
      </c>
      <c r="AO1079" s="20">
        <f t="shared" ca="1" si="438"/>
        <v>0</v>
      </c>
      <c r="AP1079" s="32">
        <f t="shared" ca="1" si="439"/>
        <v>0</v>
      </c>
    </row>
    <row r="1080" spans="1:42" x14ac:dyDescent="0.2">
      <c r="A1080" s="14">
        <f>Daten!A1080</f>
        <v>41022</v>
      </c>
      <c r="B1080" s="7" t="str">
        <f>Daten!B1080</f>
        <v xml:space="preserve">Wilhering                                         </v>
      </c>
      <c r="C1080" s="14">
        <f t="shared" si="415"/>
        <v>4</v>
      </c>
      <c r="D1080" s="9">
        <f>Daten!D1080</f>
        <v>0</v>
      </c>
      <c r="E1080" s="8">
        <f>Daten!E1080</f>
        <v>6172</v>
      </c>
      <c r="F1080" s="8">
        <f>Daten!F1080</f>
        <v>5928</v>
      </c>
      <c r="G1080" s="26">
        <f t="shared" si="416"/>
        <v>244</v>
      </c>
      <c r="H1080" s="28">
        <f t="shared" si="417"/>
        <v>4.1160593792172739E-2</v>
      </c>
      <c r="I1080" s="20">
        <f t="shared" si="418"/>
        <v>84.447063876290414</v>
      </c>
      <c r="J1080" s="20">
        <f t="shared" si="419"/>
        <v>159.55293612370957</v>
      </c>
      <c r="K1080" s="26">
        <f t="shared" si="420"/>
        <v>-79776.468061854786</v>
      </c>
      <c r="L1080" s="15">
        <f>Daten!G1080</f>
        <v>940</v>
      </c>
      <c r="M1080" s="15">
        <f>Daten!H1080</f>
        <v>3979</v>
      </c>
      <c r="N1080" s="15">
        <f>Daten!I1080</f>
        <v>1253</v>
      </c>
      <c r="O1080" s="27">
        <f t="shared" si="421"/>
        <v>0.55114350339281226</v>
      </c>
      <c r="P1080" s="15">
        <f t="shared" si="422"/>
        <v>2277.7770285251377</v>
      </c>
      <c r="Q1080" s="20">
        <f t="shared" si="423"/>
        <v>-84.777028525137666</v>
      </c>
      <c r="R1080" s="26">
        <f t="shared" si="424"/>
        <v>-16955.405705027533</v>
      </c>
      <c r="S1080" s="8">
        <f>Daten!K1080</f>
        <v>27109.23</v>
      </c>
      <c r="T1080" s="8">
        <f>Daten!L1080</f>
        <v>589088.07999999996</v>
      </c>
      <c r="U1080" s="8">
        <f>Daten!M1080</f>
        <v>824068.57</v>
      </c>
      <c r="V1080" s="8">
        <f>Daten!N1080</f>
        <v>500</v>
      </c>
      <c r="W1080" s="8">
        <f>Daten!O1080</f>
        <v>500</v>
      </c>
      <c r="X1080" s="22">
        <f t="shared" si="425"/>
        <v>1440265.88</v>
      </c>
      <c r="Y1080" s="8">
        <f t="shared" si="426"/>
        <v>2531929.5900616767</v>
      </c>
      <c r="Z1080" s="20">
        <f t="shared" si="427"/>
        <v>-1091663.7100616768</v>
      </c>
      <c r="AA1080" s="26">
        <f t="shared" si="428"/>
        <v>109166.37100616768</v>
      </c>
      <c r="AB1080" s="31">
        <f t="shared" si="429"/>
        <v>12434.497239285367</v>
      </c>
      <c r="AC1080" s="30">
        <f t="shared" si="430"/>
        <v>12434.497239285367</v>
      </c>
      <c r="AG1080" s="25">
        <f t="shared" si="431"/>
        <v>-79776.468061854786</v>
      </c>
      <c r="AH1080" s="25">
        <f t="shared" si="432"/>
        <v>109166.37100616768</v>
      </c>
      <c r="AI1080" s="25">
        <f t="shared" si="433"/>
        <v>29389.902944312897</v>
      </c>
      <c r="AJ1080" s="25">
        <f t="shared" si="434"/>
        <v>1</v>
      </c>
      <c r="AK1080" s="25">
        <f t="shared" si="435"/>
        <v>29389.902944312897</v>
      </c>
      <c r="AL1080" s="25">
        <f t="shared" ca="1" si="436"/>
        <v>64448</v>
      </c>
      <c r="AM1080" s="25">
        <f t="shared" ca="1" si="437"/>
        <v>41</v>
      </c>
      <c r="AN1080" s="25">
        <f ca="1">IF(AM1080=0,0,COUNTIF($AM$19:AM1080,C1080*10+1))</f>
        <v>75</v>
      </c>
      <c r="AO1080" s="20">
        <f t="shared" ca="1" si="438"/>
        <v>0</v>
      </c>
      <c r="AP1080" s="32">
        <f t="shared" ca="1" si="439"/>
        <v>64448</v>
      </c>
    </row>
    <row r="1081" spans="1:42" x14ac:dyDescent="0.2">
      <c r="A1081" s="14">
        <f>Daten!A1081</f>
        <v>41101</v>
      </c>
      <c r="B1081" s="7" t="str">
        <f>Daten!B1081</f>
        <v xml:space="preserve">Allerheiligen im Mühlkreis                       </v>
      </c>
      <c r="C1081" s="14">
        <f t="shared" si="415"/>
        <v>4</v>
      </c>
      <c r="D1081" s="9">
        <f>Daten!D1081</f>
        <v>0</v>
      </c>
      <c r="E1081" s="8">
        <f>Daten!E1081</f>
        <v>1257</v>
      </c>
      <c r="F1081" s="8">
        <f>Daten!F1081</f>
        <v>1281</v>
      </c>
      <c r="G1081" s="26">
        <f t="shared" si="416"/>
        <v>-24</v>
      </c>
      <c r="H1081" s="28">
        <f t="shared" si="417"/>
        <v>-1.873536299765808E-2</v>
      </c>
      <c r="I1081" s="20">
        <f t="shared" si="418"/>
        <v>18.248429289056684</v>
      </c>
      <c r="J1081" s="20">
        <f t="shared" si="419"/>
        <v>-42.248429289056688</v>
      </c>
      <c r="K1081" s="26">
        <f t="shared" si="420"/>
        <v>21124.214644528343</v>
      </c>
      <c r="L1081" s="15">
        <f>Daten!G1081</f>
        <v>196</v>
      </c>
      <c r="M1081" s="15">
        <f>Daten!H1081</f>
        <v>805</v>
      </c>
      <c r="N1081" s="15">
        <f>Daten!I1081</f>
        <v>256</v>
      </c>
      <c r="O1081" s="27">
        <f t="shared" si="421"/>
        <v>0.56149068322981366</v>
      </c>
      <c r="P1081" s="15">
        <f t="shared" si="422"/>
        <v>460.8219421871666</v>
      </c>
      <c r="Q1081" s="20">
        <f t="shared" si="423"/>
        <v>-8.8219421871665986</v>
      </c>
      <c r="R1081" s="26">
        <f t="shared" si="424"/>
        <v>-1764.3884374333197</v>
      </c>
      <c r="S1081" s="8">
        <f>Daten!K1081</f>
        <v>7976.99</v>
      </c>
      <c r="T1081" s="8">
        <f>Daten!L1081</f>
        <v>58338.44</v>
      </c>
      <c r="U1081" s="8">
        <f>Daten!M1081</f>
        <v>61276.3</v>
      </c>
      <c r="V1081" s="8">
        <f>Daten!N1081</f>
        <v>500</v>
      </c>
      <c r="W1081" s="8">
        <f>Daten!O1081</f>
        <v>500</v>
      </c>
      <c r="X1081" s="22">
        <f t="shared" si="425"/>
        <v>127591.73000000001</v>
      </c>
      <c r="Y1081" s="8">
        <f t="shared" si="426"/>
        <v>515657.07950543222</v>
      </c>
      <c r="Z1081" s="20">
        <f t="shared" si="427"/>
        <v>-388065.34950543218</v>
      </c>
      <c r="AA1081" s="26">
        <f t="shared" si="428"/>
        <v>38806.534950543217</v>
      </c>
      <c r="AB1081" s="31">
        <f t="shared" si="429"/>
        <v>58166.361157638239</v>
      </c>
      <c r="AC1081" s="30">
        <f t="shared" si="430"/>
        <v>58166.361157638239</v>
      </c>
      <c r="AG1081" s="25">
        <f t="shared" si="431"/>
        <v>21124.214644528343</v>
      </c>
      <c r="AH1081" s="25">
        <f t="shared" si="432"/>
        <v>38806.534950543217</v>
      </c>
      <c r="AI1081" s="25">
        <f t="shared" si="433"/>
        <v>59930.74959507156</v>
      </c>
      <c r="AJ1081" s="25">
        <f t="shared" si="434"/>
        <v>1</v>
      </c>
      <c r="AK1081" s="25">
        <f t="shared" si="435"/>
        <v>59930.74959507156</v>
      </c>
      <c r="AL1081" s="25">
        <f t="shared" ca="1" si="436"/>
        <v>131421</v>
      </c>
      <c r="AM1081" s="25">
        <f t="shared" ca="1" si="437"/>
        <v>41</v>
      </c>
      <c r="AN1081" s="25">
        <f ca="1">IF(AM1081=0,0,COUNTIF($AM$19:AM1081,C1081*10+1))</f>
        <v>76</v>
      </c>
      <c r="AO1081" s="20">
        <f t="shared" ca="1" si="438"/>
        <v>0</v>
      </c>
      <c r="AP1081" s="32">
        <f t="shared" ca="1" si="439"/>
        <v>131421</v>
      </c>
    </row>
    <row r="1082" spans="1:42" x14ac:dyDescent="0.2">
      <c r="A1082" s="14">
        <f>Daten!A1082</f>
        <v>41102</v>
      </c>
      <c r="B1082" s="7" t="str">
        <f>Daten!B1082</f>
        <v xml:space="preserve">Arbing                                            </v>
      </c>
      <c r="C1082" s="14">
        <f t="shared" si="415"/>
        <v>4</v>
      </c>
      <c r="D1082" s="9">
        <f>Daten!D1082</f>
        <v>0</v>
      </c>
      <c r="E1082" s="8">
        <f>Daten!E1082</f>
        <v>1558</v>
      </c>
      <c r="F1082" s="8">
        <f>Daten!F1082</f>
        <v>1505</v>
      </c>
      <c r="G1082" s="26">
        <f t="shared" si="416"/>
        <v>53</v>
      </c>
      <c r="H1082" s="28">
        <f t="shared" si="417"/>
        <v>3.5215946843853818E-2</v>
      </c>
      <c r="I1082" s="20">
        <f t="shared" si="418"/>
        <v>21.439411459820697</v>
      </c>
      <c r="J1082" s="20">
        <f t="shared" si="419"/>
        <v>31.560588540179303</v>
      </c>
      <c r="K1082" s="26">
        <f t="shared" si="420"/>
        <v>-15780.294270089651</v>
      </c>
      <c r="L1082" s="15">
        <f>Daten!G1082</f>
        <v>283</v>
      </c>
      <c r="M1082" s="15">
        <f>Daten!H1082</f>
        <v>1013</v>
      </c>
      <c r="N1082" s="15">
        <f>Daten!I1082</f>
        <v>262</v>
      </c>
      <c r="O1082" s="27">
        <f t="shared" si="421"/>
        <v>0.53800592300098715</v>
      </c>
      <c r="P1082" s="15">
        <f t="shared" si="422"/>
        <v>579.8914626529189</v>
      </c>
      <c r="Q1082" s="20">
        <f t="shared" si="423"/>
        <v>-34.891462652918904</v>
      </c>
      <c r="R1082" s="26">
        <f t="shared" si="424"/>
        <v>-6978.2925305837807</v>
      </c>
      <c r="S1082" s="8">
        <f>Daten!K1082</f>
        <v>8187.62</v>
      </c>
      <c r="T1082" s="8">
        <f>Daten!L1082</f>
        <v>105100.13</v>
      </c>
      <c r="U1082" s="8">
        <f>Daten!M1082</f>
        <v>401951.04</v>
      </c>
      <c r="V1082" s="8">
        <f>Daten!N1082</f>
        <v>500</v>
      </c>
      <c r="W1082" s="8">
        <f>Daten!O1082</f>
        <v>500</v>
      </c>
      <c r="X1082" s="22">
        <f t="shared" si="425"/>
        <v>515238.79</v>
      </c>
      <c r="Y1082" s="8">
        <f t="shared" si="426"/>
        <v>639135.82328517374</v>
      </c>
      <c r="Z1082" s="20">
        <f t="shared" si="427"/>
        <v>-123897.03328517376</v>
      </c>
      <c r="AA1082" s="26">
        <f t="shared" si="428"/>
        <v>12389.703328517377</v>
      </c>
      <c r="AB1082" s="31">
        <f t="shared" si="429"/>
        <v>-10368.883472156054</v>
      </c>
      <c r="AC1082" s="30">
        <f t="shared" si="430"/>
        <v>0</v>
      </c>
      <c r="AG1082" s="25">
        <f t="shared" si="431"/>
        <v>0</v>
      </c>
      <c r="AH1082" s="25">
        <f t="shared" si="432"/>
        <v>0</v>
      </c>
      <c r="AI1082" s="25">
        <f t="shared" si="433"/>
        <v>0</v>
      </c>
      <c r="AJ1082" s="25">
        <f t="shared" si="434"/>
        <v>1</v>
      </c>
      <c r="AK1082" s="25">
        <f t="shared" si="435"/>
        <v>0</v>
      </c>
      <c r="AL1082" s="25">
        <f t="shared" ca="1" si="436"/>
        <v>0</v>
      </c>
      <c r="AM1082" s="25">
        <f t="shared" ca="1" si="437"/>
        <v>0</v>
      </c>
      <c r="AN1082" s="25">
        <f ca="1">IF(AM1082=0,0,COUNTIF($AM$19:AM1082,C1082*10+1))</f>
        <v>0</v>
      </c>
      <c r="AO1082" s="20">
        <f t="shared" ca="1" si="438"/>
        <v>0</v>
      </c>
      <c r="AP1082" s="32">
        <f t="shared" ca="1" si="439"/>
        <v>0</v>
      </c>
    </row>
    <row r="1083" spans="1:42" x14ac:dyDescent="0.2">
      <c r="A1083" s="14">
        <f>Daten!A1083</f>
        <v>41103</v>
      </c>
      <c r="B1083" s="7" t="str">
        <f>Daten!B1083</f>
        <v xml:space="preserve">Baumgartenberg                                    </v>
      </c>
      <c r="C1083" s="14">
        <f t="shared" si="415"/>
        <v>4</v>
      </c>
      <c r="D1083" s="9">
        <f>Daten!D1083</f>
        <v>0</v>
      </c>
      <c r="E1083" s="8">
        <f>Daten!E1083</f>
        <v>1846</v>
      </c>
      <c r="F1083" s="8">
        <f>Daten!F1083</f>
        <v>1789</v>
      </c>
      <c r="G1083" s="26">
        <f t="shared" si="416"/>
        <v>57</v>
      </c>
      <c r="H1083" s="28">
        <f t="shared" si="417"/>
        <v>3.1861375069871439E-2</v>
      </c>
      <c r="I1083" s="20">
        <f t="shared" si="418"/>
        <v>25.485120997753636</v>
      </c>
      <c r="J1083" s="20">
        <f t="shared" si="419"/>
        <v>31.514879002246364</v>
      </c>
      <c r="K1083" s="26">
        <f t="shared" si="420"/>
        <v>-15757.439501123183</v>
      </c>
      <c r="L1083" s="15">
        <f>Daten!G1083</f>
        <v>318</v>
      </c>
      <c r="M1083" s="15">
        <f>Daten!H1083</f>
        <v>1139</v>
      </c>
      <c r="N1083" s="15">
        <f>Daten!I1083</f>
        <v>389</v>
      </c>
      <c r="O1083" s="27">
        <f t="shared" si="421"/>
        <v>0.62071992976294998</v>
      </c>
      <c r="P1083" s="15">
        <f t="shared" si="422"/>
        <v>652.0201144735189</v>
      </c>
      <c r="Q1083" s="20">
        <f t="shared" si="423"/>
        <v>54.979885526481098</v>
      </c>
      <c r="R1083" s="26">
        <f t="shared" si="424"/>
        <v>10995.977105296221</v>
      </c>
      <c r="S1083" s="8">
        <f>Daten!K1083</f>
        <v>12741.24</v>
      </c>
      <c r="T1083" s="8">
        <f>Daten!L1083</f>
        <v>106636.07</v>
      </c>
      <c r="U1083" s="8">
        <f>Daten!M1083</f>
        <v>905923.03</v>
      </c>
      <c r="V1083" s="8">
        <f>Daten!N1083</f>
        <v>500</v>
      </c>
      <c r="W1083" s="8">
        <f>Daten!O1083</f>
        <v>500</v>
      </c>
      <c r="X1083" s="22">
        <f t="shared" si="425"/>
        <v>1025300.3400000001</v>
      </c>
      <c r="Y1083" s="8">
        <f t="shared" si="426"/>
        <v>757281.59806446126</v>
      </c>
      <c r="Z1083" s="20">
        <f t="shared" si="427"/>
        <v>268018.74193553883</v>
      </c>
      <c r="AA1083" s="26">
        <f t="shared" si="428"/>
        <v>-26801.874193553886</v>
      </c>
      <c r="AB1083" s="31">
        <f t="shared" si="429"/>
        <v>-31563.336589380848</v>
      </c>
      <c r="AC1083" s="30">
        <f t="shared" si="430"/>
        <v>0</v>
      </c>
      <c r="AG1083" s="25">
        <f t="shared" si="431"/>
        <v>0</v>
      </c>
      <c r="AH1083" s="25">
        <f t="shared" si="432"/>
        <v>0</v>
      </c>
      <c r="AI1083" s="25">
        <f t="shared" si="433"/>
        <v>0</v>
      </c>
      <c r="AJ1083" s="25">
        <f t="shared" si="434"/>
        <v>1</v>
      </c>
      <c r="AK1083" s="25">
        <f t="shared" si="435"/>
        <v>0</v>
      </c>
      <c r="AL1083" s="25">
        <f t="shared" ca="1" si="436"/>
        <v>0</v>
      </c>
      <c r="AM1083" s="25">
        <f t="shared" ca="1" si="437"/>
        <v>0</v>
      </c>
      <c r="AN1083" s="25">
        <f ca="1">IF(AM1083=0,0,COUNTIF($AM$19:AM1083,C1083*10+1))</f>
        <v>0</v>
      </c>
      <c r="AO1083" s="20">
        <f t="shared" ca="1" si="438"/>
        <v>0</v>
      </c>
      <c r="AP1083" s="32">
        <f t="shared" ca="1" si="439"/>
        <v>0</v>
      </c>
    </row>
    <row r="1084" spans="1:42" x14ac:dyDescent="0.2">
      <c r="A1084" s="14">
        <f>Daten!A1084</f>
        <v>41104</v>
      </c>
      <c r="B1084" s="7" t="str">
        <f>Daten!B1084</f>
        <v xml:space="preserve">Dimbach                                           </v>
      </c>
      <c r="C1084" s="14">
        <f t="shared" si="415"/>
        <v>4</v>
      </c>
      <c r="D1084" s="9">
        <f>Daten!D1084</f>
        <v>0</v>
      </c>
      <c r="E1084" s="8">
        <f>Daten!E1084</f>
        <v>1002</v>
      </c>
      <c r="F1084" s="8">
        <f>Daten!F1084</f>
        <v>969</v>
      </c>
      <c r="G1084" s="26">
        <f t="shared" si="416"/>
        <v>33</v>
      </c>
      <c r="H1084" s="28">
        <f t="shared" si="417"/>
        <v>3.4055727554179564E-2</v>
      </c>
      <c r="I1084" s="20">
        <f t="shared" si="418"/>
        <v>13.803846979778243</v>
      </c>
      <c r="J1084" s="20">
        <f t="shared" si="419"/>
        <v>19.196153020221757</v>
      </c>
      <c r="K1084" s="26">
        <f t="shared" si="420"/>
        <v>-9598.0765101108791</v>
      </c>
      <c r="L1084" s="15">
        <f>Daten!G1084</f>
        <v>158</v>
      </c>
      <c r="M1084" s="15">
        <f>Daten!H1084</f>
        <v>649</v>
      </c>
      <c r="N1084" s="15">
        <f>Daten!I1084</f>
        <v>195</v>
      </c>
      <c r="O1084" s="27">
        <f t="shared" si="421"/>
        <v>0.54391371340523886</v>
      </c>
      <c r="P1084" s="15">
        <f t="shared" si="422"/>
        <v>371.5198018378523</v>
      </c>
      <c r="Q1084" s="20">
        <f t="shared" si="423"/>
        <v>-18.519801837852299</v>
      </c>
      <c r="R1084" s="26">
        <f t="shared" si="424"/>
        <v>-3703.9603675704598</v>
      </c>
      <c r="S1084" s="8">
        <f>Daten!K1084</f>
        <v>9711.02</v>
      </c>
      <c r="T1084" s="8">
        <f>Daten!L1084</f>
        <v>42132.99</v>
      </c>
      <c r="U1084" s="8">
        <f>Daten!M1084</f>
        <v>122029.43</v>
      </c>
      <c r="V1084" s="8">
        <f>Daten!N1084</f>
        <v>500</v>
      </c>
      <c r="W1084" s="8">
        <f>Daten!O1084</f>
        <v>500</v>
      </c>
      <c r="X1084" s="22">
        <f t="shared" si="425"/>
        <v>173873.44</v>
      </c>
      <c r="Y1084" s="8">
        <f t="shared" si="426"/>
        <v>411048.84141960467</v>
      </c>
      <c r="Z1084" s="20">
        <f t="shared" si="427"/>
        <v>-237175.40141960466</v>
      </c>
      <c r="AA1084" s="26">
        <f t="shared" si="428"/>
        <v>23717.540141960468</v>
      </c>
      <c r="AB1084" s="31">
        <f t="shared" si="429"/>
        <v>10415.503264279128</v>
      </c>
      <c r="AC1084" s="30">
        <f t="shared" si="430"/>
        <v>10415.503264279128</v>
      </c>
      <c r="AG1084" s="25">
        <f t="shared" si="431"/>
        <v>-9598.0765101108791</v>
      </c>
      <c r="AH1084" s="25">
        <f t="shared" si="432"/>
        <v>23717.540141960468</v>
      </c>
      <c r="AI1084" s="25">
        <f t="shared" si="433"/>
        <v>14119.463631849589</v>
      </c>
      <c r="AJ1084" s="25">
        <f t="shared" si="434"/>
        <v>1</v>
      </c>
      <c r="AK1084" s="25">
        <f t="shared" si="435"/>
        <v>14119.463631849589</v>
      </c>
      <c r="AL1084" s="25">
        <f t="shared" ca="1" si="436"/>
        <v>30962</v>
      </c>
      <c r="AM1084" s="25">
        <f t="shared" ca="1" si="437"/>
        <v>41</v>
      </c>
      <c r="AN1084" s="25">
        <f ca="1">IF(AM1084=0,0,COUNTIF($AM$19:AM1084,C1084*10+1))</f>
        <v>77</v>
      </c>
      <c r="AO1084" s="20">
        <f t="shared" ca="1" si="438"/>
        <v>0</v>
      </c>
      <c r="AP1084" s="32">
        <f t="shared" ca="1" si="439"/>
        <v>30962</v>
      </c>
    </row>
    <row r="1085" spans="1:42" x14ac:dyDescent="0.2">
      <c r="A1085" s="14">
        <f>Daten!A1085</f>
        <v>41105</v>
      </c>
      <c r="B1085" s="7" t="str">
        <f>Daten!B1085</f>
        <v xml:space="preserve">Grein                                             </v>
      </c>
      <c r="C1085" s="14">
        <f t="shared" si="415"/>
        <v>4</v>
      </c>
      <c r="D1085" s="9">
        <f>Daten!D1085</f>
        <v>0</v>
      </c>
      <c r="E1085" s="8">
        <f>Daten!E1085</f>
        <v>2922</v>
      </c>
      <c r="F1085" s="8">
        <f>Daten!F1085</f>
        <v>2891</v>
      </c>
      <c r="G1085" s="26">
        <f t="shared" si="416"/>
        <v>31</v>
      </c>
      <c r="H1085" s="28">
        <f t="shared" si="417"/>
        <v>1.0722933241093047E-2</v>
      </c>
      <c r="I1085" s="20">
        <f t="shared" si="418"/>
        <v>41.183613641423008</v>
      </c>
      <c r="J1085" s="20">
        <f t="shared" si="419"/>
        <v>-10.183613641423008</v>
      </c>
      <c r="K1085" s="26">
        <f t="shared" si="420"/>
        <v>5091.8068207115039</v>
      </c>
      <c r="L1085" s="15">
        <f>Daten!G1085</f>
        <v>393</v>
      </c>
      <c r="M1085" s="15">
        <f>Daten!H1085</f>
        <v>1878</v>
      </c>
      <c r="N1085" s="15">
        <f>Daten!I1085</f>
        <v>651</v>
      </c>
      <c r="O1085" s="27">
        <f t="shared" si="421"/>
        <v>0.55591054313099042</v>
      </c>
      <c r="P1085" s="15">
        <f t="shared" si="422"/>
        <v>1075.0603818975142</v>
      </c>
      <c r="Q1085" s="20">
        <f t="shared" si="423"/>
        <v>-31.060381897514162</v>
      </c>
      <c r="R1085" s="26">
        <f t="shared" si="424"/>
        <v>-6212.0763795028324</v>
      </c>
      <c r="S1085" s="8">
        <f>Daten!K1085</f>
        <v>6322.04</v>
      </c>
      <c r="T1085" s="8">
        <f>Daten!L1085</f>
        <v>196405.95</v>
      </c>
      <c r="U1085" s="8">
        <f>Daten!M1085</f>
        <v>774533.58</v>
      </c>
      <c r="V1085" s="8">
        <f>Daten!N1085</f>
        <v>500</v>
      </c>
      <c r="W1085" s="8">
        <f>Daten!O1085</f>
        <v>500</v>
      </c>
      <c r="X1085" s="22">
        <f t="shared" si="425"/>
        <v>977261.57</v>
      </c>
      <c r="Y1085" s="8">
        <f t="shared" si="426"/>
        <v>1198687.3399481885</v>
      </c>
      <c r="Z1085" s="20">
        <f t="shared" si="427"/>
        <v>-221425.76994818856</v>
      </c>
      <c r="AA1085" s="26">
        <f t="shared" si="428"/>
        <v>22142.576994818857</v>
      </c>
      <c r="AB1085" s="31">
        <f t="shared" si="429"/>
        <v>21022.307436027528</v>
      </c>
      <c r="AC1085" s="30">
        <f t="shared" si="430"/>
        <v>21022.307436027528</v>
      </c>
      <c r="AG1085" s="25">
        <f t="shared" si="431"/>
        <v>5091.8068207115039</v>
      </c>
      <c r="AH1085" s="25">
        <f t="shared" si="432"/>
        <v>22142.576994818857</v>
      </c>
      <c r="AI1085" s="25">
        <f t="shared" si="433"/>
        <v>27234.38381553036</v>
      </c>
      <c r="AJ1085" s="25">
        <f t="shared" si="434"/>
        <v>1</v>
      </c>
      <c r="AK1085" s="25">
        <f t="shared" si="435"/>
        <v>27234.38381553036</v>
      </c>
      <c r="AL1085" s="25">
        <f t="shared" ca="1" si="436"/>
        <v>59722</v>
      </c>
      <c r="AM1085" s="25">
        <f t="shared" ca="1" si="437"/>
        <v>41</v>
      </c>
      <c r="AN1085" s="25">
        <f ca="1">IF(AM1085=0,0,COUNTIF($AM$19:AM1085,C1085*10+1))</f>
        <v>78</v>
      </c>
      <c r="AO1085" s="20">
        <f t="shared" ca="1" si="438"/>
        <v>0</v>
      </c>
      <c r="AP1085" s="32">
        <f t="shared" ca="1" si="439"/>
        <v>59722</v>
      </c>
    </row>
    <row r="1086" spans="1:42" x14ac:dyDescent="0.2">
      <c r="A1086" s="14">
        <f>Daten!A1086</f>
        <v>41106</v>
      </c>
      <c r="B1086" s="7" t="str">
        <f>Daten!B1086</f>
        <v xml:space="preserve">Katsdorf                                          </v>
      </c>
      <c r="C1086" s="14">
        <f t="shared" si="415"/>
        <v>4</v>
      </c>
      <c r="D1086" s="9">
        <f>Daten!D1086</f>
        <v>0</v>
      </c>
      <c r="E1086" s="8">
        <f>Daten!E1086</f>
        <v>3320</v>
      </c>
      <c r="F1086" s="8">
        <f>Daten!F1086</f>
        <v>3189</v>
      </c>
      <c r="G1086" s="26">
        <f t="shared" si="416"/>
        <v>131</v>
      </c>
      <c r="H1086" s="28">
        <f t="shared" si="417"/>
        <v>4.1078708058952647E-2</v>
      </c>
      <c r="I1086" s="20">
        <f t="shared" si="418"/>
        <v>45.428759565028706</v>
      </c>
      <c r="J1086" s="20">
        <f t="shared" si="419"/>
        <v>85.571240434971287</v>
      </c>
      <c r="K1086" s="26">
        <f t="shared" si="420"/>
        <v>-42785.620217485644</v>
      </c>
      <c r="L1086" s="15">
        <f>Daten!G1086</f>
        <v>589</v>
      </c>
      <c r="M1086" s="15">
        <f>Daten!H1086</f>
        <v>2160</v>
      </c>
      <c r="N1086" s="15">
        <f>Daten!I1086</f>
        <v>571</v>
      </c>
      <c r="O1086" s="27">
        <f t="shared" si="421"/>
        <v>0.53703703703703709</v>
      </c>
      <c r="P1086" s="15">
        <f t="shared" si="422"/>
        <v>1236.4911740674283</v>
      </c>
      <c r="Q1086" s="20">
        <f t="shared" si="423"/>
        <v>-76.491174067428346</v>
      </c>
      <c r="R1086" s="26">
        <f t="shared" si="424"/>
        <v>-15298.234813485669</v>
      </c>
      <c r="S1086" s="8">
        <f>Daten!K1086</f>
        <v>11494.82</v>
      </c>
      <c r="T1086" s="8">
        <f>Daten!L1086</f>
        <v>192871.91</v>
      </c>
      <c r="U1086" s="8">
        <f>Daten!M1086</f>
        <v>307761.21999999997</v>
      </c>
      <c r="V1086" s="8">
        <f>Daten!N1086</f>
        <v>500</v>
      </c>
      <c r="W1086" s="8">
        <f>Daten!O1086</f>
        <v>500</v>
      </c>
      <c r="X1086" s="22">
        <f t="shared" si="425"/>
        <v>512127.94999999995</v>
      </c>
      <c r="Y1086" s="8">
        <f t="shared" si="426"/>
        <v>1361958.2370390096</v>
      </c>
      <c r="Z1086" s="20">
        <f t="shared" si="427"/>
        <v>-849830.28703900962</v>
      </c>
      <c r="AA1086" s="26">
        <f t="shared" si="428"/>
        <v>84983.028703900971</v>
      </c>
      <c r="AB1086" s="31">
        <f t="shared" si="429"/>
        <v>26899.173672929654</v>
      </c>
      <c r="AC1086" s="30">
        <f t="shared" si="430"/>
        <v>26899.173672929654</v>
      </c>
      <c r="AG1086" s="25">
        <f t="shared" si="431"/>
        <v>-42785.620217485644</v>
      </c>
      <c r="AH1086" s="25">
        <f t="shared" si="432"/>
        <v>84983.028703900971</v>
      </c>
      <c r="AI1086" s="25">
        <f t="shared" si="433"/>
        <v>42197.408486415326</v>
      </c>
      <c r="AJ1086" s="25">
        <f t="shared" si="434"/>
        <v>1</v>
      </c>
      <c r="AK1086" s="25">
        <f t="shared" si="435"/>
        <v>42197.408486415326</v>
      </c>
      <c r="AL1086" s="25">
        <f t="shared" ca="1" si="436"/>
        <v>92534</v>
      </c>
      <c r="AM1086" s="25">
        <f t="shared" ca="1" si="437"/>
        <v>41</v>
      </c>
      <c r="AN1086" s="25">
        <f ca="1">IF(AM1086=0,0,COUNTIF($AM$19:AM1086,C1086*10+1))</f>
        <v>79</v>
      </c>
      <c r="AO1086" s="20">
        <f t="shared" ca="1" si="438"/>
        <v>0</v>
      </c>
      <c r="AP1086" s="32">
        <f t="shared" ca="1" si="439"/>
        <v>92534</v>
      </c>
    </row>
    <row r="1087" spans="1:42" x14ac:dyDescent="0.2">
      <c r="A1087" s="14">
        <f>Daten!A1087</f>
        <v>41107</v>
      </c>
      <c r="B1087" s="7" t="str">
        <f>Daten!B1087</f>
        <v xml:space="preserve">Klam                                              </v>
      </c>
      <c r="C1087" s="14">
        <f t="shared" si="415"/>
        <v>4</v>
      </c>
      <c r="D1087" s="9">
        <f>Daten!D1087</f>
        <v>0</v>
      </c>
      <c r="E1087" s="8">
        <f>Daten!E1087</f>
        <v>954</v>
      </c>
      <c r="F1087" s="8">
        <f>Daten!F1087</f>
        <v>942</v>
      </c>
      <c r="G1087" s="26">
        <f t="shared" si="416"/>
        <v>12</v>
      </c>
      <c r="H1087" s="28">
        <f t="shared" si="417"/>
        <v>1.2738853503184714E-2</v>
      </c>
      <c r="I1087" s="20">
        <f t="shared" si="418"/>
        <v>13.419219664552223</v>
      </c>
      <c r="J1087" s="20">
        <f t="shared" si="419"/>
        <v>-1.419219664552223</v>
      </c>
      <c r="K1087" s="26">
        <f t="shared" si="420"/>
        <v>709.60983227611155</v>
      </c>
      <c r="L1087" s="15">
        <f>Daten!G1087</f>
        <v>138</v>
      </c>
      <c r="M1087" s="15">
        <f>Daten!H1087</f>
        <v>672</v>
      </c>
      <c r="N1087" s="15">
        <f>Daten!I1087</f>
        <v>144</v>
      </c>
      <c r="O1087" s="27">
        <f t="shared" si="421"/>
        <v>0.41964285714285715</v>
      </c>
      <c r="P1087" s="15">
        <f t="shared" si="422"/>
        <v>384.68614304319993</v>
      </c>
      <c r="Q1087" s="20">
        <f t="shared" si="423"/>
        <v>-102.68614304319993</v>
      </c>
      <c r="R1087" s="26">
        <f t="shared" si="424"/>
        <v>-20537.228608639987</v>
      </c>
      <c r="S1087" s="8">
        <f>Daten!K1087</f>
        <v>5966.93</v>
      </c>
      <c r="T1087" s="8">
        <f>Daten!L1087</f>
        <v>46149.77</v>
      </c>
      <c r="U1087" s="8">
        <f>Daten!M1087</f>
        <v>63698.63</v>
      </c>
      <c r="V1087" s="8">
        <f>Daten!N1087</f>
        <v>500</v>
      </c>
      <c r="W1087" s="8">
        <f>Daten!O1087</f>
        <v>500</v>
      </c>
      <c r="X1087" s="22">
        <f t="shared" si="425"/>
        <v>115815.32999999999</v>
      </c>
      <c r="Y1087" s="8">
        <f t="shared" si="426"/>
        <v>391357.87895639008</v>
      </c>
      <c r="Z1087" s="20">
        <f t="shared" si="427"/>
        <v>-275542.54895639012</v>
      </c>
      <c r="AA1087" s="26">
        <f t="shared" si="428"/>
        <v>27554.254895639013</v>
      </c>
      <c r="AB1087" s="31">
        <f t="shared" si="429"/>
        <v>7726.6361192751356</v>
      </c>
      <c r="AC1087" s="30">
        <f t="shared" si="430"/>
        <v>7726.6361192751356</v>
      </c>
      <c r="AG1087" s="25">
        <f t="shared" si="431"/>
        <v>709.60983227611155</v>
      </c>
      <c r="AH1087" s="25">
        <f t="shared" si="432"/>
        <v>27554.254895639013</v>
      </c>
      <c r="AI1087" s="25">
        <f t="shared" si="433"/>
        <v>28263.864727915123</v>
      </c>
      <c r="AJ1087" s="25">
        <f t="shared" si="434"/>
        <v>1</v>
      </c>
      <c r="AK1087" s="25">
        <f t="shared" si="435"/>
        <v>28263.864727915123</v>
      </c>
      <c r="AL1087" s="25">
        <f t="shared" ca="1" si="436"/>
        <v>61979</v>
      </c>
      <c r="AM1087" s="25">
        <f t="shared" ca="1" si="437"/>
        <v>41</v>
      </c>
      <c r="AN1087" s="25">
        <f ca="1">IF(AM1087=0,0,COUNTIF($AM$19:AM1087,C1087*10+1))</f>
        <v>80</v>
      </c>
      <c r="AO1087" s="20">
        <f t="shared" ca="1" si="438"/>
        <v>0</v>
      </c>
      <c r="AP1087" s="32">
        <f t="shared" ca="1" si="439"/>
        <v>61979</v>
      </c>
    </row>
    <row r="1088" spans="1:42" x14ac:dyDescent="0.2">
      <c r="A1088" s="14">
        <f>Daten!A1088</f>
        <v>41108</v>
      </c>
      <c r="B1088" s="7" t="str">
        <f>Daten!B1088</f>
        <v xml:space="preserve">Bad Kreuzen                                       </v>
      </c>
      <c r="C1088" s="14">
        <f t="shared" si="415"/>
        <v>4</v>
      </c>
      <c r="D1088" s="9">
        <f>Daten!D1088</f>
        <v>0</v>
      </c>
      <c r="E1088" s="8">
        <f>Daten!E1088</f>
        <v>2436</v>
      </c>
      <c r="F1088" s="8">
        <f>Daten!F1088</f>
        <v>2258</v>
      </c>
      <c r="G1088" s="26">
        <f t="shared" si="416"/>
        <v>178</v>
      </c>
      <c r="H1088" s="28">
        <f t="shared" si="417"/>
        <v>7.8830823737821076E-2</v>
      </c>
      <c r="I1088" s="20">
        <f t="shared" si="418"/>
        <v>32.166239917790783</v>
      </c>
      <c r="J1088" s="20">
        <f t="shared" si="419"/>
        <v>145.83376008220921</v>
      </c>
      <c r="K1088" s="26">
        <f t="shared" si="420"/>
        <v>-72916.88004110461</v>
      </c>
      <c r="L1088" s="15">
        <f>Daten!G1088</f>
        <v>449</v>
      </c>
      <c r="M1088" s="15">
        <f>Daten!H1088</f>
        <v>1525</v>
      </c>
      <c r="N1088" s="15">
        <f>Daten!I1088</f>
        <v>462</v>
      </c>
      <c r="O1088" s="27">
        <f t="shared" si="421"/>
        <v>0.59737704918032786</v>
      </c>
      <c r="P1088" s="15">
        <f t="shared" si="422"/>
        <v>872.98566687630932</v>
      </c>
      <c r="Q1088" s="20">
        <f t="shared" si="423"/>
        <v>38.014333123690676</v>
      </c>
      <c r="R1088" s="26">
        <f t="shared" si="424"/>
        <v>7602.8666247381352</v>
      </c>
      <c r="S1088" s="8">
        <f>Daten!K1088</f>
        <v>15468.83</v>
      </c>
      <c r="T1088" s="8">
        <f>Daten!L1088</f>
        <v>118531.14</v>
      </c>
      <c r="U1088" s="8">
        <f>Daten!M1088</f>
        <v>260651.65</v>
      </c>
      <c r="V1088" s="8">
        <f>Daten!N1088</f>
        <v>500</v>
      </c>
      <c r="W1088" s="8">
        <f>Daten!O1088</f>
        <v>500</v>
      </c>
      <c r="X1088" s="22">
        <f t="shared" si="425"/>
        <v>394651.62</v>
      </c>
      <c r="Y1088" s="8">
        <f t="shared" si="426"/>
        <v>999316.34500814066</v>
      </c>
      <c r="Z1088" s="20">
        <f t="shared" si="427"/>
        <v>-604664.72500814067</v>
      </c>
      <c r="AA1088" s="26">
        <f t="shared" si="428"/>
        <v>60466.472500814067</v>
      </c>
      <c r="AB1088" s="31">
        <f t="shared" si="429"/>
        <v>-4847.5409155524103</v>
      </c>
      <c r="AC1088" s="30">
        <f t="shared" si="430"/>
        <v>0</v>
      </c>
      <c r="AG1088" s="25">
        <f t="shared" si="431"/>
        <v>0</v>
      </c>
      <c r="AH1088" s="25">
        <f t="shared" si="432"/>
        <v>0</v>
      </c>
      <c r="AI1088" s="25">
        <f t="shared" si="433"/>
        <v>0</v>
      </c>
      <c r="AJ1088" s="25">
        <f t="shared" si="434"/>
        <v>1</v>
      </c>
      <c r="AK1088" s="25">
        <f t="shared" si="435"/>
        <v>0</v>
      </c>
      <c r="AL1088" s="25">
        <f t="shared" ca="1" si="436"/>
        <v>0</v>
      </c>
      <c r="AM1088" s="25">
        <f t="shared" ca="1" si="437"/>
        <v>0</v>
      </c>
      <c r="AN1088" s="25">
        <f ca="1">IF(AM1088=0,0,COUNTIF($AM$19:AM1088,C1088*10+1))</f>
        <v>0</v>
      </c>
      <c r="AO1088" s="20">
        <f t="shared" ca="1" si="438"/>
        <v>0</v>
      </c>
      <c r="AP1088" s="32">
        <f t="shared" ca="1" si="439"/>
        <v>0</v>
      </c>
    </row>
    <row r="1089" spans="1:42" x14ac:dyDescent="0.2">
      <c r="A1089" s="14">
        <f>Daten!A1089</f>
        <v>41109</v>
      </c>
      <c r="B1089" s="7" t="str">
        <f>Daten!B1089</f>
        <v xml:space="preserve">Langenstein                                       </v>
      </c>
      <c r="C1089" s="14">
        <f t="shared" si="415"/>
        <v>4</v>
      </c>
      <c r="D1089" s="9">
        <f>Daten!D1089</f>
        <v>0</v>
      </c>
      <c r="E1089" s="8">
        <f>Daten!E1089</f>
        <v>2573</v>
      </c>
      <c r="F1089" s="8">
        <f>Daten!F1089</f>
        <v>2521</v>
      </c>
      <c r="G1089" s="26">
        <f t="shared" si="416"/>
        <v>52</v>
      </c>
      <c r="H1089" s="28">
        <f t="shared" si="417"/>
        <v>2.0626735422451407E-2</v>
      </c>
      <c r="I1089" s="20">
        <f t="shared" si="418"/>
        <v>35.912794877214601</v>
      </c>
      <c r="J1089" s="20">
        <f t="shared" si="419"/>
        <v>16.087205122785399</v>
      </c>
      <c r="K1089" s="26">
        <f t="shared" si="420"/>
        <v>-8043.6025613926995</v>
      </c>
      <c r="L1089" s="15">
        <f>Daten!G1089</f>
        <v>372</v>
      </c>
      <c r="M1089" s="15">
        <f>Daten!H1089</f>
        <v>1691</v>
      </c>
      <c r="N1089" s="15">
        <f>Daten!I1089</f>
        <v>510</v>
      </c>
      <c r="O1089" s="27">
        <f t="shared" si="421"/>
        <v>0.52158486102897694</v>
      </c>
      <c r="P1089" s="15">
        <f t="shared" si="422"/>
        <v>968.01230340186169</v>
      </c>
      <c r="Q1089" s="20">
        <f t="shared" si="423"/>
        <v>-86.012303401861686</v>
      </c>
      <c r="R1089" s="26">
        <f t="shared" si="424"/>
        <v>-17202.460680372336</v>
      </c>
      <c r="S1089" s="8">
        <f>Daten!K1089</f>
        <v>8708.44</v>
      </c>
      <c r="T1089" s="8">
        <f>Daten!L1089</f>
        <v>182805.42</v>
      </c>
      <c r="U1089" s="8">
        <f>Daten!M1089</f>
        <v>529431.93999999994</v>
      </c>
      <c r="V1089" s="8">
        <f>Daten!N1089</f>
        <v>500</v>
      </c>
      <c r="W1089" s="8">
        <f>Daten!O1089</f>
        <v>500</v>
      </c>
      <c r="X1089" s="22">
        <f t="shared" si="425"/>
        <v>720945.79999999993</v>
      </c>
      <c r="Y1089" s="8">
        <f t="shared" si="426"/>
        <v>1055517.6337052323</v>
      </c>
      <c r="Z1089" s="20">
        <f t="shared" si="427"/>
        <v>-334571.83370523236</v>
      </c>
      <c r="AA1089" s="26">
        <f t="shared" si="428"/>
        <v>33457.183370523235</v>
      </c>
      <c r="AB1089" s="31">
        <f t="shared" si="429"/>
        <v>8211.1201287582007</v>
      </c>
      <c r="AC1089" s="30">
        <f t="shared" si="430"/>
        <v>8211.1201287582007</v>
      </c>
      <c r="AG1089" s="25">
        <f t="shared" si="431"/>
        <v>-8043.6025613926995</v>
      </c>
      <c r="AH1089" s="25">
        <f t="shared" si="432"/>
        <v>33457.183370523235</v>
      </c>
      <c r="AI1089" s="25">
        <f t="shared" si="433"/>
        <v>25413.580809130537</v>
      </c>
      <c r="AJ1089" s="25">
        <f t="shared" si="434"/>
        <v>1</v>
      </c>
      <c r="AK1089" s="25">
        <f t="shared" si="435"/>
        <v>25413.580809130537</v>
      </c>
      <c r="AL1089" s="25">
        <f t="shared" ca="1" si="436"/>
        <v>55729</v>
      </c>
      <c r="AM1089" s="25">
        <f t="shared" ca="1" si="437"/>
        <v>41</v>
      </c>
      <c r="AN1089" s="25">
        <f ca="1">IF(AM1089=0,0,COUNTIF($AM$19:AM1089,C1089*10+1))</f>
        <v>81</v>
      </c>
      <c r="AO1089" s="20">
        <f t="shared" ca="1" si="438"/>
        <v>0</v>
      </c>
      <c r="AP1089" s="32">
        <f t="shared" ca="1" si="439"/>
        <v>55729</v>
      </c>
    </row>
    <row r="1090" spans="1:42" x14ac:dyDescent="0.2">
      <c r="A1090" s="14">
        <f>Daten!A1090</f>
        <v>41110</v>
      </c>
      <c r="B1090" s="7" t="str">
        <f>Daten!B1090</f>
        <v xml:space="preserve">Luftenberg an der Donau                           </v>
      </c>
      <c r="C1090" s="14">
        <f t="shared" si="415"/>
        <v>4</v>
      </c>
      <c r="D1090" s="9">
        <f>Daten!D1090</f>
        <v>0</v>
      </c>
      <c r="E1090" s="8">
        <f>Daten!E1090</f>
        <v>4294</v>
      </c>
      <c r="F1090" s="8">
        <f>Daten!F1090</f>
        <v>4238</v>
      </c>
      <c r="G1090" s="26">
        <f t="shared" si="416"/>
        <v>56</v>
      </c>
      <c r="H1090" s="28">
        <f t="shared" si="417"/>
        <v>1.3213780084945729E-2</v>
      </c>
      <c r="I1090" s="20">
        <f t="shared" si="418"/>
        <v>60.372243034365518</v>
      </c>
      <c r="J1090" s="20">
        <f t="shared" si="419"/>
        <v>-4.3722430343655176</v>
      </c>
      <c r="K1090" s="26">
        <f t="shared" si="420"/>
        <v>2186.1215171827589</v>
      </c>
      <c r="L1090" s="15">
        <f>Daten!G1090</f>
        <v>635</v>
      </c>
      <c r="M1090" s="15">
        <f>Daten!H1090</f>
        <v>2875</v>
      </c>
      <c r="N1090" s="15">
        <f>Daten!I1090</f>
        <v>784</v>
      </c>
      <c r="O1090" s="27">
        <f t="shared" si="421"/>
        <v>0.49356521739130432</v>
      </c>
      <c r="P1090" s="15">
        <f t="shared" si="422"/>
        <v>1645.7926506684521</v>
      </c>
      <c r="Q1090" s="20">
        <f t="shared" si="423"/>
        <v>-226.7926506684521</v>
      </c>
      <c r="R1090" s="26">
        <f t="shared" si="424"/>
        <v>-45358.530133690423</v>
      </c>
      <c r="S1090" s="8">
        <f>Daten!K1090</f>
        <v>8403.35</v>
      </c>
      <c r="T1090" s="8">
        <f>Daten!L1090</f>
        <v>295481.34000000003</v>
      </c>
      <c r="U1090" s="8">
        <f>Daten!M1090</f>
        <v>856908.69</v>
      </c>
      <c r="V1090" s="8">
        <f>Daten!N1090</f>
        <v>500</v>
      </c>
      <c r="W1090" s="8">
        <f>Daten!O1090</f>
        <v>500</v>
      </c>
      <c r="X1090" s="22">
        <f t="shared" si="425"/>
        <v>1160793.3799999999</v>
      </c>
      <c r="Y1090" s="8">
        <f t="shared" si="426"/>
        <v>1761520.6836884057</v>
      </c>
      <c r="Z1090" s="20">
        <f t="shared" si="427"/>
        <v>-600727.30368840578</v>
      </c>
      <c r="AA1090" s="26">
        <f t="shared" si="428"/>
        <v>60072.730368840581</v>
      </c>
      <c r="AB1090" s="31">
        <f t="shared" si="429"/>
        <v>16900.321752332915</v>
      </c>
      <c r="AC1090" s="30">
        <f t="shared" si="430"/>
        <v>16900.321752332915</v>
      </c>
      <c r="AG1090" s="25">
        <f t="shared" si="431"/>
        <v>2186.1215171827589</v>
      </c>
      <c r="AH1090" s="25">
        <f t="shared" si="432"/>
        <v>60072.730368840581</v>
      </c>
      <c r="AI1090" s="25">
        <f t="shared" si="433"/>
        <v>62258.851886023338</v>
      </c>
      <c r="AJ1090" s="25">
        <f t="shared" si="434"/>
        <v>1</v>
      </c>
      <c r="AK1090" s="25">
        <f t="shared" si="435"/>
        <v>62258.851886023338</v>
      </c>
      <c r="AL1090" s="25">
        <f t="shared" ca="1" si="436"/>
        <v>136526</v>
      </c>
      <c r="AM1090" s="25">
        <f t="shared" ca="1" si="437"/>
        <v>41</v>
      </c>
      <c r="AN1090" s="25">
        <f ca="1">IF(AM1090=0,0,COUNTIF($AM$19:AM1090,C1090*10+1))</f>
        <v>82</v>
      </c>
      <c r="AO1090" s="20">
        <f t="shared" ca="1" si="438"/>
        <v>0</v>
      </c>
      <c r="AP1090" s="32">
        <f t="shared" ca="1" si="439"/>
        <v>136526</v>
      </c>
    </row>
    <row r="1091" spans="1:42" x14ac:dyDescent="0.2">
      <c r="A1091" s="14">
        <f>Daten!A1091</f>
        <v>41111</v>
      </c>
      <c r="B1091" s="7" t="str">
        <f>Daten!B1091</f>
        <v xml:space="preserve">Mauthausen                                        </v>
      </c>
      <c r="C1091" s="14">
        <f t="shared" si="415"/>
        <v>4</v>
      </c>
      <c r="D1091" s="9">
        <f>Daten!D1091</f>
        <v>0</v>
      </c>
      <c r="E1091" s="8">
        <f>Daten!E1091</f>
        <v>4938</v>
      </c>
      <c r="F1091" s="8">
        <f>Daten!F1091</f>
        <v>4936</v>
      </c>
      <c r="G1091" s="26">
        <f t="shared" si="416"/>
        <v>2</v>
      </c>
      <c r="H1091" s="28">
        <f t="shared" si="417"/>
        <v>4.051863857374392E-4</v>
      </c>
      <c r="I1091" s="20">
        <f t="shared" si="418"/>
        <v>70.315571405764089</v>
      </c>
      <c r="J1091" s="20">
        <f t="shared" si="419"/>
        <v>-68.315571405764089</v>
      </c>
      <c r="K1091" s="26">
        <f t="shared" si="420"/>
        <v>34157.785702882044</v>
      </c>
      <c r="L1091" s="15">
        <f>Daten!G1091</f>
        <v>683</v>
      </c>
      <c r="M1091" s="15">
        <f>Daten!H1091</f>
        <v>3305</v>
      </c>
      <c r="N1091" s="15">
        <f>Daten!I1091</f>
        <v>950</v>
      </c>
      <c r="O1091" s="27">
        <f t="shared" si="421"/>
        <v>0.49409984871406959</v>
      </c>
      <c r="P1091" s="15">
        <f t="shared" si="422"/>
        <v>1891.9459862466902</v>
      </c>
      <c r="Q1091" s="20">
        <f t="shared" si="423"/>
        <v>-258.94598624669015</v>
      </c>
      <c r="R1091" s="26">
        <f t="shared" si="424"/>
        <v>-51789.197249338031</v>
      </c>
      <c r="S1091" s="8">
        <f>Daten!K1091</f>
        <v>10731.64</v>
      </c>
      <c r="T1091" s="8">
        <f>Daten!L1091</f>
        <v>416839.75</v>
      </c>
      <c r="U1091" s="8">
        <f>Daten!M1091</f>
        <v>2139520.86</v>
      </c>
      <c r="V1091" s="8">
        <f>Daten!N1091</f>
        <v>500</v>
      </c>
      <c r="W1091" s="8">
        <f>Daten!O1091</f>
        <v>500</v>
      </c>
      <c r="X1091" s="22">
        <f t="shared" si="425"/>
        <v>2567092.25</v>
      </c>
      <c r="Y1091" s="8">
        <f t="shared" si="426"/>
        <v>2025707.7634032015</v>
      </c>
      <c r="Z1091" s="20">
        <f t="shared" si="427"/>
        <v>541384.48659679852</v>
      </c>
      <c r="AA1091" s="26">
        <f t="shared" si="428"/>
        <v>-54138.448659679852</v>
      </c>
      <c r="AB1091" s="31">
        <f t="shared" si="429"/>
        <v>-71769.86020613584</v>
      </c>
      <c r="AC1091" s="30">
        <f t="shared" si="430"/>
        <v>0</v>
      </c>
      <c r="AG1091" s="25">
        <f t="shared" si="431"/>
        <v>0</v>
      </c>
      <c r="AH1091" s="25">
        <f t="shared" si="432"/>
        <v>0</v>
      </c>
      <c r="AI1091" s="25">
        <f t="shared" si="433"/>
        <v>0</v>
      </c>
      <c r="AJ1091" s="25">
        <f t="shared" si="434"/>
        <v>1</v>
      </c>
      <c r="AK1091" s="25">
        <f t="shared" si="435"/>
        <v>0</v>
      </c>
      <c r="AL1091" s="25">
        <f t="shared" ca="1" si="436"/>
        <v>0</v>
      </c>
      <c r="AM1091" s="25">
        <f t="shared" ca="1" si="437"/>
        <v>0</v>
      </c>
      <c r="AN1091" s="25">
        <f ca="1">IF(AM1091=0,0,COUNTIF($AM$19:AM1091,C1091*10+1))</f>
        <v>0</v>
      </c>
      <c r="AO1091" s="20">
        <f t="shared" ca="1" si="438"/>
        <v>0</v>
      </c>
      <c r="AP1091" s="32">
        <f t="shared" ca="1" si="439"/>
        <v>0</v>
      </c>
    </row>
    <row r="1092" spans="1:42" x14ac:dyDescent="0.2">
      <c r="A1092" s="14">
        <f>Daten!A1092</f>
        <v>41112</v>
      </c>
      <c r="B1092" s="7" t="str">
        <f>Daten!B1092</f>
        <v xml:space="preserve">Mitterkirchen im Machland                         </v>
      </c>
      <c r="C1092" s="14">
        <f t="shared" si="415"/>
        <v>4</v>
      </c>
      <c r="D1092" s="9">
        <f>Daten!D1092</f>
        <v>0</v>
      </c>
      <c r="E1092" s="8">
        <f>Daten!E1092</f>
        <v>1766</v>
      </c>
      <c r="F1092" s="8">
        <f>Daten!F1092</f>
        <v>1713</v>
      </c>
      <c r="G1092" s="26">
        <f t="shared" si="416"/>
        <v>53</v>
      </c>
      <c r="H1092" s="28">
        <f t="shared" si="417"/>
        <v>3.0939871570344425E-2</v>
      </c>
      <c r="I1092" s="20">
        <f t="shared" si="418"/>
        <v>24.40246633267299</v>
      </c>
      <c r="J1092" s="20">
        <f t="shared" si="419"/>
        <v>28.59753366732701</v>
      </c>
      <c r="K1092" s="26">
        <f t="shared" si="420"/>
        <v>-14298.766833663505</v>
      </c>
      <c r="L1092" s="15">
        <f>Daten!G1092</f>
        <v>302</v>
      </c>
      <c r="M1092" s="15">
        <f>Daten!H1092</f>
        <v>1123</v>
      </c>
      <c r="N1092" s="15">
        <f>Daten!I1092</f>
        <v>341</v>
      </c>
      <c r="O1092" s="27">
        <f t="shared" si="421"/>
        <v>0.57257346393588604</v>
      </c>
      <c r="P1092" s="15">
        <f t="shared" si="422"/>
        <v>642.86092059153793</v>
      </c>
      <c r="Q1092" s="20">
        <f t="shared" si="423"/>
        <v>0.13907940846206657</v>
      </c>
      <c r="R1092" s="26">
        <f t="shared" si="424"/>
        <v>27.815881692413313</v>
      </c>
      <c r="S1092" s="8">
        <f>Daten!K1092</f>
        <v>28333.75</v>
      </c>
      <c r="T1092" s="8">
        <f>Daten!L1092</f>
        <v>84612.01</v>
      </c>
      <c r="U1092" s="8">
        <f>Daten!M1092</f>
        <v>209311.18</v>
      </c>
      <c r="V1092" s="8">
        <f>Daten!N1092</f>
        <v>500</v>
      </c>
      <c r="W1092" s="8">
        <f>Daten!O1092</f>
        <v>500</v>
      </c>
      <c r="X1092" s="22">
        <f t="shared" si="425"/>
        <v>322256.94</v>
      </c>
      <c r="Y1092" s="8">
        <f t="shared" si="426"/>
        <v>724463.32729243697</v>
      </c>
      <c r="Z1092" s="20">
        <f t="shared" si="427"/>
        <v>-402206.38729243696</v>
      </c>
      <c r="AA1092" s="26">
        <f t="shared" si="428"/>
        <v>40220.638729243699</v>
      </c>
      <c r="AB1092" s="31">
        <f t="shared" si="429"/>
        <v>25949.687777272607</v>
      </c>
      <c r="AC1092" s="30">
        <f t="shared" si="430"/>
        <v>25949.687777272607</v>
      </c>
      <c r="AG1092" s="25">
        <f t="shared" si="431"/>
        <v>-14298.766833663505</v>
      </c>
      <c r="AH1092" s="25">
        <f t="shared" si="432"/>
        <v>40220.638729243699</v>
      </c>
      <c r="AI1092" s="25">
        <f t="shared" si="433"/>
        <v>25921.871895580196</v>
      </c>
      <c r="AJ1092" s="25">
        <f t="shared" si="434"/>
        <v>1</v>
      </c>
      <c r="AK1092" s="25">
        <f t="shared" si="435"/>
        <v>25921.871895580196</v>
      </c>
      <c r="AL1092" s="25">
        <f t="shared" ca="1" si="436"/>
        <v>56844</v>
      </c>
      <c r="AM1092" s="25">
        <f t="shared" ca="1" si="437"/>
        <v>41</v>
      </c>
      <c r="AN1092" s="25">
        <f ca="1">IF(AM1092=0,0,COUNTIF($AM$19:AM1092,C1092*10+1))</f>
        <v>83</v>
      </c>
      <c r="AO1092" s="20">
        <f t="shared" ca="1" si="438"/>
        <v>0</v>
      </c>
      <c r="AP1092" s="32">
        <f t="shared" ca="1" si="439"/>
        <v>56844</v>
      </c>
    </row>
    <row r="1093" spans="1:42" x14ac:dyDescent="0.2">
      <c r="A1093" s="14">
        <f>Daten!A1093</f>
        <v>41113</v>
      </c>
      <c r="B1093" s="7" t="str">
        <f>Daten!B1093</f>
        <v xml:space="preserve">Münzbach                                         </v>
      </c>
      <c r="C1093" s="14">
        <f t="shared" si="415"/>
        <v>4</v>
      </c>
      <c r="D1093" s="9">
        <f>Daten!D1093</f>
        <v>0</v>
      </c>
      <c r="E1093" s="8">
        <f>Daten!E1093</f>
        <v>1909</v>
      </c>
      <c r="F1093" s="8">
        <f>Daten!F1093</f>
        <v>1816</v>
      </c>
      <c r="G1093" s="26">
        <f t="shared" si="416"/>
        <v>93</v>
      </c>
      <c r="H1093" s="28">
        <f t="shared" si="417"/>
        <v>5.1211453744493395E-2</v>
      </c>
      <c r="I1093" s="20">
        <f t="shared" si="418"/>
        <v>25.869748312979656</v>
      </c>
      <c r="J1093" s="20">
        <f t="shared" si="419"/>
        <v>67.130251687020348</v>
      </c>
      <c r="K1093" s="26">
        <f t="shared" si="420"/>
        <v>-33565.125843510177</v>
      </c>
      <c r="L1093" s="15">
        <f>Daten!G1093</f>
        <v>351</v>
      </c>
      <c r="M1093" s="15">
        <f>Daten!H1093</f>
        <v>1260</v>
      </c>
      <c r="N1093" s="15">
        <f>Daten!I1093</f>
        <v>298</v>
      </c>
      <c r="O1093" s="27">
        <f t="shared" si="421"/>
        <v>0.51507936507936503</v>
      </c>
      <c r="P1093" s="15">
        <f t="shared" si="422"/>
        <v>721.28651820599987</v>
      </c>
      <c r="Q1093" s="20">
        <f t="shared" si="423"/>
        <v>-72.286518205999869</v>
      </c>
      <c r="R1093" s="26">
        <f t="shared" si="424"/>
        <v>-14457.303641199975</v>
      </c>
      <c r="S1093" s="8">
        <f>Daten!K1093</f>
        <v>12370.11</v>
      </c>
      <c r="T1093" s="8">
        <f>Daten!L1093</f>
        <v>140200.71</v>
      </c>
      <c r="U1093" s="8">
        <f>Daten!M1093</f>
        <v>991879.33</v>
      </c>
      <c r="V1093" s="8">
        <f>Daten!N1093</f>
        <v>500</v>
      </c>
      <c r="W1093" s="8">
        <f>Daten!O1093</f>
        <v>500</v>
      </c>
      <c r="X1093" s="22">
        <f t="shared" si="425"/>
        <v>1144450.1499999999</v>
      </c>
      <c r="Y1093" s="8">
        <f t="shared" si="426"/>
        <v>783125.98629743047</v>
      </c>
      <c r="Z1093" s="20">
        <f t="shared" si="427"/>
        <v>361324.16370256944</v>
      </c>
      <c r="AA1093" s="26">
        <f t="shared" si="428"/>
        <v>-36132.416370256942</v>
      </c>
      <c r="AB1093" s="31">
        <f t="shared" si="429"/>
        <v>-84154.845854967105</v>
      </c>
      <c r="AC1093" s="30">
        <f t="shared" si="430"/>
        <v>0</v>
      </c>
      <c r="AG1093" s="25">
        <f t="shared" si="431"/>
        <v>0</v>
      </c>
      <c r="AH1093" s="25">
        <f t="shared" si="432"/>
        <v>0</v>
      </c>
      <c r="AI1093" s="25">
        <f t="shared" si="433"/>
        <v>0</v>
      </c>
      <c r="AJ1093" s="25">
        <f t="shared" si="434"/>
        <v>1</v>
      </c>
      <c r="AK1093" s="25">
        <f t="shared" si="435"/>
        <v>0</v>
      </c>
      <c r="AL1093" s="25">
        <f t="shared" ca="1" si="436"/>
        <v>0</v>
      </c>
      <c r="AM1093" s="25">
        <f t="shared" ca="1" si="437"/>
        <v>0</v>
      </c>
      <c r="AN1093" s="25">
        <f ca="1">IF(AM1093=0,0,COUNTIF($AM$19:AM1093,C1093*10+1))</f>
        <v>0</v>
      </c>
      <c r="AO1093" s="20">
        <f t="shared" ca="1" si="438"/>
        <v>0</v>
      </c>
      <c r="AP1093" s="32">
        <f t="shared" ca="1" si="439"/>
        <v>0</v>
      </c>
    </row>
    <row r="1094" spans="1:42" x14ac:dyDescent="0.2">
      <c r="A1094" s="14">
        <f>Daten!A1094</f>
        <v>41114</v>
      </c>
      <c r="B1094" s="7" t="str">
        <f>Daten!B1094</f>
        <v xml:space="preserve">Naarn im Machlande                                </v>
      </c>
      <c r="C1094" s="14">
        <f t="shared" si="415"/>
        <v>4</v>
      </c>
      <c r="D1094" s="9">
        <f>Daten!D1094</f>
        <v>0</v>
      </c>
      <c r="E1094" s="8">
        <f>Daten!E1094</f>
        <v>3859</v>
      </c>
      <c r="F1094" s="8">
        <f>Daten!F1094</f>
        <v>3712</v>
      </c>
      <c r="G1094" s="26">
        <f t="shared" si="416"/>
        <v>147</v>
      </c>
      <c r="H1094" s="28">
        <f t="shared" si="417"/>
        <v>3.9601293103448273E-2</v>
      </c>
      <c r="I1094" s="20">
        <f t="shared" si="418"/>
        <v>52.879133115517888</v>
      </c>
      <c r="J1094" s="20">
        <f t="shared" si="419"/>
        <v>94.120866884482112</v>
      </c>
      <c r="K1094" s="26">
        <f t="shared" si="420"/>
        <v>-47060.433442241054</v>
      </c>
      <c r="L1094" s="15">
        <f>Daten!G1094</f>
        <v>646</v>
      </c>
      <c r="M1094" s="15">
        <f>Daten!H1094</f>
        <v>2541</v>
      </c>
      <c r="N1094" s="15">
        <f>Daten!I1094</f>
        <v>672</v>
      </c>
      <c r="O1094" s="27">
        <f t="shared" si="421"/>
        <v>0.51869342778433691</v>
      </c>
      <c r="P1094" s="15">
        <f t="shared" si="422"/>
        <v>1454.5944783820996</v>
      </c>
      <c r="Q1094" s="20">
        <f t="shared" si="423"/>
        <v>-136.59447838209962</v>
      </c>
      <c r="R1094" s="26">
        <f t="shared" si="424"/>
        <v>-27318.895676419925</v>
      </c>
      <c r="S1094" s="8">
        <f>Daten!K1094</f>
        <v>46878.38</v>
      </c>
      <c r="T1094" s="8">
        <f>Daten!L1094</f>
        <v>314086.12</v>
      </c>
      <c r="U1094" s="8">
        <f>Daten!M1094</f>
        <v>1246513.08</v>
      </c>
      <c r="V1094" s="8">
        <f>Daten!N1094</f>
        <v>500</v>
      </c>
      <c r="W1094" s="8">
        <f>Daten!O1094</f>
        <v>500</v>
      </c>
      <c r="X1094" s="22">
        <f t="shared" si="425"/>
        <v>1607477.58</v>
      </c>
      <c r="Y1094" s="8">
        <f t="shared" si="426"/>
        <v>1583071.3363655233</v>
      </c>
      <c r="Z1094" s="20">
        <f t="shared" si="427"/>
        <v>24406.243634476792</v>
      </c>
      <c r="AA1094" s="26">
        <f t="shared" si="428"/>
        <v>-2440.6243634476791</v>
      </c>
      <c r="AB1094" s="31">
        <f t="shared" si="429"/>
        <v>-76819.953482108656</v>
      </c>
      <c r="AC1094" s="30">
        <f t="shared" si="430"/>
        <v>0</v>
      </c>
      <c r="AG1094" s="25">
        <f t="shared" si="431"/>
        <v>0</v>
      </c>
      <c r="AH1094" s="25">
        <f t="shared" si="432"/>
        <v>0</v>
      </c>
      <c r="AI1094" s="25">
        <f t="shared" si="433"/>
        <v>0</v>
      </c>
      <c r="AJ1094" s="25">
        <f t="shared" si="434"/>
        <v>1</v>
      </c>
      <c r="AK1094" s="25">
        <f t="shared" si="435"/>
        <v>0</v>
      </c>
      <c r="AL1094" s="25">
        <f t="shared" ca="1" si="436"/>
        <v>0</v>
      </c>
      <c r="AM1094" s="25">
        <f t="shared" ca="1" si="437"/>
        <v>0</v>
      </c>
      <c r="AN1094" s="25">
        <f ca="1">IF(AM1094=0,0,COUNTIF($AM$19:AM1094,C1094*10+1))</f>
        <v>0</v>
      </c>
      <c r="AO1094" s="20">
        <f t="shared" ca="1" si="438"/>
        <v>0</v>
      </c>
      <c r="AP1094" s="32">
        <f t="shared" ca="1" si="439"/>
        <v>0</v>
      </c>
    </row>
    <row r="1095" spans="1:42" x14ac:dyDescent="0.2">
      <c r="A1095" s="14">
        <f>Daten!A1095</f>
        <v>41115</v>
      </c>
      <c r="B1095" s="7" t="str">
        <f>Daten!B1095</f>
        <v xml:space="preserve">Pabneukirchen                                     </v>
      </c>
      <c r="C1095" s="14">
        <f t="shared" si="415"/>
        <v>4</v>
      </c>
      <c r="D1095" s="9">
        <f>Daten!D1095</f>
        <v>0</v>
      </c>
      <c r="E1095" s="8">
        <f>Daten!E1095</f>
        <v>1696</v>
      </c>
      <c r="F1095" s="8">
        <f>Daten!F1095</f>
        <v>1696</v>
      </c>
      <c r="G1095" s="26">
        <f t="shared" si="416"/>
        <v>0</v>
      </c>
      <c r="H1095" s="28">
        <f t="shared" si="417"/>
        <v>0</v>
      </c>
      <c r="I1095" s="20">
        <f t="shared" si="418"/>
        <v>24.160293578641795</v>
      </c>
      <c r="J1095" s="20">
        <f t="shared" si="419"/>
        <v>-24.160293578641795</v>
      </c>
      <c r="K1095" s="26">
        <f t="shared" si="420"/>
        <v>12080.146789320897</v>
      </c>
      <c r="L1095" s="15">
        <f>Daten!G1095</f>
        <v>320</v>
      </c>
      <c r="M1095" s="15">
        <f>Daten!H1095</f>
        <v>1063</v>
      </c>
      <c r="N1095" s="15">
        <f>Daten!I1095</f>
        <v>313</v>
      </c>
      <c r="O1095" s="27">
        <f t="shared" si="421"/>
        <v>0.59548447789275638</v>
      </c>
      <c r="P1095" s="15">
        <f t="shared" si="422"/>
        <v>608.51394353410944</v>
      </c>
      <c r="Q1095" s="20">
        <f t="shared" si="423"/>
        <v>24.486056465890556</v>
      </c>
      <c r="R1095" s="26">
        <f t="shared" si="424"/>
        <v>4897.2112931781112</v>
      </c>
      <c r="S1095" s="8">
        <f>Daten!K1095</f>
        <v>14559.65</v>
      </c>
      <c r="T1095" s="8">
        <f>Daten!L1095</f>
        <v>114228.42</v>
      </c>
      <c r="U1095" s="8">
        <f>Daten!M1095</f>
        <v>420959.86</v>
      </c>
      <c r="V1095" s="8">
        <f>Daten!N1095</f>
        <v>500</v>
      </c>
      <c r="W1095" s="8">
        <f>Daten!O1095</f>
        <v>500</v>
      </c>
      <c r="X1095" s="22">
        <f t="shared" si="425"/>
        <v>549747.92999999993</v>
      </c>
      <c r="Y1095" s="8">
        <f t="shared" si="426"/>
        <v>695747.34036691568</v>
      </c>
      <c r="Z1095" s="20">
        <f t="shared" si="427"/>
        <v>-145999.41036691575</v>
      </c>
      <c r="AA1095" s="26">
        <f t="shared" si="428"/>
        <v>14599.941036691576</v>
      </c>
      <c r="AB1095" s="31">
        <f t="shared" si="429"/>
        <v>31577.299119190586</v>
      </c>
      <c r="AC1095" s="30">
        <f t="shared" si="430"/>
        <v>31577.299119190586</v>
      </c>
      <c r="AG1095" s="25">
        <f t="shared" si="431"/>
        <v>12080.146789320897</v>
      </c>
      <c r="AH1095" s="25">
        <f t="shared" si="432"/>
        <v>14599.941036691576</v>
      </c>
      <c r="AI1095" s="25">
        <f t="shared" si="433"/>
        <v>26680.087826012474</v>
      </c>
      <c r="AJ1095" s="25">
        <f t="shared" si="434"/>
        <v>1</v>
      </c>
      <c r="AK1095" s="25">
        <f t="shared" si="435"/>
        <v>26680.087826012474</v>
      </c>
      <c r="AL1095" s="25">
        <f t="shared" ca="1" si="436"/>
        <v>58506</v>
      </c>
      <c r="AM1095" s="25">
        <f t="shared" ca="1" si="437"/>
        <v>41</v>
      </c>
      <c r="AN1095" s="25">
        <f ca="1">IF(AM1095=0,0,COUNTIF($AM$19:AM1095,C1095*10+1))</f>
        <v>84</v>
      </c>
      <c r="AO1095" s="20">
        <f t="shared" ca="1" si="438"/>
        <v>0</v>
      </c>
      <c r="AP1095" s="32">
        <f t="shared" ca="1" si="439"/>
        <v>58506</v>
      </c>
    </row>
    <row r="1096" spans="1:42" x14ac:dyDescent="0.2">
      <c r="A1096" s="14">
        <f>Daten!A1096</f>
        <v>41116</v>
      </c>
      <c r="B1096" s="7" t="str">
        <f>Daten!B1096</f>
        <v xml:space="preserve">Perg                                              </v>
      </c>
      <c r="C1096" s="14">
        <f t="shared" si="415"/>
        <v>4</v>
      </c>
      <c r="D1096" s="9">
        <f>Daten!D1096</f>
        <v>0</v>
      </c>
      <c r="E1096" s="8">
        <f>Daten!E1096</f>
        <v>9448</v>
      </c>
      <c r="F1096" s="8">
        <f>Daten!F1096</f>
        <v>8824</v>
      </c>
      <c r="G1096" s="26">
        <f t="shared" si="416"/>
        <v>624</v>
      </c>
      <c r="H1096" s="28">
        <f t="shared" si="417"/>
        <v>7.0716228467815057E-2</v>
      </c>
      <c r="I1096" s="20">
        <f t="shared" si="418"/>
        <v>125.70190479831085</v>
      </c>
      <c r="J1096" s="20">
        <f t="shared" si="419"/>
        <v>498.29809520168914</v>
      </c>
      <c r="K1096" s="26">
        <f t="shared" si="420"/>
        <v>-249149.04760084455</v>
      </c>
      <c r="L1096" s="15">
        <f>Daten!G1096</f>
        <v>1491</v>
      </c>
      <c r="M1096" s="15">
        <f>Daten!H1096</f>
        <v>6377</v>
      </c>
      <c r="N1096" s="15">
        <f>Daten!I1096</f>
        <v>1580</v>
      </c>
      <c r="O1096" s="27">
        <f t="shared" si="421"/>
        <v>0.48157440802885371</v>
      </c>
      <c r="P1096" s="15">
        <f t="shared" si="422"/>
        <v>3650.5112115870324</v>
      </c>
      <c r="Q1096" s="20">
        <f t="shared" si="423"/>
        <v>-579.51121158703245</v>
      </c>
      <c r="R1096" s="26">
        <f t="shared" si="424"/>
        <v>-115902.24231740649</v>
      </c>
      <c r="S1096" s="8">
        <f>Daten!K1096</f>
        <v>34444.86</v>
      </c>
      <c r="T1096" s="8">
        <f>Daten!L1096</f>
        <v>1030120.85</v>
      </c>
      <c r="U1096" s="8">
        <f>Daten!M1096</f>
        <v>7373029.4299999997</v>
      </c>
      <c r="V1096" s="8">
        <f>Daten!N1096</f>
        <v>500</v>
      </c>
      <c r="W1096" s="8">
        <f>Daten!O1096</f>
        <v>500</v>
      </c>
      <c r="X1096" s="22">
        <f t="shared" si="425"/>
        <v>8437595.1400000006</v>
      </c>
      <c r="Y1096" s="8">
        <f t="shared" si="426"/>
        <v>3875837.778176073</v>
      </c>
      <c r="Z1096" s="20">
        <f t="shared" si="427"/>
        <v>4561757.3618239276</v>
      </c>
      <c r="AA1096" s="26">
        <f t="shared" si="428"/>
        <v>-456175.73618239281</v>
      </c>
      <c r="AB1096" s="31">
        <f t="shared" si="429"/>
        <v>-821227.02610064391</v>
      </c>
      <c r="AC1096" s="30">
        <f t="shared" si="430"/>
        <v>0</v>
      </c>
      <c r="AG1096" s="25">
        <f t="shared" si="431"/>
        <v>0</v>
      </c>
      <c r="AH1096" s="25">
        <f t="shared" si="432"/>
        <v>0</v>
      </c>
      <c r="AI1096" s="25">
        <f t="shared" si="433"/>
        <v>0</v>
      </c>
      <c r="AJ1096" s="25">
        <f t="shared" si="434"/>
        <v>1</v>
      </c>
      <c r="AK1096" s="25">
        <f t="shared" si="435"/>
        <v>0</v>
      </c>
      <c r="AL1096" s="25">
        <f t="shared" ca="1" si="436"/>
        <v>0</v>
      </c>
      <c r="AM1096" s="25">
        <f t="shared" ca="1" si="437"/>
        <v>0</v>
      </c>
      <c r="AN1096" s="25">
        <f ca="1">IF(AM1096=0,0,COUNTIF($AM$19:AM1096,C1096*10+1))</f>
        <v>0</v>
      </c>
      <c r="AO1096" s="20">
        <f t="shared" ca="1" si="438"/>
        <v>0</v>
      </c>
      <c r="AP1096" s="32">
        <f t="shared" ca="1" si="439"/>
        <v>0</v>
      </c>
    </row>
    <row r="1097" spans="1:42" x14ac:dyDescent="0.2">
      <c r="A1097" s="14">
        <f>Daten!A1097</f>
        <v>41117</v>
      </c>
      <c r="B1097" s="7" t="str">
        <f>Daten!B1097</f>
        <v xml:space="preserve">Rechberg                                          </v>
      </c>
      <c r="C1097" s="14">
        <f t="shared" si="415"/>
        <v>4</v>
      </c>
      <c r="D1097" s="9">
        <f>Daten!D1097</f>
        <v>0</v>
      </c>
      <c r="E1097" s="8">
        <f>Daten!E1097</f>
        <v>1024</v>
      </c>
      <c r="F1097" s="8">
        <f>Daten!F1097</f>
        <v>1004</v>
      </c>
      <c r="G1097" s="26">
        <f t="shared" si="416"/>
        <v>20</v>
      </c>
      <c r="H1097" s="28">
        <f t="shared" si="417"/>
        <v>1.9920318725099601E-2</v>
      </c>
      <c r="I1097" s="20">
        <f t="shared" si="418"/>
        <v>14.302437943960118</v>
      </c>
      <c r="J1097" s="20">
        <f t="shared" si="419"/>
        <v>5.6975620560398816</v>
      </c>
      <c r="K1097" s="26">
        <f t="shared" si="420"/>
        <v>-2848.781028019941</v>
      </c>
      <c r="L1097" s="15">
        <f>Daten!G1097</f>
        <v>216</v>
      </c>
      <c r="M1097" s="15">
        <f>Daten!H1097</f>
        <v>667</v>
      </c>
      <c r="N1097" s="15">
        <f>Daten!I1097</f>
        <v>141</v>
      </c>
      <c r="O1097" s="27">
        <f t="shared" si="421"/>
        <v>0.5352323838080959</v>
      </c>
      <c r="P1097" s="15">
        <f t="shared" si="422"/>
        <v>381.8238949550809</v>
      </c>
      <c r="Q1097" s="20">
        <f t="shared" si="423"/>
        <v>-24.823894955080902</v>
      </c>
      <c r="R1097" s="26">
        <f t="shared" si="424"/>
        <v>-4964.778991016181</v>
      </c>
      <c r="S1097" s="8">
        <f>Daten!K1097</f>
        <v>4557.8100000000004</v>
      </c>
      <c r="T1097" s="8">
        <f>Daten!L1097</f>
        <v>52937.8</v>
      </c>
      <c r="U1097" s="8">
        <f>Daten!M1097</f>
        <v>68094.880000000005</v>
      </c>
      <c r="V1097" s="8">
        <f>Daten!N1097</f>
        <v>500</v>
      </c>
      <c r="W1097" s="8">
        <f>Daten!O1097</f>
        <v>500</v>
      </c>
      <c r="X1097" s="22">
        <f t="shared" si="425"/>
        <v>125590.49</v>
      </c>
      <c r="Y1097" s="8">
        <f t="shared" si="426"/>
        <v>420073.86588191136</v>
      </c>
      <c r="Z1097" s="20">
        <f t="shared" si="427"/>
        <v>-294483.37588191137</v>
      </c>
      <c r="AA1097" s="26">
        <f t="shared" si="428"/>
        <v>29448.337588191138</v>
      </c>
      <c r="AB1097" s="31">
        <f t="shared" si="429"/>
        <v>21634.777569155016</v>
      </c>
      <c r="AC1097" s="30">
        <f t="shared" si="430"/>
        <v>21634.777569155016</v>
      </c>
      <c r="AG1097" s="25">
        <f t="shared" si="431"/>
        <v>-2848.781028019941</v>
      </c>
      <c r="AH1097" s="25">
        <f t="shared" si="432"/>
        <v>29448.337588191138</v>
      </c>
      <c r="AI1097" s="25">
        <f t="shared" si="433"/>
        <v>26599.556560171197</v>
      </c>
      <c r="AJ1097" s="25">
        <f t="shared" si="434"/>
        <v>1</v>
      </c>
      <c r="AK1097" s="25">
        <f t="shared" si="435"/>
        <v>26599.556560171197</v>
      </c>
      <c r="AL1097" s="25">
        <f t="shared" ca="1" si="436"/>
        <v>58330</v>
      </c>
      <c r="AM1097" s="25">
        <f t="shared" ca="1" si="437"/>
        <v>41</v>
      </c>
      <c r="AN1097" s="25">
        <f ca="1">IF(AM1097=0,0,COUNTIF($AM$19:AM1097,C1097*10+1))</f>
        <v>85</v>
      </c>
      <c r="AO1097" s="20">
        <f t="shared" ca="1" si="438"/>
        <v>0</v>
      </c>
      <c r="AP1097" s="32">
        <f t="shared" ca="1" si="439"/>
        <v>58330</v>
      </c>
    </row>
    <row r="1098" spans="1:42" x14ac:dyDescent="0.2">
      <c r="A1098" s="14">
        <f>Daten!A1098</f>
        <v>41118</v>
      </c>
      <c r="B1098" s="7" t="str">
        <f>Daten!B1098</f>
        <v xml:space="preserve">Ried in der Riedmark                              </v>
      </c>
      <c r="C1098" s="14">
        <f t="shared" si="415"/>
        <v>4</v>
      </c>
      <c r="D1098" s="9">
        <f>Daten!D1098</f>
        <v>0</v>
      </c>
      <c r="E1098" s="8">
        <f>Daten!E1098</f>
        <v>4364</v>
      </c>
      <c r="F1098" s="8">
        <f>Daten!F1098</f>
        <v>4294</v>
      </c>
      <c r="G1098" s="26">
        <f t="shared" si="416"/>
        <v>70</v>
      </c>
      <c r="H1098" s="28">
        <f t="shared" si="417"/>
        <v>1.6301816488122962E-2</v>
      </c>
      <c r="I1098" s="20">
        <f t="shared" si="418"/>
        <v>61.169988577056522</v>
      </c>
      <c r="J1098" s="20">
        <f t="shared" si="419"/>
        <v>8.8300114229434783</v>
      </c>
      <c r="K1098" s="26">
        <f t="shared" si="420"/>
        <v>-4415.0057114717392</v>
      </c>
      <c r="L1098" s="15">
        <f>Daten!G1098</f>
        <v>726</v>
      </c>
      <c r="M1098" s="15">
        <f>Daten!H1098</f>
        <v>2878</v>
      </c>
      <c r="N1098" s="15">
        <f>Daten!I1098</f>
        <v>760</v>
      </c>
      <c r="O1098" s="27">
        <f t="shared" si="421"/>
        <v>0.51633078526754694</v>
      </c>
      <c r="P1098" s="15">
        <f t="shared" si="422"/>
        <v>1647.5099995213236</v>
      </c>
      <c r="Q1098" s="20">
        <f t="shared" si="423"/>
        <v>-161.50999952132361</v>
      </c>
      <c r="R1098" s="26">
        <f t="shared" si="424"/>
        <v>-32301.999904264721</v>
      </c>
      <c r="S1098" s="8">
        <f>Daten!K1098</f>
        <v>27508.97</v>
      </c>
      <c r="T1098" s="8">
        <f>Daten!L1098</f>
        <v>229888.33</v>
      </c>
      <c r="U1098" s="8">
        <f>Daten!M1098</f>
        <v>285943.90999999997</v>
      </c>
      <c r="V1098" s="8">
        <f>Daten!N1098</f>
        <v>500</v>
      </c>
      <c r="W1098" s="8">
        <f>Daten!O1098</f>
        <v>500</v>
      </c>
      <c r="X1098" s="22">
        <f t="shared" si="425"/>
        <v>543341.21</v>
      </c>
      <c r="Y1098" s="8">
        <f t="shared" si="426"/>
        <v>1790236.6706139268</v>
      </c>
      <c r="Z1098" s="20">
        <f t="shared" si="427"/>
        <v>-1246895.4606139269</v>
      </c>
      <c r="AA1098" s="26">
        <f t="shared" si="428"/>
        <v>124689.5460613927</v>
      </c>
      <c r="AB1098" s="31">
        <f t="shared" si="429"/>
        <v>87972.540445656239</v>
      </c>
      <c r="AC1098" s="30">
        <f t="shared" si="430"/>
        <v>87972.540445656239</v>
      </c>
      <c r="AG1098" s="25">
        <f t="shared" si="431"/>
        <v>-4415.0057114717392</v>
      </c>
      <c r="AH1098" s="25">
        <f t="shared" si="432"/>
        <v>124689.5460613927</v>
      </c>
      <c r="AI1098" s="25">
        <f t="shared" si="433"/>
        <v>120274.54034992096</v>
      </c>
      <c r="AJ1098" s="25">
        <f t="shared" si="434"/>
        <v>1</v>
      </c>
      <c r="AK1098" s="25">
        <f t="shared" si="435"/>
        <v>120274.54034992096</v>
      </c>
      <c r="AL1098" s="25">
        <f t="shared" ca="1" si="436"/>
        <v>263747</v>
      </c>
      <c r="AM1098" s="25">
        <f t="shared" ca="1" si="437"/>
        <v>41</v>
      </c>
      <c r="AN1098" s="25">
        <f ca="1">IF(AM1098=0,0,COUNTIF($AM$19:AM1098,C1098*10+1))</f>
        <v>86</v>
      </c>
      <c r="AO1098" s="20">
        <f t="shared" ca="1" si="438"/>
        <v>0</v>
      </c>
      <c r="AP1098" s="32">
        <f t="shared" ca="1" si="439"/>
        <v>263747</v>
      </c>
    </row>
    <row r="1099" spans="1:42" x14ac:dyDescent="0.2">
      <c r="A1099" s="14">
        <f>Daten!A1099</f>
        <v>41119</v>
      </c>
      <c r="B1099" s="7" t="str">
        <f>Daten!B1099</f>
        <v xml:space="preserve">St. Georgen am Walde                              </v>
      </c>
      <c r="C1099" s="14">
        <f t="shared" si="415"/>
        <v>4</v>
      </c>
      <c r="D1099" s="9">
        <f>Daten!D1099</f>
        <v>0</v>
      </c>
      <c r="E1099" s="8">
        <f>Daten!E1099</f>
        <v>1959</v>
      </c>
      <c r="F1099" s="8">
        <f>Daten!F1099</f>
        <v>1963</v>
      </c>
      <c r="G1099" s="26">
        <f t="shared" si="416"/>
        <v>-4</v>
      </c>
      <c r="H1099" s="28">
        <f t="shared" si="417"/>
        <v>-2.0376974019358125E-3</v>
      </c>
      <c r="I1099" s="20">
        <f t="shared" si="418"/>
        <v>27.96383036254354</v>
      </c>
      <c r="J1099" s="20">
        <f t="shared" si="419"/>
        <v>-31.96383036254354</v>
      </c>
      <c r="K1099" s="26">
        <f t="shared" si="420"/>
        <v>15981.91518127177</v>
      </c>
      <c r="L1099" s="15">
        <f>Daten!G1099</f>
        <v>299</v>
      </c>
      <c r="M1099" s="15">
        <f>Daten!H1099</f>
        <v>1287</v>
      </c>
      <c r="N1099" s="15">
        <f>Daten!I1099</f>
        <v>373</v>
      </c>
      <c r="O1099" s="27">
        <f t="shared" si="421"/>
        <v>0.52214452214452212</v>
      </c>
      <c r="P1099" s="15">
        <f t="shared" si="422"/>
        <v>736.74265788184266</v>
      </c>
      <c r="Q1099" s="20">
        <f t="shared" si="423"/>
        <v>-64.742657881842661</v>
      </c>
      <c r="R1099" s="26">
        <f t="shared" si="424"/>
        <v>-12948.531576368532</v>
      </c>
      <c r="S1099" s="8">
        <f>Daten!K1099</f>
        <v>16451.330000000002</v>
      </c>
      <c r="T1099" s="8">
        <f>Daten!L1099</f>
        <v>141675.67000000001</v>
      </c>
      <c r="U1099" s="8">
        <f>Daten!M1099</f>
        <v>143887.57999999999</v>
      </c>
      <c r="V1099" s="8">
        <f>Daten!N1099</f>
        <v>500</v>
      </c>
      <c r="W1099" s="8">
        <f>Daten!O1099</f>
        <v>500</v>
      </c>
      <c r="X1099" s="22">
        <f t="shared" si="425"/>
        <v>302014.57999999996</v>
      </c>
      <c r="Y1099" s="8">
        <f t="shared" si="426"/>
        <v>803637.40552994562</v>
      </c>
      <c r="Z1099" s="20">
        <f t="shared" si="427"/>
        <v>-501622.82552994567</v>
      </c>
      <c r="AA1099" s="26">
        <f t="shared" si="428"/>
        <v>50162.282552994569</v>
      </c>
      <c r="AB1099" s="31">
        <f t="shared" si="429"/>
        <v>53195.666157897809</v>
      </c>
      <c r="AC1099" s="30">
        <f t="shared" si="430"/>
        <v>53195.666157897809</v>
      </c>
      <c r="AG1099" s="25">
        <f t="shared" si="431"/>
        <v>15981.91518127177</v>
      </c>
      <c r="AH1099" s="25">
        <f t="shared" si="432"/>
        <v>50162.282552994569</v>
      </c>
      <c r="AI1099" s="25">
        <f t="shared" si="433"/>
        <v>66144.197734266345</v>
      </c>
      <c r="AJ1099" s="25">
        <f t="shared" si="434"/>
        <v>1</v>
      </c>
      <c r="AK1099" s="25">
        <f t="shared" si="435"/>
        <v>66144.197734266345</v>
      </c>
      <c r="AL1099" s="25">
        <f t="shared" ca="1" si="436"/>
        <v>145046</v>
      </c>
      <c r="AM1099" s="25">
        <f t="shared" ca="1" si="437"/>
        <v>41</v>
      </c>
      <c r="AN1099" s="25">
        <f ca="1">IF(AM1099=0,0,COUNTIF($AM$19:AM1099,C1099*10+1))</f>
        <v>87</v>
      </c>
      <c r="AO1099" s="20">
        <f t="shared" ca="1" si="438"/>
        <v>0</v>
      </c>
      <c r="AP1099" s="32">
        <f t="shared" ca="1" si="439"/>
        <v>145046</v>
      </c>
    </row>
    <row r="1100" spans="1:42" x14ac:dyDescent="0.2">
      <c r="A1100" s="14">
        <f>Daten!A1100</f>
        <v>41120</v>
      </c>
      <c r="B1100" s="7" t="str">
        <f>Daten!B1100</f>
        <v xml:space="preserve">St. Georgen an der Gusen                          </v>
      </c>
      <c r="C1100" s="14">
        <f t="shared" si="415"/>
        <v>4</v>
      </c>
      <c r="D1100" s="9">
        <f>Daten!D1100</f>
        <v>0</v>
      </c>
      <c r="E1100" s="8">
        <f>Daten!E1100</f>
        <v>4429</v>
      </c>
      <c r="F1100" s="8">
        <f>Daten!F1100</f>
        <v>4265</v>
      </c>
      <c r="G1100" s="26">
        <f t="shared" si="416"/>
        <v>164</v>
      </c>
      <c r="H1100" s="28">
        <f t="shared" si="417"/>
        <v>3.8452520515826497E-2</v>
      </c>
      <c r="I1100" s="20">
        <f t="shared" si="418"/>
        <v>60.756870349591537</v>
      </c>
      <c r="J1100" s="20">
        <f t="shared" si="419"/>
        <v>103.24312965040846</v>
      </c>
      <c r="K1100" s="26">
        <f t="shared" si="420"/>
        <v>-51621.56482520423</v>
      </c>
      <c r="L1100" s="15">
        <f>Daten!G1100</f>
        <v>674</v>
      </c>
      <c r="M1100" s="15">
        <f>Daten!H1100</f>
        <v>2921</v>
      </c>
      <c r="N1100" s="15">
        <f>Daten!I1100</f>
        <v>834</v>
      </c>
      <c r="O1100" s="27">
        <f t="shared" si="421"/>
        <v>0.51626155426223896</v>
      </c>
      <c r="P1100" s="15">
        <f t="shared" si="422"/>
        <v>1672.1253330791474</v>
      </c>
      <c r="Q1100" s="20">
        <f t="shared" si="423"/>
        <v>-164.12533307914737</v>
      </c>
      <c r="R1100" s="26">
        <f t="shared" si="424"/>
        <v>-32825.066615829477</v>
      </c>
      <c r="S1100" s="8">
        <f>Daten!K1100</f>
        <v>4565.0200000000004</v>
      </c>
      <c r="T1100" s="8">
        <f>Daten!L1100</f>
        <v>306045.25</v>
      </c>
      <c r="U1100" s="8">
        <f>Daten!M1100</f>
        <v>484375.36</v>
      </c>
      <c r="V1100" s="8">
        <f>Daten!N1100</f>
        <v>500</v>
      </c>
      <c r="W1100" s="8">
        <f>Daten!O1100</f>
        <v>500</v>
      </c>
      <c r="X1100" s="22">
        <f t="shared" si="425"/>
        <v>794985.63</v>
      </c>
      <c r="Y1100" s="8">
        <f t="shared" si="426"/>
        <v>1816901.5156161967</v>
      </c>
      <c r="Z1100" s="20">
        <f t="shared" si="427"/>
        <v>-1021915.8856161967</v>
      </c>
      <c r="AA1100" s="26">
        <f t="shared" si="428"/>
        <v>102191.58856161968</v>
      </c>
      <c r="AB1100" s="31">
        <f t="shared" si="429"/>
        <v>17744.957120585968</v>
      </c>
      <c r="AC1100" s="30">
        <f t="shared" si="430"/>
        <v>17744.957120585968</v>
      </c>
      <c r="AG1100" s="25">
        <f t="shared" si="431"/>
        <v>-51621.56482520423</v>
      </c>
      <c r="AH1100" s="25">
        <f t="shared" si="432"/>
        <v>102191.58856161968</v>
      </c>
      <c r="AI1100" s="25">
        <f t="shared" si="433"/>
        <v>50570.023736415445</v>
      </c>
      <c r="AJ1100" s="25">
        <f t="shared" si="434"/>
        <v>1</v>
      </c>
      <c r="AK1100" s="25">
        <f t="shared" si="435"/>
        <v>50570.023736415445</v>
      </c>
      <c r="AL1100" s="25">
        <f t="shared" ca="1" si="436"/>
        <v>110894</v>
      </c>
      <c r="AM1100" s="25">
        <f t="shared" ca="1" si="437"/>
        <v>41</v>
      </c>
      <c r="AN1100" s="25">
        <f ca="1">IF(AM1100=0,0,COUNTIF($AM$19:AM1100,C1100*10+1))</f>
        <v>88</v>
      </c>
      <c r="AO1100" s="20">
        <f t="shared" ca="1" si="438"/>
        <v>0</v>
      </c>
      <c r="AP1100" s="32">
        <f t="shared" ca="1" si="439"/>
        <v>110894</v>
      </c>
    </row>
    <row r="1101" spans="1:42" x14ac:dyDescent="0.2">
      <c r="A1101" s="14">
        <f>Daten!A1101</f>
        <v>41121</v>
      </c>
      <c r="B1101" s="7" t="str">
        <f>Daten!B1101</f>
        <v xml:space="preserve">St. Nikola an der Donau                           </v>
      </c>
      <c r="C1101" s="14">
        <f t="shared" si="415"/>
        <v>4</v>
      </c>
      <c r="D1101" s="9">
        <f>Daten!D1101</f>
        <v>0</v>
      </c>
      <c r="E1101" s="8">
        <f>Daten!E1101</f>
        <v>787</v>
      </c>
      <c r="F1101" s="8">
        <f>Daten!F1101</f>
        <v>761</v>
      </c>
      <c r="G1101" s="26">
        <f t="shared" si="416"/>
        <v>26</v>
      </c>
      <c r="H1101" s="28">
        <f t="shared" si="417"/>
        <v>3.4165571616294348E-2</v>
      </c>
      <c r="I1101" s="20">
        <f t="shared" si="418"/>
        <v>10.840792106925946</v>
      </c>
      <c r="J1101" s="20">
        <f t="shared" si="419"/>
        <v>15.159207893074054</v>
      </c>
      <c r="K1101" s="26">
        <f t="shared" si="420"/>
        <v>-7579.6039465370268</v>
      </c>
      <c r="L1101" s="15">
        <f>Daten!G1101</f>
        <v>107</v>
      </c>
      <c r="M1101" s="15">
        <f>Daten!H1101</f>
        <v>530</v>
      </c>
      <c r="N1101" s="15">
        <f>Daten!I1101</f>
        <v>150</v>
      </c>
      <c r="O1101" s="27">
        <f t="shared" si="421"/>
        <v>0.48490566037735849</v>
      </c>
      <c r="P1101" s="15">
        <f t="shared" si="422"/>
        <v>303.39829734061897</v>
      </c>
      <c r="Q1101" s="20">
        <f t="shared" si="423"/>
        <v>-46.398297340618967</v>
      </c>
      <c r="R1101" s="26">
        <f t="shared" si="424"/>
        <v>-9279.659468123793</v>
      </c>
      <c r="S1101" s="8">
        <f>Daten!K1101</f>
        <v>3435.41</v>
      </c>
      <c r="T1101" s="8">
        <f>Daten!L1101</f>
        <v>51749.68</v>
      </c>
      <c r="U1101" s="8">
        <f>Daten!M1101</f>
        <v>46196.81</v>
      </c>
      <c r="V1101" s="8">
        <f>Daten!N1101</f>
        <v>500</v>
      </c>
      <c r="W1101" s="8">
        <f>Daten!O1101</f>
        <v>500</v>
      </c>
      <c r="X1101" s="22">
        <f t="shared" si="425"/>
        <v>101381.9</v>
      </c>
      <c r="Y1101" s="8">
        <f t="shared" si="426"/>
        <v>322849.73871978931</v>
      </c>
      <c r="Z1101" s="20">
        <f t="shared" si="427"/>
        <v>-221467.83871978932</v>
      </c>
      <c r="AA1101" s="26">
        <f t="shared" si="428"/>
        <v>22146.783871978932</v>
      </c>
      <c r="AB1101" s="31">
        <f t="shared" si="429"/>
        <v>5287.5204573181145</v>
      </c>
      <c r="AC1101" s="30">
        <f t="shared" si="430"/>
        <v>5287.5204573181145</v>
      </c>
      <c r="AG1101" s="25">
        <f t="shared" si="431"/>
        <v>-7579.6039465370268</v>
      </c>
      <c r="AH1101" s="25">
        <f t="shared" si="432"/>
        <v>22146.783871978932</v>
      </c>
      <c r="AI1101" s="25">
        <f t="shared" si="433"/>
        <v>14567.179925441906</v>
      </c>
      <c r="AJ1101" s="25">
        <f t="shared" si="434"/>
        <v>1</v>
      </c>
      <c r="AK1101" s="25">
        <f t="shared" si="435"/>
        <v>14567.179925441906</v>
      </c>
      <c r="AL1101" s="25">
        <f t="shared" ca="1" si="436"/>
        <v>31944</v>
      </c>
      <c r="AM1101" s="25">
        <f t="shared" ca="1" si="437"/>
        <v>41</v>
      </c>
      <c r="AN1101" s="25">
        <f ca="1">IF(AM1101=0,0,COUNTIF($AM$19:AM1101,C1101*10+1))</f>
        <v>89</v>
      </c>
      <c r="AO1101" s="20">
        <f t="shared" ca="1" si="438"/>
        <v>0</v>
      </c>
      <c r="AP1101" s="32">
        <f t="shared" ca="1" si="439"/>
        <v>31944</v>
      </c>
    </row>
    <row r="1102" spans="1:42" x14ac:dyDescent="0.2">
      <c r="A1102" s="14">
        <f>Daten!A1102</f>
        <v>41122</v>
      </c>
      <c r="B1102" s="7" t="str">
        <f>Daten!B1102</f>
        <v xml:space="preserve">St. Thomas am Blasenstein                         </v>
      </c>
      <c r="C1102" s="14">
        <f t="shared" si="415"/>
        <v>4</v>
      </c>
      <c r="D1102" s="9">
        <f>Daten!D1102</f>
        <v>0</v>
      </c>
      <c r="E1102" s="8">
        <f>Daten!E1102</f>
        <v>937</v>
      </c>
      <c r="F1102" s="8">
        <f>Daten!F1102</f>
        <v>910</v>
      </c>
      <c r="G1102" s="26">
        <f t="shared" si="416"/>
        <v>27</v>
      </c>
      <c r="H1102" s="28">
        <f t="shared" si="417"/>
        <v>2.9670329670329669E-2</v>
      </c>
      <c r="I1102" s="20">
        <f t="shared" si="418"/>
        <v>12.963365068728793</v>
      </c>
      <c r="J1102" s="20">
        <f t="shared" si="419"/>
        <v>14.036634931271207</v>
      </c>
      <c r="K1102" s="26">
        <f t="shared" si="420"/>
        <v>-7018.3174656356032</v>
      </c>
      <c r="L1102" s="15">
        <f>Daten!G1102</f>
        <v>157</v>
      </c>
      <c r="M1102" s="15">
        <f>Daten!H1102</f>
        <v>605</v>
      </c>
      <c r="N1102" s="15">
        <f>Daten!I1102</f>
        <v>175</v>
      </c>
      <c r="O1102" s="27">
        <f t="shared" si="421"/>
        <v>0.54876033057851237</v>
      </c>
      <c r="P1102" s="15">
        <f t="shared" si="422"/>
        <v>346.33201866240472</v>
      </c>
      <c r="Q1102" s="20">
        <f t="shared" si="423"/>
        <v>-14.332018662404721</v>
      </c>
      <c r="R1102" s="26">
        <f t="shared" si="424"/>
        <v>-2866.4037324809442</v>
      </c>
      <c r="S1102" s="8">
        <f>Daten!K1102</f>
        <v>10480.17</v>
      </c>
      <c r="T1102" s="8">
        <f>Daten!L1102</f>
        <v>48794.47</v>
      </c>
      <c r="U1102" s="8">
        <f>Daten!M1102</f>
        <v>113579.13</v>
      </c>
      <c r="V1102" s="8">
        <f>Daten!N1102</f>
        <v>500</v>
      </c>
      <c r="W1102" s="8">
        <f>Daten!O1102</f>
        <v>500</v>
      </c>
      <c r="X1102" s="22">
        <f t="shared" si="425"/>
        <v>172853.77000000002</v>
      </c>
      <c r="Y1102" s="8">
        <f t="shared" si="426"/>
        <v>384383.99641733489</v>
      </c>
      <c r="Z1102" s="20">
        <f t="shared" si="427"/>
        <v>-211530.22641733487</v>
      </c>
      <c r="AA1102" s="26">
        <f t="shared" si="428"/>
        <v>21153.022641733489</v>
      </c>
      <c r="AB1102" s="31">
        <f t="shared" si="429"/>
        <v>11268.301443616941</v>
      </c>
      <c r="AC1102" s="30">
        <f t="shared" si="430"/>
        <v>11268.301443616941</v>
      </c>
      <c r="AG1102" s="25">
        <f t="shared" si="431"/>
        <v>-7018.3174656356032</v>
      </c>
      <c r="AH1102" s="25">
        <f t="shared" si="432"/>
        <v>21153.022641733489</v>
      </c>
      <c r="AI1102" s="25">
        <f t="shared" si="433"/>
        <v>14134.705176097887</v>
      </c>
      <c r="AJ1102" s="25">
        <f t="shared" si="434"/>
        <v>1</v>
      </c>
      <c r="AK1102" s="25">
        <f t="shared" si="435"/>
        <v>14134.705176097887</v>
      </c>
      <c r="AL1102" s="25">
        <f t="shared" ca="1" si="436"/>
        <v>30996</v>
      </c>
      <c r="AM1102" s="25">
        <f t="shared" ca="1" si="437"/>
        <v>41</v>
      </c>
      <c r="AN1102" s="25">
        <f ca="1">IF(AM1102=0,0,COUNTIF($AM$19:AM1102,C1102*10+1))</f>
        <v>90</v>
      </c>
      <c r="AO1102" s="20">
        <f t="shared" ca="1" si="438"/>
        <v>0</v>
      </c>
      <c r="AP1102" s="32">
        <f t="shared" ca="1" si="439"/>
        <v>30996</v>
      </c>
    </row>
    <row r="1103" spans="1:42" x14ac:dyDescent="0.2">
      <c r="A1103" s="14">
        <f>Daten!A1103</f>
        <v>41123</v>
      </c>
      <c r="B1103" s="7" t="str">
        <f>Daten!B1103</f>
        <v xml:space="preserve">Saxen                                             </v>
      </c>
      <c r="C1103" s="14">
        <f t="shared" si="415"/>
        <v>4</v>
      </c>
      <c r="D1103" s="9">
        <f>Daten!D1103</f>
        <v>0</v>
      </c>
      <c r="E1103" s="8">
        <f>Daten!E1103</f>
        <v>1714</v>
      </c>
      <c r="F1103" s="8">
        <f>Daten!F1103</f>
        <v>1760</v>
      </c>
      <c r="G1103" s="26">
        <f t="shared" si="416"/>
        <v>-46</v>
      </c>
      <c r="H1103" s="28">
        <f t="shared" si="417"/>
        <v>-2.6136363636363635E-2</v>
      </c>
      <c r="I1103" s="20">
        <f t="shared" si="418"/>
        <v>25.072002770288655</v>
      </c>
      <c r="J1103" s="20">
        <f t="shared" si="419"/>
        <v>-71.072002770288663</v>
      </c>
      <c r="K1103" s="26">
        <f t="shared" si="420"/>
        <v>35536.001385144329</v>
      </c>
      <c r="L1103" s="15">
        <f>Daten!G1103</f>
        <v>275</v>
      </c>
      <c r="M1103" s="15">
        <f>Daten!H1103</f>
        <v>1112</v>
      </c>
      <c r="N1103" s="15">
        <f>Daten!I1103</f>
        <v>327</v>
      </c>
      <c r="O1103" s="27">
        <f t="shared" si="421"/>
        <v>0.54136690647482011</v>
      </c>
      <c r="P1103" s="15">
        <f t="shared" si="422"/>
        <v>636.56397479767611</v>
      </c>
      <c r="Q1103" s="20">
        <f t="shared" si="423"/>
        <v>-34.56397479767611</v>
      </c>
      <c r="R1103" s="26">
        <f t="shared" si="424"/>
        <v>-6912.794959535222</v>
      </c>
      <c r="S1103" s="8">
        <f>Daten!K1103</f>
        <v>14001.6</v>
      </c>
      <c r="T1103" s="8">
        <f>Daten!L1103</f>
        <v>108344.87</v>
      </c>
      <c r="U1103" s="8">
        <f>Daten!M1103</f>
        <v>242770.78</v>
      </c>
      <c r="V1103" s="8">
        <f>Daten!N1103</f>
        <v>500</v>
      </c>
      <c r="W1103" s="8">
        <f>Daten!O1103</f>
        <v>500</v>
      </c>
      <c r="X1103" s="22">
        <f t="shared" si="425"/>
        <v>365117.25</v>
      </c>
      <c r="Y1103" s="8">
        <f t="shared" si="426"/>
        <v>703131.45129062119</v>
      </c>
      <c r="Z1103" s="20">
        <f t="shared" si="427"/>
        <v>-338014.20129062119</v>
      </c>
      <c r="AA1103" s="26">
        <f t="shared" si="428"/>
        <v>33801.42012906212</v>
      </c>
      <c r="AB1103" s="31">
        <f t="shared" si="429"/>
        <v>62424.626554671224</v>
      </c>
      <c r="AC1103" s="30">
        <f t="shared" si="430"/>
        <v>62424.626554671224</v>
      </c>
      <c r="AG1103" s="25">
        <f t="shared" si="431"/>
        <v>35536.001385144329</v>
      </c>
      <c r="AH1103" s="25">
        <f t="shared" si="432"/>
        <v>33801.42012906212</v>
      </c>
      <c r="AI1103" s="25">
        <f t="shared" si="433"/>
        <v>69337.42151420645</v>
      </c>
      <c r="AJ1103" s="25">
        <f t="shared" si="434"/>
        <v>1</v>
      </c>
      <c r="AK1103" s="25">
        <f t="shared" si="435"/>
        <v>69337.42151420645</v>
      </c>
      <c r="AL1103" s="25">
        <f t="shared" ca="1" si="436"/>
        <v>152049</v>
      </c>
      <c r="AM1103" s="25">
        <f t="shared" ca="1" si="437"/>
        <v>41</v>
      </c>
      <c r="AN1103" s="25">
        <f ca="1">IF(AM1103=0,0,COUNTIF($AM$19:AM1103,C1103*10+1))</f>
        <v>91</v>
      </c>
      <c r="AO1103" s="20">
        <f t="shared" ca="1" si="438"/>
        <v>0</v>
      </c>
      <c r="AP1103" s="32">
        <f t="shared" ca="1" si="439"/>
        <v>152049</v>
      </c>
    </row>
    <row r="1104" spans="1:42" x14ac:dyDescent="0.2">
      <c r="A1104" s="14">
        <f>Daten!A1104</f>
        <v>41124</v>
      </c>
      <c r="B1104" s="7" t="str">
        <f>Daten!B1104</f>
        <v xml:space="preserve">Schwertberg                                       </v>
      </c>
      <c r="C1104" s="14">
        <f t="shared" si="415"/>
        <v>4</v>
      </c>
      <c r="D1104" s="9">
        <f>Daten!D1104</f>
        <v>0</v>
      </c>
      <c r="E1104" s="8">
        <f>Daten!E1104</f>
        <v>5525</v>
      </c>
      <c r="F1104" s="8">
        <f>Daten!F1104</f>
        <v>5306</v>
      </c>
      <c r="G1104" s="26">
        <f t="shared" si="416"/>
        <v>219</v>
      </c>
      <c r="H1104" s="28">
        <f t="shared" si="417"/>
        <v>4.127402940067848E-2</v>
      </c>
      <c r="I1104" s="20">
        <f t="shared" si="418"/>
        <v>75.586390169972503</v>
      </c>
      <c r="J1104" s="20">
        <f t="shared" si="419"/>
        <v>143.4136098300275</v>
      </c>
      <c r="K1104" s="26">
        <f t="shared" si="420"/>
        <v>-71706.804915013752</v>
      </c>
      <c r="L1104" s="15">
        <f>Daten!G1104</f>
        <v>910</v>
      </c>
      <c r="M1104" s="15">
        <f>Daten!H1104</f>
        <v>3500</v>
      </c>
      <c r="N1104" s="15">
        <f>Daten!I1104</f>
        <v>1115</v>
      </c>
      <c r="O1104" s="27">
        <f t="shared" si="421"/>
        <v>0.57857142857142863</v>
      </c>
      <c r="P1104" s="15">
        <f t="shared" si="422"/>
        <v>2003.5736616833331</v>
      </c>
      <c r="Q1104" s="20">
        <f t="shared" si="423"/>
        <v>21.426338316666943</v>
      </c>
      <c r="R1104" s="26">
        <f t="shared" si="424"/>
        <v>4285.2676633333886</v>
      </c>
      <c r="S1104" s="8">
        <f>Daten!K1104</f>
        <v>10716.7</v>
      </c>
      <c r="T1104" s="8">
        <f>Daten!L1104</f>
        <v>483696.62</v>
      </c>
      <c r="U1104" s="8">
        <f>Daten!M1104</f>
        <v>6177184.4299999997</v>
      </c>
      <c r="V1104" s="8">
        <f>Daten!N1104</f>
        <v>500</v>
      </c>
      <c r="W1104" s="8">
        <f>Daten!O1104</f>
        <v>500</v>
      </c>
      <c r="X1104" s="22">
        <f t="shared" si="425"/>
        <v>6671597.75</v>
      </c>
      <c r="Y1104" s="8">
        <f t="shared" si="426"/>
        <v>2266511.8251929302</v>
      </c>
      <c r="Z1104" s="20">
        <f t="shared" si="427"/>
        <v>4405085.9248070698</v>
      </c>
      <c r="AA1104" s="26">
        <f t="shared" si="428"/>
        <v>-440508.59248070698</v>
      </c>
      <c r="AB1104" s="31">
        <f t="shared" si="429"/>
        <v>-507930.12973238737</v>
      </c>
      <c r="AC1104" s="30">
        <f t="shared" si="430"/>
        <v>0</v>
      </c>
      <c r="AG1104" s="25">
        <f t="shared" si="431"/>
        <v>0</v>
      </c>
      <c r="AH1104" s="25">
        <f t="shared" si="432"/>
        <v>0</v>
      </c>
      <c r="AI1104" s="25">
        <f t="shared" si="433"/>
        <v>0</v>
      </c>
      <c r="AJ1104" s="25">
        <f t="shared" si="434"/>
        <v>1</v>
      </c>
      <c r="AK1104" s="25">
        <f t="shared" si="435"/>
        <v>0</v>
      </c>
      <c r="AL1104" s="25">
        <f t="shared" ca="1" si="436"/>
        <v>0</v>
      </c>
      <c r="AM1104" s="25">
        <f t="shared" ca="1" si="437"/>
        <v>0</v>
      </c>
      <c r="AN1104" s="25">
        <f ca="1">IF(AM1104=0,0,COUNTIF($AM$19:AM1104,C1104*10+1))</f>
        <v>0</v>
      </c>
      <c r="AO1104" s="20">
        <f t="shared" ca="1" si="438"/>
        <v>0</v>
      </c>
      <c r="AP1104" s="32">
        <f t="shared" ca="1" si="439"/>
        <v>0</v>
      </c>
    </row>
    <row r="1105" spans="1:42" x14ac:dyDescent="0.2">
      <c r="A1105" s="14">
        <f>Daten!A1105</f>
        <v>41125</v>
      </c>
      <c r="B1105" s="7" t="str">
        <f>Daten!B1105</f>
        <v xml:space="preserve">Waldhausen im Strudengau                          </v>
      </c>
      <c r="C1105" s="14">
        <f t="shared" si="415"/>
        <v>4</v>
      </c>
      <c r="D1105" s="9">
        <f>Daten!D1105</f>
        <v>0</v>
      </c>
      <c r="E1105" s="8">
        <f>Daten!E1105</f>
        <v>2863</v>
      </c>
      <c r="F1105" s="8">
        <f>Daten!F1105</f>
        <v>2864</v>
      </c>
      <c r="G1105" s="26">
        <f t="shared" si="416"/>
        <v>-1</v>
      </c>
      <c r="H1105" s="28">
        <f t="shared" si="417"/>
        <v>-3.4916201117318437E-4</v>
      </c>
      <c r="I1105" s="20">
        <f t="shared" si="418"/>
        <v>40.798986326196989</v>
      </c>
      <c r="J1105" s="20">
        <f t="shared" si="419"/>
        <v>-41.798986326196989</v>
      </c>
      <c r="K1105" s="26">
        <f t="shared" si="420"/>
        <v>20899.493163098494</v>
      </c>
      <c r="L1105" s="15">
        <f>Daten!G1105</f>
        <v>494</v>
      </c>
      <c r="M1105" s="15">
        <f>Daten!H1105</f>
        <v>1815</v>
      </c>
      <c r="N1105" s="15">
        <f>Daten!I1105</f>
        <v>554</v>
      </c>
      <c r="O1105" s="27">
        <f t="shared" si="421"/>
        <v>0.57741046831955922</v>
      </c>
      <c r="P1105" s="15">
        <f t="shared" si="422"/>
        <v>1038.996055987214</v>
      </c>
      <c r="Q1105" s="20">
        <f t="shared" si="423"/>
        <v>9.0039440127859507</v>
      </c>
      <c r="R1105" s="26">
        <f t="shared" si="424"/>
        <v>1800.7888025571901</v>
      </c>
      <c r="S1105" s="8">
        <f>Daten!K1105</f>
        <v>17149.59</v>
      </c>
      <c r="T1105" s="8">
        <f>Daten!L1105</f>
        <v>172324.85</v>
      </c>
      <c r="U1105" s="8">
        <f>Daten!M1105</f>
        <v>298736.73</v>
      </c>
      <c r="V1105" s="8">
        <f>Daten!N1105</f>
        <v>500</v>
      </c>
      <c r="W1105" s="8">
        <f>Daten!O1105</f>
        <v>500</v>
      </c>
      <c r="X1105" s="22">
        <f t="shared" si="425"/>
        <v>488211.17</v>
      </c>
      <c r="Y1105" s="8">
        <f t="shared" si="426"/>
        <v>1174483.8652538205</v>
      </c>
      <c r="Z1105" s="20">
        <f t="shared" si="427"/>
        <v>-686272.69525382062</v>
      </c>
      <c r="AA1105" s="26">
        <f t="shared" si="428"/>
        <v>68627.269525382071</v>
      </c>
      <c r="AB1105" s="31">
        <f t="shared" si="429"/>
        <v>91327.551491037753</v>
      </c>
      <c r="AC1105" s="30">
        <f t="shared" si="430"/>
        <v>91327.551491037753</v>
      </c>
      <c r="AG1105" s="25">
        <f t="shared" si="431"/>
        <v>20899.493163098494</v>
      </c>
      <c r="AH1105" s="25">
        <f t="shared" si="432"/>
        <v>68627.269525382071</v>
      </c>
      <c r="AI1105" s="25">
        <f t="shared" si="433"/>
        <v>89526.762688480565</v>
      </c>
      <c r="AJ1105" s="25">
        <f t="shared" si="434"/>
        <v>1</v>
      </c>
      <c r="AK1105" s="25">
        <f t="shared" si="435"/>
        <v>89526.762688480565</v>
      </c>
      <c r="AL1105" s="25">
        <f t="shared" ca="1" si="436"/>
        <v>196321</v>
      </c>
      <c r="AM1105" s="25">
        <f t="shared" ca="1" si="437"/>
        <v>41</v>
      </c>
      <c r="AN1105" s="25">
        <f ca="1">IF(AM1105=0,0,COUNTIF($AM$19:AM1105,C1105*10+1))</f>
        <v>92</v>
      </c>
      <c r="AO1105" s="20">
        <f t="shared" ca="1" si="438"/>
        <v>0</v>
      </c>
      <c r="AP1105" s="32">
        <f t="shared" ca="1" si="439"/>
        <v>196321</v>
      </c>
    </row>
    <row r="1106" spans="1:42" x14ac:dyDescent="0.2">
      <c r="A1106" s="14">
        <f>Daten!A1106</f>
        <v>41126</v>
      </c>
      <c r="B1106" s="7" t="str">
        <f>Daten!B1106</f>
        <v xml:space="preserve">Windhaag bei Perg                                 </v>
      </c>
      <c r="C1106" s="14">
        <f t="shared" si="415"/>
        <v>4</v>
      </c>
      <c r="D1106" s="9">
        <f>Daten!D1106</f>
        <v>0</v>
      </c>
      <c r="E1106" s="8">
        <f>Daten!E1106</f>
        <v>1541</v>
      </c>
      <c r="F1106" s="8">
        <f>Daten!F1106</f>
        <v>1507</v>
      </c>
      <c r="G1106" s="26">
        <f t="shared" si="416"/>
        <v>34</v>
      </c>
      <c r="H1106" s="28">
        <f t="shared" si="417"/>
        <v>2.2561380225613801E-2</v>
      </c>
      <c r="I1106" s="20">
        <f t="shared" si="418"/>
        <v>21.467902372059662</v>
      </c>
      <c r="J1106" s="20">
        <f t="shared" si="419"/>
        <v>12.532097627940338</v>
      </c>
      <c r="K1106" s="26">
        <f t="shared" si="420"/>
        <v>-6266.0488139701692</v>
      </c>
      <c r="L1106" s="15">
        <f>Daten!G1106</f>
        <v>259</v>
      </c>
      <c r="M1106" s="15">
        <f>Daten!H1106</f>
        <v>1014</v>
      </c>
      <c r="N1106" s="15">
        <f>Daten!I1106</f>
        <v>268</v>
      </c>
      <c r="O1106" s="27">
        <f t="shared" si="421"/>
        <v>0.51972386587771202</v>
      </c>
      <c r="P1106" s="15">
        <f t="shared" si="422"/>
        <v>580.46391227054278</v>
      </c>
      <c r="Q1106" s="20">
        <f t="shared" si="423"/>
        <v>-53.463912270542778</v>
      </c>
      <c r="R1106" s="26">
        <f t="shared" si="424"/>
        <v>-10692.782454108556</v>
      </c>
      <c r="S1106" s="8">
        <f>Daten!K1106</f>
        <v>7181.67</v>
      </c>
      <c r="T1106" s="8">
        <f>Daten!L1106</f>
        <v>71511.44</v>
      </c>
      <c r="U1106" s="8">
        <f>Daten!M1106</f>
        <v>144914.46</v>
      </c>
      <c r="V1106" s="8">
        <f>Daten!N1106</f>
        <v>500</v>
      </c>
      <c r="W1106" s="8">
        <f>Daten!O1106</f>
        <v>500</v>
      </c>
      <c r="X1106" s="22">
        <f t="shared" si="425"/>
        <v>223607.57</v>
      </c>
      <c r="Y1106" s="8">
        <f t="shared" si="426"/>
        <v>632161.94074611855</v>
      </c>
      <c r="Z1106" s="20">
        <f t="shared" si="427"/>
        <v>-408554.37074611854</v>
      </c>
      <c r="AA1106" s="26">
        <f t="shared" si="428"/>
        <v>40855.437074611858</v>
      </c>
      <c r="AB1106" s="31">
        <f t="shared" si="429"/>
        <v>23896.605806533134</v>
      </c>
      <c r="AC1106" s="30">
        <f t="shared" si="430"/>
        <v>23896.605806533134</v>
      </c>
      <c r="AG1106" s="25">
        <f t="shared" si="431"/>
        <v>-6266.0488139701692</v>
      </c>
      <c r="AH1106" s="25">
        <f t="shared" si="432"/>
        <v>40855.437074611858</v>
      </c>
      <c r="AI1106" s="25">
        <f t="shared" si="433"/>
        <v>34589.388260641688</v>
      </c>
      <c r="AJ1106" s="25">
        <f t="shared" si="434"/>
        <v>1</v>
      </c>
      <c r="AK1106" s="25">
        <f t="shared" si="435"/>
        <v>34589.388260641688</v>
      </c>
      <c r="AL1106" s="25">
        <f t="shared" ca="1" si="436"/>
        <v>75850</v>
      </c>
      <c r="AM1106" s="25">
        <f t="shared" ca="1" si="437"/>
        <v>41</v>
      </c>
      <c r="AN1106" s="25">
        <f ca="1">IF(AM1106=0,0,COUNTIF($AM$19:AM1106,C1106*10+1))</f>
        <v>93</v>
      </c>
      <c r="AO1106" s="20">
        <f t="shared" ca="1" si="438"/>
        <v>0</v>
      </c>
      <c r="AP1106" s="32">
        <f t="shared" ca="1" si="439"/>
        <v>75850</v>
      </c>
    </row>
    <row r="1107" spans="1:42" x14ac:dyDescent="0.2">
      <c r="A1107" s="14">
        <f>Daten!A1107</f>
        <v>41201</v>
      </c>
      <c r="B1107" s="7" t="str">
        <f>Daten!B1107</f>
        <v xml:space="preserve">Andrichsfurt                                      </v>
      </c>
      <c r="C1107" s="14">
        <f t="shared" ref="C1107:C1170" si="440">INT(A1107/10000)</f>
        <v>4</v>
      </c>
      <c r="D1107" s="9">
        <f>Daten!D1107</f>
        <v>0</v>
      </c>
      <c r="E1107" s="8">
        <f>Daten!E1107</f>
        <v>795</v>
      </c>
      <c r="F1107" s="8">
        <f>Daten!F1107</f>
        <v>776</v>
      </c>
      <c r="G1107" s="26">
        <f t="shared" ref="G1107:G1170" si="441">E1107-F1107</f>
        <v>19</v>
      </c>
      <c r="H1107" s="28">
        <f t="shared" ref="H1107:H1170" si="442">G1107/F1107</f>
        <v>2.4484536082474227E-2</v>
      </c>
      <c r="I1107" s="20">
        <f t="shared" ref="I1107:I1170" si="443">F1107*$I$6</f>
        <v>11.054473948718179</v>
      </c>
      <c r="J1107" s="20">
        <f t="shared" ref="J1107:J1170" si="444">G1107-I1107</f>
        <v>7.9455260512818207</v>
      </c>
      <c r="K1107" s="26">
        <f t="shared" ref="K1107:K1170" si="445">-J1107*$K$5</f>
        <v>-3972.7630256409102</v>
      </c>
      <c r="L1107" s="15">
        <f>Daten!G1107</f>
        <v>132</v>
      </c>
      <c r="M1107" s="15">
        <f>Daten!H1107</f>
        <v>550</v>
      </c>
      <c r="N1107" s="15">
        <f>Daten!I1107</f>
        <v>113</v>
      </c>
      <c r="O1107" s="27">
        <f t="shared" ref="O1107:O1170" si="446">(L1107+N1107)/M1107</f>
        <v>0.44545454545454544</v>
      </c>
      <c r="P1107" s="15">
        <f t="shared" ref="P1107:P1170" si="447">M1107*$P$6</f>
        <v>314.84728969309521</v>
      </c>
      <c r="Q1107" s="20">
        <f t="shared" ref="Q1107:Q1170" si="448">L1107+N1107-P1107</f>
        <v>-69.847289693095206</v>
      </c>
      <c r="R1107" s="26">
        <f t="shared" ref="R1107:R1170" si="449">Q1107*$R$5</f>
        <v>-13969.457938619042</v>
      </c>
      <c r="S1107" s="8">
        <f>Daten!K1107</f>
        <v>13231.03</v>
      </c>
      <c r="T1107" s="8">
        <f>Daten!L1107</f>
        <v>41953.08</v>
      </c>
      <c r="U1107" s="8">
        <f>Daten!M1107</f>
        <v>185331.24000000002</v>
      </c>
      <c r="V1107" s="8">
        <f>Daten!N1107</f>
        <v>500</v>
      </c>
      <c r="W1107" s="8">
        <f>Daten!O1107</f>
        <v>500</v>
      </c>
      <c r="X1107" s="22">
        <f t="shared" ref="X1107:X1170" si="450">S1107/V1107*500+T1107/W1107*500+U1107</f>
        <v>240515.35000000003</v>
      </c>
      <c r="Y1107" s="8">
        <f t="shared" ref="Y1107:Y1170" si="451">E1107*$Y$6</f>
        <v>326131.56579699175</v>
      </c>
      <c r="Z1107" s="20">
        <f t="shared" ref="Z1107:Z1170" si="452">X1107-Y1107</f>
        <v>-85616.215796991717</v>
      </c>
      <c r="AA1107" s="26">
        <f t="shared" ref="AA1107:AA1170" si="453">-Z1107*$AA$5</f>
        <v>8561.6215796991728</v>
      </c>
      <c r="AB1107" s="31">
        <f t="shared" ref="AB1107:AB1170" si="454">K1107+R1107+AA1107</f>
        <v>-9380.5993845607791</v>
      </c>
      <c r="AC1107" s="30">
        <f t="shared" ref="AC1107:AC1170" si="455">MAX(0,AB1107)</f>
        <v>0</v>
      </c>
      <c r="AG1107" s="25">
        <f t="shared" ref="AG1107:AG1170" si="456">IF(AB1107&gt;0,K1107,0)</f>
        <v>0</v>
      </c>
      <c r="AH1107" s="25">
        <f t="shared" ref="AH1107:AH1170" si="457">IF(AB1107&gt;0,AA1107,0)</f>
        <v>0</v>
      </c>
      <c r="AI1107" s="25">
        <f t="shared" ref="AI1107:AI1170" si="458">AG1107+AH1107</f>
        <v>0</v>
      </c>
      <c r="AJ1107" s="25">
        <f t="shared" ref="AJ1107:AJ1170" si="459">IF(AND(V1107=500,W1107=500),1,0)</f>
        <v>1</v>
      </c>
      <c r="AK1107" s="25">
        <f t="shared" ref="AK1107:AK1170" si="460">IF(AND(AJ1107=1,AI1107&gt;=E1107*$AK$5),AI1107,0)</f>
        <v>0</v>
      </c>
      <c r="AL1107" s="25">
        <f t="shared" ref="AL1107:AL1170" ca="1" si="461">IF(OFFSET($AK$6,C1107,0)=0,0,ROUND(AK1107*OFFSET($AF$6,C1107,0)/OFFSET($AK$6,C1107,0),0))</f>
        <v>0</v>
      </c>
      <c r="AM1107" s="25">
        <f t="shared" ref="AM1107:AM1170" ca="1" si="462">IF(AL1107&gt;0,C1107*10+1,0)</f>
        <v>0</v>
      </c>
      <c r="AN1107" s="25">
        <f ca="1">IF(AM1107=0,0,COUNTIF($AM$19:AM1107,C1107*10+1))</f>
        <v>0</v>
      </c>
      <c r="AO1107" s="20">
        <f t="shared" ref="AO1107:AO1170" ca="1" si="463">IF(AN1107=1,OFFSET($AF$6,C1107,0)-OFFSET($AL$6,C1107,0),0)</f>
        <v>0</v>
      </c>
      <c r="AP1107" s="32">
        <f t="shared" ref="AP1107:AP1170" ca="1" si="464">AL1107+AO1107</f>
        <v>0</v>
      </c>
    </row>
    <row r="1108" spans="1:42" x14ac:dyDescent="0.2">
      <c r="A1108" s="14">
        <f>Daten!A1108</f>
        <v>41202</v>
      </c>
      <c r="B1108" s="7" t="str">
        <f>Daten!B1108</f>
        <v xml:space="preserve">Antiesenhofen                                     </v>
      </c>
      <c r="C1108" s="14">
        <f t="shared" si="440"/>
        <v>4</v>
      </c>
      <c r="D1108" s="9">
        <f>Daten!D1108</f>
        <v>0</v>
      </c>
      <c r="E1108" s="8">
        <f>Daten!E1108</f>
        <v>1099</v>
      </c>
      <c r="F1108" s="8">
        <f>Daten!F1108</f>
        <v>1097</v>
      </c>
      <c r="G1108" s="26">
        <f t="shared" si="441"/>
        <v>2</v>
      </c>
      <c r="H1108" s="28">
        <f t="shared" si="442"/>
        <v>1.8231540565177757E-3</v>
      </c>
      <c r="I1108" s="20">
        <f t="shared" si="443"/>
        <v>15.627265363071963</v>
      </c>
      <c r="J1108" s="20">
        <f t="shared" si="444"/>
        <v>-13.627265363071963</v>
      </c>
      <c r="K1108" s="26">
        <f t="shared" si="445"/>
        <v>6813.6326815359816</v>
      </c>
      <c r="L1108" s="15">
        <f>Daten!G1108</f>
        <v>149</v>
      </c>
      <c r="M1108" s="15">
        <f>Daten!H1108</f>
        <v>723</v>
      </c>
      <c r="N1108" s="15">
        <f>Daten!I1108</f>
        <v>227</v>
      </c>
      <c r="O1108" s="27">
        <f t="shared" si="446"/>
        <v>0.52005532503457819</v>
      </c>
      <c r="P1108" s="15">
        <f t="shared" si="447"/>
        <v>413.88107354201424</v>
      </c>
      <c r="Q1108" s="20">
        <f t="shared" si="448"/>
        <v>-37.881073542014235</v>
      </c>
      <c r="R1108" s="26">
        <f t="shared" si="449"/>
        <v>-7576.2147084028475</v>
      </c>
      <c r="S1108" s="8">
        <f>Daten!K1108</f>
        <v>9537.09</v>
      </c>
      <c r="T1108" s="8">
        <f>Daten!L1108</f>
        <v>75356.789999999994</v>
      </c>
      <c r="U1108" s="8">
        <f>Daten!M1108</f>
        <v>371552.82</v>
      </c>
      <c r="V1108" s="8">
        <f>Daten!N1108</f>
        <v>500</v>
      </c>
      <c r="W1108" s="8">
        <f>Daten!O1108</f>
        <v>500</v>
      </c>
      <c r="X1108" s="22">
        <f t="shared" si="450"/>
        <v>456446.7</v>
      </c>
      <c r="Y1108" s="8">
        <f t="shared" si="451"/>
        <v>450840.99473068415</v>
      </c>
      <c r="Z1108" s="20">
        <f t="shared" si="452"/>
        <v>5605.7052693158621</v>
      </c>
      <c r="AA1108" s="26">
        <f t="shared" si="453"/>
        <v>-560.57052693158619</v>
      </c>
      <c r="AB1108" s="31">
        <f t="shared" si="454"/>
        <v>-1323.1525537984521</v>
      </c>
      <c r="AC1108" s="30">
        <f t="shared" si="455"/>
        <v>0</v>
      </c>
      <c r="AG1108" s="25">
        <f t="shared" si="456"/>
        <v>0</v>
      </c>
      <c r="AH1108" s="25">
        <f t="shared" si="457"/>
        <v>0</v>
      </c>
      <c r="AI1108" s="25">
        <f t="shared" si="458"/>
        <v>0</v>
      </c>
      <c r="AJ1108" s="25">
        <f t="shared" si="459"/>
        <v>1</v>
      </c>
      <c r="AK1108" s="25">
        <f t="shared" si="460"/>
        <v>0</v>
      </c>
      <c r="AL1108" s="25">
        <f t="shared" ca="1" si="461"/>
        <v>0</v>
      </c>
      <c r="AM1108" s="25">
        <f t="shared" ca="1" si="462"/>
        <v>0</v>
      </c>
      <c r="AN1108" s="25">
        <f ca="1">IF(AM1108=0,0,COUNTIF($AM$19:AM1108,C1108*10+1))</f>
        <v>0</v>
      </c>
      <c r="AO1108" s="20">
        <f t="shared" ca="1" si="463"/>
        <v>0</v>
      </c>
      <c r="AP1108" s="32">
        <f t="shared" ca="1" si="464"/>
        <v>0</v>
      </c>
    </row>
    <row r="1109" spans="1:42" x14ac:dyDescent="0.2">
      <c r="A1109" s="14">
        <f>Daten!A1109</f>
        <v>41203</v>
      </c>
      <c r="B1109" s="7" t="str">
        <f>Daten!B1109</f>
        <v xml:space="preserve">Aurolzmünster                                    </v>
      </c>
      <c r="C1109" s="14">
        <f t="shared" si="440"/>
        <v>4</v>
      </c>
      <c r="D1109" s="9">
        <f>Daten!D1109</f>
        <v>0</v>
      </c>
      <c r="E1109" s="8">
        <f>Daten!E1109</f>
        <v>3214</v>
      </c>
      <c r="F1109" s="8">
        <f>Daten!F1109</f>
        <v>3076</v>
      </c>
      <c r="G1109" s="26">
        <f t="shared" si="441"/>
        <v>138</v>
      </c>
      <c r="H1109" s="28">
        <f t="shared" si="442"/>
        <v>4.4863459037711315E-2</v>
      </c>
      <c r="I1109" s="20">
        <f t="shared" si="443"/>
        <v>43.819023023527215</v>
      </c>
      <c r="J1109" s="20">
        <f t="shared" si="444"/>
        <v>94.180976976472778</v>
      </c>
      <c r="K1109" s="26">
        <f t="shared" si="445"/>
        <v>-47090.488488236391</v>
      </c>
      <c r="L1109" s="15">
        <f>Daten!G1109</f>
        <v>511</v>
      </c>
      <c r="M1109" s="15">
        <f>Daten!H1109</f>
        <v>2133</v>
      </c>
      <c r="N1109" s="15">
        <f>Daten!I1109</f>
        <v>570</v>
      </c>
      <c r="O1109" s="27">
        <f t="shared" si="446"/>
        <v>0.50679793717768407</v>
      </c>
      <c r="P1109" s="15">
        <f t="shared" si="447"/>
        <v>1221.0350343915854</v>
      </c>
      <c r="Q1109" s="20">
        <f t="shared" si="448"/>
        <v>-140.03503439158544</v>
      </c>
      <c r="R1109" s="26">
        <f t="shared" si="449"/>
        <v>-28007.006878317086</v>
      </c>
      <c r="S1109" s="8">
        <f>Daten!K1109</f>
        <v>11126.02</v>
      </c>
      <c r="T1109" s="8">
        <f>Daten!L1109</f>
        <v>311191.14</v>
      </c>
      <c r="U1109" s="8">
        <f>Daten!M1109</f>
        <v>2270199.3199999998</v>
      </c>
      <c r="V1109" s="8">
        <f>Daten!N1109</f>
        <v>500</v>
      </c>
      <c r="W1109" s="8">
        <f>Daten!O1109</f>
        <v>500</v>
      </c>
      <c r="X1109" s="22">
        <f t="shared" si="450"/>
        <v>2592516.48</v>
      </c>
      <c r="Y1109" s="8">
        <f t="shared" si="451"/>
        <v>1318474.0282660772</v>
      </c>
      <c r="Z1109" s="20">
        <f t="shared" si="452"/>
        <v>1274042.4517339228</v>
      </c>
      <c r="AA1109" s="26">
        <f t="shared" si="453"/>
        <v>-127404.24517339229</v>
      </c>
      <c r="AB1109" s="31">
        <f t="shared" si="454"/>
        <v>-202501.74053994578</v>
      </c>
      <c r="AC1109" s="30">
        <f t="shared" si="455"/>
        <v>0</v>
      </c>
      <c r="AG1109" s="25">
        <f t="shared" si="456"/>
        <v>0</v>
      </c>
      <c r="AH1109" s="25">
        <f t="shared" si="457"/>
        <v>0</v>
      </c>
      <c r="AI1109" s="25">
        <f t="shared" si="458"/>
        <v>0</v>
      </c>
      <c r="AJ1109" s="25">
        <f t="shared" si="459"/>
        <v>1</v>
      </c>
      <c r="AK1109" s="25">
        <f t="shared" si="460"/>
        <v>0</v>
      </c>
      <c r="AL1109" s="25">
        <f t="shared" ca="1" si="461"/>
        <v>0</v>
      </c>
      <c r="AM1109" s="25">
        <f t="shared" ca="1" si="462"/>
        <v>0</v>
      </c>
      <c r="AN1109" s="25">
        <f ca="1">IF(AM1109=0,0,COUNTIF($AM$19:AM1109,C1109*10+1))</f>
        <v>0</v>
      </c>
      <c r="AO1109" s="20">
        <f t="shared" ca="1" si="463"/>
        <v>0</v>
      </c>
      <c r="AP1109" s="32">
        <f t="shared" ca="1" si="464"/>
        <v>0</v>
      </c>
    </row>
    <row r="1110" spans="1:42" x14ac:dyDescent="0.2">
      <c r="A1110" s="14">
        <f>Daten!A1110</f>
        <v>41204</v>
      </c>
      <c r="B1110" s="7" t="str">
        <f>Daten!B1110</f>
        <v xml:space="preserve">Eberschwang                                       </v>
      </c>
      <c r="C1110" s="14">
        <f t="shared" si="440"/>
        <v>4</v>
      </c>
      <c r="D1110" s="9">
        <f>Daten!D1110</f>
        <v>0</v>
      </c>
      <c r="E1110" s="8">
        <f>Daten!E1110</f>
        <v>3504</v>
      </c>
      <c r="F1110" s="8">
        <f>Daten!F1110</f>
        <v>3463</v>
      </c>
      <c r="G1110" s="26">
        <f t="shared" si="441"/>
        <v>41</v>
      </c>
      <c r="H1110" s="28">
        <f t="shared" si="442"/>
        <v>1.1839445567427087E-2</v>
      </c>
      <c r="I1110" s="20">
        <f t="shared" si="443"/>
        <v>49.332014541766824</v>
      </c>
      <c r="J1110" s="20">
        <f t="shared" si="444"/>
        <v>-8.3320145417668243</v>
      </c>
      <c r="K1110" s="26">
        <f t="shared" si="445"/>
        <v>4166.0072708834123</v>
      </c>
      <c r="L1110" s="15">
        <f>Daten!G1110</f>
        <v>514</v>
      </c>
      <c r="M1110" s="15">
        <f>Daten!H1110</f>
        <v>2269</v>
      </c>
      <c r="N1110" s="15">
        <f>Daten!I1110</f>
        <v>721</v>
      </c>
      <c r="O1110" s="27">
        <f t="shared" si="446"/>
        <v>0.5442926399294844</v>
      </c>
      <c r="P1110" s="15">
        <f t="shared" si="447"/>
        <v>1298.8881823884235</v>
      </c>
      <c r="Q1110" s="20">
        <f t="shared" si="448"/>
        <v>-63.888182388423502</v>
      </c>
      <c r="R1110" s="26">
        <f t="shared" si="449"/>
        <v>-12777.6364776847</v>
      </c>
      <c r="S1110" s="8">
        <f>Daten!K1110</f>
        <v>29753.59</v>
      </c>
      <c r="T1110" s="8">
        <f>Daten!L1110</f>
        <v>274586.78999999998</v>
      </c>
      <c r="U1110" s="8">
        <f>Daten!M1110</f>
        <v>981359.24</v>
      </c>
      <c r="V1110" s="8">
        <f>Daten!N1110</f>
        <v>500</v>
      </c>
      <c r="W1110" s="8">
        <f>Daten!O1110</f>
        <v>500</v>
      </c>
      <c r="X1110" s="22">
        <f t="shared" si="450"/>
        <v>1285699.6200000001</v>
      </c>
      <c r="Y1110" s="8">
        <f t="shared" si="451"/>
        <v>1437440.2598146654</v>
      </c>
      <c r="Z1110" s="20">
        <f t="shared" si="452"/>
        <v>-151740.63981466531</v>
      </c>
      <c r="AA1110" s="26">
        <f t="shared" si="453"/>
        <v>15174.063981466532</v>
      </c>
      <c r="AB1110" s="31">
        <f t="shared" si="454"/>
        <v>6562.4347746652438</v>
      </c>
      <c r="AC1110" s="30">
        <f t="shared" si="455"/>
        <v>6562.4347746652438</v>
      </c>
      <c r="AG1110" s="25">
        <f t="shared" si="456"/>
        <v>4166.0072708834123</v>
      </c>
      <c r="AH1110" s="25">
        <f t="shared" si="457"/>
        <v>15174.063981466532</v>
      </c>
      <c r="AI1110" s="25">
        <f t="shared" si="458"/>
        <v>19340.071252349946</v>
      </c>
      <c r="AJ1110" s="25">
        <f t="shared" si="459"/>
        <v>1</v>
      </c>
      <c r="AK1110" s="25">
        <f t="shared" si="460"/>
        <v>19340.071252349946</v>
      </c>
      <c r="AL1110" s="25">
        <f t="shared" ca="1" si="461"/>
        <v>42410</v>
      </c>
      <c r="AM1110" s="25">
        <f t="shared" ca="1" si="462"/>
        <v>41</v>
      </c>
      <c r="AN1110" s="25">
        <f ca="1">IF(AM1110=0,0,COUNTIF($AM$19:AM1110,C1110*10+1))</f>
        <v>94</v>
      </c>
      <c r="AO1110" s="20">
        <f t="shared" ca="1" si="463"/>
        <v>0</v>
      </c>
      <c r="AP1110" s="32">
        <f t="shared" ca="1" si="464"/>
        <v>42410</v>
      </c>
    </row>
    <row r="1111" spans="1:42" x14ac:dyDescent="0.2">
      <c r="A1111" s="14">
        <f>Daten!A1111</f>
        <v>41205</v>
      </c>
      <c r="B1111" s="7" t="str">
        <f>Daten!B1111</f>
        <v xml:space="preserve">Eitzing                                           </v>
      </c>
      <c r="C1111" s="14">
        <f t="shared" si="440"/>
        <v>4</v>
      </c>
      <c r="D1111" s="9">
        <f>Daten!D1111</f>
        <v>0</v>
      </c>
      <c r="E1111" s="8">
        <f>Daten!E1111</f>
        <v>922</v>
      </c>
      <c r="F1111" s="8">
        <f>Daten!F1111</f>
        <v>843</v>
      </c>
      <c r="G1111" s="26">
        <f t="shared" si="441"/>
        <v>79</v>
      </c>
      <c r="H1111" s="28">
        <f t="shared" si="442"/>
        <v>9.37129300118624E-2</v>
      </c>
      <c r="I1111" s="20">
        <f t="shared" si="443"/>
        <v>12.008919508723485</v>
      </c>
      <c r="J1111" s="20">
        <f t="shared" si="444"/>
        <v>66.99108049127652</v>
      </c>
      <c r="K1111" s="26">
        <f t="shared" si="445"/>
        <v>-33495.540245638258</v>
      </c>
      <c r="L1111" s="15">
        <f>Daten!G1111</f>
        <v>162</v>
      </c>
      <c r="M1111" s="15">
        <f>Daten!H1111</f>
        <v>622</v>
      </c>
      <c r="N1111" s="15">
        <f>Daten!I1111</f>
        <v>138</v>
      </c>
      <c r="O1111" s="27">
        <f t="shared" si="446"/>
        <v>0.48231511254019294</v>
      </c>
      <c r="P1111" s="15">
        <f t="shared" si="447"/>
        <v>356.06366216200945</v>
      </c>
      <c r="Q1111" s="20">
        <f t="shared" si="448"/>
        <v>-56.06366216200945</v>
      </c>
      <c r="R1111" s="26">
        <f t="shared" si="449"/>
        <v>-11212.73243240189</v>
      </c>
      <c r="S1111" s="8">
        <f>Daten!K1111</f>
        <v>8296.7999999999993</v>
      </c>
      <c r="T1111" s="8">
        <f>Daten!L1111</f>
        <v>46512.63</v>
      </c>
      <c r="U1111" s="8">
        <f>Daten!M1111</f>
        <v>51710.44</v>
      </c>
      <c r="V1111" s="8">
        <f>Daten!N1111</f>
        <v>500</v>
      </c>
      <c r="W1111" s="8">
        <f>Daten!O1111</f>
        <v>500</v>
      </c>
      <c r="X1111" s="22">
        <f t="shared" si="450"/>
        <v>106519.87</v>
      </c>
      <c r="Y1111" s="8">
        <f t="shared" si="451"/>
        <v>378230.57064758037</v>
      </c>
      <c r="Z1111" s="20">
        <f t="shared" si="452"/>
        <v>-271710.70064758038</v>
      </c>
      <c r="AA1111" s="26">
        <f t="shared" si="453"/>
        <v>27171.070064758038</v>
      </c>
      <c r="AB1111" s="31">
        <f t="shared" si="454"/>
        <v>-17537.202613282112</v>
      </c>
      <c r="AC1111" s="30">
        <f t="shared" si="455"/>
        <v>0</v>
      </c>
      <c r="AG1111" s="25">
        <f t="shared" si="456"/>
        <v>0</v>
      </c>
      <c r="AH1111" s="25">
        <f t="shared" si="457"/>
        <v>0</v>
      </c>
      <c r="AI1111" s="25">
        <f t="shared" si="458"/>
        <v>0</v>
      </c>
      <c r="AJ1111" s="25">
        <f t="shared" si="459"/>
        <v>1</v>
      </c>
      <c r="AK1111" s="25">
        <f t="shared" si="460"/>
        <v>0</v>
      </c>
      <c r="AL1111" s="25">
        <f t="shared" ca="1" si="461"/>
        <v>0</v>
      </c>
      <c r="AM1111" s="25">
        <f t="shared" ca="1" si="462"/>
        <v>0</v>
      </c>
      <c r="AN1111" s="25">
        <f ca="1">IF(AM1111=0,0,COUNTIF($AM$19:AM1111,C1111*10+1))</f>
        <v>0</v>
      </c>
      <c r="AO1111" s="20">
        <f t="shared" ca="1" si="463"/>
        <v>0</v>
      </c>
      <c r="AP1111" s="32">
        <f t="shared" ca="1" si="464"/>
        <v>0</v>
      </c>
    </row>
    <row r="1112" spans="1:42" x14ac:dyDescent="0.2">
      <c r="A1112" s="14">
        <f>Daten!A1112</f>
        <v>41206</v>
      </c>
      <c r="B1112" s="7" t="str">
        <f>Daten!B1112</f>
        <v xml:space="preserve">Geiersberg                                        </v>
      </c>
      <c r="C1112" s="14">
        <f t="shared" si="440"/>
        <v>4</v>
      </c>
      <c r="D1112" s="9">
        <f>Daten!D1112</f>
        <v>0</v>
      </c>
      <c r="E1112" s="8">
        <f>Daten!E1112</f>
        <v>491</v>
      </c>
      <c r="F1112" s="8">
        <f>Daten!F1112</f>
        <v>511</v>
      </c>
      <c r="G1112" s="26">
        <f t="shared" si="441"/>
        <v>-20</v>
      </c>
      <c r="H1112" s="28">
        <f t="shared" si="442"/>
        <v>-3.9138943248532287E-2</v>
      </c>
      <c r="I1112" s="20">
        <f t="shared" si="443"/>
        <v>7.2794280770553987</v>
      </c>
      <c r="J1112" s="20">
        <f t="shared" si="444"/>
        <v>-27.2794280770554</v>
      </c>
      <c r="K1112" s="26">
        <f t="shared" si="445"/>
        <v>13639.7140385277</v>
      </c>
      <c r="L1112" s="15">
        <f>Daten!G1112</f>
        <v>63</v>
      </c>
      <c r="M1112" s="15">
        <f>Daten!H1112</f>
        <v>320</v>
      </c>
      <c r="N1112" s="15">
        <f>Daten!I1112</f>
        <v>108</v>
      </c>
      <c r="O1112" s="27">
        <f t="shared" si="446"/>
        <v>0.53437500000000004</v>
      </c>
      <c r="P1112" s="15">
        <f t="shared" si="447"/>
        <v>183.18387763961903</v>
      </c>
      <c r="Q1112" s="20">
        <f t="shared" si="448"/>
        <v>-12.183877639619027</v>
      </c>
      <c r="R1112" s="26">
        <f t="shared" si="449"/>
        <v>-2436.7755279238054</v>
      </c>
      <c r="S1112" s="8">
        <f>Daten!K1112</f>
        <v>4857.42</v>
      </c>
      <c r="T1112" s="8">
        <f>Daten!L1112</f>
        <v>26792.83</v>
      </c>
      <c r="U1112" s="8">
        <f>Daten!M1112</f>
        <v>109029.75</v>
      </c>
      <c r="V1112" s="8">
        <f>Daten!N1112</f>
        <v>500</v>
      </c>
      <c r="W1112" s="8">
        <f>Daten!O1112</f>
        <v>500</v>
      </c>
      <c r="X1112" s="22">
        <f t="shared" si="450"/>
        <v>140680</v>
      </c>
      <c r="Y1112" s="8">
        <f t="shared" si="451"/>
        <v>201422.1368632993</v>
      </c>
      <c r="Z1112" s="20">
        <f t="shared" si="452"/>
        <v>-60742.136863299296</v>
      </c>
      <c r="AA1112" s="26">
        <f t="shared" si="453"/>
        <v>6074.2136863299302</v>
      </c>
      <c r="AB1112" s="31">
        <f t="shared" si="454"/>
        <v>17277.152196933825</v>
      </c>
      <c r="AC1112" s="30">
        <f t="shared" si="455"/>
        <v>17277.152196933825</v>
      </c>
      <c r="AG1112" s="25">
        <f t="shared" si="456"/>
        <v>13639.7140385277</v>
      </c>
      <c r="AH1112" s="25">
        <f t="shared" si="457"/>
        <v>6074.2136863299302</v>
      </c>
      <c r="AI1112" s="25">
        <f t="shared" si="458"/>
        <v>19713.927724857629</v>
      </c>
      <c r="AJ1112" s="25">
        <f t="shared" si="459"/>
        <v>1</v>
      </c>
      <c r="AK1112" s="25">
        <f t="shared" si="460"/>
        <v>19713.927724857629</v>
      </c>
      <c r="AL1112" s="25">
        <f t="shared" ca="1" si="461"/>
        <v>43230</v>
      </c>
      <c r="AM1112" s="25">
        <f t="shared" ca="1" si="462"/>
        <v>41</v>
      </c>
      <c r="AN1112" s="25">
        <f ca="1">IF(AM1112=0,0,COUNTIF($AM$19:AM1112,C1112*10+1))</f>
        <v>95</v>
      </c>
      <c r="AO1112" s="20">
        <f t="shared" ca="1" si="463"/>
        <v>0</v>
      </c>
      <c r="AP1112" s="32">
        <f t="shared" ca="1" si="464"/>
        <v>43230</v>
      </c>
    </row>
    <row r="1113" spans="1:42" x14ac:dyDescent="0.2">
      <c r="A1113" s="14">
        <f>Daten!A1113</f>
        <v>41207</v>
      </c>
      <c r="B1113" s="7" t="str">
        <f>Daten!B1113</f>
        <v xml:space="preserve">Geinberg                                          </v>
      </c>
      <c r="C1113" s="14">
        <f t="shared" si="440"/>
        <v>4</v>
      </c>
      <c r="D1113" s="9">
        <f>Daten!D1113</f>
        <v>0</v>
      </c>
      <c r="E1113" s="8">
        <f>Daten!E1113</f>
        <v>1491</v>
      </c>
      <c r="F1113" s="8">
        <f>Daten!F1113</f>
        <v>1413</v>
      </c>
      <c r="G1113" s="26">
        <f t="shared" si="441"/>
        <v>78</v>
      </c>
      <c r="H1113" s="28">
        <f t="shared" si="442"/>
        <v>5.5201698513800426E-2</v>
      </c>
      <c r="I1113" s="20">
        <f t="shared" si="443"/>
        <v>20.128829496828335</v>
      </c>
      <c r="J1113" s="20">
        <f t="shared" si="444"/>
        <v>57.871170503171669</v>
      </c>
      <c r="K1113" s="26">
        <f t="shared" si="445"/>
        <v>-28935.585251585835</v>
      </c>
      <c r="L1113" s="15">
        <f>Daten!G1113</f>
        <v>198</v>
      </c>
      <c r="M1113" s="15">
        <f>Daten!H1113</f>
        <v>1017</v>
      </c>
      <c r="N1113" s="15">
        <f>Daten!I1113</f>
        <v>276</v>
      </c>
      <c r="O1113" s="27">
        <f t="shared" si="446"/>
        <v>0.46607669616519176</v>
      </c>
      <c r="P1113" s="15">
        <f t="shared" si="447"/>
        <v>582.18126112341417</v>
      </c>
      <c r="Q1113" s="20">
        <f t="shared" si="448"/>
        <v>-108.18126112341417</v>
      </c>
      <c r="R1113" s="26">
        <f t="shared" si="449"/>
        <v>-21636.252224682834</v>
      </c>
      <c r="S1113" s="8">
        <f>Daten!K1113</f>
        <v>13067.71</v>
      </c>
      <c r="T1113" s="8">
        <f>Daten!L1113</f>
        <v>233817.53</v>
      </c>
      <c r="U1113" s="8">
        <f>Daten!M1113</f>
        <v>1028819.89</v>
      </c>
      <c r="V1113" s="8">
        <f>Daten!N1113</f>
        <v>500</v>
      </c>
      <c r="W1113" s="8">
        <f>Daten!O1113</f>
        <v>500</v>
      </c>
      <c r="X1113" s="22">
        <f t="shared" si="450"/>
        <v>1275705.1299999999</v>
      </c>
      <c r="Y1113" s="8">
        <f t="shared" si="451"/>
        <v>611650.52151360339</v>
      </c>
      <c r="Z1113" s="20">
        <f t="shared" si="452"/>
        <v>664054.60848639649</v>
      </c>
      <c r="AA1113" s="26">
        <f t="shared" si="453"/>
        <v>-66405.460848639646</v>
      </c>
      <c r="AB1113" s="31">
        <f t="shared" si="454"/>
        <v>-116977.29832490832</v>
      </c>
      <c r="AC1113" s="30">
        <f t="shared" si="455"/>
        <v>0</v>
      </c>
      <c r="AG1113" s="25">
        <f t="shared" si="456"/>
        <v>0</v>
      </c>
      <c r="AH1113" s="25">
        <f t="shared" si="457"/>
        <v>0</v>
      </c>
      <c r="AI1113" s="25">
        <f t="shared" si="458"/>
        <v>0</v>
      </c>
      <c r="AJ1113" s="25">
        <f t="shared" si="459"/>
        <v>1</v>
      </c>
      <c r="AK1113" s="25">
        <f t="shared" si="460"/>
        <v>0</v>
      </c>
      <c r="AL1113" s="25">
        <f t="shared" ca="1" si="461"/>
        <v>0</v>
      </c>
      <c r="AM1113" s="25">
        <f t="shared" ca="1" si="462"/>
        <v>0</v>
      </c>
      <c r="AN1113" s="25">
        <f ca="1">IF(AM1113=0,0,COUNTIF($AM$19:AM1113,C1113*10+1))</f>
        <v>0</v>
      </c>
      <c r="AO1113" s="20">
        <f t="shared" ca="1" si="463"/>
        <v>0</v>
      </c>
      <c r="AP1113" s="32">
        <f t="shared" ca="1" si="464"/>
        <v>0</v>
      </c>
    </row>
    <row r="1114" spans="1:42" x14ac:dyDescent="0.2">
      <c r="A1114" s="14">
        <f>Daten!A1114</f>
        <v>41208</v>
      </c>
      <c r="B1114" s="7" t="str">
        <f>Daten!B1114</f>
        <v xml:space="preserve">Gurten                                            </v>
      </c>
      <c r="C1114" s="14">
        <f t="shared" si="440"/>
        <v>4</v>
      </c>
      <c r="D1114" s="9">
        <f>Daten!D1114</f>
        <v>0</v>
      </c>
      <c r="E1114" s="8">
        <f>Daten!E1114</f>
        <v>1227</v>
      </c>
      <c r="F1114" s="8">
        <f>Daten!F1114</f>
        <v>1196</v>
      </c>
      <c r="G1114" s="26">
        <f t="shared" si="441"/>
        <v>31</v>
      </c>
      <c r="H1114" s="28">
        <f t="shared" si="442"/>
        <v>2.5919732441471572E-2</v>
      </c>
      <c r="I1114" s="20">
        <f t="shared" si="443"/>
        <v>17.037565518900699</v>
      </c>
      <c r="J1114" s="20">
        <f t="shared" si="444"/>
        <v>13.962434481099301</v>
      </c>
      <c r="K1114" s="26">
        <f t="shared" si="445"/>
        <v>-6981.2172405496503</v>
      </c>
      <c r="L1114" s="15">
        <f>Daten!G1114</f>
        <v>179</v>
      </c>
      <c r="M1114" s="15">
        <f>Daten!H1114</f>
        <v>803</v>
      </c>
      <c r="N1114" s="15">
        <f>Daten!I1114</f>
        <v>245</v>
      </c>
      <c r="O1114" s="27">
        <f t="shared" si="446"/>
        <v>0.52801992528019925</v>
      </c>
      <c r="P1114" s="15">
        <f t="shared" si="447"/>
        <v>459.67704295191896</v>
      </c>
      <c r="Q1114" s="20">
        <f t="shared" si="448"/>
        <v>-35.677042951918963</v>
      </c>
      <c r="R1114" s="26">
        <f t="shared" si="449"/>
        <v>-7135.4085903837931</v>
      </c>
      <c r="S1114" s="8">
        <f>Daten!K1114</f>
        <v>15161.29</v>
      </c>
      <c r="T1114" s="8">
        <f>Daten!L1114</f>
        <v>112555.78</v>
      </c>
      <c r="U1114" s="8">
        <f>Daten!M1114</f>
        <v>1981460.54</v>
      </c>
      <c r="V1114" s="8">
        <f>Daten!N1114</f>
        <v>500</v>
      </c>
      <c r="W1114" s="8">
        <f>Daten!O1114</f>
        <v>500</v>
      </c>
      <c r="X1114" s="22">
        <f t="shared" si="450"/>
        <v>2109177.61</v>
      </c>
      <c r="Y1114" s="8">
        <f t="shared" si="451"/>
        <v>503350.22796592308</v>
      </c>
      <c r="Z1114" s="20">
        <f t="shared" si="452"/>
        <v>1605827.3820340768</v>
      </c>
      <c r="AA1114" s="26">
        <f t="shared" si="453"/>
        <v>-160582.7382034077</v>
      </c>
      <c r="AB1114" s="31">
        <f t="shared" si="454"/>
        <v>-174699.36403434115</v>
      </c>
      <c r="AC1114" s="30">
        <f t="shared" si="455"/>
        <v>0</v>
      </c>
      <c r="AG1114" s="25">
        <f t="shared" si="456"/>
        <v>0</v>
      </c>
      <c r="AH1114" s="25">
        <f t="shared" si="457"/>
        <v>0</v>
      </c>
      <c r="AI1114" s="25">
        <f t="shared" si="458"/>
        <v>0</v>
      </c>
      <c r="AJ1114" s="25">
        <f t="shared" si="459"/>
        <v>1</v>
      </c>
      <c r="AK1114" s="25">
        <f t="shared" si="460"/>
        <v>0</v>
      </c>
      <c r="AL1114" s="25">
        <f t="shared" ca="1" si="461"/>
        <v>0</v>
      </c>
      <c r="AM1114" s="25">
        <f t="shared" ca="1" si="462"/>
        <v>0</v>
      </c>
      <c r="AN1114" s="25">
        <f ca="1">IF(AM1114=0,0,COUNTIF($AM$19:AM1114,C1114*10+1))</f>
        <v>0</v>
      </c>
      <c r="AO1114" s="20">
        <f t="shared" ca="1" si="463"/>
        <v>0</v>
      </c>
      <c r="AP1114" s="32">
        <f t="shared" ca="1" si="464"/>
        <v>0</v>
      </c>
    </row>
    <row r="1115" spans="1:42" x14ac:dyDescent="0.2">
      <c r="A1115" s="14">
        <f>Daten!A1115</f>
        <v>41209</v>
      </c>
      <c r="B1115" s="7" t="str">
        <f>Daten!B1115</f>
        <v xml:space="preserve">Hohenzell                                         </v>
      </c>
      <c r="C1115" s="14">
        <f t="shared" si="440"/>
        <v>4</v>
      </c>
      <c r="D1115" s="9">
        <f>Daten!D1115</f>
        <v>0</v>
      </c>
      <c r="E1115" s="8">
        <f>Daten!E1115</f>
        <v>2340</v>
      </c>
      <c r="F1115" s="8">
        <f>Daten!F1115</f>
        <v>2275</v>
      </c>
      <c r="G1115" s="26">
        <f t="shared" si="441"/>
        <v>65</v>
      </c>
      <c r="H1115" s="28">
        <f t="shared" si="442"/>
        <v>2.8571428571428571E-2</v>
      </c>
      <c r="I1115" s="20">
        <f t="shared" si="443"/>
        <v>32.408412671821985</v>
      </c>
      <c r="J1115" s="20">
        <f t="shared" si="444"/>
        <v>32.591587328178015</v>
      </c>
      <c r="K1115" s="26">
        <f t="shared" si="445"/>
        <v>-16295.793664089008</v>
      </c>
      <c r="L1115" s="15">
        <f>Daten!G1115</f>
        <v>348</v>
      </c>
      <c r="M1115" s="15">
        <f>Daten!H1115</f>
        <v>1547</v>
      </c>
      <c r="N1115" s="15">
        <f>Daten!I1115</f>
        <v>445</v>
      </c>
      <c r="O1115" s="27">
        <f t="shared" si="446"/>
        <v>0.51260504201680668</v>
      </c>
      <c r="P1115" s="15">
        <f t="shared" si="447"/>
        <v>885.5795584640332</v>
      </c>
      <c r="Q1115" s="20">
        <f t="shared" si="448"/>
        <v>-92.579558464033198</v>
      </c>
      <c r="R1115" s="26">
        <f t="shared" si="449"/>
        <v>-18515.91169280664</v>
      </c>
      <c r="S1115" s="8">
        <f>Daten!K1115</f>
        <v>20461.02</v>
      </c>
      <c r="T1115" s="8">
        <f>Daten!L1115</f>
        <v>239117.81</v>
      </c>
      <c r="U1115" s="8">
        <f>Daten!M1115</f>
        <v>1110721.8500000001</v>
      </c>
      <c r="V1115" s="8">
        <f>Daten!N1115</f>
        <v>500</v>
      </c>
      <c r="W1115" s="8">
        <f>Daten!O1115</f>
        <v>500</v>
      </c>
      <c r="X1115" s="22">
        <f t="shared" si="450"/>
        <v>1370300.6800000002</v>
      </c>
      <c r="Y1115" s="8">
        <f t="shared" si="451"/>
        <v>959934.42008171149</v>
      </c>
      <c r="Z1115" s="20">
        <f t="shared" si="452"/>
        <v>410366.25991828868</v>
      </c>
      <c r="AA1115" s="26">
        <f t="shared" si="453"/>
        <v>-41036.625991828871</v>
      </c>
      <c r="AB1115" s="31">
        <f t="shared" si="454"/>
        <v>-75848.331348724518</v>
      </c>
      <c r="AC1115" s="30">
        <f t="shared" si="455"/>
        <v>0</v>
      </c>
      <c r="AG1115" s="25">
        <f t="shared" si="456"/>
        <v>0</v>
      </c>
      <c r="AH1115" s="25">
        <f t="shared" si="457"/>
        <v>0</v>
      </c>
      <c r="AI1115" s="25">
        <f t="shared" si="458"/>
        <v>0</v>
      </c>
      <c r="AJ1115" s="25">
        <f t="shared" si="459"/>
        <v>1</v>
      </c>
      <c r="AK1115" s="25">
        <f t="shared" si="460"/>
        <v>0</v>
      </c>
      <c r="AL1115" s="25">
        <f t="shared" ca="1" si="461"/>
        <v>0</v>
      </c>
      <c r="AM1115" s="25">
        <f t="shared" ca="1" si="462"/>
        <v>0</v>
      </c>
      <c r="AN1115" s="25">
        <f ca="1">IF(AM1115=0,0,COUNTIF($AM$19:AM1115,C1115*10+1))</f>
        <v>0</v>
      </c>
      <c r="AO1115" s="20">
        <f t="shared" ca="1" si="463"/>
        <v>0</v>
      </c>
      <c r="AP1115" s="32">
        <f t="shared" ca="1" si="464"/>
        <v>0</v>
      </c>
    </row>
    <row r="1116" spans="1:42" x14ac:dyDescent="0.2">
      <c r="A1116" s="14">
        <f>Daten!A1116</f>
        <v>41210</v>
      </c>
      <c r="B1116" s="7" t="str">
        <f>Daten!B1116</f>
        <v xml:space="preserve">Kirchdorf am Inn                                  </v>
      </c>
      <c r="C1116" s="14">
        <f t="shared" si="440"/>
        <v>4</v>
      </c>
      <c r="D1116" s="9">
        <f>Daten!D1116</f>
        <v>0</v>
      </c>
      <c r="E1116" s="8">
        <f>Daten!E1116</f>
        <v>671</v>
      </c>
      <c r="F1116" s="8">
        <f>Daten!F1116</f>
        <v>648</v>
      </c>
      <c r="G1116" s="26">
        <f t="shared" si="441"/>
        <v>23</v>
      </c>
      <c r="H1116" s="28">
        <f t="shared" si="442"/>
        <v>3.5493827160493825E-2</v>
      </c>
      <c r="I1116" s="20">
        <f t="shared" si="443"/>
        <v>9.2310555654244588</v>
      </c>
      <c r="J1116" s="20">
        <f t="shared" si="444"/>
        <v>13.768944434575541</v>
      </c>
      <c r="K1116" s="26">
        <f t="shared" si="445"/>
        <v>-6884.4722172877709</v>
      </c>
      <c r="L1116" s="15">
        <f>Daten!G1116</f>
        <v>103</v>
      </c>
      <c r="M1116" s="15">
        <f>Daten!H1116</f>
        <v>445</v>
      </c>
      <c r="N1116" s="15">
        <f>Daten!I1116</f>
        <v>123</v>
      </c>
      <c r="O1116" s="27">
        <f t="shared" si="446"/>
        <v>0.50786516853932584</v>
      </c>
      <c r="P1116" s="15">
        <f t="shared" si="447"/>
        <v>254.74007984259518</v>
      </c>
      <c r="Q1116" s="20">
        <f t="shared" si="448"/>
        <v>-28.740079842595179</v>
      </c>
      <c r="R1116" s="26">
        <f t="shared" si="449"/>
        <v>-5748.0159685190356</v>
      </c>
      <c r="S1116" s="8">
        <f>Daten!K1116</f>
        <v>14376.65</v>
      </c>
      <c r="T1116" s="8">
        <f>Daten!L1116</f>
        <v>40521.03</v>
      </c>
      <c r="U1116" s="8">
        <f>Daten!M1116</f>
        <v>106774.49</v>
      </c>
      <c r="V1116" s="8">
        <f>Daten!N1116</f>
        <v>500</v>
      </c>
      <c r="W1116" s="8">
        <f>Daten!O1116</f>
        <v>500</v>
      </c>
      <c r="X1116" s="22">
        <f t="shared" si="450"/>
        <v>161672.17000000001</v>
      </c>
      <c r="Y1116" s="8">
        <f t="shared" si="451"/>
        <v>275263.24610035401</v>
      </c>
      <c r="Z1116" s="20">
        <f t="shared" si="452"/>
        <v>-113591.076100354</v>
      </c>
      <c r="AA1116" s="26">
        <f t="shared" si="453"/>
        <v>11359.1076100354</v>
      </c>
      <c r="AB1116" s="31">
        <f t="shared" si="454"/>
        <v>-1273.3805757714072</v>
      </c>
      <c r="AC1116" s="30">
        <f t="shared" si="455"/>
        <v>0</v>
      </c>
      <c r="AG1116" s="25">
        <f t="shared" si="456"/>
        <v>0</v>
      </c>
      <c r="AH1116" s="25">
        <f t="shared" si="457"/>
        <v>0</v>
      </c>
      <c r="AI1116" s="25">
        <f t="shared" si="458"/>
        <v>0</v>
      </c>
      <c r="AJ1116" s="25">
        <f t="shared" si="459"/>
        <v>1</v>
      </c>
      <c r="AK1116" s="25">
        <f t="shared" si="460"/>
        <v>0</v>
      </c>
      <c r="AL1116" s="25">
        <f t="shared" ca="1" si="461"/>
        <v>0</v>
      </c>
      <c r="AM1116" s="25">
        <f t="shared" ca="1" si="462"/>
        <v>0</v>
      </c>
      <c r="AN1116" s="25">
        <f ca="1">IF(AM1116=0,0,COUNTIF($AM$19:AM1116,C1116*10+1))</f>
        <v>0</v>
      </c>
      <c r="AO1116" s="20">
        <f t="shared" ca="1" si="463"/>
        <v>0</v>
      </c>
      <c r="AP1116" s="32">
        <f t="shared" ca="1" si="464"/>
        <v>0</v>
      </c>
    </row>
    <row r="1117" spans="1:42" x14ac:dyDescent="0.2">
      <c r="A1117" s="14">
        <f>Daten!A1117</f>
        <v>41211</v>
      </c>
      <c r="B1117" s="7" t="str">
        <f>Daten!B1117</f>
        <v xml:space="preserve">Kirchheim im Innkreis                             </v>
      </c>
      <c r="C1117" s="14">
        <f t="shared" si="440"/>
        <v>4</v>
      </c>
      <c r="D1117" s="9">
        <f>Daten!D1117</f>
        <v>0</v>
      </c>
      <c r="E1117" s="8">
        <f>Daten!E1117</f>
        <v>810</v>
      </c>
      <c r="F1117" s="8">
        <f>Daten!F1117</f>
        <v>727</v>
      </c>
      <c r="G1117" s="26">
        <f t="shared" si="441"/>
        <v>83</v>
      </c>
      <c r="H1117" s="28">
        <f t="shared" si="442"/>
        <v>0.11416781292984869</v>
      </c>
      <c r="I1117" s="20">
        <f t="shared" si="443"/>
        <v>10.356446598863553</v>
      </c>
      <c r="J1117" s="20">
        <f t="shared" si="444"/>
        <v>72.643553401136444</v>
      </c>
      <c r="K1117" s="26">
        <f t="shared" si="445"/>
        <v>-36321.776700568225</v>
      </c>
      <c r="L1117" s="15">
        <f>Daten!G1117</f>
        <v>112</v>
      </c>
      <c r="M1117" s="15">
        <f>Daten!H1117</f>
        <v>569</v>
      </c>
      <c r="N1117" s="15">
        <f>Daten!I1117</f>
        <v>129</v>
      </c>
      <c r="O1117" s="27">
        <f t="shared" si="446"/>
        <v>0.42355008787346221</v>
      </c>
      <c r="P1117" s="15">
        <f t="shared" si="447"/>
        <v>325.72383242794757</v>
      </c>
      <c r="Q1117" s="20">
        <f t="shared" si="448"/>
        <v>-84.723832427947571</v>
      </c>
      <c r="R1117" s="26">
        <f t="shared" si="449"/>
        <v>-16944.766485589513</v>
      </c>
      <c r="S1117" s="8">
        <f>Daten!K1117</f>
        <v>7686.12</v>
      </c>
      <c r="T1117" s="8">
        <f>Daten!L1117</f>
        <v>63128.02</v>
      </c>
      <c r="U1117" s="8">
        <f>Daten!M1117</f>
        <v>129527.61</v>
      </c>
      <c r="V1117" s="8">
        <f>Daten!N1117</f>
        <v>500</v>
      </c>
      <c r="W1117" s="8">
        <f>Daten!O1117</f>
        <v>500</v>
      </c>
      <c r="X1117" s="22">
        <f t="shared" si="450"/>
        <v>200341.75</v>
      </c>
      <c r="Y1117" s="8">
        <f t="shared" si="451"/>
        <v>332284.99156674632</v>
      </c>
      <c r="Z1117" s="20">
        <f t="shared" si="452"/>
        <v>-131943.24156674632</v>
      </c>
      <c r="AA1117" s="26">
        <f t="shared" si="453"/>
        <v>13194.324156674633</v>
      </c>
      <c r="AB1117" s="31">
        <f t="shared" si="454"/>
        <v>-40072.219029483109</v>
      </c>
      <c r="AC1117" s="30">
        <f t="shared" si="455"/>
        <v>0</v>
      </c>
      <c r="AG1117" s="25">
        <f t="shared" si="456"/>
        <v>0</v>
      </c>
      <c r="AH1117" s="25">
        <f t="shared" si="457"/>
        <v>0</v>
      </c>
      <c r="AI1117" s="25">
        <f t="shared" si="458"/>
        <v>0</v>
      </c>
      <c r="AJ1117" s="25">
        <f t="shared" si="459"/>
        <v>1</v>
      </c>
      <c r="AK1117" s="25">
        <f t="shared" si="460"/>
        <v>0</v>
      </c>
      <c r="AL1117" s="25">
        <f t="shared" ca="1" si="461"/>
        <v>0</v>
      </c>
      <c r="AM1117" s="25">
        <f t="shared" ca="1" si="462"/>
        <v>0</v>
      </c>
      <c r="AN1117" s="25">
        <f ca="1">IF(AM1117=0,0,COUNTIF($AM$19:AM1117,C1117*10+1))</f>
        <v>0</v>
      </c>
      <c r="AO1117" s="20">
        <f t="shared" ca="1" si="463"/>
        <v>0</v>
      </c>
      <c r="AP1117" s="32">
        <f t="shared" ca="1" si="464"/>
        <v>0</v>
      </c>
    </row>
    <row r="1118" spans="1:42" x14ac:dyDescent="0.2">
      <c r="A1118" s="14">
        <f>Daten!A1118</f>
        <v>41212</v>
      </c>
      <c r="B1118" s="7" t="str">
        <f>Daten!B1118</f>
        <v xml:space="preserve">Lambrechten                                       </v>
      </c>
      <c r="C1118" s="14">
        <f t="shared" si="440"/>
        <v>4</v>
      </c>
      <c r="D1118" s="9">
        <f>Daten!D1118</f>
        <v>0</v>
      </c>
      <c r="E1118" s="8">
        <f>Daten!E1118</f>
        <v>1331</v>
      </c>
      <c r="F1118" s="8">
        <f>Daten!F1118</f>
        <v>1337</v>
      </c>
      <c r="G1118" s="26">
        <f t="shared" si="441"/>
        <v>-6</v>
      </c>
      <c r="H1118" s="28">
        <f t="shared" si="442"/>
        <v>-4.4876589379207179E-3</v>
      </c>
      <c r="I1118" s="20">
        <f t="shared" si="443"/>
        <v>19.046174831747688</v>
      </c>
      <c r="J1118" s="20">
        <f t="shared" si="444"/>
        <v>-25.046174831747688</v>
      </c>
      <c r="K1118" s="26">
        <f t="shared" si="445"/>
        <v>12523.087415873844</v>
      </c>
      <c r="L1118" s="15">
        <f>Daten!G1118</f>
        <v>201</v>
      </c>
      <c r="M1118" s="15">
        <f>Daten!H1118</f>
        <v>860</v>
      </c>
      <c r="N1118" s="15">
        <f>Daten!I1118</f>
        <v>270</v>
      </c>
      <c r="O1118" s="27">
        <f t="shared" si="446"/>
        <v>0.54767441860465116</v>
      </c>
      <c r="P1118" s="15">
        <f t="shared" si="447"/>
        <v>492.30667115647611</v>
      </c>
      <c r="Q1118" s="20">
        <f t="shared" si="448"/>
        <v>-21.306671156476114</v>
      </c>
      <c r="R1118" s="26">
        <f t="shared" si="449"/>
        <v>-4261.3342312952227</v>
      </c>
      <c r="S1118" s="8">
        <f>Daten!K1118</f>
        <v>23844.84</v>
      </c>
      <c r="T1118" s="8">
        <f>Daten!L1118</f>
        <v>101510.82</v>
      </c>
      <c r="U1118" s="8">
        <f>Daten!M1118</f>
        <v>404852.6</v>
      </c>
      <c r="V1118" s="8">
        <f>Daten!N1118</f>
        <v>500</v>
      </c>
      <c r="W1118" s="8">
        <f>Daten!O1118</f>
        <v>500</v>
      </c>
      <c r="X1118" s="22">
        <f t="shared" si="450"/>
        <v>530208.26</v>
      </c>
      <c r="Y1118" s="8">
        <f t="shared" si="451"/>
        <v>546013.9799695547</v>
      </c>
      <c r="Z1118" s="20">
        <f t="shared" si="452"/>
        <v>-15805.719969554688</v>
      </c>
      <c r="AA1118" s="26">
        <f t="shared" si="453"/>
        <v>1580.5719969554689</v>
      </c>
      <c r="AB1118" s="31">
        <f t="shared" si="454"/>
        <v>9842.32518153409</v>
      </c>
      <c r="AC1118" s="30">
        <f t="shared" si="455"/>
        <v>9842.32518153409</v>
      </c>
      <c r="AG1118" s="25">
        <f t="shared" si="456"/>
        <v>12523.087415873844</v>
      </c>
      <c r="AH1118" s="25">
        <f t="shared" si="457"/>
        <v>1580.5719969554689</v>
      </c>
      <c r="AI1118" s="25">
        <f t="shared" si="458"/>
        <v>14103.659412829313</v>
      </c>
      <c r="AJ1118" s="25">
        <f t="shared" si="459"/>
        <v>1</v>
      </c>
      <c r="AK1118" s="25">
        <f t="shared" si="460"/>
        <v>14103.659412829313</v>
      </c>
      <c r="AL1118" s="25">
        <f t="shared" ca="1" si="461"/>
        <v>30928</v>
      </c>
      <c r="AM1118" s="25">
        <f t="shared" ca="1" si="462"/>
        <v>41</v>
      </c>
      <c r="AN1118" s="25">
        <f ca="1">IF(AM1118=0,0,COUNTIF($AM$19:AM1118,C1118*10+1))</f>
        <v>96</v>
      </c>
      <c r="AO1118" s="20">
        <f t="shared" ca="1" si="463"/>
        <v>0</v>
      </c>
      <c r="AP1118" s="32">
        <f t="shared" ca="1" si="464"/>
        <v>30928</v>
      </c>
    </row>
    <row r="1119" spans="1:42" x14ac:dyDescent="0.2">
      <c r="A1119" s="14">
        <f>Daten!A1119</f>
        <v>41213</v>
      </c>
      <c r="B1119" s="7" t="str">
        <f>Daten!B1119</f>
        <v xml:space="preserve">Lohnsburg am Kobernaußerwald                     </v>
      </c>
      <c r="C1119" s="14">
        <f t="shared" si="440"/>
        <v>4</v>
      </c>
      <c r="D1119" s="9">
        <f>Daten!D1119</f>
        <v>0</v>
      </c>
      <c r="E1119" s="8">
        <f>Daten!E1119</f>
        <v>2208</v>
      </c>
      <c r="F1119" s="8">
        <f>Daten!F1119</f>
        <v>2246</v>
      </c>
      <c r="G1119" s="26">
        <f t="shared" si="441"/>
        <v>-38</v>
      </c>
      <c r="H1119" s="28">
        <f t="shared" si="442"/>
        <v>-1.6918967052537846E-2</v>
      </c>
      <c r="I1119" s="20">
        <f t="shared" si="443"/>
        <v>31.995294444356997</v>
      </c>
      <c r="J1119" s="20">
        <f t="shared" si="444"/>
        <v>-69.995294444357</v>
      </c>
      <c r="K1119" s="26">
        <f t="shared" si="445"/>
        <v>34997.647222178501</v>
      </c>
      <c r="L1119" s="15">
        <f>Daten!G1119</f>
        <v>369</v>
      </c>
      <c r="M1119" s="15">
        <f>Daten!H1119</f>
        <v>1389</v>
      </c>
      <c r="N1119" s="15">
        <f>Daten!I1119</f>
        <v>450</v>
      </c>
      <c r="O1119" s="27">
        <f t="shared" si="446"/>
        <v>0.58963282937365014</v>
      </c>
      <c r="P1119" s="15">
        <f t="shared" si="447"/>
        <v>795.13251887947126</v>
      </c>
      <c r="Q1119" s="20">
        <f t="shared" si="448"/>
        <v>23.867481120528737</v>
      </c>
      <c r="R1119" s="26">
        <f t="shared" si="449"/>
        <v>4773.4962241057474</v>
      </c>
      <c r="S1119" s="8">
        <f>Daten!K1119</f>
        <v>21228.73</v>
      </c>
      <c r="T1119" s="8">
        <f>Daten!L1119</f>
        <v>190730.68</v>
      </c>
      <c r="U1119" s="8">
        <f>Daten!M1119</f>
        <v>579026.39</v>
      </c>
      <c r="V1119" s="8">
        <f>Daten!N1119</f>
        <v>500</v>
      </c>
      <c r="W1119" s="8">
        <f>Daten!O1119</f>
        <v>500</v>
      </c>
      <c r="X1119" s="22">
        <f t="shared" si="450"/>
        <v>790985.8</v>
      </c>
      <c r="Y1119" s="8">
        <f t="shared" si="451"/>
        <v>905784.27330787142</v>
      </c>
      <c r="Z1119" s="20">
        <f t="shared" si="452"/>
        <v>-114798.47330787138</v>
      </c>
      <c r="AA1119" s="26">
        <f t="shared" si="453"/>
        <v>11479.847330787139</v>
      </c>
      <c r="AB1119" s="31">
        <f t="shared" si="454"/>
        <v>51250.990777071383</v>
      </c>
      <c r="AC1119" s="30">
        <f t="shared" si="455"/>
        <v>51250.990777071383</v>
      </c>
      <c r="AG1119" s="25">
        <f t="shared" si="456"/>
        <v>34997.647222178501</v>
      </c>
      <c r="AH1119" s="25">
        <f t="shared" si="457"/>
        <v>11479.847330787139</v>
      </c>
      <c r="AI1119" s="25">
        <f t="shared" si="458"/>
        <v>46477.49455296564</v>
      </c>
      <c r="AJ1119" s="25">
        <f t="shared" si="459"/>
        <v>1</v>
      </c>
      <c r="AK1119" s="25">
        <f t="shared" si="460"/>
        <v>46477.49455296564</v>
      </c>
      <c r="AL1119" s="25">
        <f t="shared" ca="1" si="461"/>
        <v>101920</v>
      </c>
      <c r="AM1119" s="25">
        <f t="shared" ca="1" si="462"/>
        <v>41</v>
      </c>
      <c r="AN1119" s="25">
        <f ca="1">IF(AM1119=0,0,COUNTIF($AM$19:AM1119,C1119*10+1))</f>
        <v>97</v>
      </c>
      <c r="AO1119" s="20">
        <f t="shared" ca="1" si="463"/>
        <v>0</v>
      </c>
      <c r="AP1119" s="32">
        <f t="shared" ca="1" si="464"/>
        <v>101920</v>
      </c>
    </row>
    <row r="1120" spans="1:42" x14ac:dyDescent="0.2">
      <c r="A1120" s="14">
        <f>Daten!A1120</f>
        <v>41214</v>
      </c>
      <c r="B1120" s="7" t="str">
        <f>Daten!B1120</f>
        <v xml:space="preserve">Mehrnbach                                         </v>
      </c>
      <c r="C1120" s="14">
        <f t="shared" si="440"/>
        <v>4</v>
      </c>
      <c r="D1120" s="9">
        <f>Daten!D1120</f>
        <v>0</v>
      </c>
      <c r="E1120" s="8">
        <f>Daten!E1120</f>
        <v>2378</v>
      </c>
      <c r="F1120" s="8">
        <f>Daten!F1120</f>
        <v>2368</v>
      </c>
      <c r="G1120" s="26">
        <f t="shared" si="441"/>
        <v>10</v>
      </c>
      <c r="H1120" s="28">
        <f t="shared" si="442"/>
        <v>4.2229729729729732E-3</v>
      </c>
      <c r="I1120" s="20">
        <f t="shared" si="443"/>
        <v>33.733240090933826</v>
      </c>
      <c r="J1120" s="20">
        <f t="shared" si="444"/>
        <v>-23.733240090933826</v>
      </c>
      <c r="K1120" s="26">
        <f t="shared" si="445"/>
        <v>11866.620045466912</v>
      </c>
      <c r="L1120" s="15">
        <f>Daten!G1120</f>
        <v>331</v>
      </c>
      <c r="M1120" s="15">
        <f>Daten!H1120</f>
        <v>1550</v>
      </c>
      <c r="N1120" s="15">
        <f>Daten!I1120</f>
        <v>497</v>
      </c>
      <c r="O1120" s="27">
        <f t="shared" si="446"/>
        <v>0.53419354838709676</v>
      </c>
      <c r="P1120" s="15">
        <f t="shared" si="447"/>
        <v>887.29690731690459</v>
      </c>
      <c r="Q1120" s="20">
        <f t="shared" si="448"/>
        <v>-59.296907316904594</v>
      </c>
      <c r="R1120" s="26">
        <f t="shared" si="449"/>
        <v>-11859.38146338092</v>
      </c>
      <c r="S1120" s="8">
        <f>Daten!K1120</f>
        <v>18416</v>
      </c>
      <c r="T1120" s="8">
        <f>Daten!L1120</f>
        <v>194909.35</v>
      </c>
      <c r="U1120" s="8">
        <f>Daten!M1120</f>
        <v>891381.66</v>
      </c>
      <c r="V1120" s="8">
        <f>Daten!N1120</f>
        <v>500</v>
      </c>
      <c r="W1120" s="8">
        <f>Daten!O1120</f>
        <v>500</v>
      </c>
      <c r="X1120" s="22">
        <f t="shared" si="450"/>
        <v>1104707.01</v>
      </c>
      <c r="Y1120" s="8">
        <f t="shared" si="451"/>
        <v>975523.09869842301</v>
      </c>
      <c r="Z1120" s="20">
        <f t="shared" si="452"/>
        <v>129183.911301577</v>
      </c>
      <c r="AA1120" s="26">
        <f t="shared" si="453"/>
        <v>-12918.391130157701</v>
      </c>
      <c r="AB1120" s="31">
        <f t="shared" si="454"/>
        <v>-12911.152548071708</v>
      </c>
      <c r="AC1120" s="30">
        <f t="shared" si="455"/>
        <v>0</v>
      </c>
      <c r="AG1120" s="25">
        <f t="shared" si="456"/>
        <v>0</v>
      </c>
      <c r="AH1120" s="25">
        <f t="shared" si="457"/>
        <v>0</v>
      </c>
      <c r="AI1120" s="25">
        <f t="shared" si="458"/>
        <v>0</v>
      </c>
      <c r="AJ1120" s="25">
        <f t="shared" si="459"/>
        <v>1</v>
      </c>
      <c r="AK1120" s="25">
        <f t="shared" si="460"/>
        <v>0</v>
      </c>
      <c r="AL1120" s="25">
        <f t="shared" ca="1" si="461"/>
        <v>0</v>
      </c>
      <c r="AM1120" s="25">
        <f t="shared" ca="1" si="462"/>
        <v>0</v>
      </c>
      <c r="AN1120" s="25">
        <f ca="1">IF(AM1120=0,0,COUNTIF($AM$19:AM1120,C1120*10+1))</f>
        <v>0</v>
      </c>
      <c r="AO1120" s="20">
        <f t="shared" ca="1" si="463"/>
        <v>0</v>
      </c>
      <c r="AP1120" s="32">
        <f t="shared" ca="1" si="464"/>
        <v>0</v>
      </c>
    </row>
    <row r="1121" spans="1:42" x14ac:dyDescent="0.2">
      <c r="A1121" s="14">
        <f>Daten!A1121</f>
        <v>41215</v>
      </c>
      <c r="B1121" s="7" t="str">
        <f>Daten!B1121</f>
        <v xml:space="preserve">Mettmach                                          </v>
      </c>
      <c r="C1121" s="14">
        <f t="shared" si="440"/>
        <v>4</v>
      </c>
      <c r="D1121" s="9">
        <f>Daten!D1121</f>
        <v>0</v>
      </c>
      <c r="E1121" s="8">
        <f>Daten!E1121</f>
        <v>2406</v>
      </c>
      <c r="F1121" s="8">
        <f>Daten!F1121</f>
        <v>2349</v>
      </c>
      <c r="G1121" s="26">
        <f t="shared" si="441"/>
        <v>57</v>
      </c>
      <c r="H1121" s="28">
        <f t="shared" si="442"/>
        <v>2.4265644955300127E-2</v>
      </c>
      <c r="I1121" s="20">
        <f t="shared" si="443"/>
        <v>33.462576424663666</v>
      </c>
      <c r="J1121" s="20">
        <f t="shared" si="444"/>
        <v>23.537423575336334</v>
      </c>
      <c r="K1121" s="26">
        <f t="shared" si="445"/>
        <v>-11768.711787668166</v>
      </c>
      <c r="L1121" s="15">
        <f>Daten!G1121</f>
        <v>385</v>
      </c>
      <c r="M1121" s="15">
        <f>Daten!H1121</f>
        <v>1579</v>
      </c>
      <c r="N1121" s="15">
        <f>Daten!I1121</f>
        <v>442</v>
      </c>
      <c r="O1121" s="27">
        <f t="shared" si="446"/>
        <v>0.52374920835972139</v>
      </c>
      <c r="P1121" s="15">
        <f t="shared" si="447"/>
        <v>903.89794622799502</v>
      </c>
      <c r="Q1121" s="20">
        <f t="shared" si="448"/>
        <v>-76.897946227995021</v>
      </c>
      <c r="R1121" s="26">
        <f t="shared" si="449"/>
        <v>-15379.589245599003</v>
      </c>
      <c r="S1121" s="8">
        <f>Daten!K1121</f>
        <v>20804.060000000001</v>
      </c>
      <c r="T1121" s="8">
        <f>Daten!L1121</f>
        <v>195030.3</v>
      </c>
      <c r="U1121" s="8">
        <f>Daten!M1121</f>
        <v>427789.15</v>
      </c>
      <c r="V1121" s="8">
        <f>Daten!N1121</f>
        <v>500</v>
      </c>
      <c r="W1121" s="8">
        <f>Daten!O1121</f>
        <v>500</v>
      </c>
      <c r="X1121" s="22">
        <f t="shared" si="450"/>
        <v>643623.51</v>
      </c>
      <c r="Y1121" s="8">
        <f t="shared" si="451"/>
        <v>987009.49346863152</v>
      </c>
      <c r="Z1121" s="20">
        <f t="shared" si="452"/>
        <v>-343385.98346863152</v>
      </c>
      <c r="AA1121" s="26">
        <f t="shared" si="453"/>
        <v>34338.598346863153</v>
      </c>
      <c r="AB1121" s="31">
        <f t="shared" si="454"/>
        <v>7190.2973135959837</v>
      </c>
      <c r="AC1121" s="30">
        <f t="shared" si="455"/>
        <v>7190.2973135959837</v>
      </c>
      <c r="AG1121" s="25">
        <f t="shared" si="456"/>
        <v>-11768.711787668166</v>
      </c>
      <c r="AH1121" s="25">
        <f t="shared" si="457"/>
        <v>34338.598346863153</v>
      </c>
      <c r="AI1121" s="25">
        <f t="shared" si="458"/>
        <v>22569.886559194987</v>
      </c>
      <c r="AJ1121" s="25">
        <f t="shared" si="459"/>
        <v>1</v>
      </c>
      <c r="AK1121" s="25">
        <f t="shared" si="460"/>
        <v>22569.886559194987</v>
      </c>
      <c r="AL1121" s="25">
        <f t="shared" ca="1" si="461"/>
        <v>49493</v>
      </c>
      <c r="AM1121" s="25">
        <f t="shared" ca="1" si="462"/>
        <v>41</v>
      </c>
      <c r="AN1121" s="25">
        <f ca="1">IF(AM1121=0,0,COUNTIF($AM$19:AM1121,C1121*10+1))</f>
        <v>98</v>
      </c>
      <c r="AO1121" s="20">
        <f t="shared" ca="1" si="463"/>
        <v>0</v>
      </c>
      <c r="AP1121" s="32">
        <f t="shared" ca="1" si="464"/>
        <v>49493</v>
      </c>
    </row>
    <row r="1122" spans="1:42" x14ac:dyDescent="0.2">
      <c r="A1122" s="14">
        <f>Daten!A1122</f>
        <v>41216</v>
      </c>
      <c r="B1122" s="7" t="str">
        <f>Daten!B1122</f>
        <v xml:space="preserve">Mörschwang                                       </v>
      </c>
      <c r="C1122" s="14">
        <f t="shared" si="440"/>
        <v>4</v>
      </c>
      <c r="D1122" s="9">
        <f>Daten!D1122</f>
        <v>0</v>
      </c>
      <c r="E1122" s="8">
        <f>Daten!E1122</f>
        <v>333</v>
      </c>
      <c r="F1122" s="8">
        <f>Daten!F1122</f>
        <v>343</v>
      </c>
      <c r="G1122" s="26">
        <f t="shared" si="441"/>
        <v>-10</v>
      </c>
      <c r="H1122" s="28">
        <f t="shared" si="442"/>
        <v>-2.9154518950437316E-2</v>
      </c>
      <c r="I1122" s="20">
        <f t="shared" si="443"/>
        <v>4.886191448982391</v>
      </c>
      <c r="J1122" s="20">
        <f t="shared" si="444"/>
        <v>-14.886191448982391</v>
      </c>
      <c r="K1122" s="26">
        <f t="shared" si="445"/>
        <v>7443.0957244911951</v>
      </c>
      <c r="L1122" s="15">
        <f>Daten!G1122</f>
        <v>48</v>
      </c>
      <c r="M1122" s="15">
        <f>Daten!H1122</f>
        <v>216</v>
      </c>
      <c r="N1122" s="15">
        <f>Daten!I1122</f>
        <v>69</v>
      </c>
      <c r="O1122" s="27">
        <f t="shared" si="446"/>
        <v>0.54166666666666663</v>
      </c>
      <c r="P1122" s="15">
        <f t="shared" si="447"/>
        <v>123.64911740674283</v>
      </c>
      <c r="Q1122" s="20">
        <f t="shared" si="448"/>
        <v>-6.6491174067428318</v>
      </c>
      <c r="R1122" s="26">
        <f t="shared" si="449"/>
        <v>-1329.8234813485665</v>
      </c>
      <c r="S1122" s="8">
        <f>Daten!K1122</f>
        <v>11356.95</v>
      </c>
      <c r="T1122" s="8">
        <f>Daten!L1122</f>
        <v>21966.51</v>
      </c>
      <c r="U1122" s="8">
        <f>Daten!M1122</f>
        <v>45374.71</v>
      </c>
      <c r="V1122" s="8">
        <f>Daten!N1122</f>
        <v>500</v>
      </c>
      <c r="W1122" s="8">
        <f>Daten!O1122</f>
        <v>500</v>
      </c>
      <c r="X1122" s="22">
        <f t="shared" si="450"/>
        <v>78698.17</v>
      </c>
      <c r="Y1122" s="8">
        <f t="shared" si="451"/>
        <v>136606.05208855125</v>
      </c>
      <c r="Z1122" s="20">
        <f t="shared" si="452"/>
        <v>-57907.882088551254</v>
      </c>
      <c r="AA1122" s="26">
        <f t="shared" si="453"/>
        <v>5790.788208855126</v>
      </c>
      <c r="AB1122" s="31">
        <f t="shared" si="454"/>
        <v>11904.060451997753</v>
      </c>
      <c r="AC1122" s="30">
        <f t="shared" si="455"/>
        <v>11904.060451997753</v>
      </c>
      <c r="AG1122" s="25">
        <f t="shared" si="456"/>
        <v>7443.0957244911951</v>
      </c>
      <c r="AH1122" s="25">
        <f t="shared" si="457"/>
        <v>5790.788208855126</v>
      </c>
      <c r="AI1122" s="25">
        <f t="shared" si="458"/>
        <v>13233.883933346322</v>
      </c>
      <c r="AJ1122" s="25">
        <f t="shared" si="459"/>
        <v>1</v>
      </c>
      <c r="AK1122" s="25">
        <f t="shared" si="460"/>
        <v>13233.883933346322</v>
      </c>
      <c r="AL1122" s="25">
        <f t="shared" ca="1" si="461"/>
        <v>29020</v>
      </c>
      <c r="AM1122" s="25">
        <f t="shared" ca="1" si="462"/>
        <v>41</v>
      </c>
      <c r="AN1122" s="25">
        <f ca="1">IF(AM1122=0,0,COUNTIF($AM$19:AM1122,C1122*10+1))</f>
        <v>99</v>
      </c>
      <c r="AO1122" s="20">
        <f t="shared" ca="1" si="463"/>
        <v>0</v>
      </c>
      <c r="AP1122" s="32">
        <f t="shared" ca="1" si="464"/>
        <v>29020</v>
      </c>
    </row>
    <row r="1123" spans="1:42" x14ac:dyDescent="0.2">
      <c r="A1123" s="14">
        <f>Daten!A1123</f>
        <v>41217</v>
      </c>
      <c r="B1123" s="7" t="str">
        <f>Daten!B1123</f>
        <v xml:space="preserve">Mühlheim am Inn                                  </v>
      </c>
      <c r="C1123" s="14">
        <f t="shared" si="440"/>
        <v>4</v>
      </c>
      <c r="D1123" s="9">
        <f>Daten!D1123</f>
        <v>0</v>
      </c>
      <c r="E1123" s="8">
        <f>Daten!E1123</f>
        <v>700</v>
      </c>
      <c r="F1123" s="8">
        <f>Daten!F1123</f>
        <v>662</v>
      </c>
      <c r="G1123" s="26">
        <f t="shared" si="441"/>
        <v>38</v>
      </c>
      <c r="H1123" s="28">
        <f t="shared" si="442"/>
        <v>5.7401812688821753E-2</v>
      </c>
      <c r="I1123" s="20">
        <f t="shared" si="443"/>
        <v>9.4304919510972098</v>
      </c>
      <c r="J1123" s="20">
        <f t="shared" si="444"/>
        <v>28.56950804890279</v>
      </c>
      <c r="K1123" s="26">
        <f t="shared" si="445"/>
        <v>-14284.754024451395</v>
      </c>
      <c r="L1123" s="15">
        <f>Daten!G1123</f>
        <v>93</v>
      </c>
      <c r="M1123" s="15">
        <f>Daten!H1123</f>
        <v>443</v>
      </c>
      <c r="N1123" s="15">
        <f>Daten!I1123</f>
        <v>164</v>
      </c>
      <c r="O1123" s="27">
        <f t="shared" si="446"/>
        <v>0.58013544018058694</v>
      </c>
      <c r="P1123" s="15">
        <f t="shared" si="447"/>
        <v>253.59518060734757</v>
      </c>
      <c r="Q1123" s="20">
        <f t="shared" si="448"/>
        <v>3.4048193926524277</v>
      </c>
      <c r="R1123" s="26">
        <f t="shared" si="449"/>
        <v>680.96387853048554</v>
      </c>
      <c r="S1123" s="8">
        <f>Daten!K1123</f>
        <v>10006.43</v>
      </c>
      <c r="T1123" s="8">
        <f>Daten!L1123</f>
        <v>61605.25</v>
      </c>
      <c r="U1123" s="8">
        <f>Daten!M1123</f>
        <v>115650.37</v>
      </c>
      <c r="V1123" s="8">
        <f>Daten!N1123</f>
        <v>500</v>
      </c>
      <c r="W1123" s="8">
        <f>Daten!O1123</f>
        <v>500</v>
      </c>
      <c r="X1123" s="22">
        <f t="shared" si="450"/>
        <v>187262.05</v>
      </c>
      <c r="Y1123" s="8">
        <f t="shared" si="451"/>
        <v>287159.86925521283</v>
      </c>
      <c r="Z1123" s="20">
        <f t="shared" si="452"/>
        <v>-99897.819255212846</v>
      </c>
      <c r="AA1123" s="26">
        <f t="shared" si="453"/>
        <v>9989.7819255212853</v>
      </c>
      <c r="AB1123" s="31">
        <f t="shared" si="454"/>
        <v>-3614.0082203996244</v>
      </c>
      <c r="AC1123" s="30">
        <f t="shared" si="455"/>
        <v>0</v>
      </c>
      <c r="AG1123" s="25">
        <f t="shared" si="456"/>
        <v>0</v>
      </c>
      <c r="AH1123" s="25">
        <f t="shared" si="457"/>
        <v>0</v>
      </c>
      <c r="AI1123" s="25">
        <f t="shared" si="458"/>
        <v>0</v>
      </c>
      <c r="AJ1123" s="25">
        <f t="shared" si="459"/>
        <v>1</v>
      </c>
      <c r="AK1123" s="25">
        <f t="shared" si="460"/>
        <v>0</v>
      </c>
      <c r="AL1123" s="25">
        <f t="shared" ca="1" si="461"/>
        <v>0</v>
      </c>
      <c r="AM1123" s="25">
        <f t="shared" ca="1" si="462"/>
        <v>0</v>
      </c>
      <c r="AN1123" s="25">
        <f ca="1">IF(AM1123=0,0,COUNTIF($AM$19:AM1123,C1123*10+1))</f>
        <v>0</v>
      </c>
      <c r="AO1123" s="20">
        <f t="shared" ca="1" si="463"/>
        <v>0</v>
      </c>
      <c r="AP1123" s="32">
        <f t="shared" ca="1" si="464"/>
        <v>0</v>
      </c>
    </row>
    <row r="1124" spans="1:42" x14ac:dyDescent="0.2">
      <c r="A1124" s="14">
        <f>Daten!A1124</f>
        <v>41218</v>
      </c>
      <c r="B1124" s="7" t="str">
        <f>Daten!B1124</f>
        <v xml:space="preserve">Neuhofen im Innkreis                              </v>
      </c>
      <c r="C1124" s="14">
        <f t="shared" si="440"/>
        <v>4</v>
      </c>
      <c r="D1124" s="9">
        <f>Daten!D1124</f>
        <v>0</v>
      </c>
      <c r="E1124" s="8">
        <f>Daten!E1124</f>
        <v>2525</v>
      </c>
      <c r="F1124" s="8">
        <f>Daten!F1124</f>
        <v>2464</v>
      </c>
      <c r="G1124" s="26">
        <f t="shared" si="441"/>
        <v>61</v>
      </c>
      <c r="H1124" s="28">
        <f t="shared" si="442"/>
        <v>2.4756493506493508E-2</v>
      </c>
      <c r="I1124" s="20">
        <f t="shared" si="443"/>
        <v>35.100803878404115</v>
      </c>
      <c r="J1124" s="20">
        <f t="shared" si="444"/>
        <v>25.899196121595885</v>
      </c>
      <c r="K1124" s="26">
        <f t="shared" si="445"/>
        <v>-12949.598060797942</v>
      </c>
      <c r="L1124" s="15">
        <f>Daten!G1124</f>
        <v>376</v>
      </c>
      <c r="M1124" s="15">
        <f>Daten!H1124</f>
        <v>1655</v>
      </c>
      <c r="N1124" s="15">
        <f>Daten!I1124</f>
        <v>494</v>
      </c>
      <c r="O1124" s="27">
        <f t="shared" si="446"/>
        <v>0.52567975830815705</v>
      </c>
      <c r="P1124" s="15">
        <f t="shared" si="447"/>
        <v>947.40411716740459</v>
      </c>
      <c r="Q1124" s="20">
        <f t="shared" si="448"/>
        <v>-77.404117167404593</v>
      </c>
      <c r="R1124" s="26">
        <f t="shared" si="449"/>
        <v>-15480.823433480919</v>
      </c>
      <c r="S1124" s="8">
        <f>Daten!K1124</f>
        <v>16117.06</v>
      </c>
      <c r="T1124" s="8">
        <f>Daten!L1124</f>
        <v>177257.85</v>
      </c>
      <c r="U1124" s="8">
        <f>Daten!M1124</f>
        <v>253360.04</v>
      </c>
      <c r="V1124" s="8">
        <f>Daten!N1124</f>
        <v>500</v>
      </c>
      <c r="W1124" s="8">
        <f>Daten!O1124</f>
        <v>500</v>
      </c>
      <c r="X1124" s="22">
        <f t="shared" si="450"/>
        <v>446734.95</v>
      </c>
      <c r="Y1124" s="8">
        <f t="shared" si="451"/>
        <v>1035826.6712420178</v>
      </c>
      <c r="Z1124" s="20">
        <f t="shared" si="452"/>
        <v>-589091.72124201781</v>
      </c>
      <c r="AA1124" s="26">
        <f t="shared" si="453"/>
        <v>58909.172124201781</v>
      </c>
      <c r="AB1124" s="31">
        <f t="shared" si="454"/>
        <v>30478.750629922921</v>
      </c>
      <c r="AC1124" s="30">
        <f t="shared" si="455"/>
        <v>30478.750629922921</v>
      </c>
      <c r="AG1124" s="25">
        <f t="shared" si="456"/>
        <v>-12949.598060797942</v>
      </c>
      <c r="AH1124" s="25">
        <f t="shared" si="457"/>
        <v>58909.172124201781</v>
      </c>
      <c r="AI1124" s="25">
        <f t="shared" si="458"/>
        <v>45959.574063403837</v>
      </c>
      <c r="AJ1124" s="25">
        <f t="shared" si="459"/>
        <v>1</v>
      </c>
      <c r="AK1124" s="25">
        <f t="shared" si="460"/>
        <v>45959.574063403837</v>
      </c>
      <c r="AL1124" s="25">
        <f t="shared" ca="1" si="461"/>
        <v>100784</v>
      </c>
      <c r="AM1124" s="25">
        <f t="shared" ca="1" si="462"/>
        <v>41</v>
      </c>
      <c r="AN1124" s="25">
        <f ca="1">IF(AM1124=0,0,COUNTIF($AM$19:AM1124,C1124*10+1))</f>
        <v>100</v>
      </c>
      <c r="AO1124" s="20">
        <f t="shared" ca="1" si="463"/>
        <v>0</v>
      </c>
      <c r="AP1124" s="32">
        <f t="shared" ca="1" si="464"/>
        <v>100784</v>
      </c>
    </row>
    <row r="1125" spans="1:42" x14ac:dyDescent="0.2">
      <c r="A1125" s="14">
        <f>Daten!A1125</f>
        <v>41219</v>
      </c>
      <c r="B1125" s="7" t="str">
        <f>Daten!B1125</f>
        <v xml:space="preserve">Obernberg am Inn                                  </v>
      </c>
      <c r="C1125" s="14">
        <f t="shared" si="440"/>
        <v>4</v>
      </c>
      <c r="D1125" s="9">
        <f>Daten!D1125</f>
        <v>0</v>
      </c>
      <c r="E1125" s="8">
        <f>Daten!E1125</f>
        <v>1715</v>
      </c>
      <c r="F1125" s="8">
        <f>Daten!F1125</f>
        <v>1629</v>
      </c>
      <c r="G1125" s="26">
        <f t="shared" si="441"/>
        <v>86</v>
      </c>
      <c r="H1125" s="28">
        <f t="shared" si="442"/>
        <v>5.2793124616329033E-2</v>
      </c>
      <c r="I1125" s="20">
        <f t="shared" si="443"/>
        <v>23.205848018636487</v>
      </c>
      <c r="J1125" s="20">
        <f t="shared" si="444"/>
        <v>62.794151981363513</v>
      </c>
      <c r="K1125" s="26">
        <f t="shared" si="445"/>
        <v>-31397.075990681755</v>
      </c>
      <c r="L1125" s="15">
        <f>Daten!G1125</f>
        <v>213</v>
      </c>
      <c r="M1125" s="15">
        <f>Daten!H1125</f>
        <v>1093</v>
      </c>
      <c r="N1125" s="15">
        <f>Daten!I1125</f>
        <v>409</v>
      </c>
      <c r="O1125" s="27">
        <f t="shared" si="446"/>
        <v>0.56907593778591037</v>
      </c>
      <c r="P1125" s="15">
        <f t="shared" si="447"/>
        <v>625.68743206282375</v>
      </c>
      <c r="Q1125" s="20">
        <f t="shared" si="448"/>
        <v>-3.6874320628237456</v>
      </c>
      <c r="R1125" s="26">
        <f t="shared" si="449"/>
        <v>-737.48641256474912</v>
      </c>
      <c r="S1125" s="8">
        <f>Daten!K1125</f>
        <v>1327.76</v>
      </c>
      <c r="T1125" s="8">
        <f>Daten!L1125</f>
        <v>116135.63</v>
      </c>
      <c r="U1125" s="8">
        <f>Daten!M1125</f>
        <v>233824.18</v>
      </c>
      <c r="V1125" s="8">
        <f>Daten!N1125</f>
        <v>500</v>
      </c>
      <c r="W1125" s="8">
        <f>Daten!O1125</f>
        <v>500</v>
      </c>
      <c r="X1125" s="22">
        <f t="shared" si="450"/>
        <v>351287.57</v>
      </c>
      <c r="Y1125" s="8">
        <f t="shared" si="451"/>
        <v>703541.6796752715</v>
      </c>
      <c r="Z1125" s="20">
        <f t="shared" si="452"/>
        <v>-352254.10967527149</v>
      </c>
      <c r="AA1125" s="26">
        <f t="shared" si="453"/>
        <v>35225.410967527154</v>
      </c>
      <c r="AB1125" s="31">
        <f t="shared" si="454"/>
        <v>3090.8485642806481</v>
      </c>
      <c r="AC1125" s="30">
        <f t="shared" si="455"/>
        <v>3090.8485642806481</v>
      </c>
      <c r="AG1125" s="25">
        <f t="shared" si="456"/>
        <v>-31397.075990681755</v>
      </c>
      <c r="AH1125" s="25">
        <f t="shared" si="457"/>
        <v>35225.410967527154</v>
      </c>
      <c r="AI1125" s="25">
        <f t="shared" si="458"/>
        <v>3828.3349768453991</v>
      </c>
      <c r="AJ1125" s="25">
        <f t="shared" si="459"/>
        <v>1</v>
      </c>
      <c r="AK1125" s="25">
        <f t="shared" si="460"/>
        <v>0</v>
      </c>
      <c r="AL1125" s="25">
        <f t="shared" ca="1" si="461"/>
        <v>0</v>
      </c>
      <c r="AM1125" s="25">
        <f t="shared" ca="1" si="462"/>
        <v>0</v>
      </c>
      <c r="AN1125" s="25">
        <f ca="1">IF(AM1125=0,0,COUNTIF($AM$19:AM1125,C1125*10+1))</f>
        <v>0</v>
      </c>
      <c r="AO1125" s="20">
        <f t="shared" ca="1" si="463"/>
        <v>0</v>
      </c>
      <c r="AP1125" s="32">
        <f t="shared" ca="1" si="464"/>
        <v>0</v>
      </c>
    </row>
    <row r="1126" spans="1:42" x14ac:dyDescent="0.2">
      <c r="A1126" s="14">
        <f>Daten!A1126</f>
        <v>41220</v>
      </c>
      <c r="B1126" s="7" t="str">
        <f>Daten!B1126</f>
        <v xml:space="preserve">Ort im Innkreis                                   </v>
      </c>
      <c r="C1126" s="14">
        <f t="shared" si="440"/>
        <v>4</v>
      </c>
      <c r="D1126" s="9">
        <f>Daten!D1126</f>
        <v>0</v>
      </c>
      <c r="E1126" s="8">
        <f>Daten!E1126</f>
        <v>1366</v>
      </c>
      <c r="F1126" s="8">
        <f>Daten!F1126</f>
        <v>1267</v>
      </c>
      <c r="G1126" s="26">
        <f t="shared" si="441"/>
        <v>99</v>
      </c>
      <c r="H1126" s="28">
        <f t="shared" si="442"/>
        <v>7.8137332280978689E-2</v>
      </c>
      <c r="I1126" s="20">
        <f t="shared" si="443"/>
        <v>18.048992903383933</v>
      </c>
      <c r="J1126" s="20">
        <f t="shared" si="444"/>
        <v>80.951007096616067</v>
      </c>
      <c r="K1126" s="26">
        <f t="shared" si="445"/>
        <v>-40475.503548308036</v>
      </c>
      <c r="L1126" s="15">
        <f>Daten!G1126</f>
        <v>228</v>
      </c>
      <c r="M1126" s="15">
        <f>Daten!H1126</f>
        <v>914</v>
      </c>
      <c r="N1126" s="15">
        <f>Daten!I1126</f>
        <v>224</v>
      </c>
      <c r="O1126" s="27">
        <f t="shared" si="446"/>
        <v>0.49452954048140046</v>
      </c>
      <c r="P1126" s="15">
        <f t="shared" si="447"/>
        <v>523.21895050816181</v>
      </c>
      <c r="Q1126" s="20">
        <f t="shared" si="448"/>
        <v>-71.218950508161811</v>
      </c>
      <c r="R1126" s="26">
        <f t="shared" si="449"/>
        <v>-14243.790101632363</v>
      </c>
      <c r="S1126" s="8">
        <f>Daten!K1126</f>
        <v>14871.65</v>
      </c>
      <c r="T1126" s="8">
        <f>Daten!L1126</f>
        <v>114031.2</v>
      </c>
      <c r="U1126" s="8">
        <f>Daten!M1126</f>
        <v>792809.06</v>
      </c>
      <c r="V1126" s="8">
        <f>Daten!N1126</f>
        <v>500</v>
      </c>
      <c r="W1126" s="8">
        <f>Daten!O1126</f>
        <v>500</v>
      </c>
      <c r="X1126" s="22">
        <f t="shared" si="450"/>
        <v>921711.91</v>
      </c>
      <c r="Y1126" s="8">
        <f t="shared" si="451"/>
        <v>560371.9734323154</v>
      </c>
      <c r="Z1126" s="20">
        <f t="shared" si="452"/>
        <v>361339.93656768464</v>
      </c>
      <c r="AA1126" s="26">
        <f t="shared" si="453"/>
        <v>-36133.993656768464</v>
      </c>
      <c r="AB1126" s="31">
        <f t="shared" si="454"/>
        <v>-90853.287306708866</v>
      </c>
      <c r="AC1126" s="30">
        <f t="shared" si="455"/>
        <v>0</v>
      </c>
      <c r="AG1126" s="25">
        <f t="shared" si="456"/>
        <v>0</v>
      </c>
      <c r="AH1126" s="25">
        <f t="shared" si="457"/>
        <v>0</v>
      </c>
      <c r="AI1126" s="25">
        <f t="shared" si="458"/>
        <v>0</v>
      </c>
      <c r="AJ1126" s="25">
        <f t="shared" si="459"/>
        <v>1</v>
      </c>
      <c r="AK1126" s="25">
        <f t="shared" si="460"/>
        <v>0</v>
      </c>
      <c r="AL1126" s="25">
        <f t="shared" ca="1" si="461"/>
        <v>0</v>
      </c>
      <c r="AM1126" s="25">
        <f t="shared" ca="1" si="462"/>
        <v>0</v>
      </c>
      <c r="AN1126" s="25">
        <f ca="1">IF(AM1126=0,0,COUNTIF($AM$19:AM1126,C1126*10+1))</f>
        <v>0</v>
      </c>
      <c r="AO1126" s="20">
        <f t="shared" ca="1" si="463"/>
        <v>0</v>
      </c>
      <c r="AP1126" s="32">
        <f t="shared" ca="1" si="464"/>
        <v>0</v>
      </c>
    </row>
    <row r="1127" spans="1:42" x14ac:dyDescent="0.2">
      <c r="A1127" s="14">
        <f>Daten!A1127</f>
        <v>41221</v>
      </c>
      <c r="B1127" s="7" t="str">
        <f>Daten!B1127</f>
        <v xml:space="preserve">Pattigham                                         </v>
      </c>
      <c r="C1127" s="14">
        <f t="shared" si="440"/>
        <v>4</v>
      </c>
      <c r="D1127" s="9">
        <f>Daten!D1127</f>
        <v>0</v>
      </c>
      <c r="E1127" s="8">
        <f>Daten!E1127</f>
        <v>1063</v>
      </c>
      <c r="F1127" s="8">
        <f>Daten!F1127</f>
        <v>991</v>
      </c>
      <c r="G1127" s="26">
        <f t="shared" si="441"/>
        <v>72</v>
      </c>
      <c r="H1127" s="28">
        <f t="shared" si="442"/>
        <v>7.2653884964682142E-2</v>
      </c>
      <c r="I1127" s="20">
        <f t="shared" si="443"/>
        <v>14.11724701440685</v>
      </c>
      <c r="J1127" s="20">
        <f t="shared" si="444"/>
        <v>57.88275298559315</v>
      </c>
      <c r="K1127" s="26">
        <f t="shared" si="445"/>
        <v>-28941.376492796575</v>
      </c>
      <c r="L1127" s="15">
        <f>Daten!G1127</f>
        <v>193</v>
      </c>
      <c r="M1127" s="15">
        <f>Daten!H1127</f>
        <v>685</v>
      </c>
      <c r="N1127" s="15">
        <f>Daten!I1127</f>
        <v>185</v>
      </c>
      <c r="O1127" s="27">
        <f t="shared" si="446"/>
        <v>0.55182481751824819</v>
      </c>
      <c r="P1127" s="15">
        <f t="shared" si="447"/>
        <v>392.12798807230945</v>
      </c>
      <c r="Q1127" s="20">
        <f t="shared" si="448"/>
        <v>-14.127988072309449</v>
      </c>
      <c r="R1127" s="26">
        <f t="shared" si="449"/>
        <v>-2825.5976144618899</v>
      </c>
      <c r="S1127" s="8">
        <f>Daten!K1127</f>
        <v>9558.81</v>
      </c>
      <c r="T1127" s="8">
        <f>Daten!L1127</f>
        <v>56593.98</v>
      </c>
      <c r="U1127" s="8">
        <f>Daten!M1127</f>
        <v>49425.16</v>
      </c>
      <c r="V1127" s="8">
        <f>Daten!N1127</f>
        <v>500</v>
      </c>
      <c r="W1127" s="8">
        <f>Daten!O1127</f>
        <v>500</v>
      </c>
      <c r="X1127" s="22">
        <f t="shared" si="450"/>
        <v>115577.95000000001</v>
      </c>
      <c r="Y1127" s="8">
        <f t="shared" si="451"/>
        <v>436072.7728832732</v>
      </c>
      <c r="Z1127" s="20">
        <f t="shared" si="452"/>
        <v>-320494.82288327318</v>
      </c>
      <c r="AA1127" s="26">
        <f t="shared" si="453"/>
        <v>32049.482288327319</v>
      </c>
      <c r="AB1127" s="31">
        <f t="shared" si="454"/>
        <v>282.50818106885345</v>
      </c>
      <c r="AC1127" s="30">
        <f t="shared" si="455"/>
        <v>282.50818106885345</v>
      </c>
      <c r="AG1127" s="25">
        <f t="shared" si="456"/>
        <v>-28941.376492796575</v>
      </c>
      <c r="AH1127" s="25">
        <f t="shared" si="457"/>
        <v>32049.482288327319</v>
      </c>
      <c r="AI1127" s="25">
        <f t="shared" si="458"/>
        <v>3108.1057955307442</v>
      </c>
      <c r="AJ1127" s="25">
        <f t="shared" si="459"/>
        <v>1</v>
      </c>
      <c r="AK1127" s="25">
        <f t="shared" si="460"/>
        <v>0</v>
      </c>
      <c r="AL1127" s="25">
        <f t="shared" ca="1" si="461"/>
        <v>0</v>
      </c>
      <c r="AM1127" s="25">
        <f t="shared" ca="1" si="462"/>
        <v>0</v>
      </c>
      <c r="AN1127" s="25">
        <f ca="1">IF(AM1127=0,0,COUNTIF($AM$19:AM1127,C1127*10+1))</f>
        <v>0</v>
      </c>
      <c r="AO1127" s="20">
        <f t="shared" ca="1" si="463"/>
        <v>0</v>
      </c>
      <c r="AP1127" s="32">
        <f t="shared" ca="1" si="464"/>
        <v>0</v>
      </c>
    </row>
    <row r="1128" spans="1:42" x14ac:dyDescent="0.2">
      <c r="A1128" s="14">
        <f>Daten!A1128</f>
        <v>41222</v>
      </c>
      <c r="B1128" s="7" t="str">
        <f>Daten!B1128</f>
        <v xml:space="preserve">Peterskirchen                                     </v>
      </c>
      <c r="C1128" s="14">
        <f t="shared" si="440"/>
        <v>4</v>
      </c>
      <c r="D1128" s="9">
        <f>Daten!D1128</f>
        <v>0</v>
      </c>
      <c r="E1128" s="8">
        <f>Daten!E1128</f>
        <v>661</v>
      </c>
      <c r="F1128" s="8">
        <f>Daten!F1128</f>
        <v>697</v>
      </c>
      <c r="G1128" s="26">
        <f t="shared" si="441"/>
        <v>-36</v>
      </c>
      <c r="H1128" s="28">
        <f t="shared" si="442"/>
        <v>-5.1649928263988523E-2</v>
      </c>
      <c r="I1128" s="20">
        <f t="shared" si="443"/>
        <v>9.9290829152790856</v>
      </c>
      <c r="J1128" s="20">
        <f t="shared" si="444"/>
        <v>-45.929082915279082</v>
      </c>
      <c r="K1128" s="26">
        <f t="shared" si="445"/>
        <v>22964.541457639541</v>
      </c>
      <c r="L1128" s="15">
        <f>Daten!G1128</f>
        <v>107</v>
      </c>
      <c r="M1128" s="15">
        <f>Daten!H1128</f>
        <v>422</v>
      </c>
      <c r="N1128" s="15">
        <f>Daten!I1128</f>
        <v>132</v>
      </c>
      <c r="O1128" s="27">
        <f t="shared" si="446"/>
        <v>0.56635071090047395</v>
      </c>
      <c r="P1128" s="15">
        <f t="shared" si="447"/>
        <v>241.57373863724757</v>
      </c>
      <c r="Q1128" s="20">
        <f t="shared" si="448"/>
        <v>-2.5737386372475726</v>
      </c>
      <c r="R1128" s="26">
        <f t="shared" si="449"/>
        <v>-514.74772744951451</v>
      </c>
      <c r="S1128" s="8">
        <f>Daten!K1128</f>
        <v>7919.56</v>
      </c>
      <c r="T1128" s="8">
        <f>Daten!L1128</f>
        <v>50025.99</v>
      </c>
      <c r="U1128" s="8">
        <f>Daten!M1128</f>
        <v>15816.83</v>
      </c>
      <c r="V1128" s="8">
        <f>Daten!N1128</f>
        <v>500</v>
      </c>
      <c r="W1128" s="8">
        <f>Daten!O1128</f>
        <v>500</v>
      </c>
      <c r="X1128" s="22">
        <f t="shared" si="450"/>
        <v>73762.37999999999</v>
      </c>
      <c r="Y1128" s="8">
        <f t="shared" si="451"/>
        <v>271160.962253851</v>
      </c>
      <c r="Z1128" s="20">
        <f t="shared" si="452"/>
        <v>-197398.582253851</v>
      </c>
      <c r="AA1128" s="26">
        <f t="shared" si="453"/>
        <v>19739.858225385102</v>
      </c>
      <c r="AB1128" s="31">
        <f t="shared" si="454"/>
        <v>42189.651955575129</v>
      </c>
      <c r="AC1128" s="30">
        <f t="shared" si="455"/>
        <v>42189.651955575129</v>
      </c>
      <c r="AG1128" s="25">
        <f t="shared" si="456"/>
        <v>22964.541457639541</v>
      </c>
      <c r="AH1128" s="25">
        <f t="shared" si="457"/>
        <v>19739.858225385102</v>
      </c>
      <c r="AI1128" s="25">
        <f t="shared" si="458"/>
        <v>42704.399683024647</v>
      </c>
      <c r="AJ1128" s="25">
        <f t="shared" si="459"/>
        <v>1</v>
      </c>
      <c r="AK1128" s="25">
        <f t="shared" si="460"/>
        <v>42704.399683024647</v>
      </c>
      <c r="AL1128" s="25">
        <f t="shared" ca="1" si="461"/>
        <v>93646</v>
      </c>
      <c r="AM1128" s="25">
        <f t="shared" ca="1" si="462"/>
        <v>41</v>
      </c>
      <c r="AN1128" s="25">
        <f ca="1">IF(AM1128=0,0,COUNTIF($AM$19:AM1128,C1128*10+1))</f>
        <v>101</v>
      </c>
      <c r="AO1128" s="20">
        <f t="shared" ca="1" si="463"/>
        <v>0</v>
      </c>
      <c r="AP1128" s="32">
        <f t="shared" ca="1" si="464"/>
        <v>93646</v>
      </c>
    </row>
    <row r="1129" spans="1:42" x14ac:dyDescent="0.2">
      <c r="A1129" s="14">
        <f>Daten!A1129</f>
        <v>41223</v>
      </c>
      <c r="B1129" s="7" t="str">
        <f>Daten!B1129</f>
        <v xml:space="preserve">Pramet                                            </v>
      </c>
      <c r="C1129" s="14">
        <f t="shared" si="440"/>
        <v>4</v>
      </c>
      <c r="D1129" s="9">
        <f>Daten!D1129</f>
        <v>0</v>
      </c>
      <c r="E1129" s="8">
        <f>Daten!E1129</f>
        <v>1039</v>
      </c>
      <c r="F1129" s="8">
        <f>Daten!F1129</f>
        <v>1025</v>
      </c>
      <c r="G1129" s="26">
        <f t="shared" si="441"/>
        <v>14</v>
      </c>
      <c r="H1129" s="28">
        <f t="shared" si="442"/>
        <v>1.3658536585365854E-2</v>
      </c>
      <c r="I1129" s="20">
        <f t="shared" si="443"/>
        <v>14.601592522469245</v>
      </c>
      <c r="J1129" s="20">
        <f t="shared" si="444"/>
        <v>-0.60159252246924488</v>
      </c>
      <c r="K1129" s="26">
        <f t="shared" si="445"/>
        <v>300.79626123462242</v>
      </c>
      <c r="L1129" s="15">
        <f>Daten!G1129</f>
        <v>154</v>
      </c>
      <c r="M1129" s="15">
        <f>Daten!H1129</f>
        <v>668</v>
      </c>
      <c r="N1129" s="15">
        <f>Daten!I1129</f>
        <v>217</v>
      </c>
      <c r="O1129" s="27">
        <f t="shared" si="446"/>
        <v>0.55538922155688619</v>
      </c>
      <c r="P1129" s="15">
        <f t="shared" si="447"/>
        <v>382.39634457270466</v>
      </c>
      <c r="Q1129" s="20">
        <f t="shared" si="448"/>
        <v>-11.396344572704663</v>
      </c>
      <c r="R1129" s="26">
        <f t="shared" si="449"/>
        <v>-2279.2689145409327</v>
      </c>
      <c r="S1129" s="8">
        <f>Daten!K1129</f>
        <v>11862.74</v>
      </c>
      <c r="T1129" s="8">
        <f>Daten!L1129</f>
        <v>70767.320000000007</v>
      </c>
      <c r="U1129" s="8">
        <f>Daten!M1129</f>
        <v>266091</v>
      </c>
      <c r="V1129" s="8">
        <f>Daten!N1129</f>
        <v>500</v>
      </c>
      <c r="W1129" s="8">
        <f>Daten!O1129</f>
        <v>500</v>
      </c>
      <c r="X1129" s="22">
        <f t="shared" si="450"/>
        <v>348721.06</v>
      </c>
      <c r="Y1129" s="8">
        <f t="shared" si="451"/>
        <v>426227.29165166593</v>
      </c>
      <c r="Z1129" s="20">
        <f t="shared" si="452"/>
        <v>-77506.231651665934</v>
      </c>
      <c r="AA1129" s="26">
        <f t="shared" si="453"/>
        <v>7750.6231651665939</v>
      </c>
      <c r="AB1129" s="31">
        <f t="shared" si="454"/>
        <v>5772.1505118602836</v>
      </c>
      <c r="AC1129" s="30">
        <f t="shared" si="455"/>
        <v>5772.1505118602836</v>
      </c>
      <c r="AG1129" s="25">
        <f t="shared" si="456"/>
        <v>300.79626123462242</v>
      </c>
      <c r="AH1129" s="25">
        <f t="shared" si="457"/>
        <v>7750.6231651665939</v>
      </c>
      <c r="AI1129" s="25">
        <f t="shared" si="458"/>
        <v>8051.4194264012167</v>
      </c>
      <c r="AJ1129" s="25">
        <f t="shared" si="459"/>
        <v>1</v>
      </c>
      <c r="AK1129" s="25">
        <f t="shared" si="460"/>
        <v>8051.4194264012167</v>
      </c>
      <c r="AL1129" s="25">
        <f t="shared" ca="1" si="461"/>
        <v>17656</v>
      </c>
      <c r="AM1129" s="25">
        <f t="shared" ca="1" si="462"/>
        <v>41</v>
      </c>
      <c r="AN1129" s="25">
        <f ca="1">IF(AM1129=0,0,COUNTIF($AM$19:AM1129,C1129*10+1))</f>
        <v>102</v>
      </c>
      <c r="AO1129" s="20">
        <f t="shared" ca="1" si="463"/>
        <v>0</v>
      </c>
      <c r="AP1129" s="32">
        <f t="shared" ca="1" si="464"/>
        <v>17656</v>
      </c>
    </row>
    <row r="1130" spans="1:42" x14ac:dyDescent="0.2">
      <c r="A1130" s="14">
        <f>Daten!A1130</f>
        <v>41224</v>
      </c>
      <c r="B1130" s="7" t="str">
        <f>Daten!B1130</f>
        <v xml:space="preserve">Reichersberg                                      </v>
      </c>
      <c r="C1130" s="14">
        <f t="shared" si="440"/>
        <v>4</v>
      </c>
      <c r="D1130" s="9">
        <f>Daten!D1130</f>
        <v>0</v>
      </c>
      <c r="E1130" s="8">
        <f>Daten!E1130</f>
        <v>1665</v>
      </c>
      <c r="F1130" s="8">
        <f>Daten!F1130</f>
        <v>1553</v>
      </c>
      <c r="G1130" s="26">
        <f t="shared" si="441"/>
        <v>112</v>
      </c>
      <c r="H1130" s="28">
        <f t="shared" si="442"/>
        <v>7.2118480360592402E-2</v>
      </c>
      <c r="I1130" s="20">
        <f t="shared" si="443"/>
        <v>22.123193353555841</v>
      </c>
      <c r="J1130" s="20">
        <f t="shared" si="444"/>
        <v>89.876806646444152</v>
      </c>
      <c r="K1130" s="26">
        <f t="shared" si="445"/>
        <v>-44938.403323222075</v>
      </c>
      <c r="L1130" s="15">
        <f>Daten!G1130</f>
        <v>247</v>
      </c>
      <c r="M1130" s="15">
        <f>Daten!H1130</f>
        <v>1116</v>
      </c>
      <c r="N1130" s="15">
        <f>Daten!I1130</f>
        <v>302</v>
      </c>
      <c r="O1130" s="27">
        <f t="shared" si="446"/>
        <v>0.49193548387096775</v>
      </c>
      <c r="P1130" s="15">
        <f t="shared" si="447"/>
        <v>638.85377326817127</v>
      </c>
      <c r="Q1130" s="20">
        <f t="shared" si="448"/>
        <v>-89.853773268171267</v>
      </c>
      <c r="R1130" s="26">
        <f t="shared" si="449"/>
        <v>-17970.754653634252</v>
      </c>
      <c r="S1130" s="8">
        <f>Daten!K1130</f>
        <v>26090.01</v>
      </c>
      <c r="T1130" s="8">
        <f>Daten!L1130</f>
        <v>164491.9</v>
      </c>
      <c r="U1130" s="8">
        <f>Daten!M1130</f>
        <v>2296488.4300000002</v>
      </c>
      <c r="V1130" s="8">
        <f>Daten!N1130</f>
        <v>500</v>
      </c>
      <c r="W1130" s="8">
        <f>Daten!O1130</f>
        <v>500</v>
      </c>
      <c r="X1130" s="22">
        <f t="shared" si="450"/>
        <v>2487070.3400000003</v>
      </c>
      <c r="Y1130" s="8">
        <f t="shared" si="451"/>
        <v>683030.26044275623</v>
      </c>
      <c r="Z1130" s="20">
        <f t="shared" si="452"/>
        <v>1804040.0795572442</v>
      </c>
      <c r="AA1130" s="26">
        <f t="shared" si="453"/>
        <v>-180404.00795572443</v>
      </c>
      <c r="AB1130" s="31">
        <f t="shared" si="454"/>
        <v>-243313.16593258077</v>
      </c>
      <c r="AC1130" s="30">
        <f t="shared" si="455"/>
        <v>0</v>
      </c>
      <c r="AG1130" s="25">
        <f t="shared" si="456"/>
        <v>0</v>
      </c>
      <c r="AH1130" s="25">
        <f t="shared" si="457"/>
        <v>0</v>
      </c>
      <c r="AI1130" s="25">
        <f t="shared" si="458"/>
        <v>0</v>
      </c>
      <c r="AJ1130" s="25">
        <f t="shared" si="459"/>
        <v>1</v>
      </c>
      <c r="AK1130" s="25">
        <f t="shared" si="460"/>
        <v>0</v>
      </c>
      <c r="AL1130" s="25">
        <f t="shared" ca="1" si="461"/>
        <v>0</v>
      </c>
      <c r="AM1130" s="25">
        <f t="shared" ca="1" si="462"/>
        <v>0</v>
      </c>
      <c r="AN1130" s="25">
        <f ca="1">IF(AM1130=0,0,COUNTIF($AM$19:AM1130,C1130*10+1))</f>
        <v>0</v>
      </c>
      <c r="AO1130" s="20">
        <f t="shared" ca="1" si="463"/>
        <v>0</v>
      </c>
      <c r="AP1130" s="32">
        <f t="shared" ca="1" si="464"/>
        <v>0</v>
      </c>
    </row>
    <row r="1131" spans="1:42" x14ac:dyDescent="0.2">
      <c r="A1131" s="14">
        <f>Daten!A1131</f>
        <v>41225</v>
      </c>
      <c r="B1131" s="7" t="str">
        <f>Daten!B1131</f>
        <v xml:space="preserve">Ried im Innkreis                                  </v>
      </c>
      <c r="C1131" s="14">
        <f t="shared" si="440"/>
        <v>4</v>
      </c>
      <c r="D1131" s="9">
        <f>Daten!D1131</f>
        <v>0</v>
      </c>
      <c r="E1131" s="8">
        <f>Daten!E1131</f>
        <v>12649</v>
      </c>
      <c r="F1131" s="8">
        <f>Daten!F1131</f>
        <v>12202</v>
      </c>
      <c r="G1131" s="26">
        <f t="shared" si="441"/>
        <v>447</v>
      </c>
      <c r="H1131" s="28">
        <f t="shared" si="442"/>
        <v>3.663333879691854E-2</v>
      </c>
      <c r="I1131" s="20">
        <f t="shared" si="443"/>
        <v>173.82305556992168</v>
      </c>
      <c r="J1131" s="20">
        <f t="shared" si="444"/>
        <v>273.17694443007832</v>
      </c>
      <c r="K1131" s="26">
        <f t="shared" si="445"/>
        <v>-136588.47221503916</v>
      </c>
      <c r="L1131" s="15">
        <f>Daten!G1131</f>
        <v>1696</v>
      </c>
      <c r="M1131" s="15">
        <f>Daten!H1131</f>
        <v>8323</v>
      </c>
      <c r="N1131" s="15">
        <f>Daten!I1131</f>
        <v>2630</v>
      </c>
      <c r="O1131" s="27">
        <f t="shared" si="446"/>
        <v>0.51976450798990748</v>
      </c>
      <c r="P1131" s="15">
        <f t="shared" si="447"/>
        <v>4764.498167482966</v>
      </c>
      <c r="Q1131" s="20">
        <f t="shared" si="448"/>
        <v>-438.49816748296598</v>
      </c>
      <c r="R1131" s="26">
        <f t="shared" si="449"/>
        <v>-87699.633496593189</v>
      </c>
      <c r="S1131" s="8">
        <f>Daten!K1131</f>
        <v>1647.4</v>
      </c>
      <c r="T1131" s="8">
        <f>Daten!L1131</f>
        <v>1550074.1600000001</v>
      </c>
      <c r="U1131" s="8">
        <f>Daten!M1131</f>
        <v>11059612.4</v>
      </c>
      <c r="V1131" s="8">
        <f>Daten!N1131</f>
        <v>500</v>
      </c>
      <c r="W1131" s="8">
        <f>Daten!O1131</f>
        <v>500</v>
      </c>
      <c r="X1131" s="22">
        <f t="shared" si="450"/>
        <v>12611333.960000001</v>
      </c>
      <c r="Y1131" s="8">
        <f t="shared" si="451"/>
        <v>5188978.8374416959</v>
      </c>
      <c r="Z1131" s="20">
        <f t="shared" si="452"/>
        <v>7422355.122558305</v>
      </c>
      <c r="AA1131" s="26">
        <f t="shared" si="453"/>
        <v>-742235.51225583057</v>
      </c>
      <c r="AB1131" s="31">
        <f t="shared" si="454"/>
        <v>-966523.61796746287</v>
      </c>
      <c r="AC1131" s="30">
        <f t="shared" si="455"/>
        <v>0</v>
      </c>
      <c r="AG1131" s="25">
        <f t="shared" si="456"/>
        <v>0</v>
      </c>
      <c r="AH1131" s="25">
        <f t="shared" si="457"/>
        <v>0</v>
      </c>
      <c r="AI1131" s="25">
        <f t="shared" si="458"/>
        <v>0</v>
      </c>
      <c r="AJ1131" s="25">
        <f t="shared" si="459"/>
        <v>1</v>
      </c>
      <c r="AK1131" s="25">
        <f t="shared" si="460"/>
        <v>0</v>
      </c>
      <c r="AL1131" s="25">
        <f t="shared" ca="1" si="461"/>
        <v>0</v>
      </c>
      <c r="AM1131" s="25">
        <f t="shared" ca="1" si="462"/>
        <v>0</v>
      </c>
      <c r="AN1131" s="25">
        <f ca="1">IF(AM1131=0,0,COUNTIF($AM$19:AM1131,C1131*10+1))</f>
        <v>0</v>
      </c>
      <c r="AO1131" s="20">
        <f t="shared" ca="1" si="463"/>
        <v>0</v>
      </c>
      <c r="AP1131" s="32">
        <f t="shared" ca="1" si="464"/>
        <v>0</v>
      </c>
    </row>
    <row r="1132" spans="1:42" x14ac:dyDescent="0.2">
      <c r="A1132" s="14">
        <f>Daten!A1132</f>
        <v>41226</v>
      </c>
      <c r="B1132" s="7" t="str">
        <f>Daten!B1132</f>
        <v xml:space="preserve">St. Georgen bei Obernberg am Inn                  </v>
      </c>
      <c r="C1132" s="14">
        <f t="shared" si="440"/>
        <v>4</v>
      </c>
      <c r="D1132" s="9">
        <f>Daten!D1132</f>
        <v>0</v>
      </c>
      <c r="E1132" s="8">
        <f>Daten!E1132</f>
        <v>547</v>
      </c>
      <c r="F1132" s="8">
        <f>Daten!F1132</f>
        <v>570</v>
      </c>
      <c r="G1132" s="26">
        <f t="shared" si="441"/>
        <v>-23</v>
      </c>
      <c r="H1132" s="28">
        <f t="shared" si="442"/>
        <v>-4.0350877192982457E-2</v>
      </c>
      <c r="I1132" s="20">
        <f t="shared" si="443"/>
        <v>8.1199099881048475</v>
      </c>
      <c r="J1132" s="20">
        <f t="shared" si="444"/>
        <v>-31.119909988104848</v>
      </c>
      <c r="K1132" s="26">
        <f t="shared" si="445"/>
        <v>15559.954994052423</v>
      </c>
      <c r="L1132" s="15">
        <f>Daten!G1132</f>
        <v>57</v>
      </c>
      <c r="M1132" s="15">
        <f>Daten!H1132</f>
        <v>363</v>
      </c>
      <c r="N1132" s="15">
        <f>Daten!I1132</f>
        <v>127</v>
      </c>
      <c r="O1132" s="27">
        <f t="shared" si="446"/>
        <v>0.50688705234159781</v>
      </c>
      <c r="P1132" s="15">
        <f t="shared" si="447"/>
        <v>207.79921119744282</v>
      </c>
      <c r="Q1132" s="20">
        <f t="shared" si="448"/>
        <v>-23.799211197442816</v>
      </c>
      <c r="R1132" s="26">
        <f t="shared" si="449"/>
        <v>-4759.8422394885629</v>
      </c>
      <c r="S1132" s="8">
        <f>Daten!K1132</f>
        <v>25699.43</v>
      </c>
      <c r="T1132" s="8">
        <f>Daten!L1132</f>
        <v>36593.99</v>
      </c>
      <c r="U1132" s="8">
        <f>Daten!M1132</f>
        <v>67182.78</v>
      </c>
      <c r="V1132" s="8">
        <f>Daten!N1132</f>
        <v>500</v>
      </c>
      <c r="W1132" s="8">
        <f>Daten!O1132</f>
        <v>500</v>
      </c>
      <c r="X1132" s="22">
        <f t="shared" si="450"/>
        <v>129476.2</v>
      </c>
      <c r="Y1132" s="8">
        <f t="shared" si="451"/>
        <v>224394.92640371632</v>
      </c>
      <c r="Z1132" s="20">
        <f t="shared" si="452"/>
        <v>-94918.726403716326</v>
      </c>
      <c r="AA1132" s="26">
        <f t="shared" si="453"/>
        <v>9491.8726403716337</v>
      </c>
      <c r="AB1132" s="31">
        <f t="shared" si="454"/>
        <v>20291.985394935495</v>
      </c>
      <c r="AC1132" s="30">
        <f t="shared" si="455"/>
        <v>20291.985394935495</v>
      </c>
      <c r="AG1132" s="25">
        <f t="shared" si="456"/>
        <v>15559.954994052423</v>
      </c>
      <c r="AH1132" s="25">
        <f t="shared" si="457"/>
        <v>9491.8726403716337</v>
      </c>
      <c r="AI1132" s="25">
        <f t="shared" si="458"/>
        <v>25051.827634424058</v>
      </c>
      <c r="AJ1132" s="25">
        <f t="shared" si="459"/>
        <v>1</v>
      </c>
      <c r="AK1132" s="25">
        <f t="shared" si="460"/>
        <v>25051.827634424058</v>
      </c>
      <c r="AL1132" s="25">
        <f t="shared" ca="1" si="461"/>
        <v>54936</v>
      </c>
      <c r="AM1132" s="25">
        <f t="shared" ca="1" si="462"/>
        <v>41</v>
      </c>
      <c r="AN1132" s="25">
        <f ca="1">IF(AM1132=0,0,COUNTIF($AM$19:AM1132,C1132*10+1))</f>
        <v>103</v>
      </c>
      <c r="AO1132" s="20">
        <f t="shared" ca="1" si="463"/>
        <v>0</v>
      </c>
      <c r="AP1132" s="32">
        <f t="shared" ca="1" si="464"/>
        <v>54936</v>
      </c>
    </row>
    <row r="1133" spans="1:42" x14ac:dyDescent="0.2">
      <c r="A1133" s="14">
        <f>Daten!A1133</f>
        <v>41227</v>
      </c>
      <c r="B1133" s="7" t="str">
        <f>Daten!B1133</f>
        <v xml:space="preserve">St. Marienkirchen am Hausruck                     </v>
      </c>
      <c r="C1133" s="14">
        <f t="shared" si="440"/>
        <v>4</v>
      </c>
      <c r="D1133" s="9">
        <f>Daten!D1133</f>
        <v>0</v>
      </c>
      <c r="E1133" s="8">
        <f>Daten!E1133</f>
        <v>907</v>
      </c>
      <c r="F1133" s="8">
        <f>Daten!F1133</f>
        <v>882</v>
      </c>
      <c r="G1133" s="26">
        <f t="shared" si="441"/>
        <v>25</v>
      </c>
      <c r="H1133" s="28">
        <f t="shared" si="442"/>
        <v>2.834467120181406E-2</v>
      </c>
      <c r="I1133" s="20">
        <f t="shared" si="443"/>
        <v>12.564492297383291</v>
      </c>
      <c r="J1133" s="20">
        <f t="shared" si="444"/>
        <v>12.435507702616709</v>
      </c>
      <c r="K1133" s="26">
        <f t="shared" si="445"/>
        <v>-6217.7538513083546</v>
      </c>
      <c r="L1133" s="15">
        <f>Daten!G1133</f>
        <v>155</v>
      </c>
      <c r="M1133" s="15">
        <f>Daten!H1133</f>
        <v>620</v>
      </c>
      <c r="N1133" s="15">
        <f>Daten!I1133</f>
        <v>132</v>
      </c>
      <c r="O1133" s="27">
        <f t="shared" si="446"/>
        <v>0.4629032258064516</v>
      </c>
      <c r="P1133" s="15">
        <f t="shared" si="447"/>
        <v>354.91876292676181</v>
      </c>
      <c r="Q1133" s="20">
        <f t="shared" si="448"/>
        <v>-67.918762926761815</v>
      </c>
      <c r="R1133" s="26">
        <f t="shared" si="449"/>
        <v>-13583.752585352362</v>
      </c>
      <c r="S1133" s="8">
        <f>Daten!K1133</f>
        <v>8610.52</v>
      </c>
      <c r="T1133" s="8">
        <f>Daten!L1133</f>
        <v>52231.02</v>
      </c>
      <c r="U1133" s="8">
        <f>Daten!M1133</f>
        <v>104076.17</v>
      </c>
      <c r="V1133" s="8">
        <f>Daten!N1133</f>
        <v>500</v>
      </c>
      <c r="W1133" s="8">
        <f>Daten!O1133</f>
        <v>500</v>
      </c>
      <c r="X1133" s="22">
        <f t="shared" si="450"/>
        <v>164917.71</v>
      </c>
      <c r="Y1133" s="8">
        <f t="shared" si="451"/>
        <v>372077.14487782581</v>
      </c>
      <c r="Z1133" s="20">
        <f t="shared" si="452"/>
        <v>-207159.43487782581</v>
      </c>
      <c r="AA1133" s="26">
        <f t="shared" si="453"/>
        <v>20715.943487782584</v>
      </c>
      <c r="AB1133" s="31">
        <f t="shared" si="454"/>
        <v>914.43705112186581</v>
      </c>
      <c r="AC1133" s="30">
        <f t="shared" si="455"/>
        <v>914.43705112186581</v>
      </c>
      <c r="AG1133" s="25">
        <f t="shared" si="456"/>
        <v>-6217.7538513083546</v>
      </c>
      <c r="AH1133" s="25">
        <f t="shared" si="457"/>
        <v>20715.943487782584</v>
      </c>
      <c r="AI1133" s="25">
        <f t="shared" si="458"/>
        <v>14498.18963647423</v>
      </c>
      <c r="AJ1133" s="25">
        <f t="shared" si="459"/>
        <v>1</v>
      </c>
      <c r="AK1133" s="25">
        <f t="shared" si="460"/>
        <v>14498.18963647423</v>
      </c>
      <c r="AL1133" s="25">
        <f t="shared" ca="1" si="461"/>
        <v>31793</v>
      </c>
      <c r="AM1133" s="25">
        <f t="shared" ca="1" si="462"/>
        <v>41</v>
      </c>
      <c r="AN1133" s="25">
        <f ca="1">IF(AM1133=0,0,COUNTIF($AM$19:AM1133,C1133*10+1))</f>
        <v>104</v>
      </c>
      <c r="AO1133" s="20">
        <f t="shared" ca="1" si="463"/>
        <v>0</v>
      </c>
      <c r="AP1133" s="32">
        <f t="shared" ca="1" si="464"/>
        <v>31793</v>
      </c>
    </row>
    <row r="1134" spans="1:42" x14ac:dyDescent="0.2">
      <c r="A1134" s="14">
        <f>Daten!A1134</f>
        <v>41228</v>
      </c>
      <c r="B1134" s="7" t="str">
        <f>Daten!B1134</f>
        <v xml:space="preserve">St. Martin im Innkreis                            </v>
      </c>
      <c r="C1134" s="14">
        <f t="shared" si="440"/>
        <v>4</v>
      </c>
      <c r="D1134" s="9">
        <f>Daten!D1134</f>
        <v>0</v>
      </c>
      <c r="E1134" s="8">
        <f>Daten!E1134</f>
        <v>2211</v>
      </c>
      <c r="F1134" s="8">
        <f>Daten!F1134</f>
        <v>2077</v>
      </c>
      <c r="G1134" s="26">
        <f t="shared" si="441"/>
        <v>134</v>
      </c>
      <c r="H1134" s="28">
        <f t="shared" si="442"/>
        <v>6.4516129032258063E-2</v>
      </c>
      <c r="I1134" s="20">
        <f t="shared" si="443"/>
        <v>29.587812360164509</v>
      </c>
      <c r="J1134" s="20">
        <f t="shared" si="444"/>
        <v>104.41218763983549</v>
      </c>
      <c r="K1134" s="26">
        <f t="shared" si="445"/>
        <v>-52206.093819917747</v>
      </c>
      <c r="L1134" s="15">
        <f>Daten!G1134</f>
        <v>376</v>
      </c>
      <c r="M1134" s="15">
        <f>Daten!H1134</f>
        <v>1501</v>
      </c>
      <c r="N1134" s="15">
        <f>Daten!I1134</f>
        <v>334</v>
      </c>
      <c r="O1134" s="27">
        <f t="shared" si="446"/>
        <v>0.47301798800799466</v>
      </c>
      <c r="P1134" s="15">
        <f t="shared" si="447"/>
        <v>859.24687605333793</v>
      </c>
      <c r="Q1134" s="20">
        <f t="shared" si="448"/>
        <v>-149.24687605333793</v>
      </c>
      <c r="R1134" s="26">
        <f t="shared" si="449"/>
        <v>-29849.375210667586</v>
      </c>
      <c r="S1134" s="8">
        <f>Daten!K1134</f>
        <v>11760.49</v>
      </c>
      <c r="T1134" s="8">
        <f>Daten!L1134</f>
        <v>219089.26</v>
      </c>
      <c r="U1134" s="8">
        <f>Daten!M1134</f>
        <v>2830197.02</v>
      </c>
      <c r="V1134" s="8">
        <f>Daten!N1134</f>
        <v>500</v>
      </c>
      <c r="W1134" s="8">
        <f>Daten!O1134</f>
        <v>500</v>
      </c>
      <c r="X1134" s="22">
        <f t="shared" si="450"/>
        <v>3061046.77</v>
      </c>
      <c r="Y1134" s="8">
        <f t="shared" si="451"/>
        <v>907014.95846182224</v>
      </c>
      <c r="Z1134" s="20">
        <f t="shared" si="452"/>
        <v>2154031.8115381775</v>
      </c>
      <c r="AA1134" s="26">
        <f t="shared" si="453"/>
        <v>-215403.18115381777</v>
      </c>
      <c r="AB1134" s="31">
        <f t="shared" si="454"/>
        <v>-297458.65018440312</v>
      </c>
      <c r="AC1134" s="30">
        <f t="shared" si="455"/>
        <v>0</v>
      </c>
      <c r="AG1134" s="25">
        <f t="shared" si="456"/>
        <v>0</v>
      </c>
      <c r="AH1134" s="25">
        <f t="shared" si="457"/>
        <v>0</v>
      </c>
      <c r="AI1134" s="25">
        <f t="shared" si="458"/>
        <v>0</v>
      </c>
      <c r="AJ1134" s="25">
        <f t="shared" si="459"/>
        <v>1</v>
      </c>
      <c r="AK1134" s="25">
        <f t="shared" si="460"/>
        <v>0</v>
      </c>
      <c r="AL1134" s="25">
        <f t="shared" ca="1" si="461"/>
        <v>0</v>
      </c>
      <c r="AM1134" s="25">
        <f t="shared" ca="1" si="462"/>
        <v>0</v>
      </c>
      <c r="AN1134" s="25">
        <f ca="1">IF(AM1134=0,0,COUNTIF($AM$19:AM1134,C1134*10+1))</f>
        <v>0</v>
      </c>
      <c r="AO1134" s="20">
        <f t="shared" ca="1" si="463"/>
        <v>0</v>
      </c>
      <c r="AP1134" s="32">
        <f t="shared" ca="1" si="464"/>
        <v>0</v>
      </c>
    </row>
    <row r="1135" spans="1:42" x14ac:dyDescent="0.2">
      <c r="A1135" s="14">
        <f>Daten!A1135</f>
        <v>41229</v>
      </c>
      <c r="B1135" s="7" t="str">
        <f>Daten!B1135</f>
        <v xml:space="preserve">Schildorn                                         </v>
      </c>
      <c r="C1135" s="14">
        <f t="shared" si="440"/>
        <v>4</v>
      </c>
      <c r="D1135" s="9">
        <f>Daten!D1135</f>
        <v>0</v>
      </c>
      <c r="E1135" s="8">
        <f>Daten!E1135</f>
        <v>1223</v>
      </c>
      <c r="F1135" s="8">
        <f>Daten!F1135</f>
        <v>1207</v>
      </c>
      <c r="G1135" s="26">
        <f t="shared" si="441"/>
        <v>16</v>
      </c>
      <c r="H1135" s="28">
        <f t="shared" si="442"/>
        <v>1.3256006628003313E-2</v>
      </c>
      <c r="I1135" s="20">
        <f t="shared" si="443"/>
        <v>17.194265536215003</v>
      </c>
      <c r="J1135" s="20">
        <f t="shared" si="444"/>
        <v>-1.1942655362150028</v>
      </c>
      <c r="K1135" s="26">
        <f t="shared" si="445"/>
        <v>597.13276810750142</v>
      </c>
      <c r="L1135" s="15">
        <f>Daten!G1135</f>
        <v>197</v>
      </c>
      <c r="M1135" s="15">
        <f>Daten!H1135</f>
        <v>831</v>
      </c>
      <c r="N1135" s="15">
        <f>Daten!I1135</f>
        <v>195</v>
      </c>
      <c r="O1135" s="27">
        <f t="shared" si="446"/>
        <v>0.47172081829121543</v>
      </c>
      <c r="P1135" s="15">
        <f t="shared" si="447"/>
        <v>475.70563224538563</v>
      </c>
      <c r="Q1135" s="20">
        <f t="shared" si="448"/>
        <v>-83.70563224538563</v>
      </c>
      <c r="R1135" s="26">
        <f t="shared" si="449"/>
        <v>-16741.126449077125</v>
      </c>
      <c r="S1135" s="8">
        <f>Daten!K1135</f>
        <v>10139.26</v>
      </c>
      <c r="T1135" s="8">
        <f>Daten!L1135</f>
        <v>59847.9</v>
      </c>
      <c r="U1135" s="8">
        <f>Daten!M1135</f>
        <v>104232.6</v>
      </c>
      <c r="V1135" s="8">
        <f>Daten!N1135</f>
        <v>500</v>
      </c>
      <c r="W1135" s="8">
        <f>Daten!O1135</f>
        <v>500</v>
      </c>
      <c r="X1135" s="22">
        <f t="shared" si="450"/>
        <v>174219.76</v>
      </c>
      <c r="Y1135" s="8">
        <f t="shared" si="451"/>
        <v>501709.31442732189</v>
      </c>
      <c r="Z1135" s="20">
        <f t="shared" si="452"/>
        <v>-327489.55442732188</v>
      </c>
      <c r="AA1135" s="26">
        <f t="shared" si="453"/>
        <v>32748.955442732189</v>
      </c>
      <c r="AB1135" s="31">
        <f t="shared" si="454"/>
        <v>16604.961761762566</v>
      </c>
      <c r="AC1135" s="30">
        <f t="shared" si="455"/>
        <v>16604.961761762566</v>
      </c>
      <c r="AG1135" s="25">
        <f t="shared" si="456"/>
        <v>597.13276810750142</v>
      </c>
      <c r="AH1135" s="25">
        <f t="shared" si="457"/>
        <v>32748.955442732189</v>
      </c>
      <c r="AI1135" s="25">
        <f t="shared" si="458"/>
        <v>33346.088210839691</v>
      </c>
      <c r="AJ1135" s="25">
        <f t="shared" si="459"/>
        <v>1</v>
      </c>
      <c r="AK1135" s="25">
        <f t="shared" si="460"/>
        <v>33346.088210839691</v>
      </c>
      <c r="AL1135" s="25">
        <f t="shared" ca="1" si="461"/>
        <v>73124</v>
      </c>
      <c r="AM1135" s="25">
        <f t="shared" ca="1" si="462"/>
        <v>41</v>
      </c>
      <c r="AN1135" s="25">
        <f ca="1">IF(AM1135=0,0,COUNTIF($AM$19:AM1135,C1135*10+1))</f>
        <v>105</v>
      </c>
      <c r="AO1135" s="20">
        <f t="shared" ca="1" si="463"/>
        <v>0</v>
      </c>
      <c r="AP1135" s="32">
        <f t="shared" ca="1" si="464"/>
        <v>73124</v>
      </c>
    </row>
    <row r="1136" spans="1:42" x14ac:dyDescent="0.2">
      <c r="A1136" s="14">
        <f>Daten!A1136</f>
        <v>41230</v>
      </c>
      <c r="B1136" s="7" t="str">
        <f>Daten!B1136</f>
        <v xml:space="preserve">Senftenbach                                       </v>
      </c>
      <c r="C1136" s="14">
        <f t="shared" si="440"/>
        <v>4</v>
      </c>
      <c r="D1136" s="9">
        <f>Daten!D1136</f>
        <v>0</v>
      </c>
      <c r="E1136" s="8">
        <f>Daten!E1136</f>
        <v>790</v>
      </c>
      <c r="F1136" s="8">
        <f>Daten!F1136</f>
        <v>777</v>
      </c>
      <c r="G1136" s="26">
        <f t="shared" si="441"/>
        <v>13</v>
      </c>
      <c r="H1136" s="28">
        <f t="shared" si="442"/>
        <v>1.6731016731016731E-2</v>
      </c>
      <c r="I1136" s="20">
        <f t="shared" si="443"/>
        <v>11.068719404837662</v>
      </c>
      <c r="J1136" s="20">
        <f t="shared" si="444"/>
        <v>1.9312805951623382</v>
      </c>
      <c r="K1136" s="26">
        <f t="shared" si="445"/>
        <v>-965.64029758116908</v>
      </c>
      <c r="L1136" s="15">
        <f>Daten!G1136</f>
        <v>118</v>
      </c>
      <c r="M1136" s="15">
        <f>Daten!H1136</f>
        <v>532</v>
      </c>
      <c r="N1136" s="15">
        <f>Daten!I1136</f>
        <v>140</v>
      </c>
      <c r="O1136" s="27">
        <f t="shared" si="446"/>
        <v>0.48496240601503759</v>
      </c>
      <c r="P1136" s="15">
        <f t="shared" si="447"/>
        <v>304.5431965758666</v>
      </c>
      <c r="Q1136" s="20">
        <f t="shared" si="448"/>
        <v>-46.543196575866602</v>
      </c>
      <c r="R1136" s="26">
        <f t="shared" si="449"/>
        <v>-9308.6393151733209</v>
      </c>
      <c r="S1136" s="8">
        <f>Daten!K1136</f>
        <v>7758.2</v>
      </c>
      <c r="T1136" s="8">
        <f>Daten!L1136</f>
        <v>65975.67</v>
      </c>
      <c r="U1136" s="8">
        <f>Daten!M1136</f>
        <v>258150.72</v>
      </c>
      <c r="V1136" s="8">
        <f>Daten!N1136</f>
        <v>500</v>
      </c>
      <c r="W1136" s="8">
        <f>Daten!O1136</f>
        <v>500</v>
      </c>
      <c r="X1136" s="22">
        <f t="shared" si="450"/>
        <v>331884.58999999997</v>
      </c>
      <c r="Y1136" s="8">
        <f t="shared" si="451"/>
        <v>324080.42387374019</v>
      </c>
      <c r="Z1136" s="20">
        <f t="shared" si="452"/>
        <v>7804.1661262597772</v>
      </c>
      <c r="AA1136" s="26">
        <f t="shared" si="453"/>
        <v>-780.41661262597779</v>
      </c>
      <c r="AB1136" s="31">
        <f t="shared" si="454"/>
        <v>-11054.696225380467</v>
      </c>
      <c r="AC1136" s="30">
        <f t="shared" si="455"/>
        <v>0</v>
      </c>
      <c r="AG1136" s="25">
        <f t="shared" si="456"/>
        <v>0</v>
      </c>
      <c r="AH1136" s="25">
        <f t="shared" si="457"/>
        <v>0</v>
      </c>
      <c r="AI1136" s="25">
        <f t="shared" si="458"/>
        <v>0</v>
      </c>
      <c r="AJ1136" s="25">
        <f t="shared" si="459"/>
        <v>1</v>
      </c>
      <c r="AK1136" s="25">
        <f t="shared" si="460"/>
        <v>0</v>
      </c>
      <c r="AL1136" s="25">
        <f t="shared" ca="1" si="461"/>
        <v>0</v>
      </c>
      <c r="AM1136" s="25">
        <f t="shared" ca="1" si="462"/>
        <v>0</v>
      </c>
      <c r="AN1136" s="25">
        <f ca="1">IF(AM1136=0,0,COUNTIF($AM$19:AM1136,C1136*10+1))</f>
        <v>0</v>
      </c>
      <c r="AO1136" s="20">
        <f t="shared" ca="1" si="463"/>
        <v>0</v>
      </c>
      <c r="AP1136" s="32">
        <f t="shared" ca="1" si="464"/>
        <v>0</v>
      </c>
    </row>
    <row r="1137" spans="1:42" x14ac:dyDescent="0.2">
      <c r="A1137" s="14">
        <f>Daten!A1137</f>
        <v>41231</v>
      </c>
      <c r="B1137" s="7" t="str">
        <f>Daten!B1137</f>
        <v xml:space="preserve">Taiskirchen im Innkreis                           </v>
      </c>
      <c r="C1137" s="14">
        <f t="shared" si="440"/>
        <v>4</v>
      </c>
      <c r="D1137" s="9">
        <f>Daten!D1137</f>
        <v>0</v>
      </c>
      <c r="E1137" s="8">
        <f>Daten!E1137</f>
        <v>2412</v>
      </c>
      <c r="F1137" s="8">
        <f>Daten!F1137</f>
        <v>2410</v>
      </c>
      <c r="G1137" s="26">
        <f t="shared" si="441"/>
        <v>2</v>
      </c>
      <c r="H1137" s="28">
        <f t="shared" si="442"/>
        <v>8.2987551867219915E-4</v>
      </c>
      <c r="I1137" s="20">
        <f t="shared" si="443"/>
        <v>34.331549247952076</v>
      </c>
      <c r="J1137" s="20">
        <f t="shared" si="444"/>
        <v>-32.331549247952076</v>
      </c>
      <c r="K1137" s="26">
        <f t="shared" si="445"/>
        <v>16165.774623976038</v>
      </c>
      <c r="L1137" s="15">
        <f>Daten!G1137</f>
        <v>393</v>
      </c>
      <c r="M1137" s="15">
        <f>Daten!H1137</f>
        <v>1549</v>
      </c>
      <c r="N1137" s="15">
        <f>Daten!I1137</f>
        <v>470</v>
      </c>
      <c r="O1137" s="27">
        <f t="shared" si="446"/>
        <v>0.55713363460296961</v>
      </c>
      <c r="P1137" s="15">
        <f t="shared" si="447"/>
        <v>886.72445769928083</v>
      </c>
      <c r="Q1137" s="20">
        <f t="shared" si="448"/>
        <v>-23.724457699280833</v>
      </c>
      <c r="R1137" s="26">
        <f t="shared" si="449"/>
        <v>-4744.8915398561667</v>
      </c>
      <c r="S1137" s="8">
        <f>Daten!K1137</f>
        <v>29665.99</v>
      </c>
      <c r="T1137" s="8">
        <f>Daten!L1137</f>
        <v>168951.31</v>
      </c>
      <c r="U1137" s="8">
        <f>Daten!M1137</f>
        <v>348943.1</v>
      </c>
      <c r="V1137" s="8">
        <f>Daten!N1137</f>
        <v>500</v>
      </c>
      <c r="W1137" s="8">
        <f>Daten!O1137</f>
        <v>500</v>
      </c>
      <c r="X1137" s="22">
        <f t="shared" si="450"/>
        <v>547560.39999999991</v>
      </c>
      <c r="Y1137" s="8">
        <f t="shared" si="451"/>
        <v>989470.8637765334</v>
      </c>
      <c r="Z1137" s="20">
        <f t="shared" si="452"/>
        <v>-441910.46377653349</v>
      </c>
      <c r="AA1137" s="26">
        <f t="shared" si="453"/>
        <v>44191.046377653351</v>
      </c>
      <c r="AB1137" s="31">
        <f t="shared" si="454"/>
        <v>55611.929461773223</v>
      </c>
      <c r="AC1137" s="30">
        <f t="shared" si="455"/>
        <v>55611.929461773223</v>
      </c>
      <c r="AG1137" s="25">
        <f t="shared" si="456"/>
        <v>16165.774623976038</v>
      </c>
      <c r="AH1137" s="25">
        <f t="shared" si="457"/>
        <v>44191.046377653351</v>
      </c>
      <c r="AI1137" s="25">
        <f t="shared" si="458"/>
        <v>60356.821001629389</v>
      </c>
      <c r="AJ1137" s="25">
        <f t="shared" si="459"/>
        <v>1</v>
      </c>
      <c r="AK1137" s="25">
        <f t="shared" si="460"/>
        <v>60356.821001629389</v>
      </c>
      <c r="AL1137" s="25">
        <f t="shared" ca="1" si="461"/>
        <v>132355</v>
      </c>
      <c r="AM1137" s="25">
        <f t="shared" ca="1" si="462"/>
        <v>41</v>
      </c>
      <c r="AN1137" s="25">
        <f ca="1">IF(AM1137=0,0,COUNTIF($AM$19:AM1137,C1137*10+1))</f>
        <v>106</v>
      </c>
      <c r="AO1137" s="20">
        <f t="shared" ca="1" si="463"/>
        <v>0</v>
      </c>
      <c r="AP1137" s="32">
        <f t="shared" ca="1" si="464"/>
        <v>132355</v>
      </c>
    </row>
    <row r="1138" spans="1:42" x14ac:dyDescent="0.2">
      <c r="A1138" s="14">
        <f>Daten!A1138</f>
        <v>41232</v>
      </c>
      <c r="B1138" s="7" t="str">
        <f>Daten!B1138</f>
        <v xml:space="preserve">Tumeltsham                                        </v>
      </c>
      <c r="C1138" s="14">
        <f t="shared" si="440"/>
        <v>4</v>
      </c>
      <c r="D1138" s="9">
        <f>Daten!D1138</f>
        <v>0</v>
      </c>
      <c r="E1138" s="8">
        <f>Daten!E1138</f>
        <v>1589</v>
      </c>
      <c r="F1138" s="8">
        <f>Daten!F1138</f>
        <v>1596</v>
      </c>
      <c r="G1138" s="26">
        <f t="shared" si="441"/>
        <v>-7</v>
      </c>
      <c r="H1138" s="28">
        <f t="shared" si="442"/>
        <v>-4.3859649122807015E-3</v>
      </c>
      <c r="I1138" s="20">
        <f t="shared" si="443"/>
        <v>22.735747966693577</v>
      </c>
      <c r="J1138" s="20">
        <f t="shared" si="444"/>
        <v>-29.735747966693577</v>
      </c>
      <c r="K1138" s="26">
        <f t="shared" si="445"/>
        <v>14867.873983346788</v>
      </c>
      <c r="L1138" s="15">
        <f>Daten!G1138</f>
        <v>228</v>
      </c>
      <c r="M1138" s="15">
        <f>Daten!H1138</f>
        <v>1033</v>
      </c>
      <c r="N1138" s="15">
        <f>Daten!I1138</f>
        <v>328</v>
      </c>
      <c r="O1138" s="27">
        <f t="shared" si="446"/>
        <v>0.53823814133591485</v>
      </c>
      <c r="P1138" s="15">
        <f t="shared" si="447"/>
        <v>591.34045500539514</v>
      </c>
      <c r="Q1138" s="20">
        <f t="shared" si="448"/>
        <v>-35.340455005395143</v>
      </c>
      <c r="R1138" s="26">
        <f t="shared" si="449"/>
        <v>-7068.0910010790285</v>
      </c>
      <c r="S1138" s="8">
        <f>Daten!K1138</f>
        <v>7485.73</v>
      </c>
      <c r="T1138" s="8">
        <f>Daten!L1138</f>
        <v>243856.28</v>
      </c>
      <c r="U1138" s="8">
        <f>Daten!M1138</f>
        <v>1360226.82</v>
      </c>
      <c r="V1138" s="8">
        <f>Daten!N1138</f>
        <v>500</v>
      </c>
      <c r="W1138" s="8">
        <f>Daten!O1138</f>
        <v>500</v>
      </c>
      <c r="X1138" s="22">
        <f t="shared" si="450"/>
        <v>1611568.83</v>
      </c>
      <c r="Y1138" s="8">
        <f t="shared" si="451"/>
        <v>651852.90320933319</v>
      </c>
      <c r="Z1138" s="20">
        <f t="shared" si="452"/>
        <v>959715.92679066688</v>
      </c>
      <c r="AA1138" s="26">
        <f t="shared" si="453"/>
        <v>-95971.5926790667</v>
      </c>
      <c r="AB1138" s="31">
        <f t="shared" si="454"/>
        <v>-88171.80969679894</v>
      </c>
      <c r="AC1138" s="30">
        <f t="shared" si="455"/>
        <v>0</v>
      </c>
      <c r="AG1138" s="25">
        <f t="shared" si="456"/>
        <v>0</v>
      </c>
      <c r="AH1138" s="25">
        <f t="shared" si="457"/>
        <v>0</v>
      </c>
      <c r="AI1138" s="25">
        <f t="shared" si="458"/>
        <v>0</v>
      </c>
      <c r="AJ1138" s="25">
        <f t="shared" si="459"/>
        <v>1</v>
      </c>
      <c r="AK1138" s="25">
        <f t="shared" si="460"/>
        <v>0</v>
      </c>
      <c r="AL1138" s="25">
        <f t="shared" ca="1" si="461"/>
        <v>0</v>
      </c>
      <c r="AM1138" s="25">
        <f t="shared" ca="1" si="462"/>
        <v>0</v>
      </c>
      <c r="AN1138" s="25">
        <f ca="1">IF(AM1138=0,0,COUNTIF($AM$19:AM1138,C1138*10+1))</f>
        <v>0</v>
      </c>
      <c r="AO1138" s="20">
        <f t="shared" ca="1" si="463"/>
        <v>0</v>
      </c>
      <c r="AP1138" s="32">
        <f t="shared" ca="1" si="464"/>
        <v>0</v>
      </c>
    </row>
    <row r="1139" spans="1:42" x14ac:dyDescent="0.2">
      <c r="A1139" s="14">
        <f>Daten!A1139</f>
        <v>41233</v>
      </c>
      <c r="B1139" s="7" t="str">
        <f>Daten!B1139</f>
        <v xml:space="preserve">Utzenaich                                         </v>
      </c>
      <c r="C1139" s="14">
        <f t="shared" si="440"/>
        <v>4</v>
      </c>
      <c r="D1139" s="9">
        <f>Daten!D1139</f>
        <v>0</v>
      </c>
      <c r="E1139" s="8">
        <f>Daten!E1139</f>
        <v>1648</v>
      </c>
      <c r="F1139" s="8">
        <f>Daten!F1139</f>
        <v>1572</v>
      </c>
      <c r="G1139" s="26">
        <f t="shared" si="441"/>
        <v>76</v>
      </c>
      <c r="H1139" s="28">
        <f t="shared" si="442"/>
        <v>4.8346055979643768E-2</v>
      </c>
      <c r="I1139" s="20">
        <f t="shared" si="443"/>
        <v>22.393857019826001</v>
      </c>
      <c r="J1139" s="20">
        <f t="shared" si="444"/>
        <v>53.606142980173999</v>
      </c>
      <c r="K1139" s="26">
        <f t="shared" si="445"/>
        <v>-26803.071490087001</v>
      </c>
      <c r="L1139" s="15">
        <f>Daten!G1139</f>
        <v>282</v>
      </c>
      <c r="M1139" s="15">
        <f>Daten!H1139</f>
        <v>1088</v>
      </c>
      <c r="N1139" s="15">
        <f>Daten!I1139</f>
        <v>278</v>
      </c>
      <c r="O1139" s="27">
        <f t="shared" si="446"/>
        <v>0.51470588235294112</v>
      </c>
      <c r="P1139" s="15">
        <f t="shared" si="447"/>
        <v>622.8251839747046</v>
      </c>
      <c r="Q1139" s="20">
        <f t="shared" si="448"/>
        <v>-62.825183974704601</v>
      </c>
      <c r="R1139" s="26">
        <f t="shared" si="449"/>
        <v>-12565.036794940919</v>
      </c>
      <c r="S1139" s="8">
        <f>Daten!K1139</f>
        <v>19019.330000000002</v>
      </c>
      <c r="T1139" s="8">
        <f>Daten!L1139</f>
        <v>111743.75</v>
      </c>
      <c r="U1139" s="8">
        <f>Daten!M1139</f>
        <v>401343.37</v>
      </c>
      <c r="V1139" s="8">
        <f>Daten!N1139</f>
        <v>500</v>
      </c>
      <c r="W1139" s="8">
        <f>Daten!O1139</f>
        <v>500</v>
      </c>
      <c r="X1139" s="22">
        <f t="shared" si="450"/>
        <v>532106.44999999995</v>
      </c>
      <c r="Y1139" s="8">
        <f t="shared" si="451"/>
        <v>676056.37790370116</v>
      </c>
      <c r="Z1139" s="20">
        <f t="shared" si="452"/>
        <v>-143949.9279037012</v>
      </c>
      <c r="AA1139" s="26">
        <f t="shared" si="453"/>
        <v>14394.992790370121</v>
      </c>
      <c r="AB1139" s="31">
        <f t="shared" si="454"/>
        <v>-24973.115494657799</v>
      </c>
      <c r="AC1139" s="30">
        <f t="shared" si="455"/>
        <v>0</v>
      </c>
      <c r="AG1139" s="25">
        <f t="shared" si="456"/>
        <v>0</v>
      </c>
      <c r="AH1139" s="25">
        <f t="shared" si="457"/>
        <v>0</v>
      </c>
      <c r="AI1139" s="25">
        <f t="shared" si="458"/>
        <v>0</v>
      </c>
      <c r="AJ1139" s="25">
        <f t="shared" si="459"/>
        <v>1</v>
      </c>
      <c r="AK1139" s="25">
        <f t="shared" si="460"/>
        <v>0</v>
      </c>
      <c r="AL1139" s="25">
        <f t="shared" ca="1" si="461"/>
        <v>0</v>
      </c>
      <c r="AM1139" s="25">
        <f t="shared" ca="1" si="462"/>
        <v>0</v>
      </c>
      <c r="AN1139" s="25">
        <f ca="1">IF(AM1139=0,0,COUNTIF($AM$19:AM1139,C1139*10+1))</f>
        <v>0</v>
      </c>
      <c r="AO1139" s="20">
        <f t="shared" ca="1" si="463"/>
        <v>0</v>
      </c>
      <c r="AP1139" s="32">
        <f t="shared" ca="1" si="464"/>
        <v>0</v>
      </c>
    </row>
    <row r="1140" spans="1:42" x14ac:dyDescent="0.2">
      <c r="A1140" s="14">
        <f>Daten!A1140</f>
        <v>41234</v>
      </c>
      <c r="B1140" s="7" t="str">
        <f>Daten!B1140</f>
        <v xml:space="preserve">Waldzell                                          </v>
      </c>
      <c r="C1140" s="14">
        <f t="shared" si="440"/>
        <v>4</v>
      </c>
      <c r="D1140" s="9">
        <f>Daten!D1140</f>
        <v>0</v>
      </c>
      <c r="E1140" s="8">
        <f>Daten!E1140</f>
        <v>2319</v>
      </c>
      <c r="F1140" s="8">
        <f>Daten!F1140</f>
        <v>2218</v>
      </c>
      <c r="G1140" s="26">
        <f t="shared" si="441"/>
        <v>101</v>
      </c>
      <c r="H1140" s="28">
        <f t="shared" si="442"/>
        <v>4.5536519386834985E-2</v>
      </c>
      <c r="I1140" s="20">
        <f t="shared" si="443"/>
        <v>31.596421673011498</v>
      </c>
      <c r="J1140" s="20">
        <f t="shared" si="444"/>
        <v>69.403578326988509</v>
      </c>
      <c r="K1140" s="26">
        <f t="shared" si="445"/>
        <v>-34701.789163494257</v>
      </c>
      <c r="L1140" s="15">
        <f>Daten!G1140</f>
        <v>380</v>
      </c>
      <c r="M1140" s="15">
        <f>Daten!H1140</f>
        <v>1508</v>
      </c>
      <c r="N1140" s="15">
        <f>Daten!I1140</f>
        <v>431</v>
      </c>
      <c r="O1140" s="27">
        <f t="shared" si="446"/>
        <v>0.53779840848806371</v>
      </c>
      <c r="P1140" s="15">
        <f t="shared" si="447"/>
        <v>863.25402337670459</v>
      </c>
      <c r="Q1140" s="20">
        <f t="shared" si="448"/>
        <v>-52.254023376704595</v>
      </c>
      <c r="R1140" s="26">
        <f t="shared" si="449"/>
        <v>-10450.804675340918</v>
      </c>
      <c r="S1140" s="8">
        <f>Daten!K1140</f>
        <v>20916.54</v>
      </c>
      <c r="T1140" s="8">
        <f>Daten!L1140</f>
        <v>154489.57999999999</v>
      </c>
      <c r="U1140" s="8">
        <f>Daten!M1140</f>
        <v>377134.88</v>
      </c>
      <c r="V1140" s="8">
        <f>Daten!N1140</f>
        <v>500</v>
      </c>
      <c r="W1140" s="8">
        <f>Daten!O1140</f>
        <v>500</v>
      </c>
      <c r="X1140" s="22">
        <f t="shared" si="450"/>
        <v>552541</v>
      </c>
      <c r="Y1140" s="8">
        <f t="shared" si="451"/>
        <v>951319.62400405516</v>
      </c>
      <c r="Z1140" s="20">
        <f t="shared" si="452"/>
        <v>-398778.62400405516</v>
      </c>
      <c r="AA1140" s="26">
        <f t="shared" si="453"/>
        <v>39877.862400405516</v>
      </c>
      <c r="AB1140" s="31">
        <f t="shared" si="454"/>
        <v>-5274.7314384296624</v>
      </c>
      <c r="AC1140" s="30">
        <f t="shared" si="455"/>
        <v>0</v>
      </c>
      <c r="AG1140" s="25">
        <f t="shared" si="456"/>
        <v>0</v>
      </c>
      <c r="AH1140" s="25">
        <f t="shared" si="457"/>
        <v>0</v>
      </c>
      <c r="AI1140" s="25">
        <f t="shared" si="458"/>
        <v>0</v>
      </c>
      <c r="AJ1140" s="25">
        <f t="shared" si="459"/>
        <v>1</v>
      </c>
      <c r="AK1140" s="25">
        <f t="shared" si="460"/>
        <v>0</v>
      </c>
      <c r="AL1140" s="25">
        <f t="shared" ca="1" si="461"/>
        <v>0</v>
      </c>
      <c r="AM1140" s="25">
        <f t="shared" ca="1" si="462"/>
        <v>0</v>
      </c>
      <c r="AN1140" s="25">
        <f ca="1">IF(AM1140=0,0,COUNTIF($AM$19:AM1140,C1140*10+1))</f>
        <v>0</v>
      </c>
      <c r="AO1140" s="20">
        <f t="shared" ca="1" si="463"/>
        <v>0</v>
      </c>
      <c r="AP1140" s="32">
        <f t="shared" ca="1" si="464"/>
        <v>0</v>
      </c>
    </row>
    <row r="1141" spans="1:42" x14ac:dyDescent="0.2">
      <c r="A1141" s="14">
        <f>Daten!A1141</f>
        <v>41235</v>
      </c>
      <c r="B1141" s="7" t="str">
        <f>Daten!B1141</f>
        <v xml:space="preserve">Weilbach                                          </v>
      </c>
      <c r="C1141" s="14">
        <f t="shared" si="440"/>
        <v>4</v>
      </c>
      <c r="D1141" s="9">
        <f>Daten!D1141</f>
        <v>0</v>
      </c>
      <c r="E1141" s="8">
        <f>Daten!E1141</f>
        <v>605</v>
      </c>
      <c r="F1141" s="8">
        <f>Daten!F1141</f>
        <v>619</v>
      </c>
      <c r="G1141" s="26">
        <f t="shared" si="441"/>
        <v>-14</v>
      </c>
      <c r="H1141" s="28">
        <f t="shared" si="442"/>
        <v>-2.2617124394184167E-2</v>
      </c>
      <c r="I1141" s="20">
        <f t="shared" si="443"/>
        <v>8.8179373379594761</v>
      </c>
      <c r="J1141" s="20">
        <f t="shared" si="444"/>
        <v>-22.817937337959478</v>
      </c>
      <c r="K1141" s="26">
        <f t="shared" si="445"/>
        <v>11408.968668979738</v>
      </c>
      <c r="L1141" s="15">
        <f>Daten!G1141</f>
        <v>84</v>
      </c>
      <c r="M1141" s="15">
        <f>Daten!H1141</f>
        <v>404</v>
      </c>
      <c r="N1141" s="15">
        <f>Daten!I1141</f>
        <v>117</v>
      </c>
      <c r="O1141" s="27">
        <f t="shared" si="446"/>
        <v>0.49752475247524752</v>
      </c>
      <c r="P1141" s="15">
        <f t="shared" si="447"/>
        <v>231.269645520019</v>
      </c>
      <c r="Q1141" s="20">
        <f t="shared" si="448"/>
        <v>-30.269645520018997</v>
      </c>
      <c r="R1141" s="26">
        <f t="shared" si="449"/>
        <v>-6053.9291040037997</v>
      </c>
      <c r="S1141" s="8">
        <f>Daten!K1141</f>
        <v>16050.93</v>
      </c>
      <c r="T1141" s="8">
        <f>Daten!L1141</f>
        <v>43820.32</v>
      </c>
      <c r="U1141" s="8">
        <f>Daten!M1141</f>
        <v>73453.03</v>
      </c>
      <c r="V1141" s="8">
        <f>Daten!N1141</f>
        <v>500</v>
      </c>
      <c r="W1141" s="8">
        <f>Daten!O1141</f>
        <v>500</v>
      </c>
      <c r="X1141" s="22">
        <f t="shared" si="450"/>
        <v>133324.28</v>
      </c>
      <c r="Y1141" s="8">
        <f t="shared" si="451"/>
        <v>248188.17271343395</v>
      </c>
      <c r="Z1141" s="20">
        <f t="shared" si="452"/>
        <v>-114863.89271343395</v>
      </c>
      <c r="AA1141" s="26">
        <f t="shared" si="453"/>
        <v>11486.389271343396</v>
      </c>
      <c r="AB1141" s="31">
        <f t="shared" si="454"/>
        <v>16841.428836319334</v>
      </c>
      <c r="AC1141" s="30">
        <f t="shared" si="455"/>
        <v>16841.428836319334</v>
      </c>
      <c r="AG1141" s="25">
        <f t="shared" si="456"/>
        <v>11408.968668979738</v>
      </c>
      <c r="AH1141" s="25">
        <f t="shared" si="457"/>
        <v>11486.389271343396</v>
      </c>
      <c r="AI1141" s="25">
        <f t="shared" si="458"/>
        <v>22895.357940323134</v>
      </c>
      <c r="AJ1141" s="25">
        <f t="shared" si="459"/>
        <v>1</v>
      </c>
      <c r="AK1141" s="25">
        <f t="shared" si="460"/>
        <v>22895.357940323134</v>
      </c>
      <c r="AL1141" s="25">
        <f t="shared" ca="1" si="461"/>
        <v>50207</v>
      </c>
      <c r="AM1141" s="25">
        <f t="shared" ca="1" si="462"/>
        <v>41</v>
      </c>
      <c r="AN1141" s="25">
        <f ca="1">IF(AM1141=0,0,COUNTIF($AM$19:AM1141,C1141*10+1))</f>
        <v>107</v>
      </c>
      <c r="AO1141" s="20">
        <f t="shared" ca="1" si="463"/>
        <v>0</v>
      </c>
      <c r="AP1141" s="32">
        <f t="shared" ca="1" si="464"/>
        <v>50207</v>
      </c>
    </row>
    <row r="1142" spans="1:42" x14ac:dyDescent="0.2">
      <c r="A1142" s="14">
        <f>Daten!A1142</f>
        <v>41236</v>
      </c>
      <c r="B1142" s="7" t="str">
        <f>Daten!B1142</f>
        <v xml:space="preserve">Wippenham                                         </v>
      </c>
      <c r="C1142" s="14">
        <f t="shared" si="440"/>
        <v>4</v>
      </c>
      <c r="D1142" s="9">
        <f>Daten!D1142</f>
        <v>0</v>
      </c>
      <c r="E1142" s="8">
        <f>Daten!E1142</f>
        <v>557</v>
      </c>
      <c r="F1142" s="8">
        <f>Daten!F1142</f>
        <v>569</v>
      </c>
      <c r="G1142" s="26">
        <f t="shared" si="441"/>
        <v>-12</v>
      </c>
      <c r="H1142" s="28">
        <f t="shared" si="442"/>
        <v>-2.10896309314587E-2</v>
      </c>
      <c r="I1142" s="20">
        <f t="shared" si="443"/>
        <v>8.1056645319853668</v>
      </c>
      <c r="J1142" s="20">
        <f t="shared" si="444"/>
        <v>-20.105664531985369</v>
      </c>
      <c r="K1142" s="26">
        <f t="shared" si="445"/>
        <v>10052.832265992683</v>
      </c>
      <c r="L1142" s="15">
        <f>Daten!G1142</f>
        <v>89</v>
      </c>
      <c r="M1142" s="15">
        <f>Daten!H1142</f>
        <v>375</v>
      </c>
      <c r="N1142" s="15">
        <f>Daten!I1142</f>
        <v>93</v>
      </c>
      <c r="O1142" s="27">
        <f t="shared" si="446"/>
        <v>0.48533333333333334</v>
      </c>
      <c r="P1142" s="15">
        <f t="shared" si="447"/>
        <v>214.66860660892854</v>
      </c>
      <c r="Q1142" s="20">
        <f t="shared" si="448"/>
        <v>-32.668606608928542</v>
      </c>
      <c r="R1142" s="26">
        <f t="shared" si="449"/>
        <v>-6533.7213217857079</v>
      </c>
      <c r="S1142" s="8">
        <f>Daten!K1142</f>
        <v>6408.57</v>
      </c>
      <c r="T1142" s="8">
        <f>Daten!L1142</f>
        <v>35030.370000000003</v>
      </c>
      <c r="U1142" s="8">
        <f>Daten!M1142</f>
        <v>51760.959999999999</v>
      </c>
      <c r="V1142" s="8">
        <f>Daten!N1142</f>
        <v>500</v>
      </c>
      <c r="W1142" s="8">
        <f>Daten!O1142</f>
        <v>500</v>
      </c>
      <c r="X1142" s="22">
        <f t="shared" si="450"/>
        <v>93199.9</v>
      </c>
      <c r="Y1142" s="8">
        <f t="shared" si="451"/>
        <v>228497.21025021936</v>
      </c>
      <c r="Z1142" s="20">
        <f t="shared" si="452"/>
        <v>-135297.31025021937</v>
      </c>
      <c r="AA1142" s="26">
        <f t="shared" si="453"/>
        <v>13529.731025021938</v>
      </c>
      <c r="AB1142" s="31">
        <f t="shared" si="454"/>
        <v>17048.841969228914</v>
      </c>
      <c r="AC1142" s="30">
        <f t="shared" si="455"/>
        <v>17048.841969228914</v>
      </c>
      <c r="AG1142" s="25">
        <f t="shared" si="456"/>
        <v>10052.832265992683</v>
      </c>
      <c r="AH1142" s="25">
        <f t="shared" si="457"/>
        <v>13529.731025021938</v>
      </c>
      <c r="AI1142" s="25">
        <f t="shared" si="458"/>
        <v>23582.563291014623</v>
      </c>
      <c r="AJ1142" s="25">
        <f t="shared" si="459"/>
        <v>1</v>
      </c>
      <c r="AK1142" s="25">
        <f t="shared" si="460"/>
        <v>23582.563291014623</v>
      </c>
      <c r="AL1142" s="25">
        <f t="shared" ca="1" si="461"/>
        <v>51714</v>
      </c>
      <c r="AM1142" s="25">
        <f t="shared" ca="1" si="462"/>
        <v>41</v>
      </c>
      <c r="AN1142" s="25">
        <f ca="1">IF(AM1142=0,0,COUNTIF($AM$19:AM1142,C1142*10+1))</f>
        <v>108</v>
      </c>
      <c r="AO1142" s="20">
        <f t="shared" ca="1" si="463"/>
        <v>0</v>
      </c>
      <c r="AP1142" s="32">
        <f t="shared" ca="1" si="464"/>
        <v>51714</v>
      </c>
    </row>
    <row r="1143" spans="1:42" x14ac:dyDescent="0.2">
      <c r="A1143" s="14">
        <f>Daten!A1143</f>
        <v>41304</v>
      </c>
      <c r="B1143" s="7" t="str">
        <f>Daten!B1143</f>
        <v xml:space="preserve">Altenfelden                                       </v>
      </c>
      <c r="C1143" s="14">
        <f t="shared" si="440"/>
        <v>4</v>
      </c>
      <c r="D1143" s="9">
        <f>Daten!D1143</f>
        <v>0</v>
      </c>
      <c r="E1143" s="8">
        <f>Daten!E1143</f>
        <v>2263</v>
      </c>
      <c r="F1143" s="8">
        <f>Daten!F1143</f>
        <v>2257</v>
      </c>
      <c r="G1143" s="26">
        <f t="shared" si="441"/>
        <v>6</v>
      </c>
      <c r="H1143" s="28">
        <f t="shared" si="442"/>
        <v>2.658396101019052E-3</v>
      </c>
      <c r="I1143" s="20">
        <f t="shared" si="443"/>
        <v>32.1519944616713</v>
      </c>
      <c r="J1143" s="20">
        <f t="shared" si="444"/>
        <v>-26.1519944616713</v>
      </c>
      <c r="K1143" s="26">
        <f t="shared" si="445"/>
        <v>13075.99723083565</v>
      </c>
      <c r="L1143" s="15">
        <f>Daten!G1143</f>
        <v>381</v>
      </c>
      <c r="M1143" s="15">
        <f>Daten!H1143</f>
        <v>1448</v>
      </c>
      <c r="N1143" s="15">
        <f>Daten!I1143</f>
        <v>434</v>
      </c>
      <c r="O1143" s="27">
        <f t="shared" si="446"/>
        <v>0.56284530386740328</v>
      </c>
      <c r="P1143" s="15">
        <f t="shared" si="447"/>
        <v>828.90704631927599</v>
      </c>
      <c r="Q1143" s="20">
        <f t="shared" si="448"/>
        <v>-13.907046319275992</v>
      </c>
      <c r="R1143" s="26">
        <f t="shared" si="449"/>
        <v>-2781.4092638551983</v>
      </c>
      <c r="S1143" s="8">
        <f>Daten!K1143</f>
        <v>10809.37</v>
      </c>
      <c r="T1143" s="8">
        <f>Daten!L1143</f>
        <v>193559.21</v>
      </c>
      <c r="U1143" s="8">
        <f>Daten!M1143</f>
        <v>763141.92</v>
      </c>
      <c r="V1143" s="8">
        <f>Daten!N1143</f>
        <v>500</v>
      </c>
      <c r="W1143" s="8">
        <f>Daten!O1143</f>
        <v>500</v>
      </c>
      <c r="X1143" s="22">
        <f t="shared" si="450"/>
        <v>967510.5</v>
      </c>
      <c r="Y1143" s="8">
        <f t="shared" si="451"/>
        <v>928346.83446363814</v>
      </c>
      <c r="Z1143" s="20">
        <f t="shared" si="452"/>
        <v>39163.665536361863</v>
      </c>
      <c r="AA1143" s="26">
        <f t="shared" si="453"/>
        <v>-3916.3665536361864</v>
      </c>
      <c r="AB1143" s="31">
        <f t="shared" si="454"/>
        <v>6378.2214133442667</v>
      </c>
      <c r="AC1143" s="30">
        <f t="shared" si="455"/>
        <v>6378.2214133442667</v>
      </c>
      <c r="AG1143" s="25">
        <f t="shared" si="456"/>
        <v>13075.99723083565</v>
      </c>
      <c r="AH1143" s="25">
        <f t="shared" si="457"/>
        <v>-3916.3665536361864</v>
      </c>
      <c r="AI1143" s="25">
        <f t="shared" si="458"/>
        <v>9159.6306771994641</v>
      </c>
      <c r="AJ1143" s="25">
        <f t="shared" si="459"/>
        <v>1</v>
      </c>
      <c r="AK1143" s="25">
        <f t="shared" si="460"/>
        <v>9159.6306771994641</v>
      </c>
      <c r="AL1143" s="25">
        <f t="shared" ca="1" si="461"/>
        <v>20086</v>
      </c>
      <c r="AM1143" s="25">
        <f t="shared" ca="1" si="462"/>
        <v>41</v>
      </c>
      <c r="AN1143" s="25">
        <f ca="1">IF(AM1143=0,0,COUNTIF($AM$19:AM1143,C1143*10+1))</f>
        <v>109</v>
      </c>
      <c r="AO1143" s="20">
        <f t="shared" ca="1" si="463"/>
        <v>0</v>
      </c>
      <c r="AP1143" s="32">
        <f t="shared" ca="1" si="464"/>
        <v>20086</v>
      </c>
    </row>
    <row r="1144" spans="1:42" x14ac:dyDescent="0.2">
      <c r="A1144" s="14">
        <f>Daten!A1144</f>
        <v>41305</v>
      </c>
      <c r="B1144" s="7" t="str">
        <f>Daten!B1144</f>
        <v xml:space="preserve">Arnreit                                           </v>
      </c>
      <c r="C1144" s="14">
        <f t="shared" si="440"/>
        <v>4</v>
      </c>
      <c r="D1144" s="9">
        <f>Daten!D1144</f>
        <v>0</v>
      </c>
      <c r="E1144" s="8">
        <f>Daten!E1144</f>
        <v>1193</v>
      </c>
      <c r="F1144" s="8">
        <f>Daten!F1144</f>
        <v>1137</v>
      </c>
      <c r="G1144" s="26">
        <f t="shared" si="441"/>
        <v>56</v>
      </c>
      <c r="H1144" s="28">
        <f t="shared" si="442"/>
        <v>4.9252418645558488E-2</v>
      </c>
      <c r="I1144" s="20">
        <f t="shared" si="443"/>
        <v>16.197083607851251</v>
      </c>
      <c r="J1144" s="20">
        <f t="shared" si="444"/>
        <v>39.802916392148745</v>
      </c>
      <c r="K1144" s="26">
        <f t="shared" si="445"/>
        <v>-19901.458196074374</v>
      </c>
      <c r="L1144" s="15">
        <f>Daten!G1144</f>
        <v>216</v>
      </c>
      <c r="M1144" s="15">
        <f>Daten!H1144</f>
        <v>786</v>
      </c>
      <c r="N1144" s="15">
        <f>Daten!I1144</f>
        <v>191</v>
      </c>
      <c r="O1144" s="27">
        <f t="shared" si="446"/>
        <v>0.51781170483460559</v>
      </c>
      <c r="P1144" s="15">
        <f t="shared" si="447"/>
        <v>449.94539945231418</v>
      </c>
      <c r="Q1144" s="20">
        <f t="shared" si="448"/>
        <v>-42.945399452314177</v>
      </c>
      <c r="R1144" s="26">
        <f t="shared" si="449"/>
        <v>-8589.0798904628355</v>
      </c>
      <c r="S1144" s="8">
        <f>Daten!K1144</f>
        <v>9011.01</v>
      </c>
      <c r="T1144" s="8">
        <f>Daten!L1144</f>
        <v>81015.95</v>
      </c>
      <c r="U1144" s="8">
        <f>Daten!M1144</f>
        <v>285850.78999999998</v>
      </c>
      <c r="V1144" s="8">
        <f>Daten!N1144</f>
        <v>500</v>
      </c>
      <c r="W1144" s="8">
        <f>Daten!O1144</f>
        <v>500</v>
      </c>
      <c r="X1144" s="22">
        <f t="shared" si="450"/>
        <v>375877.75</v>
      </c>
      <c r="Y1144" s="8">
        <f t="shared" si="451"/>
        <v>489402.46288781276</v>
      </c>
      <c r="Z1144" s="20">
        <f t="shared" si="452"/>
        <v>-113524.71288781276</v>
      </c>
      <c r="AA1144" s="26">
        <f t="shared" si="453"/>
        <v>11352.471288781277</v>
      </c>
      <c r="AB1144" s="31">
        <f t="shared" si="454"/>
        <v>-17138.066797755935</v>
      </c>
      <c r="AC1144" s="30">
        <f t="shared" si="455"/>
        <v>0</v>
      </c>
      <c r="AG1144" s="25">
        <f t="shared" si="456"/>
        <v>0</v>
      </c>
      <c r="AH1144" s="25">
        <f t="shared" si="457"/>
        <v>0</v>
      </c>
      <c r="AI1144" s="25">
        <f t="shared" si="458"/>
        <v>0</v>
      </c>
      <c r="AJ1144" s="25">
        <f t="shared" si="459"/>
        <v>1</v>
      </c>
      <c r="AK1144" s="25">
        <f t="shared" si="460"/>
        <v>0</v>
      </c>
      <c r="AL1144" s="25">
        <f t="shared" ca="1" si="461"/>
        <v>0</v>
      </c>
      <c r="AM1144" s="25">
        <f t="shared" ca="1" si="462"/>
        <v>0</v>
      </c>
      <c r="AN1144" s="25">
        <f ca="1">IF(AM1144=0,0,COUNTIF($AM$19:AM1144,C1144*10+1))</f>
        <v>0</v>
      </c>
      <c r="AO1144" s="20">
        <f t="shared" ca="1" si="463"/>
        <v>0</v>
      </c>
      <c r="AP1144" s="32">
        <f t="shared" ca="1" si="464"/>
        <v>0</v>
      </c>
    </row>
    <row r="1145" spans="1:42" x14ac:dyDescent="0.2">
      <c r="A1145" s="14">
        <f>Daten!A1145</f>
        <v>41306</v>
      </c>
      <c r="B1145" s="7" t="str">
        <f>Daten!B1145</f>
        <v xml:space="preserve">Atzesberg                                         </v>
      </c>
      <c r="C1145" s="14">
        <f t="shared" si="440"/>
        <v>4</v>
      </c>
      <c r="D1145" s="9">
        <f>Daten!D1145</f>
        <v>0</v>
      </c>
      <c r="E1145" s="8">
        <f>Daten!E1145</f>
        <v>446</v>
      </c>
      <c r="F1145" s="8">
        <f>Daten!F1145</f>
        <v>440</v>
      </c>
      <c r="G1145" s="26">
        <f t="shared" si="441"/>
        <v>6</v>
      </c>
      <c r="H1145" s="28">
        <f t="shared" si="442"/>
        <v>1.3636363636363636E-2</v>
      </c>
      <c r="I1145" s="20">
        <f t="shared" si="443"/>
        <v>6.2680006925721639</v>
      </c>
      <c r="J1145" s="20">
        <f t="shared" si="444"/>
        <v>-0.26800069257216386</v>
      </c>
      <c r="K1145" s="26">
        <f t="shared" si="445"/>
        <v>134.00034628608194</v>
      </c>
      <c r="L1145" s="15">
        <f>Daten!G1145</f>
        <v>85</v>
      </c>
      <c r="M1145" s="15">
        <f>Daten!H1145</f>
        <v>269</v>
      </c>
      <c r="N1145" s="15">
        <f>Daten!I1145</f>
        <v>92</v>
      </c>
      <c r="O1145" s="27">
        <f t="shared" si="446"/>
        <v>0.65799256505576209</v>
      </c>
      <c r="P1145" s="15">
        <f t="shared" si="447"/>
        <v>153.98894714080473</v>
      </c>
      <c r="Q1145" s="20">
        <f t="shared" si="448"/>
        <v>23.011052859195274</v>
      </c>
      <c r="R1145" s="26">
        <f t="shared" si="449"/>
        <v>4602.2105718390549</v>
      </c>
      <c r="S1145" s="8">
        <f>Daten!K1145</f>
        <v>4852.1400000000003</v>
      </c>
      <c r="T1145" s="8">
        <f>Daten!L1145</f>
        <v>28609.66</v>
      </c>
      <c r="U1145" s="8">
        <f>Daten!M1145</f>
        <v>11599.16</v>
      </c>
      <c r="V1145" s="8">
        <f>Daten!N1145</f>
        <v>500</v>
      </c>
      <c r="W1145" s="8">
        <f>Daten!O1145</f>
        <v>500</v>
      </c>
      <c r="X1145" s="22">
        <f t="shared" si="450"/>
        <v>45060.960000000006</v>
      </c>
      <c r="Y1145" s="8">
        <f t="shared" si="451"/>
        <v>182961.85955403562</v>
      </c>
      <c r="Z1145" s="20">
        <f t="shared" si="452"/>
        <v>-137900.89955403563</v>
      </c>
      <c r="AA1145" s="26">
        <f t="shared" si="453"/>
        <v>13790.089955403564</v>
      </c>
      <c r="AB1145" s="31">
        <f t="shared" si="454"/>
        <v>18526.3008735287</v>
      </c>
      <c r="AC1145" s="30">
        <f t="shared" si="455"/>
        <v>18526.3008735287</v>
      </c>
      <c r="AG1145" s="25">
        <f t="shared" si="456"/>
        <v>134.00034628608194</v>
      </c>
      <c r="AH1145" s="25">
        <f t="shared" si="457"/>
        <v>13790.089955403564</v>
      </c>
      <c r="AI1145" s="25">
        <f t="shared" si="458"/>
        <v>13924.090301689646</v>
      </c>
      <c r="AJ1145" s="25">
        <f t="shared" si="459"/>
        <v>1</v>
      </c>
      <c r="AK1145" s="25">
        <f t="shared" si="460"/>
        <v>13924.090301689646</v>
      </c>
      <c r="AL1145" s="25">
        <f t="shared" ca="1" si="461"/>
        <v>30534</v>
      </c>
      <c r="AM1145" s="25">
        <f t="shared" ca="1" si="462"/>
        <v>41</v>
      </c>
      <c r="AN1145" s="25">
        <f ca="1">IF(AM1145=0,0,COUNTIF($AM$19:AM1145,C1145*10+1))</f>
        <v>110</v>
      </c>
      <c r="AO1145" s="20">
        <f t="shared" ca="1" si="463"/>
        <v>0</v>
      </c>
      <c r="AP1145" s="32">
        <f t="shared" ca="1" si="464"/>
        <v>30534</v>
      </c>
    </row>
    <row r="1146" spans="1:42" x14ac:dyDescent="0.2">
      <c r="A1146" s="14">
        <f>Daten!A1146</f>
        <v>41307</v>
      </c>
      <c r="B1146" s="7" t="str">
        <f>Daten!B1146</f>
        <v xml:space="preserve">Auberg                                            </v>
      </c>
      <c r="C1146" s="14">
        <f t="shared" si="440"/>
        <v>4</v>
      </c>
      <c r="D1146" s="9">
        <f>Daten!D1146</f>
        <v>0</v>
      </c>
      <c r="E1146" s="8">
        <f>Daten!E1146</f>
        <v>598</v>
      </c>
      <c r="F1146" s="8">
        <f>Daten!F1146</f>
        <v>556</v>
      </c>
      <c r="G1146" s="26">
        <f t="shared" si="441"/>
        <v>42</v>
      </c>
      <c r="H1146" s="28">
        <f t="shared" si="442"/>
        <v>7.5539568345323743E-2</v>
      </c>
      <c r="I1146" s="20">
        <f t="shared" si="443"/>
        <v>7.9204736024320974</v>
      </c>
      <c r="J1146" s="20">
        <f t="shared" si="444"/>
        <v>34.079526397567903</v>
      </c>
      <c r="K1146" s="26">
        <f t="shared" si="445"/>
        <v>-17039.763198783952</v>
      </c>
      <c r="L1146" s="15">
        <f>Daten!G1146</f>
        <v>119</v>
      </c>
      <c r="M1146" s="15">
        <f>Daten!H1146</f>
        <v>378</v>
      </c>
      <c r="N1146" s="15">
        <f>Daten!I1146</f>
        <v>101</v>
      </c>
      <c r="O1146" s="27">
        <f t="shared" si="446"/>
        <v>0.58201058201058198</v>
      </c>
      <c r="P1146" s="15">
        <f t="shared" si="447"/>
        <v>216.38595546179997</v>
      </c>
      <c r="Q1146" s="20">
        <f t="shared" si="448"/>
        <v>3.6140445382000337</v>
      </c>
      <c r="R1146" s="26">
        <f t="shared" si="449"/>
        <v>722.80890764000674</v>
      </c>
      <c r="S1146" s="8">
        <f>Daten!K1146</f>
        <v>6007.78</v>
      </c>
      <c r="T1146" s="8">
        <f>Daten!L1146</f>
        <v>34398.15</v>
      </c>
      <c r="U1146" s="8">
        <f>Daten!M1146</f>
        <v>68692.83</v>
      </c>
      <c r="V1146" s="8">
        <f>Daten!N1146</f>
        <v>500</v>
      </c>
      <c r="W1146" s="8">
        <f>Daten!O1146</f>
        <v>500</v>
      </c>
      <c r="X1146" s="22">
        <f t="shared" si="450"/>
        <v>109098.76000000001</v>
      </c>
      <c r="Y1146" s="8">
        <f t="shared" si="451"/>
        <v>245316.57402088182</v>
      </c>
      <c r="Z1146" s="20">
        <f t="shared" si="452"/>
        <v>-136217.81402088181</v>
      </c>
      <c r="AA1146" s="26">
        <f t="shared" si="453"/>
        <v>13621.781402088181</v>
      </c>
      <c r="AB1146" s="31">
        <f t="shared" si="454"/>
        <v>-2695.1728890557642</v>
      </c>
      <c r="AC1146" s="30">
        <f t="shared" si="455"/>
        <v>0</v>
      </c>
      <c r="AG1146" s="25">
        <f t="shared" si="456"/>
        <v>0</v>
      </c>
      <c r="AH1146" s="25">
        <f t="shared" si="457"/>
        <v>0</v>
      </c>
      <c r="AI1146" s="25">
        <f t="shared" si="458"/>
        <v>0</v>
      </c>
      <c r="AJ1146" s="25">
        <f t="shared" si="459"/>
        <v>1</v>
      </c>
      <c r="AK1146" s="25">
        <f t="shared" si="460"/>
        <v>0</v>
      </c>
      <c r="AL1146" s="25">
        <f t="shared" ca="1" si="461"/>
        <v>0</v>
      </c>
      <c r="AM1146" s="25">
        <f t="shared" ca="1" si="462"/>
        <v>0</v>
      </c>
      <c r="AN1146" s="25">
        <f ca="1">IF(AM1146=0,0,COUNTIF($AM$19:AM1146,C1146*10+1))</f>
        <v>0</v>
      </c>
      <c r="AO1146" s="20">
        <f t="shared" ca="1" si="463"/>
        <v>0</v>
      </c>
      <c r="AP1146" s="32">
        <f t="shared" ca="1" si="464"/>
        <v>0</v>
      </c>
    </row>
    <row r="1147" spans="1:42" x14ac:dyDescent="0.2">
      <c r="A1147" s="14">
        <f>Daten!A1147</f>
        <v>41309</v>
      </c>
      <c r="B1147" s="7" t="str">
        <f>Daten!B1147</f>
        <v xml:space="preserve">Haslach an der Mühl                              </v>
      </c>
      <c r="C1147" s="14">
        <f t="shared" si="440"/>
        <v>4</v>
      </c>
      <c r="D1147" s="9">
        <f>Daten!D1147</f>
        <v>0</v>
      </c>
      <c r="E1147" s="8">
        <f>Daten!E1147</f>
        <v>2591</v>
      </c>
      <c r="F1147" s="8">
        <f>Daten!F1147</f>
        <v>2554</v>
      </c>
      <c r="G1147" s="26">
        <f t="shared" si="441"/>
        <v>37</v>
      </c>
      <c r="H1147" s="28">
        <f t="shared" si="442"/>
        <v>1.4487079091620987E-2</v>
      </c>
      <c r="I1147" s="20">
        <f t="shared" si="443"/>
        <v>36.382894929157516</v>
      </c>
      <c r="J1147" s="20">
        <f t="shared" si="444"/>
        <v>0.61710507084248434</v>
      </c>
      <c r="K1147" s="26">
        <f t="shared" si="445"/>
        <v>-308.55253542124217</v>
      </c>
      <c r="L1147" s="15">
        <f>Daten!G1147</f>
        <v>362</v>
      </c>
      <c r="M1147" s="15">
        <f>Daten!H1147</f>
        <v>1585</v>
      </c>
      <c r="N1147" s="15">
        <f>Daten!I1147</f>
        <v>644</v>
      </c>
      <c r="O1147" s="27">
        <f t="shared" si="446"/>
        <v>0.63470031545741323</v>
      </c>
      <c r="P1147" s="15">
        <f t="shared" si="447"/>
        <v>907.33264393373793</v>
      </c>
      <c r="Q1147" s="20">
        <f t="shared" si="448"/>
        <v>98.667356066262073</v>
      </c>
      <c r="R1147" s="26">
        <f t="shared" si="449"/>
        <v>19733.471213252415</v>
      </c>
      <c r="S1147" s="8">
        <f>Daten!K1147</f>
        <v>5081.5600000000004</v>
      </c>
      <c r="T1147" s="8">
        <f>Daten!L1147</f>
        <v>211852.25</v>
      </c>
      <c r="U1147" s="8">
        <f>Daten!M1147</f>
        <v>587253.72</v>
      </c>
      <c r="V1147" s="8">
        <f>Daten!N1147</f>
        <v>500</v>
      </c>
      <c r="W1147" s="8">
        <f>Daten!O1147</f>
        <v>500</v>
      </c>
      <c r="X1147" s="22">
        <f t="shared" si="450"/>
        <v>804187.53</v>
      </c>
      <c r="Y1147" s="8">
        <f t="shared" si="451"/>
        <v>1062901.7446289379</v>
      </c>
      <c r="Z1147" s="20">
        <f t="shared" si="452"/>
        <v>-258714.21462893789</v>
      </c>
      <c r="AA1147" s="26">
        <f t="shared" si="453"/>
        <v>25871.421462893792</v>
      </c>
      <c r="AB1147" s="31">
        <f t="shared" si="454"/>
        <v>45296.340140724962</v>
      </c>
      <c r="AC1147" s="30">
        <f t="shared" si="455"/>
        <v>45296.340140724962</v>
      </c>
      <c r="AG1147" s="25">
        <f t="shared" si="456"/>
        <v>-308.55253542124217</v>
      </c>
      <c r="AH1147" s="25">
        <f t="shared" si="457"/>
        <v>25871.421462893792</v>
      </c>
      <c r="AI1147" s="25">
        <f t="shared" si="458"/>
        <v>25562.868927472551</v>
      </c>
      <c r="AJ1147" s="25">
        <f t="shared" si="459"/>
        <v>1</v>
      </c>
      <c r="AK1147" s="25">
        <f t="shared" si="460"/>
        <v>25562.868927472551</v>
      </c>
      <c r="AL1147" s="25">
        <f t="shared" ca="1" si="461"/>
        <v>56056</v>
      </c>
      <c r="AM1147" s="25">
        <f t="shared" ca="1" si="462"/>
        <v>41</v>
      </c>
      <c r="AN1147" s="25">
        <f ca="1">IF(AM1147=0,0,COUNTIF($AM$19:AM1147,C1147*10+1))</f>
        <v>111</v>
      </c>
      <c r="AO1147" s="20">
        <f t="shared" ca="1" si="463"/>
        <v>0</v>
      </c>
      <c r="AP1147" s="32">
        <f t="shared" ca="1" si="464"/>
        <v>56056</v>
      </c>
    </row>
    <row r="1148" spans="1:42" x14ac:dyDescent="0.2">
      <c r="A1148" s="14">
        <f>Daten!A1148</f>
        <v>41311</v>
      </c>
      <c r="B1148" s="7" t="str">
        <f>Daten!B1148</f>
        <v xml:space="preserve">Hörbich                                          </v>
      </c>
      <c r="C1148" s="14">
        <f t="shared" si="440"/>
        <v>4</v>
      </c>
      <c r="D1148" s="9">
        <f>Daten!D1148</f>
        <v>0</v>
      </c>
      <c r="E1148" s="8">
        <f>Daten!E1148</f>
        <v>423</v>
      </c>
      <c r="F1148" s="8">
        <f>Daten!F1148</f>
        <v>399</v>
      </c>
      <c r="G1148" s="26">
        <f t="shared" si="441"/>
        <v>24</v>
      </c>
      <c r="H1148" s="28">
        <f t="shared" si="442"/>
        <v>6.0150375939849621E-2</v>
      </c>
      <c r="I1148" s="20">
        <f t="shared" si="443"/>
        <v>5.6839369916733942</v>
      </c>
      <c r="J1148" s="20">
        <f t="shared" si="444"/>
        <v>18.316063008326605</v>
      </c>
      <c r="K1148" s="26">
        <f t="shared" si="445"/>
        <v>-9158.0315041633021</v>
      </c>
      <c r="L1148" s="15">
        <f>Daten!G1148</f>
        <v>70</v>
      </c>
      <c r="M1148" s="15">
        <f>Daten!H1148</f>
        <v>292</v>
      </c>
      <c r="N1148" s="15">
        <f>Daten!I1148</f>
        <v>61</v>
      </c>
      <c r="O1148" s="27">
        <f t="shared" si="446"/>
        <v>0.44863013698630139</v>
      </c>
      <c r="P1148" s="15">
        <f t="shared" si="447"/>
        <v>167.15528834615236</v>
      </c>
      <c r="Q1148" s="20">
        <f t="shared" si="448"/>
        <v>-36.155288346152361</v>
      </c>
      <c r="R1148" s="26">
        <f t="shared" si="449"/>
        <v>-7231.0576692304721</v>
      </c>
      <c r="S1148" s="8">
        <f>Daten!K1148</f>
        <v>5232.34</v>
      </c>
      <c r="T1148" s="8">
        <f>Daten!L1148</f>
        <v>25436.58</v>
      </c>
      <c r="U1148" s="8">
        <f>Daten!M1148</f>
        <v>39748.36</v>
      </c>
      <c r="V1148" s="8">
        <f>Daten!N1148</f>
        <v>500</v>
      </c>
      <c r="W1148" s="8">
        <f>Daten!O1148</f>
        <v>500</v>
      </c>
      <c r="X1148" s="22">
        <f t="shared" si="450"/>
        <v>70417.279999999999</v>
      </c>
      <c r="Y1148" s="8">
        <f t="shared" si="451"/>
        <v>173526.60670707861</v>
      </c>
      <c r="Z1148" s="20">
        <f t="shared" si="452"/>
        <v>-103109.32670707861</v>
      </c>
      <c r="AA1148" s="26">
        <f t="shared" si="453"/>
        <v>10310.932670707862</v>
      </c>
      <c r="AB1148" s="31">
        <f t="shared" si="454"/>
        <v>-6078.1565026859134</v>
      </c>
      <c r="AC1148" s="30">
        <f t="shared" si="455"/>
        <v>0</v>
      </c>
      <c r="AG1148" s="25">
        <f t="shared" si="456"/>
        <v>0</v>
      </c>
      <c r="AH1148" s="25">
        <f t="shared" si="457"/>
        <v>0</v>
      </c>
      <c r="AI1148" s="25">
        <f t="shared" si="458"/>
        <v>0</v>
      </c>
      <c r="AJ1148" s="25">
        <f t="shared" si="459"/>
        <v>1</v>
      </c>
      <c r="AK1148" s="25">
        <f t="shared" si="460"/>
        <v>0</v>
      </c>
      <c r="AL1148" s="25">
        <f t="shared" ca="1" si="461"/>
        <v>0</v>
      </c>
      <c r="AM1148" s="25">
        <f t="shared" ca="1" si="462"/>
        <v>0</v>
      </c>
      <c r="AN1148" s="25">
        <f ca="1">IF(AM1148=0,0,COUNTIF($AM$19:AM1148,C1148*10+1))</f>
        <v>0</v>
      </c>
      <c r="AO1148" s="20">
        <f t="shared" ca="1" si="463"/>
        <v>0</v>
      </c>
      <c r="AP1148" s="32">
        <f t="shared" ca="1" si="464"/>
        <v>0</v>
      </c>
    </row>
    <row r="1149" spans="1:42" x14ac:dyDescent="0.2">
      <c r="A1149" s="14">
        <f>Daten!A1149</f>
        <v>41312</v>
      </c>
      <c r="B1149" s="7" t="str">
        <f>Daten!B1149</f>
        <v xml:space="preserve">Hofkirchen im Mühlkreis                          </v>
      </c>
      <c r="C1149" s="14">
        <f t="shared" si="440"/>
        <v>4</v>
      </c>
      <c r="D1149" s="9">
        <f>Daten!D1149</f>
        <v>0</v>
      </c>
      <c r="E1149" s="8">
        <f>Daten!E1149</f>
        <v>1547</v>
      </c>
      <c r="F1149" s="8">
        <f>Daten!F1149</f>
        <v>1501</v>
      </c>
      <c r="G1149" s="26">
        <f t="shared" si="441"/>
        <v>46</v>
      </c>
      <c r="H1149" s="28">
        <f t="shared" si="442"/>
        <v>3.0646235842771485E-2</v>
      </c>
      <c r="I1149" s="20">
        <f t="shared" si="443"/>
        <v>21.382429635342767</v>
      </c>
      <c r="J1149" s="20">
        <f t="shared" si="444"/>
        <v>24.617570364657233</v>
      </c>
      <c r="K1149" s="26">
        <f t="shared" si="445"/>
        <v>-12308.785182328616</v>
      </c>
      <c r="L1149" s="15">
        <f>Daten!G1149</f>
        <v>273</v>
      </c>
      <c r="M1149" s="15">
        <f>Daten!H1149</f>
        <v>959</v>
      </c>
      <c r="N1149" s="15">
        <f>Daten!I1149</f>
        <v>315</v>
      </c>
      <c r="O1149" s="27">
        <f t="shared" si="446"/>
        <v>0.61313868613138689</v>
      </c>
      <c r="P1149" s="15">
        <f t="shared" si="447"/>
        <v>548.97918330123321</v>
      </c>
      <c r="Q1149" s="20">
        <f t="shared" si="448"/>
        <v>39.020816698766794</v>
      </c>
      <c r="R1149" s="26">
        <f t="shared" si="449"/>
        <v>7804.1633397533587</v>
      </c>
      <c r="S1149" s="8">
        <f>Daten!K1149</f>
        <v>8923.2099999999991</v>
      </c>
      <c r="T1149" s="8">
        <f>Daten!L1149</f>
        <v>136777.74</v>
      </c>
      <c r="U1149" s="8">
        <f>Daten!M1149</f>
        <v>567163.1</v>
      </c>
      <c r="V1149" s="8">
        <f>Daten!N1149</f>
        <v>500</v>
      </c>
      <c r="W1149" s="8">
        <f>Daten!O1149</f>
        <v>500</v>
      </c>
      <c r="X1149" s="22">
        <f t="shared" si="450"/>
        <v>712864.04999999993</v>
      </c>
      <c r="Y1149" s="8">
        <f t="shared" si="451"/>
        <v>634623.31105402042</v>
      </c>
      <c r="Z1149" s="20">
        <f t="shared" si="452"/>
        <v>78240.738945979509</v>
      </c>
      <c r="AA1149" s="26">
        <f t="shared" si="453"/>
        <v>-7824.073894597951</v>
      </c>
      <c r="AB1149" s="31">
        <f t="shared" si="454"/>
        <v>-12328.69573717321</v>
      </c>
      <c r="AC1149" s="30">
        <f t="shared" si="455"/>
        <v>0</v>
      </c>
      <c r="AG1149" s="25">
        <f t="shared" si="456"/>
        <v>0</v>
      </c>
      <c r="AH1149" s="25">
        <f t="shared" si="457"/>
        <v>0</v>
      </c>
      <c r="AI1149" s="25">
        <f t="shared" si="458"/>
        <v>0</v>
      </c>
      <c r="AJ1149" s="25">
        <f t="shared" si="459"/>
        <v>1</v>
      </c>
      <c r="AK1149" s="25">
        <f t="shared" si="460"/>
        <v>0</v>
      </c>
      <c r="AL1149" s="25">
        <f t="shared" ca="1" si="461"/>
        <v>0</v>
      </c>
      <c r="AM1149" s="25">
        <f t="shared" ca="1" si="462"/>
        <v>0</v>
      </c>
      <c r="AN1149" s="25">
        <f ca="1">IF(AM1149=0,0,COUNTIF($AM$19:AM1149,C1149*10+1))</f>
        <v>0</v>
      </c>
      <c r="AO1149" s="20">
        <f t="shared" ca="1" si="463"/>
        <v>0</v>
      </c>
      <c r="AP1149" s="32">
        <f t="shared" ca="1" si="464"/>
        <v>0</v>
      </c>
    </row>
    <row r="1150" spans="1:42" x14ac:dyDescent="0.2">
      <c r="A1150" s="14">
        <f>Daten!A1150</f>
        <v>41313</v>
      </c>
      <c r="B1150" s="7" t="str">
        <f>Daten!B1150</f>
        <v xml:space="preserve">Julbach                                           </v>
      </c>
      <c r="C1150" s="14">
        <f t="shared" si="440"/>
        <v>4</v>
      </c>
      <c r="D1150" s="9">
        <f>Daten!D1150</f>
        <v>0</v>
      </c>
      <c r="E1150" s="8">
        <f>Daten!E1150</f>
        <v>1518</v>
      </c>
      <c r="F1150" s="8">
        <f>Daten!F1150</f>
        <v>1553</v>
      </c>
      <c r="G1150" s="26">
        <f t="shared" si="441"/>
        <v>-35</v>
      </c>
      <c r="H1150" s="28">
        <f t="shared" si="442"/>
        <v>-2.2537025112685124E-2</v>
      </c>
      <c r="I1150" s="20">
        <f t="shared" si="443"/>
        <v>22.123193353555841</v>
      </c>
      <c r="J1150" s="20">
        <f t="shared" si="444"/>
        <v>-57.123193353555841</v>
      </c>
      <c r="K1150" s="26">
        <f t="shared" si="445"/>
        <v>28561.596676777921</v>
      </c>
      <c r="L1150" s="15">
        <f>Daten!G1150</f>
        <v>221</v>
      </c>
      <c r="M1150" s="15">
        <f>Daten!H1150</f>
        <v>981</v>
      </c>
      <c r="N1150" s="15">
        <f>Daten!I1150</f>
        <v>316</v>
      </c>
      <c r="O1150" s="27">
        <f t="shared" si="446"/>
        <v>0.54740061162079512</v>
      </c>
      <c r="P1150" s="15">
        <f t="shared" si="447"/>
        <v>561.57307488895708</v>
      </c>
      <c r="Q1150" s="20">
        <f t="shared" si="448"/>
        <v>-24.57307488895708</v>
      </c>
      <c r="R1150" s="26">
        <f t="shared" si="449"/>
        <v>-4914.6149777914161</v>
      </c>
      <c r="S1150" s="8">
        <f>Daten!K1150</f>
        <v>7612.34</v>
      </c>
      <c r="T1150" s="8">
        <f>Daten!L1150</f>
        <v>94092.13</v>
      </c>
      <c r="U1150" s="8">
        <f>Daten!M1150</f>
        <v>83873.429999999993</v>
      </c>
      <c r="V1150" s="8">
        <f>Daten!N1150</f>
        <v>500</v>
      </c>
      <c r="W1150" s="8">
        <f>Daten!O1150</f>
        <v>500</v>
      </c>
      <c r="X1150" s="22">
        <f t="shared" si="450"/>
        <v>185577.9</v>
      </c>
      <c r="Y1150" s="8">
        <f t="shared" si="451"/>
        <v>622726.6878991616</v>
      </c>
      <c r="Z1150" s="20">
        <f t="shared" si="452"/>
        <v>-437148.78789916157</v>
      </c>
      <c r="AA1150" s="26">
        <f t="shared" si="453"/>
        <v>43714.878789916162</v>
      </c>
      <c r="AB1150" s="31">
        <f t="shared" si="454"/>
        <v>67361.860488902661</v>
      </c>
      <c r="AC1150" s="30">
        <f t="shared" si="455"/>
        <v>67361.860488902661</v>
      </c>
      <c r="AG1150" s="25">
        <f t="shared" si="456"/>
        <v>28561.596676777921</v>
      </c>
      <c r="AH1150" s="25">
        <f t="shared" si="457"/>
        <v>43714.878789916162</v>
      </c>
      <c r="AI1150" s="25">
        <f t="shared" si="458"/>
        <v>72276.475466694086</v>
      </c>
      <c r="AJ1150" s="25">
        <f t="shared" si="459"/>
        <v>1</v>
      </c>
      <c r="AK1150" s="25">
        <f t="shared" si="460"/>
        <v>72276.475466694086</v>
      </c>
      <c r="AL1150" s="25">
        <f t="shared" ca="1" si="461"/>
        <v>158494</v>
      </c>
      <c r="AM1150" s="25">
        <f t="shared" ca="1" si="462"/>
        <v>41</v>
      </c>
      <c r="AN1150" s="25">
        <f ca="1">IF(AM1150=0,0,COUNTIF($AM$19:AM1150,C1150*10+1))</f>
        <v>112</v>
      </c>
      <c r="AO1150" s="20">
        <f t="shared" ca="1" si="463"/>
        <v>0</v>
      </c>
      <c r="AP1150" s="32">
        <f t="shared" ca="1" si="464"/>
        <v>158494</v>
      </c>
    </row>
    <row r="1151" spans="1:42" x14ac:dyDescent="0.2">
      <c r="A1151" s="14">
        <f>Daten!A1151</f>
        <v>41314</v>
      </c>
      <c r="B1151" s="7" t="str">
        <f>Daten!B1151</f>
        <v xml:space="preserve">Kirchberg ob der Donau                            </v>
      </c>
      <c r="C1151" s="14">
        <f t="shared" si="440"/>
        <v>4</v>
      </c>
      <c r="D1151" s="9">
        <f>Daten!D1151</f>
        <v>0</v>
      </c>
      <c r="E1151" s="8">
        <f>Daten!E1151</f>
        <v>1067</v>
      </c>
      <c r="F1151" s="8">
        <f>Daten!F1151</f>
        <v>1054</v>
      </c>
      <c r="G1151" s="26">
        <f t="shared" si="441"/>
        <v>13</v>
      </c>
      <c r="H1151" s="28">
        <f t="shared" si="442"/>
        <v>1.2333965844402278E-2</v>
      </c>
      <c r="I1151" s="20">
        <f t="shared" si="443"/>
        <v>15.014710749934228</v>
      </c>
      <c r="J1151" s="20">
        <f t="shared" si="444"/>
        <v>-2.0147107499342276</v>
      </c>
      <c r="K1151" s="26">
        <f t="shared" si="445"/>
        <v>1007.3553749671138</v>
      </c>
      <c r="L1151" s="15">
        <f>Daten!G1151</f>
        <v>165</v>
      </c>
      <c r="M1151" s="15">
        <f>Daten!H1151</f>
        <v>696</v>
      </c>
      <c r="N1151" s="15">
        <f>Daten!I1151</f>
        <v>206</v>
      </c>
      <c r="O1151" s="27">
        <f t="shared" si="446"/>
        <v>0.53304597701149425</v>
      </c>
      <c r="P1151" s="15">
        <f t="shared" si="447"/>
        <v>398.42493386617133</v>
      </c>
      <c r="Q1151" s="20">
        <f t="shared" si="448"/>
        <v>-27.42493386617133</v>
      </c>
      <c r="R1151" s="26">
        <f t="shared" si="449"/>
        <v>-5484.9867732342664</v>
      </c>
      <c r="S1151" s="8">
        <f>Daten!K1151</f>
        <v>7453.22</v>
      </c>
      <c r="T1151" s="8">
        <f>Daten!L1151</f>
        <v>80954.539999999994</v>
      </c>
      <c r="U1151" s="8">
        <f>Daten!M1151</f>
        <v>152858.22</v>
      </c>
      <c r="V1151" s="8">
        <f>Daten!N1151</f>
        <v>500</v>
      </c>
      <c r="W1151" s="8">
        <f>Daten!O1151</f>
        <v>500</v>
      </c>
      <c r="X1151" s="22">
        <f t="shared" si="450"/>
        <v>241265.97999999998</v>
      </c>
      <c r="Y1151" s="8">
        <f t="shared" si="451"/>
        <v>437713.68642187444</v>
      </c>
      <c r="Z1151" s="20">
        <f t="shared" si="452"/>
        <v>-196447.70642187446</v>
      </c>
      <c r="AA1151" s="26">
        <f t="shared" si="453"/>
        <v>19644.770642187446</v>
      </c>
      <c r="AB1151" s="31">
        <f t="shared" si="454"/>
        <v>15167.139243920294</v>
      </c>
      <c r="AC1151" s="30">
        <f t="shared" si="455"/>
        <v>15167.139243920294</v>
      </c>
      <c r="AG1151" s="25">
        <f t="shared" si="456"/>
        <v>1007.3553749671138</v>
      </c>
      <c r="AH1151" s="25">
        <f t="shared" si="457"/>
        <v>19644.770642187446</v>
      </c>
      <c r="AI1151" s="25">
        <f t="shared" si="458"/>
        <v>20652.126017154562</v>
      </c>
      <c r="AJ1151" s="25">
        <f t="shared" si="459"/>
        <v>1</v>
      </c>
      <c r="AK1151" s="25">
        <f t="shared" si="460"/>
        <v>20652.126017154562</v>
      </c>
      <c r="AL1151" s="25">
        <f t="shared" ca="1" si="461"/>
        <v>45288</v>
      </c>
      <c r="AM1151" s="25">
        <f t="shared" ca="1" si="462"/>
        <v>41</v>
      </c>
      <c r="AN1151" s="25">
        <f ca="1">IF(AM1151=0,0,COUNTIF($AM$19:AM1151,C1151*10+1))</f>
        <v>113</v>
      </c>
      <c r="AO1151" s="20">
        <f t="shared" ca="1" si="463"/>
        <v>0</v>
      </c>
      <c r="AP1151" s="32">
        <f t="shared" ca="1" si="464"/>
        <v>45288</v>
      </c>
    </row>
    <row r="1152" spans="1:42" x14ac:dyDescent="0.2">
      <c r="A1152" s="14">
        <f>Daten!A1152</f>
        <v>41315</v>
      </c>
      <c r="B1152" s="7" t="str">
        <f>Daten!B1152</f>
        <v xml:space="preserve">Klaffer am Hochficht                              </v>
      </c>
      <c r="C1152" s="14">
        <f t="shared" si="440"/>
        <v>4</v>
      </c>
      <c r="D1152" s="9">
        <f>Daten!D1152</f>
        <v>0</v>
      </c>
      <c r="E1152" s="8">
        <f>Daten!E1152</f>
        <v>1358</v>
      </c>
      <c r="F1152" s="8">
        <f>Daten!F1152</f>
        <v>1295</v>
      </c>
      <c r="G1152" s="26">
        <f t="shared" si="441"/>
        <v>63</v>
      </c>
      <c r="H1152" s="28">
        <f t="shared" si="442"/>
        <v>4.8648648648648651E-2</v>
      </c>
      <c r="I1152" s="20">
        <f t="shared" si="443"/>
        <v>18.447865674729435</v>
      </c>
      <c r="J1152" s="20">
        <f t="shared" si="444"/>
        <v>44.552134325270565</v>
      </c>
      <c r="K1152" s="26">
        <f t="shared" si="445"/>
        <v>-22276.067162635281</v>
      </c>
      <c r="L1152" s="15">
        <f>Daten!G1152</f>
        <v>210</v>
      </c>
      <c r="M1152" s="15">
        <f>Daten!H1152</f>
        <v>864</v>
      </c>
      <c r="N1152" s="15">
        <f>Daten!I1152</f>
        <v>284</v>
      </c>
      <c r="O1152" s="27">
        <f t="shared" si="446"/>
        <v>0.5717592592592593</v>
      </c>
      <c r="P1152" s="15">
        <f t="shared" si="447"/>
        <v>494.59646962697133</v>
      </c>
      <c r="Q1152" s="20">
        <f t="shared" si="448"/>
        <v>-0.59646962697132722</v>
      </c>
      <c r="R1152" s="26">
        <f t="shared" si="449"/>
        <v>-119.29392539426544</v>
      </c>
      <c r="S1152" s="8">
        <f>Daten!K1152</f>
        <v>10447.24</v>
      </c>
      <c r="T1152" s="8">
        <f>Daten!L1152</f>
        <v>107425.72</v>
      </c>
      <c r="U1152" s="8">
        <f>Daten!M1152</f>
        <v>146265.98000000001</v>
      </c>
      <c r="V1152" s="8">
        <f>Daten!N1152</f>
        <v>500</v>
      </c>
      <c r="W1152" s="8">
        <f>Daten!O1152</f>
        <v>500</v>
      </c>
      <c r="X1152" s="22">
        <f t="shared" si="450"/>
        <v>264138.94</v>
      </c>
      <c r="Y1152" s="8">
        <f t="shared" si="451"/>
        <v>557090.1463551129</v>
      </c>
      <c r="Z1152" s="20">
        <f t="shared" si="452"/>
        <v>-292951.2063551129</v>
      </c>
      <c r="AA1152" s="26">
        <f t="shared" si="453"/>
        <v>29295.120635511292</v>
      </c>
      <c r="AB1152" s="31">
        <f t="shared" si="454"/>
        <v>6899.7595474817463</v>
      </c>
      <c r="AC1152" s="30">
        <f t="shared" si="455"/>
        <v>6899.7595474817463</v>
      </c>
      <c r="AG1152" s="25">
        <f t="shared" si="456"/>
        <v>-22276.067162635281</v>
      </c>
      <c r="AH1152" s="25">
        <f t="shared" si="457"/>
        <v>29295.120635511292</v>
      </c>
      <c r="AI1152" s="25">
        <f t="shared" si="458"/>
        <v>7019.0534728760103</v>
      </c>
      <c r="AJ1152" s="25">
        <f t="shared" si="459"/>
        <v>1</v>
      </c>
      <c r="AK1152" s="25">
        <f t="shared" si="460"/>
        <v>7019.0534728760103</v>
      </c>
      <c r="AL1152" s="25">
        <f t="shared" ca="1" si="461"/>
        <v>15392</v>
      </c>
      <c r="AM1152" s="25">
        <f t="shared" ca="1" si="462"/>
        <v>41</v>
      </c>
      <c r="AN1152" s="25">
        <f ca="1">IF(AM1152=0,0,COUNTIF($AM$19:AM1152,C1152*10+1))</f>
        <v>114</v>
      </c>
      <c r="AO1152" s="20">
        <f t="shared" ca="1" si="463"/>
        <v>0</v>
      </c>
      <c r="AP1152" s="32">
        <f t="shared" ca="1" si="464"/>
        <v>15392</v>
      </c>
    </row>
    <row r="1153" spans="1:42" x14ac:dyDescent="0.2">
      <c r="A1153" s="14">
        <f>Daten!A1153</f>
        <v>41316</v>
      </c>
      <c r="B1153" s="7" t="str">
        <f>Daten!B1153</f>
        <v xml:space="preserve">Kleinzell im Mühlkreis                           </v>
      </c>
      <c r="C1153" s="14">
        <f t="shared" si="440"/>
        <v>4</v>
      </c>
      <c r="D1153" s="9">
        <f>Daten!D1153</f>
        <v>0</v>
      </c>
      <c r="E1153" s="8">
        <f>Daten!E1153</f>
        <v>1722</v>
      </c>
      <c r="F1153" s="8">
        <f>Daten!F1153</f>
        <v>1635</v>
      </c>
      <c r="G1153" s="26">
        <f t="shared" si="441"/>
        <v>87</v>
      </c>
      <c r="H1153" s="28">
        <f t="shared" si="442"/>
        <v>5.321100917431193E-2</v>
      </c>
      <c r="I1153" s="20">
        <f t="shared" si="443"/>
        <v>23.291320755353379</v>
      </c>
      <c r="J1153" s="20">
        <f t="shared" si="444"/>
        <v>63.708679244646618</v>
      </c>
      <c r="K1153" s="26">
        <f t="shared" si="445"/>
        <v>-31854.33962232331</v>
      </c>
      <c r="L1153" s="15">
        <f>Daten!G1153</f>
        <v>282</v>
      </c>
      <c r="M1153" s="15">
        <f>Daten!H1153</f>
        <v>1112</v>
      </c>
      <c r="N1153" s="15">
        <f>Daten!I1153</f>
        <v>328</v>
      </c>
      <c r="O1153" s="27">
        <f t="shared" si="446"/>
        <v>0.54856115107913672</v>
      </c>
      <c r="P1153" s="15">
        <f t="shared" si="447"/>
        <v>636.56397479767611</v>
      </c>
      <c r="Q1153" s="20">
        <f t="shared" si="448"/>
        <v>-26.56397479767611</v>
      </c>
      <c r="R1153" s="26">
        <f t="shared" si="449"/>
        <v>-5312.794959535222</v>
      </c>
      <c r="S1153" s="8">
        <f>Daten!K1153</f>
        <v>6917.44</v>
      </c>
      <c r="T1153" s="8">
        <f>Daten!L1153</f>
        <v>113701.92</v>
      </c>
      <c r="U1153" s="8">
        <f>Daten!M1153</f>
        <v>114900.5</v>
      </c>
      <c r="V1153" s="8">
        <f>Daten!N1153</f>
        <v>500</v>
      </c>
      <c r="W1153" s="8">
        <f>Daten!O1153</f>
        <v>500</v>
      </c>
      <c r="X1153" s="22">
        <f t="shared" si="450"/>
        <v>235519.86</v>
      </c>
      <c r="Y1153" s="8">
        <f t="shared" si="451"/>
        <v>706413.27836782357</v>
      </c>
      <c r="Z1153" s="20">
        <f t="shared" si="452"/>
        <v>-470893.41836782359</v>
      </c>
      <c r="AA1153" s="26">
        <f t="shared" si="453"/>
        <v>47089.341836782361</v>
      </c>
      <c r="AB1153" s="31">
        <f t="shared" si="454"/>
        <v>9922.2072549238292</v>
      </c>
      <c r="AC1153" s="30">
        <f t="shared" si="455"/>
        <v>9922.2072549238292</v>
      </c>
      <c r="AG1153" s="25">
        <f t="shared" si="456"/>
        <v>-31854.33962232331</v>
      </c>
      <c r="AH1153" s="25">
        <f t="shared" si="457"/>
        <v>47089.341836782361</v>
      </c>
      <c r="AI1153" s="25">
        <f t="shared" si="458"/>
        <v>15235.002214459051</v>
      </c>
      <c r="AJ1153" s="25">
        <f t="shared" si="459"/>
        <v>1</v>
      </c>
      <c r="AK1153" s="25">
        <f t="shared" si="460"/>
        <v>15235.002214459051</v>
      </c>
      <c r="AL1153" s="25">
        <f t="shared" ca="1" si="461"/>
        <v>33409</v>
      </c>
      <c r="AM1153" s="25">
        <f t="shared" ca="1" si="462"/>
        <v>41</v>
      </c>
      <c r="AN1153" s="25">
        <f ca="1">IF(AM1153=0,0,COUNTIF($AM$19:AM1153,C1153*10+1))</f>
        <v>115</v>
      </c>
      <c r="AO1153" s="20">
        <f t="shared" ca="1" si="463"/>
        <v>0</v>
      </c>
      <c r="AP1153" s="32">
        <f t="shared" ca="1" si="464"/>
        <v>33409</v>
      </c>
    </row>
    <row r="1154" spans="1:42" x14ac:dyDescent="0.2">
      <c r="A1154" s="14">
        <f>Daten!A1154</f>
        <v>41317</v>
      </c>
      <c r="B1154" s="7" t="str">
        <f>Daten!B1154</f>
        <v xml:space="preserve">Kollerschlag                                      </v>
      </c>
      <c r="C1154" s="14">
        <f t="shared" si="440"/>
        <v>4</v>
      </c>
      <c r="D1154" s="9">
        <f>Daten!D1154</f>
        <v>0</v>
      </c>
      <c r="E1154" s="8">
        <f>Daten!E1154</f>
        <v>1548</v>
      </c>
      <c r="F1154" s="8">
        <f>Daten!F1154</f>
        <v>1515</v>
      </c>
      <c r="G1154" s="26">
        <f t="shared" si="441"/>
        <v>33</v>
      </c>
      <c r="H1154" s="28">
        <f t="shared" si="442"/>
        <v>2.1782178217821781E-2</v>
      </c>
      <c r="I1154" s="20">
        <f t="shared" si="443"/>
        <v>21.581866021015518</v>
      </c>
      <c r="J1154" s="20">
        <f t="shared" si="444"/>
        <v>11.418133978984482</v>
      </c>
      <c r="K1154" s="26">
        <f t="shared" si="445"/>
        <v>-5709.0669894922412</v>
      </c>
      <c r="L1154" s="15">
        <f>Daten!G1154</f>
        <v>288</v>
      </c>
      <c r="M1154" s="15">
        <f>Daten!H1154</f>
        <v>1003</v>
      </c>
      <c r="N1154" s="15">
        <f>Daten!I1154</f>
        <v>257</v>
      </c>
      <c r="O1154" s="27">
        <f t="shared" si="446"/>
        <v>0.54336989032901295</v>
      </c>
      <c r="P1154" s="15">
        <f t="shared" si="447"/>
        <v>574.16696647668084</v>
      </c>
      <c r="Q1154" s="20">
        <f t="shared" si="448"/>
        <v>-29.166966476680841</v>
      </c>
      <c r="R1154" s="26">
        <f t="shared" si="449"/>
        <v>-5833.3932953361682</v>
      </c>
      <c r="S1154" s="8">
        <f>Daten!K1154</f>
        <v>5176.8599999999997</v>
      </c>
      <c r="T1154" s="8">
        <f>Daten!L1154</f>
        <v>97401.94</v>
      </c>
      <c r="U1154" s="8">
        <f>Daten!M1154</f>
        <v>370981.24</v>
      </c>
      <c r="V1154" s="8">
        <f>Daten!N1154</f>
        <v>500</v>
      </c>
      <c r="W1154" s="8">
        <f>Daten!O1154</f>
        <v>500</v>
      </c>
      <c r="X1154" s="22">
        <f t="shared" si="450"/>
        <v>473560.04</v>
      </c>
      <c r="Y1154" s="8">
        <f t="shared" si="451"/>
        <v>635033.53943867073</v>
      </c>
      <c r="Z1154" s="20">
        <f t="shared" si="452"/>
        <v>-161473.49943867075</v>
      </c>
      <c r="AA1154" s="26">
        <f t="shared" si="453"/>
        <v>16147.349943867077</v>
      </c>
      <c r="AB1154" s="31">
        <f t="shared" si="454"/>
        <v>4604.8896590386685</v>
      </c>
      <c r="AC1154" s="30">
        <f t="shared" si="455"/>
        <v>4604.8896590386685</v>
      </c>
      <c r="AG1154" s="25">
        <f t="shared" si="456"/>
        <v>-5709.0669894922412</v>
      </c>
      <c r="AH1154" s="25">
        <f t="shared" si="457"/>
        <v>16147.349943867077</v>
      </c>
      <c r="AI1154" s="25">
        <f t="shared" si="458"/>
        <v>10438.282954374836</v>
      </c>
      <c r="AJ1154" s="25">
        <f t="shared" si="459"/>
        <v>1</v>
      </c>
      <c r="AK1154" s="25">
        <f t="shared" si="460"/>
        <v>10438.282954374836</v>
      </c>
      <c r="AL1154" s="25">
        <f t="shared" ca="1" si="461"/>
        <v>22890</v>
      </c>
      <c r="AM1154" s="25">
        <f t="shared" ca="1" si="462"/>
        <v>41</v>
      </c>
      <c r="AN1154" s="25">
        <f ca="1">IF(AM1154=0,0,COUNTIF($AM$19:AM1154,C1154*10+1))</f>
        <v>116</v>
      </c>
      <c r="AO1154" s="20">
        <f t="shared" ca="1" si="463"/>
        <v>0</v>
      </c>
      <c r="AP1154" s="32">
        <f t="shared" ca="1" si="464"/>
        <v>22890</v>
      </c>
    </row>
    <row r="1155" spans="1:42" x14ac:dyDescent="0.2">
      <c r="A1155" s="14">
        <f>Daten!A1155</f>
        <v>41318</v>
      </c>
      <c r="B1155" s="7" t="str">
        <f>Daten!B1155</f>
        <v xml:space="preserve">Lembach im Mühlkreis                             </v>
      </c>
      <c r="C1155" s="14">
        <f t="shared" si="440"/>
        <v>4</v>
      </c>
      <c r="D1155" s="9">
        <f>Daten!D1155</f>
        <v>0</v>
      </c>
      <c r="E1155" s="8">
        <f>Daten!E1155</f>
        <v>1513</v>
      </c>
      <c r="F1155" s="8">
        <f>Daten!F1155</f>
        <v>1532</v>
      </c>
      <c r="G1155" s="26">
        <f t="shared" si="441"/>
        <v>-19</v>
      </c>
      <c r="H1155" s="28">
        <f t="shared" si="442"/>
        <v>-1.2402088772845953E-2</v>
      </c>
      <c r="I1155" s="20">
        <f t="shared" si="443"/>
        <v>21.824038775046716</v>
      </c>
      <c r="J1155" s="20">
        <f t="shared" si="444"/>
        <v>-40.824038775046716</v>
      </c>
      <c r="K1155" s="26">
        <f t="shared" si="445"/>
        <v>20412.01938752336</v>
      </c>
      <c r="L1155" s="15">
        <f>Daten!G1155</f>
        <v>247</v>
      </c>
      <c r="M1155" s="15">
        <f>Daten!H1155</f>
        <v>948</v>
      </c>
      <c r="N1155" s="15">
        <f>Daten!I1155</f>
        <v>318</v>
      </c>
      <c r="O1155" s="27">
        <f t="shared" si="446"/>
        <v>0.59599156118143459</v>
      </c>
      <c r="P1155" s="15">
        <f t="shared" si="447"/>
        <v>542.68223750737127</v>
      </c>
      <c r="Q1155" s="20">
        <f t="shared" si="448"/>
        <v>22.317762492628731</v>
      </c>
      <c r="R1155" s="26">
        <f t="shared" si="449"/>
        <v>4463.5524985257462</v>
      </c>
      <c r="S1155" s="8">
        <f>Daten!K1155</f>
        <v>2598.36</v>
      </c>
      <c r="T1155" s="8">
        <f>Daten!L1155</f>
        <v>142441.63</v>
      </c>
      <c r="U1155" s="8">
        <f>Daten!M1155</f>
        <v>466793.58</v>
      </c>
      <c r="V1155" s="8">
        <f>Daten!N1155</f>
        <v>500</v>
      </c>
      <c r="W1155" s="8">
        <f>Daten!O1155</f>
        <v>500</v>
      </c>
      <c r="X1155" s="22">
        <f t="shared" si="450"/>
        <v>611833.57000000007</v>
      </c>
      <c r="Y1155" s="8">
        <f t="shared" si="451"/>
        <v>620675.54597591003</v>
      </c>
      <c r="Z1155" s="20">
        <f t="shared" si="452"/>
        <v>-8841.9759759099688</v>
      </c>
      <c r="AA1155" s="26">
        <f t="shared" si="453"/>
        <v>884.19759759099691</v>
      </c>
      <c r="AB1155" s="31">
        <f t="shared" si="454"/>
        <v>25759.769483640102</v>
      </c>
      <c r="AC1155" s="30">
        <f t="shared" si="455"/>
        <v>25759.769483640102</v>
      </c>
      <c r="AG1155" s="25">
        <f t="shared" si="456"/>
        <v>20412.01938752336</v>
      </c>
      <c r="AH1155" s="25">
        <f t="shared" si="457"/>
        <v>884.19759759099691</v>
      </c>
      <c r="AI1155" s="25">
        <f t="shared" si="458"/>
        <v>21296.216985114355</v>
      </c>
      <c r="AJ1155" s="25">
        <f t="shared" si="459"/>
        <v>1</v>
      </c>
      <c r="AK1155" s="25">
        <f t="shared" si="460"/>
        <v>21296.216985114355</v>
      </c>
      <c r="AL1155" s="25">
        <f t="shared" ca="1" si="461"/>
        <v>46700</v>
      </c>
      <c r="AM1155" s="25">
        <f t="shared" ca="1" si="462"/>
        <v>41</v>
      </c>
      <c r="AN1155" s="25">
        <f ca="1">IF(AM1155=0,0,COUNTIF($AM$19:AM1155,C1155*10+1))</f>
        <v>117</v>
      </c>
      <c r="AO1155" s="20">
        <f t="shared" ca="1" si="463"/>
        <v>0</v>
      </c>
      <c r="AP1155" s="32">
        <f t="shared" ca="1" si="464"/>
        <v>46700</v>
      </c>
    </row>
    <row r="1156" spans="1:42" x14ac:dyDescent="0.2">
      <c r="A1156" s="14">
        <f>Daten!A1156</f>
        <v>41319</v>
      </c>
      <c r="B1156" s="7" t="str">
        <f>Daten!B1156</f>
        <v xml:space="preserve">Lichtenau im Mühlkreis                           </v>
      </c>
      <c r="C1156" s="14">
        <f t="shared" si="440"/>
        <v>4</v>
      </c>
      <c r="D1156" s="9">
        <f>Daten!D1156</f>
        <v>0</v>
      </c>
      <c r="E1156" s="8">
        <f>Daten!E1156</f>
        <v>481</v>
      </c>
      <c r="F1156" s="8">
        <f>Daten!F1156</f>
        <v>479</v>
      </c>
      <c r="G1156" s="26">
        <f t="shared" si="441"/>
        <v>2</v>
      </c>
      <c r="H1156" s="28">
        <f t="shared" si="442"/>
        <v>4.1753653444676405E-3</v>
      </c>
      <c r="I1156" s="20">
        <f t="shared" si="443"/>
        <v>6.8235734812319686</v>
      </c>
      <c r="J1156" s="20">
        <f t="shared" si="444"/>
        <v>-4.8235734812319686</v>
      </c>
      <c r="K1156" s="26">
        <f t="shared" si="445"/>
        <v>2411.7867406159844</v>
      </c>
      <c r="L1156" s="15">
        <f>Daten!G1156</f>
        <v>73</v>
      </c>
      <c r="M1156" s="15">
        <f>Daten!H1156</f>
        <v>318</v>
      </c>
      <c r="N1156" s="15">
        <f>Daten!I1156</f>
        <v>90</v>
      </c>
      <c r="O1156" s="27">
        <f t="shared" si="446"/>
        <v>0.51257861635220126</v>
      </c>
      <c r="P1156" s="15">
        <f t="shared" si="447"/>
        <v>182.03897840437139</v>
      </c>
      <c r="Q1156" s="20">
        <f t="shared" si="448"/>
        <v>-19.038978404371392</v>
      </c>
      <c r="R1156" s="26">
        <f t="shared" si="449"/>
        <v>-3807.7956808742783</v>
      </c>
      <c r="S1156" s="8">
        <f>Daten!K1156</f>
        <v>4414.8</v>
      </c>
      <c r="T1156" s="8">
        <f>Daten!L1156</f>
        <v>33547.089999999997</v>
      </c>
      <c r="U1156" s="8">
        <f>Daten!M1156</f>
        <v>15148.84</v>
      </c>
      <c r="V1156" s="8">
        <f>Daten!N1156</f>
        <v>500</v>
      </c>
      <c r="W1156" s="8">
        <f>Daten!O1156</f>
        <v>500</v>
      </c>
      <c r="X1156" s="22">
        <f t="shared" si="450"/>
        <v>53110.729999999996</v>
      </c>
      <c r="Y1156" s="8">
        <f t="shared" si="451"/>
        <v>197319.85301679626</v>
      </c>
      <c r="Z1156" s="20">
        <f t="shared" si="452"/>
        <v>-144209.12301679625</v>
      </c>
      <c r="AA1156" s="26">
        <f t="shared" si="453"/>
        <v>14420.912301679626</v>
      </c>
      <c r="AB1156" s="31">
        <f t="shared" si="454"/>
        <v>13024.903361421331</v>
      </c>
      <c r="AC1156" s="30">
        <f t="shared" si="455"/>
        <v>13024.903361421331</v>
      </c>
      <c r="AG1156" s="25">
        <f t="shared" si="456"/>
        <v>2411.7867406159844</v>
      </c>
      <c r="AH1156" s="25">
        <f t="shared" si="457"/>
        <v>14420.912301679626</v>
      </c>
      <c r="AI1156" s="25">
        <f t="shared" si="458"/>
        <v>16832.699042295611</v>
      </c>
      <c r="AJ1156" s="25">
        <f t="shared" si="459"/>
        <v>1</v>
      </c>
      <c r="AK1156" s="25">
        <f t="shared" si="460"/>
        <v>16832.699042295611</v>
      </c>
      <c r="AL1156" s="25">
        <f t="shared" ca="1" si="461"/>
        <v>36912</v>
      </c>
      <c r="AM1156" s="25">
        <f t="shared" ca="1" si="462"/>
        <v>41</v>
      </c>
      <c r="AN1156" s="25">
        <f ca="1">IF(AM1156=0,0,COUNTIF($AM$19:AM1156,C1156*10+1))</f>
        <v>118</v>
      </c>
      <c r="AO1156" s="20">
        <f t="shared" ca="1" si="463"/>
        <v>0</v>
      </c>
      <c r="AP1156" s="32">
        <f t="shared" ca="1" si="464"/>
        <v>36912</v>
      </c>
    </row>
    <row r="1157" spans="1:42" x14ac:dyDescent="0.2">
      <c r="A1157" s="14">
        <f>Daten!A1157</f>
        <v>41320</v>
      </c>
      <c r="B1157" s="7" t="str">
        <f>Daten!B1157</f>
        <v xml:space="preserve">Nebelberg                                         </v>
      </c>
      <c r="C1157" s="14">
        <f t="shared" si="440"/>
        <v>4</v>
      </c>
      <c r="D1157" s="9">
        <f>Daten!D1157</f>
        <v>0</v>
      </c>
      <c r="E1157" s="8">
        <f>Daten!E1157</f>
        <v>645</v>
      </c>
      <c r="F1157" s="8">
        <f>Daten!F1157</f>
        <v>643</v>
      </c>
      <c r="G1157" s="26">
        <f t="shared" si="441"/>
        <v>2</v>
      </c>
      <c r="H1157" s="28">
        <f t="shared" si="442"/>
        <v>3.1104199066874028E-3</v>
      </c>
      <c r="I1157" s="20">
        <f t="shared" si="443"/>
        <v>9.1598282848270483</v>
      </c>
      <c r="J1157" s="20">
        <f t="shared" si="444"/>
        <v>-7.1598282848270483</v>
      </c>
      <c r="K1157" s="26">
        <f t="shared" si="445"/>
        <v>3579.9141424135241</v>
      </c>
      <c r="L1157" s="15">
        <f>Daten!G1157</f>
        <v>122</v>
      </c>
      <c r="M1157" s="15">
        <f>Daten!H1157</f>
        <v>416</v>
      </c>
      <c r="N1157" s="15">
        <f>Daten!I1157</f>
        <v>107</v>
      </c>
      <c r="O1157" s="27">
        <f t="shared" si="446"/>
        <v>0.55048076923076927</v>
      </c>
      <c r="P1157" s="15">
        <f t="shared" si="447"/>
        <v>238.13904093150472</v>
      </c>
      <c r="Q1157" s="20">
        <f t="shared" si="448"/>
        <v>-9.1390409315047236</v>
      </c>
      <c r="R1157" s="26">
        <f t="shared" si="449"/>
        <v>-1827.8081863009447</v>
      </c>
      <c r="S1157" s="8">
        <f>Daten!K1157</f>
        <v>3792.93</v>
      </c>
      <c r="T1157" s="8">
        <f>Daten!L1157</f>
        <v>49405.17</v>
      </c>
      <c r="U1157" s="8">
        <f>Daten!M1157</f>
        <v>205264.69</v>
      </c>
      <c r="V1157" s="8">
        <f>Daten!N1157</f>
        <v>500</v>
      </c>
      <c r="W1157" s="8">
        <f>Daten!O1157</f>
        <v>500</v>
      </c>
      <c r="X1157" s="22">
        <f t="shared" si="450"/>
        <v>258462.79</v>
      </c>
      <c r="Y1157" s="8">
        <f t="shared" si="451"/>
        <v>264597.30809944612</v>
      </c>
      <c r="Z1157" s="20">
        <f t="shared" si="452"/>
        <v>-6134.5180994461116</v>
      </c>
      <c r="AA1157" s="26">
        <f t="shared" si="453"/>
        <v>613.45180994461123</v>
      </c>
      <c r="AB1157" s="31">
        <f t="shared" si="454"/>
        <v>2365.5577660571907</v>
      </c>
      <c r="AC1157" s="30">
        <f t="shared" si="455"/>
        <v>2365.5577660571907</v>
      </c>
      <c r="AG1157" s="25">
        <f t="shared" si="456"/>
        <v>3579.9141424135241</v>
      </c>
      <c r="AH1157" s="25">
        <f t="shared" si="457"/>
        <v>613.45180994461123</v>
      </c>
      <c r="AI1157" s="25">
        <f t="shared" si="458"/>
        <v>4193.3659523581355</v>
      </c>
      <c r="AJ1157" s="25">
        <f t="shared" si="459"/>
        <v>1</v>
      </c>
      <c r="AK1157" s="25">
        <f t="shared" si="460"/>
        <v>4193.3659523581355</v>
      </c>
      <c r="AL1157" s="25">
        <f t="shared" ca="1" si="461"/>
        <v>9196</v>
      </c>
      <c r="AM1157" s="25">
        <f t="shared" ca="1" si="462"/>
        <v>41</v>
      </c>
      <c r="AN1157" s="25">
        <f ca="1">IF(AM1157=0,0,COUNTIF($AM$19:AM1157,C1157*10+1))</f>
        <v>119</v>
      </c>
      <c r="AO1157" s="20">
        <f t="shared" ca="1" si="463"/>
        <v>0</v>
      </c>
      <c r="AP1157" s="32">
        <f t="shared" ca="1" si="464"/>
        <v>9196</v>
      </c>
    </row>
    <row r="1158" spans="1:42" x14ac:dyDescent="0.2">
      <c r="A1158" s="14">
        <f>Daten!A1158</f>
        <v>41321</v>
      </c>
      <c r="B1158" s="7" t="str">
        <f>Daten!B1158</f>
        <v xml:space="preserve">Neufelden                                         </v>
      </c>
      <c r="C1158" s="14">
        <f t="shared" si="440"/>
        <v>4</v>
      </c>
      <c r="D1158" s="9">
        <f>Daten!D1158</f>
        <v>0</v>
      </c>
      <c r="E1158" s="8">
        <f>Daten!E1158</f>
        <v>1213</v>
      </c>
      <c r="F1158" s="8">
        <f>Daten!F1158</f>
        <v>1257</v>
      </c>
      <c r="G1158" s="26">
        <f t="shared" si="441"/>
        <v>-44</v>
      </c>
      <c r="H1158" s="28">
        <f t="shared" si="442"/>
        <v>-3.5003977724741446E-2</v>
      </c>
      <c r="I1158" s="20">
        <f t="shared" si="443"/>
        <v>17.906538342189112</v>
      </c>
      <c r="J1158" s="20">
        <f t="shared" si="444"/>
        <v>-61.906538342189108</v>
      </c>
      <c r="K1158" s="26">
        <f t="shared" si="445"/>
        <v>30953.269171094555</v>
      </c>
      <c r="L1158" s="15">
        <f>Daten!G1158</f>
        <v>177</v>
      </c>
      <c r="M1158" s="15">
        <f>Daten!H1158</f>
        <v>789</v>
      </c>
      <c r="N1158" s="15">
        <f>Daten!I1158</f>
        <v>247</v>
      </c>
      <c r="O1158" s="27">
        <f t="shared" si="446"/>
        <v>0.53738910012674268</v>
      </c>
      <c r="P1158" s="15">
        <f t="shared" si="447"/>
        <v>451.66274830518563</v>
      </c>
      <c r="Q1158" s="20">
        <f t="shared" si="448"/>
        <v>-27.66274830518563</v>
      </c>
      <c r="R1158" s="26">
        <f t="shared" si="449"/>
        <v>-5532.5496610371265</v>
      </c>
      <c r="S1158" s="8">
        <f>Daten!K1158</f>
        <v>4999.29</v>
      </c>
      <c r="T1158" s="8">
        <f>Daten!L1158</f>
        <v>141430.79999999999</v>
      </c>
      <c r="U1158" s="8">
        <f>Daten!M1158</f>
        <v>889472.62</v>
      </c>
      <c r="V1158" s="8">
        <f>Daten!N1158</f>
        <v>500</v>
      </c>
      <c r="W1158" s="8">
        <f>Daten!O1158</f>
        <v>500</v>
      </c>
      <c r="X1158" s="22">
        <f t="shared" si="450"/>
        <v>1035902.71</v>
      </c>
      <c r="Y1158" s="8">
        <f t="shared" si="451"/>
        <v>497607.03058081883</v>
      </c>
      <c r="Z1158" s="20">
        <f t="shared" si="452"/>
        <v>538295.67941918108</v>
      </c>
      <c r="AA1158" s="26">
        <f t="shared" si="453"/>
        <v>-53829.567941918111</v>
      </c>
      <c r="AB1158" s="31">
        <f t="shared" si="454"/>
        <v>-28408.848431860682</v>
      </c>
      <c r="AC1158" s="30">
        <f t="shared" si="455"/>
        <v>0</v>
      </c>
      <c r="AG1158" s="25">
        <f t="shared" si="456"/>
        <v>0</v>
      </c>
      <c r="AH1158" s="25">
        <f t="shared" si="457"/>
        <v>0</v>
      </c>
      <c r="AI1158" s="25">
        <f t="shared" si="458"/>
        <v>0</v>
      </c>
      <c r="AJ1158" s="25">
        <f t="shared" si="459"/>
        <v>1</v>
      </c>
      <c r="AK1158" s="25">
        <f t="shared" si="460"/>
        <v>0</v>
      </c>
      <c r="AL1158" s="25">
        <f t="shared" ca="1" si="461"/>
        <v>0</v>
      </c>
      <c r="AM1158" s="25">
        <f t="shared" ca="1" si="462"/>
        <v>0</v>
      </c>
      <c r="AN1158" s="25">
        <f ca="1">IF(AM1158=0,0,COUNTIF($AM$19:AM1158,C1158*10+1))</f>
        <v>0</v>
      </c>
      <c r="AO1158" s="20">
        <f t="shared" ca="1" si="463"/>
        <v>0</v>
      </c>
      <c r="AP1158" s="32">
        <f t="shared" ca="1" si="464"/>
        <v>0</v>
      </c>
    </row>
    <row r="1159" spans="1:42" x14ac:dyDescent="0.2">
      <c r="A1159" s="14">
        <f>Daten!A1159</f>
        <v>41322</v>
      </c>
      <c r="B1159" s="7" t="str">
        <f>Daten!B1159</f>
        <v xml:space="preserve">Niederkappel                                      </v>
      </c>
      <c r="C1159" s="14">
        <f t="shared" si="440"/>
        <v>4</v>
      </c>
      <c r="D1159" s="9">
        <f>Daten!D1159</f>
        <v>0</v>
      </c>
      <c r="E1159" s="8">
        <f>Daten!E1159</f>
        <v>995</v>
      </c>
      <c r="F1159" s="8">
        <f>Daten!F1159</f>
        <v>981</v>
      </c>
      <c r="G1159" s="26">
        <f t="shared" si="441"/>
        <v>14</v>
      </c>
      <c r="H1159" s="28">
        <f t="shared" si="442"/>
        <v>1.4271151885830785E-2</v>
      </c>
      <c r="I1159" s="20">
        <f t="shared" si="443"/>
        <v>13.974792453212029</v>
      </c>
      <c r="J1159" s="20">
        <f t="shared" si="444"/>
        <v>2.5207546787971324E-2</v>
      </c>
      <c r="K1159" s="26">
        <f t="shared" si="445"/>
        <v>-12.603773393985662</v>
      </c>
      <c r="L1159" s="15">
        <f>Daten!G1159</f>
        <v>172</v>
      </c>
      <c r="M1159" s="15">
        <f>Daten!H1159</f>
        <v>614</v>
      </c>
      <c r="N1159" s="15">
        <f>Daten!I1159</f>
        <v>209</v>
      </c>
      <c r="O1159" s="27">
        <f t="shared" si="446"/>
        <v>0.62052117263843654</v>
      </c>
      <c r="P1159" s="15">
        <f t="shared" si="447"/>
        <v>351.48406522101897</v>
      </c>
      <c r="Q1159" s="20">
        <f t="shared" si="448"/>
        <v>29.515934778981034</v>
      </c>
      <c r="R1159" s="26">
        <f t="shared" si="449"/>
        <v>5903.1869557962073</v>
      </c>
      <c r="S1159" s="8">
        <f>Daten!K1159</f>
        <v>8397.42</v>
      </c>
      <c r="T1159" s="8">
        <f>Daten!L1159</f>
        <v>65081.95</v>
      </c>
      <c r="U1159" s="8">
        <f>Daten!M1159</f>
        <v>144818.28</v>
      </c>
      <c r="V1159" s="8">
        <f>Daten!N1159</f>
        <v>500</v>
      </c>
      <c r="W1159" s="8">
        <f>Daten!O1159</f>
        <v>500</v>
      </c>
      <c r="X1159" s="22">
        <f t="shared" si="450"/>
        <v>218297.65</v>
      </c>
      <c r="Y1159" s="8">
        <f t="shared" si="451"/>
        <v>408177.24272705254</v>
      </c>
      <c r="Z1159" s="20">
        <f t="shared" si="452"/>
        <v>-189879.59272705254</v>
      </c>
      <c r="AA1159" s="26">
        <f t="shared" si="453"/>
        <v>18987.959272705255</v>
      </c>
      <c r="AB1159" s="31">
        <f t="shared" si="454"/>
        <v>24878.542455107476</v>
      </c>
      <c r="AC1159" s="30">
        <f t="shared" si="455"/>
        <v>24878.542455107476</v>
      </c>
      <c r="AG1159" s="25">
        <f t="shared" si="456"/>
        <v>-12.603773393985662</v>
      </c>
      <c r="AH1159" s="25">
        <f t="shared" si="457"/>
        <v>18987.959272705255</v>
      </c>
      <c r="AI1159" s="25">
        <f t="shared" si="458"/>
        <v>18975.35549931127</v>
      </c>
      <c r="AJ1159" s="25">
        <f t="shared" si="459"/>
        <v>1</v>
      </c>
      <c r="AK1159" s="25">
        <f t="shared" si="460"/>
        <v>18975.35549931127</v>
      </c>
      <c r="AL1159" s="25">
        <f t="shared" ca="1" si="461"/>
        <v>41611</v>
      </c>
      <c r="AM1159" s="25">
        <f t="shared" ca="1" si="462"/>
        <v>41</v>
      </c>
      <c r="AN1159" s="25">
        <f ca="1">IF(AM1159=0,0,COUNTIF($AM$19:AM1159,C1159*10+1))</f>
        <v>120</v>
      </c>
      <c r="AO1159" s="20">
        <f t="shared" ca="1" si="463"/>
        <v>0</v>
      </c>
      <c r="AP1159" s="32">
        <f t="shared" ca="1" si="464"/>
        <v>41611</v>
      </c>
    </row>
    <row r="1160" spans="1:42" x14ac:dyDescent="0.2">
      <c r="A1160" s="14">
        <f>Daten!A1160</f>
        <v>41323</v>
      </c>
      <c r="B1160" s="7" t="str">
        <f>Daten!B1160</f>
        <v xml:space="preserve">Niederwaldkirchen                                 </v>
      </c>
      <c r="C1160" s="14">
        <f t="shared" si="440"/>
        <v>4</v>
      </c>
      <c r="D1160" s="9">
        <f>Daten!D1160</f>
        <v>0</v>
      </c>
      <c r="E1160" s="8">
        <f>Daten!E1160</f>
        <v>1872</v>
      </c>
      <c r="F1160" s="8">
        <f>Daten!F1160</f>
        <v>1834</v>
      </c>
      <c r="G1160" s="26">
        <f t="shared" si="441"/>
        <v>38</v>
      </c>
      <c r="H1160" s="28">
        <f t="shared" si="442"/>
        <v>2.0719738276990186E-2</v>
      </c>
      <c r="I1160" s="20">
        <f t="shared" si="443"/>
        <v>26.126166523130337</v>
      </c>
      <c r="J1160" s="20">
        <f t="shared" si="444"/>
        <v>11.873833476869663</v>
      </c>
      <c r="K1160" s="26">
        <f t="shared" si="445"/>
        <v>-5936.9167384348311</v>
      </c>
      <c r="L1160" s="15">
        <f>Daten!G1160</f>
        <v>319</v>
      </c>
      <c r="M1160" s="15">
        <f>Daten!H1160</f>
        <v>1211</v>
      </c>
      <c r="N1160" s="15">
        <f>Daten!I1160</f>
        <v>342</v>
      </c>
      <c r="O1160" s="27">
        <f t="shared" si="446"/>
        <v>0.54582989265070192</v>
      </c>
      <c r="P1160" s="15">
        <f t="shared" si="447"/>
        <v>693.2364869424332</v>
      </c>
      <c r="Q1160" s="20">
        <f t="shared" si="448"/>
        <v>-32.236486942433203</v>
      </c>
      <c r="R1160" s="26">
        <f t="shared" si="449"/>
        <v>-6447.2973884866406</v>
      </c>
      <c r="S1160" s="8">
        <f>Daten!K1160</f>
        <v>12902.79</v>
      </c>
      <c r="T1160" s="8">
        <f>Daten!L1160</f>
        <v>136098.84</v>
      </c>
      <c r="U1160" s="8">
        <f>Daten!M1160</f>
        <v>563891.94999999995</v>
      </c>
      <c r="V1160" s="8">
        <f>Daten!N1160</f>
        <v>500</v>
      </c>
      <c r="W1160" s="8">
        <f>Daten!O1160</f>
        <v>500</v>
      </c>
      <c r="X1160" s="22">
        <f t="shared" si="450"/>
        <v>712893.58</v>
      </c>
      <c r="Y1160" s="8">
        <f t="shared" si="451"/>
        <v>767947.53606536926</v>
      </c>
      <c r="Z1160" s="20">
        <f t="shared" si="452"/>
        <v>-55053.956065369304</v>
      </c>
      <c r="AA1160" s="26">
        <f t="shared" si="453"/>
        <v>5505.3956065369312</v>
      </c>
      <c r="AB1160" s="31">
        <f t="shared" si="454"/>
        <v>-6878.8185203845405</v>
      </c>
      <c r="AC1160" s="30">
        <f t="shared" si="455"/>
        <v>0</v>
      </c>
      <c r="AG1160" s="25">
        <f t="shared" si="456"/>
        <v>0</v>
      </c>
      <c r="AH1160" s="25">
        <f t="shared" si="457"/>
        <v>0</v>
      </c>
      <c r="AI1160" s="25">
        <f t="shared" si="458"/>
        <v>0</v>
      </c>
      <c r="AJ1160" s="25">
        <f t="shared" si="459"/>
        <v>1</v>
      </c>
      <c r="AK1160" s="25">
        <f t="shared" si="460"/>
        <v>0</v>
      </c>
      <c r="AL1160" s="25">
        <f t="shared" ca="1" si="461"/>
        <v>0</v>
      </c>
      <c r="AM1160" s="25">
        <f t="shared" ca="1" si="462"/>
        <v>0</v>
      </c>
      <c r="AN1160" s="25">
        <f ca="1">IF(AM1160=0,0,COUNTIF($AM$19:AM1160,C1160*10+1))</f>
        <v>0</v>
      </c>
      <c r="AO1160" s="20">
        <f t="shared" ca="1" si="463"/>
        <v>0</v>
      </c>
      <c r="AP1160" s="32">
        <f t="shared" ca="1" si="464"/>
        <v>0</v>
      </c>
    </row>
    <row r="1161" spans="1:42" x14ac:dyDescent="0.2">
      <c r="A1161" s="14">
        <f>Daten!A1161</f>
        <v>41324</v>
      </c>
      <c r="B1161" s="7" t="str">
        <f>Daten!B1161</f>
        <v xml:space="preserve">Oberkappel                                        </v>
      </c>
      <c r="C1161" s="14">
        <f t="shared" si="440"/>
        <v>4</v>
      </c>
      <c r="D1161" s="9">
        <f>Daten!D1161</f>
        <v>0</v>
      </c>
      <c r="E1161" s="8">
        <f>Daten!E1161</f>
        <v>740</v>
      </c>
      <c r="F1161" s="8">
        <f>Daten!F1161</f>
        <v>726</v>
      </c>
      <c r="G1161" s="26">
        <f t="shared" si="441"/>
        <v>14</v>
      </c>
      <c r="H1161" s="28">
        <f t="shared" si="442"/>
        <v>1.928374655647383E-2</v>
      </c>
      <c r="I1161" s="20">
        <f t="shared" si="443"/>
        <v>10.34220114274407</v>
      </c>
      <c r="J1161" s="20">
        <f t="shared" si="444"/>
        <v>3.6577988572559299</v>
      </c>
      <c r="K1161" s="26">
        <f t="shared" si="445"/>
        <v>-1828.8994286279649</v>
      </c>
      <c r="L1161" s="15">
        <f>Daten!G1161</f>
        <v>124</v>
      </c>
      <c r="M1161" s="15">
        <f>Daten!H1161</f>
        <v>470</v>
      </c>
      <c r="N1161" s="15">
        <f>Daten!I1161</f>
        <v>146</v>
      </c>
      <c r="O1161" s="27">
        <f t="shared" si="446"/>
        <v>0.57446808510638303</v>
      </c>
      <c r="P1161" s="15">
        <f t="shared" si="447"/>
        <v>269.05132028319042</v>
      </c>
      <c r="Q1161" s="20">
        <f t="shared" si="448"/>
        <v>0.94867971680957908</v>
      </c>
      <c r="R1161" s="26">
        <f t="shared" si="449"/>
        <v>189.73594336191582</v>
      </c>
      <c r="S1161" s="8">
        <f>Daten!K1161</f>
        <v>4671.93</v>
      </c>
      <c r="T1161" s="8">
        <f>Daten!L1161</f>
        <v>51327.37</v>
      </c>
      <c r="U1161" s="8">
        <f>Daten!M1161</f>
        <v>101989.07</v>
      </c>
      <c r="V1161" s="8">
        <f>Daten!N1161</f>
        <v>500</v>
      </c>
      <c r="W1161" s="8">
        <f>Daten!O1161</f>
        <v>500</v>
      </c>
      <c r="X1161" s="22">
        <f t="shared" si="450"/>
        <v>157988.37</v>
      </c>
      <c r="Y1161" s="8">
        <f t="shared" si="451"/>
        <v>303569.00464122498</v>
      </c>
      <c r="Z1161" s="20">
        <f t="shared" si="452"/>
        <v>-145580.63464122498</v>
      </c>
      <c r="AA1161" s="26">
        <f t="shared" si="453"/>
        <v>14558.063464122499</v>
      </c>
      <c r="AB1161" s="31">
        <f t="shared" si="454"/>
        <v>12918.899978856451</v>
      </c>
      <c r="AC1161" s="30">
        <f t="shared" si="455"/>
        <v>12918.899978856451</v>
      </c>
      <c r="AG1161" s="25">
        <f t="shared" si="456"/>
        <v>-1828.8994286279649</v>
      </c>
      <c r="AH1161" s="25">
        <f t="shared" si="457"/>
        <v>14558.063464122499</v>
      </c>
      <c r="AI1161" s="25">
        <f t="shared" si="458"/>
        <v>12729.164035494534</v>
      </c>
      <c r="AJ1161" s="25">
        <f t="shared" si="459"/>
        <v>1</v>
      </c>
      <c r="AK1161" s="25">
        <f t="shared" si="460"/>
        <v>12729.164035494534</v>
      </c>
      <c r="AL1161" s="25">
        <f t="shared" ca="1" si="461"/>
        <v>27914</v>
      </c>
      <c r="AM1161" s="25">
        <f t="shared" ca="1" si="462"/>
        <v>41</v>
      </c>
      <c r="AN1161" s="25">
        <f ca="1">IF(AM1161=0,0,COUNTIF($AM$19:AM1161,C1161*10+1))</f>
        <v>121</v>
      </c>
      <c r="AO1161" s="20">
        <f t="shared" ca="1" si="463"/>
        <v>0</v>
      </c>
      <c r="AP1161" s="32">
        <f t="shared" ca="1" si="464"/>
        <v>27914</v>
      </c>
    </row>
    <row r="1162" spans="1:42" x14ac:dyDescent="0.2">
      <c r="A1162" s="14">
        <f>Daten!A1162</f>
        <v>41325</v>
      </c>
      <c r="B1162" s="7" t="str">
        <f>Daten!B1162</f>
        <v xml:space="preserve">Oepping                                           </v>
      </c>
      <c r="C1162" s="14">
        <f t="shared" si="440"/>
        <v>4</v>
      </c>
      <c r="D1162" s="9">
        <f>Daten!D1162</f>
        <v>0</v>
      </c>
      <c r="E1162" s="8">
        <f>Daten!E1162</f>
        <v>1543</v>
      </c>
      <c r="F1162" s="8">
        <f>Daten!F1162</f>
        <v>1517</v>
      </c>
      <c r="G1162" s="26">
        <f t="shared" si="441"/>
        <v>26</v>
      </c>
      <c r="H1162" s="28">
        <f t="shared" si="442"/>
        <v>1.7139090309822018E-2</v>
      </c>
      <c r="I1162" s="20">
        <f t="shared" si="443"/>
        <v>21.610356933254483</v>
      </c>
      <c r="J1162" s="20">
        <f t="shared" si="444"/>
        <v>4.3896430667455171</v>
      </c>
      <c r="K1162" s="26">
        <f t="shared" si="445"/>
        <v>-2194.8215333727585</v>
      </c>
      <c r="L1162" s="15">
        <f>Daten!G1162</f>
        <v>231</v>
      </c>
      <c r="M1162" s="15">
        <f>Daten!H1162</f>
        <v>1056</v>
      </c>
      <c r="N1162" s="15">
        <f>Daten!I1162</f>
        <v>256</v>
      </c>
      <c r="O1162" s="27">
        <f t="shared" si="446"/>
        <v>0.46117424242424243</v>
      </c>
      <c r="P1162" s="15">
        <f t="shared" si="447"/>
        <v>604.50679621074278</v>
      </c>
      <c r="Q1162" s="20">
        <f t="shared" si="448"/>
        <v>-117.50679621074278</v>
      </c>
      <c r="R1162" s="26">
        <f t="shared" si="449"/>
        <v>-23501.359242148555</v>
      </c>
      <c r="S1162" s="8">
        <f>Daten!K1162</f>
        <v>12113.21</v>
      </c>
      <c r="T1162" s="8">
        <f>Daten!L1162</f>
        <v>135468.76</v>
      </c>
      <c r="U1162" s="8">
        <f>Daten!M1162</f>
        <v>629051.77</v>
      </c>
      <c r="V1162" s="8">
        <f>Daten!N1162</f>
        <v>500</v>
      </c>
      <c r="W1162" s="8">
        <f>Daten!O1162</f>
        <v>500</v>
      </c>
      <c r="X1162" s="22">
        <f t="shared" si="450"/>
        <v>776633.74</v>
      </c>
      <c r="Y1162" s="8">
        <f t="shared" si="451"/>
        <v>632982.39751541917</v>
      </c>
      <c r="Z1162" s="20">
        <f t="shared" si="452"/>
        <v>143651.34248458082</v>
      </c>
      <c r="AA1162" s="26">
        <f t="shared" si="453"/>
        <v>-14365.134248458082</v>
      </c>
      <c r="AB1162" s="31">
        <f t="shared" si="454"/>
        <v>-40061.315023979398</v>
      </c>
      <c r="AC1162" s="30">
        <f t="shared" si="455"/>
        <v>0</v>
      </c>
      <c r="AG1162" s="25">
        <f t="shared" si="456"/>
        <v>0</v>
      </c>
      <c r="AH1162" s="25">
        <f t="shared" si="457"/>
        <v>0</v>
      </c>
      <c r="AI1162" s="25">
        <f t="shared" si="458"/>
        <v>0</v>
      </c>
      <c r="AJ1162" s="25">
        <f t="shared" si="459"/>
        <v>1</v>
      </c>
      <c r="AK1162" s="25">
        <f t="shared" si="460"/>
        <v>0</v>
      </c>
      <c r="AL1162" s="25">
        <f t="shared" ca="1" si="461"/>
        <v>0</v>
      </c>
      <c r="AM1162" s="25">
        <f t="shared" ca="1" si="462"/>
        <v>0</v>
      </c>
      <c r="AN1162" s="25">
        <f ca="1">IF(AM1162=0,0,COUNTIF($AM$19:AM1162,C1162*10+1))</f>
        <v>0</v>
      </c>
      <c r="AO1162" s="20">
        <f t="shared" ca="1" si="463"/>
        <v>0</v>
      </c>
      <c r="AP1162" s="32">
        <f t="shared" ca="1" si="464"/>
        <v>0</v>
      </c>
    </row>
    <row r="1163" spans="1:42" x14ac:dyDescent="0.2">
      <c r="A1163" s="14">
        <f>Daten!A1163</f>
        <v>41326</v>
      </c>
      <c r="B1163" s="7" t="str">
        <f>Daten!B1163</f>
        <v xml:space="preserve">Peilstein im Mühlviertel                         </v>
      </c>
      <c r="C1163" s="14">
        <f t="shared" si="440"/>
        <v>4</v>
      </c>
      <c r="D1163" s="9">
        <f>Daten!D1163</f>
        <v>0</v>
      </c>
      <c r="E1163" s="8">
        <f>Daten!E1163</f>
        <v>1571</v>
      </c>
      <c r="F1163" s="8">
        <f>Daten!F1163</f>
        <v>1540</v>
      </c>
      <c r="G1163" s="26">
        <f t="shared" si="441"/>
        <v>31</v>
      </c>
      <c r="H1163" s="28">
        <f t="shared" si="442"/>
        <v>2.012987012987013E-2</v>
      </c>
      <c r="I1163" s="20">
        <f t="shared" si="443"/>
        <v>21.938002424002573</v>
      </c>
      <c r="J1163" s="20">
        <f t="shared" si="444"/>
        <v>9.0619975759974274</v>
      </c>
      <c r="K1163" s="26">
        <f t="shared" si="445"/>
        <v>-4530.9987879987139</v>
      </c>
      <c r="L1163" s="15">
        <f>Daten!G1163</f>
        <v>252</v>
      </c>
      <c r="M1163" s="15">
        <f>Daten!H1163</f>
        <v>1044</v>
      </c>
      <c r="N1163" s="15">
        <f>Daten!I1163</f>
        <v>275</v>
      </c>
      <c r="O1163" s="27">
        <f t="shared" si="446"/>
        <v>0.50478927203065138</v>
      </c>
      <c r="P1163" s="15">
        <f t="shared" si="447"/>
        <v>597.63740079925708</v>
      </c>
      <c r="Q1163" s="20">
        <f t="shared" si="448"/>
        <v>-70.63740079925708</v>
      </c>
      <c r="R1163" s="26">
        <f t="shared" si="449"/>
        <v>-14127.480159851417</v>
      </c>
      <c r="S1163" s="8">
        <f>Daten!K1163</f>
        <v>8456.9</v>
      </c>
      <c r="T1163" s="8">
        <f>Daten!L1163</f>
        <v>115331.32</v>
      </c>
      <c r="U1163" s="8">
        <f>Daten!M1163</f>
        <v>362365.72</v>
      </c>
      <c r="V1163" s="8">
        <f>Daten!N1163</f>
        <v>500</v>
      </c>
      <c r="W1163" s="8">
        <f>Daten!O1163</f>
        <v>500</v>
      </c>
      <c r="X1163" s="22">
        <f t="shared" si="450"/>
        <v>486153.93999999994</v>
      </c>
      <c r="Y1163" s="8">
        <f t="shared" si="451"/>
        <v>644468.79228562769</v>
      </c>
      <c r="Z1163" s="20">
        <f t="shared" si="452"/>
        <v>-158314.85228562774</v>
      </c>
      <c r="AA1163" s="26">
        <f t="shared" si="453"/>
        <v>15831.485228562775</v>
      </c>
      <c r="AB1163" s="31">
        <f t="shared" si="454"/>
        <v>-2826.9937192873549</v>
      </c>
      <c r="AC1163" s="30">
        <f t="shared" si="455"/>
        <v>0</v>
      </c>
      <c r="AG1163" s="25">
        <f t="shared" si="456"/>
        <v>0</v>
      </c>
      <c r="AH1163" s="25">
        <f t="shared" si="457"/>
        <v>0</v>
      </c>
      <c r="AI1163" s="25">
        <f t="shared" si="458"/>
        <v>0</v>
      </c>
      <c r="AJ1163" s="25">
        <f t="shared" si="459"/>
        <v>1</v>
      </c>
      <c r="AK1163" s="25">
        <f t="shared" si="460"/>
        <v>0</v>
      </c>
      <c r="AL1163" s="25">
        <f t="shared" ca="1" si="461"/>
        <v>0</v>
      </c>
      <c r="AM1163" s="25">
        <f t="shared" ca="1" si="462"/>
        <v>0</v>
      </c>
      <c r="AN1163" s="25">
        <f ca="1">IF(AM1163=0,0,COUNTIF($AM$19:AM1163,C1163*10+1))</f>
        <v>0</v>
      </c>
      <c r="AO1163" s="20">
        <f t="shared" ca="1" si="463"/>
        <v>0</v>
      </c>
      <c r="AP1163" s="32">
        <f t="shared" ca="1" si="464"/>
        <v>0</v>
      </c>
    </row>
    <row r="1164" spans="1:42" x14ac:dyDescent="0.2">
      <c r="A1164" s="14">
        <f>Daten!A1164</f>
        <v>41327</v>
      </c>
      <c r="B1164" s="7" t="str">
        <f>Daten!B1164</f>
        <v xml:space="preserve">Pfarrkirchen im Mühlkreis                        </v>
      </c>
      <c r="C1164" s="14">
        <f t="shared" si="440"/>
        <v>4</v>
      </c>
      <c r="D1164" s="9">
        <f>Daten!D1164</f>
        <v>0</v>
      </c>
      <c r="E1164" s="8">
        <f>Daten!E1164</f>
        <v>1399</v>
      </c>
      <c r="F1164" s="8">
        <f>Daten!F1164</f>
        <v>1447</v>
      </c>
      <c r="G1164" s="26">
        <f t="shared" si="441"/>
        <v>-48</v>
      </c>
      <c r="H1164" s="28">
        <f t="shared" si="442"/>
        <v>-3.3172080165860401E-2</v>
      </c>
      <c r="I1164" s="20">
        <f t="shared" si="443"/>
        <v>20.613175004890728</v>
      </c>
      <c r="J1164" s="20">
        <f t="shared" si="444"/>
        <v>-68.613175004890735</v>
      </c>
      <c r="K1164" s="26">
        <f t="shared" si="445"/>
        <v>34306.587502445371</v>
      </c>
      <c r="L1164" s="15">
        <f>Daten!G1164</f>
        <v>221</v>
      </c>
      <c r="M1164" s="15">
        <f>Daten!H1164</f>
        <v>895</v>
      </c>
      <c r="N1164" s="15">
        <f>Daten!I1164</f>
        <v>283</v>
      </c>
      <c r="O1164" s="27">
        <f t="shared" si="446"/>
        <v>0.56312849162011169</v>
      </c>
      <c r="P1164" s="15">
        <f t="shared" si="447"/>
        <v>512.34240777330945</v>
      </c>
      <c r="Q1164" s="20">
        <f t="shared" si="448"/>
        <v>-8.3424077733094464</v>
      </c>
      <c r="R1164" s="26">
        <f t="shared" si="449"/>
        <v>-1668.4815546618893</v>
      </c>
      <c r="S1164" s="8">
        <f>Daten!K1164</f>
        <v>10897.39</v>
      </c>
      <c r="T1164" s="8">
        <f>Daten!L1164</f>
        <v>98765.34</v>
      </c>
      <c r="U1164" s="8">
        <f>Daten!M1164</f>
        <v>255058.89</v>
      </c>
      <c r="V1164" s="8">
        <f>Daten!N1164</f>
        <v>500</v>
      </c>
      <c r="W1164" s="8">
        <f>Daten!O1164</f>
        <v>500</v>
      </c>
      <c r="X1164" s="22">
        <f t="shared" si="450"/>
        <v>364721.62</v>
      </c>
      <c r="Y1164" s="8">
        <f t="shared" si="451"/>
        <v>573909.51012577536</v>
      </c>
      <c r="Z1164" s="20">
        <f t="shared" si="452"/>
        <v>-209187.89012577536</v>
      </c>
      <c r="AA1164" s="26">
        <f t="shared" si="453"/>
        <v>20918.789012577538</v>
      </c>
      <c r="AB1164" s="31">
        <f t="shared" si="454"/>
        <v>53556.894960361024</v>
      </c>
      <c r="AC1164" s="30">
        <f t="shared" si="455"/>
        <v>53556.894960361024</v>
      </c>
      <c r="AG1164" s="25">
        <f t="shared" si="456"/>
        <v>34306.587502445371</v>
      </c>
      <c r="AH1164" s="25">
        <f t="shared" si="457"/>
        <v>20918.789012577538</v>
      </c>
      <c r="AI1164" s="25">
        <f t="shared" si="458"/>
        <v>55225.376515022908</v>
      </c>
      <c r="AJ1164" s="25">
        <f t="shared" si="459"/>
        <v>1</v>
      </c>
      <c r="AK1164" s="25">
        <f t="shared" si="460"/>
        <v>55225.376515022908</v>
      </c>
      <c r="AL1164" s="25">
        <f t="shared" ca="1" si="461"/>
        <v>121103</v>
      </c>
      <c r="AM1164" s="25">
        <f t="shared" ca="1" si="462"/>
        <v>41</v>
      </c>
      <c r="AN1164" s="25">
        <f ca="1">IF(AM1164=0,0,COUNTIF($AM$19:AM1164,C1164*10+1))</f>
        <v>122</v>
      </c>
      <c r="AO1164" s="20">
        <f t="shared" ca="1" si="463"/>
        <v>0</v>
      </c>
      <c r="AP1164" s="32">
        <f t="shared" ca="1" si="464"/>
        <v>121103</v>
      </c>
    </row>
    <row r="1165" spans="1:42" x14ac:dyDescent="0.2">
      <c r="A1165" s="14">
        <f>Daten!A1165</f>
        <v>41328</v>
      </c>
      <c r="B1165" s="7" t="str">
        <f>Daten!B1165</f>
        <v xml:space="preserve">Putzleinsdorf                                     </v>
      </c>
      <c r="C1165" s="14">
        <f t="shared" si="440"/>
        <v>4</v>
      </c>
      <c r="D1165" s="9">
        <f>Daten!D1165</f>
        <v>0</v>
      </c>
      <c r="E1165" s="8">
        <f>Daten!E1165</f>
        <v>1543</v>
      </c>
      <c r="F1165" s="8">
        <f>Daten!F1165</f>
        <v>1537</v>
      </c>
      <c r="G1165" s="26">
        <f t="shared" si="441"/>
        <v>6</v>
      </c>
      <c r="H1165" s="28">
        <f t="shared" si="442"/>
        <v>3.9037085230969422E-3</v>
      </c>
      <c r="I1165" s="20">
        <f t="shared" si="443"/>
        <v>21.895266055644125</v>
      </c>
      <c r="J1165" s="20">
        <f t="shared" si="444"/>
        <v>-15.895266055644125</v>
      </c>
      <c r="K1165" s="26">
        <f t="shared" si="445"/>
        <v>7947.633027822063</v>
      </c>
      <c r="L1165" s="15">
        <f>Daten!G1165</f>
        <v>241</v>
      </c>
      <c r="M1165" s="15">
        <f>Daten!H1165</f>
        <v>1036</v>
      </c>
      <c r="N1165" s="15">
        <f>Daten!I1165</f>
        <v>266</v>
      </c>
      <c r="O1165" s="27">
        <f t="shared" si="446"/>
        <v>0.4893822393822394</v>
      </c>
      <c r="P1165" s="15">
        <f t="shared" si="447"/>
        <v>593.05780385826654</v>
      </c>
      <c r="Q1165" s="20">
        <f t="shared" si="448"/>
        <v>-86.057803858266539</v>
      </c>
      <c r="R1165" s="26">
        <f t="shared" si="449"/>
        <v>-17211.560771653309</v>
      </c>
      <c r="S1165" s="8">
        <f>Daten!K1165</f>
        <v>10502.42</v>
      </c>
      <c r="T1165" s="8">
        <f>Daten!L1165</f>
        <v>125856.44</v>
      </c>
      <c r="U1165" s="8">
        <f>Daten!M1165</f>
        <v>262841.78000000003</v>
      </c>
      <c r="V1165" s="8">
        <f>Daten!N1165</f>
        <v>500</v>
      </c>
      <c r="W1165" s="8">
        <f>Daten!O1165</f>
        <v>500</v>
      </c>
      <c r="X1165" s="22">
        <f t="shared" si="450"/>
        <v>399200.64</v>
      </c>
      <c r="Y1165" s="8">
        <f t="shared" si="451"/>
        <v>632982.39751541917</v>
      </c>
      <c r="Z1165" s="20">
        <f t="shared" si="452"/>
        <v>-233781.75751541916</v>
      </c>
      <c r="AA1165" s="26">
        <f t="shared" si="453"/>
        <v>23378.175751541916</v>
      </c>
      <c r="AB1165" s="31">
        <f t="shared" si="454"/>
        <v>14114.24800771067</v>
      </c>
      <c r="AC1165" s="30">
        <f t="shared" si="455"/>
        <v>14114.24800771067</v>
      </c>
      <c r="AG1165" s="25">
        <f t="shared" si="456"/>
        <v>7947.633027822063</v>
      </c>
      <c r="AH1165" s="25">
        <f t="shared" si="457"/>
        <v>23378.175751541916</v>
      </c>
      <c r="AI1165" s="25">
        <f t="shared" si="458"/>
        <v>31325.808779363979</v>
      </c>
      <c r="AJ1165" s="25">
        <f t="shared" si="459"/>
        <v>1</v>
      </c>
      <c r="AK1165" s="25">
        <f t="shared" si="460"/>
        <v>31325.808779363979</v>
      </c>
      <c r="AL1165" s="25">
        <f t="shared" ca="1" si="461"/>
        <v>68694</v>
      </c>
      <c r="AM1165" s="25">
        <f t="shared" ca="1" si="462"/>
        <v>41</v>
      </c>
      <c r="AN1165" s="25">
        <f ca="1">IF(AM1165=0,0,COUNTIF($AM$19:AM1165,C1165*10+1))</f>
        <v>123</v>
      </c>
      <c r="AO1165" s="20">
        <f t="shared" ca="1" si="463"/>
        <v>0</v>
      </c>
      <c r="AP1165" s="32">
        <f t="shared" ca="1" si="464"/>
        <v>68694</v>
      </c>
    </row>
    <row r="1166" spans="1:42" x14ac:dyDescent="0.2">
      <c r="A1166" s="14">
        <f>Daten!A1166</f>
        <v>41329</v>
      </c>
      <c r="B1166" s="7" t="str">
        <f>Daten!B1166</f>
        <v xml:space="preserve">Neustift im Mühlkreis                            </v>
      </c>
      <c r="C1166" s="14">
        <f t="shared" si="440"/>
        <v>4</v>
      </c>
      <c r="D1166" s="9">
        <f>Daten!D1166</f>
        <v>0</v>
      </c>
      <c r="E1166" s="8">
        <f>Daten!E1166</f>
        <v>1498</v>
      </c>
      <c r="F1166" s="8">
        <f>Daten!F1166</f>
        <v>1459</v>
      </c>
      <c r="G1166" s="26">
        <f t="shared" si="441"/>
        <v>39</v>
      </c>
      <c r="H1166" s="28">
        <f t="shared" si="442"/>
        <v>2.6730637422892393E-2</v>
      </c>
      <c r="I1166" s="20">
        <f t="shared" si="443"/>
        <v>20.784120478324514</v>
      </c>
      <c r="J1166" s="20">
        <f t="shared" si="444"/>
        <v>18.215879521675486</v>
      </c>
      <c r="K1166" s="26">
        <f t="shared" si="445"/>
        <v>-9107.9397608377421</v>
      </c>
      <c r="L1166" s="15">
        <f>Daten!G1166</f>
        <v>269</v>
      </c>
      <c r="M1166" s="15">
        <f>Daten!H1166</f>
        <v>951</v>
      </c>
      <c r="N1166" s="15">
        <f>Daten!I1166</f>
        <v>278</v>
      </c>
      <c r="O1166" s="27">
        <f t="shared" si="446"/>
        <v>0.57518401682439535</v>
      </c>
      <c r="P1166" s="15">
        <f t="shared" si="447"/>
        <v>544.39958636024278</v>
      </c>
      <c r="Q1166" s="20">
        <f t="shared" si="448"/>
        <v>2.6004136397572211</v>
      </c>
      <c r="R1166" s="26">
        <f t="shared" si="449"/>
        <v>520.08272795144421</v>
      </c>
      <c r="S1166" s="8">
        <f>Daten!K1166</f>
        <v>6257.06</v>
      </c>
      <c r="T1166" s="8">
        <f>Daten!L1166</f>
        <v>106958.95</v>
      </c>
      <c r="U1166" s="8">
        <f>Daten!M1166</f>
        <v>250543.77</v>
      </c>
      <c r="V1166" s="8">
        <f>Daten!N1166</f>
        <v>500</v>
      </c>
      <c r="W1166" s="8">
        <f>Daten!O1166</f>
        <v>500</v>
      </c>
      <c r="X1166" s="22">
        <f t="shared" si="450"/>
        <v>363759.77999999997</v>
      </c>
      <c r="Y1166" s="8">
        <f t="shared" si="451"/>
        <v>614522.12020615546</v>
      </c>
      <c r="Z1166" s="20">
        <f t="shared" si="452"/>
        <v>-250762.3402061555</v>
      </c>
      <c r="AA1166" s="26">
        <f t="shared" si="453"/>
        <v>25076.23402061555</v>
      </c>
      <c r="AB1166" s="31">
        <f t="shared" si="454"/>
        <v>16488.376987729251</v>
      </c>
      <c r="AC1166" s="30">
        <f t="shared" si="455"/>
        <v>16488.376987729251</v>
      </c>
      <c r="AG1166" s="25">
        <f t="shared" si="456"/>
        <v>-9107.9397608377421</v>
      </c>
      <c r="AH1166" s="25">
        <f t="shared" si="457"/>
        <v>25076.23402061555</v>
      </c>
      <c r="AI1166" s="25">
        <f t="shared" si="458"/>
        <v>15968.294259777807</v>
      </c>
      <c r="AJ1166" s="25">
        <f t="shared" si="459"/>
        <v>1</v>
      </c>
      <c r="AK1166" s="25">
        <f t="shared" si="460"/>
        <v>15968.294259777807</v>
      </c>
      <c r="AL1166" s="25">
        <f t="shared" ca="1" si="461"/>
        <v>35017</v>
      </c>
      <c r="AM1166" s="25">
        <f t="shared" ca="1" si="462"/>
        <v>41</v>
      </c>
      <c r="AN1166" s="25">
        <f ca="1">IF(AM1166=0,0,COUNTIF($AM$19:AM1166,C1166*10+1))</f>
        <v>124</v>
      </c>
      <c r="AO1166" s="20">
        <f t="shared" ca="1" si="463"/>
        <v>0</v>
      </c>
      <c r="AP1166" s="32">
        <f t="shared" ca="1" si="464"/>
        <v>35017</v>
      </c>
    </row>
    <row r="1167" spans="1:42" x14ac:dyDescent="0.2">
      <c r="A1167" s="14">
        <f>Daten!A1167</f>
        <v>41331</v>
      </c>
      <c r="B1167" s="7" t="str">
        <f>Daten!B1167</f>
        <v xml:space="preserve">St. Johann am Wimberg                             </v>
      </c>
      <c r="C1167" s="14">
        <f t="shared" si="440"/>
        <v>4</v>
      </c>
      <c r="D1167" s="9">
        <f>Daten!D1167</f>
        <v>0</v>
      </c>
      <c r="E1167" s="8">
        <f>Daten!E1167</f>
        <v>1020</v>
      </c>
      <c r="F1167" s="8">
        <f>Daten!F1167</f>
        <v>1008</v>
      </c>
      <c r="G1167" s="26">
        <f t="shared" si="441"/>
        <v>12</v>
      </c>
      <c r="H1167" s="28">
        <f t="shared" si="442"/>
        <v>1.1904761904761904E-2</v>
      </c>
      <c r="I1167" s="20">
        <f t="shared" si="443"/>
        <v>14.359419768438048</v>
      </c>
      <c r="J1167" s="20">
        <f t="shared" si="444"/>
        <v>-2.3594197684380482</v>
      </c>
      <c r="K1167" s="26">
        <f t="shared" si="445"/>
        <v>1179.7098842190242</v>
      </c>
      <c r="L1167" s="15">
        <f>Daten!G1167</f>
        <v>148</v>
      </c>
      <c r="M1167" s="15">
        <f>Daten!H1167</f>
        <v>693</v>
      </c>
      <c r="N1167" s="15">
        <f>Daten!I1167</f>
        <v>179</v>
      </c>
      <c r="O1167" s="27">
        <f t="shared" si="446"/>
        <v>0.47186147186147187</v>
      </c>
      <c r="P1167" s="15">
        <f t="shared" si="447"/>
        <v>396.70758501329993</v>
      </c>
      <c r="Q1167" s="20">
        <f t="shared" si="448"/>
        <v>-69.707585013299934</v>
      </c>
      <c r="R1167" s="26">
        <f t="shared" si="449"/>
        <v>-13941.517002659986</v>
      </c>
      <c r="S1167" s="8">
        <f>Daten!K1167</f>
        <v>7187.94</v>
      </c>
      <c r="T1167" s="8">
        <f>Daten!L1167</f>
        <v>71039.679999999993</v>
      </c>
      <c r="U1167" s="8">
        <f>Daten!M1167</f>
        <v>120449.55</v>
      </c>
      <c r="V1167" s="8">
        <f>Daten!N1167</f>
        <v>500</v>
      </c>
      <c r="W1167" s="8">
        <f>Daten!O1167</f>
        <v>500</v>
      </c>
      <c r="X1167" s="22">
        <f t="shared" si="450"/>
        <v>198677.16999999998</v>
      </c>
      <c r="Y1167" s="8">
        <f t="shared" si="451"/>
        <v>418432.95234331017</v>
      </c>
      <c r="Z1167" s="20">
        <f t="shared" si="452"/>
        <v>-219755.78234331019</v>
      </c>
      <c r="AA1167" s="26">
        <f t="shared" si="453"/>
        <v>21975.57823433102</v>
      </c>
      <c r="AB1167" s="31">
        <f t="shared" si="454"/>
        <v>9213.7711158900584</v>
      </c>
      <c r="AC1167" s="30">
        <f t="shared" si="455"/>
        <v>9213.7711158900584</v>
      </c>
      <c r="AG1167" s="25">
        <f t="shared" si="456"/>
        <v>1179.7098842190242</v>
      </c>
      <c r="AH1167" s="25">
        <f t="shared" si="457"/>
        <v>21975.57823433102</v>
      </c>
      <c r="AI1167" s="25">
        <f t="shared" si="458"/>
        <v>23155.288118550045</v>
      </c>
      <c r="AJ1167" s="25">
        <f t="shared" si="459"/>
        <v>1</v>
      </c>
      <c r="AK1167" s="25">
        <f t="shared" si="460"/>
        <v>23155.288118550045</v>
      </c>
      <c r="AL1167" s="25">
        <f t="shared" ca="1" si="461"/>
        <v>50777</v>
      </c>
      <c r="AM1167" s="25">
        <f t="shared" ca="1" si="462"/>
        <v>41</v>
      </c>
      <c r="AN1167" s="25">
        <f ca="1">IF(AM1167=0,0,COUNTIF($AM$19:AM1167,C1167*10+1))</f>
        <v>125</v>
      </c>
      <c r="AO1167" s="20">
        <f t="shared" ca="1" si="463"/>
        <v>0</v>
      </c>
      <c r="AP1167" s="32">
        <f t="shared" ca="1" si="464"/>
        <v>50777</v>
      </c>
    </row>
    <row r="1168" spans="1:42" x14ac:dyDescent="0.2">
      <c r="A1168" s="14">
        <f>Daten!A1168</f>
        <v>41332</v>
      </c>
      <c r="B1168" s="7" t="str">
        <f>Daten!B1168</f>
        <v xml:space="preserve">St. Martin im Mühlkreis                          </v>
      </c>
      <c r="C1168" s="14">
        <f t="shared" si="440"/>
        <v>4</v>
      </c>
      <c r="D1168" s="9">
        <f>Daten!D1168</f>
        <v>0</v>
      </c>
      <c r="E1168" s="8">
        <f>Daten!E1168</f>
        <v>3817</v>
      </c>
      <c r="F1168" s="8">
        <f>Daten!F1168</f>
        <v>3779</v>
      </c>
      <c r="G1168" s="26">
        <f t="shared" si="441"/>
        <v>38</v>
      </c>
      <c r="H1168" s="28">
        <f t="shared" si="442"/>
        <v>1.0055570256681662E-2</v>
      </c>
      <c r="I1168" s="20">
        <f t="shared" si="443"/>
        <v>53.833578675523192</v>
      </c>
      <c r="J1168" s="20">
        <f t="shared" si="444"/>
        <v>-15.833578675523192</v>
      </c>
      <c r="K1168" s="26">
        <f t="shared" si="445"/>
        <v>7916.7893377615965</v>
      </c>
      <c r="L1168" s="15">
        <f>Daten!G1168</f>
        <v>624</v>
      </c>
      <c r="M1168" s="15">
        <f>Daten!H1168</f>
        <v>2494</v>
      </c>
      <c r="N1168" s="15">
        <f>Daten!I1168</f>
        <v>699</v>
      </c>
      <c r="O1168" s="27">
        <f t="shared" si="446"/>
        <v>0.53047313552526065</v>
      </c>
      <c r="P1168" s="15">
        <f t="shared" si="447"/>
        <v>1427.6893463537806</v>
      </c>
      <c r="Q1168" s="20">
        <f t="shared" si="448"/>
        <v>-104.68934635378059</v>
      </c>
      <c r="R1168" s="26">
        <f t="shared" si="449"/>
        <v>-20937.86927075612</v>
      </c>
      <c r="S1168" s="8">
        <f>Daten!K1168</f>
        <v>13396.82</v>
      </c>
      <c r="T1168" s="8">
        <f>Daten!L1168</f>
        <v>387442.61</v>
      </c>
      <c r="U1168" s="8">
        <f>Daten!M1168</f>
        <v>1853159.04</v>
      </c>
      <c r="V1168" s="8">
        <f>Daten!N1168</f>
        <v>500</v>
      </c>
      <c r="W1168" s="8">
        <f>Daten!O1168</f>
        <v>500</v>
      </c>
      <c r="X1168" s="22">
        <f t="shared" si="450"/>
        <v>2253998.4700000002</v>
      </c>
      <c r="Y1168" s="8">
        <f t="shared" si="451"/>
        <v>1565841.7442102106</v>
      </c>
      <c r="Z1168" s="20">
        <f t="shared" si="452"/>
        <v>688156.72578978958</v>
      </c>
      <c r="AA1168" s="26">
        <f t="shared" si="453"/>
        <v>-68815.672578978963</v>
      </c>
      <c r="AB1168" s="31">
        <f t="shared" si="454"/>
        <v>-81836.752511973493</v>
      </c>
      <c r="AC1168" s="30">
        <f t="shared" si="455"/>
        <v>0</v>
      </c>
      <c r="AG1168" s="25">
        <f t="shared" si="456"/>
        <v>0</v>
      </c>
      <c r="AH1168" s="25">
        <f t="shared" si="457"/>
        <v>0</v>
      </c>
      <c r="AI1168" s="25">
        <f t="shared" si="458"/>
        <v>0</v>
      </c>
      <c r="AJ1168" s="25">
        <f t="shared" si="459"/>
        <v>1</v>
      </c>
      <c r="AK1168" s="25">
        <f t="shared" si="460"/>
        <v>0</v>
      </c>
      <c r="AL1168" s="25">
        <f t="shared" ca="1" si="461"/>
        <v>0</v>
      </c>
      <c r="AM1168" s="25">
        <f t="shared" ca="1" si="462"/>
        <v>0</v>
      </c>
      <c r="AN1168" s="25">
        <f ca="1">IF(AM1168=0,0,COUNTIF($AM$19:AM1168,C1168*10+1))</f>
        <v>0</v>
      </c>
      <c r="AO1168" s="20">
        <f t="shared" ca="1" si="463"/>
        <v>0</v>
      </c>
      <c r="AP1168" s="32">
        <f t="shared" ca="1" si="464"/>
        <v>0</v>
      </c>
    </row>
    <row r="1169" spans="1:42" x14ac:dyDescent="0.2">
      <c r="A1169" s="14">
        <f>Daten!A1169</f>
        <v>41333</v>
      </c>
      <c r="B1169" s="7" t="str">
        <f>Daten!B1169</f>
        <v xml:space="preserve">St. Oswald bei Haslach                            </v>
      </c>
      <c r="C1169" s="14">
        <f t="shared" si="440"/>
        <v>4</v>
      </c>
      <c r="D1169" s="9">
        <f>Daten!D1169</f>
        <v>0</v>
      </c>
      <c r="E1169" s="8">
        <f>Daten!E1169</f>
        <v>509</v>
      </c>
      <c r="F1169" s="8">
        <f>Daten!F1169</f>
        <v>488</v>
      </c>
      <c r="G1169" s="26">
        <f t="shared" si="441"/>
        <v>21</v>
      </c>
      <c r="H1169" s="28">
        <f t="shared" si="442"/>
        <v>4.3032786885245901E-2</v>
      </c>
      <c r="I1169" s="20">
        <f t="shared" si="443"/>
        <v>6.9517825863073091</v>
      </c>
      <c r="J1169" s="20">
        <f t="shared" si="444"/>
        <v>14.04821741369269</v>
      </c>
      <c r="K1169" s="26">
        <f t="shared" si="445"/>
        <v>-7024.1087068463448</v>
      </c>
      <c r="L1169" s="15">
        <f>Daten!G1169</f>
        <v>87</v>
      </c>
      <c r="M1169" s="15">
        <f>Daten!H1169</f>
        <v>338</v>
      </c>
      <c r="N1169" s="15">
        <f>Daten!I1169</f>
        <v>84</v>
      </c>
      <c r="O1169" s="27">
        <f t="shared" si="446"/>
        <v>0.50591715976331364</v>
      </c>
      <c r="P1169" s="15">
        <f t="shared" si="447"/>
        <v>193.48797075684757</v>
      </c>
      <c r="Q1169" s="20">
        <f t="shared" si="448"/>
        <v>-22.487970756847574</v>
      </c>
      <c r="R1169" s="26">
        <f t="shared" si="449"/>
        <v>-4497.5941513695143</v>
      </c>
      <c r="S1169" s="8">
        <f>Daten!K1169</f>
        <v>3742.44</v>
      </c>
      <c r="T1169" s="8">
        <f>Daten!L1169</f>
        <v>37961.67</v>
      </c>
      <c r="U1169" s="8">
        <f>Daten!M1169</f>
        <v>22795.62</v>
      </c>
      <c r="V1169" s="8">
        <f>Daten!N1169</f>
        <v>500</v>
      </c>
      <c r="W1169" s="8">
        <f>Daten!O1169</f>
        <v>500</v>
      </c>
      <c r="X1169" s="22">
        <f t="shared" si="450"/>
        <v>64499.729999999996</v>
      </c>
      <c r="Y1169" s="8">
        <f t="shared" si="451"/>
        <v>208806.24778700477</v>
      </c>
      <c r="Z1169" s="20">
        <f t="shared" si="452"/>
        <v>-144306.51778700476</v>
      </c>
      <c r="AA1169" s="26">
        <f t="shared" si="453"/>
        <v>14430.651778700478</v>
      </c>
      <c r="AB1169" s="31">
        <f t="shared" si="454"/>
        <v>2908.9489204846177</v>
      </c>
      <c r="AC1169" s="30">
        <f t="shared" si="455"/>
        <v>2908.9489204846177</v>
      </c>
      <c r="AG1169" s="25">
        <f t="shared" si="456"/>
        <v>-7024.1087068463448</v>
      </c>
      <c r="AH1169" s="25">
        <f t="shared" si="457"/>
        <v>14430.651778700478</v>
      </c>
      <c r="AI1169" s="25">
        <f t="shared" si="458"/>
        <v>7406.5430718541329</v>
      </c>
      <c r="AJ1169" s="25">
        <f t="shared" si="459"/>
        <v>1</v>
      </c>
      <c r="AK1169" s="25">
        <f t="shared" si="460"/>
        <v>7406.5430718541329</v>
      </c>
      <c r="AL1169" s="25">
        <f t="shared" ca="1" si="461"/>
        <v>16242</v>
      </c>
      <c r="AM1169" s="25">
        <f t="shared" ca="1" si="462"/>
        <v>41</v>
      </c>
      <c r="AN1169" s="25">
        <f ca="1">IF(AM1169=0,0,COUNTIF($AM$19:AM1169,C1169*10+1))</f>
        <v>126</v>
      </c>
      <c r="AO1169" s="20">
        <f t="shared" ca="1" si="463"/>
        <v>0</v>
      </c>
      <c r="AP1169" s="32">
        <f t="shared" ca="1" si="464"/>
        <v>16242</v>
      </c>
    </row>
    <row r="1170" spans="1:42" x14ac:dyDescent="0.2">
      <c r="A1170" s="14">
        <f>Daten!A1170</f>
        <v>41334</v>
      </c>
      <c r="B1170" s="7" t="str">
        <f>Daten!B1170</f>
        <v xml:space="preserve">St. Peter am Wimberg                              </v>
      </c>
      <c r="C1170" s="14">
        <f t="shared" si="440"/>
        <v>4</v>
      </c>
      <c r="D1170" s="9">
        <f>Daten!D1170</f>
        <v>0</v>
      </c>
      <c r="E1170" s="8">
        <f>Daten!E1170</f>
        <v>1745</v>
      </c>
      <c r="F1170" s="8">
        <f>Daten!F1170</f>
        <v>1748</v>
      </c>
      <c r="G1170" s="26">
        <f t="shared" si="441"/>
        <v>-3</v>
      </c>
      <c r="H1170" s="28">
        <f t="shared" si="442"/>
        <v>-1.7162471395881006E-3</v>
      </c>
      <c r="I1170" s="20">
        <f t="shared" si="443"/>
        <v>24.901057296854869</v>
      </c>
      <c r="J1170" s="20">
        <f t="shared" si="444"/>
        <v>-27.901057296854869</v>
      </c>
      <c r="K1170" s="26">
        <f t="shared" si="445"/>
        <v>13950.528648427435</v>
      </c>
      <c r="L1170" s="15">
        <f>Daten!G1170</f>
        <v>247</v>
      </c>
      <c r="M1170" s="15">
        <f>Daten!H1170</f>
        <v>1187</v>
      </c>
      <c r="N1170" s="15">
        <f>Daten!I1170</f>
        <v>311</v>
      </c>
      <c r="O1170" s="27">
        <f t="shared" si="446"/>
        <v>0.47009267059814658</v>
      </c>
      <c r="P1170" s="15">
        <f t="shared" si="447"/>
        <v>679.49769611946181</v>
      </c>
      <c r="Q1170" s="20">
        <f t="shared" si="448"/>
        <v>-121.49769611946181</v>
      </c>
      <c r="R1170" s="26">
        <f t="shared" si="449"/>
        <v>-24299.53922389236</v>
      </c>
      <c r="S1170" s="8">
        <f>Daten!K1170</f>
        <v>9460.99</v>
      </c>
      <c r="T1170" s="8">
        <f>Daten!L1170</f>
        <v>142471.62</v>
      </c>
      <c r="U1170" s="8">
        <f>Daten!M1170</f>
        <v>425716.37</v>
      </c>
      <c r="V1170" s="8">
        <f>Daten!N1170</f>
        <v>500</v>
      </c>
      <c r="W1170" s="8">
        <f>Daten!O1170</f>
        <v>500</v>
      </c>
      <c r="X1170" s="22">
        <f t="shared" si="450"/>
        <v>577648.98</v>
      </c>
      <c r="Y1170" s="8">
        <f t="shared" si="451"/>
        <v>715848.53121478064</v>
      </c>
      <c r="Z1170" s="20">
        <f t="shared" si="452"/>
        <v>-138199.55121478066</v>
      </c>
      <c r="AA1170" s="26">
        <f t="shared" si="453"/>
        <v>13819.955121478066</v>
      </c>
      <c r="AB1170" s="31">
        <f t="shared" si="454"/>
        <v>3470.944546013141</v>
      </c>
      <c r="AC1170" s="30">
        <f t="shared" si="455"/>
        <v>3470.944546013141</v>
      </c>
      <c r="AG1170" s="25">
        <f t="shared" si="456"/>
        <v>13950.528648427435</v>
      </c>
      <c r="AH1170" s="25">
        <f t="shared" si="457"/>
        <v>13819.955121478066</v>
      </c>
      <c r="AI1170" s="25">
        <f t="shared" si="458"/>
        <v>27770.483769905499</v>
      </c>
      <c r="AJ1170" s="25">
        <f t="shared" si="459"/>
        <v>1</v>
      </c>
      <c r="AK1170" s="25">
        <f t="shared" si="460"/>
        <v>27770.483769905499</v>
      </c>
      <c r="AL1170" s="25">
        <f t="shared" ca="1" si="461"/>
        <v>60897</v>
      </c>
      <c r="AM1170" s="25">
        <f t="shared" ca="1" si="462"/>
        <v>41</v>
      </c>
      <c r="AN1170" s="25">
        <f ca="1">IF(AM1170=0,0,COUNTIF($AM$19:AM1170,C1170*10+1))</f>
        <v>127</v>
      </c>
      <c r="AO1170" s="20">
        <f t="shared" ca="1" si="463"/>
        <v>0</v>
      </c>
      <c r="AP1170" s="32">
        <f t="shared" ca="1" si="464"/>
        <v>60897</v>
      </c>
    </row>
    <row r="1171" spans="1:42" x14ac:dyDescent="0.2">
      <c r="A1171" s="14">
        <f>Daten!A1171</f>
        <v>41336</v>
      </c>
      <c r="B1171" s="7" t="str">
        <f>Daten!B1171</f>
        <v xml:space="preserve">St. Ulrich im Mühlkreis                          </v>
      </c>
      <c r="C1171" s="14">
        <f t="shared" ref="C1171:C1234" si="465">INT(A1171/10000)</f>
        <v>4</v>
      </c>
      <c r="D1171" s="9">
        <f>Daten!D1171</f>
        <v>0</v>
      </c>
      <c r="E1171" s="8">
        <f>Daten!E1171</f>
        <v>709</v>
      </c>
      <c r="F1171" s="8">
        <f>Daten!F1171</f>
        <v>643</v>
      </c>
      <c r="G1171" s="26">
        <f t="shared" ref="G1171:G1234" si="466">E1171-F1171</f>
        <v>66</v>
      </c>
      <c r="H1171" s="28">
        <f t="shared" ref="H1171:H1234" si="467">G1171/F1171</f>
        <v>0.1026438569206843</v>
      </c>
      <c r="I1171" s="20">
        <f t="shared" ref="I1171:I1234" si="468">F1171*$I$6</f>
        <v>9.1598282848270483</v>
      </c>
      <c r="J1171" s="20">
        <f t="shared" ref="J1171:J1234" si="469">G1171-I1171</f>
        <v>56.84017171517295</v>
      </c>
      <c r="K1171" s="26">
        <f t="shared" ref="K1171:K1234" si="470">-J1171*$K$5</f>
        <v>-28420.085857586477</v>
      </c>
      <c r="L1171" s="15">
        <f>Daten!G1171</f>
        <v>121</v>
      </c>
      <c r="M1171" s="15">
        <f>Daten!H1171</f>
        <v>472</v>
      </c>
      <c r="N1171" s="15">
        <f>Daten!I1171</f>
        <v>116</v>
      </c>
      <c r="O1171" s="27">
        <f t="shared" ref="O1171:O1234" si="471">(L1171+N1171)/M1171</f>
        <v>0.5021186440677966</v>
      </c>
      <c r="P1171" s="15">
        <f t="shared" ref="P1171:P1234" si="472">M1171*$P$6</f>
        <v>270.19621951843806</v>
      </c>
      <c r="Q1171" s="20">
        <f t="shared" ref="Q1171:Q1234" si="473">L1171+N1171-P1171</f>
        <v>-33.196219518438056</v>
      </c>
      <c r="R1171" s="26">
        <f t="shared" ref="R1171:R1234" si="474">Q1171*$R$5</f>
        <v>-6639.2439036876112</v>
      </c>
      <c r="S1171" s="8">
        <f>Daten!K1171</f>
        <v>7377.51</v>
      </c>
      <c r="T1171" s="8">
        <f>Daten!L1171</f>
        <v>36448.910000000003</v>
      </c>
      <c r="U1171" s="8">
        <f>Daten!M1171</f>
        <v>29813.41</v>
      </c>
      <c r="V1171" s="8">
        <f>Daten!N1171</f>
        <v>500</v>
      </c>
      <c r="W1171" s="8">
        <f>Daten!O1171</f>
        <v>500</v>
      </c>
      <c r="X1171" s="22">
        <f t="shared" ref="X1171:X1234" si="475">S1171/V1171*500+T1171/W1171*500+U1171</f>
        <v>73639.83</v>
      </c>
      <c r="Y1171" s="8">
        <f t="shared" ref="Y1171:Y1234" si="476">E1171*$Y$6</f>
        <v>290851.92471706559</v>
      </c>
      <c r="Z1171" s="20">
        <f t="shared" ref="Z1171:Z1234" si="477">X1171-Y1171</f>
        <v>-217212.09471706557</v>
      </c>
      <c r="AA1171" s="26">
        <f t="shared" ref="AA1171:AA1234" si="478">-Z1171*$AA$5</f>
        <v>21721.209471706559</v>
      </c>
      <c r="AB1171" s="31">
        <f t="shared" ref="AB1171:AB1234" si="479">K1171+R1171+AA1171</f>
        <v>-13338.120289567527</v>
      </c>
      <c r="AC1171" s="30">
        <f t="shared" ref="AC1171:AC1234" si="480">MAX(0,AB1171)</f>
        <v>0</v>
      </c>
      <c r="AG1171" s="25">
        <f t="shared" ref="AG1171:AG1234" si="481">IF(AB1171&gt;0,K1171,0)</f>
        <v>0</v>
      </c>
      <c r="AH1171" s="25">
        <f t="shared" ref="AH1171:AH1234" si="482">IF(AB1171&gt;0,AA1171,0)</f>
        <v>0</v>
      </c>
      <c r="AI1171" s="25">
        <f t="shared" ref="AI1171:AI1234" si="483">AG1171+AH1171</f>
        <v>0</v>
      </c>
      <c r="AJ1171" s="25">
        <f t="shared" ref="AJ1171:AJ1234" si="484">IF(AND(V1171=500,W1171=500),1,0)</f>
        <v>1</v>
      </c>
      <c r="AK1171" s="25">
        <f t="shared" ref="AK1171:AK1234" si="485">IF(AND(AJ1171=1,AI1171&gt;=E1171*$AK$5),AI1171,0)</f>
        <v>0</v>
      </c>
      <c r="AL1171" s="25">
        <f t="shared" ref="AL1171:AL1234" ca="1" si="486">IF(OFFSET($AK$6,C1171,0)=0,0,ROUND(AK1171*OFFSET($AF$6,C1171,0)/OFFSET($AK$6,C1171,0),0))</f>
        <v>0</v>
      </c>
      <c r="AM1171" s="25">
        <f t="shared" ref="AM1171:AM1234" ca="1" si="487">IF(AL1171&gt;0,C1171*10+1,0)</f>
        <v>0</v>
      </c>
      <c r="AN1171" s="25">
        <f ca="1">IF(AM1171=0,0,COUNTIF($AM$19:AM1171,C1171*10+1))</f>
        <v>0</v>
      </c>
      <c r="AO1171" s="20">
        <f t="shared" ref="AO1171:AO1234" ca="1" si="488">IF(AN1171=1,OFFSET($AF$6,C1171,0)-OFFSET($AL$6,C1171,0),0)</f>
        <v>0</v>
      </c>
      <c r="AP1171" s="32">
        <f t="shared" ref="AP1171:AP1234" ca="1" si="489">AL1171+AO1171</f>
        <v>0</v>
      </c>
    </row>
    <row r="1172" spans="1:42" x14ac:dyDescent="0.2">
      <c r="A1172" s="14">
        <f>Daten!A1172</f>
        <v>41337</v>
      </c>
      <c r="B1172" s="7" t="str">
        <f>Daten!B1172</f>
        <v xml:space="preserve">St. Veit im Mühlkreis                            </v>
      </c>
      <c r="C1172" s="14">
        <f t="shared" si="465"/>
        <v>4</v>
      </c>
      <c r="D1172" s="9">
        <f>Daten!D1172</f>
        <v>0</v>
      </c>
      <c r="E1172" s="8">
        <f>Daten!E1172</f>
        <v>1336</v>
      </c>
      <c r="F1172" s="8">
        <f>Daten!F1172</f>
        <v>1246</v>
      </c>
      <c r="G1172" s="26">
        <f t="shared" si="466"/>
        <v>90</v>
      </c>
      <c r="H1172" s="28">
        <f t="shared" si="467"/>
        <v>7.2231139646869988E-2</v>
      </c>
      <c r="I1172" s="20">
        <f t="shared" si="468"/>
        <v>17.749838324874808</v>
      </c>
      <c r="J1172" s="20">
        <f t="shared" si="469"/>
        <v>72.250161675125185</v>
      </c>
      <c r="K1172" s="26">
        <f t="shared" si="470"/>
        <v>-36125.080837562593</v>
      </c>
      <c r="L1172" s="15">
        <f>Daten!G1172</f>
        <v>234</v>
      </c>
      <c r="M1172" s="15">
        <f>Daten!H1172</f>
        <v>825</v>
      </c>
      <c r="N1172" s="15">
        <f>Daten!I1172</f>
        <v>277</v>
      </c>
      <c r="O1172" s="27">
        <f t="shared" si="471"/>
        <v>0.61939393939393939</v>
      </c>
      <c r="P1172" s="15">
        <f t="shared" si="472"/>
        <v>472.27093453964278</v>
      </c>
      <c r="Q1172" s="20">
        <f t="shared" si="473"/>
        <v>38.729065460357219</v>
      </c>
      <c r="R1172" s="26">
        <f t="shared" si="474"/>
        <v>7745.8130920714439</v>
      </c>
      <c r="S1172" s="8">
        <f>Daten!K1172</f>
        <v>6235.43</v>
      </c>
      <c r="T1172" s="8">
        <f>Daten!L1172</f>
        <v>87049.54</v>
      </c>
      <c r="U1172" s="8">
        <f>Daten!M1172</f>
        <v>173201.81</v>
      </c>
      <c r="V1172" s="8">
        <f>Daten!N1172</f>
        <v>500</v>
      </c>
      <c r="W1172" s="8">
        <f>Daten!O1172</f>
        <v>500</v>
      </c>
      <c r="X1172" s="22">
        <f t="shared" si="475"/>
        <v>266486.78000000003</v>
      </c>
      <c r="Y1172" s="8">
        <f t="shared" si="476"/>
        <v>548065.12189280626</v>
      </c>
      <c r="Z1172" s="20">
        <f t="shared" si="477"/>
        <v>-281578.34189280623</v>
      </c>
      <c r="AA1172" s="26">
        <f t="shared" si="478"/>
        <v>28157.834189280624</v>
      </c>
      <c r="AB1172" s="31">
        <f t="shared" si="479"/>
        <v>-221.43355621052615</v>
      </c>
      <c r="AC1172" s="30">
        <f t="shared" si="480"/>
        <v>0</v>
      </c>
      <c r="AG1172" s="25">
        <f t="shared" si="481"/>
        <v>0</v>
      </c>
      <c r="AH1172" s="25">
        <f t="shared" si="482"/>
        <v>0</v>
      </c>
      <c r="AI1172" s="25">
        <f t="shared" si="483"/>
        <v>0</v>
      </c>
      <c r="AJ1172" s="25">
        <f t="shared" si="484"/>
        <v>1</v>
      </c>
      <c r="AK1172" s="25">
        <f t="shared" si="485"/>
        <v>0</v>
      </c>
      <c r="AL1172" s="25">
        <f t="shared" ca="1" si="486"/>
        <v>0</v>
      </c>
      <c r="AM1172" s="25">
        <f t="shared" ca="1" si="487"/>
        <v>0</v>
      </c>
      <c r="AN1172" s="25">
        <f ca="1">IF(AM1172=0,0,COUNTIF($AM$19:AM1172,C1172*10+1))</f>
        <v>0</v>
      </c>
      <c r="AO1172" s="20">
        <f t="shared" ca="1" si="488"/>
        <v>0</v>
      </c>
      <c r="AP1172" s="32">
        <f t="shared" ca="1" si="489"/>
        <v>0</v>
      </c>
    </row>
    <row r="1173" spans="1:42" x14ac:dyDescent="0.2">
      <c r="A1173" s="14">
        <f>Daten!A1173</f>
        <v>41338</v>
      </c>
      <c r="B1173" s="7" t="str">
        <f>Daten!B1173</f>
        <v xml:space="preserve">Sarleinsbach                                      </v>
      </c>
      <c r="C1173" s="14">
        <f t="shared" si="465"/>
        <v>4</v>
      </c>
      <c r="D1173" s="9">
        <f>Daten!D1173</f>
        <v>0</v>
      </c>
      <c r="E1173" s="8">
        <f>Daten!E1173</f>
        <v>2254</v>
      </c>
      <c r="F1173" s="8">
        <f>Daten!F1173</f>
        <v>2284</v>
      </c>
      <c r="G1173" s="26">
        <f t="shared" si="466"/>
        <v>-30</v>
      </c>
      <c r="H1173" s="28">
        <f t="shared" si="467"/>
        <v>-1.3134851138353765E-2</v>
      </c>
      <c r="I1173" s="20">
        <f t="shared" si="468"/>
        <v>32.53662177689732</v>
      </c>
      <c r="J1173" s="20">
        <f t="shared" si="469"/>
        <v>-62.53662177689732</v>
      </c>
      <c r="K1173" s="26">
        <f t="shared" si="470"/>
        <v>31268.310888448661</v>
      </c>
      <c r="L1173" s="15">
        <f>Daten!G1173</f>
        <v>385</v>
      </c>
      <c r="M1173" s="15">
        <f>Daten!H1173</f>
        <v>1458</v>
      </c>
      <c r="N1173" s="15">
        <f>Daten!I1173</f>
        <v>411</v>
      </c>
      <c r="O1173" s="27">
        <f t="shared" si="471"/>
        <v>0.54595336076817558</v>
      </c>
      <c r="P1173" s="15">
        <f t="shared" si="472"/>
        <v>834.63154249551417</v>
      </c>
      <c r="Q1173" s="20">
        <f t="shared" si="473"/>
        <v>-38.631542495514168</v>
      </c>
      <c r="R1173" s="26">
        <f t="shared" si="474"/>
        <v>-7726.3084991028336</v>
      </c>
      <c r="S1173" s="8">
        <f>Daten!K1173</f>
        <v>14357.06</v>
      </c>
      <c r="T1173" s="8">
        <f>Daten!L1173</f>
        <v>202084.73</v>
      </c>
      <c r="U1173" s="8">
        <f>Daten!M1173</f>
        <v>1738679.57</v>
      </c>
      <c r="V1173" s="8">
        <f>Daten!N1173</f>
        <v>500</v>
      </c>
      <c r="W1173" s="8">
        <f>Daten!O1173</f>
        <v>500</v>
      </c>
      <c r="X1173" s="22">
        <f t="shared" si="475"/>
        <v>1955121.36</v>
      </c>
      <c r="Y1173" s="8">
        <f t="shared" si="476"/>
        <v>924654.77900178533</v>
      </c>
      <c r="Z1173" s="20">
        <f t="shared" si="477"/>
        <v>1030466.5809982148</v>
      </c>
      <c r="AA1173" s="26">
        <f t="shared" si="478"/>
        <v>-103046.65809982148</v>
      </c>
      <c r="AB1173" s="31">
        <f t="shared" si="479"/>
        <v>-79504.65571047565</v>
      </c>
      <c r="AC1173" s="30">
        <f t="shared" si="480"/>
        <v>0</v>
      </c>
      <c r="AG1173" s="25">
        <f t="shared" si="481"/>
        <v>0</v>
      </c>
      <c r="AH1173" s="25">
        <f t="shared" si="482"/>
        <v>0</v>
      </c>
      <c r="AI1173" s="25">
        <f t="shared" si="483"/>
        <v>0</v>
      </c>
      <c r="AJ1173" s="25">
        <f t="shared" si="484"/>
        <v>1</v>
      </c>
      <c r="AK1173" s="25">
        <f t="shared" si="485"/>
        <v>0</v>
      </c>
      <c r="AL1173" s="25">
        <f t="shared" ca="1" si="486"/>
        <v>0</v>
      </c>
      <c r="AM1173" s="25">
        <f t="shared" ca="1" si="487"/>
        <v>0</v>
      </c>
      <c r="AN1173" s="25">
        <f ca="1">IF(AM1173=0,0,COUNTIF($AM$19:AM1173,C1173*10+1))</f>
        <v>0</v>
      </c>
      <c r="AO1173" s="20">
        <f t="shared" ca="1" si="488"/>
        <v>0</v>
      </c>
      <c r="AP1173" s="32">
        <f t="shared" ca="1" si="489"/>
        <v>0</v>
      </c>
    </row>
    <row r="1174" spans="1:42" x14ac:dyDescent="0.2">
      <c r="A1174" s="14">
        <f>Daten!A1174</f>
        <v>41341</v>
      </c>
      <c r="B1174" s="7" t="str">
        <f>Daten!B1174</f>
        <v xml:space="preserve">Schwarzenberg am Böhmerwald                      </v>
      </c>
      <c r="C1174" s="14">
        <f t="shared" si="465"/>
        <v>4</v>
      </c>
      <c r="D1174" s="9">
        <f>Daten!D1174</f>
        <v>0</v>
      </c>
      <c r="E1174" s="8">
        <f>Daten!E1174</f>
        <v>578</v>
      </c>
      <c r="F1174" s="8">
        <f>Daten!F1174</f>
        <v>575</v>
      </c>
      <c r="G1174" s="26">
        <f t="shared" si="466"/>
        <v>3</v>
      </c>
      <c r="H1174" s="28">
        <f t="shared" si="467"/>
        <v>5.2173913043478265E-3</v>
      </c>
      <c r="I1174" s="20">
        <f t="shared" si="468"/>
        <v>8.1911372687022599</v>
      </c>
      <c r="J1174" s="20">
        <f t="shared" si="469"/>
        <v>-5.1911372687022599</v>
      </c>
      <c r="K1174" s="26">
        <f t="shared" si="470"/>
        <v>2595.5686343511297</v>
      </c>
      <c r="L1174" s="15">
        <f>Daten!G1174</f>
        <v>68</v>
      </c>
      <c r="M1174" s="15">
        <f>Daten!H1174</f>
        <v>362</v>
      </c>
      <c r="N1174" s="15">
        <f>Daten!I1174</f>
        <v>148</v>
      </c>
      <c r="O1174" s="27">
        <f t="shared" si="471"/>
        <v>0.59668508287292821</v>
      </c>
      <c r="P1174" s="15">
        <f t="shared" si="472"/>
        <v>207.226761579819</v>
      </c>
      <c r="Q1174" s="20">
        <f t="shared" si="473"/>
        <v>8.7732384201810021</v>
      </c>
      <c r="R1174" s="26">
        <f t="shared" si="474"/>
        <v>1754.6476840362004</v>
      </c>
      <c r="S1174" s="8">
        <f>Daten!K1174</f>
        <v>9932.36</v>
      </c>
      <c r="T1174" s="8">
        <f>Daten!L1174</f>
        <v>53630.400000000001</v>
      </c>
      <c r="U1174" s="8">
        <f>Daten!M1174</f>
        <v>31357.41</v>
      </c>
      <c r="V1174" s="8">
        <f>Daten!N1174</f>
        <v>500</v>
      </c>
      <c r="W1174" s="8">
        <f>Daten!O1174</f>
        <v>500</v>
      </c>
      <c r="X1174" s="22">
        <f t="shared" si="475"/>
        <v>94920.17</v>
      </c>
      <c r="Y1174" s="8">
        <f t="shared" si="476"/>
        <v>237112.00632787574</v>
      </c>
      <c r="Z1174" s="20">
        <f t="shared" si="477"/>
        <v>-142191.83632787573</v>
      </c>
      <c r="AA1174" s="26">
        <f t="shared" si="478"/>
        <v>14219.183632787574</v>
      </c>
      <c r="AB1174" s="31">
        <f t="shared" si="479"/>
        <v>18569.399951174903</v>
      </c>
      <c r="AC1174" s="30">
        <f t="shared" si="480"/>
        <v>18569.399951174903</v>
      </c>
      <c r="AG1174" s="25">
        <f t="shared" si="481"/>
        <v>2595.5686343511297</v>
      </c>
      <c r="AH1174" s="25">
        <f t="shared" si="482"/>
        <v>14219.183632787574</v>
      </c>
      <c r="AI1174" s="25">
        <f t="shared" si="483"/>
        <v>16814.752267138705</v>
      </c>
      <c r="AJ1174" s="25">
        <f t="shared" si="484"/>
        <v>1</v>
      </c>
      <c r="AK1174" s="25">
        <f t="shared" si="485"/>
        <v>16814.752267138705</v>
      </c>
      <c r="AL1174" s="25">
        <f t="shared" ca="1" si="486"/>
        <v>36873</v>
      </c>
      <c r="AM1174" s="25">
        <f t="shared" ca="1" si="487"/>
        <v>41</v>
      </c>
      <c r="AN1174" s="25">
        <f ca="1">IF(AM1174=0,0,COUNTIF($AM$19:AM1174,C1174*10+1))</f>
        <v>128</v>
      </c>
      <c r="AO1174" s="20">
        <f t="shared" ca="1" si="488"/>
        <v>0</v>
      </c>
      <c r="AP1174" s="32">
        <f t="shared" ca="1" si="489"/>
        <v>36873</v>
      </c>
    </row>
    <row r="1175" spans="1:42" x14ac:dyDescent="0.2">
      <c r="A1175" s="14">
        <f>Daten!A1175</f>
        <v>41342</v>
      </c>
      <c r="B1175" s="7" t="str">
        <f>Daten!B1175</f>
        <v xml:space="preserve">Ulrichsberg                                       </v>
      </c>
      <c r="C1175" s="14">
        <f t="shared" si="465"/>
        <v>4</v>
      </c>
      <c r="D1175" s="9">
        <f>Daten!D1175</f>
        <v>0</v>
      </c>
      <c r="E1175" s="8">
        <f>Daten!E1175</f>
        <v>2878</v>
      </c>
      <c r="F1175" s="8">
        <f>Daten!F1175</f>
        <v>2834</v>
      </c>
      <c r="G1175" s="26">
        <f t="shared" si="466"/>
        <v>44</v>
      </c>
      <c r="H1175" s="28">
        <f t="shared" si="467"/>
        <v>1.5525758645024701E-2</v>
      </c>
      <c r="I1175" s="20">
        <f t="shared" si="468"/>
        <v>40.371622642612529</v>
      </c>
      <c r="J1175" s="20">
        <f t="shared" si="469"/>
        <v>3.6283773573874711</v>
      </c>
      <c r="K1175" s="26">
        <f t="shared" si="470"/>
        <v>-1814.1886786937355</v>
      </c>
      <c r="L1175" s="15">
        <f>Daten!G1175</f>
        <v>366</v>
      </c>
      <c r="M1175" s="15">
        <f>Daten!H1175</f>
        <v>1798</v>
      </c>
      <c r="N1175" s="15">
        <f>Daten!I1175</f>
        <v>714</v>
      </c>
      <c r="O1175" s="27">
        <f t="shared" si="471"/>
        <v>0.60066740823136822</v>
      </c>
      <c r="P1175" s="15">
        <f t="shared" si="472"/>
        <v>1029.2644124876094</v>
      </c>
      <c r="Q1175" s="20">
        <f t="shared" si="473"/>
        <v>50.735587512390566</v>
      </c>
      <c r="R1175" s="26">
        <f t="shared" si="474"/>
        <v>10147.117502478113</v>
      </c>
      <c r="S1175" s="8">
        <f>Daten!K1175</f>
        <v>23583.82</v>
      </c>
      <c r="T1175" s="8">
        <f>Daten!L1175</f>
        <v>255718.44</v>
      </c>
      <c r="U1175" s="8">
        <f>Daten!M1175</f>
        <v>968918.95</v>
      </c>
      <c r="V1175" s="8">
        <f>Daten!N1175</f>
        <v>500</v>
      </c>
      <c r="W1175" s="8">
        <f>Daten!O1175</f>
        <v>500</v>
      </c>
      <c r="X1175" s="22">
        <f t="shared" si="475"/>
        <v>1248221.21</v>
      </c>
      <c r="Y1175" s="8">
        <f t="shared" si="476"/>
        <v>1180637.291023575</v>
      </c>
      <c r="Z1175" s="20">
        <f t="shared" si="477"/>
        <v>67583.91897642496</v>
      </c>
      <c r="AA1175" s="26">
        <f t="shared" si="478"/>
        <v>-6758.3918976424966</v>
      </c>
      <c r="AB1175" s="31">
        <f t="shared" si="479"/>
        <v>1574.5369261418809</v>
      </c>
      <c r="AC1175" s="30">
        <f t="shared" si="480"/>
        <v>1574.5369261418809</v>
      </c>
      <c r="AG1175" s="25">
        <f t="shared" si="481"/>
        <v>-1814.1886786937355</v>
      </c>
      <c r="AH1175" s="25">
        <f t="shared" si="482"/>
        <v>-6758.3918976424966</v>
      </c>
      <c r="AI1175" s="25">
        <f t="shared" si="483"/>
        <v>-8572.5805763362314</v>
      </c>
      <c r="AJ1175" s="25">
        <f t="shared" si="484"/>
        <v>1</v>
      </c>
      <c r="AK1175" s="25">
        <f t="shared" si="485"/>
        <v>0</v>
      </c>
      <c r="AL1175" s="25">
        <f t="shared" ca="1" si="486"/>
        <v>0</v>
      </c>
      <c r="AM1175" s="25">
        <f t="shared" ca="1" si="487"/>
        <v>0</v>
      </c>
      <c r="AN1175" s="25">
        <f ca="1">IF(AM1175=0,0,COUNTIF($AM$19:AM1175,C1175*10+1))</f>
        <v>0</v>
      </c>
      <c r="AO1175" s="20">
        <f t="shared" ca="1" si="488"/>
        <v>0</v>
      </c>
      <c r="AP1175" s="32">
        <f t="shared" ca="1" si="489"/>
        <v>0</v>
      </c>
    </row>
    <row r="1176" spans="1:42" x14ac:dyDescent="0.2">
      <c r="A1176" s="14">
        <f>Daten!A1176</f>
        <v>41343</v>
      </c>
      <c r="B1176" s="7" t="str">
        <f>Daten!B1176</f>
        <v xml:space="preserve">Aigen-Schlägl                                    </v>
      </c>
      <c r="C1176" s="14">
        <f t="shared" si="465"/>
        <v>4</v>
      </c>
      <c r="D1176" s="9">
        <f>Daten!D1176</f>
        <v>0</v>
      </c>
      <c r="E1176" s="8">
        <f>Daten!E1176</f>
        <v>3251</v>
      </c>
      <c r="F1176" s="8">
        <f>Daten!F1176</f>
        <v>3235</v>
      </c>
      <c r="G1176" s="26">
        <f t="shared" si="466"/>
        <v>16</v>
      </c>
      <c r="H1176" s="28">
        <f t="shared" si="467"/>
        <v>4.9459041731066463E-3</v>
      </c>
      <c r="I1176" s="20">
        <f t="shared" si="468"/>
        <v>46.084050546524885</v>
      </c>
      <c r="J1176" s="20">
        <f t="shared" si="469"/>
        <v>-30.084050546524885</v>
      </c>
      <c r="K1176" s="26">
        <f t="shared" si="470"/>
        <v>15042.025273262443</v>
      </c>
      <c r="L1176" s="15">
        <f>Daten!G1176</f>
        <v>499</v>
      </c>
      <c r="M1176" s="15">
        <f>Daten!H1176</f>
        <v>2027</v>
      </c>
      <c r="N1176" s="15">
        <f>Daten!I1176</f>
        <v>725</v>
      </c>
      <c r="O1176" s="27">
        <f t="shared" si="471"/>
        <v>0.60384805130735075</v>
      </c>
      <c r="P1176" s="15">
        <f t="shared" si="472"/>
        <v>1160.3553749234618</v>
      </c>
      <c r="Q1176" s="20">
        <f t="shared" si="473"/>
        <v>63.644625076538205</v>
      </c>
      <c r="R1176" s="26">
        <f t="shared" si="474"/>
        <v>12728.925015307641</v>
      </c>
      <c r="S1176" s="8">
        <f>Daten!K1176</f>
        <v>18258.16</v>
      </c>
      <c r="T1176" s="8">
        <f>Daten!L1176</f>
        <v>327555.20000000001</v>
      </c>
      <c r="U1176" s="8">
        <f>Daten!M1176</f>
        <v>939183.61</v>
      </c>
      <c r="V1176" s="8">
        <f>Daten!N1176</f>
        <v>500</v>
      </c>
      <c r="W1176" s="8">
        <f>Daten!O1176</f>
        <v>500</v>
      </c>
      <c r="X1176" s="22">
        <f t="shared" si="475"/>
        <v>1284996.97</v>
      </c>
      <c r="Y1176" s="8">
        <f t="shared" si="476"/>
        <v>1333652.4784981385</v>
      </c>
      <c r="Z1176" s="20">
        <f t="shared" si="477"/>
        <v>-48655.508498138515</v>
      </c>
      <c r="AA1176" s="26">
        <f t="shared" si="478"/>
        <v>4865.5508498138515</v>
      </c>
      <c r="AB1176" s="31">
        <f t="shared" si="479"/>
        <v>32636.501138383937</v>
      </c>
      <c r="AC1176" s="30">
        <f t="shared" si="480"/>
        <v>32636.501138383937</v>
      </c>
      <c r="AG1176" s="25">
        <f t="shared" si="481"/>
        <v>15042.025273262443</v>
      </c>
      <c r="AH1176" s="25">
        <f t="shared" si="482"/>
        <v>4865.5508498138515</v>
      </c>
      <c r="AI1176" s="25">
        <f t="shared" si="483"/>
        <v>19907.576123076295</v>
      </c>
      <c r="AJ1176" s="25">
        <f t="shared" si="484"/>
        <v>1</v>
      </c>
      <c r="AK1176" s="25">
        <f t="shared" si="485"/>
        <v>19907.576123076295</v>
      </c>
      <c r="AL1176" s="25">
        <f t="shared" ca="1" si="486"/>
        <v>43655</v>
      </c>
      <c r="AM1176" s="25">
        <f t="shared" ca="1" si="487"/>
        <v>41</v>
      </c>
      <c r="AN1176" s="25">
        <f ca="1">IF(AM1176=0,0,COUNTIF($AM$19:AM1176,C1176*10+1))</f>
        <v>129</v>
      </c>
      <c r="AO1176" s="20">
        <f t="shared" ca="1" si="488"/>
        <v>0</v>
      </c>
      <c r="AP1176" s="32">
        <f t="shared" ca="1" si="489"/>
        <v>43655</v>
      </c>
    </row>
    <row r="1177" spans="1:42" x14ac:dyDescent="0.2">
      <c r="A1177" s="14">
        <f>Daten!A1177</f>
        <v>41344</v>
      </c>
      <c r="B1177" s="7" t="str">
        <f>Daten!B1177</f>
        <v xml:space="preserve">Rohrbach-Berg                                     </v>
      </c>
      <c r="C1177" s="14">
        <f t="shared" si="465"/>
        <v>4</v>
      </c>
      <c r="D1177" s="9">
        <f>Daten!D1177</f>
        <v>0</v>
      </c>
      <c r="E1177" s="8">
        <f>Daten!E1177</f>
        <v>5312</v>
      </c>
      <c r="F1177" s="8">
        <f>Daten!F1177</f>
        <v>5211</v>
      </c>
      <c r="G1177" s="26">
        <f t="shared" si="466"/>
        <v>101</v>
      </c>
      <c r="H1177" s="28">
        <f t="shared" si="467"/>
        <v>1.9382076376895031E-2</v>
      </c>
      <c r="I1177" s="20">
        <f t="shared" si="468"/>
        <v>74.233071838621697</v>
      </c>
      <c r="J1177" s="20">
        <f t="shared" si="469"/>
        <v>26.766928161378303</v>
      </c>
      <c r="K1177" s="26">
        <f t="shared" si="470"/>
        <v>-13383.464080689151</v>
      </c>
      <c r="L1177" s="15">
        <f>Daten!G1177</f>
        <v>770</v>
      </c>
      <c r="M1177" s="15">
        <f>Daten!H1177</f>
        <v>3403</v>
      </c>
      <c r="N1177" s="15">
        <f>Daten!I1177</f>
        <v>1139</v>
      </c>
      <c r="O1177" s="27">
        <f t="shared" si="471"/>
        <v>0.56097560975609762</v>
      </c>
      <c r="P1177" s="15">
        <f t="shared" si="472"/>
        <v>1948.0460487738235</v>
      </c>
      <c r="Q1177" s="20">
        <f t="shared" si="473"/>
        <v>-39.046048773823486</v>
      </c>
      <c r="R1177" s="26">
        <f t="shared" si="474"/>
        <v>-7809.2097547646972</v>
      </c>
      <c r="S1177" s="8">
        <f>Daten!K1177</f>
        <v>15295.91</v>
      </c>
      <c r="T1177" s="8">
        <f>Daten!L1177</f>
        <v>667789.44999999995</v>
      </c>
      <c r="U1177" s="8">
        <f>Daten!M1177</f>
        <v>2619398.4</v>
      </c>
      <c r="V1177" s="8">
        <f>Daten!N1177</f>
        <v>500</v>
      </c>
      <c r="W1177" s="8">
        <f>Daten!O1177</f>
        <v>500</v>
      </c>
      <c r="X1177" s="22">
        <f t="shared" si="475"/>
        <v>3302483.76</v>
      </c>
      <c r="Y1177" s="8">
        <f t="shared" si="476"/>
        <v>2179133.179262415</v>
      </c>
      <c r="Z1177" s="20">
        <f t="shared" si="477"/>
        <v>1123350.5807375847</v>
      </c>
      <c r="AA1177" s="26">
        <f t="shared" si="478"/>
        <v>-112335.05807375848</v>
      </c>
      <c r="AB1177" s="31">
        <f t="shared" si="479"/>
        <v>-133527.73190921234</v>
      </c>
      <c r="AC1177" s="30">
        <f t="shared" si="480"/>
        <v>0</v>
      </c>
      <c r="AG1177" s="25">
        <f t="shared" si="481"/>
        <v>0</v>
      </c>
      <c r="AH1177" s="25">
        <f t="shared" si="482"/>
        <v>0</v>
      </c>
      <c r="AI1177" s="25">
        <f t="shared" si="483"/>
        <v>0</v>
      </c>
      <c r="AJ1177" s="25">
        <f t="shared" si="484"/>
        <v>1</v>
      </c>
      <c r="AK1177" s="25">
        <f t="shared" si="485"/>
        <v>0</v>
      </c>
      <c r="AL1177" s="25">
        <f t="shared" ca="1" si="486"/>
        <v>0</v>
      </c>
      <c r="AM1177" s="25">
        <f t="shared" ca="1" si="487"/>
        <v>0</v>
      </c>
      <c r="AN1177" s="25">
        <f ca="1">IF(AM1177=0,0,COUNTIF($AM$19:AM1177,C1177*10+1))</f>
        <v>0</v>
      </c>
      <c r="AO1177" s="20">
        <f t="shared" ca="1" si="488"/>
        <v>0</v>
      </c>
      <c r="AP1177" s="32">
        <f t="shared" ca="1" si="489"/>
        <v>0</v>
      </c>
    </row>
    <row r="1178" spans="1:42" x14ac:dyDescent="0.2">
      <c r="A1178" s="14">
        <f>Daten!A1178</f>
        <v>41345</v>
      </c>
      <c r="B1178" s="7" t="str">
        <f>Daten!B1178</f>
        <v xml:space="preserve">Helfenberg                                        </v>
      </c>
      <c r="C1178" s="14">
        <f t="shared" si="465"/>
        <v>4</v>
      </c>
      <c r="D1178" s="9">
        <f>Daten!D1178</f>
        <v>0</v>
      </c>
      <c r="E1178" s="8">
        <f>Daten!E1178</f>
        <v>1574</v>
      </c>
      <c r="F1178" s="8">
        <f>Daten!F1178</f>
        <v>1552</v>
      </c>
      <c r="G1178" s="26">
        <f t="shared" si="466"/>
        <v>22</v>
      </c>
      <c r="H1178" s="28">
        <f t="shared" si="467"/>
        <v>1.4175257731958763E-2</v>
      </c>
      <c r="I1178" s="20">
        <f t="shared" si="468"/>
        <v>22.108947897436359</v>
      </c>
      <c r="J1178" s="20">
        <f t="shared" si="469"/>
        <v>-0.10894789743635869</v>
      </c>
      <c r="K1178" s="26">
        <f t="shared" si="470"/>
        <v>54.473948718179344</v>
      </c>
      <c r="L1178" s="15">
        <f>Daten!G1178</f>
        <v>250</v>
      </c>
      <c r="M1178" s="15">
        <f>Daten!H1178</f>
        <v>972</v>
      </c>
      <c r="N1178" s="15">
        <f>Daten!I1178</f>
        <v>352</v>
      </c>
      <c r="O1178" s="27">
        <f t="shared" si="471"/>
        <v>0.61934156378600824</v>
      </c>
      <c r="P1178" s="15">
        <f t="shared" si="472"/>
        <v>556.42102833034278</v>
      </c>
      <c r="Q1178" s="20">
        <f t="shared" si="473"/>
        <v>45.578971669657221</v>
      </c>
      <c r="R1178" s="26">
        <f t="shared" si="474"/>
        <v>9115.7943339314443</v>
      </c>
      <c r="S1178" s="8">
        <f>Daten!K1178</f>
        <v>10282.93</v>
      </c>
      <c r="T1178" s="8">
        <f>Daten!L1178</f>
        <v>116882.23</v>
      </c>
      <c r="U1178" s="8">
        <f>Daten!M1178</f>
        <v>240163.28</v>
      </c>
      <c r="V1178" s="8">
        <f>Daten!N1178</f>
        <v>500</v>
      </c>
      <c r="W1178" s="8">
        <f>Daten!O1178</f>
        <v>500</v>
      </c>
      <c r="X1178" s="22">
        <f t="shared" si="475"/>
        <v>367328.44</v>
      </c>
      <c r="Y1178" s="8">
        <f t="shared" si="476"/>
        <v>645699.47743957862</v>
      </c>
      <c r="Z1178" s="20">
        <f t="shared" si="477"/>
        <v>-278371.03743957862</v>
      </c>
      <c r="AA1178" s="26">
        <f t="shared" si="478"/>
        <v>27837.103743957865</v>
      </c>
      <c r="AB1178" s="31">
        <f t="shared" si="479"/>
        <v>37007.372026607489</v>
      </c>
      <c r="AC1178" s="30">
        <f t="shared" si="480"/>
        <v>37007.372026607489</v>
      </c>
      <c r="AG1178" s="25">
        <f t="shared" si="481"/>
        <v>54.473948718179344</v>
      </c>
      <c r="AH1178" s="25">
        <f t="shared" si="482"/>
        <v>27837.103743957865</v>
      </c>
      <c r="AI1178" s="25">
        <f t="shared" si="483"/>
        <v>27891.577692676045</v>
      </c>
      <c r="AJ1178" s="25">
        <f t="shared" si="484"/>
        <v>1</v>
      </c>
      <c r="AK1178" s="25">
        <f t="shared" si="485"/>
        <v>27891.577692676045</v>
      </c>
      <c r="AL1178" s="25">
        <f t="shared" ca="1" si="486"/>
        <v>61163</v>
      </c>
      <c r="AM1178" s="25">
        <f t="shared" ca="1" si="487"/>
        <v>41</v>
      </c>
      <c r="AN1178" s="25">
        <f ca="1">IF(AM1178=0,0,COUNTIF($AM$19:AM1178,C1178*10+1))</f>
        <v>130</v>
      </c>
      <c r="AO1178" s="20">
        <f t="shared" ca="1" si="488"/>
        <v>0</v>
      </c>
      <c r="AP1178" s="32">
        <f t="shared" ca="1" si="489"/>
        <v>61163</v>
      </c>
    </row>
    <row r="1179" spans="1:42" x14ac:dyDescent="0.2">
      <c r="A1179" s="14">
        <f>Daten!A1179</f>
        <v>41346</v>
      </c>
      <c r="B1179" s="7" t="str">
        <f>Daten!B1179</f>
        <v xml:space="preserve">St. Stefan-Afiesl                                 </v>
      </c>
      <c r="C1179" s="14">
        <f t="shared" si="465"/>
        <v>4</v>
      </c>
      <c r="D1179" s="9">
        <f>Daten!D1179</f>
        <v>0</v>
      </c>
      <c r="E1179" s="8">
        <f>Daten!E1179</f>
        <v>1111</v>
      </c>
      <c r="F1179" s="8">
        <f>Daten!F1179</f>
        <v>1111</v>
      </c>
      <c r="G1179" s="26">
        <f t="shared" si="466"/>
        <v>0</v>
      </c>
      <c r="H1179" s="28">
        <f t="shared" si="467"/>
        <v>0</v>
      </c>
      <c r="I1179" s="20">
        <f t="shared" si="468"/>
        <v>15.826701748744712</v>
      </c>
      <c r="J1179" s="20">
        <f t="shared" si="469"/>
        <v>-15.826701748744712</v>
      </c>
      <c r="K1179" s="26">
        <f t="shared" si="470"/>
        <v>7913.350874372356</v>
      </c>
      <c r="L1179" s="15">
        <f>Daten!G1179</f>
        <v>177</v>
      </c>
      <c r="M1179" s="15">
        <f>Daten!H1179</f>
        <v>704</v>
      </c>
      <c r="N1179" s="15">
        <f>Daten!I1179</f>
        <v>230</v>
      </c>
      <c r="O1179" s="27">
        <f t="shared" si="471"/>
        <v>0.578125</v>
      </c>
      <c r="P1179" s="15">
        <f t="shared" si="472"/>
        <v>403.00453080716181</v>
      </c>
      <c r="Q1179" s="20">
        <f t="shared" si="473"/>
        <v>3.9954691928381862</v>
      </c>
      <c r="R1179" s="26">
        <f t="shared" si="474"/>
        <v>799.09383856763725</v>
      </c>
      <c r="S1179" s="8">
        <f>Daten!K1179</f>
        <v>9439.69</v>
      </c>
      <c r="T1179" s="8">
        <f>Daten!L1179</f>
        <v>89155.71</v>
      </c>
      <c r="U1179" s="8">
        <f>Daten!M1179</f>
        <v>127286.76</v>
      </c>
      <c r="V1179" s="8">
        <f>Daten!N1179</f>
        <v>500</v>
      </c>
      <c r="W1179" s="8">
        <f>Daten!O1179</f>
        <v>500</v>
      </c>
      <c r="X1179" s="22">
        <f t="shared" si="475"/>
        <v>225882.16</v>
      </c>
      <c r="Y1179" s="8">
        <f t="shared" si="476"/>
        <v>455763.73534648784</v>
      </c>
      <c r="Z1179" s="20">
        <f t="shared" si="477"/>
        <v>-229881.57534648784</v>
      </c>
      <c r="AA1179" s="26">
        <f t="shared" si="478"/>
        <v>22988.157534648784</v>
      </c>
      <c r="AB1179" s="31">
        <f t="shared" si="479"/>
        <v>31700.602247588777</v>
      </c>
      <c r="AC1179" s="30">
        <f t="shared" si="480"/>
        <v>31700.602247588777</v>
      </c>
      <c r="AG1179" s="25">
        <f t="shared" si="481"/>
        <v>7913.350874372356</v>
      </c>
      <c r="AH1179" s="25">
        <f t="shared" si="482"/>
        <v>22988.157534648784</v>
      </c>
      <c r="AI1179" s="25">
        <f t="shared" si="483"/>
        <v>30901.508409021139</v>
      </c>
      <c r="AJ1179" s="25">
        <f t="shared" si="484"/>
        <v>1</v>
      </c>
      <c r="AK1179" s="25">
        <f t="shared" si="485"/>
        <v>30901.508409021139</v>
      </c>
      <c r="AL1179" s="25">
        <f t="shared" ca="1" si="486"/>
        <v>67763</v>
      </c>
      <c r="AM1179" s="25">
        <f t="shared" ca="1" si="487"/>
        <v>41</v>
      </c>
      <c r="AN1179" s="25">
        <f ca="1">IF(AM1179=0,0,COUNTIF($AM$19:AM1179,C1179*10+1))</f>
        <v>131</v>
      </c>
      <c r="AO1179" s="20">
        <f t="shared" ca="1" si="488"/>
        <v>0</v>
      </c>
      <c r="AP1179" s="32">
        <f t="shared" ca="1" si="489"/>
        <v>67763</v>
      </c>
    </row>
    <row r="1180" spans="1:42" x14ac:dyDescent="0.2">
      <c r="A1180" s="14">
        <f>Daten!A1180</f>
        <v>41401</v>
      </c>
      <c r="B1180" s="7" t="str">
        <f>Daten!B1180</f>
        <v xml:space="preserve">Altschwendt                                       </v>
      </c>
      <c r="C1180" s="14">
        <f t="shared" si="465"/>
        <v>4</v>
      </c>
      <c r="D1180" s="9">
        <f>Daten!D1180</f>
        <v>0</v>
      </c>
      <c r="E1180" s="8">
        <f>Daten!E1180</f>
        <v>723</v>
      </c>
      <c r="F1180" s="8">
        <f>Daten!F1180</f>
        <v>703</v>
      </c>
      <c r="G1180" s="26">
        <f t="shared" si="466"/>
        <v>20</v>
      </c>
      <c r="H1180" s="28">
        <f t="shared" si="467"/>
        <v>2.8449502133712661E-2</v>
      </c>
      <c r="I1180" s="20">
        <f t="shared" si="468"/>
        <v>10.014555651995979</v>
      </c>
      <c r="J1180" s="20">
        <f t="shared" si="469"/>
        <v>9.9854443480040214</v>
      </c>
      <c r="K1180" s="26">
        <f t="shared" si="470"/>
        <v>-4992.7221740020104</v>
      </c>
      <c r="L1180" s="15">
        <f>Daten!G1180</f>
        <v>120</v>
      </c>
      <c r="M1180" s="15">
        <f>Daten!H1180</f>
        <v>470</v>
      </c>
      <c r="N1180" s="15">
        <f>Daten!I1180</f>
        <v>133</v>
      </c>
      <c r="O1180" s="27">
        <f t="shared" si="471"/>
        <v>0.53829787234042559</v>
      </c>
      <c r="P1180" s="15">
        <f t="shared" si="472"/>
        <v>269.05132028319042</v>
      </c>
      <c r="Q1180" s="20">
        <f t="shared" si="473"/>
        <v>-16.051320283190421</v>
      </c>
      <c r="R1180" s="26">
        <f t="shared" si="474"/>
        <v>-3210.2640566380842</v>
      </c>
      <c r="S1180" s="8">
        <f>Daten!K1180</f>
        <v>10975.24</v>
      </c>
      <c r="T1180" s="8">
        <f>Daten!L1180</f>
        <v>41908.1</v>
      </c>
      <c r="U1180" s="8">
        <f>Daten!M1180</f>
        <v>39042.57</v>
      </c>
      <c r="V1180" s="8">
        <f>Daten!N1180</f>
        <v>500</v>
      </c>
      <c r="W1180" s="8">
        <f>Daten!O1180</f>
        <v>500</v>
      </c>
      <c r="X1180" s="22">
        <f t="shared" si="475"/>
        <v>91925.91</v>
      </c>
      <c r="Y1180" s="8">
        <f t="shared" si="476"/>
        <v>296595.12210216984</v>
      </c>
      <c r="Z1180" s="20">
        <f t="shared" si="477"/>
        <v>-204669.21210216984</v>
      </c>
      <c r="AA1180" s="26">
        <f t="shared" si="478"/>
        <v>20466.921210216984</v>
      </c>
      <c r="AB1180" s="31">
        <f t="shared" si="479"/>
        <v>12263.93497957689</v>
      </c>
      <c r="AC1180" s="30">
        <f t="shared" si="480"/>
        <v>12263.93497957689</v>
      </c>
      <c r="AG1180" s="25">
        <f t="shared" si="481"/>
        <v>-4992.7221740020104</v>
      </c>
      <c r="AH1180" s="25">
        <f t="shared" si="482"/>
        <v>20466.921210216984</v>
      </c>
      <c r="AI1180" s="25">
        <f t="shared" si="483"/>
        <v>15474.199036214974</v>
      </c>
      <c r="AJ1180" s="25">
        <f t="shared" si="484"/>
        <v>1</v>
      </c>
      <c r="AK1180" s="25">
        <f t="shared" si="485"/>
        <v>15474.199036214974</v>
      </c>
      <c r="AL1180" s="25">
        <f t="shared" ca="1" si="486"/>
        <v>33933</v>
      </c>
      <c r="AM1180" s="25">
        <f t="shared" ca="1" si="487"/>
        <v>41</v>
      </c>
      <c r="AN1180" s="25">
        <f ca="1">IF(AM1180=0,0,COUNTIF($AM$19:AM1180,C1180*10+1))</f>
        <v>132</v>
      </c>
      <c r="AO1180" s="20">
        <f t="shared" ca="1" si="488"/>
        <v>0</v>
      </c>
      <c r="AP1180" s="32">
        <f t="shared" ca="1" si="489"/>
        <v>33933</v>
      </c>
    </row>
    <row r="1181" spans="1:42" x14ac:dyDescent="0.2">
      <c r="A1181" s="14">
        <f>Daten!A1181</f>
        <v>41402</v>
      </c>
      <c r="B1181" s="7" t="str">
        <f>Daten!B1181</f>
        <v xml:space="preserve">Andorf                                            </v>
      </c>
      <c r="C1181" s="14">
        <f t="shared" si="465"/>
        <v>4</v>
      </c>
      <c r="D1181" s="9">
        <f>Daten!D1181</f>
        <v>0</v>
      </c>
      <c r="E1181" s="8">
        <f>Daten!E1181</f>
        <v>5206</v>
      </c>
      <c r="F1181" s="8">
        <f>Daten!F1181</f>
        <v>5191</v>
      </c>
      <c r="G1181" s="26">
        <f t="shared" si="466"/>
        <v>15</v>
      </c>
      <c r="H1181" s="28">
        <f t="shared" si="467"/>
        <v>2.8896166441918707E-3</v>
      </c>
      <c r="I1181" s="20">
        <f t="shared" si="468"/>
        <v>73.948162716232048</v>
      </c>
      <c r="J1181" s="20">
        <f t="shared" si="469"/>
        <v>-58.948162716232048</v>
      </c>
      <c r="K1181" s="26">
        <f t="shared" si="470"/>
        <v>29474.081358116026</v>
      </c>
      <c r="L1181" s="15">
        <f>Daten!G1181</f>
        <v>757</v>
      </c>
      <c r="M1181" s="15">
        <f>Daten!H1181</f>
        <v>3412</v>
      </c>
      <c r="N1181" s="15">
        <f>Daten!I1181</f>
        <v>1037</v>
      </c>
      <c r="O1181" s="27">
        <f t="shared" si="471"/>
        <v>0.52579132473622514</v>
      </c>
      <c r="P1181" s="15">
        <f t="shared" si="472"/>
        <v>1953.1980953324378</v>
      </c>
      <c r="Q1181" s="20">
        <f t="shared" si="473"/>
        <v>-159.19809533243779</v>
      </c>
      <c r="R1181" s="26">
        <f t="shared" si="474"/>
        <v>-31839.619066487558</v>
      </c>
      <c r="S1181" s="8">
        <f>Daten!K1181</f>
        <v>39795.730000000003</v>
      </c>
      <c r="T1181" s="8">
        <f>Daten!L1181</f>
        <v>381314.39</v>
      </c>
      <c r="U1181" s="8">
        <f>Daten!M1181</f>
        <v>1778131.06</v>
      </c>
      <c r="V1181" s="8">
        <f>Daten!N1181</f>
        <v>500</v>
      </c>
      <c r="W1181" s="8">
        <f>Daten!O1181</f>
        <v>500</v>
      </c>
      <c r="X1181" s="22">
        <f t="shared" si="475"/>
        <v>2199241.1800000002</v>
      </c>
      <c r="Y1181" s="8">
        <f t="shared" si="476"/>
        <v>2135648.9704894829</v>
      </c>
      <c r="Z1181" s="20">
        <f t="shared" si="477"/>
        <v>63592.209510517307</v>
      </c>
      <c r="AA1181" s="26">
        <f t="shared" si="478"/>
        <v>-6359.2209510517314</v>
      </c>
      <c r="AB1181" s="31">
        <f t="shared" si="479"/>
        <v>-8724.7586594232635</v>
      </c>
      <c r="AC1181" s="30">
        <f t="shared" si="480"/>
        <v>0</v>
      </c>
      <c r="AG1181" s="25">
        <f t="shared" si="481"/>
        <v>0</v>
      </c>
      <c r="AH1181" s="25">
        <f t="shared" si="482"/>
        <v>0</v>
      </c>
      <c r="AI1181" s="25">
        <f t="shared" si="483"/>
        <v>0</v>
      </c>
      <c r="AJ1181" s="25">
        <f t="shared" si="484"/>
        <v>1</v>
      </c>
      <c r="AK1181" s="25">
        <f t="shared" si="485"/>
        <v>0</v>
      </c>
      <c r="AL1181" s="25">
        <f t="shared" ca="1" si="486"/>
        <v>0</v>
      </c>
      <c r="AM1181" s="25">
        <f t="shared" ca="1" si="487"/>
        <v>0</v>
      </c>
      <c r="AN1181" s="25">
        <f ca="1">IF(AM1181=0,0,COUNTIF($AM$19:AM1181,C1181*10+1))</f>
        <v>0</v>
      </c>
      <c r="AO1181" s="20">
        <f t="shared" ca="1" si="488"/>
        <v>0</v>
      </c>
      <c r="AP1181" s="32">
        <f t="shared" ca="1" si="489"/>
        <v>0</v>
      </c>
    </row>
    <row r="1182" spans="1:42" x14ac:dyDescent="0.2">
      <c r="A1182" s="14">
        <f>Daten!A1182</f>
        <v>41403</v>
      </c>
      <c r="B1182" s="7" t="str">
        <f>Daten!B1182</f>
        <v xml:space="preserve">Brunnenthal                                       </v>
      </c>
      <c r="C1182" s="14">
        <f t="shared" si="465"/>
        <v>4</v>
      </c>
      <c r="D1182" s="9">
        <f>Daten!D1182</f>
        <v>0</v>
      </c>
      <c r="E1182" s="8">
        <f>Daten!E1182</f>
        <v>2056</v>
      </c>
      <c r="F1182" s="8">
        <f>Daten!F1182</f>
        <v>2096</v>
      </c>
      <c r="G1182" s="26">
        <f t="shared" si="466"/>
        <v>-40</v>
      </c>
      <c r="H1182" s="28">
        <f t="shared" si="467"/>
        <v>-1.9083969465648856E-2</v>
      </c>
      <c r="I1182" s="20">
        <f t="shared" si="468"/>
        <v>29.858476026434669</v>
      </c>
      <c r="J1182" s="20">
        <f t="shared" si="469"/>
        <v>-69.858476026434673</v>
      </c>
      <c r="K1182" s="26">
        <f t="shared" si="470"/>
        <v>34929.238013217335</v>
      </c>
      <c r="L1182" s="15">
        <f>Daten!G1182</f>
        <v>316</v>
      </c>
      <c r="M1182" s="15">
        <f>Daten!H1182</f>
        <v>1307</v>
      </c>
      <c r="N1182" s="15">
        <f>Daten!I1182</f>
        <v>433</v>
      </c>
      <c r="O1182" s="27">
        <f t="shared" si="471"/>
        <v>0.57306809487375665</v>
      </c>
      <c r="P1182" s="15">
        <f t="shared" si="472"/>
        <v>748.1916502343189</v>
      </c>
      <c r="Q1182" s="20">
        <f t="shared" si="473"/>
        <v>0.80834976568110051</v>
      </c>
      <c r="R1182" s="26">
        <f t="shared" si="474"/>
        <v>161.6699531362201</v>
      </c>
      <c r="S1182" s="8">
        <f>Daten!K1182</f>
        <v>12426.1</v>
      </c>
      <c r="T1182" s="8">
        <f>Daten!L1182</f>
        <v>172568.72</v>
      </c>
      <c r="U1182" s="8">
        <f>Daten!M1182</f>
        <v>297941.32</v>
      </c>
      <c r="V1182" s="8">
        <f>Daten!N1182</f>
        <v>500</v>
      </c>
      <c r="W1182" s="8">
        <f>Daten!O1182</f>
        <v>500</v>
      </c>
      <c r="X1182" s="22">
        <f t="shared" si="475"/>
        <v>482936.14</v>
      </c>
      <c r="Y1182" s="8">
        <f t="shared" si="476"/>
        <v>843429.55884102511</v>
      </c>
      <c r="Z1182" s="20">
        <f t="shared" si="477"/>
        <v>-360493.41884102509</v>
      </c>
      <c r="AA1182" s="26">
        <f t="shared" si="478"/>
        <v>36049.341884102512</v>
      </c>
      <c r="AB1182" s="31">
        <f t="shared" si="479"/>
        <v>71140.249850456064</v>
      </c>
      <c r="AC1182" s="30">
        <f t="shared" si="480"/>
        <v>71140.249850456064</v>
      </c>
      <c r="AG1182" s="25">
        <f t="shared" si="481"/>
        <v>34929.238013217335</v>
      </c>
      <c r="AH1182" s="25">
        <f t="shared" si="482"/>
        <v>36049.341884102512</v>
      </c>
      <c r="AI1182" s="25">
        <f t="shared" si="483"/>
        <v>70978.57989731984</v>
      </c>
      <c r="AJ1182" s="25">
        <f t="shared" si="484"/>
        <v>1</v>
      </c>
      <c r="AK1182" s="25">
        <f t="shared" si="485"/>
        <v>70978.57989731984</v>
      </c>
      <c r="AL1182" s="25">
        <f t="shared" ca="1" si="486"/>
        <v>155647</v>
      </c>
      <c r="AM1182" s="25">
        <f t="shared" ca="1" si="487"/>
        <v>41</v>
      </c>
      <c r="AN1182" s="25">
        <f ca="1">IF(AM1182=0,0,COUNTIF($AM$19:AM1182,C1182*10+1))</f>
        <v>133</v>
      </c>
      <c r="AO1182" s="20">
        <f t="shared" ca="1" si="488"/>
        <v>0</v>
      </c>
      <c r="AP1182" s="32">
        <f t="shared" ca="1" si="489"/>
        <v>155647</v>
      </c>
    </row>
    <row r="1183" spans="1:42" x14ac:dyDescent="0.2">
      <c r="A1183" s="14">
        <f>Daten!A1183</f>
        <v>41404</v>
      </c>
      <c r="B1183" s="7" t="str">
        <f>Daten!B1183</f>
        <v xml:space="preserve">Diersbach                                         </v>
      </c>
      <c r="C1183" s="14">
        <f t="shared" si="465"/>
        <v>4</v>
      </c>
      <c r="D1183" s="9">
        <f>Daten!D1183</f>
        <v>0</v>
      </c>
      <c r="E1183" s="8">
        <f>Daten!E1183</f>
        <v>1527</v>
      </c>
      <c r="F1183" s="8">
        <f>Daten!F1183</f>
        <v>1566</v>
      </c>
      <c r="G1183" s="26">
        <f t="shared" si="466"/>
        <v>-39</v>
      </c>
      <c r="H1183" s="28">
        <f t="shared" si="467"/>
        <v>-2.4904214559386972E-2</v>
      </c>
      <c r="I1183" s="20">
        <f t="shared" si="468"/>
        <v>22.30838428310911</v>
      </c>
      <c r="J1183" s="20">
        <f t="shared" si="469"/>
        <v>-61.308384283109106</v>
      </c>
      <c r="K1183" s="26">
        <f t="shared" si="470"/>
        <v>30654.192141554555</v>
      </c>
      <c r="L1183" s="15">
        <f>Daten!G1183</f>
        <v>212</v>
      </c>
      <c r="M1183" s="15">
        <f>Daten!H1183</f>
        <v>1024</v>
      </c>
      <c r="N1183" s="15">
        <f>Daten!I1183</f>
        <v>291</v>
      </c>
      <c r="O1183" s="27">
        <f t="shared" si="471"/>
        <v>0.4912109375</v>
      </c>
      <c r="P1183" s="15">
        <f t="shared" si="472"/>
        <v>586.18840844678084</v>
      </c>
      <c r="Q1183" s="20">
        <f t="shared" si="473"/>
        <v>-83.188408446780841</v>
      </c>
      <c r="R1183" s="26">
        <f t="shared" si="474"/>
        <v>-16637.68168935617</v>
      </c>
      <c r="S1183" s="8">
        <f>Daten!K1183</f>
        <v>20296.810000000001</v>
      </c>
      <c r="T1183" s="8">
        <f>Daten!L1183</f>
        <v>95218.92</v>
      </c>
      <c r="U1183" s="8">
        <f>Daten!M1183</f>
        <v>157633.48000000001</v>
      </c>
      <c r="V1183" s="8">
        <f>Daten!N1183</f>
        <v>500</v>
      </c>
      <c r="W1183" s="8">
        <f>Daten!O1183</f>
        <v>500</v>
      </c>
      <c r="X1183" s="22">
        <f t="shared" si="475"/>
        <v>273149.21000000002</v>
      </c>
      <c r="Y1183" s="8">
        <f t="shared" si="476"/>
        <v>626418.74336101429</v>
      </c>
      <c r="Z1183" s="20">
        <f t="shared" si="477"/>
        <v>-353269.53336101427</v>
      </c>
      <c r="AA1183" s="26">
        <f t="shared" si="478"/>
        <v>35326.953336101426</v>
      </c>
      <c r="AB1183" s="31">
        <f t="shared" si="479"/>
        <v>49343.463788299807</v>
      </c>
      <c r="AC1183" s="30">
        <f t="shared" si="480"/>
        <v>49343.463788299807</v>
      </c>
      <c r="AG1183" s="25">
        <f t="shared" si="481"/>
        <v>30654.192141554555</v>
      </c>
      <c r="AH1183" s="25">
        <f t="shared" si="482"/>
        <v>35326.953336101426</v>
      </c>
      <c r="AI1183" s="25">
        <f t="shared" si="483"/>
        <v>65981.145477655984</v>
      </c>
      <c r="AJ1183" s="25">
        <f t="shared" si="484"/>
        <v>1</v>
      </c>
      <c r="AK1183" s="25">
        <f t="shared" si="485"/>
        <v>65981.145477655984</v>
      </c>
      <c r="AL1183" s="25">
        <f t="shared" ca="1" si="486"/>
        <v>144689</v>
      </c>
      <c r="AM1183" s="25">
        <f t="shared" ca="1" si="487"/>
        <v>41</v>
      </c>
      <c r="AN1183" s="25">
        <f ca="1">IF(AM1183=0,0,COUNTIF($AM$19:AM1183,C1183*10+1))</f>
        <v>134</v>
      </c>
      <c r="AO1183" s="20">
        <f t="shared" ca="1" si="488"/>
        <v>0</v>
      </c>
      <c r="AP1183" s="32">
        <f t="shared" ca="1" si="489"/>
        <v>144689</v>
      </c>
    </row>
    <row r="1184" spans="1:42" x14ac:dyDescent="0.2">
      <c r="A1184" s="14">
        <f>Daten!A1184</f>
        <v>41405</v>
      </c>
      <c r="B1184" s="7" t="str">
        <f>Daten!B1184</f>
        <v xml:space="preserve">Dorf an der Pram                                  </v>
      </c>
      <c r="C1184" s="14">
        <f t="shared" si="465"/>
        <v>4</v>
      </c>
      <c r="D1184" s="9">
        <f>Daten!D1184</f>
        <v>0</v>
      </c>
      <c r="E1184" s="8">
        <f>Daten!E1184</f>
        <v>1099</v>
      </c>
      <c r="F1184" s="8">
        <f>Daten!F1184</f>
        <v>1053</v>
      </c>
      <c r="G1184" s="26">
        <f t="shared" si="466"/>
        <v>46</v>
      </c>
      <c r="H1184" s="28">
        <f t="shared" si="467"/>
        <v>4.3684710351377019E-2</v>
      </c>
      <c r="I1184" s="20">
        <f t="shared" si="468"/>
        <v>15.000465293814745</v>
      </c>
      <c r="J1184" s="20">
        <f t="shared" si="469"/>
        <v>30.999534706185255</v>
      </c>
      <c r="K1184" s="26">
        <f t="shared" si="470"/>
        <v>-15499.767353092628</v>
      </c>
      <c r="L1184" s="15">
        <f>Daten!G1184</f>
        <v>188</v>
      </c>
      <c r="M1184" s="15">
        <f>Daten!H1184</f>
        <v>728</v>
      </c>
      <c r="N1184" s="15">
        <f>Daten!I1184</f>
        <v>183</v>
      </c>
      <c r="O1184" s="27">
        <f t="shared" si="471"/>
        <v>0.50961538461538458</v>
      </c>
      <c r="P1184" s="15">
        <f t="shared" si="472"/>
        <v>416.74332163013327</v>
      </c>
      <c r="Q1184" s="20">
        <f t="shared" si="473"/>
        <v>-45.743321630133266</v>
      </c>
      <c r="R1184" s="26">
        <f t="shared" si="474"/>
        <v>-9148.6643260266537</v>
      </c>
      <c r="S1184" s="8">
        <f>Daten!K1184</f>
        <v>13721.31</v>
      </c>
      <c r="T1184" s="8">
        <f>Daten!L1184</f>
        <v>104081.72</v>
      </c>
      <c r="U1184" s="8">
        <f>Daten!M1184</f>
        <v>745872.95</v>
      </c>
      <c r="V1184" s="8">
        <f>Daten!N1184</f>
        <v>500</v>
      </c>
      <c r="W1184" s="8">
        <f>Daten!O1184</f>
        <v>500</v>
      </c>
      <c r="X1184" s="22">
        <f t="shared" si="475"/>
        <v>863675.98</v>
      </c>
      <c r="Y1184" s="8">
        <f t="shared" si="476"/>
        <v>450840.99473068415</v>
      </c>
      <c r="Z1184" s="20">
        <f t="shared" si="477"/>
        <v>412834.98526931583</v>
      </c>
      <c r="AA1184" s="26">
        <f t="shared" si="478"/>
        <v>-41283.498526931588</v>
      </c>
      <c r="AB1184" s="31">
        <f t="shared" si="479"/>
        <v>-65931.930206050863</v>
      </c>
      <c r="AC1184" s="30">
        <f t="shared" si="480"/>
        <v>0</v>
      </c>
      <c r="AG1184" s="25">
        <f t="shared" si="481"/>
        <v>0</v>
      </c>
      <c r="AH1184" s="25">
        <f t="shared" si="482"/>
        <v>0</v>
      </c>
      <c r="AI1184" s="25">
        <f t="shared" si="483"/>
        <v>0</v>
      </c>
      <c r="AJ1184" s="25">
        <f t="shared" si="484"/>
        <v>1</v>
      </c>
      <c r="AK1184" s="25">
        <f t="shared" si="485"/>
        <v>0</v>
      </c>
      <c r="AL1184" s="25">
        <f t="shared" ca="1" si="486"/>
        <v>0</v>
      </c>
      <c r="AM1184" s="25">
        <f t="shared" ca="1" si="487"/>
        <v>0</v>
      </c>
      <c r="AN1184" s="25">
        <f ca="1">IF(AM1184=0,0,COUNTIF($AM$19:AM1184,C1184*10+1))</f>
        <v>0</v>
      </c>
      <c r="AO1184" s="20">
        <f t="shared" ca="1" si="488"/>
        <v>0</v>
      </c>
      <c r="AP1184" s="32">
        <f t="shared" ca="1" si="489"/>
        <v>0</v>
      </c>
    </row>
    <row r="1185" spans="1:42" x14ac:dyDescent="0.2">
      <c r="A1185" s="14">
        <f>Daten!A1185</f>
        <v>41406</v>
      </c>
      <c r="B1185" s="7" t="str">
        <f>Daten!B1185</f>
        <v xml:space="preserve">Eggerding                                         </v>
      </c>
      <c r="C1185" s="14">
        <f t="shared" si="465"/>
        <v>4</v>
      </c>
      <c r="D1185" s="9">
        <f>Daten!D1185</f>
        <v>0</v>
      </c>
      <c r="E1185" s="8">
        <f>Daten!E1185</f>
        <v>1395</v>
      </c>
      <c r="F1185" s="8">
        <f>Daten!F1185</f>
        <v>1332</v>
      </c>
      <c r="G1185" s="26">
        <f t="shared" si="466"/>
        <v>63</v>
      </c>
      <c r="H1185" s="28">
        <f t="shared" si="467"/>
        <v>4.72972972972973E-2</v>
      </c>
      <c r="I1185" s="20">
        <f t="shared" si="468"/>
        <v>18.974947551150276</v>
      </c>
      <c r="J1185" s="20">
        <f t="shared" si="469"/>
        <v>44.025052448849721</v>
      </c>
      <c r="K1185" s="26">
        <f t="shared" si="470"/>
        <v>-22012.526224424859</v>
      </c>
      <c r="L1185" s="15">
        <f>Daten!G1185</f>
        <v>235</v>
      </c>
      <c r="M1185" s="15">
        <f>Daten!H1185</f>
        <v>898</v>
      </c>
      <c r="N1185" s="15">
        <f>Daten!I1185</f>
        <v>262</v>
      </c>
      <c r="O1185" s="27">
        <f t="shared" si="471"/>
        <v>0.55345211581291764</v>
      </c>
      <c r="P1185" s="15">
        <f t="shared" si="472"/>
        <v>514.05975662618084</v>
      </c>
      <c r="Q1185" s="20">
        <f t="shared" si="473"/>
        <v>-17.059756626180842</v>
      </c>
      <c r="R1185" s="26">
        <f t="shared" si="474"/>
        <v>-3411.9513252361685</v>
      </c>
      <c r="S1185" s="8">
        <f>Daten!K1185</f>
        <v>29465.41</v>
      </c>
      <c r="T1185" s="8">
        <f>Daten!L1185</f>
        <v>78218.09</v>
      </c>
      <c r="U1185" s="8">
        <f>Daten!M1185</f>
        <v>110449.46</v>
      </c>
      <c r="V1185" s="8">
        <f>Daten!N1185</f>
        <v>500</v>
      </c>
      <c r="W1185" s="8">
        <f>Daten!O1185</f>
        <v>500</v>
      </c>
      <c r="X1185" s="22">
        <f t="shared" si="475"/>
        <v>218132.96000000002</v>
      </c>
      <c r="Y1185" s="8">
        <f t="shared" si="476"/>
        <v>572268.59658717422</v>
      </c>
      <c r="Z1185" s="20">
        <f t="shared" si="477"/>
        <v>-354135.6365871742</v>
      </c>
      <c r="AA1185" s="26">
        <f t="shared" si="478"/>
        <v>35413.563658717423</v>
      </c>
      <c r="AB1185" s="31">
        <f t="shared" si="479"/>
        <v>9989.0861090563958</v>
      </c>
      <c r="AC1185" s="30">
        <f t="shared" si="480"/>
        <v>9989.0861090563958</v>
      </c>
      <c r="AG1185" s="25">
        <f t="shared" si="481"/>
        <v>-22012.526224424859</v>
      </c>
      <c r="AH1185" s="25">
        <f t="shared" si="482"/>
        <v>35413.563658717423</v>
      </c>
      <c r="AI1185" s="25">
        <f t="shared" si="483"/>
        <v>13401.037434292564</v>
      </c>
      <c r="AJ1185" s="25">
        <f t="shared" si="484"/>
        <v>1</v>
      </c>
      <c r="AK1185" s="25">
        <f t="shared" si="485"/>
        <v>13401.037434292564</v>
      </c>
      <c r="AL1185" s="25">
        <f t="shared" ca="1" si="486"/>
        <v>29387</v>
      </c>
      <c r="AM1185" s="25">
        <f t="shared" ca="1" si="487"/>
        <v>41</v>
      </c>
      <c r="AN1185" s="25">
        <f ca="1">IF(AM1185=0,0,COUNTIF($AM$19:AM1185,C1185*10+1))</f>
        <v>135</v>
      </c>
      <c r="AO1185" s="20">
        <f t="shared" ca="1" si="488"/>
        <v>0</v>
      </c>
      <c r="AP1185" s="32">
        <f t="shared" ca="1" si="489"/>
        <v>29387</v>
      </c>
    </row>
    <row r="1186" spans="1:42" x14ac:dyDescent="0.2">
      <c r="A1186" s="14">
        <f>Daten!A1186</f>
        <v>41407</v>
      </c>
      <c r="B1186" s="7" t="str">
        <f>Daten!B1186</f>
        <v xml:space="preserve">Engelhartszell                                    </v>
      </c>
      <c r="C1186" s="14">
        <f t="shared" si="465"/>
        <v>4</v>
      </c>
      <c r="D1186" s="9">
        <f>Daten!D1186</f>
        <v>0</v>
      </c>
      <c r="E1186" s="8">
        <f>Daten!E1186</f>
        <v>922</v>
      </c>
      <c r="F1186" s="8">
        <f>Daten!F1186</f>
        <v>923</v>
      </c>
      <c r="G1186" s="26">
        <f t="shared" si="466"/>
        <v>-1</v>
      </c>
      <c r="H1186" s="28">
        <f t="shared" si="467"/>
        <v>-1.0834236186348862E-3</v>
      </c>
      <c r="I1186" s="20">
        <f t="shared" si="468"/>
        <v>13.148555998282061</v>
      </c>
      <c r="J1186" s="20">
        <f t="shared" si="469"/>
        <v>-14.148555998282061</v>
      </c>
      <c r="K1186" s="26">
        <f t="shared" si="470"/>
        <v>7074.2779991410307</v>
      </c>
      <c r="L1186" s="15">
        <f>Daten!G1186</f>
        <v>105</v>
      </c>
      <c r="M1186" s="15">
        <f>Daten!H1186</f>
        <v>570</v>
      </c>
      <c r="N1186" s="15">
        <f>Daten!I1186</f>
        <v>247</v>
      </c>
      <c r="O1186" s="27">
        <f t="shared" si="471"/>
        <v>0.61754385964912284</v>
      </c>
      <c r="P1186" s="15">
        <f t="shared" si="472"/>
        <v>326.29628204557139</v>
      </c>
      <c r="Q1186" s="20">
        <f t="shared" si="473"/>
        <v>25.703717954428612</v>
      </c>
      <c r="R1186" s="26">
        <f t="shared" si="474"/>
        <v>5140.7435908857224</v>
      </c>
      <c r="S1186" s="8">
        <f>Daten!K1186</f>
        <v>6561.96</v>
      </c>
      <c r="T1186" s="8">
        <f>Daten!L1186</f>
        <v>72052.61</v>
      </c>
      <c r="U1186" s="8">
        <f>Daten!M1186</f>
        <v>310942.26</v>
      </c>
      <c r="V1186" s="8">
        <f>Daten!N1186</f>
        <v>500</v>
      </c>
      <c r="W1186" s="8">
        <f>Daten!O1186</f>
        <v>500</v>
      </c>
      <c r="X1186" s="22">
        <f t="shared" si="475"/>
        <v>389556.83</v>
      </c>
      <c r="Y1186" s="8">
        <f t="shared" si="476"/>
        <v>378230.57064758037</v>
      </c>
      <c r="Z1186" s="20">
        <f t="shared" si="477"/>
        <v>11326.259352419642</v>
      </c>
      <c r="AA1186" s="26">
        <f t="shared" si="478"/>
        <v>-1132.6259352419643</v>
      </c>
      <c r="AB1186" s="31">
        <f t="shared" si="479"/>
        <v>11082.39565478479</v>
      </c>
      <c r="AC1186" s="30">
        <f t="shared" si="480"/>
        <v>11082.39565478479</v>
      </c>
      <c r="AG1186" s="25">
        <f t="shared" si="481"/>
        <v>7074.2779991410307</v>
      </c>
      <c r="AH1186" s="25">
        <f t="shared" si="482"/>
        <v>-1132.6259352419643</v>
      </c>
      <c r="AI1186" s="25">
        <f t="shared" si="483"/>
        <v>5941.652063899066</v>
      </c>
      <c r="AJ1186" s="25">
        <f t="shared" si="484"/>
        <v>1</v>
      </c>
      <c r="AK1186" s="25">
        <f t="shared" si="485"/>
        <v>5941.652063899066</v>
      </c>
      <c r="AL1186" s="25">
        <f t="shared" ca="1" si="486"/>
        <v>13029</v>
      </c>
      <c r="AM1186" s="25">
        <f t="shared" ca="1" si="487"/>
        <v>41</v>
      </c>
      <c r="AN1186" s="25">
        <f ca="1">IF(AM1186=0,0,COUNTIF($AM$19:AM1186,C1186*10+1))</f>
        <v>136</v>
      </c>
      <c r="AO1186" s="20">
        <f t="shared" ca="1" si="488"/>
        <v>0</v>
      </c>
      <c r="AP1186" s="32">
        <f t="shared" ca="1" si="489"/>
        <v>13029</v>
      </c>
    </row>
    <row r="1187" spans="1:42" x14ac:dyDescent="0.2">
      <c r="A1187" s="14">
        <f>Daten!A1187</f>
        <v>41408</v>
      </c>
      <c r="B1187" s="7" t="str">
        <f>Daten!B1187</f>
        <v xml:space="preserve">Enzenkirchen                                      </v>
      </c>
      <c r="C1187" s="14">
        <f t="shared" si="465"/>
        <v>4</v>
      </c>
      <c r="D1187" s="9">
        <f>Daten!D1187</f>
        <v>0</v>
      </c>
      <c r="E1187" s="8">
        <f>Daten!E1187</f>
        <v>1802</v>
      </c>
      <c r="F1187" s="8">
        <f>Daten!F1187</f>
        <v>1780</v>
      </c>
      <c r="G1187" s="26">
        <f t="shared" si="466"/>
        <v>22</v>
      </c>
      <c r="H1187" s="28">
        <f t="shared" si="467"/>
        <v>1.2359550561797753E-2</v>
      </c>
      <c r="I1187" s="20">
        <f t="shared" si="468"/>
        <v>25.356911892678298</v>
      </c>
      <c r="J1187" s="20">
        <f t="shared" si="469"/>
        <v>-3.3569118926782977</v>
      </c>
      <c r="K1187" s="26">
        <f t="shared" si="470"/>
        <v>1678.4559463391488</v>
      </c>
      <c r="L1187" s="15">
        <f>Daten!G1187</f>
        <v>261</v>
      </c>
      <c r="M1187" s="15">
        <f>Daten!H1187</f>
        <v>1223</v>
      </c>
      <c r="N1187" s="15">
        <f>Daten!I1187</f>
        <v>318</v>
      </c>
      <c r="O1187" s="27">
        <f t="shared" si="471"/>
        <v>0.473426001635323</v>
      </c>
      <c r="P1187" s="15">
        <f t="shared" si="472"/>
        <v>700.1058823539189</v>
      </c>
      <c r="Q1187" s="20">
        <f t="shared" si="473"/>
        <v>-121.1058823539189</v>
      </c>
      <c r="R1187" s="26">
        <f t="shared" si="474"/>
        <v>-24221.176470783779</v>
      </c>
      <c r="S1187" s="8">
        <f>Daten!K1187</f>
        <v>13201.46</v>
      </c>
      <c r="T1187" s="8">
        <f>Daten!L1187</f>
        <v>115304.04</v>
      </c>
      <c r="U1187" s="8">
        <f>Daten!M1187</f>
        <v>429130.44</v>
      </c>
      <c r="V1187" s="8">
        <f>Daten!N1187</f>
        <v>500</v>
      </c>
      <c r="W1187" s="8">
        <f>Daten!O1187</f>
        <v>500</v>
      </c>
      <c r="X1187" s="22">
        <f t="shared" si="475"/>
        <v>557635.93999999994</v>
      </c>
      <c r="Y1187" s="8">
        <f t="shared" si="476"/>
        <v>739231.54913984798</v>
      </c>
      <c r="Z1187" s="20">
        <f t="shared" si="477"/>
        <v>-181595.60913984803</v>
      </c>
      <c r="AA1187" s="26">
        <f t="shared" si="478"/>
        <v>18159.560913984806</v>
      </c>
      <c r="AB1187" s="31">
        <f t="shared" si="479"/>
        <v>-4383.1596104598248</v>
      </c>
      <c r="AC1187" s="30">
        <f t="shared" si="480"/>
        <v>0</v>
      </c>
      <c r="AG1187" s="25">
        <f t="shared" si="481"/>
        <v>0</v>
      </c>
      <c r="AH1187" s="25">
        <f t="shared" si="482"/>
        <v>0</v>
      </c>
      <c r="AI1187" s="25">
        <f t="shared" si="483"/>
        <v>0</v>
      </c>
      <c r="AJ1187" s="25">
        <f t="shared" si="484"/>
        <v>1</v>
      </c>
      <c r="AK1187" s="25">
        <f t="shared" si="485"/>
        <v>0</v>
      </c>
      <c r="AL1187" s="25">
        <f t="shared" ca="1" si="486"/>
        <v>0</v>
      </c>
      <c r="AM1187" s="25">
        <f t="shared" ca="1" si="487"/>
        <v>0</v>
      </c>
      <c r="AN1187" s="25">
        <f ca="1">IF(AM1187=0,0,COUNTIF($AM$19:AM1187,C1187*10+1))</f>
        <v>0</v>
      </c>
      <c r="AO1187" s="20">
        <f t="shared" ca="1" si="488"/>
        <v>0</v>
      </c>
      <c r="AP1187" s="32">
        <f t="shared" ca="1" si="489"/>
        <v>0</v>
      </c>
    </row>
    <row r="1188" spans="1:42" x14ac:dyDescent="0.2">
      <c r="A1188" s="14">
        <f>Daten!A1188</f>
        <v>41409</v>
      </c>
      <c r="B1188" s="7" t="str">
        <f>Daten!B1188</f>
        <v xml:space="preserve">Esternberg                                        </v>
      </c>
      <c r="C1188" s="14">
        <f t="shared" si="465"/>
        <v>4</v>
      </c>
      <c r="D1188" s="9">
        <f>Daten!D1188</f>
        <v>0</v>
      </c>
      <c r="E1188" s="8">
        <f>Daten!E1188</f>
        <v>2856</v>
      </c>
      <c r="F1188" s="8">
        <f>Daten!F1188</f>
        <v>2858</v>
      </c>
      <c r="G1188" s="26">
        <f t="shared" si="466"/>
        <v>-2</v>
      </c>
      <c r="H1188" s="28">
        <f t="shared" si="467"/>
        <v>-6.9979006298110562E-4</v>
      </c>
      <c r="I1188" s="20">
        <f t="shared" si="468"/>
        <v>40.713513589480101</v>
      </c>
      <c r="J1188" s="20">
        <f t="shared" si="469"/>
        <v>-42.713513589480101</v>
      </c>
      <c r="K1188" s="26">
        <f t="shared" si="470"/>
        <v>21356.756794740049</v>
      </c>
      <c r="L1188" s="15">
        <f>Daten!G1188</f>
        <v>402</v>
      </c>
      <c r="M1188" s="15">
        <f>Daten!H1188</f>
        <v>1802</v>
      </c>
      <c r="N1188" s="15">
        <f>Daten!I1188</f>
        <v>652</v>
      </c>
      <c r="O1188" s="27">
        <f t="shared" si="471"/>
        <v>0.58490566037735847</v>
      </c>
      <c r="P1188" s="15">
        <f t="shared" si="472"/>
        <v>1031.5542109581045</v>
      </c>
      <c r="Q1188" s="20">
        <f t="shared" si="473"/>
        <v>22.445789041895523</v>
      </c>
      <c r="R1188" s="26">
        <f t="shared" si="474"/>
        <v>4489.1578083791046</v>
      </c>
      <c r="S1188" s="8">
        <f>Daten!K1188</f>
        <v>20146.439999999999</v>
      </c>
      <c r="T1188" s="8">
        <f>Daten!L1188</f>
        <v>149113.67000000001</v>
      </c>
      <c r="U1188" s="8">
        <f>Daten!M1188</f>
        <v>263380.76</v>
      </c>
      <c r="V1188" s="8">
        <f>Daten!N1188</f>
        <v>500</v>
      </c>
      <c r="W1188" s="8">
        <f>Daten!O1188</f>
        <v>500</v>
      </c>
      <c r="X1188" s="22">
        <f t="shared" si="475"/>
        <v>432640.87</v>
      </c>
      <c r="Y1188" s="8">
        <f t="shared" si="476"/>
        <v>1171612.2665612684</v>
      </c>
      <c r="Z1188" s="20">
        <f t="shared" si="477"/>
        <v>-738971.39656126837</v>
      </c>
      <c r="AA1188" s="26">
        <f t="shared" si="478"/>
        <v>73897.139656126834</v>
      </c>
      <c r="AB1188" s="31">
        <f t="shared" si="479"/>
        <v>99743.054259245982</v>
      </c>
      <c r="AC1188" s="30">
        <f t="shared" si="480"/>
        <v>99743.054259245982</v>
      </c>
      <c r="AG1188" s="25">
        <f t="shared" si="481"/>
        <v>21356.756794740049</v>
      </c>
      <c r="AH1188" s="25">
        <f t="shared" si="482"/>
        <v>73897.139656126834</v>
      </c>
      <c r="AI1188" s="25">
        <f t="shared" si="483"/>
        <v>95253.896450866887</v>
      </c>
      <c r="AJ1188" s="25">
        <f t="shared" si="484"/>
        <v>1</v>
      </c>
      <c r="AK1188" s="25">
        <f t="shared" si="485"/>
        <v>95253.896450866887</v>
      </c>
      <c r="AL1188" s="25">
        <f t="shared" ca="1" si="486"/>
        <v>208880</v>
      </c>
      <c r="AM1188" s="25">
        <f t="shared" ca="1" si="487"/>
        <v>41</v>
      </c>
      <c r="AN1188" s="25">
        <f ca="1">IF(AM1188=0,0,COUNTIF($AM$19:AM1188,C1188*10+1))</f>
        <v>137</v>
      </c>
      <c r="AO1188" s="20">
        <f t="shared" ca="1" si="488"/>
        <v>0</v>
      </c>
      <c r="AP1188" s="32">
        <f t="shared" ca="1" si="489"/>
        <v>208880</v>
      </c>
    </row>
    <row r="1189" spans="1:42" x14ac:dyDescent="0.2">
      <c r="A1189" s="14">
        <f>Daten!A1189</f>
        <v>41410</v>
      </c>
      <c r="B1189" s="7" t="str">
        <f>Daten!B1189</f>
        <v xml:space="preserve">Freinberg                                         </v>
      </c>
      <c r="C1189" s="14">
        <f t="shared" si="465"/>
        <v>4</v>
      </c>
      <c r="D1189" s="9">
        <f>Daten!D1189</f>
        <v>0</v>
      </c>
      <c r="E1189" s="8">
        <f>Daten!E1189</f>
        <v>1511</v>
      </c>
      <c r="F1189" s="8">
        <f>Daten!F1189</f>
        <v>1441</v>
      </c>
      <c r="G1189" s="26">
        <f t="shared" si="466"/>
        <v>70</v>
      </c>
      <c r="H1189" s="28">
        <f t="shared" si="467"/>
        <v>4.8577376821651634E-2</v>
      </c>
      <c r="I1189" s="20">
        <f t="shared" si="468"/>
        <v>20.527702268173837</v>
      </c>
      <c r="J1189" s="20">
        <f t="shared" si="469"/>
        <v>49.47229773182616</v>
      </c>
      <c r="K1189" s="26">
        <f t="shared" si="470"/>
        <v>-24736.148865913081</v>
      </c>
      <c r="L1189" s="15">
        <f>Daten!G1189</f>
        <v>190</v>
      </c>
      <c r="M1189" s="15">
        <f>Daten!H1189</f>
        <v>981</v>
      </c>
      <c r="N1189" s="15">
        <f>Daten!I1189</f>
        <v>340</v>
      </c>
      <c r="O1189" s="27">
        <f t="shared" si="471"/>
        <v>0.54026503567787976</v>
      </c>
      <c r="P1189" s="15">
        <f t="shared" si="472"/>
        <v>561.57307488895708</v>
      </c>
      <c r="Q1189" s="20">
        <f t="shared" si="473"/>
        <v>-31.57307488895708</v>
      </c>
      <c r="R1189" s="26">
        <f t="shared" si="474"/>
        <v>-6314.6149777914161</v>
      </c>
      <c r="S1189" s="8">
        <f>Daten!K1189</f>
        <v>14025.16</v>
      </c>
      <c r="T1189" s="8">
        <f>Daten!L1189</f>
        <v>151395.72</v>
      </c>
      <c r="U1189" s="8">
        <f>Daten!M1189</f>
        <v>994998.03</v>
      </c>
      <c r="V1189" s="8">
        <f>Daten!N1189</f>
        <v>500</v>
      </c>
      <c r="W1189" s="8">
        <f>Daten!O1189</f>
        <v>500</v>
      </c>
      <c r="X1189" s="22">
        <f t="shared" si="475"/>
        <v>1160418.9100000001</v>
      </c>
      <c r="Y1189" s="8">
        <f t="shared" si="476"/>
        <v>619855.08920660941</v>
      </c>
      <c r="Z1189" s="20">
        <f t="shared" si="477"/>
        <v>540563.82079339074</v>
      </c>
      <c r="AA1189" s="26">
        <f t="shared" si="478"/>
        <v>-54056.382079339077</v>
      </c>
      <c r="AB1189" s="31">
        <f t="shared" si="479"/>
        <v>-85107.145923043572</v>
      </c>
      <c r="AC1189" s="30">
        <f t="shared" si="480"/>
        <v>0</v>
      </c>
      <c r="AG1189" s="25">
        <f t="shared" si="481"/>
        <v>0</v>
      </c>
      <c r="AH1189" s="25">
        <f t="shared" si="482"/>
        <v>0</v>
      </c>
      <c r="AI1189" s="25">
        <f t="shared" si="483"/>
        <v>0</v>
      </c>
      <c r="AJ1189" s="25">
        <f t="shared" si="484"/>
        <v>1</v>
      </c>
      <c r="AK1189" s="25">
        <f t="shared" si="485"/>
        <v>0</v>
      </c>
      <c r="AL1189" s="25">
        <f t="shared" ca="1" si="486"/>
        <v>0</v>
      </c>
      <c r="AM1189" s="25">
        <f t="shared" ca="1" si="487"/>
        <v>0</v>
      </c>
      <c r="AN1189" s="25">
        <f ca="1">IF(AM1189=0,0,COUNTIF($AM$19:AM1189,C1189*10+1))</f>
        <v>0</v>
      </c>
      <c r="AO1189" s="20">
        <f t="shared" ca="1" si="488"/>
        <v>0</v>
      </c>
      <c r="AP1189" s="32">
        <f t="shared" ca="1" si="489"/>
        <v>0</v>
      </c>
    </row>
    <row r="1190" spans="1:42" x14ac:dyDescent="0.2">
      <c r="A1190" s="14">
        <f>Daten!A1190</f>
        <v>41411</v>
      </c>
      <c r="B1190" s="7" t="str">
        <f>Daten!B1190</f>
        <v xml:space="preserve">Kopfing im Innkreis                               </v>
      </c>
      <c r="C1190" s="14">
        <f t="shared" si="465"/>
        <v>4</v>
      </c>
      <c r="D1190" s="9">
        <f>Daten!D1190</f>
        <v>0</v>
      </c>
      <c r="E1190" s="8">
        <f>Daten!E1190</f>
        <v>1973</v>
      </c>
      <c r="F1190" s="8">
        <f>Daten!F1190</f>
        <v>1991</v>
      </c>
      <c r="G1190" s="26">
        <f t="shared" si="466"/>
        <v>-18</v>
      </c>
      <c r="H1190" s="28">
        <f t="shared" si="467"/>
        <v>-9.0406830738322449E-3</v>
      </c>
      <c r="I1190" s="20">
        <f t="shared" si="468"/>
        <v>28.362703133889038</v>
      </c>
      <c r="J1190" s="20">
        <f t="shared" si="469"/>
        <v>-46.362703133889042</v>
      </c>
      <c r="K1190" s="26">
        <f t="shared" si="470"/>
        <v>23181.351566944522</v>
      </c>
      <c r="L1190" s="15">
        <f>Daten!G1190</f>
        <v>305</v>
      </c>
      <c r="M1190" s="15">
        <f>Daten!H1190</f>
        <v>1236</v>
      </c>
      <c r="N1190" s="15">
        <f>Daten!I1190</f>
        <v>432</v>
      </c>
      <c r="O1190" s="27">
        <f t="shared" si="471"/>
        <v>0.59627831715210355</v>
      </c>
      <c r="P1190" s="15">
        <f t="shared" si="472"/>
        <v>707.54772738302847</v>
      </c>
      <c r="Q1190" s="20">
        <f t="shared" si="473"/>
        <v>29.452272616971527</v>
      </c>
      <c r="R1190" s="26">
        <f t="shared" si="474"/>
        <v>5890.4545233943054</v>
      </c>
      <c r="S1190" s="8">
        <f>Daten!K1190</f>
        <v>16334.96</v>
      </c>
      <c r="T1190" s="8">
        <f>Daten!L1190</f>
        <v>148677.01</v>
      </c>
      <c r="U1190" s="8">
        <f>Daten!M1190</f>
        <v>1004104.17</v>
      </c>
      <c r="V1190" s="8">
        <f>Daten!N1190</f>
        <v>500</v>
      </c>
      <c r="W1190" s="8">
        <f>Daten!O1190</f>
        <v>500</v>
      </c>
      <c r="X1190" s="22">
        <f t="shared" si="475"/>
        <v>1169116.1400000001</v>
      </c>
      <c r="Y1190" s="8">
        <f t="shared" si="476"/>
        <v>809380.60291504988</v>
      </c>
      <c r="Z1190" s="20">
        <f t="shared" si="477"/>
        <v>359735.53708495025</v>
      </c>
      <c r="AA1190" s="26">
        <f t="shared" si="478"/>
        <v>-35973.553708495027</v>
      </c>
      <c r="AB1190" s="31">
        <f t="shared" si="479"/>
        <v>-6901.7476181561979</v>
      </c>
      <c r="AC1190" s="30">
        <f t="shared" si="480"/>
        <v>0</v>
      </c>
      <c r="AG1190" s="25">
        <f t="shared" si="481"/>
        <v>0</v>
      </c>
      <c r="AH1190" s="25">
        <f t="shared" si="482"/>
        <v>0</v>
      </c>
      <c r="AI1190" s="25">
        <f t="shared" si="483"/>
        <v>0</v>
      </c>
      <c r="AJ1190" s="25">
        <f t="shared" si="484"/>
        <v>1</v>
      </c>
      <c r="AK1190" s="25">
        <f t="shared" si="485"/>
        <v>0</v>
      </c>
      <c r="AL1190" s="25">
        <f t="shared" ca="1" si="486"/>
        <v>0</v>
      </c>
      <c r="AM1190" s="25">
        <f t="shared" ca="1" si="487"/>
        <v>0</v>
      </c>
      <c r="AN1190" s="25">
        <f ca="1">IF(AM1190=0,0,COUNTIF($AM$19:AM1190,C1190*10+1))</f>
        <v>0</v>
      </c>
      <c r="AO1190" s="20">
        <f t="shared" ca="1" si="488"/>
        <v>0</v>
      </c>
      <c r="AP1190" s="32">
        <f t="shared" ca="1" si="489"/>
        <v>0</v>
      </c>
    </row>
    <row r="1191" spans="1:42" x14ac:dyDescent="0.2">
      <c r="A1191" s="14">
        <f>Daten!A1191</f>
        <v>41412</v>
      </c>
      <c r="B1191" s="7" t="str">
        <f>Daten!B1191</f>
        <v xml:space="preserve">Mayrhof                                           </v>
      </c>
      <c r="C1191" s="14">
        <f t="shared" si="465"/>
        <v>4</v>
      </c>
      <c r="D1191" s="9">
        <f>Daten!D1191</f>
        <v>0</v>
      </c>
      <c r="E1191" s="8">
        <f>Daten!E1191</f>
        <v>315</v>
      </c>
      <c r="F1191" s="8">
        <f>Daten!F1191</f>
        <v>324</v>
      </c>
      <c r="G1191" s="26">
        <f t="shared" si="466"/>
        <v>-9</v>
      </c>
      <c r="H1191" s="28">
        <f t="shared" si="467"/>
        <v>-2.7777777777777776E-2</v>
      </c>
      <c r="I1191" s="20">
        <f t="shared" si="468"/>
        <v>4.6155277827122294</v>
      </c>
      <c r="J1191" s="20">
        <f t="shared" si="469"/>
        <v>-13.615527782712229</v>
      </c>
      <c r="K1191" s="26">
        <f t="shared" si="470"/>
        <v>6807.763891356115</v>
      </c>
      <c r="L1191" s="15">
        <f>Daten!G1191</f>
        <v>60</v>
      </c>
      <c r="M1191" s="15">
        <f>Daten!H1191</f>
        <v>216</v>
      </c>
      <c r="N1191" s="15">
        <f>Daten!I1191</f>
        <v>39</v>
      </c>
      <c r="O1191" s="27">
        <f t="shared" si="471"/>
        <v>0.45833333333333331</v>
      </c>
      <c r="P1191" s="15">
        <f t="shared" si="472"/>
        <v>123.64911740674283</v>
      </c>
      <c r="Q1191" s="20">
        <f t="shared" si="473"/>
        <v>-24.649117406742832</v>
      </c>
      <c r="R1191" s="26">
        <f t="shared" si="474"/>
        <v>-4929.823481348566</v>
      </c>
      <c r="S1191" s="8">
        <f>Daten!K1191</f>
        <v>24417.7</v>
      </c>
      <c r="T1191" s="8">
        <f>Daten!L1191</f>
        <v>13090.09</v>
      </c>
      <c r="U1191" s="8">
        <f>Daten!M1191</f>
        <v>2916.81</v>
      </c>
      <c r="V1191" s="8">
        <f>Daten!N1191</f>
        <v>500</v>
      </c>
      <c r="W1191" s="8">
        <f>Daten!O1191</f>
        <v>500</v>
      </c>
      <c r="X1191" s="22">
        <f t="shared" si="475"/>
        <v>40424.6</v>
      </c>
      <c r="Y1191" s="8">
        <f t="shared" si="476"/>
        <v>129221.94116484578</v>
      </c>
      <c r="Z1191" s="20">
        <f t="shared" si="477"/>
        <v>-88797.34116484577</v>
      </c>
      <c r="AA1191" s="26">
        <f t="shared" si="478"/>
        <v>8879.7341164845766</v>
      </c>
      <c r="AB1191" s="31">
        <f t="shared" si="479"/>
        <v>10757.674526492126</v>
      </c>
      <c r="AC1191" s="30">
        <f t="shared" si="480"/>
        <v>10757.674526492126</v>
      </c>
      <c r="AG1191" s="25">
        <f t="shared" si="481"/>
        <v>6807.763891356115</v>
      </c>
      <c r="AH1191" s="25">
        <f t="shared" si="482"/>
        <v>8879.7341164845766</v>
      </c>
      <c r="AI1191" s="25">
        <f t="shared" si="483"/>
        <v>15687.498007840692</v>
      </c>
      <c r="AJ1191" s="25">
        <f t="shared" si="484"/>
        <v>1</v>
      </c>
      <c r="AK1191" s="25">
        <f t="shared" si="485"/>
        <v>15687.498007840692</v>
      </c>
      <c r="AL1191" s="25">
        <f t="shared" ca="1" si="486"/>
        <v>34401</v>
      </c>
      <c r="AM1191" s="25">
        <f t="shared" ca="1" si="487"/>
        <v>41</v>
      </c>
      <c r="AN1191" s="25">
        <f ca="1">IF(AM1191=0,0,COUNTIF($AM$19:AM1191,C1191*10+1))</f>
        <v>138</v>
      </c>
      <c r="AO1191" s="20">
        <f t="shared" ca="1" si="488"/>
        <v>0</v>
      </c>
      <c r="AP1191" s="32">
        <f t="shared" ca="1" si="489"/>
        <v>34401</v>
      </c>
    </row>
    <row r="1192" spans="1:42" x14ac:dyDescent="0.2">
      <c r="A1192" s="14">
        <f>Daten!A1192</f>
        <v>41413</v>
      </c>
      <c r="B1192" s="7" t="str">
        <f>Daten!B1192</f>
        <v xml:space="preserve">Münzkirchen                                      </v>
      </c>
      <c r="C1192" s="14">
        <f t="shared" si="465"/>
        <v>4</v>
      </c>
      <c r="D1192" s="9">
        <f>Daten!D1192</f>
        <v>0</v>
      </c>
      <c r="E1192" s="8">
        <f>Daten!E1192</f>
        <v>2560</v>
      </c>
      <c r="F1192" s="8">
        <f>Daten!F1192</f>
        <v>2538</v>
      </c>
      <c r="G1192" s="26">
        <f t="shared" si="466"/>
        <v>22</v>
      </c>
      <c r="H1192" s="28">
        <f t="shared" si="467"/>
        <v>8.6682427107959027E-3</v>
      </c>
      <c r="I1192" s="20">
        <f t="shared" si="468"/>
        <v>36.154967631245796</v>
      </c>
      <c r="J1192" s="20">
        <f t="shared" si="469"/>
        <v>-14.154967631245796</v>
      </c>
      <c r="K1192" s="26">
        <f t="shared" si="470"/>
        <v>7077.483815622898</v>
      </c>
      <c r="L1192" s="15">
        <f>Daten!G1192</f>
        <v>422</v>
      </c>
      <c r="M1192" s="15">
        <f>Daten!H1192</f>
        <v>1662</v>
      </c>
      <c r="N1192" s="15">
        <f>Daten!I1192</f>
        <v>476</v>
      </c>
      <c r="O1192" s="27">
        <f t="shared" si="471"/>
        <v>0.54031287605294831</v>
      </c>
      <c r="P1192" s="15">
        <f t="shared" si="472"/>
        <v>951.41126449077126</v>
      </c>
      <c r="Q1192" s="20">
        <f t="shared" si="473"/>
        <v>-53.411264490771259</v>
      </c>
      <c r="R1192" s="26">
        <f t="shared" si="474"/>
        <v>-10682.252898154253</v>
      </c>
      <c r="S1192" s="8">
        <f>Daten!K1192</f>
        <v>11581.56</v>
      </c>
      <c r="T1192" s="8">
        <f>Daten!L1192</f>
        <v>217427.08</v>
      </c>
      <c r="U1192" s="8">
        <f>Daten!M1192</f>
        <v>441867.73</v>
      </c>
      <c r="V1192" s="8">
        <f>Daten!N1192</f>
        <v>500</v>
      </c>
      <c r="W1192" s="8">
        <f>Daten!O1192</f>
        <v>500</v>
      </c>
      <c r="X1192" s="22">
        <f t="shared" si="475"/>
        <v>670876.37</v>
      </c>
      <c r="Y1192" s="8">
        <f t="shared" si="476"/>
        <v>1050184.6647047785</v>
      </c>
      <c r="Z1192" s="20">
        <f t="shared" si="477"/>
        <v>-379308.29470477847</v>
      </c>
      <c r="AA1192" s="26">
        <f t="shared" si="478"/>
        <v>37930.829470477845</v>
      </c>
      <c r="AB1192" s="31">
        <f t="shared" si="479"/>
        <v>34326.060387946491</v>
      </c>
      <c r="AC1192" s="30">
        <f t="shared" si="480"/>
        <v>34326.060387946491</v>
      </c>
      <c r="AG1192" s="25">
        <f t="shared" si="481"/>
        <v>7077.483815622898</v>
      </c>
      <c r="AH1192" s="25">
        <f t="shared" si="482"/>
        <v>37930.829470477845</v>
      </c>
      <c r="AI1192" s="25">
        <f t="shared" si="483"/>
        <v>45008.313286100747</v>
      </c>
      <c r="AJ1192" s="25">
        <f t="shared" si="484"/>
        <v>1</v>
      </c>
      <c r="AK1192" s="25">
        <f t="shared" si="485"/>
        <v>45008.313286100747</v>
      </c>
      <c r="AL1192" s="25">
        <f t="shared" ca="1" si="486"/>
        <v>98698</v>
      </c>
      <c r="AM1192" s="25">
        <f t="shared" ca="1" si="487"/>
        <v>41</v>
      </c>
      <c r="AN1192" s="25">
        <f ca="1">IF(AM1192=0,0,COUNTIF($AM$19:AM1192,C1192*10+1))</f>
        <v>139</v>
      </c>
      <c r="AO1192" s="20">
        <f t="shared" ca="1" si="488"/>
        <v>0</v>
      </c>
      <c r="AP1192" s="32">
        <f t="shared" ca="1" si="489"/>
        <v>98698</v>
      </c>
    </row>
    <row r="1193" spans="1:42" x14ac:dyDescent="0.2">
      <c r="A1193" s="14">
        <f>Daten!A1193</f>
        <v>41414</v>
      </c>
      <c r="B1193" s="7" t="str">
        <f>Daten!B1193</f>
        <v xml:space="preserve">Raab                                              </v>
      </c>
      <c r="C1193" s="14">
        <f t="shared" si="465"/>
        <v>4</v>
      </c>
      <c r="D1193" s="9">
        <f>Daten!D1193</f>
        <v>0</v>
      </c>
      <c r="E1193" s="8">
        <f>Daten!E1193</f>
        <v>2349</v>
      </c>
      <c r="F1193" s="8">
        <f>Daten!F1193</f>
        <v>2289</v>
      </c>
      <c r="G1193" s="26">
        <f t="shared" si="466"/>
        <v>60</v>
      </c>
      <c r="H1193" s="28">
        <f t="shared" si="467"/>
        <v>2.621231979030144E-2</v>
      </c>
      <c r="I1193" s="20">
        <f t="shared" si="468"/>
        <v>32.607849057494732</v>
      </c>
      <c r="J1193" s="20">
        <f t="shared" si="469"/>
        <v>27.392150942505268</v>
      </c>
      <c r="K1193" s="26">
        <f t="shared" si="470"/>
        <v>-13696.075471252634</v>
      </c>
      <c r="L1193" s="15">
        <f>Daten!G1193</f>
        <v>344</v>
      </c>
      <c r="M1193" s="15">
        <f>Daten!H1193</f>
        <v>1525</v>
      </c>
      <c r="N1193" s="15">
        <f>Daten!I1193</f>
        <v>480</v>
      </c>
      <c r="O1193" s="27">
        <f t="shared" si="471"/>
        <v>0.54032786885245898</v>
      </c>
      <c r="P1193" s="15">
        <f t="shared" si="472"/>
        <v>872.98566687630932</v>
      </c>
      <c r="Q1193" s="20">
        <f t="shared" si="473"/>
        <v>-48.985666876309324</v>
      </c>
      <c r="R1193" s="26">
        <f t="shared" si="474"/>
        <v>-9797.1333752618648</v>
      </c>
      <c r="S1193" s="8">
        <f>Daten!K1193</f>
        <v>22888.34</v>
      </c>
      <c r="T1193" s="8">
        <f>Daten!L1193</f>
        <v>171482.44</v>
      </c>
      <c r="U1193" s="8">
        <f>Daten!M1193</f>
        <v>639046.41</v>
      </c>
      <c r="V1193" s="8">
        <f>Daten!N1193</f>
        <v>500</v>
      </c>
      <c r="W1193" s="8">
        <f>Daten!O1193</f>
        <v>500</v>
      </c>
      <c r="X1193" s="22">
        <f t="shared" si="475"/>
        <v>833417.19000000006</v>
      </c>
      <c r="Y1193" s="8">
        <f t="shared" si="476"/>
        <v>963626.4755435643</v>
      </c>
      <c r="Z1193" s="20">
        <f t="shared" si="477"/>
        <v>-130209.28554356424</v>
      </c>
      <c r="AA1193" s="26">
        <f t="shared" si="478"/>
        <v>13020.928554356426</v>
      </c>
      <c r="AB1193" s="31">
        <f t="shared" si="479"/>
        <v>-10472.280292158073</v>
      </c>
      <c r="AC1193" s="30">
        <f t="shared" si="480"/>
        <v>0</v>
      </c>
      <c r="AG1193" s="25">
        <f t="shared" si="481"/>
        <v>0</v>
      </c>
      <c r="AH1193" s="25">
        <f t="shared" si="482"/>
        <v>0</v>
      </c>
      <c r="AI1193" s="25">
        <f t="shared" si="483"/>
        <v>0</v>
      </c>
      <c r="AJ1193" s="25">
        <f t="shared" si="484"/>
        <v>1</v>
      </c>
      <c r="AK1193" s="25">
        <f t="shared" si="485"/>
        <v>0</v>
      </c>
      <c r="AL1193" s="25">
        <f t="shared" ca="1" si="486"/>
        <v>0</v>
      </c>
      <c r="AM1193" s="25">
        <f t="shared" ca="1" si="487"/>
        <v>0</v>
      </c>
      <c r="AN1193" s="25">
        <f ca="1">IF(AM1193=0,0,COUNTIF($AM$19:AM1193,C1193*10+1))</f>
        <v>0</v>
      </c>
      <c r="AO1193" s="20">
        <f t="shared" ca="1" si="488"/>
        <v>0</v>
      </c>
      <c r="AP1193" s="32">
        <f t="shared" ca="1" si="489"/>
        <v>0</v>
      </c>
    </row>
    <row r="1194" spans="1:42" x14ac:dyDescent="0.2">
      <c r="A1194" s="14">
        <f>Daten!A1194</f>
        <v>41415</v>
      </c>
      <c r="B1194" s="7" t="str">
        <f>Daten!B1194</f>
        <v xml:space="preserve">Rainbach im Innkreis                              </v>
      </c>
      <c r="C1194" s="14">
        <f t="shared" si="465"/>
        <v>4</v>
      </c>
      <c r="D1194" s="9">
        <f>Daten!D1194</f>
        <v>0</v>
      </c>
      <c r="E1194" s="8">
        <f>Daten!E1194</f>
        <v>1561</v>
      </c>
      <c r="F1194" s="8">
        <f>Daten!F1194</f>
        <v>1495</v>
      </c>
      <c r="G1194" s="26">
        <f t="shared" si="466"/>
        <v>66</v>
      </c>
      <c r="H1194" s="28">
        <f t="shared" si="467"/>
        <v>4.4147157190635451E-2</v>
      </c>
      <c r="I1194" s="20">
        <f t="shared" si="468"/>
        <v>21.296956898625872</v>
      </c>
      <c r="J1194" s="20">
        <f t="shared" si="469"/>
        <v>44.703043101374128</v>
      </c>
      <c r="K1194" s="26">
        <f t="shared" si="470"/>
        <v>-22351.521550687063</v>
      </c>
      <c r="L1194" s="15">
        <f>Daten!G1194</f>
        <v>244</v>
      </c>
      <c r="M1194" s="15">
        <f>Daten!H1194</f>
        <v>1044</v>
      </c>
      <c r="N1194" s="15">
        <f>Daten!I1194</f>
        <v>273</v>
      </c>
      <c r="O1194" s="27">
        <f t="shared" si="471"/>
        <v>0.49521072796934867</v>
      </c>
      <c r="P1194" s="15">
        <f t="shared" si="472"/>
        <v>597.63740079925708</v>
      </c>
      <c r="Q1194" s="20">
        <f t="shared" si="473"/>
        <v>-80.63740079925708</v>
      </c>
      <c r="R1194" s="26">
        <f t="shared" si="474"/>
        <v>-16127.480159851417</v>
      </c>
      <c r="S1194" s="8">
        <f>Daten!K1194</f>
        <v>19975.939999999999</v>
      </c>
      <c r="T1194" s="8">
        <f>Daten!L1194</f>
        <v>94990.399999999994</v>
      </c>
      <c r="U1194" s="8">
        <f>Daten!M1194</f>
        <v>108491.4</v>
      </c>
      <c r="V1194" s="8">
        <f>Daten!N1194</f>
        <v>500</v>
      </c>
      <c r="W1194" s="8">
        <f>Daten!O1194</f>
        <v>500</v>
      </c>
      <c r="X1194" s="22">
        <f t="shared" si="475"/>
        <v>223457.74</v>
      </c>
      <c r="Y1194" s="8">
        <f t="shared" si="476"/>
        <v>640366.50843912468</v>
      </c>
      <c r="Z1194" s="20">
        <f t="shared" si="477"/>
        <v>-416908.76843912469</v>
      </c>
      <c r="AA1194" s="26">
        <f t="shared" si="478"/>
        <v>41690.876843912469</v>
      </c>
      <c r="AB1194" s="31">
        <f t="shared" si="479"/>
        <v>3211.8751333739929</v>
      </c>
      <c r="AC1194" s="30">
        <f t="shared" si="480"/>
        <v>3211.8751333739929</v>
      </c>
      <c r="AG1194" s="25">
        <f t="shared" si="481"/>
        <v>-22351.521550687063</v>
      </c>
      <c r="AH1194" s="25">
        <f t="shared" si="482"/>
        <v>41690.876843912469</v>
      </c>
      <c r="AI1194" s="25">
        <f t="shared" si="483"/>
        <v>19339.355293225406</v>
      </c>
      <c r="AJ1194" s="25">
        <f t="shared" si="484"/>
        <v>1</v>
      </c>
      <c r="AK1194" s="25">
        <f t="shared" si="485"/>
        <v>19339.355293225406</v>
      </c>
      <c r="AL1194" s="25">
        <f t="shared" ca="1" si="486"/>
        <v>42409</v>
      </c>
      <c r="AM1194" s="25">
        <f t="shared" ca="1" si="487"/>
        <v>41</v>
      </c>
      <c r="AN1194" s="25">
        <f ca="1">IF(AM1194=0,0,COUNTIF($AM$19:AM1194,C1194*10+1))</f>
        <v>140</v>
      </c>
      <c r="AO1194" s="20">
        <f t="shared" ca="1" si="488"/>
        <v>0</v>
      </c>
      <c r="AP1194" s="32">
        <f t="shared" ca="1" si="489"/>
        <v>42409</v>
      </c>
    </row>
    <row r="1195" spans="1:42" x14ac:dyDescent="0.2">
      <c r="A1195" s="14">
        <f>Daten!A1195</f>
        <v>41416</v>
      </c>
      <c r="B1195" s="7" t="str">
        <f>Daten!B1195</f>
        <v xml:space="preserve">Riedau                                            </v>
      </c>
      <c r="C1195" s="14">
        <f t="shared" si="465"/>
        <v>4</v>
      </c>
      <c r="D1195" s="9">
        <f>Daten!D1195</f>
        <v>0</v>
      </c>
      <c r="E1195" s="8">
        <f>Daten!E1195</f>
        <v>2003</v>
      </c>
      <c r="F1195" s="8">
        <f>Daten!F1195</f>
        <v>2066</v>
      </c>
      <c r="G1195" s="26">
        <f t="shared" si="466"/>
        <v>-63</v>
      </c>
      <c r="H1195" s="28">
        <f t="shared" si="467"/>
        <v>-3.0493707647628269E-2</v>
      </c>
      <c r="I1195" s="20">
        <f t="shared" si="468"/>
        <v>29.431112342850206</v>
      </c>
      <c r="J1195" s="20">
        <f t="shared" si="469"/>
        <v>-92.431112342850213</v>
      </c>
      <c r="K1195" s="26">
        <f t="shared" si="470"/>
        <v>46215.556171425109</v>
      </c>
      <c r="L1195" s="15">
        <f>Daten!G1195</f>
        <v>265</v>
      </c>
      <c r="M1195" s="15">
        <f>Daten!H1195</f>
        <v>1327</v>
      </c>
      <c r="N1195" s="15">
        <f>Daten!I1195</f>
        <v>411</v>
      </c>
      <c r="O1195" s="27">
        <f t="shared" si="471"/>
        <v>0.50941974378296906</v>
      </c>
      <c r="P1195" s="15">
        <f t="shared" si="472"/>
        <v>759.64064258679514</v>
      </c>
      <c r="Q1195" s="20">
        <f t="shared" si="473"/>
        <v>-83.640642586795138</v>
      </c>
      <c r="R1195" s="26">
        <f t="shared" si="474"/>
        <v>-16728.12851735903</v>
      </c>
      <c r="S1195" s="8">
        <f>Daten!K1195</f>
        <v>5619.81</v>
      </c>
      <c r="T1195" s="8">
        <f>Daten!L1195</f>
        <v>166343.43</v>
      </c>
      <c r="U1195" s="8">
        <f>Daten!M1195</f>
        <v>980326.76</v>
      </c>
      <c r="V1195" s="8">
        <f>Daten!N1195</f>
        <v>500</v>
      </c>
      <c r="W1195" s="8">
        <f>Daten!O1195</f>
        <v>500</v>
      </c>
      <c r="X1195" s="22">
        <f t="shared" si="475"/>
        <v>1152290</v>
      </c>
      <c r="Y1195" s="8">
        <f t="shared" si="476"/>
        <v>821687.45445455902</v>
      </c>
      <c r="Z1195" s="20">
        <f t="shared" si="477"/>
        <v>330602.54554544098</v>
      </c>
      <c r="AA1195" s="26">
        <f t="shared" si="478"/>
        <v>-33060.254554544103</v>
      </c>
      <c r="AB1195" s="31">
        <f t="shared" si="479"/>
        <v>-3572.8269004780232</v>
      </c>
      <c r="AC1195" s="30">
        <f t="shared" si="480"/>
        <v>0</v>
      </c>
      <c r="AG1195" s="25">
        <f t="shared" si="481"/>
        <v>0</v>
      </c>
      <c r="AH1195" s="25">
        <f t="shared" si="482"/>
        <v>0</v>
      </c>
      <c r="AI1195" s="25">
        <f t="shared" si="483"/>
        <v>0</v>
      </c>
      <c r="AJ1195" s="25">
        <f t="shared" si="484"/>
        <v>1</v>
      </c>
      <c r="AK1195" s="25">
        <f t="shared" si="485"/>
        <v>0</v>
      </c>
      <c r="AL1195" s="25">
        <f t="shared" ca="1" si="486"/>
        <v>0</v>
      </c>
      <c r="AM1195" s="25">
        <f t="shared" ca="1" si="487"/>
        <v>0</v>
      </c>
      <c r="AN1195" s="25">
        <f ca="1">IF(AM1195=0,0,COUNTIF($AM$19:AM1195,C1195*10+1))</f>
        <v>0</v>
      </c>
      <c r="AO1195" s="20">
        <f t="shared" ca="1" si="488"/>
        <v>0</v>
      </c>
      <c r="AP1195" s="32">
        <f t="shared" ca="1" si="489"/>
        <v>0</v>
      </c>
    </row>
    <row r="1196" spans="1:42" x14ac:dyDescent="0.2">
      <c r="A1196" s="14">
        <f>Daten!A1196</f>
        <v>41417</v>
      </c>
      <c r="B1196" s="7" t="str">
        <f>Daten!B1196</f>
        <v xml:space="preserve">St. Aegidi                                        </v>
      </c>
      <c r="C1196" s="14">
        <f t="shared" si="465"/>
        <v>4</v>
      </c>
      <c r="D1196" s="9">
        <f>Daten!D1196</f>
        <v>0</v>
      </c>
      <c r="E1196" s="8">
        <f>Daten!E1196</f>
        <v>1555</v>
      </c>
      <c r="F1196" s="8">
        <f>Daten!F1196</f>
        <v>1546</v>
      </c>
      <c r="G1196" s="26">
        <f t="shared" si="466"/>
        <v>9</v>
      </c>
      <c r="H1196" s="28">
        <f t="shared" si="467"/>
        <v>5.8214747736093147E-3</v>
      </c>
      <c r="I1196" s="20">
        <f t="shared" si="468"/>
        <v>22.023475160719464</v>
      </c>
      <c r="J1196" s="20">
        <f t="shared" si="469"/>
        <v>-13.023475160719464</v>
      </c>
      <c r="K1196" s="26">
        <f t="shared" si="470"/>
        <v>6511.7375803597315</v>
      </c>
      <c r="L1196" s="15">
        <f>Daten!G1196</f>
        <v>216</v>
      </c>
      <c r="M1196" s="15">
        <f>Daten!H1196</f>
        <v>1034</v>
      </c>
      <c r="N1196" s="15">
        <f>Daten!I1196</f>
        <v>305</v>
      </c>
      <c r="O1196" s="27">
        <f t="shared" si="471"/>
        <v>0.50386847195357831</v>
      </c>
      <c r="P1196" s="15">
        <f t="shared" si="472"/>
        <v>591.9129046230189</v>
      </c>
      <c r="Q1196" s="20">
        <f t="shared" si="473"/>
        <v>-70.912904623018903</v>
      </c>
      <c r="R1196" s="26">
        <f t="shared" si="474"/>
        <v>-14182.580924603781</v>
      </c>
      <c r="S1196" s="8">
        <f>Daten!K1196</f>
        <v>15074.59</v>
      </c>
      <c r="T1196" s="8">
        <f>Daten!L1196</f>
        <v>107131.26</v>
      </c>
      <c r="U1196" s="8">
        <f>Daten!M1196</f>
        <v>243192.66</v>
      </c>
      <c r="V1196" s="8">
        <f>Daten!N1196</f>
        <v>500</v>
      </c>
      <c r="W1196" s="8">
        <f>Daten!O1196</f>
        <v>500</v>
      </c>
      <c r="X1196" s="22">
        <f t="shared" si="475"/>
        <v>365398.51</v>
      </c>
      <c r="Y1196" s="8">
        <f t="shared" si="476"/>
        <v>637905.1381312228</v>
      </c>
      <c r="Z1196" s="20">
        <f t="shared" si="477"/>
        <v>-272506.62813122279</v>
      </c>
      <c r="AA1196" s="26">
        <f t="shared" si="478"/>
        <v>27250.662813122282</v>
      </c>
      <c r="AB1196" s="31">
        <f t="shared" si="479"/>
        <v>19579.819468878231</v>
      </c>
      <c r="AC1196" s="30">
        <f t="shared" si="480"/>
        <v>19579.819468878231</v>
      </c>
      <c r="AG1196" s="25">
        <f t="shared" si="481"/>
        <v>6511.7375803597315</v>
      </c>
      <c r="AH1196" s="25">
        <f t="shared" si="482"/>
        <v>27250.662813122282</v>
      </c>
      <c r="AI1196" s="25">
        <f t="shared" si="483"/>
        <v>33762.400393482014</v>
      </c>
      <c r="AJ1196" s="25">
        <f t="shared" si="484"/>
        <v>1</v>
      </c>
      <c r="AK1196" s="25">
        <f t="shared" si="485"/>
        <v>33762.400393482014</v>
      </c>
      <c r="AL1196" s="25">
        <f t="shared" ca="1" si="486"/>
        <v>74037</v>
      </c>
      <c r="AM1196" s="25">
        <f t="shared" ca="1" si="487"/>
        <v>41</v>
      </c>
      <c r="AN1196" s="25">
        <f ca="1">IF(AM1196=0,0,COUNTIF($AM$19:AM1196,C1196*10+1))</f>
        <v>141</v>
      </c>
      <c r="AO1196" s="20">
        <f t="shared" ca="1" si="488"/>
        <v>0</v>
      </c>
      <c r="AP1196" s="32">
        <f t="shared" ca="1" si="489"/>
        <v>74037</v>
      </c>
    </row>
    <row r="1197" spans="1:42" x14ac:dyDescent="0.2">
      <c r="A1197" s="14">
        <f>Daten!A1197</f>
        <v>41418</v>
      </c>
      <c r="B1197" s="7" t="str">
        <f>Daten!B1197</f>
        <v xml:space="preserve">St. Florian am Inn                                </v>
      </c>
      <c r="C1197" s="14">
        <f t="shared" si="465"/>
        <v>4</v>
      </c>
      <c r="D1197" s="9">
        <f>Daten!D1197</f>
        <v>0</v>
      </c>
      <c r="E1197" s="8">
        <f>Daten!E1197</f>
        <v>3208</v>
      </c>
      <c r="F1197" s="8">
        <f>Daten!F1197</f>
        <v>3151</v>
      </c>
      <c r="G1197" s="26">
        <f t="shared" si="466"/>
        <v>57</v>
      </c>
      <c r="H1197" s="28">
        <f t="shared" si="467"/>
        <v>1.8089495398286259E-2</v>
      </c>
      <c r="I1197" s="20">
        <f t="shared" si="468"/>
        <v>44.887432232488379</v>
      </c>
      <c r="J1197" s="20">
        <f t="shared" si="469"/>
        <v>12.112567767511621</v>
      </c>
      <c r="K1197" s="26">
        <f t="shared" si="470"/>
        <v>-6056.2838837558102</v>
      </c>
      <c r="L1197" s="15">
        <f>Daten!G1197</f>
        <v>513</v>
      </c>
      <c r="M1197" s="15">
        <f>Daten!H1197</f>
        <v>2075</v>
      </c>
      <c r="N1197" s="15">
        <f>Daten!I1197</f>
        <v>620</v>
      </c>
      <c r="O1197" s="27">
        <f t="shared" si="471"/>
        <v>0.54602409638554217</v>
      </c>
      <c r="P1197" s="15">
        <f t="shared" si="472"/>
        <v>1187.8329565694046</v>
      </c>
      <c r="Q1197" s="20">
        <f t="shared" si="473"/>
        <v>-54.832956569404587</v>
      </c>
      <c r="R1197" s="26">
        <f t="shared" si="474"/>
        <v>-10966.591313880917</v>
      </c>
      <c r="S1197" s="8">
        <f>Daten!K1197</f>
        <v>22683.13</v>
      </c>
      <c r="T1197" s="8">
        <f>Daten!L1197</f>
        <v>321246.81</v>
      </c>
      <c r="U1197" s="8">
        <f>Daten!M1197</f>
        <v>3590311.65</v>
      </c>
      <c r="V1197" s="8">
        <f>Daten!N1197</f>
        <v>500</v>
      </c>
      <c r="W1197" s="8">
        <f>Daten!O1197</f>
        <v>500</v>
      </c>
      <c r="X1197" s="22">
        <f t="shared" si="475"/>
        <v>3934241.59</v>
      </c>
      <c r="Y1197" s="8">
        <f t="shared" si="476"/>
        <v>1316012.6579581755</v>
      </c>
      <c r="Z1197" s="20">
        <f t="shared" si="477"/>
        <v>2618228.9320418243</v>
      </c>
      <c r="AA1197" s="26">
        <f t="shared" si="478"/>
        <v>-261822.89320418244</v>
      </c>
      <c r="AB1197" s="31">
        <f t="shared" si="479"/>
        <v>-278845.76840181916</v>
      </c>
      <c r="AC1197" s="30">
        <f t="shared" si="480"/>
        <v>0</v>
      </c>
      <c r="AG1197" s="25">
        <f t="shared" si="481"/>
        <v>0</v>
      </c>
      <c r="AH1197" s="25">
        <f t="shared" si="482"/>
        <v>0</v>
      </c>
      <c r="AI1197" s="25">
        <f t="shared" si="483"/>
        <v>0</v>
      </c>
      <c r="AJ1197" s="25">
        <f t="shared" si="484"/>
        <v>1</v>
      </c>
      <c r="AK1197" s="25">
        <f t="shared" si="485"/>
        <v>0</v>
      </c>
      <c r="AL1197" s="25">
        <f t="shared" ca="1" si="486"/>
        <v>0</v>
      </c>
      <c r="AM1197" s="25">
        <f t="shared" ca="1" si="487"/>
        <v>0</v>
      </c>
      <c r="AN1197" s="25">
        <f ca="1">IF(AM1197=0,0,COUNTIF($AM$19:AM1197,C1197*10+1))</f>
        <v>0</v>
      </c>
      <c r="AO1197" s="20">
        <f t="shared" ca="1" si="488"/>
        <v>0</v>
      </c>
      <c r="AP1197" s="32">
        <f t="shared" ca="1" si="489"/>
        <v>0</v>
      </c>
    </row>
    <row r="1198" spans="1:42" x14ac:dyDescent="0.2">
      <c r="A1198" s="14">
        <f>Daten!A1198</f>
        <v>41419</v>
      </c>
      <c r="B1198" s="7" t="str">
        <f>Daten!B1198</f>
        <v xml:space="preserve">St. Marienkirchen bei Schärding                  </v>
      </c>
      <c r="C1198" s="14">
        <f t="shared" si="465"/>
        <v>4</v>
      </c>
      <c r="D1198" s="9">
        <f>Daten!D1198</f>
        <v>0</v>
      </c>
      <c r="E1198" s="8">
        <f>Daten!E1198</f>
        <v>2030</v>
      </c>
      <c r="F1198" s="8">
        <f>Daten!F1198</f>
        <v>1907</v>
      </c>
      <c r="G1198" s="26">
        <f t="shared" si="466"/>
        <v>123</v>
      </c>
      <c r="H1198" s="28">
        <f t="shared" si="467"/>
        <v>6.4499213424226529E-2</v>
      </c>
      <c r="I1198" s="20">
        <f t="shared" si="468"/>
        <v>27.166084819852536</v>
      </c>
      <c r="J1198" s="20">
        <f t="shared" si="469"/>
        <v>95.833915180147471</v>
      </c>
      <c r="K1198" s="26">
        <f t="shared" si="470"/>
        <v>-47916.957590073733</v>
      </c>
      <c r="L1198" s="15">
        <f>Daten!G1198</f>
        <v>346</v>
      </c>
      <c r="M1198" s="15">
        <f>Daten!H1198</f>
        <v>1312</v>
      </c>
      <c r="N1198" s="15">
        <f>Daten!I1198</f>
        <v>372</v>
      </c>
      <c r="O1198" s="27">
        <f t="shared" si="471"/>
        <v>0.5472560975609756</v>
      </c>
      <c r="P1198" s="15">
        <f t="shared" si="472"/>
        <v>751.05389832243793</v>
      </c>
      <c r="Q1198" s="20">
        <f t="shared" si="473"/>
        <v>-33.053898322437931</v>
      </c>
      <c r="R1198" s="26">
        <f t="shared" si="474"/>
        <v>-6610.7796644875862</v>
      </c>
      <c r="S1198" s="8">
        <f>Daten!K1198</f>
        <v>24936.27</v>
      </c>
      <c r="T1198" s="8">
        <f>Daten!L1198</f>
        <v>143320.97</v>
      </c>
      <c r="U1198" s="8">
        <f>Daten!M1198</f>
        <v>1203219.8600000001</v>
      </c>
      <c r="V1198" s="8">
        <f>Daten!N1198</f>
        <v>500</v>
      </c>
      <c r="W1198" s="8">
        <f>Daten!O1198</f>
        <v>500</v>
      </c>
      <c r="X1198" s="22">
        <f t="shared" si="475"/>
        <v>1371477.1</v>
      </c>
      <c r="Y1198" s="8">
        <f t="shared" si="476"/>
        <v>832763.62084011722</v>
      </c>
      <c r="Z1198" s="20">
        <f t="shared" si="477"/>
        <v>538713.47915988287</v>
      </c>
      <c r="AA1198" s="26">
        <f t="shared" si="478"/>
        <v>-53871.347915988292</v>
      </c>
      <c r="AB1198" s="31">
        <f t="shared" si="479"/>
        <v>-108399.0851705496</v>
      </c>
      <c r="AC1198" s="30">
        <f t="shared" si="480"/>
        <v>0</v>
      </c>
      <c r="AG1198" s="25">
        <f t="shared" si="481"/>
        <v>0</v>
      </c>
      <c r="AH1198" s="25">
        <f t="shared" si="482"/>
        <v>0</v>
      </c>
      <c r="AI1198" s="25">
        <f t="shared" si="483"/>
        <v>0</v>
      </c>
      <c r="AJ1198" s="25">
        <f t="shared" si="484"/>
        <v>1</v>
      </c>
      <c r="AK1198" s="25">
        <f t="shared" si="485"/>
        <v>0</v>
      </c>
      <c r="AL1198" s="25">
        <f t="shared" ca="1" si="486"/>
        <v>0</v>
      </c>
      <c r="AM1198" s="25">
        <f t="shared" ca="1" si="487"/>
        <v>0</v>
      </c>
      <c r="AN1198" s="25">
        <f ca="1">IF(AM1198=0,0,COUNTIF($AM$19:AM1198,C1198*10+1))</f>
        <v>0</v>
      </c>
      <c r="AO1198" s="20">
        <f t="shared" ca="1" si="488"/>
        <v>0</v>
      </c>
      <c r="AP1198" s="32">
        <f t="shared" ca="1" si="489"/>
        <v>0</v>
      </c>
    </row>
    <row r="1199" spans="1:42" x14ac:dyDescent="0.2">
      <c r="A1199" s="14">
        <f>Daten!A1199</f>
        <v>41420</v>
      </c>
      <c r="B1199" s="7" t="str">
        <f>Daten!B1199</f>
        <v xml:space="preserve">St. Roman                                         </v>
      </c>
      <c r="C1199" s="14">
        <f t="shared" si="465"/>
        <v>4</v>
      </c>
      <c r="D1199" s="9">
        <f>Daten!D1199</f>
        <v>0</v>
      </c>
      <c r="E1199" s="8">
        <f>Daten!E1199</f>
        <v>1780</v>
      </c>
      <c r="F1199" s="8">
        <f>Daten!F1199</f>
        <v>1727</v>
      </c>
      <c r="G1199" s="26">
        <f t="shared" si="466"/>
        <v>53</v>
      </c>
      <c r="H1199" s="28">
        <f t="shared" si="467"/>
        <v>3.0689056166763172E-2</v>
      </c>
      <c r="I1199" s="20">
        <f t="shared" si="468"/>
        <v>24.601902718345741</v>
      </c>
      <c r="J1199" s="20">
        <f t="shared" si="469"/>
        <v>28.398097281654259</v>
      </c>
      <c r="K1199" s="26">
        <f t="shared" si="470"/>
        <v>-14199.04864082713</v>
      </c>
      <c r="L1199" s="15">
        <f>Daten!G1199</f>
        <v>298</v>
      </c>
      <c r="M1199" s="15">
        <f>Daten!H1199</f>
        <v>1174</v>
      </c>
      <c r="N1199" s="15">
        <f>Daten!I1199</f>
        <v>308</v>
      </c>
      <c r="O1199" s="27">
        <f t="shared" si="471"/>
        <v>0.51618398637137985</v>
      </c>
      <c r="P1199" s="15">
        <f t="shared" si="472"/>
        <v>672.05585109035223</v>
      </c>
      <c r="Q1199" s="20">
        <f t="shared" si="473"/>
        <v>-66.055851090352235</v>
      </c>
      <c r="R1199" s="26">
        <f t="shared" si="474"/>
        <v>-13211.170218070447</v>
      </c>
      <c r="S1199" s="8">
        <f>Daten!K1199</f>
        <v>17162.169999999998</v>
      </c>
      <c r="T1199" s="8">
        <f>Daten!L1199</f>
        <v>114592.78</v>
      </c>
      <c r="U1199" s="8">
        <f>Daten!M1199</f>
        <v>215780.99</v>
      </c>
      <c r="V1199" s="8">
        <f>Daten!N1199</f>
        <v>500</v>
      </c>
      <c r="W1199" s="8">
        <f>Daten!O1199</f>
        <v>500</v>
      </c>
      <c r="X1199" s="22">
        <f t="shared" si="475"/>
        <v>347535.94</v>
      </c>
      <c r="Y1199" s="8">
        <f t="shared" si="476"/>
        <v>730206.52467754122</v>
      </c>
      <c r="Z1199" s="20">
        <f t="shared" si="477"/>
        <v>-382670.58467754122</v>
      </c>
      <c r="AA1199" s="26">
        <f t="shared" si="478"/>
        <v>38267.058467754126</v>
      </c>
      <c r="AB1199" s="31">
        <f t="shared" si="479"/>
        <v>10856.83960885655</v>
      </c>
      <c r="AC1199" s="30">
        <f t="shared" si="480"/>
        <v>10856.83960885655</v>
      </c>
      <c r="AG1199" s="25">
        <f t="shared" si="481"/>
        <v>-14199.04864082713</v>
      </c>
      <c r="AH1199" s="25">
        <f t="shared" si="482"/>
        <v>38267.058467754126</v>
      </c>
      <c r="AI1199" s="25">
        <f t="shared" si="483"/>
        <v>24068.009826926995</v>
      </c>
      <c r="AJ1199" s="25">
        <f t="shared" si="484"/>
        <v>1</v>
      </c>
      <c r="AK1199" s="25">
        <f t="shared" si="485"/>
        <v>24068.009826926995</v>
      </c>
      <c r="AL1199" s="25">
        <f t="shared" ca="1" si="486"/>
        <v>52778</v>
      </c>
      <c r="AM1199" s="25">
        <f t="shared" ca="1" si="487"/>
        <v>41</v>
      </c>
      <c r="AN1199" s="25">
        <f ca="1">IF(AM1199=0,0,COUNTIF($AM$19:AM1199,C1199*10+1))</f>
        <v>142</v>
      </c>
      <c r="AO1199" s="20">
        <f t="shared" ca="1" si="488"/>
        <v>0</v>
      </c>
      <c r="AP1199" s="32">
        <f t="shared" ca="1" si="489"/>
        <v>52778</v>
      </c>
    </row>
    <row r="1200" spans="1:42" x14ac:dyDescent="0.2">
      <c r="A1200" s="14">
        <f>Daten!A1200</f>
        <v>41421</v>
      </c>
      <c r="B1200" s="7" t="str">
        <f>Daten!B1200</f>
        <v xml:space="preserve">St. Willibald                                     </v>
      </c>
      <c r="C1200" s="14">
        <f t="shared" si="465"/>
        <v>4</v>
      </c>
      <c r="D1200" s="9">
        <f>Daten!D1200</f>
        <v>0</v>
      </c>
      <c r="E1200" s="8">
        <f>Daten!E1200</f>
        <v>1092</v>
      </c>
      <c r="F1200" s="8">
        <f>Daten!F1200</f>
        <v>1102</v>
      </c>
      <c r="G1200" s="26">
        <f t="shared" si="466"/>
        <v>-10</v>
      </c>
      <c r="H1200" s="28">
        <f t="shared" si="467"/>
        <v>-9.0744101633393835E-3</v>
      </c>
      <c r="I1200" s="20">
        <f t="shared" si="468"/>
        <v>15.698492643669374</v>
      </c>
      <c r="J1200" s="20">
        <f t="shared" si="469"/>
        <v>-25.698492643669375</v>
      </c>
      <c r="K1200" s="26">
        <f t="shared" si="470"/>
        <v>12849.246321834687</v>
      </c>
      <c r="L1200" s="15">
        <f>Daten!G1200</f>
        <v>146</v>
      </c>
      <c r="M1200" s="15">
        <f>Daten!H1200</f>
        <v>724</v>
      </c>
      <c r="N1200" s="15">
        <f>Daten!I1200</f>
        <v>222</v>
      </c>
      <c r="O1200" s="27">
        <f t="shared" si="471"/>
        <v>0.50828729281767959</v>
      </c>
      <c r="P1200" s="15">
        <f t="shared" si="472"/>
        <v>414.453523159638</v>
      </c>
      <c r="Q1200" s="20">
        <f t="shared" si="473"/>
        <v>-46.453523159637996</v>
      </c>
      <c r="R1200" s="26">
        <f t="shared" si="474"/>
        <v>-9290.7046319275996</v>
      </c>
      <c r="S1200" s="8">
        <f>Daten!K1200</f>
        <v>10249.6</v>
      </c>
      <c r="T1200" s="8">
        <f>Daten!L1200</f>
        <v>91753.919999999998</v>
      </c>
      <c r="U1200" s="8">
        <f>Daten!M1200</f>
        <v>361588.03</v>
      </c>
      <c r="V1200" s="8">
        <f>Daten!N1200</f>
        <v>500</v>
      </c>
      <c r="W1200" s="8">
        <f>Daten!O1200</f>
        <v>500</v>
      </c>
      <c r="X1200" s="22">
        <f t="shared" si="475"/>
        <v>463591.55000000005</v>
      </c>
      <c r="Y1200" s="8">
        <f t="shared" si="476"/>
        <v>447969.39603813202</v>
      </c>
      <c r="Z1200" s="20">
        <f t="shared" si="477"/>
        <v>15622.153961868025</v>
      </c>
      <c r="AA1200" s="26">
        <f t="shared" si="478"/>
        <v>-1562.2153961868025</v>
      </c>
      <c r="AB1200" s="31">
        <f t="shared" si="479"/>
        <v>1996.3262937202853</v>
      </c>
      <c r="AC1200" s="30">
        <f t="shared" si="480"/>
        <v>1996.3262937202853</v>
      </c>
      <c r="AG1200" s="25">
        <f t="shared" si="481"/>
        <v>12849.246321834687</v>
      </c>
      <c r="AH1200" s="25">
        <f t="shared" si="482"/>
        <v>-1562.2153961868025</v>
      </c>
      <c r="AI1200" s="25">
        <f t="shared" si="483"/>
        <v>11287.030925647885</v>
      </c>
      <c r="AJ1200" s="25">
        <f t="shared" si="484"/>
        <v>1</v>
      </c>
      <c r="AK1200" s="25">
        <f t="shared" si="485"/>
        <v>11287.030925647885</v>
      </c>
      <c r="AL1200" s="25">
        <f t="shared" ca="1" si="486"/>
        <v>24751</v>
      </c>
      <c r="AM1200" s="25">
        <f t="shared" ca="1" si="487"/>
        <v>41</v>
      </c>
      <c r="AN1200" s="25">
        <f ca="1">IF(AM1200=0,0,COUNTIF($AM$19:AM1200,C1200*10+1))</f>
        <v>143</v>
      </c>
      <c r="AO1200" s="20">
        <f t="shared" ca="1" si="488"/>
        <v>0</v>
      </c>
      <c r="AP1200" s="32">
        <f t="shared" ca="1" si="489"/>
        <v>24751</v>
      </c>
    </row>
    <row r="1201" spans="1:42" x14ac:dyDescent="0.2">
      <c r="A1201" s="14">
        <f>Daten!A1201</f>
        <v>41422</v>
      </c>
      <c r="B1201" s="7" t="str">
        <f>Daten!B1201</f>
        <v xml:space="preserve">Schärding                                        </v>
      </c>
      <c r="C1201" s="14">
        <f t="shared" si="465"/>
        <v>4</v>
      </c>
      <c r="D1201" s="9">
        <f>Daten!D1201</f>
        <v>0</v>
      </c>
      <c r="E1201" s="8">
        <f>Daten!E1201</f>
        <v>5411</v>
      </c>
      <c r="F1201" s="8">
        <f>Daten!F1201</f>
        <v>5251</v>
      </c>
      <c r="G1201" s="26">
        <f t="shared" si="466"/>
        <v>160</v>
      </c>
      <c r="H1201" s="28">
        <f t="shared" si="467"/>
        <v>3.0470386593029898E-2</v>
      </c>
      <c r="I1201" s="20">
        <f t="shared" si="468"/>
        <v>74.802890083400982</v>
      </c>
      <c r="J1201" s="20">
        <f t="shared" si="469"/>
        <v>85.197109916599018</v>
      </c>
      <c r="K1201" s="26">
        <f t="shared" si="470"/>
        <v>-42598.554958299508</v>
      </c>
      <c r="L1201" s="15">
        <f>Daten!G1201</f>
        <v>682</v>
      </c>
      <c r="M1201" s="15">
        <f>Daten!H1201</f>
        <v>3395</v>
      </c>
      <c r="N1201" s="15">
        <f>Daten!I1201</f>
        <v>1334</v>
      </c>
      <c r="O1201" s="27">
        <f t="shared" si="471"/>
        <v>0.59381443298969072</v>
      </c>
      <c r="P1201" s="15">
        <f t="shared" si="472"/>
        <v>1943.4664518328329</v>
      </c>
      <c r="Q1201" s="20">
        <f t="shared" si="473"/>
        <v>72.533548167167055</v>
      </c>
      <c r="R1201" s="26">
        <f t="shared" si="474"/>
        <v>14506.709633433411</v>
      </c>
      <c r="S1201" s="8">
        <f>Daten!K1201</f>
        <v>1097.5</v>
      </c>
      <c r="T1201" s="8">
        <f>Daten!L1201</f>
        <v>518689.77</v>
      </c>
      <c r="U1201" s="8">
        <f>Daten!M1201</f>
        <v>2290135.16</v>
      </c>
      <c r="V1201" s="8">
        <f>Daten!N1201</f>
        <v>500</v>
      </c>
      <c r="W1201" s="8">
        <f>Daten!O1201</f>
        <v>500</v>
      </c>
      <c r="X1201" s="22">
        <f t="shared" si="475"/>
        <v>2809922.43</v>
      </c>
      <c r="Y1201" s="8">
        <f t="shared" si="476"/>
        <v>2219745.7893427955</v>
      </c>
      <c r="Z1201" s="20">
        <f t="shared" si="477"/>
        <v>590176.64065720467</v>
      </c>
      <c r="AA1201" s="26">
        <f t="shared" si="478"/>
        <v>-59017.66406572047</v>
      </c>
      <c r="AB1201" s="31">
        <f t="shared" si="479"/>
        <v>-87109.509390586565</v>
      </c>
      <c r="AC1201" s="30">
        <f t="shared" si="480"/>
        <v>0</v>
      </c>
      <c r="AG1201" s="25">
        <f t="shared" si="481"/>
        <v>0</v>
      </c>
      <c r="AH1201" s="25">
        <f t="shared" si="482"/>
        <v>0</v>
      </c>
      <c r="AI1201" s="25">
        <f t="shared" si="483"/>
        <v>0</v>
      </c>
      <c r="AJ1201" s="25">
        <f t="shared" si="484"/>
        <v>1</v>
      </c>
      <c r="AK1201" s="25">
        <f t="shared" si="485"/>
        <v>0</v>
      </c>
      <c r="AL1201" s="25">
        <f t="shared" ca="1" si="486"/>
        <v>0</v>
      </c>
      <c r="AM1201" s="25">
        <f t="shared" ca="1" si="487"/>
        <v>0</v>
      </c>
      <c r="AN1201" s="25">
        <f ca="1">IF(AM1201=0,0,COUNTIF($AM$19:AM1201,C1201*10+1))</f>
        <v>0</v>
      </c>
      <c r="AO1201" s="20">
        <f t="shared" ca="1" si="488"/>
        <v>0</v>
      </c>
      <c r="AP1201" s="32">
        <f t="shared" ca="1" si="489"/>
        <v>0</v>
      </c>
    </row>
    <row r="1202" spans="1:42" x14ac:dyDescent="0.2">
      <c r="A1202" s="14">
        <f>Daten!A1202</f>
        <v>41423</v>
      </c>
      <c r="B1202" s="7" t="str">
        <f>Daten!B1202</f>
        <v xml:space="preserve">Schardenberg                                      </v>
      </c>
      <c r="C1202" s="14">
        <f t="shared" si="465"/>
        <v>4</v>
      </c>
      <c r="D1202" s="9">
        <f>Daten!D1202</f>
        <v>0</v>
      </c>
      <c r="E1202" s="8">
        <f>Daten!E1202</f>
        <v>2484</v>
      </c>
      <c r="F1202" s="8">
        <f>Daten!F1202</f>
        <v>2440</v>
      </c>
      <c r="G1202" s="26">
        <f t="shared" si="466"/>
        <v>44</v>
      </c>
      <c r="H1202" s="28">
        <f t="shared" si="467"/>
        <v>1.8032786885245903E-2</v>
      </c>
      <c r="I1202" s="20">
        <f t="shared" si="468"/>
        <v>34.758912931536543</v>
      </c>
      <c r="J1202" s="20">
        <f t="shared" si="469"/>
        <v>9.2410870684634574</v>
      </c>
      <c r="K1202" s="26">
        <f t="shared" si="470"/>
        <v>-4620.5435342317287</v>
      </c>
      <c r="L1202" s="15">
        <f>Daten!G1202</f>
        <v>437</v>
      </c>
      <c r="M1202" s="15">
        <f>Daten!H1202</f>
        <v>1561</v>
      </c>
      <c r="N1202" s="15">
        <f>Daten!I1202</f>
        <v>486</v>
      </c>
      <c r="O1202" s="27">
        <f t="shared" si="471"/>
        <v>0.59128763613068547</v>
      </c>
      <c r="P1202" s="15">
        <f t="shared" si="472"/>
        <v>893.59385311076653</v>
      </c>
      <c r="Q1202" s="20">
        <f t="shared" si="473"/>
        <v>29.406146889233469</v>
      </c>
      <c r="R1202" s="26">
        <f t="shared" si="474"/>
        <v>5881.2293778466938</v>
      </c>
      <c r="S1202" s="8">
        <f>Daten!K1202</f>
        <v>24200.29</v>
      </c>
      <c r="T1202" s="8">
        <f>Daten!L1202</f>
        <v>182823.79</v>
      </c>
      <c r="U1202" s="8">
        <f>Daten!M1202</f>
        <v>291652.11</v>
      </c>
      <c r="V1202" s="8">
        <f>Daten!N1202</f>
        <v>500</v>
      </c>
      <c r="W1202" s="8">
        <f>Daten!O1202</f>
        <v>500</v>
      </c>
      <c r="X1202" s="22">
        <f t="shared" si="475"/>
        <v>498676.19</v>
      </c>
      <c r="Y1202" s="8">
        <f t="shared" si="476"/>
        <v>1019007.3074713553</v>
      </c>
      <c r="Z1202" s="20">
        <f t="shared" si="477"/>
        <v>-520331.1174713553</v>
      </c>
      <c r="AA1202" s="26">
        <f t="shared" si="478"/>
        <v>52033.111747135532</v>
      </c>
      <c r="AB1202" s="31">
        <f t="shared" si="479"/>
        <v>53293.797590750495</v>
      </c>
      <c r="AC1202" s="30">
        <f t="shared" si="480"/>
        <v>53293.797590750495</v>
      </c>
      <c r="AG1202" s="25">
        <f t="shared" si="481"/>
        <v>-4620.5435342317287</v>
      </c>
      <c r="AH1202" s="25">
        <f t="shared" si="482"/>
        <v>52033.111747135532</v>
      </c>
      <c r="AI1202" s="25">
        <f t="shared" si="483"/>
        <v>47412.568212903803</v>
      </c>
      <c r="AJ1202" s="25">
        <f t="shared" si="484"/>
        <v>1</v>
      </c>
      <c r="AK1202" s="25">
        <f t="shared" si="485"/>
        <v>47412.568212903803</v>
      </c>
      <c r="AL1202" s="25">
        <f t="shared" ca="1" si="486"/>
        <v>103970</v>
      </c>
      <c r="AM1202" s="25">
        <f t="shared" ca="1" si="487"/>
        <v>41</v>
      </c>
      <c r="AN1202" s="25">
        <f ca="1">IF(AM1202=0,0,COUNTIF($AM$19:AM1202,C1202*10+1))</f>
        <v>144</v>
      </c>
      <c r="AO1202" s="20">
        <f t="shared" ca="1" si="488"/>
        <v>0</v>
      </c>
      <c r="AP1202" s="32">
        <f t="shared" ca="1" si="489"/>
        <v>103970</v>
      </c>
    </row>
    <row r="1203" spans="1:42" x14ac:dyDescent="0.2">
      <c r="A1203" s="14">
        <f>Daten!A1203</f>
        <v>41424</v>
      </c>
      <c r="B1203" s="7" t="str">
        <f>Daten!B1203</f>
        <v xml:space="preserve">Sigharting                                        </v>
      </c>
      <c r="C1203" s="14">
        <f t="shared" si="465"/>
        <v>4</v>
      </c>
      <c r="D1203" s="9">
        <f>Daten!D1203</f>
        <v>0</v>
      </c>
      <c r="E1203" s="8">
        <f>Daten!E1203</f>
        <v>874</v>
      </c>
      <c r="F1203" s="8">
        <f>Daten!F1203</f>
        <v>825</v>
      </c>
      <c r="G1203" s="26">
        <f t="shared" si="466"/>
        <v>49</v>
      </c>
      <c r="H1203" s="28">
        <f t="shared" si="467"/>
        <v>5.9393939393939395E-2</v>
      </c>
      <c r="I1203" s="20">
        <f t="shared" si="468"/>
        <v>11.752501298572806</v>
      </c>
      <c r="J1203" s="20">
        <f t="shared" si="469"/>
        <v>37.24749870142719</v>
      </c>
      <c r="K1203" s="26">
        <f t="shared" si="470"/>
        <v>-18623.749350713595</v>
      </c>
      <c r="L1203" s="15">
        <f>Daten!G1203</f>
        <v>144</v>
      </c>
      <c r="M1203" s="15">
        <f>Daten!H1203</f>
        <v>587</v>
      </c>
      <c r="N1203" s="15">
        <f>Daten!I1203</f>
        <v>143</v>
      </c>
      <c r="O1203" s="27">
        <f t="shared" si="471"/>
        <v>0.48892674616695059</v>
      </c>
      <c r="P1203" s="15">
        <f t="shared" si="472"/>
        <v>336.02792554517612</v>
      </c>
      <c r="Q1203" s="20">
        <f t="shared" si="473"/>
        <v>-49.027925545176117</v>
      </c>
      <c r="R1203" s="26">
        <f t="shared" si="474"/>
        <v>-9805.5851090352226</v>
      </c>
      <c r="S1203" s="8">
        <f>Daten!K1203</f>
        <v>4474.22</v>
      </c>
      <c r="T1203" s="8">
        <f>Daten!L1203</f>
        <v>71099.83</v>
      </c>
      <c r="U1203" s="8">
        <f>Daten!M1203</f>
        <v>455481.81</v>
      </c>
      <c r="V1203" s="8">
        <f>Daten!N1203</f>
        <v>500</v>
      </c>
      <c r="W1203" s="8">
        <f>Daten!O1203</f>
        <v>500</v>
      </c>
      <c r="X1203" s="22">
        <f t="shared" si="475"/>
        <v>531055.86</v>
      </c>
      <c r="Y1203" s="8">
        <f t="shared" si="476"/>
        <v>358539.60818436573</v>
      </c>
      <c r="Z1203" s="20">
        <f t="shared" si="477"/>
        <v>172516.25181563426</v>
      </c>
      <c r="AA1203" s="26">
        <f t="shared" si="478"/>
        <v>-17251.625181563428</v>
      </c>
      <c r="AB1203" s="31">
        <f t="shared" si="479"/>
        <v>-45680.959641312249</v>
      </c>
      <c r="AC1203" s="30">
        <f t="shared" si="480"/>
        <v>0</v>
      </c>
      <c r="AG1203" s="25">
        <f t="shared" si="481"/>
        <v>0</v>
      </c>
      <c r="AH1203" s="25">
        <f t="shared" si="482"/>
        <v>0</v>
      </c>
      <c r="AI1203" s="25">
        <f t="shared" si="483"/>
        <v>0</v>
      </c>
      <c r="AJ1203" s="25">
        <f t="shared" si="484"/>
        <v>1</v>
      </c>
      <c r="AK1203" s="25">
        <f t="shared" si="485"/>
        <v>0</v>
      </c>
      <c r="AL1203" s="25">
        <f t="shared" ca="1" si="486"/>
        <v>0</v>
      </c>
      <c r="AM1203" s="25">
        <f t="shared" ca="1" si="487"/>
        <v>0</v>
      </c>
      <c r="AN1203" s="25">
        <f ca="1">IF(AM1203=0,0,COUNTIF($AM$19:AM1203,C1203*10+1))</f>
        <v>0</v>
      </c>
      <c r="AO1203" s="20">
        <f t="shared" ca="1" si="488"/>
        <v>0</v>
      </c>
      <c r="AP1203" s="32">
        <f t="shared" ca="1" si="489"/>
        <v>0</v>
      </c>
    </row>
    <row r="1204" spans="1:42" x14ac:dyDescent="0.2">
      <c r="A1204" s="14">
        <f>Daten!A1204</f>
        <v>41425</v>
      </c>
      <c r="B1204" s="7" t="str">
        <f>Daten!B1204</f>
        <v xml:space="preserve">Suben                                             </v>
      </c>
      <c r="C1204" s="14">
        <f t="shared" si="465"/>
        <v>4</v>
      </c>
      <c r="D1204" s="9">
        <f>Daten!D1204</f>
        <v>0</v>
      </c>
      <c r="E1204" s="8">
        <f>Daten!E1204</f>
        <v>1709</v>
      </c>
      <c r="F1204" s="8">
        <f>Daten!F1204</f>
        <v>1558</v>
      </c>
      <c r="G1204" s="26">
        <f t="shared" si="466"/>
        <v>151</v>
      </c>
      <c r="H1204" s="28">
        <f t="shared" si="467"/>
        <v>9.6919127086007709E-2</v>
      </c>
      <c r="I1204" s="20">
        <f t="shared" si="468"/>
        <v>22.194420634153254</v>
      </c>
      <c r="J1204" s="20">
        <f t="shared" si="469"/>
        <v>128.80557936584674</v>
      </c>
      <c r="K1204" s="26">
        <f t="shared" si="470"/>
        <v>-64402.789682923372</v>
      </c>
      <c r="L1204" s="15">
        <f>Daten!G1204</f>
        <v>197</v>
      </c>
      <c r="M1204" s="15">
        <f>Daten!H1204</f>
        <v>1238</v>
      </c>
      <c r="N1204" s="15">
        <f>Daten!I1204</f>
        <v>274</v>
      </c>
      <c r="O1204" s="27">
        <f t="shared" si="471"/>
        <v>0.38045234248788368</v>
      </c>
      <c r="P1204" s="15">
        <f t="shared" si="472"/>
        <v>708.69262661827611</v>
      </c>
      <c r="Q1204" s="20">
        <f t="shared" si="473"/>
        <v>-237.69262661827611</v>
      </c>
      <c r="R1204" s="26">
        <f t="shared" si="474"/>
        <v>-47538.525323655223</v>
      </c>
      <c r="S1204" s="8">
        <f>Daten!K1204</f>
        <v>5770.5</v>
      </c>
      <c r="T1204" s="8">
        <f>Daten!L1204</f>
        <v>86093.62</v>
      </c>
      <c r="U1204" s="8">
        <f>Daten!M1204</f>
        <v>664462.88</v>
      </c>
      <c r="V1204" s="8">
        <f>Daten!N1204</f>
        <v>500</v>
      </c>
      <c r="W1204" s="8">
        <f>Daten!O1204</f>
        <v>500</v>
      </c>
      <c r="X1204" s="22">
        <f t="shared" si="475"/>
        <v>756327</v>
      </c>
      <c r="Y1204" s="8">
        <f t="shared" si="476"/>
        <v>701080.30936736963</v>
      </c>
      <c r="Z1204" s="20">
        <f t="shared" si="477"/>
        <v>55246.690632630372</v>
      </c>
      <c r="AA1204" s="26">
        <f t="shared" si="478"/>
        <v>-5524.669063263038</v>
      </c>
      <c r="AB1204" s="31">
        <f t="shared" si="479"/>
        <v>-117465.98406984164</v>
      </c>
      <c r="AC1204" s="30">
        <f t="shared" si="480"/>
        <v>0</v>
      </c>
      <c r="AG1204" s="25">
        <f t="shared" si="481"/>
        <v>0</v>
      </c>
      <c r="AH1204" s="25">
        <f t="shared" si="482"/>
        <v>0</v>
      </c>
      <c r="AI1204" s="25">
        <f t="shared" si="483"/>
        <v>0</v>
      </c>
      <c r="AJ1204" s="25">
        <f t="shared" si="484"/>
        <v>1</v>
      </c>
      <c r="AK1204" s="25">
        <f t="shared" si="485"/>
        <v>0</v>
      </c>
      <c r="AL1204" s="25">
        <f t="shared" ca="1" si="486"/>
        <v>0</v>
      </c>
      <c r="AM1204" s="25">
        <f t="shared" ca="1" si="487"/>
        <v>0</v>
      </c>
      <c r="AN1204" s="25">
        <f ca="1">IF(AM1204=0,0,COUNTIF($AM$19:AM1204,C1204*10+1))</f>
        <v>0</v>
      </c>
      <c r="AO1204" s="20">
        <f t="shared" ca="1" si="488"/>
        <v>0</v>
      </c>
      <c r="AP1204" s="32">
        <f t="shared" ca="1" si="489"/>
        <v>0</v>
      </c>
    </row>
    <row r="1205" spans="1:42" x14ac:dyDescent="0.2">
      <c r="A1205" s="14">
        <f>Daten!A1205</f>
        <v>41426</v>
      </c>
      <c r="B1205" s="7" t="str">
        <f>Daten!B1205</f>
        <v xml:space="preserve">Taufkirchen an der Pram                           </v>
      </c>
      <c r="C1205" s="14">
        <f t="shared" si="465"/>
        <v>4</v>
      </c>
      <c r="D1205" s="9">
        <f>Daten!D1205</f>
        <v>0</v>
      </c>
      <c r="E1205" s="8">
        <f>Daten!E1205</f>
        <v>2948</v>
      </c>
      <c r="F1205" s="8">
        <f>Daten!F1205</f>
        <v>2921</v>
      </c>
      <c r="G1205" s="26">
        <f t="shared" si="466"/>
        <v>27</v>
      </c>
      <c r="H1205" s="28">
        <f t="shared" si="467"/>
        <v>9.2434097911674087E-3</v>
      </c>
      <c r="I1205" s="20">
        <f t="shared" si="468"/>
        <v>41.610977325007475</v>
      </c>
      <c r="J1205" s="20">
        <f t="shared" si="469"/>
        <v>-14.610977325007475</v>
      </c>
      <c r="K1205" s="26">
        <f t="shared" si="470"/>
        <v>7305.4886625037379</v>
      </c>
      <c r="L1205" s="15">
        <f>Daten!G1205</f>
        <v>451</v>
      </c>
      <c r="M1205" s="15">
        <f>Daten!H1205</f>
        <v>1864</v>
      </c>
      <c r="N1205" s="15">
        <f>Daten!I1205</f>
        <v>633</v>
      </c>
      <c r="O1205" s="27">
        <f t="shared" si="471"/>
        <v>0.58154506437768239</v>
      </c>
      <c r="P1205" s="15">
        <f t="shared" si="472"/>
        <v>1067.0460872507808</v>
      </c>
      <c r="Q1205" s="20">
        <f t="shared" si="473"/>
        <v>16.953912749219171</v>
      </c>
      <c r="R1205" s="26">
        <f t="shared" si="474"/>
        <v>3390.7825498438342</v>
      </c>
      <c r="S1205" s="8">
        <f>Daten!K1205</f>
        <v>24547.8</v>
      </c>
      <c r="T1205" s="8">
        <f>Daten!L1205</f>
        <v>233830.18</v>
      </c>
      <c r="U1205" s="8">
        <f>Daten!M1205</f>
        <v>1304176.82</v>
      </c>
      <c r="V1205" s="8">
        <f>Daten!N1205</f>
        <v>500</v>
      </c>
      <c r="W1205" s="8">
        <f>Daten!O1205</f>
        <v>500</v>
      </c>
      <c r="X1205" s="22">
        <f t="shared" si="475"/>
        <v>1562554.8</v>
      </c>
      <c r="Y1205" s="8">
        <f t="shared" si="476"/>
        <v>1209353.2779490964</v>
      </c>
      <c r="Z1205" s="20">
        <f t="shared" si="477"/>
        <v>353201.52205090364</v>
      </c>
      <c r="AA1205" s="26">
        <f t="shared" si="478"/>
        <v>-35320.152205090366</v>
      </c>
      <c r="AB1205" s="31">
        <f t="shared" si="479"/>
        <v>-24623.880992742794</v>
      </c>
      <c r="AC1205" s="30">
        <f t="shared" si="480"/>
        <v>0</v>
      </c>
      <c r="AG1205" s="25">
        <f t="shared" si="481"/>
        <v>0</v>
      </c>
      <c r="AH1205" s="25">
        <f t="shared" si="482"/>
        <v>0</v>
      </c>
      <c r="AI1205" s="25">
        <f t="shared" si="483"/>
        <v>0</v>
      </c>
      <c r="AJ1205" s="25">
        <f t="shared" si="484"/>
        <v>1</v>
      </c>
      <c r="AK1205" s="25">
        <f t="shared" si="485"/>
        <v>0</v>
      </c>
      <c r="AL1205" s="25">
        <f t="shared" ca="1" si="486"/>
        <v>0</v>
      </c>
      <c r="AM1205" s="25">
        <f t="shared" ca="1" si="487"/>
        <v>0</v>
      </c>
      <c r="AN1205" s="25">
        <f ca="1">IF(AM1205=0,0,COUNTIF($AM$19:AM1205,C1205*10+1))</f>
        <v>0</v>
      </c>
      <c r="AO1205" s="20">
        <f t="shared" ca="1" si="488"/>
        <v>0</v>
      </c>
      <c r="AP1205" s="32">
        <f t="shared" ca="1" si="489"/>
        <v>0</v>
      </c>
    </row>
    <row r="1206" spans="1:42" x14ac:dyDescent="0.2">
      <c r="A1206" s="14">
        <f>Daten!A1206</f>
        <v>41427</v>
      </c>
      <c r="B1206" s="7" t="str">
        <f>Daten!B1206</f>
        <v xml:space="preserve">Vichtenstein                                      </v>
      </c>
      <c r="C1206" s="14">
        <f t="shared" si="465"/>
        <v>4</v>
      </c>
      <c r="D1206" s="9">
        <f>Daten!D1206</f>
        <v>0</v>
      </c>
      <c r="E1206" s="8">
        <f>Daten!E1206</f>
        <v>627</v>
      </c>
      <c r="F1206" s="8">
        <f>Daten!F1206</f>
        <v>614</v>
      </c>
      <c r="G1206" s="26">
        <f t="shared" si="466"/>
        <v>13</v>
      </c>
      <c r="H1206" s="28">
        <f t="shared" si="467"/>
        <v>2.1172638436482084E-2</v>
      </c>
      <c r="I1206" s="20">
        <f t="shared" si="468"/>
        <v>8.7467100573620638</v>
      </c>
      <c r="J1206" s="20">
        <f t="shared" si="469"/>
        <v>4.2532899426379362</v>
      </c>
      <c r="K1206" s="26">
        <f t="shared" si="470"/>
        <v>-2126.6449713189681</v>
      </c>
      <c r="L1206" s="15">
        <f>Daten!G1206</f>
        <v>94</v>
      </c>
      <c r="M1206" s="15">
        <f>Daten!H1206</f>
        <v>407</v>
      </c>
      <c r="N1206" s="15">
        <f>Daten!I1206</f>
        <v>126</v>
      </c>
      <c r="O1206" s="27">
        <f t="shared" si="471"/>
        <v>0.54054054054054057</v>
      </c>
      <c r="P1206" s="15">
        <f t="shared" si="472"/>
        <v>232.98699437289042</v>
      </c>
      <c r="Q1206" s="20">
        <f t="shared" si="473"/>
        <v>-12.986994372890422</v>
      </c>
      <c r="R1206" s="26">
        <f t="shared" si="474"/>
        <v>-2597.3988745780844</v>
      </c>
      <c r="S1206" s="8">
        <f>Daten!K1206</f>
        <v>4410.87</v>
      </c>
      <c r="T1206" s="8">
        <f>Daten!L1206</f>
        <v>46001.63</v>
      </c>
      <c r="U1206" s="8">
        <f>Daten!M1206</f>
        <v>24676.87</v>
      </c>
      <c r="V1206" s="8">
        <f>Daten!N1206</f>
        <v>500</v>
      </c>
      <c r="W1206" s="8">
        <f>Daten!O1206</f>
        <v>500</v>
      </c>
      <c r="X1206" s="22">
        <f t="shared" si="475"/>
        <v>75089.37</v>
      </c>
      <c r="Y1206" s="8">
        <f t="shared" si="476"/>
        <v>257213.19717574064</v>
      </c>
      <c r="Z1206" s="20">
        <f t="shared" si="477"/>
        <v>-182123.82717574065</v>
      </c>
      <c r="AA1206" s="26">
        <f t="shared" si="478"/>
        <v>18212.382717574066</v>
      </c>
      <c r="AB1206" s="31">
        <f t="shared" si="479"/>
        <v>13488.338871677013</v>
      </c>
      <c r="AC1206" s="30">
        <f t="shared" si="480"/>
        <v>13488.338871677013</v>
      </c>
      <c r="AG1206" s="25">
        <f t="shared" si="481"/>
        <v>-2126.6449713189681</v>
      </c>
      <c r="AH1206" s="25">
        <f t="shared" si="482"/>
        <v>18212.382717574066</v>
      </c>
      <c r="AI1206" s="25">
        <f t="shared" si="483"/>
        <v>16085.737746255098</v>
      </c>
      <c r="AJ1206" s="25">
        <f t="shared" si="484"/>
        <v>1</v>
      </c>
      <c r="AK1206" s="25">
        <f t="shared" si="485"/>
        <v>16085.737746255098</v>
      </c>
      <c r="AL1206" s="25">
        <f t="shared" ca="1" si="486"/>
        <v>35274</v>
      </c>
      <c r="AM1206" s="25">
        <f t="shared" ca="1" si="487"/>
        <v>41</v>
      </c>
      <c r="AN1206" s="25">
        <f ca="1">IF(AM1206=0,0,COUNTIF($AM$19:AM1206,C1206*10+1))</f>
        <v>145</v>
      </c>
      <c r="AO1206" s="20">
        <f t="shared" ca="1" si="488"/>
        <v>0</v>
      </c>
      <c r="AP1206" s="32">
        <f t="shared" ca="1" si="489"/>
        <v>35274</v>
      </c>
    </row>
    <row r="1207" spans="1:42" x14ac:dyDescent="0.2">
      <c r="A1207" s="14">
        <f>Daten!A1207</f>
        <v>41428</v>
      </c>
      <c r="B1207" s="7" t="str">
        <f>Daten!B1207</f>
        <v xml:space="preserve">Waldkirchen am Wesen                              </v>
      </c>
      <c r="C1207" s="14">
        <f t="shared" si="465"/>
        <v>4</v>
      </c>
      <c r="D1207" s="9">
        <f>Daten!D1207</f>
        <v>0</v>
      </c>
      <c r="E1207" s="8">
        <f>Daten!E1207</f>
        <v>1171</v>
      </c>
      <c r="F1207" s="8">
        <f>Daten!F1207</f>
        <v>1185</v>
      </c>
      <c r="G1207" s="26">
        <f t="shared" si="466"/>
        <v>-14</v>
      </c>
      <c r="H1207" s="28">
        <f t="shared" si="467"/>
        <v>-1.1814345991561181E-2</v>
      </c>
      <c r="I1207" s="20">
        <f t="shared" si="468"/>
        <v>16.880865501586396</v>
      </c>
      <c r="J1207" s="20">
        <f t="shared" si="469"/>
        <v>-30.880865501586396</v>
      </c>
      <c r="K1207" s="26">
        <f t="shared" si="470"/>
        <v>15440.432750793198</v>
      </c>
      <c r="L1207" s="15">
        <f>Daten!G1207</f>
        <v>153</v>
      </c>
      <c r="M1207" s="15">
        <f>Daten!H1207</f>
        <v>764</v>
      </c>
      <c r="N1207" s="15">
        <f>Daten!I1207</f>
        <v>254</v>
      </c>
      <c r="O1207" s="27">
        <f t="shared" si="471"/>
        <v>0.5327225130890052</v>
      </c>
      <c r="P1207" s="15">
        <f t="shared" si="472"/>
        <v>437.35150786459042</v>
      </c>
      <c r="Q1207" s="20">
        <f t="shared" si="473"/>
        <v>-30.351507864590417</v>
      </c>
      <c r="R1207" s="26">
        <f t="shared" si="474"/>
        <v>-6070.3015729180834</v>
      </c>
      <c r="S1207" s="8">
        <f>Daten!K1207</f>
        <v>8289.39</v>
      </c>
      <c r="T1207" s="8">
        <f>Daten!L1207</f>
        <v>102199.03999999999</v>
      </c>
      <c r="U1207" s="8">
        <f>Daten!M1207</f>
        <v>147840.68</v>
      </c>
      <c r="V1207" s="8">
        <f>Daten!N1207</f>
        <v>500</v>
      </c>
      <c r="W1207" s="8">
        <f>Daten!O1207</f>
        <v>500</v>
      </c>
      <c r="X1207" s="22">
        <f t="shared" si="475"/>
        <v>258329.11</v>
      </c>
      <c r="Y1207" s="8">
        <f t="shared" si="476"/>
        <v>480377.43842550606</v>
      </c>
      <c r="Z1207" s="20">
        <f t="shared" si="477"/>
        <v>-222048.32842550607</v>
      </c>
      <c r="AA1207" s="26">
        <f t="shared" si="478"/>
        <v>22204.832842550608</v>
      </c>
      <c r="AB1207" s="31">
        <f t="shared" si="479"/>
        <v>31574.964020425723</v>
      </c>
      <c r="AC1207" s="30">
        <f t="shared" si="480"/>
        <v>31574.964020425723</v>
      </c>
      <c r="AG1207" s="25">
        <f t="shared" si="481"/>
        <v>15440.432750793198</v>
      </c>
      <c r="AH1207" s="25">
        <f t="shared" si="482"/>
        <v>22204.832842550608</v>
      </c>
      <c r="AI1207" s="25">
        <f t="shared" si="483"/>
        <v>37645.265593343807</v>
      </c>
      <c r="AJ1207" s="25">
        <f t="shared" si="484"/>
        <v>1</v>
      </c>
      <c r="AK1207" s="25">
        <f t="shared" si="485"/>
        <v>37645.265593343807</v>
      </c>
      <c r="AL1207" s="25">
        <f t="shared" ca="1" si="486"/>
        <v>82552</v>
      </c>
      <c r="AM1207" s="25">
        <f t="shared" ca="1" si="487"/>
        <v>41</v>
      </c>
      <c r="AN1207" s="25">
        <f ca="1">IF(AM1207=0,0,COUNTIF($AM$19:AM1207,C1207*10+1))</f>
        <v>146</v>
      </c>
      <c r="AO1207" s="20">
        <f t="shared" ca="1" si="488"/>
        <v>0</v>
      </c>
      <c r="AP1207" s="32">
        <f t="shared" ca="1" si="489"/>
        <v>82552</v>
      </c>
    </row>
    <row r="1208" spans="1:42" x14ac:dyDescent="0.2">
      <c r="A1208" s="14">
        <f>Daten!A1208</f>
        <v>41429</v>
      </c>
      <c r="B1208" s="7" t="str">
        <f>Daten!B1208</f>
        <v xml:space="preserve">Wernstein am Inn                                  </v>
      </c>
      <c r="C1208" s="14">
        <f t="shared" si="465"/>
        <v>4</v>
      </c>
      <c r="D1208" s="9">
        <f>Daten!D1208</f>
        <v>0</v>
      </c>
      <c r="E1208" s="8">
        <f>Daten!E1208</f>
        <v>1562</v>
      </c>
      <c r="F1208" s="8">
        <f>Daten!F1208</f>
        <v>1534</v>
      </c>
      <c r="G1208" s="26">
        <f t="shared" si="466"/>
        <v>28</v>
      </c>
      <c r="H1208" s="28">
        <f t="shared" si="467"/>
        <v>1.8252933507170794E-2</v>
      </c>
      <c r="I1208" s="20">
        <f t="shared" si="468"/>
        <v>21.852529687285678</v>
      </c>
      <c r="J1208" s="20">
        <f t="shared" si="469"/>
        <v>6.1474703127143222</v>
      </c>
      <c r="K1208" s="26">
        <f t="shared" si="470"/>
        <v>-3073.735156357161</v>
      </c>
      <c r="L1208" s="15">
        <f>Daten!G1208</f>
        <v>231</v>
      </c>
      <c r="M1208" s="15">
        <f>Daten!H1208</f>
        <v>1001</v>
      </c>
      <c r="N1208" s="15">
        <f>Daten!I1208</f>
        <v>330</v>
      </c>
      <c r="O1208" s="27">
        <f t="shared" si="471"/>
        <v>0.56043956043956045</v>
      </c>
      <c r="P1208" s="15">
        <f t="shared" si="472"/>
        <v>573.02206724143321</v>
      </c>
      <c r="Q1208" s="20">
        <f t="shared" si="473"/>
        <v>-12.022067241433206</v>
      </c>
      <c r="R1208" s="26">
        <f t="shared" si="474"/>
        <v>-2404.4134482866411</v>
      </c>
      <c r="S1208" s="8">
        <f>Daten!K1208</f>
        <v>9693.52</v>
      </c>
      <c r="T1208" s="8">
        <f>Daten!L1208</f>
        <v>107445.2</v>
      </c>
      <c r="U1208" s="8">
        <f>Daten!M1208</f>
        <v>319055.94</v>
      </c>
      <c r="V1208" s="8">
        <f>Daten!N1208</f>
        <v>500</v>
      </c>
      <c r="W1208" s="8">
        <f>Daten!O1208</f>
        <v>500</v>
      </c>
      <c r="X1208" s="22">
        <f t="shared" si="475"/>
        <v>436194.66000000003</v>
      </c>
      <c r="Y1208" s="8">
        <f t="shared" si="476"/>
        <v>640776.73682377499</v>
      </c>
      <c r="Z1208" s="20">
        <f t="shared" si="477"/>
        <v>-204582.07682377496</v>
      </c>
      <c r="AA1208" s="26">
        <f t="shared" si="478"/>
        <v>20458.207682377499</v>
      </c>
      <c r="AB1208" s="31">
        <f t="shared" si="479"/>
        <v>14980.059077733697</v>
      </c>
      <c r="AC1208" s="30">
        <f t="shared" si="480"/>
        <v>14980.059077733697</v>
      </c>
      <c r="AG1208" s="25">
        <f t="shared" si="481"/>
        <v>-3073.735156357161</v>
      </c>
      <c r="AH1208" s="25">
        <f t="shared" si="482"/>
        <v>20458.207682377499</v>
      </c>
      <c r="AI1208" s="25">
        <f t="shared" si="483"/>
        <v>17384.472526020338</v>
      </c>
      <c r="AJ1208" s="25">
        <f t="shared" si="484"/>
        <v>1</v>
      </c>
      <c r="AK1208" s="25">
        <f t="shared" si="485"/>
        <v>17384.472526020338</v>
      </c>
      <c r="AL1208" s="25">
        <f t="shared" ca="1" si="486"/>
        <v>38122</v>
      </c>
      <c r="AM1208" s="25">
        <f t="shared" ca="1" si="487"/>
        <v>41</v>
      </c>
      <c r="AN1208" s="25">
        <f ca="1">IF(AM1208=0,0,COUNTIF($AM$19:AM1208,C1208*10+1))</f>
        <v>147</v>
      </c>
      <c r="AO1208" s="20">
        <f t="shared" ca="1" si="488"/>
        <v>0</v>
      </c>
      <c r="AP1208" s="32">
        <f t="shared" ca="1" si="489"/>
        <v>38122</v>
      </c>
    </row>
    <row r="1209" spans="1:42" x14ac:dyDescent="0.2">
      <c r="A1209" s="14">
        <f>Daten!A1209</f>
        <v>41430</v>
      </c>
      <c r="B1209" s="7" t="str">
        <f>Daten!B1209</f>
        <v xml:space="preserve">Zell an der Pram                                  </v>
      </c>
      <c r="C1209" s="14">
        <f t="shared" si="465"/>
        <v>4</v>
      </c>
      <c r="D1209" s="9">
        <f>Daten!D1209</f>
        <v>0</v>
      </c>
      <c r="E1209" s="8">
        <f>Daten!E1209</f>
        <v>2005</v>
      </c>
      <c r="F1209" s="8">
        <f>Daten!F1209</f>
        <v>2016</v>
      </c>
      <c r="G1209" s="26">
        <f t="shared" si="466"/>
        <v>-11</v>
      </c>
      <c r="H1209" s="28">
        <f t="shared" si="467"/>
        <v>-5.456349206349206E-3</v>
      </c>
      <c r="I1209" s="20">
        <f t="shared" si="468"/>
        <v>28.718839536876096</v>
      </c>
      <c r="J1209" s="20">
        <f t="shared" si="469"/>
        <v>-39.718839536876096</v>
      </c>
      <c r="K1209" s="26">
        <f t="shared" si="470"/>
        <v>19859.419768438049</v>
      </c>
      <c r="L1209" s="15">
        <f>Daten!G1209</f>
        <v>322</v>
      </c>
      <c r="M1209" s="15">
        <f>Daten!H1209</f>
        <v>1248</v>
      </c>
      <c r="N1209" s="15">
        <f>Daten!I1209</f>
        <v>435</v>
      </c>
      <c r="O1209" s="27">
        <f t="shared" si="471"/>
        <v>0.60657051282051277</v>
      </c>
      <c r="P1209" s="15">
        <f t="shared" si="472"/>
        <v>714.41712279451417</v>
      </c>
      <c r="Q1209" s="20">
        <f t="shared" si="473"/>
        <v>42.582877205485829</v>
      </c>
      <c r="R1209" s="26">
        <f t="shared" si="474"/>
        <v>8516.5754410971658</v>
      </c>
      <c r="S1209" s="8">
        <f>Daten!K1209</f>
        <v>25712.69</v>
      </c>
      <c r="T1209" s="8">
        <f>Daten!L1209</f>
        <v>127155.8</v>
      </c>
      <c r="U1209" s="8">
        <f>Daten!M1209</f>
        <v>558770.17000000004</v>
      </c>
      <c r="V1209" s="8">
        <f>Daten!N1209</f>
        <v>500</v>
      </c>
      <c r="W1209" s="8">
        <f>Daten!O1209</f>
        <v>500</v>
      </c>
      <c r="X1209" s="22">
        <f t="shared" si="475"/>
        <v>711638.66</v>
      </c>
      <c r="Y1209" s="8">
        <f t="shared" si="476"/>
        <v>822507.91122385964</v>
      </c>
      <c r="Z1209" s="20">
        <f t="shared" si="477"/>
        <v>-110869.25122385961</v>
      </c>
      <c r="AA1209" s="26">
        <f t="shared" si="478"/>
        <v>11086.925122385961</v>
      </c>
      <c r="AB1209" s="31">
        <f t="shared" si="479"/>
        <v>39462.920331921174</v>
      </c>
      <c r="AC1209" s="30">
        <f t="shared" si="480"/>
        <v>39462.920331921174</v>
      </c>
      <c r="AG1209" s="25">
        <f t="shared" si="481"/>
        <v>19859.419768438049</v>
      </c>
      <c r="AH1209" s="25">
        <f t="shared" si="482"/>
        <v>11086.925122385961</v>
      </c>
      <c r="AI1209" s="25">
        <f t="shared" si="483"/>
        <v>30946.34489082401</v>
      </c>
      <c r="AJ1209" s="25">
        <f t="shared" si="484"/>
        <v>1</v>
      </c>
      <c r="AK1209" s="25">
        <f t="shared" si="485"/>
        <v>30946.34489082401</v>
      </c>
      <c r="AL1209" s="25">
        <f t="shared" ca="1" si="486"/>
        <v>67862</v>
      </c>
      <c r="AM1209" s="25">
        <f t="shared" ca="1" si="487"/>
        <v>41</v>
      </c>
      <c r="AN1209" s="25">
        <f ca="1">IF(AM1209=0,0,COUNTIF($AM$19:AM1209,C1209*10+1))</f>
        <v>148</v>
      </c>
      <c r="AO1209" s="20">
        <f t="shared" ca="1" si="488"/>
        <v>0</v>
      </c>
      <c r="AP1209" s="32">
        <f t="shared" ca="1" si="489"/>
        <v>67862</v>
      </c>
    </row>
    <row r="1210" spans="1:42" x14ac:dyDescent="0.2">
      <c r="A1210" s="14">
        <f>Daten!A1210</f>
        <v>41501</v>
      </c>
      <c r="B1210" s="7" t="str">
        <f>Daten!B1210</f>
        <v xml:space="preserve">Adlwang                                           </v>
      </c>
      <c r="C1210" s="14">
        <f t="shared" si="465"/>
        <v>4</v>
      </c>
      <c r="D1210" s="9">
        <f>Daten!D1210</f>
        <v>0</v>
      </c>
      <c r="E1210" s="8">
        <f>Daten!E1210</f>
        <v>2155</v>
      </c>
      <c r="F1210" s="8">
        <f>Daten!F1210</f>
        <v>1885</v>
      </c>
      <c r="G1210" s="26">
        <f t="shared" si="466"/>
        <v>270</v>
      </c>
      <c r="H1210" s="28">
        <f t="shared" si="467"/>
        <v>0.14323607427055704</v>
      </c>
      <c r="I1210" s="20">
        <f t="shared" si="468"/>
        <v>26.852684785223929</v>
      </c>
      <c r="J1210" s="20">
        <f t="shared" si="469"/>
        <v>243.14731521477609</v>
      </c>
      <c r="K1210" s="26">
        <f t="shared" si="470"/>
        <v>-121573.65760738804</v>
      </c>
      <c r="L1210" s="15">
        <f>Daten!G1210</f>
        <v>411</v>
      </c>
      <c r="M1210" s="15">
        <f>Daten!H1210</f>
        <v>1399</v>
      </c>
      <c r="N1210" s="15">
        <f>Daten!I1210</f>
        <v>345</v>
      </c>
      <c r="O1210" s="27">
        <f t="shared" si="471"/>
        <v>0.54038598999285203</v>
      </c>
      <c r="P1210" s="15">
        <f t="shared" si="472"/>
        <v>800.85701505570933</v>
      </c>
      <c r="Q1210" s="20">
        <f t="shared" si="473"/>
        <v>-44.857015055709326</v>
      </c>
      <c r="R1210" s="26">
        <f t="shared" si="474"/>
        <v>-8971.4030111418651</v>
      </c>
      <c r="S1210" s="8">
        <f>Daten!K1210</f>
        <v>14786.98</v>
      </c>
      <c r="T1210" s="8">
        <f>Daten!L1210</f>
        <v>206209.18</v>
      </c>
      <c r="U1210" s="8">
        <f>Daten!M1210</f>
        <v>958731.27</v>
      </c>
      <c r="V1210" s="8">
        <f>Daten!N1210</f>
        <v>500</v>
      </c>
      <c r="W1210" s="8">
        <f>Daten!O1210</f>
        <v>500</v>
      </c>
      <c r="X1210" s="22">
        <f t="shared" si="475"/>
        <v>1179727.43</v>
      </c>
      <c r="Y1210" s="8">
        <f t="shared" si="476"/>
        <v>884042.16892140522</v>
      </c>
      <c r="Z1210" s="20">
        <f t="shared" si="477"/>
        <v>295685.26107859472</v>
      </c>
      <c r="AA1210" s="26">
        <f t="shared" si="478"/>
        <v>-29568.526107859474</v>
      </c>
      <c r="AB1210" s="31">
        <f t="shared" si="479"/>
        <v>-160113.58672638939</v>
      </c>
      <c r="AC1210" s="30">
        <f t="shared" si="480"/>
        <v>0</v>
      </c>
      <c r="AG1210" s="25">
        <f t="shared" si="481"/>
        <v>0</v>
      </c>
      <c r="AH1210" s="25">
        <f t="shared" si="482"/>
        <v>0</v>
      </c>
      <c r="AI1210" s="25">
        <f t="shared" si="483"/>
        <v>0</v>
      </c>
      <c r="AJ1210" s="25">
        <f t="shared" si="484"/>
        <v>1</v>
      </c>
      <c r="AK1210" s="25">
        <f t="shared" si="485"/>
        <v>0</v>
      </c>
      <c r="AL1210" s="25">
        <f t="shared" ca="1" si="486"/>
        <v>0</v>
      </c>
      <c r="AM1210" s="25">
        <f t="shared" ca="1" si="487"/>
        <v>0</v>
      </c>
      <c r="AN1210" s="25">
        <f ca="1">IF(AM1210=0,0,COUNTIF($AM$19:AM1210,C1210*10+1))</f>
        <v>0</v>
      </c>
      <c r="AO1210" s="20">
        <f t="shared" ca="1" si="488"/>
        <v>0</v>
      </c>
      <c r="AP1210" s="32">
        <f t="shared" ca="1" si="489"/>
        <v>0</v>
      </c>
    </row>
    <row r="1211" spans="1:42" x14ac:dyDescent="0.2">
      <c r="A1211" s="14">
        <f>Daten!A1211</f>
        <v>41502</v>
      </c>
      <c r="B1211" s="7" t="str">
        <f>Daten!B1211</f>
        <v xml:space="preserve">Aschach an der Steyr                              </v>
      </c>
      <c r="C1211" s="14">
        <f t="shared" si="465"/>
        <v>4</v>
      </c>
      <c r="D1211" s="9">
        <f>Daten!D1211</f>
        <v>0</v>
      </c>
      <c r="E1211" s="8">
        <f>Daten!E1211</f>
        <v>2272</v>
      </c>
      <c r="F1211" s="8">
        <f>Daten!F1211</f>
        <v>2305</v>
      </c>
      <c r="G1211" s="26">
        <f t="shared" si="466"/>
        <v>-33</v>
      </c>
      <c r="H1211" s="28">
        <f t="shared" si="467"/>
        <v>-1.4316702819956615E-2</v>
      </c>
      <c r="I1211" s="20">
        <f t="shared" si="468"/>
        <v>32.835776355406445</v>
      </c>
      <c r="J1211" s="20">
        <f t="shared" si="469"/>
        <v>-65.835776355406438</v>
      </c>
      <c r="K1211" s="26">
        <f t="shared" si="470"/>
        <v>32917.888177703222</v>
      </c>
      <c r="L1211" s="15">
        <f>Daten!G1211</f>
        <v>373</v>
      </c>
      <c r="M1211" s="15">
        <f>Daten!H1211</f>
        <v>1476</v>
      </c>
      <c r="N1211" s="15">
        <f>Daten!I1211</f>
        <v>423</v>
      </c>
      <c r="O1211" s="27">
        <f t="shared" si="471"/>
        <v>0.53929539295392959</v>
      </c>
      <c r="P1211" s="15">
        <f t="shared" si="472"/>
        <v>844.93563561274266</v>
      </c>
      <c r="Q1211" s="20">
        <f t="shared" si="473"/>
        <v>-48.935635612742658</v>
      </c>
      <c r="R1211" s="26">
        <f t="shared" si="474"/>
        <v>-9787.1271225485325</v>
      </c>
      <c r="S1211" s="8">
        <f>Daten!K1211</f>
        <v>14255.79</v>
      </c>
      <c r="T1211" s="8">
        <f>Daten!L1211</f>
        <v>197123.75</v>
      </c>
      <c r="U1211" s="8">
        <f>Daten!M1211</f>
        <v>228024.06</v>
      </c>
      <c r="V1211" s="8">
        <f>Daten!N1211</f>
        <v>500</v>
      </c>
      <c r="W1211" s="8">
        <f>Daten!O1211</f>
        <v>500</v>
      </c>
      <c r="X1211" s="22">
        <f t="shared" si="475"/>
        <v>439403.6</v>
      </c>
      <c r="Y1211" s="8">
        <f t="shared" si="476"/>
        <v>932038.88992549083</v>
      </c>
      <c r="Z1211" s="20">
        <f t="shared" si="477"/>
        <v>-492635.28992549086</v>
      </c>
      <c r="AA1211" s="26">
        <f t="shared" si="478"/>
        <v>49263.528992549087</v>
      </c>
      <c r="AB1211" s="31">
        <f t="shared" si="479"/>
        <v>72394.290047703777</v>
      </c>
      <c r="AC1211" s="30">
        <f t="shared" si="480"/>
        <v>72394.290047703777</v>
      </c>
      <c r="AG1211" s="25">
        <f t="shared" si="481"/>
        <v>32917.888177703222</v>
      </c>
      <c r="AH1211" s="25">
        <f t="shared" si="482"/>
        <v>49263.528992549087</v>
      </c>
      <c r="AI1211" s="25">
        <f t="shared" si="483"/>
        <v>82181.417170252302</v>
      </c>
      <c r="AJ1211" s="25">
        <f t="shared" si="484"/>
        <v>1</v>
      </c>
      <c r="AK1211" s="25">
        <f t="shared" si="485"/>
        <v>82181.417170252302</v>
      </c>
      <c r="AL1211" s="25">
        <f t="shared" ca="1" si="486"/>
        <v>180214</v>
      </c>
      <c r="AM1211" s="25">
        <f t="shared" ca="1" si="487"/>
        <v>41</v>
      </c>
      <c r="AN1211" s="25">
        <f ca="1">IF(AM1211=0,0,COUNTIF($AM$19:AM1211,C1211*10+1))</f>
        <v>149</v>
      </c>
      <c r="AO1211" s="20">
        <f t="shared" ca="1" si="488"/>
        <v>0</v>
      </c>
      <c r="AP1211" s="32">
        <f t="shared" ca="1" si="489"/>
        <v>180214</v>
      </c>
    </row>
    <row r="1212" spans="1:42" x14ac:dyDescent="0.2">
      <c r="A1212" s="14">
        <f>Daten!A1212</f>
        <v>41503</v>
      </c>
      <c r="B1212" s="7" t="str">
        <f>Daten!B1212</f>
        <v xml:space="preserve">Bad Hall                                          </v>
      </c>
      <c r="C1212" s="14">
        <f t="shared" si="465"/>
        <v>4</v>
      </c>
      <c r="D1212" s="9">
        <f>Daten!D1212</f>
        <v>0</v>
      </c>
      <c r="E1212" s="8">
        <f>Daten!E1212</f>
        <v>5735</v>
      </c>
      <c r="F1212" s="8">
        <f>Daten!F1212</f>
        <v>5420</v>
      </c>
      <c r="G1212" s="26">
        <f t="shared" si="466"/>
        <v>315</v>
      </c>
      <c r="H1212" s="28">
        <f t="shared" si="467"/>
        <v>5.8118081180811805E-2</v>
      </c>
      <c r="I1212" s="20">
        <f t="shared" si="468"/>
        <v>77.210372167593462</v>
      </c>
      <c r="J1212" s="20">
        <f t="shared" si="469"/>
        <v>237.78962783240655</v>
      </c>
      <c r="K1212" s="26">
        <f t="shared" si="470"/>
        <v>-118894.81391620327</v>
      </c>
      <c r="L1212" s="15">
        <f>Daten!G1212</f>
        <v>833</v>
      </c>
      <c r="M1212" s="15">
        <f>Daten!H1212</f>
        <v>3618</v>
      </c>
      <c r="N1212" s="15">
        <f>Daten!I1212</f>
        <v>1284</v>
      </c>
      <c r="O1212" s="27">
        <f t="shared" si="471"/>
        <v>0.58512990602542836</v>
      </c>
      <c r="P1212" s="15">
        <f t="shared" si="472"/>
        <v>2071.1227165629425</v>
      </c>
      <c r="Q1212" s="20">
        <f t="shared" si="473"/>
        <v>45.877283437057486</v>
      </c>
      <c r="R1212" s="26">
        <f t="shared" si="474"/>
        <v>9175.4566874114971</v>
      </c>
      <c r="S1212" s="8">
        <f>Daten!K1212</f>
        <v>10948.11</v>
      </c>
      <c r="T1212" s="8">
        <f>Daten!L1212</f>
        <v>632709.31000000006</v>
      </c>
      <c r="U1212" s="8">
        <f>Daten!M1212</f>
        <v>2154759.25</v>
      </c>
      <c r="V1212" s="8">
        <f>Daten!N1212</f>
        <v>500</v>
      </c>
      <c r="W1212" s="8">
        <f>Daten!O1212</f>
        <v>500</v>
      </c>
      <c r="X1212" s="22">
        <f t="shared" si="475"/>
        <v>2798416.67</v>
      </c>
      <c r="Y1212" s="8">
        <f t="shared" si="476"/>
        <v>2352659.7859694939</v>
      </c>
      <c r="Z1212" s="20">
        <f t="shared" si="477"/>
        <v>445756.88403050601</v>
      </c>
      <c r="AA1212" s="26">
        <f t="shared" si="478"/>
        <v>-44575.688403050604</v>
      </c>
      <c r="AB1212" s="31">
        <f t="shared" si="479"/>
        <v>-154295.0456318424</v>
      </c>
      <c r="AC1212" s="30">
        <f t="shared" si="480"/>
        <v>0</v>
      </c>
      <c r="AG1212" s="25">
        <f t="shared" si="481"/>
        <v>0</v>
      </c>
      <c r="AH1212" s="25">
        <f t="shared" si="482"/>
        <v>0</v>
      </c>
      <c r="AI1212" s="25">
        <f t="shared" si="483"/>
        <v>0</v>
      </c>
      <c r="AJ1212" s="25">
        <f t="shared" si="484"/>
        <v>1</v>
      </c>
      <c r="AK1212" s="25">
        <f t="shared" si="485"/>
        <v>0</v>
      </c>
      <c r="AL1212" s="25">
        <f t="shared" ca="1" si="486"/>
        <v>0</v>
      </c>
      <c r="AM1212" s="25">
        <f t="shared" ca="1" si="487"/>
        <v>0</v>
      </c>
      <c r="AN1212" s="25">
        <f ca="1">IF(AM1212=0,0,COUNTIF($AM$19:AM1212,C1212*10+1))</f>
        <v>0</v>
      </c>
      <c r="AO1212" s="20">
        <f t="shared" ca="1" si="488"/>
        <v>0</v>
      </c>
      <c r="AP1212" s="32">
        <f t="shared" ca="1" si="489"/>
        <v>0</v>
      </c>
    </row>
    <row r="1213" spans="1:42" x14ac:dyDescent="0.2">
      <c r="A1213" s="14">
        <f>Daten!A1213</f>
        <v>41504</v>
      </c>
      <c r="B1213" s="7" t="str">
        <f>Daten!B1213</f>
        <v xml:space="preserve">Dietach                                           </v>
      </c>
      <c r="C1213" s="14">
        <f t="shared" si="465"/>
        <v>4</v>
      </c>
      <c r="D1213" s="9">
        <f>Daten!D1213</f>
        <v>0</v>
      </c>
      <c r="E1213" s="8">
        <f>Daten!E1213</f>
        <v>3427</v>
      </c>
      <c r="F1213" s="8">
        <f>Daten!F1213</f>
        <v>3257</v>
      </c>
      <c r="G1213" s="26">
        <f t="shared" si="466"/>
        <v>170</v>
      </c>
      <c r="H1213" s="28">
        <f t="shared" si="467"/>
        <v>5.2195271722443967E-2</v>
      </c>
      <c r="I1213" s="20">
        <f t="shared" si="468"/>
        <v>46.397450581153493</v>
      </c>
      <c r="J1213" s="20">
        <f t="shared" si="469"/>
        <v>123.60254941884651</v>
      </c>
      <c r="K1213" s="26">
        <f t="shared" si="470"/>
        <v>-61801.274709423255</v>
      </c>
      <c r="L1213" s="15">
        <f>Daten!G1213</f>
        <v>534</v>
      </c>
      <c r="M1213" s="15">
        <f>Daten!H1213</f>
        <v>2289</v>
      </c>
      <c r="N1213" s="15">
        <f>Daten!I1213</f>
        <v>604</v>
      </c>
      <c r="O1213" s="27">
        <f t="shared" si="471"/>
        <v>0.49716033202271737</v>
      </c>
      <c r="P1213" s="15">
        <f t="shared" si="472"/>
        <v>1310.3371747408999</v>
      </c>
      <c r="Q1213" s="20">
        <f t="shared" si="473"/>
        <v>-172.33717474089985</v>
      </c>
      <c r="R1213" s="26">
        <f t="shared" si="474"/>
        <v>-34467.434948179973</v>
      </c>
      <c r="S1213" s="8">
        <f>Daten!K1213</f>
        <v>18524.53</v>
      </c>
      <c r="T1213" s="8">
        <f>Daten!L1213</f>
        <v>355012.75</v>
      </c>
      <c r="U1213" s="8">
        <f>Daten!M1213</f>
        <v>1581837.61</v>
      </c>
      <c r="V1213" s="8">
        <f>Daten!N1213</f>
        <v>500</v>
      </c>
      <c r="W1213" s="8">
        <f>Daten!O1213</f>
        <v>500</v>
      </c>
      <c r="X1213" s="22">
        <f t="shared" si="475"/>
        <v>1955374.8900000001</v>
      </c>
      <c r="Y1213" s="8">
        <f t="shared" si="476"/>
        <v>1405852.6741965921</v>
      </c>
      <c r="Z1213" s="20">
        <f t="shared" si="477"/>
        <v>549522.21580340806</v>
      </c>
      <c r="AA1213" s="26">
        <f t="shared" si="478"/>
        <v>-54952.221580340811</v>
      </c>
      <c r="AB1213" s="31">
        <f t="shared" si="479"/>
        <v>-151220.93123794405</v>
      </c>
      <c r="AC1213" s="30">
        <f t="shared" si="480"/>
        <v>0</v>
      </c>
      <c r="AG1213" s="25">
        <f t="shared" si="481"/>
        <v>0</v>
      </c>
      <c r="AH1213" s="25">
        <f t="shared" si="482"/>
        <v>0</v>
      </c>
      <c r="AI1213" s="25">
        <f t="shared" si="483"/>
        <v>0</v>
      </c>
      <c r="AJ1213" s="25">
        <f t="shared" si="484"/>
        <v>1</v>
      </c>
      <c r="AK1213" s="25">
        <f t="shared" si="485"/>
        <v>0</v>
      </c>
      <c r="AL1213" s="25">
        <f t="shared" ca="1" si="486"/>
        <v>0</v>
      </c>
      <c r="AM1213" s="25">
        <f t="shared" ca="1" si="487"/>
        <v>0</v>
      </c>
      <c r="AN1213" s="25">
        <f ca="1">IF(AM1213=0,0,COUNTIF($AM$19:AM1213,C1213*10+1))</f>
        <v>0</v>
      </c>
      <c r="AO1213" s="20">
        <f t="shared" ca="1" si="488"/>
        <v>0</v>
      </c>
      <c r="AP1213" s="32">
        <f t="shared" ca="1" si="489"/>
        <v>0</v>
      </c>
    </row>
    <row r="1214" spans="1:42" x14ac:dyDescent="0.2">
      <c r="A1214" s="14">
        <f>Daten!A1214</f>
        <v>41505</v>
      </c>
      <c r="B1214" s="7" t="str">
        <f>Daten!B1214</f>
        <v xml:space="preserve">Gaflenz                                           </v>
      </c>
      <c r="C1214" s="14">
        <f t="shared" si="465"/>
        <v>4</v>
      </c>
      <c r="D1214" s="9">
        <f>Daten!D1214</f>
        <v>0</v>
      </c>
      <c r="E1214" s="8">
        <f>Daten!E1214</f>
        <v>1969</v>
      </c>
      <c r="F1214" s="8">
        <f>Daten!F1214</f>
        <v>1930</v>
      </c>
      <c r="G1214" s="26">
        <f t="shared" si="466"/>
        <v>39</v>
      </c>
      <c r="H1214" s="28">
        <f t="shared" si="467"/>
        <v>2.0207253886010364E-2</v>
      </c>
      <c r="I1214" s="20">
        <f t="shared" si="468"/>
        <v>27.493730310600625</v>
      </c>
      <c r="J1214" s="20">
        <f t="shared" si="469"/>
        <v>11.506269689399375</v>
      </c>
      <c r="K1214" s="26">
        <f t="shared" si="470"/>
        <v>-5753.1348446996872</v>
      </c>
      <c r="L1214" s="15">
        <f>Daten!G1214</f>
        <v>348</v>
      </c>
      <c r="M1214" s="15">
        <f>Daten!H1214</f>
        <v>1211</v>
      </c>
      <c r="N1214" s="15">
        <f>Daten!I1214</f>
        <v>410</v>
      </c>
      <c r="O1214" s="27">
        <f t="shared" si="471"/>
        <v>0.62592898431048716</v>
      </c>
      <c r="P1214" s="15">
        <f t="shared" si="472"/>
        <v>693.2364869424332</v>
      </c>
      <c r="Q1214" s="20">
        <f t="shared" si="473"/>
        <v>64.763513057566797</v>
      </c>
      <c r="R1214" s="26">
        <f t="shared" si="474"/>
        <v>12952.702611513359</v>
      </c>
      <c r="S1214" s="8">
        <f>Daten!K1214</f>
        <v>20133.13</v>
      </c>
      <c r="T1214" s="8">
        <f>Daten!L1214</f>
        <v>159054.93</v>
      </c>
      <c r="U1214" s="8">
        <f>Daten!M1214</f>
        <v>426939.26</v>
      </c>
      <c r="V1214" s="8">
        <f>Daten!N1214</f>
        <v>500</v>
      </c>
      <c r="W1214" s="8">
        <f>Daten!O1214</f>
        <v>500</v>
      </c>
      <c r="X1214" s="22">
        <f t="shared" si="475"/>
        <v>606127.32000000007</v>
      </c>
      <c r="Y1214" s="8">
        <f t="shared" si="476"/>
        <v>807739.68937644875</v>
      </c>
      <c r="Z1214" s="20">
        <f t="shared" si="477"/>
        <v>-201612.36937644868</v>
      </c>
      <c r="AA1214" s="26">
        <f t="shared" si="478"/>
        <v>20161.23693764487</v>
      </c>
      <c r="AB1214" s="31">
        <f t="shared" si="479"/>
        <v>27360.80470445854</v>
      </c>
      <c r="AC1214" s="30">
        <f t="shared" si="480"/>
        <v>27360.80470445854</v>
      </c>
      <c r="AG1214" s="25">
        <f t="shared" si="481"/>
        <v>-5753.1348446996872</v>
      </c>
      <c r="AH1214" s="25">
        <f t="shared" si="482"/>
        <v>20161.23693764487</v>
      </c>
      <c r="AI1214" s="25">
        <f t="shared" si="483"/>
        <v>14408.102092945182</v>
      </c>
      <c r="AJ1214" s="25">
        <f t="shared" si="484"/>
        <v>1</v>
      </c>
      <c r="AK1214" s="25">
        <f t="shared" si="485"/>
        <v>14408.102092945182</v>
      </c>
      <c r="AL1214" s="25">
        <f t="shared" ca="1" si="486"/>
        <v>31595</v>
      </c>
      <c r="AM1214" s="25">
        <f t="shared" ca="1" si="487"/>
        <v>41</v>
      </c>
      <c r="AN1214" s="25">
        <f ca="1">IF(AM1214=0,0,COUNTIF($AM$19:AM1214,C1214*10+1))</f>
        <v>150</v>
      </c>
      <c r="AO1214" s="20">
        <f t="shared" ca="1" si="488"/>
        <v>0</v>
      </c>
      <c r="AP1214" s="32">
        <f t="shared" ca="1" si="489"/>
        <v>31595</v>
      </c>
    </row>
    <row r="1215" spans="1:42" x14ac:dyDescent="0.2">
      <c r="A1215" s="14">
        <f>Daten!A1215</f>
        <v>41506</v>
      </c>
      <c r="B1215" s="7" t="str">
        <f>Daten!B1215</f>
        <v xml:space="preserve">Garsten                                           </v>
      </c>
      <c r="C1215" s="14">
        <f t="shared" si="465"/>
        <v>4</v>
      </c>
      <c r="D1215" s="9">
        <f>Daten!D1215</f>
        <v>0</v>
      </c>
      <c r="E1215" s="8">
        <f>Daten!E1215</f>
        <v>6654</v>
      </c>
      <c r="F1215" s="8">
        <f>Daten!F1215</f>
        <v>6646</v>
      </c>
      <c r="G1215" s="26">
        <f t="shared" si="466"/>
        <v>8</v>
      </c>
      <c r="H1215" s="28">
        <f t="shared" si="467"/>
        <v>1.2037315678603672E-3</v>
      </c>
      <c r="I1215" s="20">
        <f t="shared" si="468"/>
        <v>94.675301370078628</v>
      </c>
      <c r="J1215" s="20">
        <f t="shared" si="469"/>
        <v>-86.675301370078628</v>
      </c>
      <c r="K1215" s="26">
        <f t="shared" si="470"/>
        <v>43337.650685039313</v>
      </c>
      <c r="L1215" s="15">
        <f>Daten!G1215</f>
        <v>958</v>
      </c>
      <c r="M1215" s="15">
        <f>Daten!H1215</f>
        <v>4203</v>
      </c>
      <c r="N1215" s="15">
        <f>Daten!I1215</f>
        <v>1493</v>
      </c>
      <c r="O1215" s="27">
        <f t="shared" si="471"/>
        <v>0.58315488936473947</v>
      </c>
      <c r="P1215" s="15">
        <f t="shared" si="472"/>
        <v>2406.005742872871</v>
      </c>
      <c r="Q1215" s="20">
        <f t="shared" si="473"/>
        <v>44.994257127129003</v>
      </c>
      <c r="R1215" s="26">
        <f t="shared" si="474"/>
        <v>8998.8514254258007</v>
      </c>
      <c r="S1215" s="8">
        <f>Daten!K1215</f>
        <v>24422.43</v>
      </c>
      <c r="T1215" s="8">
        <f>Daten!L1215</f>
        <v>395314.92</v>
      </c>
      <c r="U1215" s="8">
        <f>Daten!M1215</f>
        <v>801309.67</v>
      </c>
      <c r="V1215" s="8">
        <f>Daten!N1215</f>
        <v>500</v>
      </c>
      <c r="W1215" s="8">
        <f>Daten!O1215</f>
        <v>500</v>
      </c>
      <c r="X1215" s="22">
        <f t="shared" si="475"/>
        <v>1221047.02</v>
      </c>
      <c r="Y1215" s="8">
        <f t="shared" si="476"/>
        <v>2729659.6714631231</v>
      </c>
      <c r="Z1215" s="20">
        <f t="shared" si="477"/>
        <v>-1508612.651463123</v>
      </c>
      <c r="AA1215" s="26">
        <f t="shared" si="478"/>
        <v>150861.2651463123</v>
      </c>
      <c r="AB1215" s="31">
        <f t="shared" si="479"/>
        <v>203197.76725677741</v>
      </c>
      <c r="AC1215" s="30">
        <f t="shared" si="480"/>
        <v>203197.76725677741</v>
      </c>
      <c r="AG1215" s="25">
        <f t="shared" si="481"/>
        <v>43337.650685039313</v>
      </c>
      <c r="AH1215" s="25">
        <f t="shared" si="482"/>
        <v>150861.2651463123</v>
      </c>
      <c r="AI1215" s="25">
        <f t="shared" si="483"/>
        <v>194198.91583135162</v>
      </c>
      <c r="AJ1215" s="25">
        <f t="shared" si="484"/>
        <v>1</v>
      </c>
      <c r="AK1215" s="25">
        <f t="shared" si="485"/>
        <v>194198.91583135162</v>
      </c>
      <c r="AL1215" s="25">
        <f t="shared" ca="1" si="486"/>
        <v>425855</v>
      </c>
      <c r="AM1215" s="25">
        <f t="shared" ca="1" si="487"/>
        <v>41</v>
      </c>
      <c r="AN1215" s="25">
        <f ca="1">IF(AM1215=0,0,COUNTIF($AM$19:AM1215,C1215*10+1))</f>
        <v>151</v>
      </c>
      <c r="AO1215" s="20">
        <f t="shared" ca="1" si="488"/>
        <v>0</v>
      </c>
      <c r="AP1215" s="32">
        <f t="shared" ca="1" si="489"/>
        <v>425855</v>
      </c>
    </row>
    <row r="1216" spans="1:42" x14ac:dyDescent="0.2">
      <c r="A1216" s="14">
        <f>Daten!A1216</f>
        <v>41507</v>
      </c>
      <c r="B1216" s="7" t="str">
        <f>Daten!B1216</f>
        <v xml:space="preserve">Großraming                                       </v>
      </c>
      <c r="C1216" s="14">
        <f t="shared" si="465"/>
        <v>4</v>
      </c>
      <c r="D1216" s="9">
        <f>Daten!D1216</f>
        <v>0</v>
      </c>
      <c r="E1216" s="8">
        <f>Daten!E1216</f>
        <v>2646</v>
      </c>
      <c r="F1216" s="8">
        <f>Daten!F1216</f>
        <v>2684</v>
      </c>
      <c r="G1216" s="26">
        <f t="shared" si="466"/>
        <v>-38</v>
      </c>
      <c r="H1216" s="28">
        <f t="shared" si="467"/>
        <v>-1.4157973174366617E-2</v>
      </c>
      <c r="I1216" s="20">
        <f t="shared" si="468"/>
        <v>38.234804224690201</v>
      </c>
      <c r="J1216" s="20">
        <f t="shared" si="469"/>
        <v>-76.234804224690208</v>
      </c>
      <c r="K1216" s="26">
        <f t="shared" si="470"/>
        <v>38117.402112345102</v>
      </c>
      <c r="L1216" s="15">
        <f>Daten!G1216</f>
        <v>444</v>
      </c>
      <c r="M1216" s="15">
        <f>Daten!H1216</f>
        <v>1594</v>
      </c>
      <c r="N1216" s="15">
        <f>Daten!I1216</f>
        <v>608</v>
      </c>
      <c r="O1216" s="27">
        <f t="shared" si="471"/>
        <v>0.65997490589711416</v>
      </c>
      <c r="P1216" s="15">
        <f t="shared" si="472"/>
        <v>912.48469049235223</v>
      </c>
      <c r="Q1216" s="20">
        <f t="shared" si="473"/>
        <v>139.51530950764777</v>
      </c>
      <c r="R1216" s="26">
        <f t="shared" si="474"/>
        <v>27903.061901529552</v>
      </c>
      <c r="S1216" s="8">
        <f>Daten!K1216</f>
        <v>24857.69</v>
      </c>
      <c r="T1216" s="8">
        <f>Daten!L1216</f>
        <v>194749.02</v>
      </c>
      <c r="U1216" s="8">
        <f>Daten!M1216</f>
        <v>766305.55</v>
      </c>
      <c r="V1216" s="8">
        <f>Daten!N1216</f>
        <v>500</v>
      </c>
      <c r="W1216" s="8">
        <f>Daten!O1216</f>
        <v>500</v>
      </c>
      <c r="X1216" s="22">
        <f t="shared" si="475"/>
        <v>985912.26</v>
      </c>
      <c r="Y1216" s="8">
        <f t="shared" si="476"/>
        <v>1085464.3057847046</v>
      </c>
      <c r="Z1216" s="20">
        <f t="shared" si="477"/>
        <v>-99552.04578470462</v>
      </c>
      <c r="AA1216" s="26">
        <f t="shared" si="478"/>
        <v>9955.2045784704624</v>
      </c>
      <c r="AB1216" s="31">
        <f t="shared" si="479"/>
        <v>75975.668592345115</v>
      </c>
      <c r="AC1216" s="30">
        <f t="shared" si="480"/>
        <v>75975.668592345115</v>
      </c>
      <c r="AG1216" s="25">
        <f t="shared" si="481"/>
        <v>38117.402112345102</v>
      </c>
      <c r="AH1216" s="25">
        <f t="shared" si="482"/>
        <v>9955.2045784704624</v>
      </c>
      <c r="AI1216" s="25">
        <f t="shared" si="483"/>
        <v>48072.606690815563</v>
      </c>
      <c r="AJ1216" s="25">
        <f t="shared" si="484"/>
        <v>1</v>
      </c>
      <c r="AK1216" s="25">
        <f t="shared" si="485"/>
        <v>48072.606690815563</v>
      </c>
      <c r="AL1216" s="25">
        <f t="shared" ca="1" si="486"/>
        <v>105417</v>
      </c>
      <c r="AM1216" s="25">
        <f t="shared" ca="1" si="487"/>
        <v>41</v>
      </c>
      <c r="AN1216" s="25">
        <f ca="1">IF(AM1216=0,0,COUNTIF($AM$19:AM1216,C1216*10+1))</f>
        <v>152</v>
      </c>
      <c r="AO1216" s="20">
        <f t="shared" ca="1" si="488"/>
        <v>0</v>
      </c>
      <c r="AP1216" s="32">
        <f t="shared" ca="1" si="489"/>
        <v>105417</v>
      </c>
    </row>
    <row r="1217" spans="1:42" x14ac:dyDescent="0.2">
      <c r="A1217" s="14">
        <f>Daten!A1217</f>
        <v>41508</v>
      </c>
      <c r="B1217" s="7" t="str">
        <f>Daten!B1217</f>
        <v xml:space="preserve">Laussa                                            </v>
      </c>
      <c r="C1217" s="14">
        <f t="shared" si="465"/>
        <v>4</v>
      </c>
      <c r="D1217" s="9">
        <f>Daten!D1217</f>
        <v>0</v>
      </c>
      <c r="E1217" s="8">
        <f>Daten!E1217</f>
        <v>1226</v>
      </c>
      <c r="F1217" s="8">
        <f>Daten!F1217</f>
        <v>1235</v>
      </c>
      <c r="G1217" s="26">
        <f t="shared" si="466"/>
        <v>-9</v>
      </c>
      <c r="H1217" s="28">
        <f t="shared" si="467"/>
        <v>-7.2874493927125505E-3</v>
      </c>
      <c r="I1217" s="20">
        <f t="shared" si="468"/>
        <v>17.593138307560505</v>
      </c>
      <c r="J1217" s="20">
        <f t="shared" si="469"/>
        <v>-26.593138307560505</v>
      </c>
      <c r="K1217" s="26">
        <f t="shared" si="470"/>
        <v>13296.569153780252</v>
      </c>
      <c r="L1217" s="15">
        <f>Daten!G1217</f>
        <v>219</v>
      </c>
      <c r="M1217" s="15">
        <f>Daten!H1217</f>
        <v>772</v>
      </c>
      <c r="N1217" s="15">
        <f>Daten!I1217</f>
        <v>235</v>
      </c>
      <c r="O1217" s="27">
        <f t="shared" si="471"/>
        <v>0.58808290155440412</v>
      </c>
      <c r="P1217" s="15">
        <f t="shared" si="472"/>
        <v>441.93110480558084</v>
      </c>
      <c r="Q1217" s="20">
        <f t="shared" si="473"/>
        <v>12.068895194419156</v>
      </c>
      <c r="R1217" s="26">
        <f t="shared" si="474"/>
        <v>2413.7790388838312</v>
      </c>
      <c r="S1217" s="8">
        <f>Daten!K1217</f>
        <v>9952.69</v>
      </c>
      <c r="T1217" s="8">
        <f>Daten!L1217</f>
        <v>76126.69</v>
      </c>
      <c r="U1217" s="8">
        <f>Daten!M1217</f>
        <v>140545.95000000001</v>
      </c>
      <c r="V1217" s="8">
        <f>Daten!N1217</f>
        <v>500</v>
      </c>
      <c r="W1217" s="8">
        <f>Daten!O1217</f>
        <v>500</v>
      </c>
      <c r="X1217" s="22">
        <f t="shared" si="475"/>
        <v>226625.33000000002</v>
      </c>
      <c r="Y1217" s="8">
        <f t="shared" si="476"/>
        <v>502939.99958127277</v>
      </c>
      <c r="Z1217" s="20">
        <f t="shared" si="477"/>
        <v>-276314.66958127276</v>
      </c>
      <c r="AA1217" s="26">
        <f t="shared" si="478"/>
        <v>27631.466958127276</v>
      </c>
      <c r="AB1217" s="31">
        <f t="shared" si="479"/>
        <v>43341.815150791357</v>
      </c>
      <c r="AC1217" s="30">
        <f t="shared" si="480"/>
        <v>43341.815150791357</v>
      </c>
      <c r="AG1217" s="25">
        <f t="shared" si="481"/>
        <v>13296.569153780252</v>
      </c>
      <c r="AH1217" s="25">
        <f t="shared" si="482"/>
        <v>27631.466958127276</v>
      </c>
      <c r="AI1217" s="25">
        <f t="shared" si="483"/>
        <v>40928.036111907524</v>
      </c>
      <c r="AJ1217" s="25">
        <f t="shared" si="484"/>
        <v>1</v>
      </c>
      <c r="AK1217" s="25">
        <f t="shared" si="485"/>
        <v>40928.036111907524</v>
      </c>
      <c r="AL1217" s="25">
        <f t="shared" ca="1" si="486"/>
        <v>89750</v>
      </c>
      <c r="AM1217" s="25">
        <f t="shared" ca="1" si="487"/>
        <v>41</v>
      </c>
      <c r="AN1217" s="25">
        <f ca="1">IF(AM1217=0,0,COUNTIF($AM$19:AM1217,C1217*10+1))</f>
        <v>153</v>
      </c>
      <c r="AO1217" s="20">
        <f t="shared" ca="1" si="488"/>
        <v>0</v>
      </c>
      <c r="AP1217" s="32">
        <f t="shared" ca="1" si="489"/>
        <v>89750</v>
      </c>
    </row>
    <row r="1218" spans="1:42" x14ac:dyDescent="0.2">
      <c r="A1218" s="14">
        <f>Daten!A1218</f>
        <v>41509</v>
      </c>
      <c r="B1218" s="7" t="str">
        <f>Daten!B1218</f>
        <v xml:space="preserve">Losenstein                                        </v>
      </c>
      <c r="C1218" s="14">
        <f t="shared" si="465"/>
        <v>4</v>
      </c>
      <c r="D1218" s="9">
        <f>Daten!D1218</f>
        <v>0</v>
      </c>
      <c r="E1218" s="8">
        <f>Daten!E1218</f>
        <v>1674</v>
      </c>
      <c r="F1218" s="8">
        <f>Daten!F1218</f>
        <v>1632</v>
      </c>
      <c r="G1218" s="26">
        <f t="shared" si="466"/>
        <v>42</v>
      </c>
      <c r="H1218" s="28">
        <f t="shared" si="467"/>
        <v>2.5735294117647058E-2</v>
      </c>
      <c r="I1218" s="20">
        <f t="shared" si="468"/>
        <v>23.248584386994935</v>
      </c>
      <c r="J1218" s="20">
        <f t="shared" si="469"/>
        <v>18.751415613005065</v>
      </c>
      <c r="K1218" s="26">
        <f t="shared" si="470"/>
        <v>-9375.7078065025325</v>
      </c>
      <c r="L1218" s="15">
        <f>Daten!G1218</f>
        <v>256</v>
      </c>
      <c r="M1218" s="15">
        <f>Daten!H1218</f>
        <v>1053</v>
      </c>
      <c r="N1218" s="15">
        <f>Daten!I1218</f>
        <v>365</v>
      </c>
      <c r="O1218" s="27">
        <f t="shared" si="471"/>
        <v>0.58974358974358976</v>
      </c>
      <c r="P1218" s="15">
        <f t="shared" si="472"/>
        <v>602.78944735787127</v>
      </c>
      <c r="Q1218" s="20">
        <f t="shared" si="473"/>
        <v>18.210552642128732</v>
      </c>
      <c r="R1218" s="26">
        <f t="shared" si="474"/>
        <v>3642.1105284257465</v>
      </c>
      <c r="S1218" s="8">
        <f>Daten!K1218</f>
        <v>4508.3</v>
      </c>
      <c r="T1218" s="8">
        <f>Daten!L1218</f>
        <v>152550.10999999999</v>
      </c>
      <c r="U1218" s="8">
        <f>Daten!M1218</f>
        <v>1136419.03</v>
      </c>
      <c r="V1218" s="8">
        <f>Daten!N1218</f>
        <v>500</v>
      </c>
      <c r="W1218" s="8">
        <f>Daten!O1218</f>
        <v>500</v>
      </c>
      <c r="X1218" s="22">
        <f t="shared" si="475"/>
        <v>1293477.44</v>
      </c>
      <c r="Y1218" s="8">
        <f t="shared" si="476"/>
        <v>686722.31590460904</v>
      </c>
      <c r="Z1218" s="20">
        <f t="shared" si="477"/>
        <v>606755.1240953909</v>
      </c>
      <c r="AA1218" s="26">
        <f t="shared" si="478"/>
        <v>-60675.512409539093</v>
      </c>
      <c r="AB1218" s="31">
        <f t="shared" si="479"/>
        <v>-66409.109687615884</v>
      </c>
      <c r="AC1218" s="30">
        <f t="shared" si="480"/>
        <v>0</v>
      </c>
      <c r="AG1218" s="25">
        <f t="shared" si="481"/>
        <v>0</v>
      </c>
      <c r="AH1218" s="25">
        <f t="shared" si="482"/>
        <v>0</v>
      </c>
      <c r="AI1218" s="25">
        <f t="shared" si="483"/>
        <v>0</v>
      </c>
      <c r="AJ1218" s="25">
        <f t="shared" si="484"/>
        <v>1</v>
      </c>
      <c r="AK1218" s="25">
        <f t="shared" si="485"/>
        <v>0</v>
      </c>
      <c r="AL1218" s="25">
        <f t="shared" ca="1" si="486"/>
        <v>0</v>
      </c>
      <c r="AM1218" s="25">
        <f t="shared" ca="1" si="487"/>
        <v>0</v>
      </c>
      <c r="AN1218" s="25">
        <f ca="1">IF(AM1218=0,0,COUNTIF($AM$19:AM1218,C1218*10+1))</f>
        <v>0</v>
      </c>
      <c r="AO1218" s="20">
        <f t="shared" ca="1" si="488"/>
        <v>0</v>
      </c>
      <c r="AP1218" s="32">
        <f t="shared" ca="1" si="489"/>
        <v>0</v>
      </c>
    </row>
    <row r="1219" spans="1:42" x14ac:dyDescent="0.2">
      <c r="A1219" s="14">
        <f>Daten!A1219</f>
        <v>41510</v>
      </c>
      <c r="B1219" s="7" t="str">
        <f>Daten!B1219</f>
        <v xml:space="preserve">Maria Neustift                                    </v>
      </c>
      <c r="C1219" s="14">
        <f t="shared" si="465"/>
        <v>4</v>
      </c>
      <c r="D1219" s="9">
        <f>Daten!D1219</f>
        <v>0</v>
      </c>
      <c r="E1219" s="8">
        <f>Daten!E1219</f>
        <v>1619</v>
      </c>
      <c r="F1219" s="8">
        <f>Daten!F1219</f>
        <v>1608</v>
      </c>
      <c r="G1219" s="26">
        <f t="shared" si="466"/>
        <v>11</v>
      </c>
      <c r="H1219" s="28">
        <f t="shared" si="467"/>
        <v>6.8407960199004976E-3</v>
      </c>
      <c r="I1219" s="20">
        <f t="shared" si="468"/>
        <v>22.906693440127363</v>
      </c>
      <c r="J1219" s="20">
        <f t="shared" si="469"/>
        <v>-11.906693440127363</v>
      </c>
      <c r="K1219" s="26">
        <f t="shared" si="470"/>
        <v>5953.3467200636815</v>
      </c>
      <c r="L1219" s="15">
        <f>Daten!G1219</f>
        <v>323</v>
      </c>
      <c r="M1219" s="15">
        <f>Daten!H1219</f>
        <v>1008</v>
      </c>
      <c r="N1219" s="15">
        <f>Daten!I1219</f>
        <v>288</v>
      </c>
      <c r="O1219" s="27">
        <f t="shared" si="471"/>
        <v>0.60615079365079361</v>
      </c>
      <c r="P1219" s="15">
        <f t="shared" si="472"/>
        <v>577.02921456479987</v>
      </c>
      <c r="Q1219" s="20">
        <f t="shared" si="473"/>
        <v>33.970785435200128</v>
      </c>
      <c r="R1219" s="26">
        <f t="shared" si="474"/>
        <v>6794.1570870400255</v>
      </c>
      <c r="S1219" s="8">
        <f>Daten!K1219</f>
        <v>15388.27</v>
      </c>
      <c r="T1219" s="8">
        <f>Daten!L1219</f>
        <v>92037.3</v>
      </c>
      <c r="U1219" s="8">
        <f>Daten!M1219</f>
        <v>102453.29</v>
      </c>
      <c r="V1219" s="8">
        <f>Daten!N1219</f>
        <v>500</v>
      </c>
      <c r="W1219" s="8">
        <f>Daten!O1219</f>
        <v>500</v>
      </c>
      <c r="X1219" s="22">
        <f t="shared" si="475"/>
        <v>209878.86</v>
      </c>
      <c r="Y1219" s="8">
        <f t="shared" si="476"/>
        <v>664159.75474884233</v>
      </c>
      <c r="Z1219" s="20">
        <f t="shared" si="477"/>
        <v>-454280.89474884234</v>
      </c>
      <c r="AA1219" s="26">
        <f t="shared" si="478"/>
        <v>45428.08947488424</v>
      </c>
      <c r="AB1219" s="31">
        <f t="shared" si="479"/>
        <v>58175.593281987945</v>
      </c>
      <c r="AC1219" s="30">
        <f t="shared" si="480"/>
        <v>58175.593281987945</v>
      </c>
      <c r="AG1219" s="25">
        <f t="shared" si="481"/>
        <v>5953.3467200636815</v>
      </c>
      <c r="AH1219" s="25">
        <f t="shared" si="482"/>
        <v>45428.08947488424</v>
      </c>
      <c r="AI1219" s="25">
        <f t="shared" si="483"/>
        <v>51381.436194947921</v>
      </c>
      <c r="AJ1219" s="25">
        <f t="shared" si="484"/>
        <v>1</v>
      </c>
      <c r="AK1219" s="25">
        <f t="shared" si="485"/>
        <v>51381.436194947921</v>
      </c>
      <c r="AL1219" s="25">
        <f t="shared" ca="1" si="486"/>
        <v>112673</v>
      </c>
      <c r="AM1219" s="25">
        <f t="shared" ca="1" si="487"/>
        <v>41</v>
      </c>
      <c r="AN1219" s="25">
        <f ca="1">IF(AM1219=0,0,COUNTIF($AM$19:AM1219,C1219*10+1))</f>
        <v>154</v>
      </c>
      <c r="AO1219" s="20">
        <f t="shared" ca="1" si="488"/>
        <v>0</v>
      </c>
      <c r="AP1219" s="32">
        <f t="shared" ca="1" si="489"/>
        <v>112673</v>
      </c>
    </row>
    <row r="1220" spans="1:42" x14ac:dyDescent="0.2">
      <c r="A1220" s="14">
        <f>Daten!A1220</f>
        <v>41511</v>
      </c>
      <c r="B1220" s="7" t="str">
        <f>Daten!B1220</f>
        <v xml:space="preserve">Pfarrkirchen bei Bad Hall                         </v>
      </c>
      <c r="C1220" s="14">
        <f t="shared" si="465"/>
        <v>4</v>
      </c>
      <c r="D1220" s="9">
        <f>Daten!D1220</f>
        <v>0</v>
      </c>
      <c r="E1220" s="8">
        <f>Daten!E1220</f>
        <v>2346</v>
      </c>
      <c r="F1220" s="8">
        <f>Daten!F1220</f>
        <v>2317</v>
      </c>
      <c r="G1220" s="26">
        <f t="shared" si="466"/>
        <v>29</v>
      </c>
      <c r="H1220" s="28">
        <f t="shared" si="467"/>
        <v>1.2516184721622789E-2</v>
      </c>
      <c r="I1220" s="20">
        <f t="shared" si="468"/>
        <v>33.006721828840234</v>
      </c>
      <c r="J1220" s="20">
        <f t="shared" si="469"/>
        <v>-4.0067218288402344</v>
      </c>
      <c r="K1220" s="26">
        <f t="shared" si="470"/>
        <v>2003.3609144201173</v>
      </c>
      <c r="L1220" s="15">
        <f>Daten!G1220</f>
        <v>334</v>
      </c>
      <c r="M1220" s="15">
        <f>Daten!H1220</f>
        <v>1531</v>
      </c>
      <c r="N1220" s="15">
        <f>Daten!I1220</f>
        <v>481</v>
      </c>
      <c r="O1220" s="27">
        <f t="shared" si="471"/>
        <v>0.53233180927498369</v>
      </c>
      <c r="P1220" s="15">
        <f t="shared" si="472"/>
        <v>876.42036458205223</v>
      </c>
      <c r="Q1220" s="20">
        <f t="shared" si="473"/>
        <v>-61.42036458205223</v>
      </c>
      <c r="R1220" s="26">
        <f t="shared" si="474"/>
        <v>-12284.072916410445</v>
      </c>
      <c r="S1220" s="8">
        <f>Daten!K1220</f>
        <v>9891.0300000000007</v>
      </c>
      <c r="T1220" s="8">
        <f>Daten!L1220</f>
        <v>205449.63</v>
      </c>
      <c r="U1220" s="8">
        <f>Daten!M1220</f>
        <v>398812.14</v>
      </c>
      <c r="V1220" s="8">
        <f>Daten!N1220</f>
        <v>500</v>
      </c>
      <c r="W1220" s="8">
        <f>Daten!O1220</f>
        <v>500</v>
      </c>
      <c r="X1220" s="22">
        <f t="shared" si="475"/>
        <v>614152.80000000005</v>
      </c>
      <c r="Y1220" s="8">
        <f t="shared" si="476"/>
        <v>962395.79038961336</v>
      </c>
      <c r="Z1220" s="20">
        <f t="shared" si="477"/>
        <v>-348242.99038961332</v>
      </c>
      <c r="AA1220" s="26">
        <f t="shared" si="478"/>
        <v>34824.299038961333</v>
      </c>
      <c r="AB1220" s="31">
        <f t="shared" si="479"/>
        <v>24543.587036971006</v>
      </c>
      <c r="AC1220" s="30">
        <f t="shared" si="480"/>
        <v>24543.587036971006</v>
      </c>
      <c r="AG1220" s="25">
        <f t="shared" si="481"/>
        <v>2003.3609144201173</v>
      </c>
      <c r="AH1220" s="25">
        <f t="shared" si="482"/>
        <v>34824.299038961333</v>
      </c>
      <c r="AI1220" s="25">
        <f t="shared" si="483"/>
        <v>36827.659953381451</v>
      </c>
      <c r="AJ1220" s="25">
        <f t="shared" si="484"/>
        <v>1</v>
      </c>
      <c r="AK1220" s="25">
        <f t="shared" si="485"/>
        <v>36827.659953381451</v>
      </c>
      <c r="AL1220" s="25">
        <f t="shared" ca="1" si="486"/>
        <v>80759</v>
      </c>
      <c r="AM1220" s="25">
        <f t="shared" ca="1" si="487"/>
        <v>41</v>
      </c>
      <c r="AN1220" s="25">
        <f ca="1">IF(AM1220=0,0,COUNTIF($AM$19:AM1220,C1220*10+1))</f>
        <v>155</v>
      </c>
      <c r="AO1220" s="20">
        <f t="shared" ca="1" si="488"/>
        <v>0</v>
      </c>
      <c r="AP1220" s="32">
        <f t="shared" ca="1" si="489"/>
        <v>80759</v>
      </c>
    </row>
    <row r="1221" spans="1:42" x14ac:dyDescent="0.2">
      <c r="A1221" s="14">
        <f>Daten!A1221</f>
        <v>41512</v>
      </c>
      <c r="B1221" s="7" t="str">
        <f>Daten!B1221</f>
        <v xml:space="preserve">Reichraming                                       </v>
      </c>
      <c r="C1221" s="14">
        <f t="shared" si="465"/>
        <v>4</v>
      </c>
      <c r="D1221" s="9">
        <f>Daten!D1221</f>
        <v>0</v>
      </c>
      <c r="E1221" s="8">
        <f>Daten!E1221</f>
        <v>1686</v>
      </c>
      <c r="F1221" s="8">
        <f>Daten!F1221</f>
        <v>1710</v>
      </c>
      <c r="G1221" s="26">
        <f t="shared" si="466"/>
        <v>-24</v>
      </c>
      <c r="H1221" s="28">
        <f t="shared" si="467"/>
        <v>-1.4035087719298246E-2</v>
      </c>
      <c r="I1221" s="20">
        <f t="shared" si="468"/>
        <v>24.359729964314546</v>
      </c>
      <c r="J1221" s="20">
        <f t="shared" si="469"/>
        <v>-48.359729964314546</v>
      </c>
      <c r="K1221" s="26">
        <f t="shared" si="470"/>
        <v>24179.864982157273</v>
      </c>
      <c r="L1221" s="15">
        <f>Daten!G1221</f>
        <v>226</v>
      </c>
      <c r="M1221" s="15">
        <f>Daten!H1221</f>
        <v>1062</v>
      </c>
      <c r="N1221" s="15">
        <f>Daten!I1221</f>
        <v>398</v>
      </c>
      <c r="O1221" s="27">
        <f t="shared" si="471"/>
        <v>0.58757062146892658</v>
      </c>
      <c r="P1221" s="15">
        <f t="shared" si="472"/>
        <v>607.94149391648557</v>
      </c>
      <c r="Q1221" s="20">
        <f t="shared" si="473"/>
        <v>16.05850608351443</v>
      </c>
      <c r="R1221" s="26">
        <f t="shared" si="474"/>
        <v>3211.7012167028861</v>
      </c>
      <c r="S1221" s="8">
        <f>Daten!K1221</f>
        <v>16708.78</v>
      </c>
      <c r="T1221" s="8">
        <f>Daten!L1221</f>
        <v>149190.6</v>
      </c>
      <c r="U1221" s="8">
        <f>Daten!M1221</f>
        <v>350526.62</v>
      </c>
      <c r="V1221" s="8">
        <f>Daten!N1221</f>
        <v>500</v>
      </c>
      <c r="W1221" s="8">
        <f>Daten!O1221</f>
        <v>500</v>
      </c>
      <c r="X1221" s="22">
        <f t="shared" si="475"/>
        <v>516426</v>
      </c>
      <c r="Y1221" s="8">
        <f t="shared" si="476"/>
        <v>691645.05652041268</v>
      </c>
      <c r="Z1221" s="20">
        <f t="shared" si="477"/>
        <v>-175219.05652041268</v>
      </c>
      <c r="AA1221" s="26">
        <f t="shared" si="478"/>
        <v>17521.905652041267</v>
      </c>
      <c r="AB1221" s="31">
        <f t="shared" si="479"/>
        <v>44913.47185090142</v>
      </c>
      <c r="AC1221" s="30">
        <f t="shared" si="480"/>
        <v>44913.47185090142</v>
      </c>
      <c r="AG1221" s="25">
        <f t="shared" si="481"/>
        <v>24179.864982157273</v>
      </c>
      <c r="AH1221" s="25">
        <f t="shared" si="482"/>
        <v>17521.905652041267</v>
      </c>
      <c r="AI1221" s="25">
        <f t="shared" si="483"/>
        <v>41701.770634198539</v>
      </c>
      <c r="AJ1221" s="25">
        <f t="shared" si="484"/>
        <v>1</v>
      </c>
      <c r="AK1221" s="25">
        <f t="shared" si="485"/>
        <v>41701.770634198539</v>
      </c>
      <c r="AL1221" s="25">
        <f t="shared" ca="1" si="486"/>
        <v>91447</v>
      </c>
      <c r="AM1221" s="25">
        <f t="shared" ca="1" si="487"/>
        <v>41</v>
      </c>
      <c r="AN1221" s="25">
        <f ca="1">IF(AM1221=0,0,COUNTIF($AM$19:AM1221,C1221*10+1))</f>
        <v>156</v>
      </c>
      <c r="AO1221" s="20">
        <f t="shared" ca="1" si="488"/>
        <v>0</v>
      </c>
      <c r="AP1221" s="32">
        <f t="shared" ca="1" si="489"/>
        <v>91447</v>
      </c>
    </row>
    <row r="1222" spans="1:42" x14ac:dyDescent="0.2">
      <c r="A1222" s="14">
        <f>Daten!A1222</f>
        <v>41513</v>
      </c>
      <c r="B1222" s="7" t="str">
        <f>Daten!B1222</f>
        <v xml:space="preserve">Rohr im Kremstal                                  </v>
      </c>
      <c r="C1222" s="14">
        <f t="shared" si="465"/>
        <v>4</v>
      </c>
      <c r="D1222" s="9">
        <f>Daten!D1222</f>
        <v>0</v>
      </c>
      <c r="E1222" s="8">
        <f>Daten!E1222</f>
        <v>1504</v>
      </c>
      <c r="F1222" s="8">
        <f>Daten!F1222</f>
        <v>1411</v>
      </c>
      <c r="G1222" s="26">
        <f t="shared" si="466"/>
        <v>93</v>
      </c>
      <c r="H1222" s="28">
        <f t="shared" si="467"/>
        <v>6.5910701630049612E-2</v>
      </c>
      <c r="I1222" s="20">
        <f t="shared" si="468"/>
        <v>20.10033858458937</v>
      </c>
      <c r="J1222" s="20">
        <f t="shared" si="469"/>
        <v>72.899661415410634</v>
      </c>
      <c r="K1222" s="26">
        <f t="shared" si="470"/>
        <v>-36449.830707705318</v>
      </c>
      <c r="L1222" s="15">
        <f>Daten!G1222</f>
        <v>284</v>
      </c>
      <c r="M1222" s="15">
        <f>Daten!H1222</f>
        <v>998</v>
      </c>
      <c r="N1222" s="15">
        <f>Daten!I1222</f>
        <v>222</v>
      </c>
      <c r="O1222" s="27">
        <f t="shared" si="471"/>
        <v>0.50701402805611218</v>
      </c>
      <c r="P1222" s="15">
        <f t="shared" si="472"/>
        <v>571.30471838856181</v>
      </c>
      <c r="Q1222" s="20">
        <f t="shared" si="473"/>
        <v>-65.30471838856181</v>
      </c>
      <c r="R1222" s="26">
        <f t="shared" si="474"/>
        <v>-13060.943677712363</v>
      </c>
      <c r="S1222" s="8">
        <f>Daten!K1222</f>
        <v>16957.490000000002</v>
      </c>
      <c r="T1222" s="8">
        <f>Daten!L1222</f>
        <v>95032.37</v>
      </c>
      <c r="U1222" s="8">
        <f>Daten!M1222</f>
        <v>409058.63</v>
      </c>
      <c r="V1222" s="8">
        <f>Daten!N1222</f>
        <v>500</v>
      </c>
      <c r="W1222" s="8">
        <f>Daten!O1222</f>
        <v>500</v>
      </c>
      <c r="X1222" s="22">
        <f t="shared" si="475"/>
        <v>521048.49</v>
      </c>
      <c r="Y1222" s="8">
        <f t="shared" si="476"/>
        <v>616983.49051405734</v>
      </c>
      <c r="Z1222" s="20">
        <f t="shared" si="477"/>
        <v>-95935.000514057348</v>
      </c>
      <c r="AA1222" s="26">
        <f t="shared" si="478"/>
        <v>9593.5000514057356</v>
      </c>
      <c r="AB1222" s="31">
        <f t="shared" si="479"/>
        <v>-39917.274334011949</v>
      </c>
      <c r="AC1222" s="30">
        <f t="shared" si="480"/>
        <v>0</v>
      </c>
      <c r="AG1222" s="25">
        <f t="shared" si="481"/>
        <v>0</v>
      </c>
      <c r="AH1222" s="25">
        <f t="shared" si="482"/>
        <v>0</v>
      </c>
      <c r="AI1222" s="25">
        <f t="shared" si="483"/>
        <v>0</v>
      </c>
      <c r="AJ1222" s="25">
        <f t="shared" si="484"/>
        <v>1</v>
      </c>
      <c r="AK1222" s="25">
        <f t="shared" si="485"/>
        <v>0</v>
      </c>
      <c r="AL1222" s="25">
        <f t="shared" ca="1" si="486"/>
        <v>0</v>
      </c>
      <c r="AM1222" s="25">
        <f t="shared" ca="1" si="487"/>
        <v>0</v>
      </c>
      <c r="AN1222" s="25">
        <f ca="1">IF(AM1222=0,0,COUNTIF($AM$19:AM1222,C1222*10+1))</f>
        <v>0</v>
      </c>
      <c r="AO1222" s="20">
        <f t="shared" ca="1" si="488"/>
        <v>0</v>
      </c>
      <c r="AP1222" s="32">
        <f t="shared" ca="1" si="489"/>
        <v>0</v>
      </c>
    </row>
    <row r="1223" spans="1:42" x14ac:dyDescent="0.2">
      <c r="A1223" s="14">
        <f>Daten!A1223</f>
        <v>41514</v>
      </c>
      <c r="B1223" s="7" t="str">
        <f>Daten!B1223</f>
        <v xml:space="preserve">St. Ulrich bei Steyr                              </v>
      </c>
      <c r="C1223" s="14">
        <f t="shared" si="465"/>
        <v>4</v>
      </c>
      <c r="D1223" s="9">
        <f>Daten!D1223</f>
        <v>0</v>
      </c>
      <c r="E1223" s="8">
        <f>Daten!E1223</f>
        <v>3202</v>
      </c>
      <c r="F1223" s="8">
        <f>Daten!F1223</f>
        <v>3030</v>
      </c>
      <c r="G1223" s="26">
        <f t="shared" si="466"/>
        <v>172</v>
      </c>
      <c r="H1223" s="28">
        <f t="shared" si="467"/>
        <v>5.6765676567656763E-2</v>
      </c>
      <c r="I1223" s="20">
        <f t="shared" si="468"/>
        <v>43.163732042031036</v>
      </c>
      <c r="J1223" s="20">
        <f t="shared" si="469"/>
        <v>128.83626795796897</v>
      </c>
      <c r="K1223" s="26">
        <f t="shared" si="470"/>
        <v>-64418.133978984486</v>
      </c>
      <c r="L1223" s="15">
        <f>Daten!G1223</f>
        <v>491</v>
      </c>
      <c r="M1223" s="15">
        <f>Daten!H1223</f>
        <v>1992</v>
      </c>
      <c r="N1223" s="15">
        <f>Daten!I1223</f>
        <v>719</v>
      </c>
      <c r="O1223" s="27">
        <f t="shared" si="471"/>
        <v>0.60742971887550201</v>
      </c>
      <c r="P1223" s="15">
        <f t="shared" si="472"/>
        <v>1140.3196383066283</v>
      </c>
      <c r="Q1223" s="20">
        <f t="shared" si="473"/>
        <v>69.680361693371651</v>
      </c>
      <c r="R1223" s="26">
        <f t="shared" si="474"/>
        <v>13936.07233867433</v>
      </c>
      <c r="S1223" s="8">
        <f>Daten!K1223</f>
        <v>14474.82</v>
      </c>
      <c r="T1223" s="8">
        <f>Daten!L1223</f>
        <v>322411.7</v>
      </c>
      <c r="U1223" s="8">
        <f>Daten!M1223</f>
        <v>1032440.87</v>
      </c>
      <c r="V1223" s="8">
        <f>Daten!N1223</f>
        <v>500</v>
      </c>
      <c r="W1223" s="8">
        <f>Daten!O1223</f>
        <v>500</v>
      </c>
      <c r="X1223" s="22">
        <f t="shared" si="475"/>
        <v>1369327.3900000001</v>
      </c>
      <c r="Y1223" s="8">
        <f t="shared" si="476"/>
        <v>1313551.2876502736</v>
      </c>
      <c r="Z1223" s="20">
        <f t="shared" si="477"/>
        <v>55776.102349726483</v>
      </c>
      <c r="AA1223" s="26">
        <f t="shared" si="478"/>
        <v>-5577.6102349726489</v>
      </c>
      <c r="AB1223" s="31">
        <f t="shared" si="479"/>
        <v>-56059.671875282809</v>
      </c>
      <c r="AC1223" s="30">
        <f t="shared" si="480"/>
        <v>0</v>
      </c>
      <c r="AG1223" s="25">
        <f t="shared" si="481"/>
        <v>0</v>
      </c>
      <c r="AH1223" s="25">
        <f t="shared" si="482"/>
        <v>0</v>
      </c>
      <c r="AI1223" s="25">
        <f t="shared" si="483"/>
        <v>0</v>
      </c>
      <c r="AJ1223" s="25">
        <f t="shared" si="484"/>
        <v>1</v>
      </c>
      <c r="AK1223" s="25">
        <f t="shared" si="485"/>
        <v>0</v>
      </c>
      <c r="AL1223" s="25">
        <f t="shared" ca="1" si="486"/>
        <v>0</v>
      </c>
      <c r="AM1223" s="25">
        <f t="shared" ca="1" si="487"/>
        <v>0</v>
      </c>
      <c r="AN1223" s="25">
        <f ca="1">IF(AM1223=0,0,COUNTIF($AM$19:AM1223,C1223*10+1))</f>
        <v>0</v>
      </c>
      <c r="AO1223" s="20">
        <f t="shared" ca="1" si="488"/>
        <v>0</v>
      </c>
      <c r="AP1223" s="32">
        <f t="shared" ca="1" si="489"/>
        <v>0</v>
      </c>
    </row>
    <row r="1224" spans="1:42" x14ac:dyDescent="0.2">
      <c r="A1224" s="14">
        <f>Daten!A1224</f>
        <v>41515</v>
      </c>
      <c r="B1224" s="7" t="str">
        <f>Daten!B1224</f>
        <v xml:space="preserve">Schiedlberg                                       </v>
      </c>
      <c r="C1224" s="14">
        <f t="shared" si="465"/>
        <v>4</v>
      </c>
      <c r="D1224" s="9">
        <f>Daten!D1224</f>
        <v>0</v>
      </c>
      <c r="E1224" s="8">
        <f>Daten!E1224</f>
        <v>1309</v>
      </c>
      <c r="F1224" s="8">
        <f>Daten!F1224</f>
        <v>1244</v>
      </c>
      <c r="G1224" s="26">
        <f t="shared" si="466"/>
        <v>65</v>
      </c>
      <c r="H1224" s="28">
        <f t="shared" si="467"/>
        <v>5.2250803858520899E-2</v>
      </c>
      <c r="I1224" s="20">
        <f t="shared" si="468"/>
        <v>17.721347412635843</v>
      </c>
      <c r="J1224" s="20">
        <f t="shared" si="469"/>
        <v>47.278652587364157</v>
      </c>
      <c r="K1224" s="26">
        <f t="shared" si="470"/>
        <v>-23639.326293682079</v>
      </c>
      <c r="L1224" s="15">
        <f>Daten!G1224</f>
        <v>218</v>
      </c>
      <c r="M1224" s="15">
        <f>Daten!H1224</f>
        <v>844</v>
      </c>
      <c r="N1224" s="15">
        <f>Daten!I1224</f>
        <v>247</v>
      </c>
      <c r="O1224" s="27">
        <f t="shared" si="471"/>
        <v>0.55094786729857825</v>
      </c>
      <c r="P1224" s="15">
        <f t="shared" si="472"/>
        <v>483.14747727449515</v>
      </c>
      <c r="Q1224" s="20">
        <f t="shared" si="473"/>
        <v>-18.147477274495145</v>
      </c>
      <c r="R1224" s="26">
        <f t="shared" si="474"/>
        <v>-3629.495454899029</v>
      </c>
      <c r="S1224" s="8">
        <f>Daten!K1224</f>
        <v>38965.550000000003</v>
      </c>
      <c r="T1224" s="8">
        <f>Daten!L1224</f>
        <v>108420.4</v>
      </c>
      <c r="U1224" s="8">
        <f>Daten!M1224</f>
        <v>368436</v>
      </c>
      <c r="V1224" s="8">
        <f>Daten!N1224</f>
        <v>500</v>
      </c>
      <c r="W1224" s="8">
        <f>Daten!O1224</f>
        <v>500</v>
      </c>
      <c r="X1224" s="22">
        <f t="shared" si="475"/>
        <v>515821.95</v>
      </c>
      <c r="Y1224" s="8">
        <f t="shared" si="476"/>
        <v>536988.95550724806</v>
      </c>
      <c r="Z1224" s="20">
        <f t="shared" si="477"/>
        <v>-21167.005507248046</v>
      </c>
      <c r="AA1224" s="26">
        <f t="shared" si="478"/>
        <v>2116.7005507248045</v>
      </c>
      <c r="AB1224" s="31">
        <f t="shared" si="479"/>
        <v>-25152.121197856304</v>
      </c>
      <c r="AC1224" s="30">
        <f t="shared" si="480"/>
        <v>0</v>
      </c>
      <c r="AG1224" s="25">
        <f t="shared" si="481"/>
        <v>0</v>
      </c>
      <c r="AH1224" s="25">
        <f t="shared" si="482"/>
        <v>0</v>
      </c>
      <c r="AI1224" s="25">
        <f t="shared" si="483"/>
        <v>0</v>
      </c>
      <c r="AJ1224" s="25">
        <f t="shared" si="484"/>
        <v>1</v>
      </c>
      <c r="AK1224" s="25">
        <f t="shared" si="485"/>
        <v>0</v>
      </c>
      <c r="AL1224" s="25">
        <f t="shared" ca="1" si="486"/>
        <v>0</v>
      </c>
      <c r="AM1224" s="25">
        <f t="shared" ca="1" si="487"/>
        <v>0</v>
      </c>
      <c r="AN1224" s="25">
        <f ca="1">IF(AM1224=0,0,COUNTIF($AM$19:AM1224,C1224*10+1))</f>
        <v>0</v>
      </c>
      <c r="AO1224" s="20">
        <f t="shared" ca="1" si="488"/>
        <v>0</v>
      </c>
      <c r="AP1224" s="32">
        <f t="shared" ca="1" si="489"/>
        <v>0</v>
      </c>
    </row>
    <row r="1225" spans="1:42" x14ac:dyDescent="0.2">
      <c r="A1225" s="14">
        <f>Daten!A1225</f>
        <v>41516</v>
      </c>
      <c r="B1225" s="7" t="str">
        <f>Daten!B1225</f>
        <v xml:space="preserve">Sierning                                          </v>
      </c>
      <c r="C1225" s="14">
        <f t="shared" si="465"/>
        <v>4</v>
      </c>
      <c r="D1225" s="9">
        <f>Daten!D1225</f>
        <v>0</v>
      </c>
      <c r="E1225" s="8">
        <f>Daten!E1225</f>
        <v>9771</v>
      </c>
      <c r="F1225" s="8">
        <f>Daten!F1225</f>
        <v>9374</v>
      </c>
      <c r="G1225" s="26">
        <f t="shared" si="466"/>
        <v>397</v>
      </c>
      <c r="H1225" s="28">
        <f t="shared" si="467"/>
        <v>4.2351184126306805E-2</v>
      </c>
      <c r="I1225" s="20">
        <f t="shared" si="468"/>
        <v>133.53690566402605</v>
      </c>
      <c r="J1225" s="20">
        <f t="shared" si="469"/>
        <v>263.46309433597395</v>
      </c>
      <c r="K1225" s="26">
        <f t="shared" si="470"/>
        <v>-131731.54716798698</v>
      </c>
      <c r="L1225" s="15">
        <f>Daten!G1225</f>
        <v>1421</v>
      </c>
      <c r="M1225" s="15">
        <f>Daten!H1225</f>
        <v>6369</v>
      </c>
      <c r="N1225" s="15">
        <f>Daten!I1225</f>
        <v>1981</v>
      </c>
      <c r="O1225" s="27">
        <f t="shared" si="471"/>
        <v>0.53414978803579838</v>
      </c>
      <c r="P1225" s="15">
        <f t="shared" si="472"/>
        <v>3645.9316146460424</v>
      </c>
      <c r="Q1225" s="20">
        <f t="shared" si="473"/>
        <v>-243.93161464604236</v>
      </c>
      <c r="R1225" s="26">
        <f t="shared" si="474"/>
        <v>-48786.322929208472</v>
      </c>
      <c r="S1225" s="8">
        <f>Daten!K1225</f>
        <v>40366.97</v>
      </c>
      <c r="T1225" s="8">
        <f>Daten!L1225</f>
        <v>841430.17</v>
      </c>
      <c r="U1225" s="8">
        <f>Daten!M1225</f>
        <v>1892915.47</v>
      </c>
      <c r="V1225" s="8">
        <f>Daten!N1225</f>
        <v>500</v>
      </c>
      <c r="W1225" s="8">
        <f>Daten!O1225</f>
        <v>500</v>
      </c>
      <c r="X1225" s="22">
        <f t="shared" si="475"/>
        <v>2774712.61</v>
      </c>
      <c r="Y1225" s="8">
        <f t="shared" si="476"/>
        <v>4008341.5464181211</v>
      </c>
      <c r="Z1225" s="20">
        <f t="shared" si="477"/>
        <v>-1233628.9364181212</v>
      </c>
      <c r="AA1225" s="26">
        <f t="shared" si="478"/>
        <v>123362.89364181213</v>
      </c>
      <c r="AB1225" s="31">
        <f t="shared" si="479"/>
        <v>-57154.976455383308</v>
      </c>
      <c r="AC1225" s="30">
        <f t="shared" si="480"/>
        <v>0</v>
      </c>
      <c r="AG1225" s="25">
        <f t="shared" si="481"/>
        <v>0</v>
      </c>
      <c r="AH1225" s="25">
        <f t="shared" si="482"/>
        <v>0</v>
      </c>
      <c r="AI1225" s="25">
        <f t="shared" si="483"/>
        <v>0</v>
      </c>
      <c r="AJ1225" s="25">
        <f t="shared" si="484"/>
        <v>1</v>
      </c>
      <c r="AK1225" s="25">
        <f t="shared" si="485"/>
        <v>0</v>
      </c>
      <c r="AL1225" s="25">
        <f t="shared" ca="1" si="486"/>
        <v>0</v>
      </c>
      <c r="AM1225" s="25">
        <f t="shared" ca="1" si="487"/>
        <v>0</v>
      </c>
      <c r="AN1225" s="25">
        <f ca="1">IF(AM1225=0,0,COUNTIF($AM$19:AM1225,C1225*10+1))</f>
        <v>0</v>
      </c>
      <c r="AO1225" s="20">
        <f t="shared" ca="1" si="488"/>
        <v>0</v>
      </c>
      <c r="AP1225" s="32">
        <f t="shared" ca="1" si="489"/>
        <v>0</v>
      </c>
    </row>
    <row r="1226" spans="1:42" x14ac:dyDescent="0.2">
      <c r="A1226" s="14">
        <f>Daten!A1226</f>
        <v>41517</v>
      </c>
      <c r="B1226" s="7" t="str">
        <f>Daten!B1226</f>
        <v xml:space="preserve">Ternberg                                          </v>
      </c>
      <c r="C1226" s="14">
        <f t="shared" si="465"/>
        <v>4</v>
      </c>
      <c r="D1226" s="9">
        <f>Daten!D1226</f>
        <v>0</v>
      </c>
      <c r="E1226" s="8">
        <f>Daten!E1226</f>
        <v>3371</v>
      </c>
      <c r="F1226" s="8">
        <f>Daten!F1226</f>
        <v>3391</v>
      </c>
      <c r="G1226" s="26">
        <f t="shared" si="466"/>
        <v>-20</v>
      </c>
      <c r="H1226" s="28">
        <f t="shared" si="467"/>
        <v>-5.8979652020053081E-3</v>
      </c>
      <c r="I1226" s="20">
        <f t="shared" si="468"/>
        <v>48.306341701164108</v>
      </c>
      <c r="J1226" s="20">
        <f t="shared" si="469"/>
        <v>-68.306341701164115</v>
      </c>
      <c r="K1226" s="26">
        <f t="shared" si="470"/>
        <v>34153.170850582057</v>
      </c>
      <c r="L1226" s="15">
        <f>Daten!G1226</f>
        <v>515</v>
      </c>
      <c r="M1226" s="15">
        <f>Daten!H1226</f>
        <v>2081</v>
      </c>
      <c r="N1226" s="15">
        <f>Daten!I1226</f>
        <v>775</v>
      </c>
      <c r="O1226" s="27">
        <f t="shared" si="471"/>
        <v>0.61989428159538684</v>
      </c>
      <c r="P1226" s="15">
        <f t="shared" si="472"/>
        <v>1191.2676542751474</v>
      </c>
      <c r="Q1226" s="20">
        <f t="shared" si="473"/>
        <v>98.732345724852621</v>
      </c>
      <c r="R1226" s="26">
        <f t="shared" si="474"/>
        <v>19746.469144970524</v>
      </c>
      <c r="S1226" s="8">
        <f>Daten!K1226</f>
        <v>20547.02</v>
      </c>
      <c r="T1226" s="8">
        <f>Daten!L1226</f>
        <v>286830.82</v>
      </c>
      <c r="U1226" s="8">
        <f>Daten!M1226</f>
        <v>930808.62</v>
      </c>
      <c r="V1226" s="8">
        <f>Daten!N1226</f>
        <v>500</v>
      </c>
      <c r="W1226" s="8">
        <f>Daten!O1226</f>
        <v>500</v>
      </c>
      <c r="X1226" s="22">
        <f t="shared" si="475"/>
        <v>1238186.46</v>
      </c>
      <c r="Y1226" s="8">
        <f t="shared" si="476"/>
        <v>1382879.884656175</v>
      </c>
      <c r="Z1226" s="20">
        <f t="shared" si="477"/>
        <v>-144693.42465617508</v>
      </c>
      <c r="AA1226" s="26">
        <f t="shared" si="478"/>
        <v>14469.342465617508</v>
      </c>
      <c r="AB1226" s="31">
        <f t="shared" si="479"/>
        <v>68368.98246117009</v>
      </c>
      <c r="AC1226" s="30">
        <f t="shared" si="480"/>
        <v>68368.98246117009</v>
      </c>
      <c r="AG1226" s="25">
        <f t="shared" si="481"/>
        <v>34153.170850582057</v>
      </c>
      <c r="AH1226" s="25">
        <f t="shared" si="482"/>
        <v>14469.342465617508</v>
      </c>
      <c r="AI1226" s="25">
        <f t="shared" si="483"/>
        <v>48622.513316199562</v>
      </c>
      <c r="AJ1226" s="25">
        <f t="shared" si="484"/>
        <v>1</v>
      </c>
      <c r="AK1226" s="25">
        <f t="shared" si="485"/>
        <v>48622.513316199562</v>
      </c>
      <c r="AL1226" s="25">
        <f t="shared" ca="1" si="486"/>
        <v>106623</v>
      </c>
      <c r="AM1226" s="25">
        <f t="shared" ca="1" si="487"/>
        <v>41</v>
      </c>
      <c r="AN1226" s="25">
        <f ca="1">IF(AM1226=0,0,COUNTIF($AM$19:AM1226,C1226*10+1))</f>
        <v>157</v>
      </c>
      <c r="AO1226" s="20">
        <f t="shared" ca="1" si="488"/>
        <v>0</v>
      </c>
      <c r="AP1226" s="32">
        <f t="shared" ca="1" si="489"/>
        <v>106623</v>
      </c>
    </row>
    <row r="1227" spans="1:42" x14ac:dyDescent="0.2">
      <c r="A1227" s="14">
        <f>Daten!A1227</f>
        <v>41518</v>
      </c>
      <c r="B1227" s="7" t="str">
        <f>Daten!B1227</f>
        <v xml:space="preserve">Waldneukirchen                                    </v>
      </c>
      <c r="C1227" s="14">
        <f t="shared" si="465"/>
        <v>4</v>
      </c>
      <c r="D1227" s="9">
        <f>Daten!D1227</f>
        <v>0</v>
      </c>
      <c r="E1227" s="8">
        <f>Daten!E1227</f>
        <v>2239</v>
      </c>
      <c r="F1227" s="8">
        <f>Daten!F1227</f>
        <v>2223</v>
      </c>
      <c r="G1227" s="26">
        <f t="shared" si="466"/>
        <v>16</v>
      </c>
      <c r="H1227" s="28">
        <f t="shared" si="467"/>
        <v>7.1974808816914083E-3</v>
      </c>
      <c r="I1227" s="20">
        <f t="shared" si="468"/>
        <v>31.667648953608907</v>
      </c>
      <c r="J1227" s="20">
        <f t="shared" si="469"/>
        <v>-15.667648953608907</v>
      </c>
      <c r="K1227" s="26">
        <f t="shared" si="470"/>
        <v>7833.8244768044533</v>
      </c>
      <c r="L1227" s="15">
        <f>Daten!G1227</f>
        <v>354</v>
      </c>
      <c r="M1227" s="15">
        <f>Daten!H1227</f>
        <v>1448</v>
      </c>
      <c r="N1227" s="15">
        <f>Daten!I1227</f>
        <v>437</v>
      </c>
      <c r="O1227" s="27">
        <f t="shared" si="471"/>
        <v>0.54627071823204421</v>
      </c>
      <c r="P1227" s="15">
        <f t="shared" si="472"/>
        <v>828.90704631927599</v>
      </c>
      <c r="Q1227" s="20">
        <f t="shared" si="473"/>
        <v>-37.907046319275992</v>
      </c>
      <c r="R1227" s="26">
        <f t="shared" si="474"/>
        <v>-7581.4092638551983</v>
      </c>
      <c r="S1227" s="8">
        <f>Daten!K1227</f>
        <v>22090.51</v>
      </c>
      <c r="T1227" s="8">
        <f>Daten!L1227</f>
        <v>223511.28</v>
      </c>
      <c r="U1227" s="8">
        <f>Daten!M1227</f>
        <v>1309934.25</v>
      </c>
      <c r="V1227" s="8">
        <f>Daten!N1227</f>
        <v>500</v>
      </c>
      <c r="W1227" s="8">
        <f>Daten!O1227</f>
        <v>500</v>
      </c>
      <c r="X1227" s="22">
        <f t="shared" si="475"/>
        <v>1555536.04</v>
      </c>
      <c r="Y1227" s="8">
        <f t="shared" si="476"/>
        <v>918501.35323203076</v>
      </c>
      <c r="Z1227" s="20">
        <f t="shared" si="477"/>
        <v>637034.68676796928</v>
      </c>
      <c r="AA1227" s="26">
        <f t="shared" si="478"/>
        <v>-63703.468676796932</v>
      </c>
      <c r="AB1227" s="31">
        <f t="shared" si="479"/>
        <v>-63451.053463847675</v>
      </c>
      <c r="AC1227" s="30">
        <f t="shared" si="480"/>
        <v>0</v>
      </c>
      <c r="AG1227" s="25">
        <f t="shared" si="481"/>
        <v>0</v>
      </c>
      <c r="AH1227" s="25">
        <f t="shared" si="482"/>
        <v>0</v>
      </c>
      <c r="AI1227" s="25">
        <f t="shared" si="483"/>
        <v>0</v>
      </c>
      <c r="AJ1227" s="25">
        <f t="shared" si="484"/>
        <v>1</v>
      </c>
      <c r="AK1227" s="25">
        <f t="shared" si="485"/>
        <v>0</v>
      </c>
      <c r="AL1227" s="25">
        <f t="shared" ca="1" si="486"/>
        <v>0</v>
      </c>
      <c r="AM1227" s="25">
        <f t="shared" ca="1" si="487"/>
        <v>0</v>
      </c>
      <c r="AN1227" s="25">
        <f ca="1">IF(AM1227=0,0,COUNTIF($AM$19:AM1227,C1227*10+1))</f>
        <v>0</v>
      </c>
      <c r="AO1227" s="20">
        <f t="shared" ca="1" si="488"/>
        <v>0</v>
      </c>
      <c r="AP1227" s="32">
        <f t="shared" ca="1" si="489"/>
        <v>0</v>
      </c>
    </row>
    <row r="1228" spans="1:42" x14ac:dyDescent="0.2">
      <c r="A1228" s="14">
        <f>Daten!A1228</f>
        <v>41521</v>
      </c>
      <c r="B1228" s="7" t="str">
        <f>Daten!B1228</f>
        <v xml:space="preserve">Wolfern                                           </v>
      </c>
      <c r="C1228" s="14">
        <f t="shared" si="465"/>
        <v>4</v>
      </c>
      <c r="D1228" s="9">
        <f>Daten!D1228</f>
        <v>0</v>
      </c>
      <c r="E1228" s="8">
        <f>Daten!E1228</f>
        <v>3374</v>
      </c>
      <c r="F1228" s="8">
        <f>Daten!F1228</f>
        <v>3171</v>
      </c>
      <c r="G1228" s="26">
        <f t="shared" si="466"/>
        <v>203</v>
      </c>
      <c r="H1228" s="28">
        <f t="shared" si="467"/>
        <v>6.4017660044150104E-2</v>
      </c>
      <c r="I1228" s="20">
        <f t="shared" si="468"/>
        <v>45.172341354878021</v>
      </c>
      <c r="J1228" s="20">
        <f t="shared" si="469"/>
        <v>157.82765864512197</v>
      </c>
      <c r="K1228" s="26">
        <f t="shared" si="470"/>
        <v>-78913.829322560981</v>
      </c>
      <c r="L1228" s="15">
        <f>Daten!G1228</f>
        <v>534</v>
      </c>
      <c r="M1228" s="15">
        <f>Daten!H1228</f>
        <v>2122</v>
      </c>
      <c r="N1228" s="15">
        <f>Daten!I1228</f>
        <v>718</v>
      </c>
      <c r="O1228" s="27">
        <f t="shared" si="471"/>
        <v>0.59000942507068799</v>
      </c>
      <c r="P1228" s="15">
        <f t="shared" si="472"/>
        <v>1214.7380885977236</v>
      </c>
      <c r="Q1228" s="20">
        <f t="shared" si="473"/>
        <v>37.261911402276382</v>
      </c>
      <c r="R1228" s="26">
        <f t="shared" si="474"/>
        <v>7452.3822804552765</v>
      </c>
      <c r="S1228" s="8">
        <f>Daten!K1228</f>
        <v>32941.480000000003</v>
      </c>
      <c r="T1228" s="8">
        <f>Daten!L1228</f>
        <v>373466.85</v>
      </c>
      <c r="U1228" s="8">
        <f>Daten!M1228</f>
        <v>1731177.48</v>
      </c>
      <c r="V1228" s="8">
        <f>Daten!N1228</f>
        <v>500</v>
      </c>
      <c r="W1228" s="8">
        <f>Daten!O1228</f>
        <v>500</v>
      </c>
      <c r="X1228" s="22">
        <f t="shared" si="475"/>
        <v>2137585.81</v>
      </c>
      <c r="Y1228" s="8">
        <f t="shared" si="476"/>
        <v>1384110.569810126</v>
      </c>
      <c r="Z1228" s="20">
        <f t="shared" si="477"/>
        <v>753475.24018987408</v>
      </c>
      <c r="AA1228" s="26">
        <f t="shared" si="478"/>
        <v>-75347.524018987417</v>
      </c>
      <c r="AB1228" s="31">
        <f t="shared" si="479"/>
        <v>-146808.97106109312</v>
      </c>
      <c r="AC1228" s="30">
        <f t="shared" si="480"/>
        <v>0</v>
      </c>
      <c r="AG1228" s="25">
        <f t="shared" si="481"/>
        <v>0</v>
      </c>
      <c r="AH1228" s="25">
        <f t="shared" si="482"/>
        <v>0</v>
      </c>
      <c r="AI1228" s="25">
        <f t="shared" si="483"/>
        <v>0</v>
      </c>
      <c r="AJ1228" s="25">
        <f t="shared" si="484"/>
        <v>1</v>
      </c>
      <c r="AK1228" s="25">
        <f t="shared" si="485"/>
        <v>0</v>
      </c>
      <c r="AL1228" s="25">
        <f t="shared" ca="1" si="486"/>
        <v>0</v>
      </c>
      <c r="AM1228" s="25">
        <f t="shared" ca="1" si="487"/>
        <v>0</v>
      </c>
      <c r="AN1228" s="25">
        <f ca="1">IF(AM1228=0,0,COUNTIF($AM$19:AM1228,C1228*10+1))</f>
        <v>0</v>
      </c>
      <c r="AO1228" s="20">
        <f t="shared" ca="1" si="488"/>
        <v>0</v>
      </c>
      <c r="AP1228" s="32">
        <f t="shared" ca="1" si="489"/>
        <v>0</v>
      </c>
    </row>
    <row r="1229" spans="1:42" x14ac:dyDescent="0.2">
      <c r="A1229" s="14">
        <f>Daten!A1229</f>
        <v>41522</v>
      </c>
      <c r="B1229" s="7" t="str">
        <f>Daten!B1229</f>
        <v xml:space="preserve">Weyer                                             </v>
      </c>
      <c r="C1229" s="14">
        <f t="shared" si="465"/>
        <v>4</v>
      </c>
      <c r="D1229" s="9">
        <f>Daten!D1229</f>
        <v>0</v>
      </c>
      <c r="E1229" s="8">
        <f>Daten!E1229</f>
        <v>4033</v>
      </c>
      <c r="F1229" s="8">
        <f>Daten!F1229</f>
        <v>4177</v>
      </c>
      <c r="G1229" s="26">
        <f t="shared" si="466"/>
        <v>-144</v>
      </c>
      <c r="H1229" s="28">
        <f t="shared" si="467"/>
        <v>-3.4474503231984678E-2</v>
      </c>
      <c r="I1229" s="20">
        <f t="shared" si="468"/>
        <v>59.503270211077108</v>
      </c>
      <c r="J1229" s="20">
        <f t="shared" si="469"/>
        <v>-203.50327021107711</v>
      </c>
      <c r="K1229" s="26">
        <f t="shared" si="470"/>
        <v>101751.63510553856</v>
      </c>
      <c r="L1229" s="15">
        <f>Daten!G1229</f>
        <v>575</v>
      </c>
      <c r="M1229" s="15">
        <f>Daten!H1229</f>
        <v>2436</v>
      </c>
      <c r="N1229" s="15">
        <f>Daten!I1229</f>
        <v>1022</v>
      </c>
      <c r="O1229" s="27">
        <f t="shared" si="471"/>
        <v>0.65558292282430208</v>
      </c>
      <c r="P1229" s="15">
        <f t="shared" si="472"/>
        <v>1394.4872685315997</v>
      </c>
      <c r="Q1229" s="20">
        <f t="shared" si="473"/>
        <v>202.51273146840026</v>
      </c>
      <c r="R1229" s="26">
        <f t="shared" si="474"/>
        <v>40502.546293680054</v>
      </c>
      <c r="S1229" s="8">
        <f>Daten!K1229</f>
        <v>33729.65</v>
      </c>
      <c r="T1229" s="8">
        <f>Daten!L1229</f>
        <v>317984.09999999998</v>
      </c>
      <c r="U1229" s="8">
        <f>Daten!M1229</f>
        <v>717345.36</v>
      </c>
      <c r="V1229" s="8">
        <f>Daten!N1229</f>
        <v>500</v>
      </c>
      <c r="W1229" s="8">
        <f>Daten!O1229</f>
        <v>500</v>
      </c>
      <c r="X1229" s="22">
        <f t="shared" si="475"/>
        <v>1069059.1099999999</v>
      </c>
      <c r="Y1229" s="8">
        <f t="shared" si="476"/>
        <v>1654451.0752946762</v>
      </c>
      <c r="Z1229" s="20">
        <f t="shared" si="477"/>
        <v>-585391.96529467637</v>
      </c>
      <c r="AA1229" s="26">
        <f t="shared" si="478"/>
        <v>58539.196529467641</v>
      </c>
      <c r="AB1229" s="31">
        <f t="shared" si="479"/>
        <v>200793.37792868627</v>
      </c>
      <c r="AC1229" s="30">
        <f t="shared" si="480"/>
        <v>200793.37792868627</v>
      </c>
      <c r="AG1229" s="25">
        <f t="shared" si="481"/>
        <v>101751.63510553856</v>
      </c>
      <c r="AH1229" s="25">
        <f t="shared" si="482"/>
        <v>58539.196529467641</v>
      </c>
      <c r="AI1229" s="25">
        <f t="shared" si="483"/>
        <v>160290.83163500621</v>
      </c>
      <c r="AJ1229" s="25">
        <f t="shared" si="484"/>
        <v>1</v>
      </c>
      <c r="AK1229" s="25">
        <f t="shared" si="485"/>
        <v>160290.83163500621</v>
      </c>
      <c r="AL1229" s="25">
        <f t="shared" ca="1" si="486"/>
        <v>351498</v>
      </c>
      <c r="AM1229" s="25">
        <f t="shared" ca="1" si="487"/>
        <v>41</v>
      </c>
      <c r="AN1229" s="25">
        <f ca="1">IF(AM1229=0,0,COUNTIF($AM$19:AM1229,C1229*10+1))</f>
        <v>158</v>
      </c>
      <c r="AO1229" s="20">
        <f t="shared" ca="1" si="488"/>
        <v>0</v>
      </c>
      <c r="AP1229" s="32">
        <f t="shared" ca="1" si="489"/>
        <v>351498</v>
      </c>
    </row>
    <row r="1230" spans="1:42" x14ac:dyDescent="0.2">
      <c r="A1230" s="14">
        <f>Daten!A1230</f>
        <v>41601</v>
      </c>
      <c r="B1230" s="7" t="str">
        <f>Daten!B1230</f>
        <v xml:space="preserve">Alberndorf in der Riedmark                        </v>
      </c>
      <c r="C1230" s="14">
        <f t="shared" si="465"/>
        <v>4</v>
      </c>
      <c r="D1230" s="9">
        <f>Daten!D1230</f>
        <v>0</v>
      </c>
      <c r="E1230" s="8">
        <f>Daten!E1230</f>
        <v>4219</v>
      </c>
      <c r="F1230" s="8">
        <f>Daten!F1230</f>
        <v>4165</v>
      </c>
      <c r="G1230" s="26">
        <f t="shared" si="466"/>
        <v>54</v>
      </c>
      <c r="H1230" s="28">
        <f t="shared" si="467"/>
        <v>1.2965186074429771E-2</v>
      </c>
      <c r="I1230" s="20">
        <f t="shared" si="468"/>
        <v>59.332324737643319</v>
      </c>
      <c r="J1230" s="20">
        <f t="shared" si="469"/>
        <v>-5.3323247376433187</v>
      </c>
      <c r="K1230" s="26">
        <f t="shared" si="470"/>
        <v>2666.1623688216596</v>
      </c>
      <c r="L1230" s="15">
        <f>Daten!G1230</f>
        <v>695</v>
      </c>
      <c r="M1230" s="15">
        <f>Daten!H1230</f>
        <v>2791</v>
      </c>
      <c r="N1230" s="15">
        <f>Daten!I1230</f>
        <v>733</v>
      </c>
      <c r="O1230" s="27">
        <f t="shared" si="471"/>
        <v>0.5116445718380509</v>
      </c>
      <c r="P1230" s="15">
        <f t="shared" si="472"/>
        <v>1597.7068827880521</v>
      </c>
      <c r="Q1230" s="20">
        <f t="shared" si="473"/>
        <v>-169.7068827880521</v>
      </c>
      <c r="R1230" s="26">
        <f t="shared" si="474"/>
        <v>-33941.37655761042</v>
      </c>
      <c r="S1230" s="8">
        <f>Daten!K1230</f>
        <v>17623.32</v>
      </c>
      <c r="T1230" s="8">
        <f>Daten!L1230</f>
        <v>299355.56</v>
      </c>
      <c r="U1230" s="8">
        <f>Daten!M1230</f>
        <v>335105.15000000002</v>
      </c>
      <c r="V1230" s="8">
        <f>Daten!N1230</f>
        <v>500</v>
      </c>
      <c r="W1230" s="8">
        <f>Daten!O1230</f>
        <v>500</v>
      </c>
      <c r="X1230" s="22">
        <f t="shared" si="475"/>
        <v>652084.03</v>
      </c>
      <c r="Y1230" s="8">
        <f t="shared" si="476"/>
        <v>1730753.5548396329</v>
      </c>
      <c r="Z1230" s="20">
        <f t="shared" si="477"/>
        <v>-1078669.5248396329</v>
      </c>
      <c r="AA1230" s="26">
        <f t="shared" si="478"/>
        <v>107866.95248396329</v>
      </c>
      <c r="AB1230" s="31">
        <f t="shared" si="479"/>
        <v>76591.738295174539</v>
      </c>
      <c r="AC1230" s="30">
        <f t="shared" si="480"/>
        <v>76591.738295174539</v>
      </c>
      <c r="AG1230" s="25">
        <f t="shared" si="481"/>
        <v>2666.1623688216596</v>
      </c>
      <c r="AH1230" s="25">
        <f t="shared" si="482"/>
        <v>107866.95248396329</v>
      </c>
      <c r="AI1230" s="25">
        <f t="shared" si="483"/>
        <v>110533.11485278496</v>
      </c>
      <c r="AJ1230" s="25">
        <f t="shared" si="484"/>
        <v>1</v>
      </c>
      <c r="AK1230" s="25">
        <f t="shared" si="485"/>
        <v>110533.11485278496</v>
      </c>
      <c r="AL1230" s="25">
        <f t="shared" ca="1" si="486"/>
        <v>242386</v>
      </c>
      <c r="AM1230" s="25">
        <f t="shared" ca="1" si="487"/>
        <v>41</v>
      </c>
      <c r="AN1230" s="25">
        <f ca="1">IF(AM1230=0,0,COUNTIF($AM$19:AM1230,C1230*10+1))</f>
        <v>159</v>
      </c>
      <c r="AO1230" s="20">
        <f t="shared" ca="1" si="488"/>
        <v>0</v>
      </c>
      <c r="AP1230" s="32">
        <f t="shared" ca="1" si="489"/>
        <v>242386</v>
      </c>
    </row>
    <row r="1231" spans="1:42" x14ac:dyDescent="0.2">
      <c r="A1231" s="14">
        <f>Daten!A1231</f>
        <v>41602</v>
      </c>
      <c r="B1231" s="7" t="str">
        <f>Daten!B1231</f>
        <v xml:space="preserve">Altenberg bei Linz                                </v>
      </c>
      <c r="C1231" s="14">
        <f t="shared" si="465"/>
        <v>4</v>
      </c>
      <c r="D1231" s="9">
        <f>Daten!D1231</f>
        <v>0</v>
      </c>
      <c r="E1231" s="8">
        <f>Daten!E1231</f>
        <v>4751</v>
      </c>
      <c r="F1231" s="8">
        <f>Daten!F1231</f>
        <v>4666</v>
      </c>
      <c r="G1231" s="26">
        <f t="shared" si="466"/>
        <v>85</v>
      </c>
      <c r="H1231" s="28">
        <f t="shared" si="467"/>
        <v>1.8216888126875268E-2</v>
      </c>
      <c r="I1231" s="20">
        <f t="shared" si="468"/>
        <v>66.469298253503894</v>
      </c>
      <c r="J1231" s="20">
        <f t="shared" si="469"/>
        <v>18.530701746496106</v>
      </c>
      <c r="K1231" s="26">
        <f t="shared" si="470"/>
        <v>-9265.3508732480532</v>
      </c>
      <c r="L1231" s="15">
        <f>Daten!G1231</f>
        <v>822</v>
      </c>
      <c r="M1231" s="15">
        <f>Daten!H1231</f>
        <v>2968</v>
      </c>
      <c r="N1231" s="15">
        <f>Daten!I1231</f>
        <v>961</v>
      </c>
      <c r="O1231" s="27">
        <f t="shared" si="471"/>
        <v>0.60074123989218331</v>
      </c>
      <c r="P1231" s="15">
        <f t="shared" si="472"/>
        <v>1699.0304651074664</v>
      </c>
      <c r="Q1231" s="20">
        <f t="shared" si="473"/>
        <v>83.969534892533602</v>
      </c>
      <c r="R1231" s="26">
        <f t="shared" si="474"/>
        <v>16793.906978506719</v>
      </c>
      <c r="S1231" s="8">
        <f>Daten!K1231</f>
        <v>18063.27</v>
      </c>
      <c r="T1231" s="8">
        <f>Daten!L1231</f>
        <v>439948.26</v>
      </c>
      <c r="U1231" s="8">
        <f>Daten!M1231</f>
        <v>479456.89</v>
      </c>
      <c r="V1231" s="8">
        <f>Daten!N1231</f>
        <v>500</v>
      </c>
      <c r="W1231" s="8">
        <f>Daten!O1231</f>
        <v>500</v>
      </c>
      <c r="X1231" s="22">
        <f t="shared" si="475"/>
        <v>937468.42</v>
      </c>
      <c r="Y1231" s="8">
        <f t="shared" si="476"/>
        <v>1948995.0554735947</v>
      </c>
      <c r="Z1231" s="20">
        <f t="shared" si="477"/>
        <v>-1011526.6354735947</v>
      </c>
      <c r="AA1231" s="26">
        <f t="shared" si="478"/>
        <v>101152.66354735947</v>
      </c>
      <c r="AB1231" s="31">
        <f t="shared" si="479"/>
        <v>108681.21965261814</v>
      </c>
      <c r="AC1231" s="30">
        <f t="shared" si="480"/>
        <v>108681.21965261814</v>
      </c>
      <c r="AG1231" s="25">
        <f t="shared" si="481"/>
        <v>-9265.3508732480532</v>
      </c>
      <c r="AH1231" s="25">
        <f t="shared" si="482"/>
        <v>101152.66354735947</v>
      </c>
      <c r="AI1231" s="25">
        <f t="shared" si="483"/>
        <v>91887.31267411141</v>
      </c>
      <c r="AJ1231" s="25">
        <f t="shared" si="484"/>
        <v>1</v>
      </c>
      <c r="AK1231" s="25">
        <f t="shared" si="485"/>
        <v>91887.31267411141</v>
      </c>
      <c r="AL1231" s="25">
        <f t="shared" ca="1" si="486"/>
        <v>201498</v>
      </c>
      <c r="AM1231" s="25">
        <f t="shared" ca="1" si="487"/>
        <v>41</v>
      </c>
      <c r="AN1231" s="25">
        <f ca="1">IF(AM1231=0,0,COUNTIF($AM$19:AM1231,C1231*10+1))</f>
        <v>160</v>
      </c>
      <c r="AO1231" s="20">
        <f t="shared" ca="1" si="488"/>
        <v>0</v>
      </c>
      <c r="AP1231" s="32">
        <f t="shared" ca="1" si="489"/>
        <v>201498</v>
      </c>
    </row>
    <row r="1232" spans="1:42" x14ac:dyDescent="0.2">
      <c r="A1232" s="14">
        <f>Daten!A1232</f>
        <v>41603</v>
      </c>
      <c r="B1232" s="7" t="str">
        <f>Daten!B1232</f>
        <v xml:space="preserve">Bad Leonfelden                                    </v>
      </c>
      <c r="C1232" s="14">
        <f t="shared" si="465"/>
        <v>4</v>
      </c>
      <c r="D1232" s="9">
        <f>Daten!D1232</f>
        <v>0</v>
      </c>
      <c r="E1232" s="8">
        <f>Daten!E1232</f>
        <v>4441</v>
      </c>
      <c r="F1232" s="8">
        <f>Daten!F1232</f>
        <v>4253</v>
      </c>
      <c r="G1232" s="26">
        <f t="shared" si="466"/>
        <v>188</v>
      </c>
      <c r="H1232" s="28">
        <f t="shared" si="467"/>
        <v>4.4204091229720195E-2</v>
      </c>
      <c r="I1232" s="20">
        <f t="shared" si="468"/>
        <v>60.585924876157755</v>
      </c>
      <c r="J1232" s="20">
        <f t="shared" si="469"/>
        <v>127.41407512384225</v>
      </c>
      <c r="K1232" s="26">
        <f t="shared" si="470"/>
        <v>-63707.037561921126</v>
      </c>
      <c r="L1232" s="15">
        <f>Daten!G1232</f>
        <v>665</v>
      </c>
      <c r="M1232" s="15">
        <f>Daten!H1232</f>
        <v>2887</v>
      </c>
      <c r="N1232" s="15">
        <f>Daten!I1232</f>
        <v>889</v>
      </c>
      <c r="O1232" s="27">
        <f t="shared" si="471"/>
        <v>0.53827502597852439</v>
      </c>
      <c r="P1232" s="15">
        <f t="shared" si="472"/>
        <v>1652.6620460799377</v>
      </c>
      <c r="Q1232" s="20">
        <f t="shared" si="473"/>
        <v>-98.662046079937681</v>
      </c>
      <c r="R1232" s="26">
        <f t="shared" si="474"/>
        <v>-19732.409215987536</v>
      </c>
      <c r="S1232" s="8">
        <f>Daten!K1232</f>
        <v>15307.97</v>
      </c>
      <c r="T1232" s="8">
        <f>Daten!L1232</f>
        <v>454460.9</v>
      </c>
      <c r="U1232" s="8">
        <f>Daten!M1232</f>
        <v>2333562.3199999998</v>
      </c>
      <c r="V1232" s="8">
        <f>Daten!N1232</f>
        <v>500</v>
      </c>
      <c r="W1232" s="8">
        <f>Daten!O1232</f>
        <v>500</v>
      </c>
      <c r="X1232" s="22">
        <f t="shared" si="475"/>
        <v>2803331.19</v>
      </c>
      <c r="Y1232" s="8">
        <f t="shared" si="476"/>
        <v>1821824.2562320004</v>
      </c>
      <c r="Z1232" s="20">
        <f t="shared" si="477"/>
        <v>981506.93376799952</v>
      </c>
      <c r="AA1232" s="26">
        <f t="shared" si="478"/>
        <v>-98150.693376799958</v>
      </c>
      <c r="AB1232" s="31">
        <f t="shared" si="479"/>
        <v>-181590.14015470861</v>
      </c>
      <c r="AC1232" s="30">
        <f t="shared" si="480"/>
        <v>0</v>
      </c>
      <c r="AG1232" s="25">
        <f t="shared" si="481"/>
        <v>0</v>
      </c>
      <c r="AH1232" s="25">
        <f t="shared" si="482"/>
        <v>0</v>
      </c>
      <c r="AI1232" s="25">
        <f t="shared" si="483"/>
        <v>0</v>
      </c>
      <c r="AJ1232" s="25">
        <f t="shared" si="484"/>
        <v>1</v>
      </c>
      <c r="AK1232" s="25">
        <f t="shared" si="485"/>
        <v>0</v>
      </c>
      <c r="AL1232" s="25">
        <f t="shared" ca="1" si="486"/>
        <v>0</v>
      </c>
      <c r="AM1232" s="25">
        <f t="shared" ca="1" si="487"/>
        <v>0</v>
      </c>
      <c r="AN1232" s="25">
        <f ca="1">IF(AM1232=0,0,COUNTIF($AM$19:AM1232,C1232*10+1))</f>
        <v>0</v>
      </c>
      <c r="AO1232" s="20">
        <f t="shared" ca="1" si="488"/>
        <v>0</v>
      </c>
      <c r="AP1232" s="32">
        <f t="shared" ca="1" si="489"/>
        <v>0</v>
      </c>
    </row>
    <row r="1233" spans="1:42" x14ac:dyDescent="0.2">
      <c r="A1233" s="14">
        <f>Daten!A1233</f>
        <v>41604</v>
      </c>
      <c r="B1233" s="7" t="str">
        <f>Daten!B1233</f>
        <v xml:space="preserve">Eidenberg                                         </v>
      </c>
      <c r="C1233" s="14">
        <f t="shared" si="465"/>
        <v>4</v>
      </c>
      <c r="D1233" s="9">
        <f>Daten!D1233</f>
        <v>0</v>
      </c>
      <c r="E1233" s="8">
        <f>Daten!E1233</f>
        <v>2168</v>
      </c>
      <c r="F1233" s="8">
        <f>Daten!F1233</f>
        <v>2119</v>
      </c>
      <c r="G1233" s="26">
        <f t="shared" si="466"/>
        <v>49</v>
      </c>
      <c r="H1233" s="28">
        <f t="shared" si="467"/>
        <v>2.3124115148655026E-2</v>
      </c>
      <c r="I1233" s="20">
        <f t="shared" si="468"/>
        <v>30.186121517182759</v>
      </c>
      <c r="J1233" s="20">
        <f t="shared" si="469"/>
        <v>18.813878482817241</v>
      </c>
      <c r="K1233" s="26">
        <f t="shared" si="470"/>
        <v>-9406.9392414086215</v>
      </c>
      <c r="L1233" s="15">
        <f>Daten!G1233</f>
        <v>337</v>
      </c>
      <c r="M1233" s="15">
        <f>Daten!H1233</f>
        <v>1470</v>
      </c>
      <c r="N1233" s="15">
        <f>Daten!I1233</f>
        <v>361</v>
      </c>
      <c r="O1233" s="27">
        <f t="shared" si="471"/>
        <v>0.47482993197278911</v>
      </c>
      <c r="P1233" s="15">
        <f t="shared" si="472"/>
        <v>841.50093790699987</v>
      </c>
      <c r="Q1233" s="20">
        <f t="shared" si="473"/>
        <v>-143.50093790699987</v>
      </c>
      <c r="R1233" s="26">
        <f t="shared" si="474"/>
        <v>-28700.187581399972</v>
      </c>
      <c r="S1233" s="8">
        <f>Daten!K1233</f>
        <v>13503.55</v>
      </c>
      <c r="T1233" s="8">
        <f>Daten!L1233</f>
        <v>162229.17000000001</v>
      </c>
      <c r="U1233" s="8">
        <f>Daten!M1233</f>
        <v>156134.53</v>
      </c>
      <c r="V1233" s="8">
        <f>Daten!N1233</f>
        <v>500</v>
      </c>
      <c r="W1233" s="8">
        <f>Daten!O1233</f>
        <v>500</v>
      </c>
      <c r="X1233" s="22">
        <f t="shared" si="475"/>
        <v>331867.25</v>
      </c>
      <c r="Y1233" s="8">
        <f t="shared" si="476"/>
        <v>889375.13792185916</v>
      </c>
      <c r="Z1233" s="20">
        <f t="shared" si="477"/>
        <v>-557507.88792185916</v>
      </c>
      <c r="AA1233" s="26">
        <f t="shared" si="478"/>
        <v>55750.788792185922</v>
      </c>
      <c r="AB1233" s="31">
        <f t="shared" si="479"/>
        <v>17643.661969377325</v>
      </c>
      <c r="AC1233" s="30">
        <f t="shared" si="480"/>
        <v>17643.661969377325</v>
      </c>
      <c r="AG1233" s="25">
        <f t="shared" si="481"/>
        <v>-9406.9392414086215</v>
      </c>
      <c r="AH1233" s="25">
        <f t="shared" si="482"/>
        <v>55750.788792185922</v>
      </c>
      <c r="AI1233" s="25">
        <f t="shared" si="483"/>
        <v>46343.849550777304</v>
      </c>
      <c r="AJ1233" s="25">
        <f t="shared" si="484"/>
        <v>1</v>
      </c>
      <c r="AK1233" s="25">
        <f t="shared" si="485"/>
        <v>46343.849550777304</v>
      </c>
      <c r="AL1233" s="25">
        <f t="shared" ca="1" si="486"/>
        <v>101626</v>
      </c>
      <c r="AM1233" s="25">
        <f t="shared" ca="1" si="487"/>
        <v>41</v>
      </c>
      <c r="AN1233" s="25">
        <f ca="1">IF(AM1233=0,0,COUNTIF($AM$19:AM1233,C1233*10+1))</f>
        <v>161</v>
      </c>
      <c r="AO1233" s="20">
        <f t="shared" ca="1" si="488"/>
        <v>0</v>
      </c>
      <c r="AP1233" s="32">
        <f t="shared" ca="1" si="489"/>
        <v>101626</v>
      </c>
    </row>
    <row r="1234" spans="1:42" x14ac:dyDescent="0.2">
      <c r="A1234" s="14">
        <f>Daten!A1234</f>
        <v>41605</v>
      </c>
      <c r="B1234" s="7" t="str">
        <f>Daten!B1234</f>
        <v xml:space="preserve">Engerwitzdorf                                     </v>
      </c>
      <c r="C1234" s="14">
        <f t="shared" si="465"/>
        <v>4</v>
      </c>
      <c r="D1234" s="9">
        <f>Daten!D1234</f>
        <v>0</v>
      </c>
      <c r="E1234" s="8">
        <f>Daten!E1234</f>
        <v>9083</v>
      </c>
      <c r="F1234" s="8">
        <f>Daten!F1234</f>
        <v>8805</v>
      </c>
      <c r="G1234" s="26">
        <f t="shared" si="466"/>
        <v>278</v>
      </c>
      <c r="H1234" s="28">
        <f t="shared" si="467"/>
        <v>3.1572969903463942E-2</v>
      </c>
      <c r="I1234" s="20">
        <f t="shared" si="468"/>
        <v>125.43124113204068</v>
      </c>
      <c r="J1234" s="20">
        <f t="shared" si="469"/>
        <v>152.56875886795933</v>
      </c>
      <c r="K1234" s="26">
        <f t="shared" si="470"/>
        <v>-76284.379433979659</v>
      </c>
      <c r="L1234" s="15">
        <f>Daten!G1234</f>
        <v>1452</v>
      </c>
      <c r="M1234" s="15">
        <f>Daten!H1234</f>
        <v>5890</v>
      </c>
      <c r="N1234" s="15">
        <f>Daten!I1234</f>
        <v>1741</v>
      </c>
      <c r="O1234" s="27">
        <f t="shared" si="471"/>
        <v>0.54210526315789476</v>
      </c>
      <c r="P1234" s="15">
        <f t="shared" si="472"/>
        <v>3371.7282478042375</v>
      </c>
      <c r="Q1234" s="20">
        <f t="shared" si="473"/>
        <v>-178.72824780423753</v>
      </c>
      <c r="R1234" s="26">
        <f t="shared" si="474"/>
        <v>-35745.649560847509</v>
      </c>
      <c r="S1234" s="8">
        <f>Daten!K1234</f>
        <v>24036.12</v>
      </c>
      <c r="T1234" s="8">
        <f>Daten!L1234</f>
        <v>792629.7</v>
      </c>
      <c r="U1234" s="8">
        <f>Daten!M1234</f>
        <v>1922238.31</v>
      </c>
      <c r="V1234" s="8">
        <f>Daten!N1234</f>
        <v>500</v>
      </c>
      <c r="W1234" s="8">
        <f>Daten!O1234</f>
        <v>500</v>
      </c>
      <c r="X1234" s="22">
        <f t="shared" si="475"/>
        <v>2738904.13</v>
      </c>
      <c r="Y1234" s="8">
        <f t="shared" si="476"/>
        <v>3726104.4177787118</v>
      </c>
      <c r="Z1234" s="20">
        <f t="shared" si="477"/>
        <v>-987200.28777871188</v>
      </c>
      <c r="AA1234" s="26">
        <f t="shared" si="478"/>
        <v>98720.028777871194</v>
      </c>
      <c r="AB1234" s="31">
        <f t="shared" si="479"/>
        <v>-13310.000216955974</v>
      </c>
      <c r="AC1234" s="30">
        <f t="shared" si="480"/>
        <v>0</v>
      </c>
      <c r="AG1234" s="25">
        <f t="shared" si="481"/>
        <v>0</v>
      </c>
      <c r="AH1234" s="25">
        <f t="shared" si="482"/>
        <v>0</v>
      </c>
      <c r="AI1234" s="25">
        <f t="shared" si="483"/>
        <v>0</v>
      </c>
      <c r="AJ1234" s="25">
        <f t="shared" si="484"/>
        <v>1</v>
      </c>
      <c r="AK1234" s="25">
        <f t="shared" si="485"/>
        <v>0</v>
      </c>
      <c r="AL1234" s="25">
        <f t="shared" ca="1" si="486"/>
        <v>0</v>
      </c>
      <c r="AM1234" s="25">
        <f t="shared" ca="1" si="487"/>
        <v>0</v>
      </c>
      <c r="AN1234" s="25">
        <f ca="1">IF(AM1234=0,0,COUNTIF($AM$19:AM1234,C1234*10+1))</f>
        <v>0</v>
      </c>
      <c r="AO1234" s="20">
        <f t="shared" ca="1" si="488"/>
        <v>0</v>
      </c>
      <c r="AP1234" s="32">
        <f t="shared" ca="1" si="489"/>
        <v>0</v>
      </c>
    </row>
    <row r="1235" spans="1:42" x14ac:dyDescent="0.2">
      <c r="A1235" s="14">
        <f>Daten!A1235</f>
        <v>41606</v>
      </c>
      <c r="B1235" s="7" t="str">
        <f>Daten!B1235</f>
        <v xml:space="preserve">Feldkirchen an der Donau                          </v>
      </c>
      <c r="C1235" s="14">
        <f t="shared" ref="C1235:C1298" si="490">INT(A1235/10000)</f>
        <v>4</v>
      </c>
      <c r="D1235" s="9">
        <f>Daten!D1235</f>
        <v>0</v>
      </c>
      <c r="E1235" s="8">
        <f>Daten!E1235</f>
        <v>5513</v>
      </c>
      <c r="F1235" s="8">
        <f>Daten!F1235</f>
        <v>5353</v>
      </c>
      <c r="G1235" s="26">
        <f t="shared" ref="G1235:G1298" si="491">E1235-F1235</f>
        <v>160</v>
      </c>
      <c r="H1235" s="28">
        <f t="shared" ref="H1235:H1298" si="492">G1235/F1235</f>
        <v>2.9889781430973286E-2</v>
      </c>
      <c r="I1235" s="20">
        <f t="shared" ref="I1235:I1298" si="493">F1235*$I$6</f>
        <v>76.255926607588165</v>
      </c>
      <c r="J1235" s="20">
        <f t="shared" ref="J1235:J1298" si="494">G1235-I1235</f>
        <v>83.744073392411835</v>
      </c>
      <c r="K1235" s="26">
        <f t="shared" ref="K1235:K1298" si="495">-J1235*$K$5</f>
        <v>-41872.03669620592</v>
      </c>
      <c r="L1235" s="15">
        <f>Daten!G1235</f>
        <v>804</v>
      </c>
      <c r="M1235" s="15">
        <f>Daten!H1235</f>
        <v>3533</v>
      </c>
      <c r="N1235" s="15">
        <f>Daten!I1235</f>
        <v>1176</v>
      </c>
      <c r="O1235" s="27">
        <f t="shared" ref="O1235:O1298" si="496">(L1235+N1235)/M1235</f>
        <v>0.56043022926691199</v>
      </c>
      <c r="P1235" s="15">
        <f t="shared" ref="P1235:P1298" si="497">M1235*$P$6</f>
        <v>2022.4644990649188</v>
      </c>
      <c r="Q1235" s="20">
        <f t="shared" ref="Q1235:Q1298" si="498">L1235+N1235-P1235</f>
        <v>-42.464499064918755</v>
      </c>
      <c r="R1235" s="26">
        <f t="shared" ref="R1235:R1298" si="499">Q1235*$R$5</f>
        <v>-8492.899812983751</v>
      </c>
      <c r="S1235" s="8">
        <f>Daten!K1235</f>
        <v>27702.92</v>
      </c>
      <c r="T1235" s="8">
        <f>Daten!L1235</f>
        <v>490195.13</v>
      </c>
      <c r="U1235" s="8">
        <f>Daten!M1235</f>
        <v>1252020.26</v>
      </c>
      <c r="V1235" s="8">
        <f>Daten!N1235</f>
        <v>500</v>
      </c>
      <c r="W1235" s="8">
        <f>Daten!O1235</f>
        <v>500</v>
      </c>
      <c r="X1235" s="22">
        <f t="shared" ref="X1235:X1298" si="500">S1235/V1235*500+T1235/W1235*500+U1235</f>
        <v>1769918.31</v>
      </c>
      <c r="Y1235" s="8">
        <f t="shared" ref="Y1235:Y1298" si="501">E1235*$Y$6</f>
        <v>2261589.0845771264</v>
      </c>
      <c r="Z1235" s="20">
        <f t="shared" ref="Z1235:Z1298" si="502">X1235-Y1235</f>
        <v>-491670.77457712637</v>
      </c>
      <c r="AA1235" s="26">
        <f t="shared" ref="AA1235:AA1298" si="503">-Z1235*$AA$5</f>
        <v>49167.077457712643</v>
      </c>
      <c r="AB1235" s="31">
        <f t="shared" ref="AB1235:AB1298" si="504">K1235+R1235+AA1235</f>
        <v>-1197.8590514770258</v>
      </c>
      <c r="AC1235" s="30">
        <f t="shared" ref="AC1235:AC1298" si="505">MAX(0,AB1235)</f>
        <v>0</v>
      </c>
      <c r="AG1235" s="25">
        <f t="shared" ref="AG1235:AG1298" si="506">IF(AB1235&gt;0,K1235,0)</f>
        <v>0</v>
      </c>
      <c r="AH1235" s="25">
        <f t="shared" ref="AH1235:AH1298" si="507">IF(AB1235&gt;0,AA1235,0)</f>
        <v>0</v>
      </c>
      <c r="AI1235" s="25">
        <f t="shared" ref="AI1235:AI1298" si="508">AG1235+AH1235</f>
        <v>0</v>
      </c>
      <c r="AJ1235" s="25">
        <f t="shared" ref="AJ1235:AJ1298" si="509">IF(AND(V1235=500,W1235=500),1,0)</f>
        <v>1</v>
      </c>
      <c r="AK1235" s="25">
        <f t="shared" ref="AK1235:AK1298" si="510">IF(AND(AJ1235=1,AI1235&gt;=E1235*$AK$5),AI1235,0)</f>
        <v>0</v>
      </c>
      <c r="AL1235" s="25">
        <f t="shared" ref="AL1235:AL1298" ca="1" si="511">IF(OFFSET($AK$6,C1235,0)=0,0,ROUND(AK1235*OFFSET($AF$6,C1235,0)/OFFSET($AK$6,C1235,0),0))</f>
        <v>0</v>
      </c>
      <c r="AM1235" s="25">
        <f t="shared" ref="AM1235:AM1298" ca="1" si="512">IF(AL1235&gt;0,C1235*10+1,0)</f>
        <v>0</v>
      </c>
      <c r="AN1235" s="25">
        <f ca="1">IF(AM1235=0,0,COUNTIF($AM$19:AM1235,C1235*10+1))</f>
        <v>0</v>
      </c>
      <c r="AO1235" s="20">
        <f t="shared" ref="AO1235:AO1298" ca="1" si="513">IF(AN1235=1,OFFSET($AF$6,C1235,0)-OFFSET($AL$6,C1235,0),0)</f>
        <v>0</v>
      </c>
      <c r="AP1235" s="32">
        <f t="shared" ref="AP1235:AP1298" ca="1" si="514">AL1235+AO1235</f>
        <v>0</v>
      </c>
    </row>
    <row r="1236" spans="1:42" x14ac:dyDescent="0.2">
      <c r="A1236" s="14">
        <f>Daten!A1236</f>
        <v>41607</v>
      </c>
      <c r="B1236" s="7" t="str">
        <f>Daten!B1236</f>
        <v xml:space="preserve">Gallneukirchen                                    </v>
      </c>
      <c r="C1236" s="14">
        <f t="shared" si="490"/>
        <v>4</v>
      </c>
      <c r="D1236" s="9">
        <f>Daten!D1236</f>
        <v>0</v>
      </c>
      <c r="E1236" s="8">
        <f>Daten!E1236</f>
        <v>6682</v>
      </c>
      <c r="F1236" s="8">
        <f>Daten!F1236</f>
        <v>6583</v>
      </c>
      <c r="G1236" s="26">
        <f t="shared" si="491"/>
        <v>99</v>
      </c>
      <c r="H1236" s="28">
        <f t="shared" si="492"/>
        <v>1.503873613853866E-2</v>
      </c>
      <c r="I1236" s="20">
        <f t="shared" si="493"/>
        <v>93.777837634551261</v>
      </c>
      <c r="J1236" s="20">
        <f t="shared" si="494"/>
        <v>5.2221623654487388</v>
      </c>
      <c r="K1236" s="26">
        <f t="shared" si="495"/>
        <v>-2611.0811827243692</v>
      </c>
      <c r="L1236" s="15">
        <f>Daten!G1236</f>
        <v>896</v>
      </c>
      <c r="M1236" s="15">
        <f>Daten!H1236</f>
        <v>4427</v>
      </c>
      <c r="N1236" s="15">
        <f>Daten!I1236</f>
        <v>1359</v>
      </c>
      <c r="O1236" s="27">
        <f t="shared" si="496"/>
        <v>0.50937429410435964</v>
      </c>
      <c r="P1236" s="15">
        <f t="shared" si="497"/>
        <v>2534.2344572206043</v>
      </c>
      <c r="Q1236" s="20">
        <f t="shared" si="498"/>
        <v>-279.23445722060433</v>
      </c>
      <c r="R1236" s="26">
        <f t="shared" si="499"/>
        <v>-55846.891444120862</v>
      </c>
      <c r="S1236" s="8">
        <f>Daten!K1236</f>
        <v>2381.85</v>
      </c>
      <c r="T1236" s="8">
        <f>Daten!L1236</f>
        <v>571578.51</v>
      </c>
      <c r="U1236" s="8">
        <f>Daten!M1236</f>
        <v>1689753.54</v>
      </c>
      <c r="V1236" s="8">
        <f>Daten!N1236</f>
        <v>500</v>
      </c>
      <c r="W1236" s="8">
        <f>Daten!O1236</f>
        <v>500</v>
      </c>
      <c r="X1236" s="22">
        <f t="shared" si="500"/>
        <v>2263713.9</v>
      </c>
      <c r="Y1236" s="8">
        <f t="shared" si="501"/>
        <v>2741146.0662333318</v>
      </c>
      <c r="Z1236" s="20">
        <f t="shared" si="502"/>
        <v>-477432.1662333319</v>
      </c>
      <c r="AA1236" s="26">
        <f t="shared" si="503"/>
        <v>47743.216623333195</v>
      </c>
      <c r="AB1236" s="31">
        <f t="shared" si="504"/>
        <v>-10714.756003512033</v>
      </c>
      <c r="AC1236" s="30">
        <f t="shared" si="505"/>
        <v>0</v>
      </c>
      <c r="AG1236" s="25">
        <f t="shared" si="506"/>
        <v>0</v>
      </c>
      <c r="AH1236" s="25">
        <f t="shared" si="507"/>
        <v>0</v>
      </c>
      <c r="AI1236" s="25">
        <f t="shared" si="508"/>
        <v>0</v>
      </c>
      <c r="AJ1236" s="25">
        <f t="shared" si="509"/>
        <v>1</v>
      </c>
      <c r="AK1236" s="25">
        <f t="shared" si="510"/>
        <v>0</v>
      </c>
      <c r="AL1236" s="25">
        <f t="shared" ca="1" si="511"/>
        <v>0</v>
      </c>
      <c r="AM1236" s="25">
        <f t="shared" ca="1" si="512"/>
        <v>0</v>
      </c>
      <c r="AN1236" s="25">
        <f ca="1">IF(AM1236=0,0,COUNTIF($AM$19:AM1236,C1236*10+1))</f>
        <v>0</v>
      </c>
      <c r="AO1236" s="20">
        <f t="shared" ca="1" si="513"/>
        <v>0</v>
      </c>
      <c r="AP1236" s="32">
        <f t="shared" ca="1" si="514"/>
        <v>0</v>
      </c>
    </row>
    <row r="1237" spans="1:42" x14ac:dyDescent="0.2">
      <c r="A1237" s="14">
        <f>Daten!A1237</f>
        <v>41608</v>
      </c>
      <c r="B1237" s="7" t="str">
        <f>Daten!B1237</f>
        <v xml:space="preserve">Goldwörth                                        </v>
      </c>
      <c r="C1237" s="14">
        <f t="shared" si="490"/>
        <v>4</v>
      </c>
      <c r="D1237" s="9">
        <f>Daten!D1237</f>
        <v>0</v>
      </c>
      <c r="E1237" s="8">
        <f>Daten!E1237</f>
        <v>767</v>
      </c>
      <c r="F1237" s="8">
        <f>Daten!F1237</f>
        <v>817</v>
      </c>
      <c r="G1237" s="26">
        <f t="shared" si="491"/>
        <v>-50</v>
      </c>
      <c r="H1237" s="28">
        <f t="shared" si="492"/>
        <v>-6.1199510403916767E-2</v>
      </c>
      <c r="I1237" s="20">
        <f t="shared" si="493"/>
        <v>11.63853764961695</v>
      </c>
      <c r="J1237" s="20">
        <f t="shared" si="494"/>
        <v>-61.63853764961695</v>
      </c>
      <c r="K1237" s="26">
        <f t="shared" si="495"/>
        <v>30819.268824808474</v>
      </c>
      <c r="L1237" s="15">
        <f>Daten!G1237</f>
        <v>83</v>
      </c>
      <c r="M1237" s="15">
        <f>Daten!H1237</f>
        <v>524</v>
      </c>
      <c r="N1237" s="15">
        <f>Daten!I1237</f>
        <v>160</v>
      </c>
      <c r="O1237" s="27">
        <f t="shared" si="496"/>
        <v>0.4637404580152672</v>
      </c>
      <c r="P1237" s="15">
        <f t="shared" si="497"/>
        <v>299.96359963487612</v>
      </c>
      <c r="Q1237" s="20">
        <f t="shared" si="498"/>
        <v>-56.963599634876118</v>
      </c>
      <c r="R1237" s="26">
        <f t="shared" si="499"/>
        <v>-11392.719926975224</v>
      </c>
      <c r="S1237" s="8">
        <f>Daten!K1237</f>
        <v>8118.84</v>
      </c>
      <c r="T1237" s="8">
        <f>Daten!L1237</f>
        <v>66253.279999999999</v>
      </c>
      <c r="U1237" s="8">
        <f>Daten!M1237</f>
        <v>76130.62</v>
      </c>
      <c r="V1237" s="8">
        <f>Daten!N1237</f>
        <v>500</v>
      </c>
      <c r="W1237" s="8">
        <f>Daten!O1237</f>
        <v>500</v>
      </c>
      <c r="X1237" s="22">
        <f t="shared" si="500"/>
        <v>150502.74</v>
      </c>
      <c r="Y1237" s="8">
        <f t="shared" si="501"/>
        <v>314645.17102678324</v>
      </c>
      <c r="Z1237" s="20">
        <f t="shared" si="502"/>
        <v>-164142.43102678325</v>
      </c>
      <c r="AA1237" s="26">
        <f t="shared" si="503"/>
        <v>16414.243102678327</v>
      </c>
      <c r="AB1237" s="31">
        <f t="shared" si="504"/>
        <v>35840.792000511574</v>
      </c>
      <c r="AC1237" s="30">
        <f t="shared" si="505"/>
        <v>35840.792000511574</v>
      </c>
      <c r="AG1237" s="25">
        <f t="shared" si="506"/>
        <v>30819.268824808474</v>
      </c>
      <c r="AH1237" s="25">
        <f t="shared" si="507"/>
        <v>16414.243102678327</v>
      </c>
      <c r="AI1237" s="25">
        <f t="shared" si="508"/>
        <v>47233.511927486805</v>
      </c>
      <c r="AJ1237" s="25">
        <f t="shared" si="509"/>
        <v>1</v>
      </c>
      <c r="AK1237" s="25">
        <f t="shared" si="510"/>
        <v>47233.511927486805</v>
      </c>
      <c r="AL1237" s="25">
        <f t="shared" ca="1" si="511"/>
        <v>103577</v>
      </c>
      <c r="AM1237" s="25">
        <f t="shared" ca="1" si="512"/>
        <v>41</v>
      </c>
      <c r="AN1237" s="25">
        <f ca="1">IF(AM1237=0,0,COUNTIF($AM$19:AM1237,C1237*10+1))</f>
        <v>162</v>
      </c>
      <c r="AO1237" s="20">
        <f t="shared" ca="1" si="513"/>
        <v>0</v>
      </c>
      <c r="AP1237" s="32">
        <f t="shared" ca="1" si="514"/>
        <v>103577</v>
      </c>
    </row>
    <row r="1238" spans="1:42" x14ac:dyDescent="0.2">
      <c r="A1238" s="14">
        <f>Daten!A1238</f>
        <v>41609</v>
      </c>
      <c r="B1238" s="7" t="str">
        <f>Daten!B1238</f>
        <v xml:space="preserve">Gramastetten                                      </v>
      </c>
      <c r="C1238" s="14">
        <f t="shared" si="490"/>
        <v>4</v>
      </c>
      <c r="D1238" s="9">
        <f>Daten!D1238</f>
        <v>0</v>
      </c>
      <c r="E1238" s="8">
        <f>Daten!E1238</f>
        <v>5099</v>
      </c>
      <c r="F1238" s="8">
        <f>Daten!F1238</f>
        <v>5119</v>
      </c>
      <c r="G1238" s="26">
        <f t="shared" si="491"/>
        <v>-20</v>
      </c>
      <c r="H1238" s="28">
        <f t="shared" si="492"/>
        <v>-3.9070130884938468E-3</v>
      </c>
      <c r="I1238" s="20">
        <f t="shared" si="493"/>
        <v>72.922489875629324</v>
      </c>
      <c r="J1238" s="20">
        <f t="shared" si="494"/>
        <v>-92.922489875629324</v>
      </c>
      <c r="K1238" s="26">
        <f t="shared" si="495"/>
        <v>46461.244937814663</v>
      </c>
      <c r="L1238" s="15">
        <f>Daten!G1238</f>
        <v>771</v>
      </c>
      <c r="M1238" s="15">
        <f>Daten!H1238</f>
        <v>3202</v>
      </c>
      <c r="N1238" s="15">
        <f>Daten!I1238</f>
        <v>1126</v>
      </c>
      <c r="O1238" s="27">
        <f t="shared" si="496"/>
        <v>0.59244222361024357</v>
      </c>
      <c r="P1238" s="15">
        <f t="shared" si="497"/>
        <v>1832.9836756314378</v>
      </c>
      <c r="Q1238" s="20">
        <f t="shared" si="498"/>
        <v>64.016324368562209</v>
      </c>
      <c r="R1238" s="26">
        <f t="shared" si="499"/>
        <v>12803.264873712442</v>
      </c>
      <c r="S1238" s="8">
        <f>Daten!K1238</f>
        <v>22300.44</v>
      </c>
      <c r="T1238" s="8">
        <f>Daten!L1238</f>
        <v>484270.52</v>
      </c>
      <c r="U1238" s="8">
        <f>Daten!M1238</f>
        <v>541731.04</v>
      </c>
      <c r="V1238" s="8">
        <f>Daten!N1238</f>
        <v>500</v>
      </c>
      <c r="W1238" s="8">
        <f>Daten!O1238</f>
        <v>500</v>
      </c>
      <c r="X1238" s="22">
        <f t="shared" si="500"/>
        <v>1048302</v>
      </c>
      <c r="Y1238" s="8">
        <f t="shared" si="501"/>
        <v>2091754.5333319004</v>
      </c>
      <c r="Z1238" s="20">
        <f t="shared" si="502"/>
        <v>-1043452.5333319004</v>
      </c>
      <c r="AA1238" s="26">
        <f t="shared" si="503"/>
        <v>104345.25333319005</v>
      </c>
      <c r="AB1238" s="31">
        <f t="shared" si="504"/>
        <v>163609.76314471714</v>
      </c>
      <c r="AC1238" s="30">
        <f t="shared" si="505"/>
        <v>163609.76314471714</v>
      </c>
      <c r="AG1238" s="25">
        <f t="shared" si="506"/>
        <v>46461.244937814663</v>
      </c>
      <c r="AH1238" s="25">
        <f t="shared" si="507"/>
        <v>104345.25333319005</v>
      </c>
      <c r="AI1238" s="25">
        <f t="shared" si="508"/>
        <v>150806.4982710047</v>
      </c>
      <c r="AJ1238" s="25">
        <f t="shared" si="509"/>
        <v>1</v>
      </c>
      <c r="AK1238" s="25">
        <f t="shared" si="510"/>
        <v>150806.4982710047</v>
      </c>
      <c r="AL1238" s="25">
        <f t="shared" ca="1" si="511"/>
        <v>330700</v>
      </c>
      <c r="AM1238" s="25">
        <f t="shared" ca="1" si="512"/>
        <v>41</v>
      </c>
      <c r="AN1238" s="25">
        <f ca="1">IF(AM1238=0,0,COUNTIF($AM$19:AM1238,C1238*10+1))</f>
        <v>163</v>
      </c>
      <c r="AO1238" s="20">
        <f t="shared" ca="1" si="513"/>
        <v>0</v>
      </c>
      <c r="AP1238" s="32">
        <f t="shared" ca="1" si="514"/>
        <v>330700</v>
      </c>
    </row>
    <row r="1239" spans="1:42" x14ac:dyDescent="0.2">
      <c r="A1239" s="14">
        <f>Daten!A1239</f>
        <v>41610</v>
      </c>
      <c r="B1239" s="7" t="str">
        <f>Daten!B1239</f>
        <v xml:space="preserve">Haibach im Mühlkreis                             </v>
      </c>
      <c r="C1239" s="14">
        <f t="shared" si="490"/>
        <v>4</v>
      </c>
      <c r="D1239" s="9">
        <f>Daten!D1239</f>
        <v>0</v>
      </c>
      <c r="E1239" s="8">
        <f>Daten!E1239</f>
        <v>972</v>
      </c>
      <c r="F1239" s="8">
        <f>Daten!F1239</f>
        <v>923</v>
      </c>
      <c r="G1239" s="26">
        <f t="shared" si="491"/>
        <v>49</v>
      </c>
      <c r="H1239" s="28">
        <f t="shared" si="492"/>
        <v>5.3087757313109427E-2</v>
      </c>
      <c r="I1239" s="20">
        <f t="shared" si="493"/>
        <v>13.148555998282061</v>
      </c>
      <c r="J1239" s="20">
        <f t="shared" si="494"/>
        <v>35.851444001717937</v>
      </c>
      <c r="K1239" s="26">
        <f t="shared" si="495"/>
        <v>-17925.722000858968</v>
      </c>
      <c r="L1239" s="15">
        <f>Daten!G1239</f>
        <v>155</v>
      </c>
      <c r="M1239" s="15">
        <f>Daten!H1239</f>
        <v>644</v>
      </c>
      <c r="N1239" s="15">
        <f>Daten!I1239</f>
        <v>173</v>
      </c>
      <c r="O1239" s="27">
        <f t="shared" si="496"/>
        <v>0.50931677018633537</v>
      </c>
      <c r="P1239" s="15">
        <f t="shared" si="497"/>
        <v>368.65755374973327</v>
      </c>
      <c r="Q1239" s="20">
        <f t="shared" si="498"/>
        <v>-40.657553749733268</v>
      </c>
      <c r="R1239" s="26">
        <f t="shared" si="499"/>
        <v>-8131.510749946654</v>
      </c>
      <c r="S1239" s="8">
        <f>Daten!K1239</f>
        <v>6300.59</v>
      </c>
      <c r="T1239" s="8">
        <f>Daten!L1239</f>
        <v>68578.179999999993</v>
      </c>
      <c r="U1239" s="8">
        <f>Daten!M1239</f>
        <v>23369.93</v>
      </c>
      <c r="V1239" s="8">
        <f>Daten!N1239</f>
        <v>500</v>
      </c>
      <c r="W1239" s="8">
        <f>Daten!O1239</f>
        <v>500</v>
      </c>
      <c r="X1239" s="22">
        <f t="shared" si="500"/>
        <v>98248.699999999983</v>
      </c>
      <c r="Y1239" s="8">
        <f t="shared" si="501"/>
        <v>398741.98988009553</v>
      </c>
      <c r="Z1239" s="20">
        <f t="shared" si="502"/>
        <v>-300493.28988009552</v>
      </c>
      <c r="AA1239" s="26">
        <f t="shared" si="503"/>
        <v>30049.328988009554</v>
      </c>
      <c r="AB1239" s="31">
        <f t="shared" si="504"/>
        <v>3992.0962372039321</v>
      </c>
      <c r="AC1239" s="30">
        <f t="shared" si="505"/>
        <v>3992.0962372039321</v>
      </c>
      <c r="AG1239" s="25">
        <f t="shared" si="506"/>
        <v>-17925.722000858968</v>
      </c>
      <c r="AH1239" s="25">
        <f t="shared" si="507"/>
        <v>30049.328988009554</v>
      </c>
      <c r="AI1239" s="25">
        <f t="shared" si="508"/>
        <v>12123.606987150586</v>
      </c>
      <c r="AJ1239" s="25">
        <f t="shared" si="509"/>
        <v>1</v>
      </c>
      <c r="AK1239" s="25">
        <f t="shared" si="510"/>
        <v>12123.606987150586</v>
      </c>
      <c r="AL1239" s="25">
        <f t="shared" ca="1" si="511"/>
        <v>26586</v>
      </c>
      <c r="AM1239" s="25">
        <f t="shared" ca="1" si="512"/>
        <v>41</v>
      </c>
      <c r="AN1239" s="25">
        <f ca="1">IF(AM1239=0,0,COUNTIF($AM$19:AM1239,C1239*10+1))</f>
        <v>164</v>
      </c>
      <c r="AO1239" s="20">
        <f t="shared" ca="1" si="513"/>
        <v>0</v>
      </c>
      <c r="AP1239" s="32">
        <f t="shared" ca="1" si="514"/>
        <v>26586</v>
      </c>
    </row>
    <row r="1240" spans="1:42" x14ac:dyDescent="0.2">
      <c r="A1240" s="14">
        <f>Daten!A1240</f>
        <v>41611</v>
      </c>
      <c r="B1240" s="7" t="str">
        <f>Daten!B1240</f>
        <v xml:space="preserve">Hellmonsödt                                      </v>
      </c>
      <c r="C1240" s="14">
        <f t="shared" si="490"/>
        <v>4</v>
      </c>
      <c r="D1240" s="9">
        <f>Daten!D1240</f>
        <v>0</v>
      </c>
      <c r="E1240" s="8">
        <f>Daten!E1240</f>
        <v>2369</v>
      </c>
      <c r="F1240" s="8">
        <f>Daten!F1240</f>
        <v>2337</v>
      </c>
      <c r="G1240" s="26">
        <f t="shared" si="491"/>
        <v>32</v>
      </c>
      <c r="H1240" s="28">
        <f t="shared" si="492"/>
        <v>1.3692768506632435E-2</v>
      </c>
      <c r="I1240" s="20">
        <f t="shared" si="493"/>
        <v>33.291630951229877</v>
      </c>
      <c r="J1240" s="20">
        <f t="shared" si="494"/>
        <v>-1.2916309512298767</v>
      </c>
      <c r="K1240" s="26">
        <f t="shared" si="495"/>
        <v>645.81547561493835</v>
      </c>
      <c r="L1240" s="15">
        <f>Daten!G1240</f>
        <v>355</v>
      </c>
      <c r="M1240" s="15">
        <f>Daten!H1240</f>
        <v>1450</v>
      </c>
      <c r="N1240" s="15">
        <f>Daten!I1240</f>
        <v>564</v>
      </c>
      <c r="O1240" s="27">
        <f t="shared" si="496"/>
        <v>0.63379310344827589</v>
      </c>
      <c r="P1240" s="15">
        <f t="shared" si="497"/>
        <v>830.05194555452363</v>
      </c>
      <c r="Q1240" s="20">
        <f t="shared" si="498"/>
        <v>88.948054445476373</v>
      </c>
      <c r="R1240" s="26">
        <f t="shared" si="499"/>
        <v>17789.610889095275</v>
      </c>
      <c r="S1240" s="8">
        <f>Daten!K1240</f>
        <v>12950.39</v>
      </c>
      <c r="T1240" s="8">
        <f>Daten!L1240</f>
        <v>210156.7</v>
      </c>
      <c r="U1240" s="8">
        <f>Daten!M1240</f>
        <v>490542.82</v>
      </c>
      <c r="V1240" s="8">
        <f>Daten!N1240</f>
        <v>500</v>
      </c>
      <c r="W1240" s="8">
        <f>Daten!O1240</f>
        <v>500</v>
      </c>
      <c r="X1240" s="22">
        <f t="shared" si="500"/>
        <v>713649.91</v>
      </c>
      <c r="Y1240" s="8">
        <f t="shared" si="501"/>
        <v>971831.04323657032</v>
      </c>
      <c r="Z1240" s="20">
        <f t="shared" si="502"/>
        <v>-258181.13323657028</v>
      </c>
      <c r="AA1240" s="26">
        <f t="shared" si="503"/>
        <v>25818.113323657031</v>
      </c>
      <c r="AB1240" s="31">
        <f t="shared" si="504"/>
        <v>44253.539688367244</v>
      </c>
      <c r="AC1240" s="30">
        <f t="shared" si="505"/>
        <v>44253.539688367244</v>
      </c>
      <c r="AG1240" s="25">
        <f t="shared" si="506"/>
        <v>645.81547561493835</v>
      </c>
      <c r="AH1240" s="25">
        <f t="shared" si="507"/>
        <v>25818.113323657031</v>
      </c>
      <c r="AI1240" s="25">
        <f t="shared" si="508"/>
        <v>26463.928799271969</v>
      </c>
      <c r="AJ1240" s="25">
        <f t="shared" si="509"/>
        <v>1</v>
      </c>
      <c r="AK1240" s="25">
        <f t="shared" si="510"/>
        <v>26463.928799271969</v>
      </c>
      <c r="AL1240" s="25">
        <f t="shared" ca="1" si="511"/>
        <v>58032</v>
      </c>
      <c r="AM1240" s="25">
        <f t="shared" ca="1" si="512"/>
        <v>41</v>
      </c>
      <c r="AN1240" s="25">
        <f ca="1">IF(AM1240=0,0,COUNTIF($AM$19:AM1240,C1240*10+1))</f>
        <v>165</v>
      </c>
      <c r="AO1240" s="20">
        <f t="shared" ca="1" si="513"/>
        <v>0</v>
      </c>
      <c r="AP1240" s="32">
        <f t="shared" ca="1" si="514"/>
        <v>58032</v>
      </c>
    </row>
    <row r="1241" spans="1:42" x14ac:dyDescent="0.2">
      <c r="A1241" s="14">
        <f>Daten!A1241</f>
        <v>41612</v>
      </c>
      <c r="B1241" s="7" t="str">
        <f>Daten!B1241</f>
        <v xml:space="preserve">Herzogsdorf                                       </v>
      </c>
      <c r="C1241" s="14">
        <f t="shared" si="490"/>
        <v>4</v>
      </c>
      <c r="D1241" s="9">
        <f>Daten!D1241</f>
        <v>0</v>
      </c>
      <c r="E1241" s="8">
        <f>Daten!E1241</f>
        <v>2746</v>
      </c>
      <c r="F1241" s="8">
        <f>Daten!F1241</f>
        <v>2648</v>
      </c>
      <c r="G1241" s="26">
        <f t="shared" si="491"/>
        <v>98</v>
      </c>
      <c r="H1241" s="28">
        <f t="shared" si="492"/>
        <v>3.7009063444108758E-2</v>
      </c>
      <c r="I1241" s="20">
        <f t="shared" si="493"/>
        <v>37.721967804388839</v>
      </c>
      <c r="J1241" s="20">
        <f t="shared" si="494"/>
        <v>60.278032195611161</v>
      </c>
      <c r="K1241" s="26">
        <f t="shared" si="495"/>
        <v>-30139.016097805579</v>
      </c>
      <c r="L1241" s="15">
        <f>Daten!G1241</f>
        <v>451</v>
      </c>
      <c r="M1241" s="15">
        <f>Daten!H1241</f>
        <v>1824</v>
      </c>
      <c r="N1241" s="15">
        <f>Daten!I1241</f>
        <v>471</v>
      </c>
      <c r="O1241" s="27">
        <f t="shared" si="496"/>
        <v>0.50548245614035092</v>
      </c>
      <c r="P1241" s="15">
        <f t="shared" si="497"/>
        <v>1044.1481025458284</v>
      </c>
      <c r="Q1241" s="20">
        <f t="shared" si="498"/>
        <v>-122.14810254582835</v>
      </c>
      <c r="R1241" s="26">
        <f t="shared" si="499"/>
        <v>-24429.62050916567</v>
      </c>
      <c r="S1241" s="8">
        <f>Daten!K1241</f>
        <v>18065.87</v>
      </c>
      <c r="T1241" s="8">
        <f>Daten!L1241</f>
        <v>213886.13</v>
      </c>
      <c r="U1241" s="8">
        <f>Daten!M1241</f>
        <v>478523.33</v>
      </c>
      <c r="V1241" s="8">
        <f>Daten!N1241</f>
        <v>500</v>
      </c>
      <c r="W1241" s="8">
        <f>Daten!O1241</f>
        <v>500</v>
      </c>
      <c r="X1241" s="22">
        <f t="shared" si="500"/>
        <v>710475.33000000007</v>
      </c>
      <c r="Y1241" s="8">
        <f t="shared" si="501"/>
        <v>1126487.1442497349</v>
      </c>
      <c r="Z1241" s="20">
        <f t="shared" si="502"/>
        <v>-416011.81424973486</v>
      </c>
      <c r="AA1241" s="26">
        <f t="shared" si="503"/>
        <v>41601.181424973489</v>
      </c>
      <c r="AB1241" s="31">
        <f t="shared" si="504"/>
        <v>-12967.455181997764</v>
      </c>
      <c r="AC1241" s="30">
        <f t="shared" si="505"/>
        <v>0</v>
      </c>
      <c r="AG1241" s="25">
        <f t="shared" si="506"/>
        <v>0</v>
      </c>
      <c r="AH1241" s="25">
        <f t="shared" si="507"/>
        <v>0</v>
      </c>
      <c r="AI1241" s="25">
        <f t="shared" si="508"/>
        <v>0</v>
      </c>
      <c r="AJ1241" s="25">
        <f t="shared" si="509"/>
        <v>1</v>
      </c>
      <c r="AK1241" s="25">
        <f t="shared" si="510"/>
        <v>0</v>
      </c>
      <c r="AL1241" s="25">
        <f t="shared" ca="1" si="511"/>
        <v>0</v>
      </c>
      <c r="AM1241" s="25">
        <f t="shared" ca="1" si="512"/>
        <v>0</v>
      </c>
      <c r="AN1241" s="25">
        <f ca="1">IF(AM1241=0,0,COUNTIF($AM$19:AM1241,C1241*10+1))</f>
        <v>0</v>
      </c>
      <c r="AO1241" s="20">
        <f t="shared" ca="1" si="513"/>
        <v>0</v>
      </c>
      <c r="AP1241" s="32">
        <f t="shared" ca="1" si="514"/>
        <v>0</v>
      </c>
    </row>
    <row r="1242" spans="1:42" x14ac:dyDescent="0.2">
      <c r="A1242" s="14">
        <f>Daten!A1242</f>
        <v>41613</v>
      </c>
      <c r="B1242" s="7" t="str">
        <f>Daten!B1242</f>
        <v xml:space="preserve">Kirchschlag bei Linz                              </v>
      </c>
      <c r="C1242" s="14">
        <f t="shared" si="490"/>
        <v>4</v>
      </c>
      <c r="D1242" s="9">
        <f>Daten!D1242</f>
        <v>0</v>
      </c>
      <c r="E1242" s="8">
        <f>Daten!E1242</f>
        <v>2222</v>
      </c>
      <c r="F1242" s="8">
        <f>Daten!F1242</f>
        <v>2201</v>
      </c>
      <c r="G1242" s="26">
        <f t="shared" si="491"/>
        <v>21</v>
      </c>
      <c r="H1242" s="28">
        <f t="shared" si="492"/>
        <v>9.5411176737846427E-3</v>
      </c>
      <c r="I1242" s="20">
        <f t="shared" si="493"/>
        <v>31.3542489189803</v>
      </c>
      <c r="J1242" s="20">
        <f t="shared" si="494"/>
        <v>-10.3542489189803</v>
      </c>
      <c r="K1242" s="26">
        <f t="shared" si="495"/>
        <v>5177.12445949015</v>
      </c>
      <c r="L1242" s="15">
        <f>Daten!G1242</f>
        <v>344</v>
      </c>
      <c r="M1242" s="15">
        <f>Daten!H1242</f>
        <v>1451</v>
      </c>
      <c r="N1242" s="15">
        <f>Daten!I1242</f>
        <v>427</v>
      </c>
      <c r="O1242" s="27">
        <f t="shared" si="496"/>
        <v>0.53135768435561681</v>
      </c>
      <c r="P1242" s="15">
        <f t="shared" si="497"/>
        <v>830.6243951721475</v>
      </c>
      <c r="Q1242" s="20">
        <f t="shared" si="498"/>
        <v>-59.624395172147501</v>
      </c>
      <c r="R1242" s="26">
        <f t="shared" si="499"/>
        <v>-11924.879034429501</v>
      </c>
      <c r="S1242" s="8">
        <f>Daten!K1242</f>
        <v>5894.35</v>
      </c>
      <c r="T1242" s="8">
        <f>Daten!L1242</f>
        <v>223893.33</v>
      </c>
      <c r="U1242" s="8">
        <f>Daten!M1242</f>
        <v>496021.28</v>
      </c>
      <c r="V1242" s="8">
        <f>Daten!N1242</f>
        <v>500</v>
      </c>
      <c r="W1242" s="8">
        <f>Daten!O1242</f>
        <v>500</v>
      </c>
      <c r="X1242" s="22">
        <f t="shared" si="500"/>
        <v>725808.96</v>
      </c>
      <c r="Y1242" s="8">
        <f t="shared" si="501"/>
        <v>911527.47069297568</v>
      </c>
      <c r="Z1242" s="20">
        <f t="shared" si="502"/>
        <v>-185718.51069297572</v>
      </c>
      <c r="AA1242" s="26">
        <f t="shared" si="503"/>
        <v>18571.851069297572</v>
      </c>
      <c r="AB1242" s="31">
        <f t="shared" si="504"/>
        <v>11824.096494358222</v>
      </c>
      <c r="AC1242" s="30">
        <f t="shared" si="505"/>
        <v>11824.096494358222</v>
      </c>
      <c r="AG1242" s="25">
        <f t="shared" si="506"/>
        <v>5177.12445949015</v>
      </c>
      <c r="AH1242" s="25">
        <f t="shared" si="507"/>
        <v>18571.851069297572</v>
      </c>
      <c r="AI1242" s="25">
        <f t="shared" si="508"/>
        <v>23748.975528787723</v>
      </c>
      <c r="AJ1242" s="25">
        <f t="shared" si="509"/>
        <v>1</v>
      </c>
      <c r="AK1242" s="25">
        <f t="shared" si="510"/>
        <v>23748.975528787723</v>
      </c>
      <c r="AL1242" s="25">
        <f t="shared" ca="1" si="511"/>
        <v>52079</v>
      </c>
      <c r="AM1242" s="25">
        <f t="shared" ca="1" si="512"/>
        <v>41</v>
      </c>
      <c r="AN1242" s="25">
        <f ca="1">IF(AM1242=0,0,COUNTIF($AM$19:AM1242,C1242*10+1))</f>
        <v>166</v>
      </c>
      <c r="AO1242" s="20">
        <f t="shared" ca="1" si="513"/>
        <v>0</v>
      </c>
      <c r="AP1242" s="32">
        <f t="shared" ca="1" si="514"/>
        <v>52079</v>
      </c>
    </row>
    <row r="1243" spans="1:42" x14ac:dyDescent="0.2">
      <c r="A1243" s="14">
        <f>Daten!A1243</f>
        <v>41614</v>
      </c>
      <c r="B1243" s="7" t="str">
        <f>Daten!B1243</f>
        <v xml:space="preserve">Lichtenberg                                       </v>
      </c>
      <c r="C1243" s="14">
        <f t="shared" si="490"/>
        <v>4</v>
      </c>
      <c r="D1243" s="9">
        <f>Daten!D1243</f>
        <v>0</v>
      </c>
      <c r="E1243" s="8">
        <f>Daten!E1243</f>
        <v>2892</v>
      </c>
      <c r="F1243" s="8">
        <f>Daten!F1243</f>
        <v>2705</v>
      </c>
      <c r="G1243" s="26">
        <f t="shared" si="491"/>
        <v>187</v>
      </c>
      <c r="H1243" s="28">
        <f t="shared" si="492"/>
        <v>6.9131238447319776E-2</v>
      </c>
      <c r="I1243" s="20">
        <f t="shared" si="493"/>
        <v>38.533958803199326</v>
      </c>
      <c r="J1243" s="20">
        <f t="shared" si="494"/>
        <v>148.46604119680069</v>
      </c>
      <c r="K1243" s="26">
        <f t="shared" si="495"/>
        <v>-74233.020598400341</v>
      </c>
      <c r="L1243" s="15">
        <f>Daten!G1243</f>
        <v>466</v>
      </c>
      <c r="M1243" s="15">
        <f>Daten!H1243</f>
        <v>1862</v>
      </c>
      <c r="N1243" s="15">
        <f>Daten!I1243</f>
        <v>564</v>
      </c>
      <c r="O1243" s="27">
        <f t="shared" si="496"/>
        <v>0.55316863587540277</v>
      </c>
      <c r="P1243" s="15">
        <f t="shared" si="497"/>
        <v>1065.9011880155331</v>
      </c>
      <c r="Q1243" s="20">
        <f t="shared" si="498"/>
        <v>-35.90118801553308</v>
      </c>
      <c r="R1243" s="26">
        <f t="shared" si="499"/>
        <v>-7180.237603106616</v>
      </c>
      <c r="S1243" s="8">
        <f>Daten!K1243</f>
        <v>9116.74</v>
      </c>
      <c r="T1243" s="8">
        <f>Daten!L1243</f>
        <v>264793.58</v>
      </c>
      <c r="U1243" s="8">
        <f>Daten!M1243</f>
        <v>352172.7</v>
      </c>
      <c r="V1243" s="8">
        <f>Daten!N1243</f>
        <v>500</v>
      </c>
      <c r="W1243" s="8">
        <f>Daten!O1243</f>
        <v>500</v>
      </c>
      <c r="X1243" s="22">
        <f t="shared" si="500"/>
        <v>626083.02</v>
      </c>
      <c r="Y1243" s="8">
        <f t="shared" si="501"/>
        <v>1186380.4884086794</v>
      </c>
      <c r="Z1243" s="20">
        <f t="shared" si="502"/>
        <v>-560297.46840867936</v>
      </c>
      <c r="AA1243" s="26">
        <f t="shared" si="503"/>
        <v>56029.746840867942</v>
      </c>
      <c r="AB1243" s="31">
        <f t="shared" si="504"/>
        <v>-25383.511360639008</v>
      </c>
      <c r="AC1243" s="30">
        <f t="shared" si="505"/>
        <v>0</v>
      </c>
      <c r="AG1243" s="25">
        <f t="shared" si="506"/>
        <v>0</v>
      </c>
      <c r="AH1243" s="25">
        <f t="shared" si="507"/>
        <v>0</v>
      </c>
      <c r="AI1243" s="25">
        <f t="shared" si="508"/>
        <v>0</v>
      </c>
      <c r="AJ1243" s="25">
        <f t="shared" si="509"/>
        <v>1</v>
      </c>
      <c r="AK1243" s="25">
        <f t="shared" si="510"/>
        <v>0</v>
      </c>
      <c r="AL1243" s="25">
        <f t="shared" ca="1" si="511"/>
        <v>0</v>
      </c>
      <c r="AM1243" s="25">
        <f t="shared" ca="1" si="512"/>
        <v>0</v>
      </c>
      <c r="AN1243" s="25">
        <f ca="1">IF(AM1243=0,0,COUNTIF($AM$19:AM1243,C1243*10+1))</f>
        <v>0</v>
      </c>
      <c r="AO1243" s="20">
        <f t="shared" ca="1" si="513"/>
        <v>0</v>
      </c>
      <c r="AP1243" s="32">
        <f t="shared" ca="1" si="514"/>
        <v>0</v>
      </c>
    </row>
    <row r="1244" spans="1:42" x14ac:dyDescent="0.2">
      <c r="A1244" s="14">
        <f>Daten!A1244</f>
        <v>41615</v>
      </c>
      <c r="B1244" s="7" t="str">
        <f>Daten!B1244</f>
        <v xml:space="preserve">Oberneukirchen                                    </v>
      </c>
      <c r="C1244" s="14">
        <f t="shared" si="490"/>
        <v>4</v>
      </c>
      <c r="D1244" s="9">
        <f>Daten!D1244</f>
        <v>0</v>
      </c>
      <c r="E1244" s="8">
        <f>Daten!E1244</f>
        <v>3242</v>
      </c>
      <c r="F1244" s="8">
        <f>Daten!F1244</f>
        <v>3188</v>
      </c>
      <c r="G1244" s="26">
        <f t="shared" si="491"/>
        <v>54</v>
      </c>
      <c r="H1244" s="28">
        <f t="shared" si="492"/>
        <v>1.6938519447929738E-2</v>
      </c>
      <c r="I1244" s="20">
        <f t="shared" si="493"/>
        <v>45.414514108909223</v>
      </c>
      <c r="J1244" s="20">
        <f t="shared" si="494"/>
        <v>8.5854858910907765</v>
      </c>
      <c r="K1244" s="26">
        <f t="shared" si="495"/>
        <v>-4292.7429455453885</v>
      </c>
      <c r="L1244" s="15">
        <f>Daten!G1244</f>
        <v>493</v>
      </c>
      <c r="M1244" s="15">
        <f>Daten!H1244</f>
        <v>2081</v>
      </c>
      <c r="N1244" s="15">
        <f>Daten!I1244</f>
        <v>668</v>
      </c>
      <c r="O1244" s="27">
        <f t="shared" si="496"/>
        <v>0.55790485343584817</v>
      </c>
      <c r="P1244" s="15">
        <f t="shared" si="497"/>
        <v>1191.2676542751474</v>
      </c>
      <c r="Q1244" s="20">
        <f t="shared" si="498"/>
        <v>-30.267654275147379</v>
      </c>
      <c r="R1244" s="26">
        <f t="shared" si="499"/>
        <v>-6053.5308550294758</v>
      </c>
      <c r="S1244" s="8">
        <f>Daten!K1244</f>
        <v>12689.86</v>
      </c>
      <c r="T1244" s="8">
        <f>Daten!L1244</f>
        <v>249661.98</v>
      </c>
      <c r="U1244" s="8">
        <f>Daten!M1244</f>
        <v>663972.54</v>
      </c>
      <c r="V1244" s="8">
        <f>Daten!N1244</f>
        <v>500</v>
      </c>
      <c r="W1244" s="8">
        <f>Daten!O1244</f>
        <v>500</v>
      </c>
      <c r="X1244" s="22">
        <f t="shared" si="500"/>
        <v>926324.38000000012</v>
      </c>
      <c r="Y1244" s="8">
        <f t="shared" si="501"/>
        <v>1329960.4230362857</v>
      </c>
      <c r="Z1244" s="20">
        <f t="shared" si="502"/>
        <v>-403636.04303628555</v>
      </c>
      <c r="AA1244" s="26">
        <f t="shared" si="503"/>
        <v>40363.604303628555</v>
      </c>
      <c r="AB1244" s="31">
        <f t="shared" si="504"/>
        <v>30017.33050305369</v>
      </c>
      <c r="AC1244" s="30">
        <f t="shared" si="505"/>
        <v>30017.33050305369</v>
      </c>
      <c r="AG1244" s="25">
        <f t="shared" si="506"/>
        <v>-4292.7429455453885</v>
      </c>
      <c r="AH1244" s="25">
        <f t="shared" si="507"/>
        <v>40363.604303628555</v>
      </c>
      <c r="AI1244" s="25">
        <f t="shared" si="508"/>
        <v>36070.861358083166</v>
      </c>
      <c r="AJ1244" s="25">
        <f t="shared" si="509"/>
        <v>1</v>
      </c>
      <c r="AK1244" s="25">
        <f t="shared" si="510"/>
        <v>36070.861358083166</v>
      </c>
      <c r="AL1244" s="25">
        <f t="shared" ca="1" si="511"/>
        <v>79099</v>
      </c>
      <c r="AM1244" s="25">
        <f t="shared" ca="1" si="512"/>
        <v>41</v>
      </c>
      <c r="AN1244" s="25">
        <f ca="1">IF(AM1244=0,0,COUNTIF($AM$19:AM1244,C1244*10+1))</f>
        <v>167</v>
      </c>
      <c r="AO1244" s="20">
        <f t="shared" ca="1" si="513"/>
        <v>0</v>
      </c>
      <c r="AP1244" s="32">
        <f t="shared" ca="1" si="514"/>
        <v>79099</v>
      </c>
    </row>
    <row r="1245" spans="1:42" x14ac:dyDescent="0.2">
      <c r="A1245" s="14">
        <f>Daten!A1245</f>
        <v>41616</v>
      </c>
      <c r="B1245" s="7" t="str">
        <f>Daten!B1245</f>
        <v xml:space="preserve">Ottenschlag im Mühlkreis                         </v>
      </c>
      <c r="C1245" s="14">
        <f t="shared" si="490"/>
        <v>4</v>
      </c>
      <c r="D1245" s="9">
        <f>Daten!D1245</f>
        <v>0</v>
      </c>
      <c r="E1245" s="8">
        <f>Daten!E1245</f>
        <v>579</v>
      </c>
      <c r="F1245" s="8">
        <f>Daten!F1245</f>
        <v>559</v>
      </c>
      <c r="G1245" s="26">
        <f t="shared" si="491"/>
        <v>20</v>
      </c>
      <c r="H1245" s="28">
        <f t="shared" si="492"/>
        <v>3.5778175313059032E-2</v>
      </c>
      <c r="I1245" s="20">
        <f t="shared" si="493"/>
        <v>7.9632099707905439</v>
      </c>
      <c r="J1245" s="20">
        <f t="shared" si="494"/>
        <v>12.036790029209456</v>
      </c>
      <c r="K1245" s="26">
        <f t="shared" si="495"/>
        <v>-6018.3950146047282</v>
      </c>
      <c r="L1245" s="15">
        <f>Daten!G1245</f>
        <v>114</v>
      </c>
      <c r="M1245" s="15">
        <f>Daten!H1245</f>
        <v>365</v>
      </c>
      <c r="N1245" s="15">
        <f>Daten!I1245</f>
        <v>100</v>
      </c>
      <c r="O1245" s="27">
        <f t="shared" si="496"/>
        <v>0.58630136986301373</v>
      </c>
      <c r="P1245" s="15">
        <f t="shared" si="497"/>
        <v>208.94411043269042</v>
      </c>
      <c r="Q1245" s="20">
        <f t="shared" si="498"/>
        <v>5.0558895673095776</v>
      </c>
      <c r="R1245" s="26">
        <f t="shared" si="499"/>
        <v>1011.1779134619155</v>
      </c>
      <c r="S1245" s="8">
        <f>Daten!K1245</f>
        <v>4305.17</v>
      </c>
      <c r="T1245" s="8">
        <f>Daten!L1245</f>
        <v>31868.17</v>
      </c>
      <c r="U1245" s="8">
        <f>Daten!M1245</f>
        <v>20798.68</v>
      </c>
      <c r="V1245" s="8">
        <f>Daten!N1245</f>
        <v>500</v>
      </c>
      <c r="W1245" s="8">
        <f>Daten!O1245</f>
        <v>500</v>
      </c>
      <c r="X1245" s="22">
        <f t="shared" si="500"/>
        <v>56972.02</v>
      </c>
      <c r="Y1245" s="8">
        <f t="shared" si="501"/>
        <v>237522.23471252606</v>
      </c>
      <c r="Z1245" s="20">
        <f t="shared" si="502"/>
        <v>-180550.21471252607</v>
      </c>
      <c r="AA1245" s="26">
        <f t="shared" si="503"/>
        <v>18055.021471252607</v>
      </c>
      <c r="AB1245" s="31">
        <f t="shared" si="504"/>
        <v>13047.804370109794</v>
      </c>
      <c r="AC1245" s="30">
        <f t="shared" si="505"/>
        <v>13047.804370109794</v>
      </c>
      <c r="AG1245" s="25">
        <f t="shared" si="506"/>
        <v>-6018.3950146047282</v>
      </c>
      <c r="AH1245" s="25">
        <f t="shared" si="507"/>
        <v>18055.021471252607</v>
      </c>
      <c r="AI1245" s="25">
        <f t="shared" si="508"/>
        <v>12036.626456647879</v>
      </c>
      <c r="AJ1245" s="25">
        <f t="shared" si="509"/>
        <v>1</v>
      </c>
      <c r="AK1245" s="25">
        <f t="shared" si="510"/>
        <v>12036.626456647879</v>
      </c>
      <c r="AL1245" s="25">
        <f t="shared" ca="1" si="511"/>
        <v>26395</v>
      </c>
      <c r="AM1245" s="25">
        <f t="shared" ca="1" si="512"/>
        <v>41</v>
      </c>
      <c r="AN1245" s="25">
        <f ca="1">IF(AM1245=0,0,COUNTIF($AM$19:AM1245,C1245*10+1))</f>
        <v>168</v>
      </c>
      <c r="AO1245" s="20">
        <f t="shared" ca="1" si="513"/>
        <v>0</v>
      </c>
      <c r="AP1245" s="32">
        <f t="shared" ca="1" si="514"/>
        <v>26395</v>
      </c>
    </row>
    <row r="1246" spans="1:42" x14ac:dyDescent="0.2">
      <c r="A1246" s="14">
        <f>Daten!A1246</f>
        <v>41617</v>
      </c>
      <c r="B1246" s="7" t="str">
        <f>Daten!B1246</f>
        <v xml:space="preserve">Ottensheim                                        </v>
      </c>
      <c r="C1246" s="14">
        <f t="shared" si="490"/>
        <v>4</v>
      </c>
      <c r="D1246" s="9">
        <f>Daten!D1246</f>
        <v>0</v>
      </c>
      <c r="E1246" s="8">
        <f>Daten!E1246</f>
        <v>4781</v>
      </c>
      <c r="F1246" s="8">
        <f>Daten!F1246</f>
        <v>4748</v>
      </c>
      <c r="G1246" s="26">
        <f t="shared" si="491"/>
        <v>33</v>
      </c>
      <c r="H1246" s="28">
        <f t="shared" si="492"/>
        <v>6.9502948609941025E-3</v>
      </c>
      <c r="I1246" s="20">
        <f t="shared" si="493"/>
        <v>67.637425655301442</v>
      </c>
      <c r="J1246" s="20">
        <f t="shared" si="494"/>
        <v>-34.637425655301442</v>
      </c>
      <c r="K1246" s="26">
        <f t="shared" si="495"/>
        <v>17318.712827650721</v>
      </c>
      <c r="L1246" s="15">
        <f>Daten!G1246</f>
        <v>711</v>
      </c>
      <c r="M1246" s="15">
        <f>Daten!H1246</f>
        <v>3011</v>
      </c>
      <c r="N1246" s="15">
        <f>Daten!I1246</f>
        <v>1059</v>
      </c>
      <c r="O1246" s="27">
        <f t="shared" si="496"/>
        <v>0.58784456991032874</v>
      </c>
      <c r="P1246" s="15">
        <f t="shared" si="497"/>
        <v>1723.6457986652902</v>
      </c>
      <c r="Q1246" s="20">
        <f t="shared" si="498"/>
        <v>46.354201334709842</v>
      </c>
      <c r="R1246" s="26">
        <f t="shared" si="499"/>
        <v>9270.8402669419684</v>
      </c>
      <c r="S1246" s="8">
        <f>Daten!K1246</f>
        <v>8305.83</v>
      </c>
      <c r="T1246" s="8">
        <f>Daten!L1246</f>
        <v>439249.69</v>
      </c>
      <c r="U1246" s="8">
        <f>Daten!M1246</f>
        <v>1025477.02</v>
      </c>
      <c r="V1246" s="8">
        <f>Daten!N1246</f>
        <v>500</v>
      </c>
      <c r="W1246" s="8">
        <f>Daten!O1246</f>
        <v>500</v>
      </c>
      <c r="X1246" s="22">
        <f t="shared" si="500"/>
        <v>1473032.54</v>
      </c>
      <c r="Y1246" s="8">
        <f t="shared" si="501"/>
        <v>1961301.9070131038</v>
      </c>
      <c r="Z1246" s="20">
        <f t="shared" si="502"/>
        <v>-488269.36701310379</v>
      </c>
      <c r="AA1246" s="26">
        <f t="shared" si="503"/>
        <v>48826.936701310384</v>
      </c>
      <c r="AB1246" s="31">
        <f t="shared" si="504"/>
        <v>75416.489795903064</v>
      </c>
      <c r="AC1246" s="30">
        <f t="shared" si="505"/>
        <v>75416.489795903064</v>
      </c>
      <c r="AG1246" s="25">
        <f t="shared" si="506"/>
        <v>17318.712827650721</v>
      </c>
      <c r="AH1246" s="25">
        <f t="shared" si="507"/>
        <v>48826.936701310384</v>
      </c>
      <c r="AI1246" s="25">
        <f t="shared" si="508"/>
        <v>66145.649528961105</v>
      </c>
      <c r="AJ1246" s="25">
        <f t="shared" si="509"/>
        <v>1</v>
      </c>
      <c r="AK1246" s="25">
        <f t="shared" si="510"/>
        <v>66145.649528961105</v>
      </c>
      <c r="AL1246" s="25">
        <f t="shared" ca="1" si="511"/>
        <v>145049</v>
      </c>
      <c r="AM1246" s="25">
        <f t="shared" ca="1" si="512"/>
        <v>41</v>
      </c>
      <c r="AN1246" s="25">
        <f ca="1">IF(AM1246=0,0,COUNTIF($AM$19:AM1246,C1246*10+1))</f>
        <v>169</v>
      </c>
      <c r="AO1246" s="20">
        <f t="shared" ca="1" si="513"/>
        <v>0</v>
      </c>
      <c r="AP1246" s="32">
        <f t="shared" ca="1" si="514"/>
        <v>145049</v>
      </c>
    </row>
    <row r="1247" spans="1:42" x14ac:dyDescent="0.2">
      <c r="A1247" s="14">
        <f>Daten!A1247</f>
        <v>41618</v>
      </c>
      <c r="B1247" s="7" t="str">
        <f>Daten!B1247</f>
        <v xml:space="preserve">Puchenau                                          </v>
      </c>
      <c r="C1247" s="14">
        <f t="shared" si="490"/>
        <v>4</v>
      </c>
      <c r="D1247" s="9">
        <f>Daten!D1247</f>
        <v>0</v>
      </c>
      <c r="E1247" s="8">
        <f>Daten!E1247</f>
        <v>4657</v>
      </c>
      <c r="F1247" s="8">
        <f>Daten!F1247</f>
        <v>4454</v>
      </c>
      <c r="G1247" s="26">
        <f t="shared" si="491"/>
        <v>203</v>
      </c>
      <c r="H1247" s="28">
        <f t="shared" si="492"/>
        <v>4.557700942972609E-2</v>
      </c>
      <c r="I1247" s="20">
        <f t="shared" si="493"/>
        <v>63.449261556173674</v>
      </c>
      <c r="J1247" s="20">
        <f t="shared" si="494"/>
        <v>139.55073844382633</v>
      </c>
      <c r="K1247" s="26">
        <f t="shared" si="495"/>
        <v>-69775.369221913163</v>
      </c>
      <c r="L1247" s="15">
        <f>Daten!G1247</f>
        <v>649</v>
      </c>
      <c r="M1247" s="15">
        <f>Daten!H1247</f>
        <v>2758</v>
      </c>
      <c r="N1247" s="15">
        <f>Daten!I1247</f>
        <v>1250</v>
      </c>
      <c r="O1247" s="27">
        <f t="shared" si="496"/>
        <v>0.68854242204496008</v>
      </c>
      <c r="P1247" s="15">
        <f t="shared" si="497"/>
        <v>1578.8160454064664</v>
      </c>
      <c r="Q1247" s="20">
        <f t="shared" si="498"/>
        <v>320.1839545935336</v>
      </c>
      <c r="R1247" s="26">
        <f t="shared" si="499"/>
        <v>64036.79091870672</v>
      </c>
      <c r="S1247" s="8">
        <f>Daten!K1247</f>
        <v>3239.37</v>
      </c>
      <c r="T1247" s="8">
        <f>Daten!L1247</f>
        <v>431216.51</v>
      </c>
      <c r="U1247" s="8">
        <f>Daten!M1247</f>
        <v>397376.2</v>
      </c>
      <c r="V1247" s="8">
        <f>Daten!N1247</f>
        <v>500</v>
      </c>
      <c r="W1247" s="8">
        <f>Daten!O1247</f>
        <v>500</v>
      </c>
      <c r="X1247" s="22">
        <f t="shared" si="500"/>
        <v>831832.08000000007</v>
      </c>
      <c r="Y1247" s="8">
        <f t="shared" si="501"/>
        <v>1910433.587316466</v>
      </c>
      <c r="Z1247" s="20">
        <f t="shared" si="502"/>
        <v>-1078601.507316466</v>
      </c>
      <c r="AA1247" s="26">
        <f t="shared" si="503"/>
        <v>107860.1507316466</v>
      </c>
      <c r="AB1247" s="31">
        <f t="shared" si="504"/>
        <v>102121.57242844015</v>
      </c>
      <c r="AC1247" s="30">
        <f t="shared" si="505"/>
        <v>102121.57242844015</v>
      </c>
      <c r="AG1247" s="25">
        <f t="shared" si="506"/>
        <v>-69775.369221913163</v>
      </c>
      <c r="AH1247" s="25">
        <f t="shared" si="507"/>
        <v>107860.1507316466</v>
      </c>
      <c r="AI1247" s="25">
        <f t="shared" si="508"/>
        <v>38084.781509733439</v>
      </c>
      <c r="AJ1247" s="25">
        <f t="shared" si="509"/>
        <v>1</v>
      </c>
      <c r="AK1247" s="25">
        <f t="shared" si="510"/>
        <v>38084.781509733439</v>
      </c>
      <c r="AL1247" s="25">
        <f t="shared" ca="1" si="511"/>
        <v>83515</v>
      </c>
      <c r="AM1247" s="25">
        <f t="shared" ca="1" si="512"/>
        <v>41</v>
      </c>
      <c r="AN1247" s="25">
        <f ca="1">IF(AM1247=0,0,COUNTIF($AM$19:AM1247,C1247*10+1))</f>
        <v>170</v>
      </c>
      <c r="AO1247" s="20">
        <f t="shared" ca="1" si="513"/>
        <v>0</v>
      </c>
      <c r="AP1247" s="32">
        <f t="shared" ca="1" si="514"/>
        <v>83515</v>
      </c>
    </row>
    <row r="1248" spans="1:42" x14ac:dyDescent="0.2">
      <c r="A1248" s="14">
        <f>Daten!A1248</f>
        <v>41619</v>
      </c>
      <c r="B1248" s="7" t="str">
        <f>Daten!B1248</f>
        <v xml:space="preserve">Reichenau im Mühlkreis                           </v>
      </c>
      <c r="C1248" s="14">
        <f t="shared" si="490"/>
        <v>4</v>
      </c>
      <c r="D1248" s="9">
        <f>Daten!D1248</f>
        <v>0</v>
      </c>
      <c r="E1248" s="8">
        <f>Daten!E1248</f>
        <v>1328</v>
      </c>
      <c r="F1248" s="8">
        <f>Daten!F1248</f>
        <v>1336</v>
      </c>
      <c r="G1248" s="26">
        <f t="shared" si="491"/>
        <v>-8</v>
      </c>
      <c r="H1248" s="28">
        <f t="shared" si="492"/>
        <v>-5.9880239520958087E-3</v>
      </c>
      <c r="I1248" s="20">
        <f t="shared" si="493"/>
        <v>19.031929375628206</v>
      </c>
      <c r="J1248" s="20">
        <f t="shared" si="494"/>
        <v>-27.031929375628206</v>
      </c>
      <c r="K1248" s="26">
        <f t="shared" si="495"/>
        <v>13515.964687814103</v>
      </c>
      <c r="L1248" s="15">
        <f>Daten!G1248</f>
        <v>200</v>
      </c>
      <c r="M1248" s="15">
        <f>Daten!H1248</f>
        <v>905</v>
      </c>
      <c r="N1248" s="15">
        <f>Daten!I1248</f>
        <v>223</v>
      </c>
      <c r="O1248" s="27">
        <f t="shared" si="496"/>
        <v>0.46740331491712706</v>
      </c>
      <c r="P1248" s="15">
        <f t="shared" si="497"/>
        <v>518.06690394954751</v>
      </c>
      <c r="Q1248" s="20">
        <f t="shared" si="498"/>
        <v>-95.066903949547509</v>
      </c>
      <c r="R1248" s="26">
        <f t="shared" si="499"/>
        <v>-19013.380789909501</v>
      </c>
      <c r="S1248" s="8">
        <f>Daten!K1248</f>
        <v>4863.13</v>
      </c>
      <c r="T1248" s="8">
        <f>Daten!L1248</f>
        <v>114287.41</v>
      </c>
      <c r="U1248" s="8">
        <f>Daten!M1248</f>
        <v>101986.15</v>
      </c>
      <c r="V1248" s="8">
        <f>Daten!N1248</f>
        <v>500</v>
      </c>
      <c r="W1248" s="8">
        <f>Daten!O1248</f>
        <v>500</v>
      </c>
      <c r="X1248" s="22">
        <f t="shared" si="500"/>
        <v>221136.69</v>
      </c>
      <c r="Y1248" s="8">
        <f t="shared" si="501"/>
        <v>544783.29481560376</v>
      </c>
      <c r="Z1248" s="20">
        <f t="shared" si="502"/>
        <v>-323646.60481560376</v>
      </c>
      <c r="AA1248" s="26">
        <f t="shared" si="503"/>
        <v>32364.660481560379</v>
      </c>
      <c r="AB1248" s="31">
        <f t="shared" si="504"/>
        <v>26867.244379464981</v>
      </c>
      <c r="AC1248" s="30">
        <f t="shared" si="505"/>
        <v>26867.244379464981</v>
      </c>
      <c r="AG1248" s="25">
        <f t="shared" si="506"/>
        <v>13515.964687814103</v>
      </c>
      <c r="AH1248" s="25">
        <f t="shared" si="507"/>
        <v>32364.660481560379</v>
      </c>
      <c r="AI1248" s="25">
        <f t="shared" si="508"/>
        <v>45880.625169374485</v>
      </c>
      <c r="AJ1248" s="25">
        <f t="shared" si="509"/>
        <v>1</v>
      </c>
      <c r="AK1248" s="25">
        <f t="shared" si="510"/>
        <v>45880.625169374485</v>
      </c>
      <c r="AL1248" s="25">
        <f t="shared" ca="1" si="511"/>
        <v>100611</v>
      </c>
      <c r="AM1248" s="25">
        <f t="shared" ca="1" si="512"/>
        <v>41</v>
      </c>
      <c r="AN1248" s="25">
        <f ca="1">IF(AM1248=0,0,COUNTIF($AM$19:AM1248,C1248*10+1))</f>
        <v>171</v>
      </c>
      <c r="AO1248" s="20">
        <f t="shared" ca="1" si="513"/>
        <v>0</v>
      </c>
      <c r="AP1248" s="32">
        <f t="shared" ca="1" si="514"/>
        <v>100611</v>
      </c>
    </row>
    <row r="1249" spans="1:42" x14ac:dyDescent="0.2">
      <c r="A1249" s="14">
        <f>Daten!A1249</f>
        <v>41620</v>
      </c>
      <c r="B1249" s="7" t="str">
        <f>Daten!B1249</f>
        <v xml:space="preserve">Reichenthal                                       </v>
      </c>
      <c r="C1249" s="14">
        <f t="shared" si="490"/>
        <v>4</v>
      </c>
      <c r="D1249" s="9">
        <f>Daten!D1249</f>
        <v>0</v>
      </c>
      <c r="E1249" s="8">
        <f>Daten!E1249</f>
        <v>1542</v>
      </c>
      <c r="F1249" s="8">
        <f>Daten!F1249</f>
        <v>1498</v>
      </c>
      <c r="G1249" s="26">
        <f t="shared" si="491"/>
        <v>44</v>
      </c>
      <c r="H1249" s="28">
        <f t="shared" si="492"/>
        <v>2.9372496662216287E-2</v>
      </c>
      <c r="I1249" s="20">
        <f t="shared" si="493"/>
        <v>21.33969326698432</v>
      </c>
      <c r="J1249" s="20">
        <f t="shared" si="494"/>
        <v>22.66030673301568</v>
      </c>
      <c r="K1249" s="26">
        <f t="shared" si="495"/>
        <v>-11330.15336650784</v>
      </c>
      <c r="L1249" s="15">
        <f>Daten!G1249</f>
        <v>262</v>
      </c>
      <c r="M1249" s="15">
        <f>Daten!H1249</f>
        <v>1006</v>
      </c>
      <c r="N1249" s="15">
        <f>Daten!I1249</f>
        <v>274</v>
      </c>
      <c r="O1249" s="27">
        <f t="shared" si="496"/>
        <v>0.53280318091451295</v>
      </c>
      <c r="P1249" s="15">
        <f t="shared" si="497"/>
        <v>575.88431532955224</v>
      </c>
      <c r="Q1249" s="20">
        <f t="shared" si="498"/>
        <v>-39.884315329552237</v>
      </c>
      <c r="R1249" s="26">
        <f t="shared" si="499"/>
        <v>-7976.8630659104474</v>
      </c>
      <c r="S1249" s="8">
        <f>Daten!K1249</f>
        <v>11520.01</v>
      </c>
      <c r="T1249" s="8">
        <f>Daten!L1249</f>
        <v>119342.64</v>
      </c>
      <c r="U1249" s="8">
        <f>Daten!M1249</f>
        <v>528816.36</v>
      </c>
      <c r="V1249" s="8">
        <f>Daten!N1249</f>
        <v>500</v>
      </c>
      <c r="W1249" s="8">
        <f>Daten!O1249</f>
        <v>500</v>
      </c>
      <c r="X1249" s="22">
        <f t="shared" si="500"/>
        <v>659679.01</v>
      </c>
      <c r="Y1249" s="8">
        <f t="shared" si="501"/>
        <v>632572.16913076886</v>
      </c>
      <c r="Z1249" s="20">
        <f t="shared" si="502"/>
        <v>27106.84086923115</v>
      </c>
      <c r="AA1249" s="26">
        <f t="shared" si="503"/>
        <v>-2710.684086923115</v>
      </c>
      <c r="AB1249" s="31">
        <f t="shared" si="504"/>
        <v>-22017.700519341404</v>
      </c>
      <c r="AC1249" s="30">
        <f t="shared" si="505"/>
        <v>0</v>
      </c>
      <c r="AG1249" s="25">
        <f t="shared" si="506"/>
        <v>0</v>
      </c>
      <c r="AH1249" s="25">
        <f t="shared" si="507"/>
        <v>0</v>
      </c>
      <c r="AI1249" s="25">
        <f t="shared" si="508"/>
        <v>0</v>
      </c>
      <c r="AJ1249" s="25">
        <f t="shared" si="509"/>
        <v>1</v>
      </c>
      <c r="AK1249" s="25">
        <f t="shared" si="510"/>
        <v>0</v>
      </c>
      <c r="AL1249" s="25">
        <f t="shared" ca="1" si="511"/>
        <v>0</v>
      </c>
      <c r="AM1249" s="25">
        <f t="shared" ca="1" si="512"/>
        <v>0</v>
      </c>
      <c r="AN1249" s="25">
        <f ca="1">IF(AM1249=0,0,COUNTIF($AM$19:AM1249,C1249*10+1))</f>
        <v>0</v>
      </c>
      <c r="AO1249" s="20">
        <f t="shared" ca="1" si="513"/>
        <v>0</v>
      </c>
      <c r="AP1249" s="32">
        <f t="shared" ca="1" si="514"/>
        <v>0</v>
      </c>
    </row>
    <row r="1250" spans="1:42" x14ac:dyDescent="0.2">
      <c r="A1250" s="14">
        <f>Daten!A1250</f>
        <v>41621</v>
      </c>
      <c r="B1250" s="7" t="str">
        <f>Daten!B1250</f>
        <v xml:space="preserve">St. Gotthard im Mühlkreis                        </v>
      </c>
      <c r="C1250" s="14">
        <f t="shared" si="490"/>
        <v>4</v>
      </c>
      <c r="D1250" s="9">
        <f>Daten!D1250</f>
        <v>0</v>
      </c>
      <c r="E1250" s="8">
        <f>Daten!E1250</f>
        <v>1321</v>
      </c>
      <c r="F1250" s="8">
        <f>Daten!F1250</f>
        <v>1305</v>
      </c>
      <c r="G1250" s="26">
        <f t="shared" si="491"/>
        <v>16</v>
      </c>
      <c r="H1250" s="28">
        <f t="shared" si="492"/>
        <v>1.2260536398467433E-2</v>
      </c>
      <c r="I1250" s="20">
        <f t="shared" si="493"/>
        <v>18.590320235924256</v>
      </c>
      <c r="J1250" s="20">
        <f t="shared" si="494"/>
        <v>-2.5903202359242563</v>
      </c>
      <c r="K1250" s="26">
        <f t="shared" si="495"/>
        <v>1295.1601179621282</v>
      </c>
      <c r="L1250" s="15">
        <f>Daten!G1250</f>
        <v>174</v>
      </c>
      <c r="M1250" s="15">
        <f>Daten!H1250</f>
        <v>870</v>
      </c>
      <c r="N1250" s="15">
        <f>Daten!I1250</f>
        <v>277</v>
      </c>
      <c r="O1250" s="27">
        <f t="shared" si="496"/>
        <v>0.51839080459770115</v>
      </c>
      <c r="P1250" s="15">
        <f t="shared" si="497"/>
        <v>498.03116733271418</v>
      </c>
      <c r="Q1250" s="20">
        <f t="shared" si="498"/>
        <v>-47.031167332714176</v>
      </c>
      <c r="R1250" s="26">
        <f t="shared" si="499"/>
        <v>-9406.2334665428352</v>
      </c>
      <c r="S1250" s="8">
        <f>Daten!K1250</f>
        <v>4944.2299999999996</v>
      </c>
      <c r="T1250" s="8">
        <f>Daten!L1250</f>
        <v>113026.65</v>
      </c>
      <c r="U1250" s="8">
        <f>Daten!M1250</f>
        <v>70636.98</v>
      </c>
      <c r="V1250" s="8">
        <f>Daten!N1250</f>
        <v>500</v>
      </c>
      <c r="W1250" s="8">
        <f>Daten!O1250</f>
        <v>500</v>
      </c>
      <c r="X1250" s="22">
        <f t="shared" si="500"/>
        <v>188607.86</v>
      </c>
      <c r="Y1250" s="8">
        <f t="shared" si="501"/>
        <v>541911.69612305169</v>
      </c>
      <c r="Z1250" s="20">
        <f t="shared" si="502"/>
        <v>-353303.8361230517</v>
      </c>
      <c r="AA1250" s="26">
        <f t="shared" si="503"/>
        <v>35330.383612305173</v>
      </c>
      <c r="AB1250" s="31">
        <f t="shared" si="504"/>
        <v>27219.310263724466</v>
      </c>
      <c r="AC1250" s="30">
        <f t="shared" si="505"/>
        <v>27219.310263724466</v>
      </c>
      <c r="AG1250" s="25">
        <f t="shared" si="506"/>
        <v>1295.1601179621282</v>
      </c>
      <c r="AH1250" s="25">
        <f t="shared" si="507"/>
        <v>35330.383612305173</v>
      </c>
      <c r="AI1250" s="25">
        <f t="shared" si="508"/>
        <v>36625.543730267302</v>
      </c>
      <c r="AJ1250" s="25">
        <f t="shared" si="509"/>
        <v>1</v>
      </c>
      <c r="AK1250" s="25">
        <f t="shared" si="510"/>
        <v>36625.543730267302</v>
      </c>
      <c r="AL1250" s="25">
        <f t="shared" ca="1" si="511"/>
        <v>80315</v>
      </c>
      <c r="AM1250" s="25">
        <f t="shared" ca="1" si="512"/>
        <v>41</v>
      </c>
      <c r="AN1250" s="25">
        <f ca="1">IF(AM1250=0,0,COUNTIF($AM$19:AM1250,C1250*10+1))</f>
        <v>172</v>
      </c>
      <c r="AO1250" s="20">
        <f t="shared" ca="1" si="513"/>
        <v>0</v>
      </c>
      <c r="AP1250" s="32">
        <f t="shared" ca="1" si="514"/>
        <v>80315</v>
      </c>
    </row>
    <row r="1251" spans="1:42" x14ac:dyDescent="0.2">
      <c r="A1251" s="14">
        <f>Daten!A1251</f>
        <v>41622</v>
      </c>
      <c r="B1251" s="7" t="str">
        <f>Daten!B1251</f>
        <v xml:space="preserve">Schenkenfelden                                    </v>
      </c>
      <c r="C1251" s="14">
        <f t="shared" si="490"/>
        <v>4</v>
      </c>
      <c r="D1251" s="9">
        <f>Daten!D1251</f>
        <v>0</v>
      </c>
      <c r="E1251" s="8">
        <f>Daten!E1251</f>
        <v>1658</v>
      </c>
      <c r="F1251" s="8">
        <f>Daten!F1251</f>
        <v>1572</v>
      </c>
      <c r="G1251" s="26">
        <f t="shared" si="491"/>
        <v>86</v>
      </c>
      <c r="H1251" s="28">
        <f t="shared" si="492"/>
        <v>5.4707379134860054E-2</v>
      </c>
      <c r="I1251" s="20">
        <f t="shared" si="493"/>
        <v>22.393857019826001</v>
      </c>
      <c r="J1251" s="20">
        <f t="shared" si="494"/>
        <v>63.606142980173999</v>
      </c>
      <c r="K1251" s="26">
        <f t="shared" si="495"/>
        <v>-31803.071490087001</v>
      </c>
      <c r="L1251" s="15">
        <f>Daten!G1251</f>
        <v>262</v>
      </c>
      <c r="M1251" s="15">
        <f>Daten!H1251</f>
        <v>1064</v>
      </c>
      <c r="N1251" s="15">
        <f>Daten!I1251</f>
        <v>332</v>
      </c>
      <c r="O1251" s="27">
        <f t="shared" si="496"/>
        <v>0.55827067669172936</v>
      </c>
      <c r="P1251" s="15">
        <f t="shared" si="497"/>
        <v>609.0863931517332</v>
      </c>
      <c r="Q1251" s="20">
        <f t="shared" si="498"/>
        <v>-15.086393151733205</v>
      </c>
      <c r="R1251" s="26">
        <f t="shared" si="499"/>
        <v>-3017.278630346641</v>
      </c>
      <c r="S1251" s="8">
        <f>Daten!K1251</f>
        <v>14822.6</v>
      </c>
      <c r="T1251" s="8">
        <f>Daten!L1251</f>
        <v>107369.51</v>
      </c>
      <c r="U1251" s="8">
        <f>Daten!M1251</f>
        <v>229428.82</v>
      </c>
      <c r="V1251" s="8">
        <f>Daten!N1251</f>
        <v>500</v>
      </c>
      <c r="W1251" s="8">
        <f>Daten!O1251</f>
        <v>500</v>
      </c>
      <c r="X1251" s="22">
        <f t="shared" si="500"/>
        <v>351620.93</v>
      </c>
      <c r="Y1251" s="8">
        <f t="shared" si="501"/>
        <v>680158.66175020416</v>
      </c>
      <c r="Z1251" s="20">
        <f t="shared" si="502"/>
        <v>-328537.73175020417</v>
      </c>
      <c r="AA1251" s="26">
        <f t="shared" si="503"/>
        <v>32853.773175020418</v>
      </c>
      <c r="AB1251" s="31">
        <f t="shared" si="504"/>
        <v>-1966.5769454132242</v>
      </c>
      <c r="AC1251" s="30">
        <f t="shared" si="505"/>
        <v>0</v>
      </c>
      <c r="AG1251" s="25">
        <f t="shared" si="506"/>
        <v>0</v>
      </c>
      <c r="AH1251" s="25">
        <f t="shared" si="507"/>
        <v>0</v>
      </c>
      <c r="AI1251" s="25">
        <f t="shared" si="508"/>
        <v>0</v>
      </c>
      <c r="AJ1251" s="25">
        <f t="shared" si="509"/>
        <v>1</v>
      </c>
      <c r="AK1251" s="25">
        <f t="shared" si="510"/>
        <v>0</v>
      </c>
      <c r="AL1251" s="25">
        <f t="shared" ca="1" si="511"/>
        <v>0</v>
      </c>
      <c r="AM1251" s="25">
        <f t="shared" ca="1" si="512"/>
        <v>0</v>
      </c>
      <c r="AN1251" s="25">
        <f ca="1">IF(AM1251=0,0,COUNTIF($AM$19:AM1251,C1251*10+1))</f>
        <v>0</v>
      </c>
      <c r="AO1251" s="20">
        <f t="shared" ca="1" si="513"/>
        <v>0</v>
      </c>
      <c r="AP1251" s="32">
        <f t="shared" ca="1" si="514"/>
        <v>0</v>
      </c>
    </row>
    <row r="1252" spans="1:42" x14ac:dyDescent="0.2">
      <c r="A1252" s="14">
        <f>Daten!A1252</f>
        <v>41623</v>
      </c>
      <c r="B1252" s="7" t="str">
        <f>Daten!B1252</f>
        <v xml:space="preserve">Sonnberg im Mühlkreis                            </v>
      </c>
      <c r="C1252" s="14">
        <f t="shared" si="490"/>
        <v>4</v>
      </c>
      <c r="D1252" s="9">
        <f>Daten!D1252</f>
        <v>0</v>
      </c>
      <c r="E1252" s="8">
        <f>Daten!E1252</f>
        <v>1128</v>
      </c>
      <c r="F1252" s="8">
        <f>Daten!F1252</f>
        <v>1024</v>
      </c>
      <c r="G1252" s="26">
        <f t="shared" si="491"/>
        <v>104</v>
      </c>
      <c r="H1252" s="28">
        <f t="shared" si="492"/>
        <v>0.1015625</v>
      </c>
      <c r="I1252" s="20">
        <f t="shared" si="493"/>
        <v>14.587347066349762</v>
      </c>
      <c r="J1252" s="20">
        <f t="shared" si="494"/>
        <v>89.412652933650236</v>
      </c>
      <c r="K1252" s="26">
        <f t="shared" si="495"/>
        <v>-44706.326466825121</v>
      </c>
      <c r="L1252" s="15">
        <f>Daten!G1252</f>
        <v>242</v>
      </c>
      <c r="M1252" s="15">
        <f>Daten!H1252</f>
        <v>728</v>
      </c>
      <c r="N1252" s="15">
        <f>Daten!I1252</f>
        <v>158</v>
      </c>
      <c r="O1252" s="27">
        <f t="shared" si="496"/>
        <v>0.5494505494505495</v>
      </c>
      <c r="P1252" s="15">
        <f t="shared" si="497"/>
        <v>416.74332163013327</v>
      </c>
      <c r="Q1252" s="20">
        <f t="shared" si="498"/>
        <v>-16.743321630133266</v>
      </c>
      <c r="R1252" s="26">
        <f t="shared" si="499"/>
        <v>-3348.6643260266533</v>
      </c>
      <c r="S1252" s="8">
        <f>Daten!K1252</f>
        <v>5628.66</v>
      </c>
      <c r="T1252" s="8">
        <f>Daten!L1252</f>
        <v>91744.06</v>
      </c>
      <c r="U1252" s="8">
        <f>Daten!M1252</f>
        <v>147715.97</v>
      </c>
      <c r="V1252" s="8">
        <f>Daten!N1252</f>
        <v>500</v>
      </c>
      <c r="W1252" s="8">
        <f>Daten!O1252</f>
        <v>500</v>
      </c>
      <c r="X1252" s="22">
        <f t="shared" si="500"/>
        <v>245088.69</v>
      </c>
      <c r="Y1252" s="8">
        <f t="shared" si="501"/>
        <v>462737.61788554298</v>
      </c>
      <c r="Z1252" s="20">
        <f t="shared" si="502"/>
        <v>-217648.92788554297</v>
      </c>
      <c r="AA1252" s="26">
        <f t="shared" si="503"/>
        <v>21764.892788554298</v>
      </c>
      <c r="AB1252" s="31">
        <f t="shared" si="504"/>
        <v>-26290.098004297473</v>
      </c>
      <c r="AC1252" s="30">
        <f t="shared" si="505"/>
        <v>0</v>
      </c>
      <c r="AG1252" s="25">
        <f t="shared" si="506"/>
        <v>0</v>
      </c>
      <c r="AH1252" s="25">
        <f t="shared" si="507"/>
        <v>0</v>
      </c>
      <c r="AI1252" s="25">
        <f t="shared" si="508"/>
        <v>0</v>
      </c>
      <c r="AJ1252" s="25">
        <f t="shared" si="509"/>
        <v>1</v>
      </c>
      <c r="AK1252" s="25">
        <f t="shared" si="510"/>
        <v>0</v>
      </c>
      <c r="AL1252" s="25">
        <f t="shared" ca="1" si="511"/>
        <v>0</v>
      </c>
      <c r="AM1252" s="25">
        <f t="shared" ca="1" si="512"/>
        <v>0</v>
      </c>
      <c r="AN1252" s="25">
        <f ca="1">IF(AM1252=0,0,COUNTIF($AM$19:AM1252,C1252*10+1))</f>
        <v>0</v>
      </c>
      <c r="AO1252" s="20">
        <f t="shared" ca="1" si="513"/>
        <v>0</v>
      </c>
      <c r="AP1252" s="32">
        <f t="shared" ca="1" si="514"/>
        <v>0</v>
      </c>
    </row>
    <row r="1253" spans="1:42" x14ac:dyDescent="0.2">
      <c r="A1253" s="14">
        <f>Daten!A1253</f>
        <v>41624</v>
      </c>
      <c r="B1253" s="7" t="str">
        <f>Daten!B1253</f>
        <v xml:space="preserve">Steyregg                                          </v>
      </c>
      <c r="C1253" s="14">
        <f t="shared" si="490"/>
        <v>4</v>
      </c>
      <c r="D1253" s="9">
        <f>Daten!D1253</f>
        <v>0</v>
      </c>
      <c r="E1253" s="8">
        <f>Daten!E1253</f>
        <v>5043</v>
      </c>
      <c r="F1253" s="8">
        <f>Daten!F1253</f>
        <v>4946</v>
      </c>
      <c r="G1253" s="26">
        <f t="shared" si="491"/>
        <v>97</v>
      </c>
      <c r="H1253" s="28">
        <f t="shared" si="492"/>
        <v>1.9611807521229277E-2</v>
      </c>
      <c r="I1253" s="20">
        <f t="shared" si="493"/>
        <v>70.458025966958914</v>
      </c>
      <c r="J1253" s="20">
        <f t="shared" si="494"/>
        <v>26.541974033041086</v>
      </c>
      <c r="K1253" s="26">
        <f t="shared" si="495"/>
        <v>-13270.987016520543</v>
      </c>
      <c r="L1253" s="15">
        <f>Daten!G1253</f>
        <v>723</v>
      </c>
      <c r="M1253" s="15">
        <f>Daten!H1253</f>
        <v>3230</v>
      </c>
      <c r="N1253" s="15">
        <f>Daten!I1253</f>
        <v>1090</v>
      </c>
      <c r="O1253" s="27">
        <f t="shared" si="496"/>
        <v>0.56130030959752319</v>
      </c>
      <c r="P1253" s="15">
        <f t="shared" si="497"/>
        <v>1849.0122649249045</v>
      </c>
      <c r="Q1253" s="20">
        <f t="shared" si="498"/>
        <v>-36.012264924904457</v>
      </c>
      <c r="R1253" s="26">
        <f t="shared" si="499"/>
        <v>-7202.4529849808914</v>
      </c>
      <c r="S1253" s="8">
        <f>Daten!K1253</f>
        <v>12399.6</v>
      </c>
      <c r="T1253" s="8">
        <f>Daten!L1253</f>
        <v>560580.01</v>
      </c>
      <c r="U1253" s="8">
        <f>Daten!M1253</f>
        <v>2602080.83</v>
      </c>
      <c r="V1253" s="8">
        <f>Daten!N1253</f>
        <v>500</v>
      </c>
      <c r="W1253" s="8">
        <f>Daten!O1253</f>
        <v>500</v>
      </c>
      <c r="X1253" s="22">
        <f t="shared" si="500"/>
        <v>3175060.44</v>
      </c>
      <c r="Y1253" s="8">
        <f t="shared" si="501"/>
        <v>2068781.7437914833</v>
      </c>
      <c r="Z1253" s="20">
        <f t="shared" si="502"/>
        <v>1106278.6962085166</v>
      </c>
      <c r="AA1253" s="26">
        <f t="shared" si="503"/>
        <v>-110627.86962085166</v>
      </c>
      <c r="AB1253" s="31">
        <f t="shared" si="504"/>
        <v>-131101.30962235309</v>
      </c>
      <c r="AC1253" s="30">
        <f t="shared" si="505"/>
        <v>0</v>
      </c>
      <c r="AG1253" s="25">
        <f t="shared" si="506"/>
        <v>0</v>
      </c>
      <c r="AH1253" s="25">
        <f t="shared" si="507"/>
        <v>0</v>
      </c>
      <c r="AI1253" s="25">
        <f t="shared" si="508"/>
        <v>0</v>
      </c>
      <c r="AJ1253" s="25">
        <f t="shared" si="509"/>
        <v>1</v>
      </c>
      <c r="AK1253" s="25">
        <f t="shared" si="510"/>
        <v>0</v>
      </c>
      <c r="AL1253" s="25">
        <f t="shared" ca="1" si="511"/>
        <v>0</v>
      </c>
      <c r="AM1253" s="25">
        <f t="shared" ca="1" si="512"/>
        <v>0</v>
      </c>
      <c r="AN1253" s="25">
        <f ca="1">IF(AM1253=0,0,COUNTIF($AM$19:AM1253,C1253*10+1))</f>
        <v>0</v>
      </c>
      <c r="AO1253" s="20">
        <f t="shared" ca="1" si="513"/>
        <v>0</v>
      </c>
      <c r="AP1253" s="32">
        <f t="shared" ca="1" si="514"/>
        <v>0</v>
      </c>
    </row>
    <row r="1254" spans="1:42" x14ac:dyDescent="0.2">
      <c r="A1254" s="14">
        <f>Daten!A1254</f>
        <v>41626</v>
      </c>
      <c r="B1254" s="7" t="str">
        <f>Daten!B1254</f>
        <v xml:space="preserve">Walding                                           </v>
      </c>
      <c r="C1254" s="14">
        <f t="shared" si="490"/>
        <v>4</v>
      </c>
      <c r="D1254" s="9">
        <f>Daten!D1254</f>
        <v>0</v>
      </c>
      <c r="E1254" s="8">
        <f>Daten!E1254</f>
        <v>4313</v>
      </c>
      <c r="F1254" s="8">
        <f>Daten!F1254</f>
        <v>4177</v>
      </c>
      <c r="G1254" s="26">
        <f t="shared" si="491"/>
        <v>136</v>
      </c>
      <c r="H1254" s="28">
        <f t="shared" si="492"/>
        <v>3.2559253052429973E-2</v>
      </c>
      <c r="I1254" s="20">
        <f t="shared" si="493"/>
        <v>59.503270211077108</v>
      </c>
      <c r="J1254" s="20">
        <f t="shared" si="494"/>
        <v>76.496729788922892</v>
      </c>
      <c r="K1254" s="26">
        <f t="shared" si="495"/>
        <v>-38248.364894461447</v>
      </c>
      <c r="L1254" s="15">
        <f>Daten!G1254</f>
        <v>635</v>
      </c>
      <c r="M1254" s="15">
        <f>Daten!H1254</f>
        <v>2714</v>
      </c>
      <c r="N1254" s="15">
        <f>Daten!I1254</f>
        <v>964</v>
      </c>
      <c r="O1254" s="27">
        <f t="shared" si="496"/>
        <v>0.58916728076639646</v>
      </c>
      <c r="P1254" s="15">
        <f t="shared" si="497"/>
        <v>1553.6282622310187</v>
      </c>
      <c r="Q1254" s="20">
        <f t="shared" si="498"/>
        <v>45.371737768981347</v>
      </c>
      <c r="R1254" s="26">
        <f t="shared" si="499"/>
        <v>9074.3475537962695</v>
      </c>
      <c r="S1254" s="8">
        <f>Daten!K1254</f>
        <v>12933.06</v>
      </c>
      <c r="T1254" s="8">
        <f>Daten!L1254</f>
        <v>336753.18</v>
      </c>
      <c r="U1254" s="8">
        <f>Daten!M1254</f>
        <v>841514.68</v>
      </c>
      <c r="V1254" s="8">
        <f>Daten!N1254</f>
        <v>500</v>
      </c>
      <c r="W1254" s="8">
        <f>Daten!O1254</f>
        <v>500</v>
      </c>
      <c r="X1254" s="22">
        <f t="shared" si="500"/>
        <v>1191200.92</v>
      </c>
      <c r="Y1254" s="8">
        <f t="shared" si="501"/>
        <v>1769315.0229967614</v>
      </c>
      <c r="Z1254" s="20">
        <f t="shared" si="502"/>
        <v>-578114.10299676144</v>
      </c>
      <c r="AA1254" s="26">
        <f t="shared" si="503"/>
        <v>57811.41029967615</v>
      </c>
      <c r="AB1254" s="31">
        <f t="shared" si="504"/>
        <v>28637.392959010973</v>
      </c>
      <c r="AC1254" s="30">
        <f t="shared" si="505"/>
        <v>28637.392959010973</v>
      </c>
      <c r="AG1254" s="25">
        <f t="shared" si="506"/>
        <v>-38248.364894461447</v>
      </c>
      <c r="AH1254" s="25">
        <f t="shared" si="507"/>
        <v>57811.41029967615</v>
      </c>
      <c r="AI1254" s="25">
        <f t="shared" si="508"/>
        <v>19563.045405214703</v>
      </c>
      <c r="AJ1254" s="25">
        <f t="shared" si="509"/>
        <v>1</v>
      </c>
      <c r="AK1254" s="25">
        <f t="shared" si="510"/>
        <v>19563.045405214703</v>
      </c>
      <c r="AL1254" s="25">
        <f t="shared" ca="1" si="511"/>
        <v>42899</v>
      </c>
      <c r="AM1254" s="25">
        <f t="shared" ca="1" si="512"/>
        <v>41</v>
      </c>
      <c r="AN1254" s="25">
        <f ca="1">IF(AM1254=0,0,COUNTIF($AM$19:AM1254,C1254*10+1))</f>
        <v>173</v>
      </c>
      <c r="AO1254" s="20">
        <f t="shared" ca="1" si="513"/>
        <v>0</v>
      </c>
      <c r="AP1254" s="32">
        <f t="shared" ca="1" si="514"/>
        <v>42899</v>
      </c>
    </row>
    <row r="1255" spans="1:42" x14ac:dyDescent="0.2">
      <c r="A1255" s="14">
        <f>Daten!A1255</f>
        <v>41627</v>
      </c>
      <c r="B1255" s="7" t="str">
        <f>Daten!B1255</f>
        <v xml:space="preserve">Zwettl an der Rodl                                </v>
      </c>
      <c r="C1255" s="14">
        <f t="shared" si="490"/>
        <v>4</v>
      </c>
      <c r="D1255" s="9">
        <f>Daten!D1255</f>
        <v>0</v>
      </c>
      <c r="E1255" s="8">
        <f>Daten!E1255</f>
        <v>1794</v>
      </c>
      <c r="F1255" s="8">
        <f>Daten!F1255</f>
        <v>1756</v>
      </c>
      <c r="G1255" s="26">
        <f t="shared" si="491"/>
        <v>38</v>
      </c>
      <c r="H1255" s="28">
        <f t="shared" si="492"/>
        <v>2.164009111617312E-2</v>
      </c>
      <c r="I1255" s="20">
        <f t="shared" si="493"/>
        <v>25.015020945810726</v>
      </c>
      <c r="J1255" s="20">
        <f t="shared" si="494"/>
        <v>12.984979054189274</v>
      </c>
      <c r="K1255" s="26">
        <f t="shared" si="495"/>
        <v>-6492.4895270946372</v>
      </c>
      <c r="L1255" s="15">
        <f>Daten!G1255</f>
        <v>318</v>
      </c>
      <c r="M1255" s="15">
        <f>Daten!H1255</f>
        <v>1130</v>
      </c>
      <c r="N1255" s="15">
        <f>Daten!I1255</f>
        <v>346</v>
      </c>
      <c r="O1255" s="27">
        <f t="shared" si="496"/>
        <v>0.5876106194690266</v>
      </c>
      <c r="P1255" s="15">
        <f t="shared" si="497"/>
        <v>646.8680679149046</v>
      </c>
      <c r="Q1255" s="20">
        <f t="shared" si="498"/>
        <v>17.1319320850954</v>
      </c>
      <c r="R1255" s="26">
        <f t="shared" si="499"/>
        <v>3426.38641701908</v>
      </c>
      <c r="S1255" s="8">
        <f>Daten!K1255</f>
        <v>6794.19</v>
      </c>
      <c r="T1255" s="8">
        <f>Daten!L1255</f>
        <v>120479.9</v>
      </c>
      <c r="U1255" s="8">
        <f>Daten!M1255</f>
        <v>229826.61</v>
      </c>
      <c r="V1255" s="8">
        <f>Daten!N1255</f>
        <v>500</v>
      </c>
      <c r="W1255" s="8">
        <f>Daten!O1255</f>
        <v>500</v>
      </c>
      <c r="X1255" s="22">
        <f t="shared" si="500"/>
        <v>357100.69999999995</v>
      </c>
      <c r="Y1255" s="8">
        <f t="shared" si="501"/>
        <v>735949.72206264548</v>
      </c>
      <c r="Z1255" s="20">
        <f t="shared" si="502"/>
        <v>-378849.02206264553</v>
      </c>
      <c r="AA1255" s="26">
        <f t="shared" si="503"/>
        <v>37884.902206264553</v>
      </c>
      <c r="AB1255" s="31">
        <f t="shared" si="504"/>
        <v>34818.799096188995</v>
      </c>
      <c r="AC1255" s="30">
        <f t="shared" si="505"/>
        <v>34818.799096188995</v>
      </c>
      <c r="AG1255" s="25">
        <f t="shared" si="506"/>
        <v>-6492.4895270946372</v>
      </c>
      <c r="AH1255" s="25">
        <f t="shared" si="507"/>
        <v>37884.902206264553</v>
      </c>
      <c r="AI1255" s="25">
        <f t="shared" si="508"/>
        <v>31392.412679169916</v>
      </c>
      <c r="AJ1255" s="25">
        <f t="shared" si="509"/>
        <v>1</v>
      </c>
      <c r="AK1255" s="25">
        <f t="shared" si="510"/>
        <v>31392.412679169916</v>
      </c>
      <c r="AL1255" s="25">
        <f t="shared" ca="1" si="511"/>
        <v>68840</v>
      </c>
      <c r="AM1255" s="25">
        <f t="shared" ca="1" si="512"/>
        <v>41</v>
      </c>
      <c r="AN1255" s="25">
        <f ca="1">IF(AM1255=0,0,COUNTIF($AM$19:AM1255,C1255*10+1))</f>
        <v>174</v>
      </c>
      <c r="AO1255" s="20">
        <f t="shared" ca="1" si="513"/>
        <v>0</v>
      </c>
      <c r="AP1255" s="32">
        <f t="shared" ca="1" si="514"/>
        <v>68840</v>
      </c>
    </row>
    <row r="1256" spans="1:42" x14ac:dyDescent="0.2">
      <c r="A1256" s="14">
        <f>Daten!A1256</f>
        <v>41628</v>
      </c>
      <c r="B1256" s="7" t="str">
        <f>Daten!B1256</f>
        <v xml:space="preserve">Vorderweißenbach                                 </v>
      </c>
      <c r="C1256" s="14">
        <f t="shared" si="490"/>
        <v>4</v>
      </c>
      <c r="D1256" s="9">
        <f>Daten!D1256</f>
        <v>0</v>
      </c>
      <c r="E1256" s="8">
        <f>Daten!E1256</f>
        <v>2753</v>
      </c>
      <c r="F1256" s="8">
        <f>Daten!F1256</f>
        <v>2669</v>
      </c>
      <c r="G1256" s="26">
        <f t="shared" si="491"/>
        <v>84</v>
      </c>
      <c r="H1256" s="28">
        <f t="shared" si="492"/>
        <v>3.147246159610341E-2</v>
      </c>
      <c r="I1256" s="20">
        <f t="shared" si="493"/>
        <v>38.021122382897964</v>
      </c>
      <c r="J1256" s="20">
        <f t="shared" si="494"/>
        <v>45.978877617102036</v>
      </c>
      <c r="K1256" s="26">
        <f t="shared" si="495"/>
        <v>-22989.438808551018</v>
      </c>
      <c r="L1256" s="15">
        <f>Daten!G1256</f>
        <v>495</v>
      </c>
      <c r="M1256" s="15">
        <f>Daten!H1256</f>
        <v>1756</v>
      </c>
      <c r="N1256" s="15">
        <f>Daten!I1256</f>
        <v>502</v>
      </c>
      <c r="O1256" s="27">
        <f t="shared" si="496"/>
        <v>0.5677676537585421</v>
      </c>
      <c r="P1256" s="15">
        <f t="shared" si="497"/>
        <v>1005.2215285474093</v>
      </c>
      <c r="Q1256" s="20">
        <f t="shared" si="498"/>
        <v>-8.2215285474093207</v>
      </c>
      <c r="R1256" s="26">
        <f t="shared" si="499"/>
        <v>-1644.3057094818641</v>
      </c>
      <c r="S1256" s="8">
        <f>Daten!K1256</f>
        <v>24096.18</v>
      </c>
      <c r="T1256" s="8">
        <f>Daten!L1256</f>
        <v>177187.65</v>
      </c>
      <c r="U1256" s="8">
        <f>Daten!M1256</f>
        <v>518009.82</v>
      </c>
      <c r="V1256" s="8">
        <f>Daten!N1256</f>
        <v>500</v>
      </c>
      <c r="W1256" s="8">
        <f>Daten!O1256</f>
        <v>500</v>
      </c>
      <c r="X1256" s="22">
        <f t="shared" si="500"/>
        <v>719293.65</v>
      </c>
      <c r="Y1256" s="8">
        <f t="shared" si="501"/>
        <v>1129358.7429422871</v>
      </c>
      <c r="Z1256" s="20">
        <f t="shared" si="502"/>
        <v>-410065.0929422871</v>
      </c>
      <c r="AA1256" s="26">
        <f t="shared" si="503"/>
        <v>41006.509294228716</v>
      </c>
      <c r="AB1256" s="31">
        <f t="shared" si="504"/>
        <v>16372.764776195832</v>
      </c>
      <c r="AC1256" s="30">
        <f t="shared" si="505"/>
        <v>16372.764776195832</v>
      </c>
      <c r="AG1256" s="25">
        <f t="shared" si="506"/>
        <v>-22989.438808551018</v>
      </c>
      <c r="AH1256" s="25">
        <f t="shared" si="507"/>
        <v>41006.509294228716</v>
      </c>
      <c r="AI1256" s="25">
        <f t="shared" si="508"/>
        <v>18017.070485677697</v>
      </c>
      <c r="AJ1256" s="25">
        <f t="shared" si="509"/>
        <v>1</v>
      </c>
      <c r="AK1256" s="25">
        <f t="shared" si="510"/>
        <v>18017.070485677697</v>
      </c>
      <c r="AL1256" s="25">
        <f t="shared" ca="1" si="511"/>
        <v>39509</v>
      </c>
      <c r="AM1256" s="25">
        <f t="shared" ca="1" si="512"/>
        <v>41</v>
      </c>
      <c r="AN1256" s="25">
        <f ca="1">IF(AM1256=0,0,COUNTIF($AM$19:AM1256,C1256*10+1))</f>
        <v>175</v>
      </c>
      <c r="AO1256" s="20">
        <f t="shared" ca="1" si="513"/>
        <v>0</v>
      </c>
      <c r="AP1256" s="32">
        <f t="shared" ca="1" si="514"/>
        <v>39509</v>
      </c>
    </row>
    <row r="1257" spans="1:42" x14ac:dyDescent="0.2">
      <c r="A1257" s="14">
        <f>Daten!A1257</f>
        <v>41701</v>
      </c>
      <c r="B1257" s="7" t="str">
        <f>Daten!B1257</f>
        <v xml:space="preserve">Ampflwang im Hausruckwald                         </v>
      </c>
      <c r="C1257" s="14">
        <f t="shared" si="490"/>
        <v>4</v>
      </c>
      <c r="D1257" s="9">
        <f>Daten!D1257</f>
        <v>0</v>
      </c>
      <c r="E1257" s="8">
        <f>Daten!E1257</f>
        <v>3411</v>
      </c>
      <c r="F1257" s="8">
        <f>Daten!F1257</f>
        <v>3383</v>
      </c>
      <c r="G1257" s="26">
        <f t="shared" si="491"/>
        <v>28</v>
      </c>
      <c r="H1257" s="28">
        <f t="shared" si="492"/>
        <v>8.276677505172924E-3</v>
      </c>
      <c r="I1257" s="20">
        <f t="shared" si="493"/>
        <v>48.192378052208248</v>
      </c>
      <c r="J1257" s="20">
        <f t="shared" si="494"/>
        <v>-20.192378052208248</v>
      </c>
      <c r="K1257" s="26">
        <f t="shared" si="495"/>
        <v>10096.189026104124</v>
      </c>
      <c r="L1257" s="15">
        <f>Daten!G1257</f>
        <v>513</v>
      </c>
      <c r="M1257" s="15">
        <f>Daten!H1257</f>
        <v>2105</v>
      </c>
      <c r="N1257" s="15">
        <f>Daten!I1257</f>
        <v>793</v>
      </c>
      <c r="O1257" s="27">
        <f t="shared" si="496"/>
        <v>0.62042755344418055</v>
      </c>
      <c r="P1257" s="15">
        <f t="shared" si="497"/>
        <v>1205.0064450981188</v>
      </c>
      <c r="Q1257" s="20">
        <f t="shared" si="498"/>
        <v>100.99355490188123</v>
      </c>
      <c r="R1257" s="26">
        <f t="shared" si="499"/>
        <v>20198.710980376243</v>
      </c>
      <c r="S1257" s="8">
        <f>Daten!K1257</f>
        <v>9267.2199999999993</v>
      </c>
      <c r="T1257" s="8">
        <f>Daten!L1257</f>
        <v>270267.12</v>
      </c>
      <c r="U1257" s="8">
        <f>Daten!M1257</f>
        <v>695271.55</v>
      </c>
      <c r="V1257" s="8">
        <f>Daten!N1257</f>
        <v>500</v>
      </c>
      <c r="W1257" s="8">
        <f>Daten!O1257</f>
        <v>500</v>
      </c>
      <c r="X1257" s="22">
        <f t="shared" si="500"/>
        <v>974805.89</v>
      </c>
      <c r="Y1257" s="8">
        <f t="shared" si="501"/>
        <v>1399289.0200421871</v>
      </c>
      <c r="Z1257" s="20">
        <f t="shared" si="502"/>
        <v>-424483.13004218705</v>
      </c>
      <c r="AA1257" s="26">
        <f t="shared" si="503"/>
        <v>42448.313004218711</v>
      </c>
      <c r="AB1257" s="31">
        <f t="shared" si="504"/>
        <v>72743.213010699081</v>
      </c>
      <c r="AC1257" s="30">
        <f t="shared" si="505"/>
        <v>72743.213010699081</v>
      </c>
      <c r="AG1257" s="25">
        <f t="shared" si="506"/>
        <v>10096.189026104124</v>
      </c>
      <c r="AH1257" s="25">
        <f t="shared" si="507"/>
        <v>42448.313004218711</v>
      </c>
      <c r="AI1257" s="25">
        <f t="shared" si="508"/>
        <v>52544.502030322838</v>
      </c>
      <c r="AJ1257" s="25">
        <f t="shared" si="509"/>
        <v>1</v>
      </c>
      <c r="AK1257" s="25">
        <f t="shared" si="510"/>
        <v>52544.502030322838</v>
      </c>
      <c r="AL1257" s="25">
        <f t="shared" ca="1" si="511"/>
        <v>115224</v>
      </c>
      <c r="AM1257" s="25">
        <f t="shared" ca="1" si="512"/>
        <v>41</v>
      </c>
      <c r="AN1257" s="25">
        <f ca="1">IF(AM1257=0,0,COUNTIF($AM$19:AM1257,C1257*10+1))</f>
        <v>176</v>
      </c>
      <c r="AO1257" s="20">
        <f t="shared" ca="1" si="513"/>
        <v>0</v>
      </c>
      <c r="AP1257" s="32">
        <f t="shared" ca="1" si="514"/>
        <v>115224</v>
      </c>
    </row>
    <row r="1258" spans="1:42" x14ac:dyDescent="0.2">
      <c r="A1258" s="14">
        <f>Daten!A1258</f>
        <v>41702</v>
      </c>
      <c r="B1258" s="7" t="str">
        <f>Daten!B1258</f>
        <v xml:space="preserve">Attersee am Attersee                              </v>
      </c>
      <c r="C1258" s="14">
        <f t="shared" si="490"/>
        <v>4</v>
      </c>
      <c r="D1258" s="9">
        <f>Daten!D1258</f>
        <v>0</v>
      </c>
      <c r="E1258" s="8">
        <f>Daten!E1258</f>
        <v>1637</v>
      </c>
      <c r="F1258" s="8">
        <f>Daten!F1258</f>
        <v>1603</v>
      </c>
      <c r="G1258" s="26">
        <f t="shared" si="491"/>
        <v>34</v>
      </c>
      <c r="H1258" s="28">
        <f t="shared" si="492"/>
        <v>2.1210230817217717E-2</v>
      </c>
      <c r="I1258" s="20">
        <f t="shared" si="493"/>
        <v>22.83546615952995</v>
      </c>
      <c r="J1258" s="20">
        <f t="shared" si="494"/>
        <v>11.16453384047005</v>
      </c>
      <c r="K1258" s="26">
        <f t="shared" si="495"/>
        <v>-5582.2669202350244</v>
      </c>
      <c r="L1258" s="15">
        <f>Daten!G1258</f>
        <v>218</v>
      </c>
      <c r="M1258" s="15">
        <f>Daten!H1258</f>
        <v>1066</v>
      </c>
      <c r="N1258" s="15">
        <f>Daten!I1258</f>
        <v>353</v>
      </c>
      <c r="O1258" s="27">
        <f t="shared" si="496"/>
        <v>0.53564727954971858</v>
      </c>
      <c r="P1258" s="15">
        <f t="shared" si="497"/>
        <v>610.23129238698084</v>
      </c>
      <c r="Q1258" s="20">
        <f t="shared" si="498"/>
        <v>-39.23129238698084</v>
      </c>
      <c r="R1258" s="26">
        <f t="shared" si="499"/>
        <v>-7846.258477396168</v>
      </c>
      <c r="S1258" s="8">
        <f>Daten!K1258</f>
        <v>7564.54</v>
      </c>
      <c r="T1258" s="8">
        <f>Daten!L1258</f>
        <v>317621.78999999998</v>
      </c>
      <c r="U1258" s="8">
        <f>Daten!M1258</f>
        <v>344812.63</v>
      </c>
      <c r="V1258" s="8">
        <f>Daten!N1258</f>
        <v>500</v>
      </c>
      <c r="W1258" s="8">
        <f>Daten!O1258</f>
        <v>500</v>
      </c>
      <c r="X1258" s="22">
        <f t="shared" si="500"/>
        <v>669998.96</v>
      </c>
      <c r="Y1258" s="8">
        <f t="shared" si="501"/>
        <v>671543.86567254772</v>
      </c>
      <c r="Z1258" s="20">
        <f t="shared" si="502"/>
        <v>-1544.9056725477567</v>
      </c>
      <c r="AA1258" s="26">
        <f t="shared" si="503"/>
        <v>154.49056725477567</v>
      </c>
      <c r="AB1258" s="31">
        <f t="shared" si="504"/>
        <v>-13274.034830376417</v>
      </c>
      <c r="AC1258" s="30">
        <f t="shared" si="505"/>
        <v>0</v>
      </c>
      <c r="AG1258" s="25">
        <f t="shared" si="506"/>
        <v>0</v>
      </c>
      <c r="AH1258" s="25">
        <f t="shared" si="507"/>
        <v>0</v>
      </c>
      <c r="AI1258" s="25">
        <f t="shared" si="508"/>
        <v>0</v>
      </c>
      <c r="AJ1258" s="25">
        <f t="shared" si="509"/>
        <v>1</v>
      </c>
      <c r="AK1258" s="25">
        <f t="shared" si="510"/>
        <v>0</v>
      </c>
      <c r="AL1258" s="25">
        <f t="shared" ca="1" si="511"/>
        <v>0</v>
      </c>
      <c r="AM1258" s="25">
        <f t="shared" ca="1" si="512"/>
        <v>0</v>
      </c>
      <c r="AN1258" s="25">
        <f ca="1">IF(AM1258=0,0,COUNTIF($AM$19:AM1258,C1258*10+1))</f>
        <v>0</v>
      </c>
      <c r="AO1258" s="20">
        <f t="shared" ca="1" si="513"/>
        <v>0</v>
      </c>
      <c r="AP1258" s="32">
        <f t="shared" ca="1" si="514"/>
        <v>0</v>
      </c>
    </row>
    <row r="1259" spans="1:42" x14ac:dyDescent="0.2">
      <c r="A1259" s="14">
        <f>Daten!A1259</f>
        <v>41703</v>
      </c>
      <c r="B1259" s="7" t="str">
        <f>Daten!B1259</f>
        <v xml:space="preserve">Attnang-Puchheim                                  </v>
      </c>
      <c r="C1259" s="14">
        <f t="shared" si="490"/>
        <v>4</v>
      </c>
      <c r="D1259" s="9">
        <f>Daten!D1259</f>
        <v>0</v>
      </c>
      <c r="E1259" s="8">
        <f>Daten!E1259</f>
        <v>9194</v>
      </c>
      <c r="F1259" s="8">
        <f>Daten!F1259</f>
        <v>9102</v>
      </c>
      <c r="G1259" s="26">
        <f t="shared" si="491"/>
        <v>92</v>
      </c>
      <c r="H1259" s="28">
        <f t="shared" si="492"/>
        <v>1.010766864425401E-2</v>
      </c>
      <c r="I1259" s="20">
        <f t="shared" si="493"/>
        <v>129.6621415995269</v>
      </c>
      <c r="J1259" s="20">
        <f t="shared" si="494"/>
        <v>-37.662141599526905</v>
      </c>
      <c r="K1259" s="26">
        <f t="shared" si="495"/>
        <v>18831.070799763453</v>
      </c>
      <c r="L1259" s="15">
        <f>Daten!G1259</f>
        <v>1455</v>
      </c>
      <c r="M1259" s="15">
        <f>Daten!H1259</f>
        <v>5904</v>
      </c>
      <c r="N1259" s="15">
        <f>Daten!I1259</f>
        <v>1835</v>
      </c>
      <c r="O1259" s="27">
        <f t="shared" si="496"/>
        <v>0.5572493224932249</v>
      </c>
      <c r="P1259" s="15">
        <f t="shared" si="497"/>
        <v>3379.7425424509706</v>
      </c>
      <c r="Q1259" s="20">
        <f t="shared" si="498"/>
        <v>-89.742542450970632</v>
      </c>
      <c r="R1259" s="26">
        <f t="shared" si="499"/>
        <v>-17948.508490194126</v>
      </c>
      <c r="S1259" s="8">
        <f>Daten!K1259</f>
        <v>6216.24</v>
      </c>
      <c r="T1259" s="8">
        <f>Daten!L1259</f>
        <v>670096.43999999994</v>
      </c>
      <c r="U1259" s="8">
        <f>Daten!M1259</f>
        <v>5414013.2999999998</v>
      </c>
      <c r="V1259" s="8">
        <f>Daten!N1259</f>
        <v>500</v>
      </c>
      <c r="W1259" s="8">
        <f>Daten!O1259</f>
        <v>500</v>
      </c>
      <c r="X1259" s="22">
        <f t="shared" si="500"/>
        <v>6090325.9799999995</v>
      </c>
      <c r="Y1259" s="8">
        <f t="shared" si="501"/>
        <v>3771639.7684748955</v>
      </c>
      <c r="Z1259" s="20">
        <f t="shared" si="502"/>
        <v>2318686.211525104</v>
      </c>
      <c r="AA1259" s="26">
        <f t="shared" si="503"/>
        <v>-231868.6211525104</v>
      </c>
      <c r="AB1259" s="31">
        <f t="shared" si="504"/>
        <v>-230986.05884294107</v>
      </c>
      <c r="AC1259" s="30">
        <f t="shared" si="505"/>
        <v>0</v>
      </c>
      <c r="AG1259" s="25">
        <f t="shared" si="506"/>
        <v>0</v>
      </c>
      <c r="AH1259" s="25">
        <f t="shared" si="507"/>
        <v>0</v>
      </c>
      <c r="AI1259" s="25">
        <f t="shared" si="508"/>
        <v>0</v>
      </c>
      <c r="AJ1259" s="25">
        <f t="shared" si="509"/>
        <v>1</v>
      </c>
      <c r="AK1259" s="25">
        <f t="shared" si="510"/>
        <v>0</v>
      </c>
      <c r="AL1259" s="25">
        <f t="shared" ca="1" si="511"/>
        <v>0</v>
      </c>
      <c r="AM1259" s="25">
        <f t="shared" ca="1" si="512"/>
        <v>0</v>
      </c>
      <c r="AN1259" s="25">
        <f ca="1">IF(AM1259=0,0,COUNTIF($AM$19:AM1259,C1259*10+1))</f>
        <v>0</v>
      </c>
      <c r="AO1259" s="20">
        <f t="shared" ca="1" si="513"/>
        <v>0</v>
      </c>
      <c r="AP1259" s="32">
        <f t="shared" ca="1" si="514"/>
        <v>0</v>
      </c>
    </row>
    <row r="1260" spans="1:42" x14ac:dyDescent="0.2">
      <c r="A1260" s="14">
        <f>Daten!A1260</f>
        <v>41704</v>
      </c>
      <c r="B1260" s="7" t="str">
        <f>Daten!B1260</f>
        <v xml:space="preserve">Atzbach                                           </v>
      </c>
      <c r="C1260" s="14">
        <f t="shared" si="490"/>
        <v>4</v>
      </c>
      <c r="D1260" s="9">
        <f>Daten!D1260</f>
        <v>0</v>
      </c>
      <c r="E1260" s="8">
        <f>Daten!E1260</f>
        <v>1231</v>
      </c>
      <c r="F1260" s="8">
        <f>Daten!F1260</f>
        <v>1220</v>
      </c>
      <c r="G1260" s="26">
        <f t="shared" si="491"/>
        <v>11</v>
      </c>
      <c r="H1260" s="28">
        <f t="shared" si="492"/>
        <v>9.0163934426229515E-3</v>
      </c>
      <c r="I1260" s="20">
        <f t="shared" si="493"/>
        <v>17.379456465768271</v>
      </c>
      <c r="J1260" s="20">
        <f t="shared" si="494"/>
        <v>-6.3794564657682713</v>
      </c>
      <c r="K1260" s="26">
        <f t="shared" si="495"/>
        <v>3189.7282328841357</v>
      </c>
      <c r="L1260" s="15">
        <f>Daten!G1260</f>
        <v>213</v>
      </c>
      <c r="M1260" s="15">
        <f>Daten!H1260</f>
        <v>779</v>
      </c>
      <c r="N1260" s="15">
        <f>Daten!I1260</f>
        <v>239</v>
      </c>
      <c r="O1260" s="27">
        <f t="shared" si="496"/>
        <v>0.58023106546854941</v>
      </c>
      <c r="P1260" s="15">
        <f t="shared" si="497"/>
        <v>445.93825212894751</v>
      </c>
      <c r="Q1260" s="20">
        <f t="shared" si="498"/>
        <v>6.0617478710524892</v>
      </c>
      <c r="R1260" s="26">
        <f t="shared" si="499"/>
        <v>1212.3495742104978</v>
      </c>
      <c r="S1260" s="8">
        <f>Daten!K1260</f>
        <v>17450.97</v>
      </c>
      <c r="T1260" s="8">
        <f>Daten!L1260</f>
        <v>98021.17</v>
      </c>
      <c r="U1260" s="8">
        <f>Daten!M1260</f>
        <v>628036.31000000006</v>
      </c>
      <c r="V1260" s="8">
        <f>Daten!N1260</f>
        <v>500</v>
      </c>
      <c r="W1260" s="8">
        <f>Daten!O1260</f>
        <v>500</v>
      </c>
      <c r="X1260" s="22">
        <f t="shared" si="500"/>
        <v>743508.45000000007</v>
      </c>
      <c r="Y1260" s="8">
        <f t="shared" si="501"/>
        <v>504991.14150452428</v>
      </c>
      <c r="Z1260" s="20">
        <f t="shared" si="502"/>
        <v>238517.30849547579</v>
      </c>
      <c r="AA1260" s="26">
        <f t="shared" si="503"/>
        <v>-23851.730849547581</v>
      </c>
      <c r="AB1260" s="31">
        <f t="shared" si="504"/>
        <v>-19449.653042452948</v>
      </c>
      <c r="AC1260" s="30">
        <f t="shared" si="505"/>
        <v>0</v>
      </c>
      <c r="AG1260" s="25">
        <f t="shared" si="506"/>
        <v>0</v>
      </c>
      <c r="AH1260" s="25">
        <f t="shared" si="507"/>
        <v>0</v>
      </c>
      <c r="AI1260" s="25">
        <f t="shared" si="508"/>
        <v>0</v>
      </c>
      <c r="AJ1260" s="25">
        <f t="shared" si="509"/>
        <v>1</v>
      </c>
      <c r="AK1260" s="25">
        <f t="shared" si="510"/>
        <v>0</v>
      </c>
      <c r="AL1260" s="25">
        <f t="shared" ca="1" si="511"/>
        <v>0</v>
      </c>
      <c r="AM1260" s="25">
        <f t="shared" ca="1" si="512"/>
        <v>0</v>
      </c>
      <c r="AN1260" s="25">
        <f ca="1">IF(AM1260=0,0,COUNTIF($AM$19:AM1260,C1260*10+1))</f>
        <v>0</v>
      </c>
      <c r="AO1260" s="20">
        <f t="shared" ca="1" si="513"/>
        <v>0</v>
      </c>
      <c r="AP1260" s="32">
        <f t="shared" ca="1" si="514"/>
        <v>0</v>
      </c>
    </row>
    <row r="1261" spans="1:42" x14ac:dyDescent="0.2">
      <c r="A1261" s="14">
        <f>Daten!A1261</f>
        <v>41705</v>
      </c>
      <c r="B1261" s="7" t="str">
        <f>Daten!B1261</f>
        <v xml:space="preserve">Aurach am Hongar                                  </v>
      </c>
      <c r="C1261" s="14">
        <f t="shared" si="490"/>
        <v>4</v>
      </c>
      <c r="D1261" s="9">
        <f>Daten!D1261</f>
        <v>0</v>
      </c>
      <c r="E1261" s="8">
        <f>Daten!E1261</f>
        <v>1894</v>
      </c>
      <c r="F1261" s="8">
        <f>Daten!F1261</f>
        <v>1727</v>
      </c>
      <c r="G1261" s="26">
        <f t="shared" si="491"/>
        <v>167</v>
      </c>
      <c r="H1261" s="28">
        <f t="shared" si="492"/>
        <v>9.6699478865083954E-2</v>
      </c>
      <c r="I1261" s="20">
        <f t="shared" si="493"/>
        <v>24.601902718345741</v>
      </c>
      <c r="J1261" s="20">
        <f t="shared" si="494"/>
        <v>142.39809728165426</v>
      </c>
      <c r="K1261" s="26">
        <f t="shared" si="495"/>
        <v>-71199.048640827124</v>
      </c>
      <c r="L1261" s="15">
        <f>Daten!G1261</f>
        <v>356</v>
      </c>
      <c r="M1261" s="15">
        <f>Daten!H1261</f>
        <v>1242</v>
      </c>
      <c r="N1261" s="15">
        <f>Daten!I1261</f>
        <v>296</v>
      </c>
      <c r="O1261" s="27">
        <f t="shared" si="496"/>
        <v>0.5249597423510467</v>
      </c>
      <c r="P1261" s="15">
        <f t="shared" si="497"/>
        <v>710.98242508877127</v>
      </c>
      <c r="Q1261" s="20">
        <f t="shared" si="498"/>
        <v>-58.982425088771265</v>
      </c>
      <c r="R1261" s="26">
        <f t="shared" si="499"/>
        <v>-11796.485017754254</v>
      </c>
      <c r="S1261" s="8">
        <f>Daten!K1261</f>
        <v>12466.32</v>
      </c>
      <c r="T1261" s="8">
        <f>Daten!L1261</f>
        <v>107115.05</v>
      </c>
      <c r="U1261" s="8">
        <f>Daten!M1261</f>
        <v>124355.06</v>
      </c>
      <c r="V1261" s="8">
        <f>Daten!N1261</f>
        <v>500</v>
      </c>
      <c r="W1261" s="8">
        <f>Daten!O1261</f>
        <v>500</v>
      </c>
      <c r="X1261" s="22">
        <f t="shared" si="500"/>
        <v>243936.43</v>
      </c>
      <c r="Y1261" s="8">
        <f t="shared" si="501"/>
        <v>776972.5605276759</v>
      </c>
      <c r="Z1261" s="20">
        <f t="shared" si="502"/>
        <v>-533036.13052767585</v>
      </c>
      <c r="AA1261" s="26">
        <f t="shared" si="503"/>
        <v>53303.613052767585</v>
      </c>
      <c r="AB1261" s="31">
        <f t="shared" si="504"/>
        <v>-29691.920605813793</v>
      </c>
      <c r="AC1261" s="30">
        <f t="shared" si="505"/>
        <v>0</v>
      </c>
      <c r="AG1261" s="25">
        <f t="shared" si="506"/>
        <v>0</v>
      </c>
      <c r="AH1261" s="25">
        <f t="shared" si="507"/>
        <v>0</v>
      </c>
      <c r="AI1261" s="25">
        <f t="shared" si="508"/>
        <v>0</v>
      </c>
      <c r="AJ1261" s="25">
        <f t="shared" si="509"/>
        <v>1</v>
      </c>
      <c r="AK1261" s="25">
        <f t="shared" si="510"/>
        <v>0</v>
      </c>
      <c r="AL1261" s="25">
        <f t="shared" ca="1" si="511"/>
        <v>0</v>
      </c>
      <c r="AM1261" s="25">
        <f t="shared" ca="1" si="512"/>
        <v>0</v>
      </c>
      <c r="AN1261" s="25">
        <f ca="1">IF(AM1261=0,0,COUNTIF($AM$19:AM1261,C1261*10+1))</f>
        <v>0</v>
      </c>
      <c r="AO1261" s="20">
        <f t="shared" ca="1" si="513"/>
        <v>0</v>
      </c>
      <c r="AP1261" s="32">
        <f t="shared" ca="1" si="514"/>
        <v>0</v>
      </c>
    </row>
    <row r="1262" spans="1:42" x14ac:dyDescent="0.2">
      <c r="A1262" s="14">
        <f>Daten!A1262</f>
        <v>41706</v>
      </c>
      <c r="B1262" s="7" t="str">
        <f>Daten!B1262</f>
        <v xml:space="preserve">Berg im Attergau                                  </v>
      </c>
      <c r="C1262" s="14">
        <f t="shared" si="490"/>
        <v>4</v>
      </c>
      <c r="D1262" s="9">
        <f>Daten!D1262</f>
        <v>0</v>
      </c>
      <c r="E1262" s="8">
        <f>Daten!E1262</f>
        <v>1135</v>
      </c>
      <c r="F1262" s="8">
        <f>Daten!F1262</f>
        <v>1073</v>
      </c>
      <c r="G1262" s="26">
        <f t="shared" si="491"/>
        <v>62</v>
      </c>
      <c r="H1262" s="28">
        <f t="shared" si="492"/>
        <v>5.778191985088537E-2</v>
      </c>
      <c r="I1262" s="20">
        <f t="shared" si="493"/>
        <v>15.285374416204389</v>
      </c>
      <c r="J1262" s="20">
        <f t="shared" si="494"/>
        <v>46.714625583795609</v>
      </c>
      <c r="K1262" s="26">
        <f t="shared" si="495"/>
        <v>-23357.312791897806</v>
      </c>
      <c r="L1262" s="15">
        <f>Daten!G1262</f>
        <v>201</v>
      </c>
      <c r="M1262" s="15">
        <f>Daten!H1262</f>
        <v>730</v>
      </c>
      <c r="N1262" s="15">
        <f>Daten!I1262</f>
        <v>204</v>
      </c>
      <c r="O1262" s="27">
        <f t="shared" si="496"/>
        <v>0.5547945205479452</v>
      </c>
      <c r="P1262" s="15">
        <f t="shared" si="497"/>
        <v>417.88822086538084</v>
      </c>
      <c r="Q1262" s="20">
        <f t="shared" si="498"/>
        <v>-12.888220865380845</v>
      </c>
      <c r="R1262" s="26">
        <f t="shared" si="499"/>
        <v>-2577.644173076169</v>
      </c>
      <c r="S1262" s="8">
        <f>Daten!K1262</f>
        <v>13434.23</v>
      </c>
      <c r="T1262" s="8">
        <f>Daten!L1262</f>
        <v>83611.53</v>
      </c>
      <c r="U1262" s="8">
        <f>Daten!M1262</f>
        <v>106066.61</v>
      </c>
      <c r="V1262" s="8">
        <f>Daten!N1262</f>
        <v>500</v>
      </c>
      <c r="W1262" s="8">
        <f>Daten!O1262</f>
        <v>500</v>
      </c>
      <c r="X1262" s="22">
        <f t="shared" si="500"/>
        <v>203112.37</v>
      </c>
      <c r="Y1262" s="8">
        <f t="shared" si="501"/>
        <v>465609.2165780951</v>
      </c>
      <c r="Z1262" s="20">
        <f t="shared" si="502"/>
        <v>-262496.84657809511</v>
      </c>
      <c r="AA1262" s="26">
        <f t="shared" si="503"/>
        <v>26249.684657809514</v>
      </c>
      <c r="AB1262" s="31">
        <f t="shared" si="504"/>
        <v>314.72769283553862</v>
      </c>
      <c r="AC1262" s="30">
        <f t="shared" si="505"/>
        <v>314.72769283553862</v>
      </c>
      <c r="AG1262" s="25">
        <f t="shared" si="506"/>
        <v>-23357.312791897806</v>
      </c>
      <c r="AH1262" s="25">
        <f t="shared" si="507"/>
        <v>26249.684657809514</v>
      </c>
      <c r="AI1262" s="25">
        <f t="shared" si="508"/>
        <v>2892.3718659117076</v>
      </c>
      <c r="AJ1262" s="25">
        <f t="shared" si="509"/>
        <v>1</v>
      </c>
      <c r="AK1262" s="25">
        <f t="shared" si="510"/>
        <v>0</v>
      </c>
      <c r="AL1262" s="25">
        <f t="shared" ca="1" si="511"/>
        <v>0</v>
      </c>
      <c r="AM1262" s="25">
        <f t="shared" ca="1" si="512"/>
        <v>0</v>
      </c>
      <c r="AN1262" s="25">
        <f ca="1">IF(AM1262=0,0,COUNTIF($AM$19:AM1262,C1262*10+1))</f>
        <v>0</v>
      </c>
      <c r="AO1262" s="20">
        <f t="shared" ca="1" si="513"/>
        <v>0</v>
      </c>
      <c r="AP1262" s="32">
        <f t="shared" ca="1" si="514"/>
        <v>0</v>
      </c>
    </row>
    <row r="1263" spans="1:42" x14ac:dyDescent="0.2">
      <c r="A1263" s="14">
        <f>Daten!A1263</f>
        <v>41707</v>
      </c>
      <c r="B1263" s="7" t="str">
        <f>Daten!B1263</f>
        <v xml:space="preserve">Desselbrunn                                       </v>
      </c>
      <c r="C1263" s="14">
        <f t="shared" si="490"/>
        <v>4</v>
      </c>
      <c r="D1263" s="9">
        <f>Daten!D1263</f>
        <v>0</v>
      </c>
      <c r="E1263" s="8">
        <f>Daten!E1263</f>
        <v>1929</v>
      </c>
      <c r="F1263" s="8">
        <f>Daten!F1263</f>
        <v>1863</v>
      </c>
      <c r="G1263" s="26">
        <f t="shared" si="491"/>
        <v>66</v>
      </c>
      <c r="H1263" s="28">
        <f t="shared" si="492"/>
        <v>3.542673107890499E-2</v>
      </c>
      <c r="I1263" s="20">
        <f t="shared" si="493"/>
        <v>26.539284750595321</v>
      </c>
      <c r="J1263" s="20">
        <f t="shared" si="494"/>
        <v>39.460715249404679</v>
      </c>
      <c r="K1263" s="26">
        <f t="shared" si="495"/>
        <v>-19730.357624702341</v>
      </c>
      <c r="L1263" s="15">
        <f>Daten!G1263</f>
        <v>368</v>
      </c>
      <c r="M1263" s="15">
        <f>Daten!H1263</f>
        <v>1265</v>
      </c>
      <c r="N1263" s="15">
        <f>Daten!I1263</f>
        <v>296</v>
      </c>
      <c r="O1263" s="27">
        <f t="shared" si="496"/>
        <v>0.52490118577075096</v>
      </c>
      <c r="P1263" s="15">
        <f t="shared" si="497"/>
        <v>724.1487662941189</v>
      </c>
      <c r="Q1263" s="20">
        <f t="shared" si="498"/>
        <v>-60.1487662941189</v>
      </c>
      <c r="R1263" s="26">
        <f t="shared" si="499"/>
        <v>-12029.753258823781</v>
      </c>
      <c r="S1263" s="8">
        <f>Daten!K1263</f>
        <v>15658.52</v>
      </c>
      <c r="T1263" s="8">
        <f>Daten!L1263</f>
        <v>129898</v>
      </c>
      <c r="U1263" s="8">
        <f>Daten!M1263</f>
        <v>346837.26</v>
      </c>
      <c r="V1263" s="8">
        <f>Daten!N1263</f>
        <v>500</v>
      </c>
      <c r="W1263" s="8">
        <f>Daten!O1263</f>
        <v>500</v>
      </c>
      <c r="X1263" s="22">
        <f t="shared" si="500"/>
        <v>492393.78</v>
      </c>
      <c r="Y1263" s="8">
        <f t="shared" si="501"/>
        <v>791330.55399043649</v>
      </c>
      <c r="Z1263" s="20">
        <f t="shared" si="502"/>
        <v>-298936.77399043646</v>
      </c>
      <c r="AA1263" s="26">
        <f t="shared" si="503"/>
        <v>29893.677399043649</v>
      </c>
      <c r="AB1263" s="31">
        <f t="shared" si="504"/>
        <v>-1866.4334844824734</v>
      </c>
      <c r="AC1263" s="30">
        <f t="shared" si="505"/>
        <v>0</v>
      </c>
      <c r="AG1263" s="25">
        <f t="shared" si="506"/>
        <v>0</v>
      </c>
      <c r="AH1263" s="25">
        <f t="shared" si="507"/>
        <v>0</v>
      </c>
      <c r="AI1263" s="25">
        <f t="shared" si="508"/>
        <v>0</v>
      </c>
      <c r="AJ1263" s="25">
        <f t="shared" si="509"/>
        <v>1</v>
      </c>
      <c r="AK1263" s="25">
        <f t="shared" si="510"/>
        <v>0</v>
      </c>
      <c r="AL1263" s="25">
        <f t="shared" ca="1" si="511"/>
        <v>0</v>
      </c>
      <c r="AM1263" s="25">
        <f t="shared" ca="1" si="512"/>
        <v>0</v>
      </c>
      <c r="AN1263" s="25">
        <f ca="1">IF(AM1263=0,0,COUNTIF($AM$19:AM1263,C1263*10+1))</f>
        <v>0</v>
      </c>
      <c r="AO1263" s="20">
        <f t="shared" ca="1" si="513"/>
        <v>0</v>
      </c>
      <c r="AP1263" s="32">
        <f t="shared" ca="1" si="514"/>
        <v>0</v>
      </c>
    </row>
    <row r="1264" spans="1:42" x14ac:dyDescent="0.2">
      <c r="A1264" s="14">
        <f>Daten!A1264</f>
        <v>41708</v>
      </c>
      <c r="B1264" s="7" t="str">
        <f>Daten!B1264</f>
        <v xml:space="preserve">Fornach                                           </v>
      </c>
      <c r="C1264" s="14">
        <f t="shared" si="490"/>
        <v>4</v>
      </c>
      <c r="D1264" s="9">
        <f>Daten!D1264</f>
        <v>0</v>
      </c>
      <c r="E1264" s="8">
        <f>Daten!E1264</f>
        <v>1011</v>
      </c>
      <c r="F1264" s="8">
        <f>Daten!F1264</f>
        <v>975</v>
      </c>
      <c r="G1264" s="26">
        <f t="shared" si="491"/>
        <v>36</v>
      </c>
      <c r="H1264" s="28">
        <f t="shared" si="492"/>
        <v>3.6923076923076927E-2</v>
      </c>
      <c r="I1264" s="20">
        <f t="shared" si="493"/>
        <v>13.889319716495136</v>
      </c>
      <c r="J1264" s="20">
        <f t="shared" si="494"/>
        <v>22.110680283504863</v>
      </c>
      <c r="K1264" s="26">
        <f t="shared" si="495"/>
        <v>-11055.340141752431</v>
      </c>
      <c r="L1264" s="15">
        <f>Daten!G1264</f>
        <v>176</v>
      </c>
      <c r="M1264" s="15">
        <f>Daten!H1264</f>
        <v>675</v>
      </c>
      <c r="N1264" s="15">
        <f>Daten!I1264</f>
        <v>160</v>
      </c>
      <c r="O1264" s="27">
        <f t="shared" si="496"/>
        <v>0.49777777777777776</v>
      </c>
      <c r="P1264" s="15">
        <f t="shared" si="497"/>
        <v>386.40349189607133</v>
      </c>
      <c r="Q1264" s="20">
        <f t="shared" si="498"/>
        <v>-50.40349189607133</v>
      </c>
      <c r="R1264" s="26">
        <f t="shared" si="499"/>
        <v>-10080.698379214266</v>
      </c>
      <c r="S1264" s="8">
        <f>Daten!K1264</f>
        <v>9279.7800000000007</v>
      </c>
      <c r="T1264" s="8">
        <f>Daten!L1264</f>
        <v>62281.95</v>
      </c>
      <c r="U1264" s="8">
        <f>Daten!M1264</f>
        <v>210922.21</v>
      </c>
      <c r="V1264" s="8">
        <f>Daten!N1264</f>
        <v>500</v>
      </c>
      <c r="W1264" s="8">
        <f>Daten!O1264</f>
        <v>500</v>
      </c>
      <c r="X1264" s="22">
        <f t="shared" si="500"/>
        <v>282483.94</v>
      </c>
      <c r="Y1264" s="8">
        <f t="shared" si="501"/>
        <v>414740.89688145742</v>
      </c>
      <c r="Z1264" s="20">
        <f t="shared" si="502"/>
        <v>-132256.95688145742</v>
      </c>
      <c r="AA1264" s="26">
        <f t="shared" si="503"/>
        <v>13225.695688145743</v>
      </c>
      <c r="AB1264" s="31">
        <f t="shared" si="504"/>
        <v>-7910.3428328209538</v>
      </c>
      <c r="AC1264" s="30">
        <f t="shared" si="505"/>
        <v>0</v>
      </c>
      <c r="AG1264" s="25">
        <f t="shared" si="506"/>
        <v>0</v>
      </c>
      <c r="AH1264" s="25">
        <f t="shared" si="507"/>
        <v>0</v>
      </c>
      <c r="AI1264" s="25">
        <f t="shared" si="508"/>
        <v>0</v>
      </c>
      <c r="AJ1264" s="25">
        <f t="shared" si="509"/>
        <v>1</v>
      </c>
      <c r="AK1264" s="25">
        <f t="shared" si="510"/>
        <v>0</v>
      </c>
      <c r="AL1264" s="25">
        <f t="shared" ca="1" si="511"/>
        <v>0</v>
      </c>
      <c r="AM1264" s="25">
        <f t="shared" ca="1" si="512"/>
        <v>0</v>
      </c>
      <c r="AN1264" s="25">
        <f ca="1">IF(AM1264=0,0,COUNTIF($AM$19:AM1264,C1264*10+1))</f>
        <v>0</v>
      </c>
      <c r="AO1264" s="20">
        <f t="shared" ca="1" si="513"/>
        <v>0</v>
      </c>
      <c r="AP1264" s="32">
        <f t="shared" ca="1" si="514"/>
        <v>0</v>
      </c>
    </row>
    <row r="1265" spans="1:42" x14ac:dyDescent="0.2">
      <c r="A1265" s="14">
        <f>Daten!A1265</f>
        <v>41709</v>
      </c>
      <c r="B1265" s="7" t="str">
        <f>Daten!B1265</f>
        <v xml:space="preserve">Frankenburg am Hausruck                           </v>
      </c>
      <c r="C1265" s="14">
        <f t="shared" si="490"/>
        <v>4</v>
      </c>
      <c r="D1265" s="9">
        <f>Daten!D1265</f>
        <v>0</v>
      </c>
      <c r="E1265" s="8">
        <f>Daten!E1265</f>
        <v>4924</v>
      </c>
      <c r="F1265" s="8">
        <f>Daten!F1265</f>
        <v>4899</v>
      </c>
      <c r="G1265" s="26">
        <f t="shared" si="491"/>
        <v>25</v>
      </c>
      <c r="H1265" s="28">
        <f t="shared" si="492"/>
        <v>5.1030822616860583E-3</v>
      </c>
      <c r="I1265" s="20">
        <f t="shared" si="493"/>
        <v>69.788489529343252</v>
      </c>
      <c r="J1265" s="20">
        <f t="shared" si="494"/>
        <v>-44.788489529343252</v>
      </c>
      <c r="K1265" s="26">
        <f t="shared" si="495"/>
        <v>22394.244764671625</v>
      </c>
      <c r="L1265" s="15">
        <f>Daten!G1265</f>
        <v>763</v>
      </c>
      <c r="M1265" s="15">
        <f>Daten!H1265</f>
        <v>3174</v>
      </c>
      <c r="N1265" s="15">
        <f>Daten!I1265</f>
        <v>987</v>
      </c>
      <c r="O1265" s="27">
        <f t="shared" si="496"/>
        <v>0.55135475740390671</v>
      </c>
      <c r="P1265" s="15">
        <f t="shared" si="497"/>
        <v>1816.9550863379711</v>
      </c>
      <c r="Q1265" s="20">
        <f t="shared" si="498"/>
        <v>-66.955086337971125</v>
      </c>
      <c r="R1265" s="26">
        <f t="shared" si="499"/>
        <v>-13391.017267594225</v>
      </c>
      <c r="S1265" s="8">
        <f>Daten!K1265</f>
        <v>26761.74</v>
      </c>
      <c r="T1265" s="8">
        <f>Daten!L1265</f>
        <v>359195.85</v>
      </c>
      <c r="U1265" s="8">
        <f>Daten!M1265</f>
        <v>2223872.5299999998</v>
      </c>
      <c r="V1265" s="8">
        <f>Daten!N1265</f>
        <v>500</v>
      </c>
      <c r="W1265" s="8">
        <f>Daten!O1265</f>
        <v>500</v>
      </c>
      <c r="X1265" s="22">
        <f t="shared" si="500"/>
        <v>2609830.1199999996</v>
      </c>
      <c r="Y1265" s="8">
        <f t="shared" si="501"/>
        <v>2019964.5660180971</v>
      </c>
      <c r="Z1265" s="20">
        <f t="shared" si="502"/>
        <v>589865.55398190254</v>
      </c>
      <c r="AA1265" s="26">
        <f t="shared" si="503"/>
        <v>-58986.555398190256</v>
      </c>
      <c r="AB1265" s="31">
        <f t="shared" si="504"/>
        <v>-49983.327901112854</v>
      </c>
      <c r="AC1265" s="30">
        <f t="shared" si="505"/>
        <v>0</v>
      </c>
      <c r="AG1265" s="25">
        <f t="shared" si="506"/>
        <v>0</v>
      </c>
      <c r="AH1265" s="25">
        <f t="shared" si="507"/>
        <v>0</v>
      </c>
      <c r="AI1265" s="25">
        <f t="shared" si="508"/>
        <v>0</v>
      </c>
      <c r="AJ1265" s="25">
        <f t="shared" si="509"/>
        <v>1</v>
      </c>
      <c r="AK1265" s="25">
        <f t="shared" si="510"/>
        <v>0</v>
      </c>
      <c r="AL1265" s="25">
        <f t="shared" ca="1" si="511"/>
        <v>0</v>
      </c>
      <c r="AM1265" s="25">
        <f t="shared" ca="1" si="512"/>
        <v>0</v>
      </c>
      <c r="AN1265" s="25">
        <f ca="1">IF(AM1265=0,0,COUNTIF($AM$19:AM1265,C1265*10+1))</f>
        <v>0</v>
      </c>
      <c r="AO1265" s="20">
        <f t="shared" ca="1" si="513"/>
        <v>0</v>
      </c>
      <c r="AP1265" s="32">
        <f t="shared" ca="1" si="514"/>
        <v>0</v>
      </c>
    </row>
    <row r="1266" spans="1:42" x14ac:dyDescent="0.2">
      <c r="A1266" s="14">
        <f>Daten!A1266</f>
        <v>41710</v>
      </c>
      <c r="B1266" s="7" t="str">
        <f>Daten!B1266</f>
        <v xml:space="preserve">Frankenmarkt                                      </v>
      </c>
      <c r="C1266" s="14">
        <f t="shared" si="490"/>
        <v>4</v>
      </c>
      <c r="D1266" s="9">
        <f>Daten!D1266</f>
        <v>0</v>
      </c>
      <c r="E1266" s="8">
        <f>Daten!E1266</f>
        <v>3859</v>
      </c>
      <c r="F1266" s="8">
        <f>Daten!F1266</f>
        <v>3692</v>
      </c>
      <c r="G1266" s="26">
        <f t="shared" si="491"/>
        <v>167</v>
      </c>
      <c r="H1266" s="28">
        <f t="shared" si="492"/>
        <v>4.5232936078006498E-2</v>
      </c>
      <c r="I1266" s="20">
        <f t="shared" si="493"/>
        <v>52.594223993128246</v>
      </c>
      <c r="J1266" s="20">
        <f t="shared" si="494"/>
        <v>114.40577600687175</v>
      </c>
      <c r="K1266" s="26">
        <f t="shared" si="495"/>
        <v>-57202.888003435874</v>
      </c>
      <c r="L1266" s="15">
        <f>Daten!G1266</f>
        <v>604</v>
      </c>
      <c r="M1266" s="15">
        <f>Daten!H1266</f>
        <v>2525</v>
      </c>
      <c r="N1266" s="15">
        <f>Daten!I1266</f>
        <v>730</v>
      </c>
      <c r="O1266" s="27">
        <f t="shared" si="496"/>
        <v>0.52831683168316834</v>
      </c>
      <c r="P1266" s="15">
        <f t="shared" si="497"/>
        <v>1445.4352845001188</v>
      </c>
      <c r="Q1266" s="20">
        <f t="shared" si="498"/>
        <v>-111.43528450011877</v>
      </c>
      <c r="R1266" s="26">
        <f t="shared" si="499"/>
        <v>-22287.056900023752</v>
      </c>
      <c r="S1266" s="8">
        <f>Daten!K1266</f>
        <v>12281.5</v>
      </c>
      <c r="T1266" s="8">
        <f>Daten!L1266</f>
        <v>340263.61</v>
      </c>
      <c r="U1266" s="8">
        <f>Daten!M1266</f>
        <v>2149656.19</v>
      </c>
      <c r="V1266" s="8">
        <f>Daten!N1266</f>
        <v>500</v>
      </c>
      <c r="W1266" s="8">
        <f>Daten!O1266</f>
        <v>500</v>
      </c>
      <c r="X1266" s="22">
        <f t="shared" si="500"/>
        <v>2502201.2999999998</v>
      </c>
      <c r="Y1266" s="8">
        <f t="shared" si="501"/>
        <v>1583071.3363655233</v>
      </c>
      <c r="Z1266" s="20">
        <f t="shared" si="502"/>
        <v>919129.96363447653</v>
      </c>
      <c r="AA1266" s="26">
        <f t="shared" si="503"/>
        <v>-91912.996363447659</v>
      </c>
      <c r="AB1266" s="31">
        <f t="shared" si="504"/>
        <v>-171402.94126690729</v>
      </c>
      <c r="AC1266" s="30">
        <f t="shared" si="505"/>
        <v>0</v>
      </c>
      <c r="AG1266" s="25">
        <f t="shared" si="506"/>
        <v>0</v>
      </c>
      <c r="AH1266" s="25">
        <f t="shared" si="507"/>
        <v>0</v>
      </c>
      <c r="AI1266" s="25">
        <f t="shared" si="508"/>
        <v>0</v>
      </c>
      <c r="AJ1266" s="25">
        <f t="shared" si="509"/>
        <v>1</v>
      </c>
      <c r="AK1266" s="25">
        <f t="shared" si="510"/>
        <v>0</v>
      </c>
      <c r="AL1266" s="25">
        <f t="shared" ca="1" si="511"/>
        <v>0</v>
      </c>
      <c r="AM1266" s="25">
        <f t="shared" ca="1" si="512"/>
        <v>0</v>
      </c>
      <c r="AN1266" s="25">
        <f ca="1">IF(AM1266=0,0,COUNTIF($AM$19:AM1266,C1266*10+1))</f>
        <v>0</v>
      </c>
      <c r="AO1266" s="20">
        <f t="shared" ca="1" si="513"/>
        <v>0</v>
      </c>
      <c r="AP1266" s="32">
        <f t="shared" ca="1" si="514"/>
        <v>0</v>
      </c>
    </row>
    <row r="1267" spans="1:42" x14ac:dyDescent="0.2">
      <c r="A1267" s="14">
        <f>Daten!A1267</f>
        <v>41711</v>
      </c>
      <c r="B1267" s="7" t="str">
        <f>Daten!B1267</f>
        <v xml:space="preserve">Gampern                                           </v>
      </c>
      <c r="C1267" s="14">
        <f t="shared" si="490"/>
        <v>4</v>
      </c>
      <c r="D1267" s="9">
        <f>Daten!D1267</f>
        <v>0</v>
      </c>
      <c r="E1267" s="8">
        <f>Daten!E1267</f>
        <v>3130</v>
      </c>
      <c r="F1267" s="8">
        <f>Daten!F1267</f>
        <v>2989</v>
      </c>
      <c r="G1267" s="26">
        <f t="shared" si="491"/>
        <v>141</v>
      </c>
      <c r="H1267" s="28">
        <f t="shared" si="492"/>
        <v>4.7172967547674804E-2</v>
      </c>
      <c r="I1267" s="20">
        <f t="shared" si="493"/>
        <v>42.579668341132269</v>
      </c>
      <c r="J1267" s="20">
        <f t="shared" si="494"/>
        <v>98.420331658867724</v>
      </c>
      <c r="K1267" s="26">
        <f t="shared" si="495"/>
        <v>-49210.165829433863</v>
      </c>
      <c r="L1267" s="15">
        <f>Daten!G1267</f>
        <v>543</v>
      </c>
      <c r="M1267" s="15">
        <f>Daten!H1267</f>
        <v>2043</v>
      </c>
      <c r="N1267" s="15">
        <f>Daten!I1267</f>
        <v>544</v>
      </c>
      <c r="O1267" s="27">
        <f t="shared" si="496"/>
        <v>0.53206069505628972</v>
      </c>
      <c r="P1267" s="15">
        <f t="shared" si="497"/>
        <v>1169.5145688054427</v>
      </c>
      <c r="Q1267" s="20">
        <f t="shared" si="498"/>
        <v>-82.51456880544265</v>
      </c>
      <c r="R1267" s="26">
        <f t="shared" si="499"/>
        <v>-16502.91376108853</v>
      </c>
      <c r="S1267" s="8">
        <f>Daten!K1267</f>
        <v>17928.93</v>
      </c>
      <c r="T1267" s="8">
        <f>Daten!L1267</f>
        <v>231700.84</v>
      </c>
      <c r="U1267" s="8">
        <f>Daten!M1267</f>
        <v>2577081.9700000002</v>
      </c>
      <c r="V1267" s="8">
        <f>Daten!N1267</f>
        <v>500</v>
      </c>
      <c r="W1267" s="8">
        <f>Daten!O1267</f>
        <v>500</v>
      </c>
      <c r="X1267" s="22">
        <f t="shared" si="500"/>
        <v>2826711.74</v>
      </c>
      <c r="Y1267" s="8">
        <f t="shared" si="501"/>
        <v>1284014.8439554516</v>
      </c>
      <c r="Z1267" s="20">
        <f t="shared" si="502"/>
        <v>1542696.8960445486</v>
      </c>
      <c r="AA1267" s="26">
        <f t="shared" si="503"/>
        <v>-154269.68960445488</v>
      </c>
      <c r="AB1267" s="31">
        <f t="shared" si="504"/>
        <v>-219982.76919497727</v>
      </c>
      <c r="AC1267" s="30">
        <f t="shared" si="505"/>
        <v>0</v>
      </c>
      <c r="AG1267" s="25">
        <f t="shared" si="506"/>
        <v>0</v>
      </c>
      <c r="AH1267" s="25">
        <f t="shared" si="507"/>
        <v>0</v>
      </c>
      <c r="AI1267" s="25">
        <f t="shared" si="508"/>
        <v>0</v>
      </c>
      <c r="AJ1267" s="25">
        <f t="shared" si="509"/>
        <v>1</v>
      </c>
      <c r="AK1267" s="25">
        <f t="shared" si="510"/>
        <v>0</v>
      </c>
      <c r="AL1267" s="25">
        <f t="shared" ca="1" si="511"/>
        <v>0</v>
      </c>
      <c r="AM1267" s="25">
        <f t="shared" ca="1" si="512"/>
        <v>0</v>
      </c>
      <c r="AN1267" s="25">
        <f ca="1">IF(AM1267=0,0,COUNTIF($AM$19:AM1267,C1267*10+1))</f>
        <v>0</v>
      </c>
      <c r="AO1267" s="20">
        <f t="shared" ca="1" si="513"/>
        <v>0</v>
      </c>
      <c r="AP1267" s="32">
        <f t="shared" ca="1" si="514"/>
        <v>0</v>
      </c>
    </row>
    <row r="1268" spans="1:42" x14ac:dyDescent="0.2">
      <c r="A1268" s="14">
        <f>Daten!A1268</f>
        <v>41712</v>
      </c>
      <c r="B1268" s="7" t="str">
        <f>Daten!B1268</f>
        <v xml:space="preserve">Innerschwand am Mondsee                           </v>
      </c>
      <c r="C1268" s="14">
        <f t="shared" si="490"/>
        <v>4</v>
      </c>
      <c r="D1268" s="9">
        <f>Daten!D1268</f>
        <v>0</v>
      </c>
      <c r="E1268" s="8">
        <f>Daten!E1268</f>
        <v>1263</v>
      </c>
      <c r="F1268" s="8">
        <f>Daten!F1268</f>
        <v>1172</v>
      </c>
      <c r="G1268" s="26">
        <f t="shared" si="491"/>
        <v>91</v>
      </c>
      <c r="H1268" s="28">
        <f t="shared" si="492"/>
        <v>7.7645051194539252E-2</v>
      </c>
      <c r="I1268" s="20">
        <f t="shared" si="493"/>
        <v>16.695674572033127</v>
      </c>
      <c r="J1268" s="20">
        <f t="shared" si="494"/>
        <v>74.304325427966873</v>
      </c>
      <c r="K1268" s="26">
        <f t="shared" si="495"/>
        <v>-37152.162713983438</v>
      </c>
      <c r="L1268" s="15">
        <f>Daten!G1268</f>
        <v>219</v>
      </c>
      <c r="M1268" s="15">
        <f>Daten!H1268</f>
        <v>829</v>
      </c>
      <c r="N1268" s="15">
        <f>Daten!I1268</f>
        <v>215</v>
      </c>
      <c r="O1268" s="27">
        <f t="shared" si="496"/>
        <v>0.52352231604342581</v>
      </c>
      <c r="P1268" s="15">
        <f t="shared" si="497"/>
        <v>474.56073301013799</v>
      </c>
      <c r="Q1268" s="20">
        <f t="shared" si="498"/>
        <v>-40.560733010137994</v>
      </c>
      <c r="R1268" s="26">
        <f t="shared" si="499"/>
        <v>-8112.1466020275984</v>
      </c>
      <c r="S1268" s="8">
        <f>Daten!K1268</f>
        <v>5096.57</v>
      </c>
      <c r="T1268" s="8">
        <f>Daten!L1268</f>
        <v>130240.73</v>
      </c>
      <c r="U1268" s="8">
        <f>Daten!M1268</f>
        <v>221796.19</v>
      </c>
      <c r="V1268" s="8">
        <f>Daten!N1268</f>
        <v>500</v>
      </c>
      <c r="W1268" s="8">
        <f>Daten!O1268</f>
        <v>500</v>
      </c>
      <c r="X1268" s="22">
        <f t="shared" si="500"/>
        <v>357133.49</v>
      </c>
      <c r="Y1268" s="8">
        <f t="shared" si="501"/>
        <v>518118.44981333404</v>
      </c>
      <c r="Z1268" s="20">
        <f t="shared" si="502"/>
        <v>-160984.95981333405</v>
      </c>
      <c r="AA1268" s="26">
        <f t="shared" si="503"/>
        <v>16098.495981333406</v>
      </c>
      <c r="AB1268" s="31">
        <f t="shared" si="504"/>
        <v>-29165.81333467763</v>
      </c>
      <c r="AC1268" s="30">
        <f t="shared" si="505"/>
        <v>0</v>
      </c>
      <c r="AG1268" s="25">
        <f t="shared" si="506"/>
        <v>0</v>
      </c>
      <c r="AH1268" s="25">
        <f t="shared" si="507"/>
        <v>0</v>
      </c>
      <c r="AI1268" s="25">
        <f t="shared" si="508"/>
        <v>0</v>
      </c>
      <c r="AJ1268" s="25">
        <f t="shared" si="509"/>
        <v>1</v>
      </c>
      <c r="AK1268" s="25">
        <f t="shared" si="510"/>
        <v>0</v>
      </c>
      <c r="AL1268" s="25">
        <f t="shared" ca="1" si="511"/>
        <v>0</v>
      </c>
      <c r="AM1268" s="25">
        <f t="shared" ca="1" si="512"/>
        <v>0</v>
      </c>
      <c r="AN1268" s="25">
        <f ca="1">IF(AM1268=0,0,COUNTIF($AM$19:AM1268,C1268*10+1))</f>
        <v>0</v>
      </c>
      <c r="AO1268" s="20">
        <f t="shared" ca="1" si="513"/>
        <v>0</v>
      </c>
      <c r="AP1268" s="32">
        <f t="shared" ca="1" si="514"/>
        <v>0</v>
      </c>
    </row>
    <row r="1269" spans="1:42" x14ac:dyDescent="0.2">
      <c r="A1269" s="14">
        <f>Daten!A1269</f>
        <v>41713</v>
      </c>
      <c r="B1269" s="7" t="str">
        <f>Daten!B1269</f>
        <v xml:space="preserve">Lenzing                                           </v>
      </c>
      <c r="C1269" s="14">
        <f t="shared" si="490"/>
        <v>4</v>
      </c>
      <c r="D1269" s="9">
        <f>Daten!D1269</f>
        <v>0</v>
      </c>
      <c r="E1269" s="8">
        <f>Daten!E1269</f>
        <v>5227</v>
      </c>
      <c r="F1269" s="8">
        <f>Daten!F1269</f>
        <v>5216</v>
      </c>
      <c r="G1269" s="26">
        <f t="shared" si="491"/>
        <v>11</v>
      </c>
      <c r="H1269" s="28">
        <f t="shared" si="492"/>
        <v>2.1088957055214724E-3</v>
      </c>
      <c r="I1269" s="20">
        <f t="shared" si="493"/>
        <v>74.304299119219095</v>
      </c>
      <c r="J1269" s="20">
        <f t="shared" si="494"/>
        <v>-63.304299119219095</v>
      </c>
      <c r="K1269" s="26">
        <f t="shared" si="495"/>
        <v>31652.149559609548</v>
      </c>
      <c r="L1269" s="15">
        <f>Daten!G1269</f>
        <v>741</v>
      </c>
      <c r="M1269" s="15">
        <f>Daten!H1269</f>
        <v>3351</v>
      </c>
      <c r="N1269" s="15">
        <f>Daten!I1269</f>
        <v>1135</v>
      </c>
      <c r="O1269" s="27">
        <f t="shared" si="496"/>
        <v>0.55983288570575951</v>
      </c>
      <c r="P1269" s="15">
        <f t="shared" si="497"/>
        <v>1918.2786686573854</v>
      </c>
      <c r="Q1269" s="20">
        <f t="shared" si="498"/>
        <v>-42.278668657385424</v>
      </c>
      <c r="R1269" s="26">
        <f t="shared" si="499"/>
        <v>-8455.7337314770848</v>
      </c>
      <c r="S1269" s="8">
        <f>Daten!K1269</f>
        <v>4738.38</v>
      </c>
      <c r="T1269" s="8">
        <f>Daten!L1269</f>
        <v>508348.54</v>
      </c>
      <c r="U1269" s="8">
        <f>Daten!M1269</f>
        <v>8955847.8100000005</v>
      </c>
      <c r="V1269" s="8">
        <f>Daten!N1269</f>
        <v>500</v>
      </c>
      <c r="W1269" s="8">
        <f>Daten!O1269</f>
        <v>500</v>
      </c>
      <c r="X1269" s="22">
        <f t="shared" si="500"/>
        <v>9468934.7300000004</v>
      </c>
      <c r="Y1269" s="8">
        <f t="shared" si="501"/>
        <v>2144263.7665671394</v>
      </c>
      <c r="Z1269" s="20">
        <f t="shared" si="502"/>
        <v>7324670.9634328615</v>
      </c>
      <c r="AA1269" s="26">
        <f t="shared" si="503"/>
        <v>-732467.09634328622</v>
      </c>
      <c r="AB1269" s="31">
        <f t="shared" si="504"/>
        <v>-709270.6805151538</v>
      </c>
      <c r="AC1269" s="30">
        <f t="shared" si="505"/>
        <v>0</v>
      </c>
      <c r="AG1269" s="25">
        <f t="shared" si="506"/>
        <v>0</v>
      </c>
      <c r="AH1269" s="25">
        <f t="shared" si="507"/>
        <v>0</v>
      </c>
      <c r="AI1269" s="25">
        <f t="shared" si="508"/>
        <v>0</v>
      </c>
      <c r="AJ1269" s="25">
        <f t="shared" si="509"/>
        <v>1</v>
      </c>
      <c r="AK1269" s="25">
        <f t="shared" si="510"/>
        <v>0</v>
      </c>
      <c r="AL1269" s="25">
        <f t="shared" ca="1" si="511"/>
        <v>0</v>
      </c>
      <c r="AM1269" s="25">
        <f t="shared" ca="1" si="512"/>
        <v>0</v>
      </c>
      <c r="AN1269" s="25">
        <f ca="1">IF(AM1269=0,0,COUNTIF($AM$19:AM1269,C1269*10+1))</f>
        <v>0</v>
      </c>
      <c r="AO1269" s="20">
        <f t="shared" ca="1" si="513"/>
        <v>0</v>
      </c>
      <c r="AP1269" s="32">
        <f t="shared" ca="1" si="514"/>
        <v>0</v>
      </c>
    </row>
    <row r="1270" spans="1:42" x14ac:dyDescent="0.2">
      <c r="A1270" s="14">
        <f>Daten!A1270</f>
        <v>41714</v>
      </c>
      <c r="B1270" s="7" t="str">
        <f>Daten!B1270</f>
        <v xml:space="preserve">Manning                                           </v>
      </c>
      <c r="C1270" s="14">
        <f t="shared" si="490"/>
        <v>4</v>
      </c>
      <c r="D1270" s="9">
        <f>Daten!D1270</f>
        <v>0</v>
      </c>
      <c r="E1270" s="8">
        <f>Daten!E1270</f>
        <v>777</v>
      </c>
      <c r="F1270" s="8">
        <f>Daten!F1270</f>
        <v>790</v>
      </c>
      <c r="G1270" s="26">
        <f t="shared" si="491"/>
        <v>-13</v>
      </c>
      <c r="H1270" s="28">
        <f t="shared" si="492"/>
        <v>-1.6455696202531647E-2</v>
      </c>
      <c r="I1270" s="20">
        <f t="shared" si="493"/>
        <v>11.25391033439093</v>
      </c>
      <c r="J1270" s="20">
        <f t="shared" si="494"/>
        <v>-24.25391033439093</v>
      </c>
      <c r="K1270" s="26">
        <f t="shared" si="495"/>
        <v>12126.955167195465</v>
      </c>
      <c r="L1270" s="15">
        <f>Daten!G1270</f>
        <v>115</v>
      </c>
      <c r="M1270" s="15">
        <f>Daten!H1270</f>
        <v>502</v>
      </c>
      <c r="N1270" s="15">
        <f>Daten!I1270</f>
        <v>160</v>
      </c>
      <c r="O1270" s="27">
        <f t="shared" si="496"/>
        <v>0.547808764940239</v>
      </c>
      <c r="P1270" s="15">
        <f t="shared" si="497"/>
        <v>287.3697080471523</v>
      </c>
      <c r="Q1270" s="20">
        <f t="shared" si="498"/>
        <v>-12.369708047152301</v>
      </c>
      <c r="R1270" s="26">
        <f t="shared" si="499"/>
        <v>-2473.9416094304602</v>
      </c>
      <c r="S1270" s="8">
        <f>Daten!K1270</f>
        <v>6826.85</v>
      </c>
      <c r="T1270" s="8">
        <f>Daten!L1270</f>
        <v>39321.11</v>
      </c>
      <c r="U1270" s="8">
        <f>Daten!M1270</f>
        <v>15983.34</v>
      </c>
      <c r="V1270" s="8">
        <f>Daten!N1270</f>
        <v>500</v>
      </c>
      <c r="W1270" s="8">
        <f>Daten!O1270</f>
        <v>500</v>
      </c>
      <c r="X1270" s="22">
        <f t="shared" si="500"/>
        <v>62131.3</v>
      </c>
      <c r="Y1270" s="8">
        <f t="shared" si="501"/>
        <v>318747.45487328625</v>
      </c>
      <c r="Z1270" s="20">
        <f t="shared" si="502"/>
        <v>-256616.15487328626</v>
      </c>
      <c r="AA1270" s="26">
        <f t="shared" si="503"/>
        <v>25661.615487328629</v>
      </c>
      <c r="AB1270" s="31">
        <f t="shared" si="504"/>
        <v>35314.629045093636</v>
      </c>
      <c r="AC1270" s="30">
        <f t="shared" si="505"/>
        <v>35314.629045093636</v>
      </c>
      <c r="AG1270" s="25">
        <f t="shared" si="506"/>
        <v>12126.955167195465</v>
      </c>
      <c r="AH1270" s="25">
        <f t="shared" si="507"/>
        <v>25661.615487328629</v>
      </c>
      <c r="AI1270" s="25">
        <f t="shared" si="508"/>
        <v>37788.570654524097</v>
      </c>
      <c r="AJ1270" s="25">
        <f t="shared" si="509"/>
        <v>1</v>
      </c>
      <c r="AK1270" s="25">
        <f t="shared" si="510"/>
        <v>37788.570654524097</v>
      </c>
      <c r="AL1270" s="25">
        <f t="shared" ca="1" si="511"/>
        <v>82866</v>
      </c>
      <c r="AM1270" s="25">
        <f t="shared" ca="1" si="512"/>
        <v>41</v>
      </c>
      <c r="AN1270" s="25">
        <f ca="1">IF(AM1270=0,0,COUNTIF($AM$19:AM1270,C1270*10+1))</f>
        <v>177</v>
      </c>
      <c r="AO1270" s="20">
        <f t="shared" ca="1" si="513"/>
        <v>0</v>
      </c>
      <c r="AP1270" s="32">
        <f t="shared" ca="1" si="514"/>
        <v>82866</v>
      </c>
    </row>
    <row r="1271" spans="1:42" x14ac:dyDescent="0.2">
      <c r="A1271" s="14">
        <f>Daten!A1271</f>
        <v>41715</v>
      </c>
      <c r="B1271" s="7" t="str">
        <f>Daten!B1271</f>
        <v xml:space="preserve">Mondsee                                           </v>
      </c>
      <c r="C1271" s="14">
        <f t="shared" si="490"/>
        <v>4</v>
      </c>
      <c r="D1271" s="9">
        <f>Daten!D1271</f>
        <v>0</v>
      </c>
      <c r="E1271" s="8">
        <f>Daten!E1271</f>
        <v>4075</v>
      </c>
      <c r="F1271" s="8">
        <f>Daten!F1271</f>
        <v>3822</v>
      </c>
      <c r="G1271" s="26">
        <f t="shared" si="491"/>
        <v>253</v>
      </c>
      <c r="H1271" s="28">
        <f t="shared" si="492"/>
        <v>6.6195709052851909E-2</v>
      </c>
      <c r="I1271" s="20">
        <f t="shared" si="493"/>
        <v>54.446133288660931</v>
      </c>
      <c r="J1271" s="20">
        <f t="shared" si="494"/>
        <v>198.55386671133908</v>
      </c>
      <c r="K1271" s="26">
        <f t="shared" si="495"/>
        <v>-99276.933355669535</v>
      </c>
      <c r="L1271" s="15">
        <f>Daten!G1271</f>
        <v>502</v>
      </c>
      <c r="M1271" s="15">
        <f>Daten!H1271</f>
        <v>2729</v>
      </c>
      <c r="N1271" s="15">
        <f>Daten!I1271</f>
        <v>844</v>
      </c>
      <c r="O1271" s="27">
        <f t="shared" si="496"/>
        <v>0.49322096005862953</v>
      </c>
      <c r="P1271" s="15">
        <f t="shared" si="497"/>
        <v>1562.215006495376</v>
      </c>
      <c r="Q1271" s="20">
        <f t="shared" si="498"/>
        <v>-216.21500649537597</v>
      </c>
      <c r="R1271" s="26">
        <f t="shared" si="499"/>
        <v>-43243.001299075193</v>
      </c>
      <c r="S1271" s="8">
        <f>Daten!K1271</f>
        <v>1569.63</v>
      </c>
      <c r="T1271" s="8">
        <f>Daten!L1271</f>
        <v>475194.1</v>
      </c>
      <c r="U1271" s="8">
        <f>Daten!M1271</f>
        <v>3194798.91</v>
      </c>
      <c r="V1271" s="8">
        <f>Daten!N1271</f>
        <v>500</v>
      </c>
      <c r="W1271" s="8">
        <f>Daten!O1271</f>
        <v>500</v>
      </c>
      <c r="X1271" s="22">
        <f t="shared" si="500"/>
        <v>3671562.64</v>
      </c>
      <c r="Y1271" s="8">
        <f t="shared" si="501"/>
        <v>1671680.6674499891</v>
      </c>
      <c r="Z1271" s="20">
        <f t="shared" si="502"/>
        <v>1999881.972550011</v>
      </c>
      <c r="AA1271" s="26">
        <f t="shared" si="503"/>
        <v>-199988.19725500111</v>
      </c>
      <c r="AB1271" s="31">
        <f t="shared" si="504"/>
        <v>-342508.13190974586</v>
      </c>
      <c r="AC1271" s="30">
        <f t="shared" si="505"/>
        <v>0</v>
      </c>
      <c r="AG1271" s="25">
        <f t="shared" si="506"/>
        <v>0</v>
      </c>
      <c r="AH1271" s="25">
        <f t="shared" si="507"/>
        <v>0</v>
      </c>
      <c r="AI1271" s="25">
        <f t="shared" si="508"/>
        <v>0</v>
      </c>
      <c r="AJ1271" s="25">
        <f t="shared" si="509"/>
        <v>1</v>
      </c>
      <c r="AK1271" s="25">
        <f t="shared" si="510"/>
        <v>0</v>
      </c>
      <c r="AL1271" s="25">
        <f t="shared" ca="1" si="511"/>
        <v>0</v>
      </c>
      <c r="AM1271" s="25">
        <f t="shared" ca="1" si="512"/>
        <v>0</v>
      </c>
      <c r="AN1271" s="25">
        <f ca="1">IF(AM1271=0,0,COUNTIF($AM$19:AM1271,C1271*10+1))</f>
        <v>0</v>
      </c>
      <c r="AO1271" s="20">
        <f t="shared" ca="1" si="513"/>
        <v>0</v>
      </c>
      <c r="AP1271" s="32">
        <f t="shared" ca="1" si="514"/>
        <v>0</v>
      </c>
    </row>
    <row r="1272" spans="1:42" x14ac:dyDescent="0.2">
      <c r="A1272" s="14">
        <f>Daten!A1272</f>
        <v>41716</v>
      </c>
      <c r="B1272" s="7" t="str">
        <f>Daten!B1272</f>
        <v xml:space="preserve">Neukirchen an der Vöckla                         </v>
      </c>
      <c r="C1272" s="14">
        <f t="shared" si="490"/>
        <v>4</v>
      </c>
      <c r="D1272" s="9">
        <f>Daten!D1272</f>
        <v>0</v>
      </c>
      <c r="E1272" s="8">
        <f>Daten!E1272</f>
        <v>2656</v>
      </c>
      <c r="F1272" s="8">
        <f>Daten!F1272</f>
        <v>2629</v>
      </c>
      <c r="G1272" s="26">
        <f t="shared" si="491"/>
        <v>27</v>
      </c>
      <c r="H1272" s="28">
        <f t="shared" si="492"/>
        <v>1.0270064663370103E-2</v>
      </c>
      <c r="I1272" s="20">
        <f t="shared" si="493"/>
        <v>37.45130413811868</v>
      </c>
      <c r="J1272" s="20">
        <f t="shared" si="494"/>
        <v>-10.45130413811868</v>
      </c>
      <c r="K1272" s="26">
        <f t="shared" si="495"/>
        <v>5225.6520690593397</v>
      </c>
      <c r="L1272" s="15">
        <f>Daten!G1272</f>
        <v>464</v>
      </c>
      <c r="M1272" s="15">
        <f>Daten!H1272</f>
        <v>1638</v>
      </c>
      <c r="N1272" s="15">
        <f>Daten!I1272</f>
        <v>554</v>
      </c>
      <c r="O1272" s="27">
        <f t="shared" si="496"/>
        <v>0.6214896214896215</v>
      </c>
      <c r="P1272" s="15">
        <f t="shared" si="497"/>
        <v>937.67247366779986</v>
      </c>
      <c r="Q1272" s="20">
        <f t="shared" si="498"/>
        <v>80.327526332200136</v>
      </c>
      <c r="R1272" s="26">
        <f t="shared" si="499"/>
        <v>16065.505266440028</v>
      </c>
      <c r="S1272" s="8">
        <f>Daten!K1272</f>
        <v>15196.54</v>
      </c>
      <c r="T1272" s="8">
        <f>Daten!L1272</f>
        <v>221766.41</v>
      </c>
      <c r="U1272" s="8">
        <f>Daten!M1272</f>
        <v>830939.88</v>
      </c>
      <c r="V1272" s="8">
        <f>Daten!N1272</f>
        <v>500</v>
      </c>
      <c r="W1272" s="8">
        <f>Daten!O1272</f>
        <v>500</v>
      </c>
      <c r="X1272" s="22">
        <f t="shared" si="500"/>
        <v>1067902.83</v>
      </c>
      <c r="Y1272" s="8">
        <f t="shared" si="501"/>
        <v>1089566.5896312075</v>
      </c>
      <c r="Z1272" s="20">
        <f t="shared" si="502"/>
        <v>-21663.759631207446</v>
      </c>
      <c r="AA1272" s="26">
        <f t="shared" si="503"/>
        <v>2166.3759631207445</v>
      </c>
      <c r="AB1272" s="31">
        <f t="shared" si="504"/>
        <v>23457.53329862011</v>
      </c>
      <c r="AC1272" s="30">
        <f t="shared" si="505"/>
        <v>23457.53329862011</v>
      </c>
      <c r="AG1272" s="25">
        <f t="shared" si="506"/>
        <v>5225.6520690593397</v>
      </c>
      <c r="AH1272" s="25">
        <f t="shared" si="507"/>
        <v>2166.3759631207445</v>
      </c>
      <c r="AI1272" s="25">
        <f t="shared" si="508"/>
        <v>7392.0280321800838</v>
      </c>
      <c r="AJ1272" s="25">
        <f t="shared" si="509"/>
        <v>1</v>
      </c>
      <c r="AK1272" s="25">
        <f t="shared" si="510"/>
        <v>0</v>
      </c>
      <c r="AL1272" s="25">
        <f t="shared" ca="1" si="511"/>
        <v>0</v>
      </c>
      <c r="AM1272" s="25">
        <f t="shared" ca="1" si="512"/>
        <v>0</v>
      </c>
      <c r="AN1272" s="25">
        <f ca="1">IF(AM1272=0,0,COUNTIF($AM$19:AM1272,C1272*10+1))</f>
        <v>0</v>
      </c>
      <c r="AO1272" s="20">
        <f t="shared" ca="1" si="513"/>
        <v>0</v>
      </c>
      <c r="AP1272" s="32">
        <f t="shared" ca="1" si="514"/>
        <v>0</v>
      </c>
    </row>
    <row r="1273" spans="1:42" x14ac:dyDescent="0.2">
      <c r="A1273" s="14">
        <f>Daten!A1273</f>
        <v>41717</v>
      </c>
      <c r="B1273" s="7" t="str">
        <f>Daten!B1273</f>
        <v xml:space="preserve">Niederthalheim                                    </v>
      </c>
      <c r="C1273" s="14">
        <f t="shared" si="490"/>
        <v>4</v>
      </c>
      <c r="D1273" s="9">
        <f>Daten!D1273</f>
        <v>0</v>
      </c>
      <c r="E1273" s="8">
        <f>Daten!E1273</f>
        <v>1151</v>
      </c>
      <c r="F1273" s="8">
        <f>Daten!F1273</f>
        <v>1095</v>
      </c>
      <c r="G1273" s="26">
        <f t="shared" si="491"/>
        <v>56</v>
      </c>
      <c r="H1273" s="28">
        <f t="shared" si="492"/>
        <v>5.1141552511415528E-2</v>
      </c>
      <c r="I1273" s="20">
        <f t="shared" si="493"/>
        <v>15.598774450832998</v>
      </c>
      <c r="J1273" s="20">
        <f t="shared" si="494"/>
        <v>40.401225549167002</v>
      </c>
      <c r="K1273" s="26">
        <f t="shared" si="495"/>
        <v>-20200.6127745835</v>
      </c>
      <c r="L1273" s="15">
        <f>Daten!G1273</f>
        <v>223</v>
      </c>
      <c r="M1273" s="15">
        <f>Daten!H1273</f>
        <v>721</v>
      </c>
      <c r="N1273" s="15">
        <f>Daten!I1273</f>
        <v>207</v>
      </c>
      <c r="O1273" s="27">
        <f t="shared" si="496"/>
        <v>0.59639389736477111</v>
      </c>
      <c r="P1273" s="15">
        <f t="shared" si="497"/>
        <v>412.7361743067666</v>
      </c>
      <c r="Q1273" s="20">
        <f t="shared" si="498"/>
        <v>17.2638256932334</v>
      </c>
      <c r="R1273" s="26">
        <f t="shared" si="499"/>
        <v>3452.76513864668</v>
      </c>
      <c r="S1273" s="8">
        <f>Daten!K1273</f>
        <v>13125.57</v>
      </c>
      <c r="T1273" s="8">
        <f>Daten!L1273</f>
        <v>59610.91</v>
      </c>
      <c r="U1273" s="8">
        <f>Daten!M1273</f>
        <v>60251.3</v>
      </c>
      <c r="V1273" s="8">
        <f>Daten!N1273</f>
        <v>500</v>
      </c>
      <c r="W1273" s="8">
        <f>Daten!O1273</f>
        <v>500</v>
      </c>
      <c r="X1273" s="22">
        <f t="shared" si="500"/>
        <v>132987.78000000003</v>
      </c>
      <c r="Y1273" s="8">
        <f t="shared" si="501"/>
        <v>472172.87073249999</v>
      </c>
      <c r="Z1273" s="20">
        <f t="shared" si="502"/>
        <v>-339185.09073249996</v>
      </c>
      <c r="AA1273" s="26">
        <f t="shared" si="503"/>
        <v>33918.509073249996</v>
      </c>
      <c r="AB1273" s="31">
        <f t="shared" si="504"/>
        <v>17170.661437313174</v>
      </c>
      <c r="AC1273" s="30">
        <f t="shared" si="505"/>
        <v>17170.661437313174</v>
      </c>
      <c r="AG1273" s="25">
        <f t="shared" si="506"/>
        <v>-20200.6127745835</v>
      </c>
      <c r="AH1273" s="25">
        <f t="shared" si="507"/>
        <v>33918.509073249996</v>
      </c>
      <c r="AI1273" s="25">
        <f t="shared" si="508"/>
        <v>13717.896298666496</v>
      </c>
      <c r="AJ1273" s="25">
        <f t="shared" si="509"/>
        <v>1</v>
      </c>
      <c r="AK1273" s="25">
        <f t="shared" si="510"/>
        <v>13717.896298666496</v>
      </c>
      <c r="AL1273" s="25">
        <f t="shared" ca="1" si="511"/>
        <v>30082</v>
      </c>
      <c r="AM1273" s="25">
        <f t="shared" ca="1" si="512"/>
        <v>41</v>
      </c>
      <c r="AN1273" s="25">
        <f ca="1">IF(AM1273=0,0,COUNTIF($AM$19:AM1273,C1273*10+1))</f>
        <v>178</v>
      </c>
      <c r="AO1273" s="20">
        <f t="shared" ca="1" si="513"/>
        <v>0</v>
      </c>
      <c r="AP1273" s="32">
        <f t="shared" ca="1" si="514"/>
        <v>30082</v>
      </c>
    </row>
    <row r="1274" spans="1:42" x14ac:dyDescent="0.2">
      <c r="A1274" s="14">
        <f>Daten!A1274</f>
        <v>41718</v>
      </c>
      <c r="B1274" s="7" t="str">
        <f>Daten!B1274</f>
        <v xml:space="preserve">Nußdorf am Attersee                              </v>
      </c>
      <c r="C1274" s="14">
        <f t="shared" si="490"/>
        <v>4</v>
      </c>
      <c r="D1274" s="9">
        <f>Daten!D1274</f>
        <v>0</v>
      </c>
      <c r="E1274" s="8">
        <f>Daten!E1274</f>
        <v>1134</v>
      </c>
      <c r="F1274" s="8">
        <f>Daten!F1274</f>
        <v>1148</v>
      </c>
      <c r="G1274" s="26">
        <f t="shared" si="491"/>
        <v>-14</v>
      </c>
      <c r="H1274" s="28">
        <f t="shared" si="492"/>
        <v>-1.2195121951219513E-2</v>
      </c>
      <c r="I1274" s="20">
        <f t="shared" si="493"/>
        <v>16.353783625165555</v>
      </c>
      <c r="J1274" s="20">
        <f t="shared" si="494"/>
        <v>-30.353783625165555</v>
      </c>
      <c r="K1274" s="26">
        <f t="shared" si="495"/>
        <v>15176.891812582777</v>
      </c>
      <c r="L1274" s="15">
        <f>Daten!G1274</f>
        <v>163</v>
      </c>
      <c r="M1274" s="15">
        <f>Daten!H1274</f>
        <v>706</v>
      </c>
      <c r="N1274" s="15">
        <f>Daten!I1274</f>
        <v>265</v>
      </c>
      <c r="O1274" s="27">
        <f t="shared" si="496"/>
        <v>0.60623229461756378</v>
      </c>
      <c r="P1274" s="15">
        <f t="shared" si="497"/>
        <v>404.14943004240945</v>
      </c>
      <c r="Q1274" s="20">
        <f t="shared" si="498"/>
        <v>23.850569957590551</v>
      </c>
      <c r="R1274" s="26">
        <f t="shared" si="499"/>
        <v>4770.1139915181102</v>
      </c>
      <c r="S1274" s="8">
        <f>Daten!K1274</f>
        <v>8902.68</v>
      </c>
      <c r="T1274" s="8">
        <f>Daten!L1274</f>
        <v>281155.05</v>
      </c>
      <c r="U1274" s="8">
        <f>Daten!M1274</f>
        <v>307584.31</v>
      </c>
      <c r="V1274" s="8">
        <f>Daten!N1274</f>
        <v>500</v>
      </c>
      <c r="W1274" s="8">
        <f>Daten!O1274</f>
        <v>500</v>
      </c>
      <c r="X1274" s="22">
        <f t="shared" si="500"/>
        <v>597642.04</v>
      </c>
      <c r="Y1274" s="8">
        <f t="shared" si="501"/>
        <v>465198.98819344479</v>
      </c>
      <c r="Z1274" s="20">
        <f t="shared" si="502"/>
        <v>132443.05180655525</v>
      </c>
      <c r="AA1274" s="26">
        <f t="shared" si="503"/>
        <v>-13244.305180655525</v>
      </c>
      <c r="AB1274" s="31">
        <f t="shared" si="504"/>
        <v>6702.7006234453638</v>
      </c>
      <c r="AC1274" s="30">
        <f t="shared" si="505"/>
        <v>6702.7006234453638</v>
      </c>
      <c r="AG1274" s="25">
        <f t="shared" si="506"/>
        <v>15176.891812582777</v>
      </c>
      <c r="AH1274" s="25">
        <f t="shared" si="507"/>
        <v>-13244.305180655525</v>
      </c>
      <c r="AI1274" s="25">
        <f t="shared" si="508"/>
        <v>1932.5866319272518</v>
      </c>
      <c r="AJ1274" s="25">
        <f t="shared" si="509"/>
        <v>1</v>
      </c>
      <c r="AK1274" s="25">
        <f t="shared" si="510"/>
        <v>0</v>
      </c>
      <c r="AL1274" s="25">
        <f t="shared" ca="1" si="511"/>
        <v>0</v>
      </c>
      <c r="AM1274" s="25">
        <f t="shared" ca="1" si="512"/>
        <v>0</v>
      </c>
      <c r="AN1274" s="25">
        <f ca="1">IF(AM1274=0,0,COUNTIF($AM$19:AM1274,C1274*10+1))</f>
        <v>0</v>
      </c>
      <c r="AO1274" s="20">
        <f t="shared" ca="1" si="513"/>
        <v>0</v>
      </c>
      <c r="AP1274" s="32">
        <f t="shared" ca="1" si="514"/>
        <v>0</v>
      </c>
    </row>
    <row r="1275" spans="1:42" x14ac:dyDescent="0.2">
      <c r="A1275" s="14">
        <f>Daten!A1275</f>
        <v>41719</v>
      </c>
      <c r="B1275" s="7" t="str">
        <f>Daten!B1275</f>
        <v xml:space="preserve">Oberhofen am Irrsee                               </v>
      </c>
      <c r="C1275" s="14">
        <f t="shared" si="490"/>
        <v>4</v>
      </c>
      <c r="D1275" s="9">
        <f>Daten!D1275</f>
        <v>0</v>
      </c>
      <c r="E1275" s="8">
        <f>Daten!E1275</f>
        <v>1722</v>
      </c>
      <c r="F1275" s="8">
        <f>Daten!F1275</f>
        <v>1682</v>
      </c>
      <c r="G1275" s="26">
        <f t="shared" si="491"/>
        <v>40</v>
      </c>
      <c r="H1275" s="28">
        <f t="shared" si="492"/>
        <v>2.3781212841854936E-2</v>
      </c>
      <c r="I1275" s="20">
        <f t="shared" si="493"/>
        <v>23.960857192969044</v>
      </c>
      <c r="J1275" s="20">
        <f t="shared" si="494"/>
        <v>16.039142807030956</v>
      </c>
      <c r="K1275" s="26">
        <f t="shared" si="495"/>
        <v>-8019.5714035154779</v>
      </c>
      <c r="L1275" s="15">
        <f>Daten!G1275</f>
        <v>292</v>
      </c>
      <c r="M1275" s="15">
        <f>Daten!H1275</f>
        <v>1183</v>
      </c>
      <c r="N1275" s="15">
        <f>Daten!I1275</f>
        <v>247</v>
      </c>
      <c r="O1275" s="27">
        <f t="shared" si="496"/>
        <v>0.45562130177514792</v>
      </c>
      <c r="P1275" s="15">
        <f t="shared" si="497"/>
        <v>677.20789764896654</v>
      </c>
      <c r="Q1275" s="20">
        <f t="shared" si="498"/>
        <v>-138.20789764896654</v>
      </c>
      <c r="R1275" s="26">
        <f t="shared" si="499"/>
        <v>-27641.579529793307</v>
      </c>
      <c r="S1275" s="8">
        <f>Daten!K1275</f>
        <v>-298.43</v>
      </c>
      <c r="T1275" s="8">
        <f>Daten!L1275</f>
        <v>125164.88</v>
      </c>
      <c r="U1275" s="8">
        <f>Daten!M1275</f>
        <v>469595.48</v>
      </c>
      <c r="V1275" s="8">
        <f>Daten!N1275</f>
        <v>500</v>
      </c>
      <c r="W1275" s="8">
        <f>Daten!O1275</f>
        <v>500</v>
      </c>
      <c r="X1275" s="22">
        <f t="shared" si="500"/>
        <v>594461.92999999993</v>
      </c>
      <c r="Y1275" s="8">
        <f t="shared" si="501"/>
        <v>706413.27836782357</v>
      </c>
      <c r="Z1275" s="20">
        <f t="shared" si="502"/>
        <v>-111951.34836782364</v>
      </c>
      <c r="AA1275" s="26">
        <f t="shared" si="503"/>
        <v>11195.134836782365</v>
      </c>
      <c r="AB1275" s="31">
        <f t="shared" si="504"/>
        <v>-24466.016096526422</v>
      </c>
      <c r="AC1275" s="30">
        <f t="shared" si="505"/>
        <v>0</v>
      </c>
      <c r="AG1275" s="25">
        <f t="shared" si="506"/>
        <v>0</v>
      </c>
      <c r="AH1275" s="25">
        <f t="shared" si="507"/>
        <v>0</v>
      </c>
      <c r="AI1275" s="25">
        <f t="shared" si="508"/>
        <v>0</v>
      </c>
      <c r="AJ1275" s="25">
        <f t="shared" si="509"/>
        <v>1</v>
      </c>
      <c r="AK1275" s="25">
        <f t="shared" si="510"/>
        <v>0</v>
      </c>
      <c r="AL1275" s="25">
        <f t="shared" ca="1" si="511"/>
        <v>0</v>
      </c>
      <c r="AM1275" s="25">
        <f t="shared" ca="1" si="512"/>
        <v>0</v>
      </c>
      <c r="AN1275" s="25">
        <f ca="1">IF(AM1275=0,0,COUNTIF($AM$19:AM1275,C1275*10+1))</f>
        <v>0</v>
      </c>
      <c r="AO1275" s="20">
        <f t="shared" ca="1" si="513"/>
        <v>0</v>
      </c>
      <c r="AP1275" s="32">
        <f t="shared" ca="1" si="514"/>
        <v>0</v>
      </c>
    </row>
    <row r="1276" spans="1:42" x14ac:dyDescent="0.2">
      <c r="A1276" s="14">
        <f>Daten!A1276</f>
        <v>41720</v>
      </c>
      <c r="B1276" s="7" t="str">
        <f>Daten!B1276</f>
        <v xml:space="preserve">Oberndorf bei Schwanenstadt                       </v>
      </c>
      <c r="C1276" s="14">
        <f t="shared" si="490"/>
        <v>4</v>
      </c>
      <c r="D1276" s="9">
        <f>Daten!D1276</f>
        <v>0</v>
      </c>
      <c r="E1276" s="8">
        <f>Daten!E1276</f>
        <v>1399</v>
      </c>
      <c r="F1276" s="8">
        <f>Daten!F1276</f>
        <v>1388</v>
      </c>
      <c r="G1276" s="26">
        <f t="shared" si="491"/>
        <v>11</v>
      </c>
      <c r="H1276" s="28">
        <f t="shared" si="492"/>
        <v>7.9250720461095103E-3</v>
      </c>
      <c r="I1276" s="20">
        <f t="shared" si="493"/>
        <v>19.77269309384128</v>
      </c>
      <c r="J1276" s="20">
        <f t="shared" si="494"/>
        <v>-8.7726930938412799</v>
      </c>
      <c r="K1276" s="26">
        <f t="shared" si="495"/>
        <v>4386.3465469206403</v>
      </c>
      <c r="L1276" s="15">
        <f>Daten!G1276</f>
        <v>191</v>
      </c>
      <c r="M1276" s="15">
        <f>Daten!H1276</f>
        <v>915</v>
      </c>
      <c r="N1276" s="15">
        <f>Daten!I1276</f>
        <v>293</v>
      </c>
      <c r="O1276" s="27">
        <f t="shared" si="496"/>
        <v>0.52896174863387979</v>
      </c>
      <c r="P1276" s="15">
        <f t="shared" si="497"/>
        <v>523.79140012578557</v>
      </c>
      <c r="Q1276" s="20">
        <f t="shared" si="498"/>
        <v>-39.791400125785572</v>
      </c>
      <c r="R1276" s="26">
        <f t="shared" si="499"/>
        <v>-7958.2800251571143</v>
      </c>
      <c r="S1276" s="8">
        <f>Daten!K1276</f>
        <v>5074.95</v>
      </c>
      <c r="T1276" s="8">
        <f>Daten!L1276</f>
        <v>118109.25</v>
      </c>
      <c r="U1276" s="8">
        <f>Daten!M1276</f>
        <v>400175.99</v>
      </c>
      <c r="V1276" s="8">
        <f>Daten!N1276</f>
        <v>500</v>
      </c>
      <c r="W1276" s="8">
        <f>Daten!O1276</f>
        <v>500</v>
      </c>
      <c r="X1276" s="22">
        <f t="shared" si="500"/>
        <v>523360.19</v>
      </c>
      <c r="Y1276" s="8">
        <f t="shared" si="501"/>
        <v>573909.51012577536</v>
      </c>
      <c r="Z1276" s="20">
        <f t="shared" si="502"/>
        <v>-50549.320125775354</v>
      </c>
      <c r="AA1276" s="26">
        <f t="shared" si="503"/>
        <v>5054.9320125775357</v>
      </c>
      <c r="AB1276" s="31">
        <f t="shared" si="504"/>
        <v>1482.9985343410617</v>
      </c>
      <c r="AC1276" s="30">
        <f t="shared" si="505"/>
        <v>1482.9985343410617</v>
      </c>
      <c r="AG1276" s="25">
        <f t="shared" si="506"/>
        <v>4386.3465469206403</v>
      </c>
      <c r="AH1276" s="25">
        <f t="shared" si="507"/>
        <v>5054.9320125775357</v>
      </c>
      <c r="AI1276" s="25">
        <f t="shared" si="508"/>
        <v>9441.278559498176</v>
      </c>
      <c r="AJ1276" s="25">
        <f t="shared" si="509"/>
        <v>1</v>
      </c>
      <c r="AK1276" s="25">
        <f t="shared" si="510"/>
        <v>9441.278559498176</v>
      </c>
      <c r="AL1276" s="25">
        <f t="shared" ca="1" si="511"/>
        <v>20704</v>
      </c>
      <c r="AM1276" s="25">
        <f t="shared" ca="1" si="512"/>
        <v>41</v>
      </c>
      <c r="AN1276" s="25">
        <f ca="1">IF(AM1276=0,0,COUNTIF($AM$19:AM1276,C1276*10+1))</f>
        <v>179</v>
      </c>
      <c r="AO1276" s="20">
        <f t="shared" ca="1" si="513"/>
        <v>0</v>
      </c>
      <c r="AP1276" s="32">
        <f t="shared" ca="1" si="514"/>
        <v>20704</v>
      </c>
    </row>
    <row r="1277" spans="1:42" x14ac:dyDescent="0.2">
      <c r="A1277" s="14">
        <f>Daten!A1277</f>
        <v>41721</v>
      </c>
      <c r="B1277" s="7" t="str">
        <f>Daten!B1277</f>
        <v xml:space="preserve">Oberwang                                          </v>
      </c>
      <c r="C1277" s="14">
        <f t="shared" si="490"/>
        <v>4</v>
      </c>
      <c r="D1277" s="9">
        <f>Daten!D1277</f>
        <v>0</v>
      </c>
      <c r="E1277" s="8">
        <f>Daten!E1277</f>
        <v>1769</v>
      </c>
      <c r="F1277" s="8">
        <f>Daten!F1277</f>
        <v>1744</v>
      </c>
      <c r="G1277" s="26">
        <f t="shared" si="491"/>
        <v>25</v>
      </c>
      <c r="H1277" s="28">
        <f t="shared" si="492"/>
        <v>1.4334862385321102E-2</v>
      </c>
      <c r="I1277" s="20">
        <f t="shared" si="493"/>
        <v>24.844075472376939</v>
      </c>
      <c r="J1277" s="20">
        <f t="shared" si="494"/>
        <v>0.15592452762306053</v>
      </c>
      <c r="K1277" s="26">
        <f t="shared" si="495"/>
        <v>-77.962263811530264</v>
      </c>
      <c r="L1277" s="15">
        <f>Daten!G1277</f>
        <v>288</v>
      </c>
      <c r="M1277" s="15">
        <f>Daten!H1277</f>
        <v>1195</v>
      </c>
      <c r="N1277" s="15">
        <f>Daten!I1277</f>
        <v>286</v>
      </c>
      <c r="O1277" s="27">
        <f t="shared" si="496"/>
        <v>0.48033472803347282</v>
      </c>
      <c r="P1277" s="15">
        <f t="shared" si="497"/>
        <v>684.07729306045223</v>
      </c>
      <c r="Q1277" s="20">
        <f t="shared" si="498"/>
        <v>-110.07729306045223</v>
      </c>
      <c r="R1277" s="26">
        <f t="shared" si="499"/>
        <v>-22015.458612090446</v>
      </c>
      <c r="S1277" s="8">
        <f>Daten!K1277</f>
        <v>13226.6</v>
      </c>
      <c r="T1277" s="8">
        <f>Daten!L1277</f>
        <v>138610.71</v>
      </c>
      <c r="U1277" s="8">
        <f>Daten!M1277</f>
        <v>690418.43</v>
      </c>
      <c r="V1277" s="8">
        <f>Daten!N1277</f>
        <v>500</v>
      </c>
      <c r="W1277" s="8">
        <f>Daten!O1277</f>
        <v>500</v>
      </c>
      <c r="X1277" s="22">
        <f t="shared" si="500"/>
        <v>842255.74</v>
      </c>
      <c r="Y1277" s="8">
        <f t="shared" si="501"/>
        <v>725694.0124463879</v>
      </c>
      <c r="Z1277" s="20">
        <f t="shared" si="502"/>
        <v>116561.72755361209</v>
      </c>
      <c r="AA1277" s="26">
        <f t="shared" si="503"/>
        <v>-11656.172755361209</v>
      </c>
      <c r="AB1277" s="31">
        <f t="shared" si="504"/>
        <v>-33749.593631263182</v>
      </c>
      <c r="AC1277" s="30">
        <f t="shared" si="505"/>
        <v>0</v>
      </c>
      <c r="AG1277" s="25">
        <f t="shared" si="506"/>
        <v>0</v>
      </c>
      <c r="AH1277" s="25">
        <f t="shared" si="507"/>
        <v>0</v>
      </c>
      <c r="AI1277" s="25">
        <f t="shared" si="508"/>
        <v>0</v>
      </c>
      <c r="AJ1277" s="25">
        <f t="shared" si="509"/>
        <v>1</v>
      </c>
      <c r="AK1277" s="25">
        <f t="shared" si="510"/>
        <v>0</v>
      </c>
      <c r="AL1277" s="25">
        <f t="shared" ca="1" si="511"/>
        <v>0</v>
      </c>
      <c r="AM1277" s="25">
        <f t="shared" ca="1" si="512"/>
        <v>0</v>
      </c>
      <c r="AN1277" s="25">
        <f ca="1">IF(AM1277=0,0,COUNTIF($AM$19:AM1277,C1277*10+1))</f>
        <v>0</v>
      </c>
      <c r="AO1277" s="20">
        <f t="shared" ca="1" si="513"/>
        <v>0</v>
      </c>
      <c r="AP1277" s="32">
        <f t="shared" ca="1" si="514"/>
        <v>0</v>
      </c>
    </row>
    <row r="1278" spans="1:42" x14ac:dyDescent="0.2">
      <c r="A1278" s="14">
        <f>Daten!A1278</f>
        <v>41722</v>
      </c>
      <c r="B1278" s="7" t="str">
        <f>Daten!B1278</f>
        <v xml:space="preserve">Ottnang am Hausruck                               </v>
      </c>
      <c r="C1278" s="14">
        <f t="shared" si="490"/>
        <v>4</v>
      </c>
      <c r="D1278" s="9">
        <f>Daten!D1278</f>
        <v>0</v>
      </c>
      <c r="E1278" s="8">
        <f>Daten!E1278</f>
        <v>4124</v>
      </c>
      <c r="F1278" s="8">
        <f>Daten!F1278</f>
        <v>3912</v>
      </c>
      <c r="G1278" s="26">
        <f t="shared" si="491"/>
        <v>212</v>
      </c>
      <c r="H1278" s="28">
        <f t="shared" si="492"/>
        <v>5.4192229038854803E-2</v>
      </c>
      <c r="I1278" s="20">
        <f t="shared" si="493"/>
        <v>55.728224339414325</v>
      </c>
      <c r="J1278" s="20">
        <f t="shared" si="494"/>
        <v>156.27177566058566</v>
      </c>
      <c r="K1278" s="26">
        <f t="shared" si="495"/>
        <v>-78135.887830292835</v>
      </c>
      <c r="L1278" s="15">
        <f>Daten!G1278</f>
        <v>733</v>
      </c>
      <c r="M1278" s="15">
        <f>Daten!H1278</f>
        <v>2594</v>
      </c>
      <c r="N1278" s="15">
        <f>Daten!I1278</f>
        <v>797</v>
      </c>
      <c r="O1278" s="27">
        <f t="shared" si="496"/>
        <v>0.58982266769468006</v>
      </c>
      <c r="P1278" s="15">
        <f t="shared" si="497"/>
        <v>1484.9343081161617</v>
      </c>
      <c r="Q1278" s="20">
        <f t="shared" si="498"/>
        <v>45.065691883838326</v>
      </c>
      <c r="R1278" s="26">
        <f t="shared" si="499"/>
        <v>9013.1383767676652</v>
      </c>
      <c r="S1278" s="8">
        <f>Daten!K1278</f>
        <v>19163.060000000001</v>
      </c>
      <c r="T1278" s="8">
        <f>Daten!L1278</f>
        <v>243483.23</v>
      </c>
      <c r="U1278" s="8">
        <f>Daten!M1278</f>
        <v>654548.64</v>
      </c>
      <c r="V1278" s="8">
        <f>Daten!N1278</f>
        <v>500</v>
      </c>
      <c r="W1278" s="8">
        <f>Daten!O1278</f>
        <v>500</v>
      </c>
      <c r="X1278" s="22">
        <f t="shared" si="500"/>
        <v>917194.93</v>
      </c>
      <c r="Y1278" s="8">
        <f t="shared" si="501"/>
        <v>1691781.858297854</v>
      </c>
      <c r="Z1278" s="20">
        <f t="shared" si="502"/>
        <v>-774586.92829785391</v>
      </c>
      <c r="AA1278" s="26">
        <f t="shared" si="503"/>
        <v>77458.692829785388</v>
      </c>
      <c r="AB1278" s="31">
        <f t="shared" si="504"/>
        <v>8335.943376260213</v>
      </c>
      <c r="AC1278" s="30">
        <f t="shared" si="505"/>
        <v>8335.943376260213</v>
      </c>
      <c r="AG1278" s="25">
        <f t="shared" si="506"/>
        <v>-78135.887830292835</v>
      </c>
      <c r="AH1278" s="25">
        <f t="shared" si="507"/>
        <v>77458.692829785388</v>
      </c>
      <c r="AI1278" s="25">
        <f t="shared" si="508"/>
        <v>-677.19500050744682</v>
      </c>
      <c r="AJ1278" s="25">
        <f t="shared" si="509"/>
        <v>1</v>
      </c>
      <c r="AK1278" s="25">
        <f t="shared" si="510"/>
        <v>0</v>
      </c>
      <c r="AL1278" s="25">
        <f t="shared" ca="1" si="511"/>
        <v>0</v>
      </c>
      <c r="AM1278" s="25">
        <f t="shared" ca="1" si="512"/>
        <v>0</v>
      </c>
      <c r="AN1278" s="25">
        <f ca="1">IF(AM1278=0,0,COUNTIF($AM$19:AM1278,C1278*10+1))</f>
        <v>0</v>
      </c>
      <c r="AO1278" s="20">
        <f t="shared" ca="1" si="513"/>
        <v>0</v>
      </c>
      <c r="AP1278" s="32">
        <f t="shared" ca="1" si="514"/>
        <v>0</v>
      </c>
    </row>
    <row r="1279" spans="1:42" x14ac:dyDescent="0.2">
      <c r="A1279" s="14">
        <f>Daten!A1279</f>
        <v>41723</v>
      </c>
      <c r="B1279" s="7" t="str">
        <f>Daten!B1279</f>
        <v xml:space="preserve">Pfaffing                                          </v>
      </c>
      <c r="C1279" s="14">
        <f t="shared" si="490"/>
        <v>4</v>
      </c>
      <c r="D1279" s="9">
        <f>Daten!D1279</f>
        <v>0</v>
      </c>
      <c r="E1279" s="8">
        <f>Daten!E1279</f>
        <v>1524</v>
      </c>
      <c r="F1279" s="8">
        <f>Daten!F1279</f>
        <v>1480</v>
      </c>
      <c r="G1279" s="26">
        <f t="shared" si="491"/>
        <v>44</v>
      </c>
      <c r="H1279" s="28">
        <f t="shared" si="492"/>
        <v>2.9729729729729731E-2</v>
      </c>
      <c r="I1279" s="20">
        <f t="shared" si="493"/>
        <v>21.083275056833642</v>
      </c>
      <c r="J1279" s="20">
        <f t="shared" si="494"/>
        <v>22.916724943166358</v>
      </c>
      <c r="K1279" s="26">
        <f t="shared" si="495"/>
        <v>-11458.362471583179</v>
      </c>
      <c r="L1279" s="15">
        <f>Daten!G1279</f>
        <v>211</v>
      </c>
      <c r="M1279" s="15">
        <f>Daten!H1279</f>
        <v>1001</v>
      </c>
      <c r="N1279" s="15">
        <f>Daten!I1279</f>
        <v>312</v>
      </c>
      <c r="O1279" s="27">
        <f t="shared" si="496"/>
        <v>0.52247752247752244</v>
      </c>
      <c r="P1279" s="15">
        <f t="shared" si="497"/>
        <v>573.02206724143321</v>
      </c>
      <c r="Q1279" s="20">
        <f t="shared" si="498"/>
        <v>-50.022067241433206</v>
      </c>
      <c r="R1279" s="26">
        <f t="shared" si="499"/>
        <v>-10004.413448286641</v>
      </c>
      <c r="S1279" s="8">
        <f>Daten!K1279</f>
        <v>9352</v>
      </c>
      <c r="T1279" s="8">
        <f>Daten!L1279</f>
        <v>101365.91</v>
      </c>
      <c r="U1279" s="8">
        <f>Daten!M1279</f>
        <v>172880.24</v>
      </c>
      <c r="V1279" s="8">
        <f>Daten!N1279</f>
        <v>500</v>
      </c>
      <c r="W1279" s="8">
        <f>Daten!O1279</f>
        <v>500</v>
      </c>
      <c r="X1279" s="22">
        <f t="shared" si="500"/>
        <v>283598.15000000002</v>
      </c>
      <c r="Y1279" s="8">
        <f t="shared" si="501"/>
        <v>625188.05820706335</v>
      </c>
      <c r="Z1279" s="20">
        <f t="shared" si="502"/>
        <v>-341589.90820706333</v>
      </c>
      <c r="AA1279" s="26">
        <f t="shared" si="503"/>
        <v>34158.990820706334</v>
      </c>
      <c r="AB1279" s="31">
        <f t="shared" si="504"/>
        <v>12696.214900836516</v>
      </c>
      <c r="AC1279" s="30">
        <f t="shared" si="505"/>
        <v>12696.214900836516</v>
      </c>
      <c r="AG1279" s="25">
        <f t="shared" si="506"/>
        <v>-11458.362471583179</v>
      </c>
      <c r="AH1279" s="25">
        <f t="shared" si="507"/>
        <v>34158.990820706334</v>
      </c>
      <c r="AI1279" s="25">
        <f t="shared" si="508"/>
        <v>22700.628349123155</v>
      </c>
      <c r="AJ1279" s="25">
        <f t="shared" si="509"/>
        <v>1</v>
      </c>
      <c r="AK1279" s="25">
        <f t="shared" si="510"/>
        <v>22700.628349123155</v>
      </c>
      <c r="AL1279" s="25">
        <f t="shared" ca="1" si="511"/>
        <v>49780</v>
      </c>
      <c r="AM1279" s="25">
        <f t="shared" ca="1" si="512"/>
        <v>41</v>
      </c>
      <c r="AN1279" s="25">
        <f ca="1">IF(AM1279=0,0,COUNTIF($AM$19:AM1279,C1279*10+1))</f>
        <v>180</v>
      </c>
      <c r="AO1279" s="20">
        <f t="shared" ca="1" si="513"/>
        <v>0</v>
      </c>
      <c r="AP1279" s="32">
        <f t="shared" ca="1" si="514"/>
        <v>49780</v>
      </c>
    </row>
    <row r="1280" spans="1:42" x14ac:dyDescent="0.2">
      <c r="A1280" s="14">
        <f>Daten!A1280</f>
        <v>41724</v>
      </c>
      <c r="B1280" s="7" t="str">
        <f>Daten!B1280</f>
        <v xml:space="preserve">Pilsbach                                          </v>
      </c>
      <c r="C1280" s="14">
        <f t="shared" si="490"/>
        <v>4</v>
      </c>
      <c r="D1280" s="9">
        <f>Daten!D1280</f>
        <v>0</v>
      </c>
      <c r="E1280" s="8">
        <f>Daten!E1280</f>
        <v>649</v>
      </c>
      <c r="F1280" s="8">
        <f>Daten!F1280</f>
        <v>623</v>
      </c>
      <c r="G1280" s="26">
        <f t="shared" si="491"/>
        <v>26</v>
      </c>
      <c r="H1280" s="28">
        <f t="shared" si="492"/>
        <v>4.1733547351524881E-2</v>
      </c>
      <c r="I1280" s="20">
        <f t="shared" si="493"/>
        <v>8.8749191624374042</v>
      </c>
      <c r="J1280" s="20">
        <f t="shared" si="494"/>
        <v>17.125080837562596</v>
      </c>
      <c r="K1280" s="26">
        <f t="shared" si="495"/>
        <v>-8562.5404187812983</v>
      </c>
      <c r="L1280" s="15">
        <f>Daten!G1280</f>
        <v>108</v>
      </c>
      <c r="M1280" s="15">
        <f>Daten!H1280</f>
        <v>424</v>
      </c>
      <c r="N1280" s="15">
        <f>Daten!I1280</f>
        <v>117</v>
      </c>
      <c r="O1280" s="27">
        <f t="shared" si="496"/>
        <v>0.53066037735849059</v>
      </c>
      <c r="P1280" s="15">
        <f t="shared" si="497"/>
        <v>242.71863787249518</v>
      </c>
      <c r="Q1280" s="20">
        <f t="shared" si="498"/>
        <v>-17.718637872495179</v>
      </c>
      <c r="R1280" s="26">
        <f t="shared" si="499"/>
        <v>-3543.7275744990357</v>
      </c>
      <c r="S1280" s="8">
        <f>Daten!K1280</f>
        <v>8519.6299999999992</v>
      </c>
      <c r="T1280" s="8">
        <f>Daten!L1280</f>
        <v>41490.51</v>
      </c>
      <c r="U1280" s="8">
        <f>Daten!M1280</f>
        <v>12873.78</v>
      </c>
      <c r="V1280" s="8">
        <f>Daten!N1280</f>
        <v>500</v>
      </c>
      <c r="W1280" s="8">
        <f>Daten!O1280</f>
        <v>500</v>
      </c>
      <c r="X1280" s="22">
        <f t="shared" si="500"/>
        <v>62883.92</v>
      </c>
      <c r="Y1280" s="8">
        <f t="shared" si="501"/>
        <v>266238.22163804731</v>
      </c>
      <c r="Z1280" s="20">
        <f t="shared" si="502"/>
        <v>-203354.30163804733</v>
      </c>
      <c r="AA1280" s="26">
        <f t="shared" si="503"/>
        <v>20335.430163804733</v>
      </c>
      <c r="AB1280" s="31">
        <f t="shared" si="504"/>
        <v>8229.1621705243997</v>
      </c>
      <c r="AC1280" s="30">
        <f t="shared" si="505"/>
        <v>8229.1621705243997</v>
      </c>
      <c r="AG1280" s="25">
        <f t="shared" si="506"/>
        <v>-8562.5404187812983</v>
      </c>
      <c r="AH1280" s="25">
        <f t="shared" si="507"/>
        <v>20335.430163804733</v>
      </c>
      <c r="AI1280" s="25">
        <f t="shared" si="508"/>
        <v>11772.889745023434</v>
      </c>
      <c r="AJ1280" s="25">
        <f t="shared" si="509"/>
        <v>1</v>
      </c>
      <c r="AK1280" s="25">
        <f t="shared" si="510"/>
        <v>11772.889745023434</v>
      </c>
      <c r="AL1280" s="25">
        <f t="shared" ca="1" si="511"/>
        <v>25817</v>
      </c>
      <c r="AM1280" s="25">
        <f t="shared" ca="1" si="512"/>
        <v>41</v>
      </c>
      <c r="AN1280" s="25">
        <f ca="1">IF(AM1280=0,0,COUNTIF($AM$19:AM1280,C1280*10+1))</f>
        <v>181</v>
      </c>
      <c r="AO1280" s="20">
        <f t="shared" ca="1" si="513"/>
        <v>0</v>
      </c>
      <c r="AP1280" s="32">
        <f t="shared" ca="1" si="514"/>
        <v>25817</v>
      </c>
    </row>
    <row r="1281" spans="1:42" x14ac:dyDescent="0.2">
      <c r="A1281" s="14">
        <f>Daten!A1281</f>
        <v>41725</v>
      </c>
      <c r="B1281" s="7" t="str">
        <f>Daten!B1281</f>
        <v xml:space="preserve">Pitzenberg                                        </v>
      </c>
      <c r="C1281" s="14">
        <f t="shared" si="490"/>
        <v>4</v>
      </c>
      <c r="D1281" s="9">
        <f>Daten!D1281</f>
        <v>0</v>
      </c>
      <c r="E1281" s="8">
        <f>Daten!E1281</f>
        <v>583</v>
      </c>
      <c r="F1281" s="8">
        <f>Daten!F1281</f>
        <v>547</v>
      </c>
      <c r="G1281" s="26">
        <f t="shared" si="491"/>
        <v>36</v>
      </c>
      <c r="H1281" s="28">
        <f t="shared" si="492"/>
        <v>6.5813528336380253E-2</v>
      </c>
      <c r="I1281" s="20">
        <f t="shared" si="493"/>
        <v>7.7922644973567579</v>
      </c>
      <c r="J1281" s="20">
        <f t="shared" si="494"/>
        <v>28.207735502643242</v>
      </c>
      <c r="K1281" s="26">
        <f t="shared" si="495"/>
        <v>-14103.867751321621</v>
      </c>
      <c r="L1281" s="15">
        <f>Daten!G1281</f>
        <v>107</v>
      </c>
      <c r="M1281" s="15">
        <f>Daten!H1281</f>
        <v>376</v>
      </c>
      <c r="N1281" s="15">
        <f>Daten!I1281</f>
        <v>100</v>
      </c>
      <c r="O1281" s="27">
        <f t="shared" si="496"/>
        <v>0.55053191489361697</v>
      </c>
      <c r="P1281" s="15">
        <f t="shared" si="497"/>
        <v>215.24105622655233</v>
      </c>
      <c r="Q1281" s="20">
        <f t="shared" si="498"/>
        <v>-8.2410562265523311</v>
      </c>
      <c r="R1281" s="26">
        <f t="shared" si="499"/>
        <v>-1648.2112453104662</v>
      </c>
      <c r="S1281" s="8">
        <f>Daten!K1281</f>
        <v>4856.0200000000004</v>
      </c>
      <c r="T1281" s="8">
        <f>Daten!L1281</f>
        <v>32074.93</v>
      </c>
      <c r="U1281" s="8">
        <f>Daten!M1281</f>
        <v>27046.31</v>
      </c>
      <c r="V1281" s="8">
        <f>Daten!N1281</f>
        <v>500</v>
      </c>
      <c r="W1281" s="8">
        <f>Daten!O1281</f>
        <v>500</v>
      </c>
      <c r="X1281" s="22">
        <f t="shared" si="500"/>
        <v>63977.259999999995</v>
      </c>
      <c r="Y1281" s="8">
        <f t="shared" si="501"/>
        <v>239163.14825112728</v>
      </c>
      <c r="Z1281" s="20">
        <f t="shared" si="502"/>
        <v>-175185.88825112727</v>
      </c>
      <c r="AA1281" s="26">
        <f t="shared" si="503"/>
        <v>17518.588825112729</v>
      </c>
      <c r="AB1281" s="31">
        <f t="shared" si="504"/>
        <v>1766.5098284806427</v>
      </c>
      <c r="AC1281" s="30">
        <f t="shared" si="505"/>
        <v>1766.5098284806427</v>
      </c>
      <c r="AG1281" s="25">
        <f t="shared" si="506"/>
        <v>-14103.867751321621</v>
      </c>
      <c r="AH1281" s="25">
        <f t="shared" si="507"/>
        <v>17518.588825112729</v>
      </c>
      <c r="AI1281" s="25">
        <f t="shared" si="508"/>
        <v>3414.7210737911082</v>
      </c>
      <c r="AJ1281" s="25">
        <f t="shared" si="509"/>
        <v>1</v>
      </c>
      <c r="AK1281" s="25">
        <f t="shared" si="510"/>
        <v>3414.7210737911082</v>
      </c>
      <c r="AL1281" s="25">
        <f t="shared" ca="1" si="511"/>
        <v>7488</v>
      </c>
      <c r="AM1281" s="25">
        <f t="shared" ca="1" si="512"/>
        <v>41</v>
      </c>
      <c r="AN1281" s="25">
        <f ca="1">IF(AM1281=0,0,COUNTIF($AM$19:AM1281,C1281*10+1))</f>
        <v>182</v>
      </c>
      <c r="AO1281" s="20">
        <f t="shared" ca="1" si="513"/>
        <v>0</v>
      </c>
      <c r="AP1281" s="32">
        <f t="shared" ca="1" si="514"/>
        <v>7488</v>
      </c>
    </row>
    <row r="1282" spans="1:42" x14ac:dyDescent="0.2">
      <c r="A1282" s="14">
        <f>Daten!A1282</f>
        <v>41726</v>
      </c>
      <c r="B1282" s="7" t="str">
        <f>Daten!B1282</f>
        <v xml:space="preserve">Pöndorf                                          </v>
      </c>
      <c r="C1282" s="14">
        <f t="shared" si="490"/>
        <v>4</v>
      </c>
      <c r="D1282" s="9">
        <f>Daten!D1282</f>
        <v>0</v>
      </c>
      <c r="E1282" s="8">
        <f>Daten!E1282</f>
        <v>2427</v>
      </c>
      <c r="F1282" s="8">
        <f>Daten!F1282</f>
        <v>2420</v>
      </c>
      <c r="G1282" s="26">
        <f t="shared" si="491"/>
        <v>7</v>
      </c>
      <c r="H1282" s="28">
        <f t="shared" si="492"/>
        <v>2.8925619834710742E-3</v>
      </c>
      <c r="I1282" s="20">
        <f t="shared" si="493"/>
        <v>34.4740038091469</v>
      </c>
      <c r="J1282" s="20">
        <f t="shared" si="494"/>
        <v>-27.4740038091469</v>
      </c>
      <c r="K1282" s="26">
        <f t="shared" si="495"/>
        <v>13737.00190457345</v>
      </c>
      <c r="L1282" s="15">
        <f>Daten!G1282</f>
        <v>396</v>
      </c>
      <c r="M1282" s="15">
        <f>Daten!H1282</f>
        <v>1581</v>
      </c>
      <c r="N1282" s="15">
        <f>Daten!I1282</f>
        <v>450</v>
      </c>
      <c r="O1282" s="27">
        <f t="shared" si="496"/>
        <v>0.53510436432637576</v>
      </c>
      <c r="P1282" s="15">
        <f t="shared" si="497"/>
        <v>905.04284546324266</v>
      </c>
      <c r="Q1282" s="20">
        <f t="shared" si="498"/>
        <v>-59.042845463242656</v>
      </c>
      <c r="R1282" s="26">
        <f t="shared" si="499"/>
        <v>-11808.569092648531</v>
      </c>
      <c r="S1282" s="8">
        <f>Daten!K1282</f>
        <v>29299.26</v>
      </c>
      <c r="T1282" s="8">
        <f>Daten!L1282</f>
        <v>173858.45</v>
      </c>
      <c r="U1282" s="8">
        <f>Daten!M1282</f>
        <v>478163.03</v>
      </c>
      <c r="V1282" s="8">
        <f>Daten!N1282</f>
        <v>500</v>
      </c>
      <c r="W1282" s="8">
        <f>Daten!O1282</f>
        <v>500</v>
      </c>
      <c r="X1282" s="22">
        <f t="shared" si="500"/>
        <v>681320.74</v>
      </c>
      <c r="Y1282" s="8">
        <f t="shared" si="501"/>
        <v>995624.28954628797</v>
      </c>
      <c r="Z1282" s="20">
        <f t="shared" si="502"/>
        <v>-314303.54954628798</v>
      </c>
      <c r="AA1282" s="26">
        <f t="shared" si="503"/>
        <v>31430.354954628798</v>
      </c>
      <c r="AB1282" s="31">
        <f t="shared" si="504"/>
        <v>33358.787766553716</v>
      </c>
      <c r="AC1282" s="30">
        <f t="shared" si="505"/>
        <v>33358.787766553716</v>
      </c>
      <c r="AG1282" s="25">
        <f t="shared" si="506"/>
        <v>13737.00190457345</v>
      </c>
      <c r="AH1282" s="25">
        <f t="shared" si="507"/>
        <v>31430.354954628798</v>
      </c>
      <c r="AI1282" s="25">
        <f t="shared" si="508"/>
        <v>45167.356859202249</v>
      </c>
      <c r="AJ1282" s="25">
        <f t="shared" si="509"/>
        <v>1</v>
      </c>
      <c r="AK1282" s="25">
        <f t="shared" si="510"/>
        <v>45167.356859202249</v>
      </c>
      <c r="AL1282" s="25">
        <f t="shared" ca="1" si="511"/>
        <v>99047</v>
      </c>
      <c r="AM1282" s="25">
        <f t="shared" ca="1" si="512"/>
        <v>41</v>
      </c>
      <c r="AN1282" s="25">
        <f ca="1">IF(AM1282=0,0,COUNTIF($AM$19:AM1282,C1282*10+1))</f>
        <v>183</v>
      </c>
      <c r="AO1282" s="20">
        <f t="shared" ca="1" si="513"/>
        <v>0</v>
      </c>
      <c r="AP1282" s="32">
        <f t="shared" ca="1" si="514"/>
        <v>99047</v>
      </c>
    </row>
    <row r="1283" spans="1:42" x14ac:dyDescent="0.2">
      <c r="A1283" s="14">
        <f>Daten!A1283</f>
        <v>41727</v>
      </c>
      <c r="B1283" s="7" t="str">
        <f>Daten!B1283</f>
        <v xml:space="preserve">Puchkirchen am Trattberg                          </v>
      </c>
      <c r="C1283" s="14">
        <f t="shared" si="490"/>
        <v>4</v>
      </c>
      <c r="D1283" s="9">
        <f>Daten!D1283</f>
        <v>0</v>
      </c>
      <c r="E1283" s="8">
        <f>Daten!E1283</f>
        <v>1110</v>
      </c>
      <c r="F1283" s="8">
        <f>Daten!F1283</f>
        <v>1060</v>
      </c>
      <c r="G1283" s="26">
        <f t="shared" si="491"/>
        <v>50</v>
      </c>
      <c r="H1283" s="28">
        <f t="shared" si="492"/>
        <v>4.716981132075472E-2</v>
      </c>
      <c r="I1283" s="20">
        <f t="shared" si="493"/>
        <v>15.100183486651121</v>
      </c>
      <c r="J1283" s="20">
        <f t="shared" si="494"/>
        <v>34.899816513348881</v>
      </c>
      <c r="K1283" s="26">
        <f t="shared" si="495"/>
        <v>-17449.90825667444</v>
      </c>
      <c r="L1283" s="15">
        <f>Daten!G1283</f>
        <v>218</v>
      </c>
      <c r="M1283" s="15">
        <f>Daten!H1283</f>
        <v>698</v>
      </c>
      <c r="N1283" s="15">
        <f>Daten!I1283</f>
        <v>194</v>
      </c>
      <c r="O1283" s="27">
        <f t="shared" si="496"/>
        <v>0.5902578796561605</v>
      </c>
      <c r="P1283" s="15">
        <f t="shared" si="497"/>
        <v>399.56983310141896</v>
      </c>
      <c r="Q1283" s="20">
        <f t="shared" si="498"/>
        <v>12.430166898581035</v>
      </c>
      <c r="R1283" s="26">
        <f t="shared" si="499"/>
        <v>2486.033379716207</v>
      </c>
      <c r="S1283" s="8">
        <f>Daten!K1283</f>
        <v>4703.16</v>
      </c>
      <c r="T1283" s="8">
        <f>Daten!L1283</f>
        <v>72080.350000000006</v>
      </c>
      <c r="U1283" s="8">
        <f>Daten!M1283</f>
        <v>128079.29</v>
      </c>
      <c r="V1283" s="8">
        <f>Daten!N1283</f>
        <v>500</v>
      </c>
      <c r="W1283" s="8">
        <f>Daten!O1283</f>
        <v>500</v>
      </c>
      <c r="X1283" s="22">
        <f t="shared" si="500"/>
        <v>204862.8</v>
      </c>
      <c r="Y1283" s="8">
        <f t="shared" si="501"/>
        <v>455353.50696183753</v>
      </c>
      <c r="Z1283" s="20">
        <f t="shared" si="502"/>
        <v>-250490.70696183754</v>
      </c>
      <c r="AA1283" s="26">
        <f t="shared" si="503"/>
        <v>25049.070696183757</v>
      </c>
      <c r="AB1283" s="31">
        <f t="shared" si="504"/>
        <v>10085.195819225524</v>
      </c>
      <c r="AC1283" s="30">
        <f t="shared" si="505"/>
        <v>10085.195819225524</v>
      </c>
      <c r="AG1283" s="25">
        <f t="shared" si="506"/>
        <v>-17449.90825667444</v>
      </c>
      <c r="AH1283" s="25">
        <f t="shared" si="507"/>
        <v>25049.070696183757</v>
      </c>
      <c r="AI1283" s="25">
        <f t="shared" si="508"/>
        <v>7599.1624395093168</v>
      </c>
      <c r="AJ1283" s="25">
        <f t="shared" si="509"/>
        <v>1</v>
      </c>
      <c r="AK1283" s="25">
        <f t="shared" si="510"/>
        <v>7599.1624395093168</v>
      </c>
      <c r="AL1283" s="25">
        <f t="shared" ca="1" si="511"/>
        <v>16664</v>
      </c>
      <c r="AM1283" s="25">
        <f t="shared" ca="1" si="512"/>
        <v>41</v>
      </c>
      <c r="AN1283" s="25">
        <f ca="1">IF(AM1283=0,0,COUNTIF($AM$19:AM1283,C1283*10+1))</f>
        <v>184</v>
      </c>
      <c r="AO1283" s="20">
        <f t="shared" ca="1" si="513"/>
        <v>0</v>
      </c>
      <c r="AP1283" s="32">
        <f t="shared" ca="1" si="514"/>
        <v>16664</v>
      </c>
    </row>
    <row r="1284" spans="1:42" x14ac:dyDescent="0.2">
      <c r="A1284" s="14">
        <f>Daten!A1284</f>
        <v>41728</v>
      </c>
      <c r="B1284" s="7" t="str">
        <f>Daten!B1284</f>
        <v xml:space="preserve">Pühret                                           </v>
      </c>
      <c r="C1284" s="14">
        <f t="shared" si="490"/>
        <v>4</v>
      </c>
      <c r="D1284" s="9">
        <f>Daten!D1284</f>
        <v>0</v>
      </c>
      <c r="E1284" s="8">
        <f>Daten!E1284</f>
        <v>655</v>
      </c>
      <c r="F1284" s="8">
        <f>Daten!F1284</f>
        <v>625</v>
      </c>
      <c r="G1284" s="26">
        <f t="shared" si="491"/>
        <v>30</v>
      </c>
      <c r="H1284" s="28">
        <f t="shared" si="492"/>
        <v>4.8000000000000001E-2</v>
      </c>
      <c r="I1284" s="20">
        <f t="shared" si="493"/>
        <v>8.9034100746763691</v>
      </c>
      <c r="J1284" s="20">
        <f t="shared" si="494"/>
        <v>21.096589925323631</v>
      </c>
      <c r="K1284" s="26">
        <f t="shared" si="495"/>
        <v>-10548.294962661816</v>
      </c>
      <c r="L1284" s="15">
        <f>Daten!G1284</f>
        <v>132</v>
      </c>
      <c r="M1284" s="15">
        <f>Daten!H1284</f>
        <v>388</v>
      </c>
      <c r="N1284" s="15">
        <f>Daten!I1284</f>
        <v>135</v>
      </c>
      <c r="O1284" s="27">
        <f t="shared" si="496"/>
        <v>0.68814432989690721</v>
      </c>
      <c r="P1284" s="15">
        <f t="shared" si="497"/>
        <v>222.11045163803806</v>
      </c>
      <c r="Q1284" s="20">
        <f t="shared" si="498"/>
        <v>44.889548361961943</v>
      </c>
      <c r="R1284" s="26">
        <f t="shared" si="499"/>
        <v>8977.9096723923885</v>
      </c>
      <c r="S1284" s="8">
        <f>Daten!K1284</f>
        <v>5363.77</v>
      </c>
      <c r="T1284" s="8">
        <f>Daten!L1284</f>
        <v>32922.230000000003</v>
      </c>
      <c r="U1284" s="8">
        <f>Daten!M1284</f>
        <v>19541.23</v>
      </c>
      <c r="V1284" s="8">
        <f>Daten!N1284</f>
        <v>500</v>
      </c>
      <c r="W1284" s="8">
        <f>Daten!O1284</f>
        <v>500</v>
      </c>
      <c r="X1284" s="22">
        <f t="shared" si="500"/>
        <v>57827.229999999996</v>
      </c>
      <c r="Y1284" s="8">
        <f t="shared" si="501"/>
        <v>268699.59194594919</v>
      </c>
      <c r="Z1284" s="20">
        <f t="shared" si="502"/>
        <v>-210872.3619459492</v>
      </c>
      <c r="AA1284" s="26">
        <f t="shared" si="503"/>
        <v>21087.236194594923</v>
      </c>
      <c r="AB1284" s="31">
        <f t="shared" si="504"/>
        <v>19516.850904325496</v>
      </c>
      <c r="AC1284" s="30">
        <f t="shared" si="505"/>
        <v>19516.850904325496</v>
      </c>
      <c r="AG1284" s="25">
        <f t="shared" si="506"/>
        <v>-10548.294962661816</v>
      </c>
      <c r="AH1284" s="25">
        <f t="shared" si="507"/>
        <v>21087.236194594923</v>
      </c>
      <c r="AI1284" s="25">
        <f t="shared" si="508"/>
        <v>10538.941231933108</v>
      </c>
      <c r="AJ1284" s="25">
        <f t="shared" si="509"/>
        <v>1</v>
      </c>
      <c r="AK1284" s="25">
        <f t="shared" si="510"/>
        <v>10538.941231933108</v>
      </c>
      <c r="AL1284" s="25">
        <f t="shared" ca="1" si="511"/>
        <v>23111</v>
      </c>
      <c r="AM1284" s="25">
        <f t="shared" ca="1" si="512"/>
        <v>41</v>
      </c>
      <c r="AN1284" s="25">
        <f ca="1">IF(AM1284=0,0,COUNTIF($AM$19:AM1284,C1284*10+1))</f>
        <v>185</v>
      </c>
      <c r="AO1284" s="20">
        <f t="shared" ca="1" si="513"/>
        <v>0</v>
      </c>
      <c r="AP1284" s="32">
        <f t="shared" ca="1" si="514"/>
        <v>23111</v>
      </c>
    </row>
    <row r="1285" spans="1:42" x14ac:dyDescent="0.2">
      <c r="A1285" s="14">
        <f>Daten!A1285</f>
        <v>41729</v>
      </c>
      <c r="B1285" s="7" t="str">
        <f>Daten!B1285</f>
        <v xml:space="preserve">Redleiten                                         </v>
      </c>
      <c r="C1285" s="14">
        <f t="shared" si="490"/>
        <v>4</v>
      </c>
      <c r="D1285" s="9">
        <f>Daten!D1285</f>
        <v>0</v>
      </c>
      <c r="E1285" s="8">
        <f>Daten!E1285</f>
        <v>546</v>
      </c>
      <c r="F1285" s="8">
        <f>Daten!F1285</f>
        <v>541</v>
      </c>
      <c r="G1285" s="26">
        <f t="shared" si="491"/>
        <v>5</v>
      </c>
      <c r="H1285" s="28">
        <f t="shared" si="492"/>
        <v>9.242144177449169E-3</v>
      </c>
      <c r="I1285" s="20">
        <f t="shared" si="493"/>
        <v>7.7067917606398648</v>
      </c>
      <c r="J1285" s="20">
        <f t="shared" si="494"/>
        <v>-2.7067917606398648</v>
      </c>
      <c r="K1285" s="26">
        <f t="shared" si="495"/>
        <v>1353.3958803199323</v>
      </c>
      <c r="L1285" s="15">
        <f>Daten!G1285</f>
        <v>96</v>
      </c>
      <c r="M1285" s="15">
        <f>Daten!H1285</f>
        <v>377</v>
      </c>
      <c r="N1285" s="15">
        <f>Daten!I1285</f>
        <v>73</v>
      </c>
      <c r="O1285" s="27">
        <f t="shared" si="496"/>
        <v>0.44827586206896552</v>
      </c>
      <c r="P1285" s="15">
        <f t="shared" si="497"/>
        <v>215.81350584417615</v>
      </c>
      <c r="Q1285" s="20">
        <f t="shared" si="498"/>
        <v>-46.813505844176149</v>
      </c>
      <c r="R1285" s="26">
        <f t="shared" si="499"/>
        <v>-9362.7011688352304</v>
      </c>
      <c r="S1285" s="8">
        <f>Daten!K1285</f>
        <v>9044.9500000000007</v>
      </c>
      <c r="T1285" s="8">
        <f>Daten!L1285</f>
        <v>36663.9</v>
      </c>
      <c r="U1285" s="8">
        <f>Daten!M1285</f>
        <v>52177.98</v>
      </c>
      <c r="V1285" s="8">
        <f>Daten!N1285</f>
        <v>500</v>
      </c>
      <c r="W1285" s="8">
        <f>Daten!O1285</f>
        <v>500</v>
      </c>
      <c r="X1285" s="22">
        <f t="shared" si="500"/>
        <v>97886.830000000016</v>
      </c>
      <c r="Y1285" s="8">
        <f t="shared" si="501"/>
        <v>223984.69801906601</v>
      </c>
      <c r="Z1285" s="20">
        <f t="shared" si="502"/>
        <v>-126097.86801906599</v>
      </c>
      <c r="AA1285" s="26">
        <f t="shared" si="503"/>
        <v>12609.786801906601</v>
      </c>
      <c r="AB1285" s="31">
        <f t="shared" si="504"/>
        <v>4600.4815133913025</v>
      </c>
      <c r="AC1285" s="30">
        <f t="shared" si="505"/>
        <v>4600.4815133913025</v>
      </c>
      <c r="AG1285" s="25">
        <f t="shared" si="506"/>
        <v>1353.3958803199323</v>
      </c>
      <c r="AH1285" s="25">
        <f t="shared" si="507"/>
        <v>12609.786801906601</v>
      </c>
      <c r="AI1285" s="25">
        <f t="shared" si="508"/>
        <v>13963.182682226534</v>
      </c>
      <c r="AJ1285" s="25">
        <f t="shared" si="509"/>
        <v>1</v>
      </c>
      <c r="AK1285" s="25">
        <f t="shared" si="510"/>
        <v>13963.182682226534</v>
      </c>
      <c r="AL1285" s="25">
        <f t="shared" ca="1" si="511"/>
        <v>30620</v>
      </c>
      <c r="AM1285" s="25">
        <f t="shared" ca="1" si="512"/>
        <v>41</v>
      </c>
      <c r="AN1285" s="25">
        <f ca="1">IF(AM1285=0,0,COUNTIF($AM$19:AM1285,C1285*10+1))</f>
        <v>186</v>
      </c>
      <c r="AO1285" s="20">
        <f t="shared" ca="1" si="513"/>
        <v>0</v>
      </c>
      <c r="AP1285" s="32">
        <f t="shared" ca="1" si="514"/>
        <v>30620</v>
      </c>
    </row>
    <row r="1286" spans="1:42" x14ac:dyDescent="0.2">
      <c r="A1286" s="14">
        <f>Daten!A1286</f>
        <v>41730</v>
      </c>
      <c r="B1286" s="7" t="str">
        <f>Daten!B1286</f>
        <v xml:space="preserve">Redlham                                           </v>
      </c>
      <c r="C1286" s="14">
        <f t="shared" si="490"/>
        <v>4</v>
      </c>
      <c r="D1286" s="9">
        <f>Daten!D1286</f>
        <v>0</v>
      </c>
      <c r="E1286" s="8">
        <f>Daten!E1286</f>
        <v>1633</v>
      </c>
      <c r="F1286" s="8">
        <f>Daten!F1286</f>
        <v>1624</v>
      </c>
      <c r="G1286" s="26">
        <f t="shared" si="491"/>
        <v>9</v>
      </c>
      <c r="H1286" s="28">
        <f t="shared" si="492"/>
        <v>5.5418719211822662E-3</v>
      </c>
      <c r="I1286" s="20">
        <f t="shared" si="493"/>
        <v>23.134620738039075</v>
      </c>
      <c r="J1286" s="20">
        <f t="shared" si="494"/>
        <v>-14.134620738039075</v>
      </c>
      <c r="K1286" s="26">
        <f t="shared" si="495"/>
        <v>7067.3103690195376</v>
      </c>
      <c r="L1286" s="15">
        <f>Daten!G1286</f>
        <v>254</v>
      </c>
      <c r="M1286" s="15">
        <f>Daten!H1286</f>
        <v>1086</v>
      </c>
      <c r="N1286" s="15">
        <f>Daten!I1286</f>
        <v>293</v>
      </c>
      <c r="O1286" s="27">
        <f t="shared" si="496"/>
        <v>0.50368324125230202</v>
      </c>
      <c r="P1286" s="15">
        <f t="shared" si="497"/>
        <v>621.68028473945708</v>
      </c>
      <c r="Q1286" s="20">
        <f t="shared" si="498"/>
        <v>-74.680284739457079</v>
      </c>
      <c r="R1286" s="26">
        <f t="shared" si="499"/>
        <v>-14936.056947891415</v>
      </c>
      <c r="S1286" s="8">
        <f>Daten!K1286</f>
        <v>5257.24</v>
      </c>
      <c r="T1286" s="8">
        <f>Daten!L1286</f>
        <v>154094.78</v>
      </c>
      <c r="U1286" s="8">
        <f>Daten!M1286</f>
        <v>1779844.83</v>
      </c>
      <c r="V1286" s="8">
        <f>Daten!N1286</f>
        <v>500</v>
      </c>
      <c r="W1286" s="8">
        <f>Daten!O1286</f>
        <v>500</v>
      </c>
      <c r="X1286" s="22">
        <f t="shared" si="500"/>
        <v>1939196.85</v>
      </c>
      <c r="Y1286" s="8">
        <f t="shared" si="501"/>
        <v>669902.95213394659</v>
      </c>
      <c r="Z1286" s="20">
        <f t="shared" si="502"/>
        <v>1269293.8978660535</v>
      </c>
      <c r="AA1286" s="26">
        <f t="shared" si="503"/>
        <v>-126929.38978660536</v>
      </c>
      <c r="AB1286" s="31">
        <f t="shared" si="504"/>
        <v>-134798.13636547723</v>
      </c>
      <c r="AC1286" s="30">
        <f t="shared" si="505"/>
        <v>0</v>
      </c>
      <c r="AG1286" s="25">
        <f t="shared" si="506"/>
        <v>0</v>
      </c>
      <c r="AH1286" s="25">
        <f t="shared" si="507"/>
        <v>0</v>
      </c>
      <c r="AI1286" s="25">
        <f t="shared" si="508"/>
        <v>0</v>
      </c>
      <c r="AJ1286" s="25">
        <f t="shared" si="509"/>
        <v>1</v>
      </c>
      <c r="AK1286" s="25">
        <f t="shared" si="510"/>
        <v>0</v>
      </c>
      <c r="AL1286" s="25">
        <f t="shared" ca="1" si="511"/>
        <v>0</v>
      </c>
      <c r="AM1286" s="25">
        <f t="shared" ca="1" si="512"/>
        <v>0</v>
      </c>
      <c r="AN1286" s="25">
        <f ca="1">IF(AM1286=0,0,COUNTIF($AM$19:AM1286,C1286*10+1))</f>
        <v>0</v>
      </c>
      <c r="AO1286" s="20">
        <f t="shared" ca="1" si="513"/>
        <v>0</v>
      </c>
      <c r="AP1286" s="32">
        <f t="shared" ca="1" si="514"/>
        <v>0</v>
      </c>
    </row>
    <row r="1287" spans="1:42" x14ac:dyDescent="0.2">
      <c r="A1287" s="14">
        <f>Daten!A1287</f>
        <v>41731</v>
      </c>
      <c r="B1287" s="7" t="str">
        <f>Daten!B1287</f>
        <v xml:space="preserve">Regau                                             </v>
      </c>
      <c r="C1287" s="14">
        <f t="shared" si="490"/>
        <v>4</v>
      </c>
      <c r="D1287" s="9">
        <f>Daten!D1287</f>
        <v>0</v>
      </c>
      <c r="E1287" s="8">
        <f>Daten!E1287</f>
        <v>7183</v>
      </c>
      <c r="F1287" s="8">
        <f>Daten!F1287</f>
        <v>6681</v>
      </c>
      <c r="G1287" s="26">
        <f t="shared" si="491"/>
        <v>502</v>
      </c>
      <c r="H1287" s="28">
        <f t="shared" si="492"/>
        <v>7.5138452327495886E-2</v>
      </c>
      <c r="I1287" s="20">
        <f t="shared" si="493"/>
        <v>95.173892334260515</v>
      </c>
      <c r="J1287" s="20">
        <f t="shared" si="494"/>
        <v>406.82610766573947</v>
      </c>
      <c r="K1287" s="26">
        <f t="shared" si="495"/>
        <v>-203413.05383286974</v>
      </c>
      <c r="L1287" s="15">
        <f>Daten!G1287</f>
        <v>1196</v>
      </c>
      <c r="M1287" s="15">
        <f>Daten!H1287</f>
        <v>4773</v>
      </c>
      <c r="N1287" s="15">
        <f>Daten!I1287</f>
        <v>1214</v>
      </c>
      <c r="O1287" s="27">
        <f t="shared" si="496"/>
        <v>0.50492352817934216</v>
      </c>
      <c r="P1287" s="15">
        <f t="shared" si="497"/>
        <v>2732.3020249184424</v>
      </c>
      <c r="Q1287" s="20">
        <f t="shared" si="498"/>
        <v>-322.30202491844238</v>
      </c>
      <c r="R1287" s="26">
        <f t="shared" si="499"/>
        <v>-64460.404983688481</v>
      </c>
      <c r="S1287" s="8">
        <f>Daten!K1287</f>
        <v>17190.53</v>
      </c>
      <c r="T1287" s="8">
        <f>Daten!L1287</f>
        <v>648388.36</v>
      </c>
      <c r="U1287" s="8">
        <f>Daten!M1287</f>
        <v>3316893.84</v>
      </c>
      <c r="V1287" s="8">
        <f>Daten!N1287</f>
        <v>500</v>
      </c>
      <c r="W1287" s="8">
        <f>Daten!O1287</f>
        <v>500</v>
      </c>
      <c r="X1287" s="22">
        <f t="shared" si="500"/>
        <v>3982472.73</v>
      </c>
      <c r="Y1287" s="8">
        <f t="shared" si="501"/>
        <v>2946670.4869431341</v>
      </c>
      <c r="Z1287" s="20">
        <f t="shared" si="502"/>
        <v>1035802.2430568659</v>
      </c>
      <c r="AA1287" s="26">
        <f t="shared" si="503"/>
        <v>-103580.2243056866</v>
      </c>
      <c r="AB1287" s="31">
        <f t="shared" si="504"/>
        <v>-371453.68312224484</v>
      </c>
      <c r="AC1287" s="30">
        <f t="shared" si="505"/>
        <v>0</v>
      </c>
      <c r="AG1287" s="25">
        <f t="shared" si="506"/>
        <v>0</v>
      </c>
      <c r="AH1287" s="25">
        <f t="shared" si="507"/>
        <v>0</v>
      </c>
      <c r="AI1287" s="25">
        <f t="shared" si="508"/>
        <v>0</v>
      </c>
      <c r="AJ1287" s="25">
        <f t="shared" si="509"/>
        <v>1</v>
      </c>
      <c r="AK1287" s="25">
        <f t="shared" si="510"/>
        <v>0</v>
      </c>
      <c r="AL1287" s="25">
        <f t="shared" ca="1" si="511"/>
        <v>0</v>
      </c>
      <c r="AM1287" s="25">
        <f t="shared" ca="1" si="512"/>
        <v>0</v>
      </c>
      <c r="AN1287" s="25">
        <f ca="1">IF(AM1287=0,0,COUNTIF($AM$19:AM1287,C1287*10+1))</f>
        <v>0</v>
      </c>
      <c r="AO1287" s="20">
        <f t="shared" ca="1" si="513"/>
        <v>0</v>
      </c>
      <c r="AP1287" s="32">
        <f t="shared" ca="1" si="514"/>
        <v>0</v>
      </c>
    </row>
    <row r="1288" spans="1:42" x14ac:dyDescent="0.2">
      <c r="A1288" s="14">
        <f>Daten!A1288</f>
        <v>41732</v>
      </c>
      <c r="B1288" s="7" t="str">
        <f>Daten!B1288</f>
        <v xml:space="preserve">Rüstorf                                          </v>
      </c>
      <c r="C1288" s="14">
        <f t="shared" si="490"/>
        <v>4</v>
      </c>
      <c r="D1288" s="9">
        <f>Daten!D1288</f>
        <v>0</v>
      </c>
      <c r="E1288" s="8">
        <f>Daten!E1288</f>
        <v>2299</v>
      </c>
      <c r="F1288" s="8">
        <f>Daten!F1288</f>
        <v>2166</v>
      </c>
      <c r="G1288" s="26">
        <f t="shared" si="491"/>
        <v>133</v>
      </c>
      <c r="H1288" s="28">
        <f t="shared" si="492"/>
        <v>6.1403508771929821E-2</v>
      </c>
      <c r="I1288" s="20">
        <f t="shared" si="493"/>
        <v>30.855657954798424</v>
      </c>
      <c r="J1288" s="20">
        <f t="shared" si="494"/>
        <v>102.14434204520157</v>
      </c>
      <c r="K1288" s="26">
        <f t="shared" si="495"/>
        <v>-51072.171022600785</v>
      </c>
      <c r="L1288" s="15">
        <f>Daten!G1288</f>
        <v>381</v>
      </c>
      <c r="M1288" s="15">
        <f>Daten!H1288</f>
        <v>1523</v>
      </c>
      <c r="N1288" s="15">
        <f>Daten!I1288</f>
        <v>395</v>
      </c>
      <c r="O1288" s="27">
        <f t="shared" si="496"/>
        <v>0.50952068286277086</v>
      </c>
      <c r="P1288" s="15">
        <f t="shared" si="497"/>
        <v>871.84076764106169</v>
      </c>
      <c r="Q1288" s="20">
        <f t="shared" si="498"/>
        <v>-95.840767641061689</v>
      </c>
      <c r="R1288" s="26">
        <f t="shared" si="499"/>
        <v>-19168.153528212337</v>
      </c>
      <c r="S1288" s="8">
        <f>Daten!K1288</f>
        <v>6108.48</v>
      </c>
      <c r="T1288" s="8">
        <f>Daten!L1288</f>
        <v>148525.31</v>
      </c>
      <c r="U1288" s="8">
        <f>Daten!M1288</f>
        <v>652578.82999999996</v>
      </c>
      <c r="V1288" s="8">
        <f>Daten!N1288</f>
        <v>500</v>
      </c>
      <c r="W1288" s="8">
        <f>Daten!O1288</f>
        <v>500</v>
      </c>
      <c r="X1288" s="22">
        <f t="shared" si="500"/>
        <v>807212.62</v>
      </c>
      <c r="Y1288" s="8">
        <f t="shared" si="501"/>
        <v>943115.05631104903</v>
      </c>
      <c r="Z1288" s="20">
        <f t="shared" si="502"/>
        <v>-135902.43631104904</v>
      </c>
      <c r="AA1288" s="26">
        <f t="shared" si="503"/>
        <v>13590.243631104904</v>
      </c>
      <c r="AB1288" s="31">
        <f t="shared" si="504"/>
        <v>-56650.08091970822</v>
      </c>
      <c r="AC1288" s="30">
        <f t="shared" si="505"/>
        <v>0</v>
      </c>
      <c r="AG1288" s="25">
        <f t="shared" si="506"/>
        <v>0</v>
      </c>
      <c r="AH1288" s="25">
        <f t="shared" si="507"/>
        <v>0</v>
      </c>
      <c r="AI1288" s="25">
        <f t="shared" si="508"/>
        <v>0</v>
      </c>
      <c r="AJ1288" s="25">
        <f t="shared" si="509"/>
        <v>1</v>
      </c>
      <c r="AK1288" s="25">
        <f t="shared" si="510"/>
        <v>0</v>
      </c>
      <c r="AL1288" s="25">
        <f t="shared" ca="1" si="511"/>
        <v>0</v>
      </c>
      <c r="AM1288" s="25">
        <f t="shared" ca="1" si="512"/>
        <v>0</v>
      </c>
      <c r="AN1288" s="25">
        <f ca="1">IF(AM1288=0,0,COUNTIF($AM$19:AM1288,C1288*10+1))</f>
        <v>0</v>
      </c>
      <c r="AO1288" s="20">
        <f t="shared" ca="1" si="513"/>
        <v>0</v>
      </c>
      <c r="AP1288" s="32">
        <f t="shared" ca="1" si="514"/>
        <v>0</v>
      </c>
    </row>
    <row r="1289" spans="1:42" x14ac:dyDescent="0.2">
      <c r="A1289" s="14">
        <f>Daten!A1289</f>
        <v>41733</v>
      </c>
      <c r="B1289" s="7" t="str">
        <f>Daten!B1289</f>
        <v xml:space="preserve">Rutzenham                                         </v>
      </c>
      <c r="C1289" s="14">
        <f t="shared" si="490"/>
        <v>4</v>
      </c>
      <c r="D1289" s="9">
        <f>Daten!D1289</f>
        <v>0</v>
      </c>
      <c r="E1289" s="8">
        <f>Daten!E1289</f>
        <v>295</v>
      </c>
      <c r="F1289" s="8">
        <f>Daten!F1289</f>
        <v>300</v>
      </c>
      <c r="G1289" s="26">
        <f t="shared" si="491"/>
        <v>-5</v>
      </c>
      <c r="H1289" s="28">
        <f t="shared" si="492"/>
        <v>-1.6666666666666666E-2</v>
      </c>
      <c r="I1289" s="20">
        <f t="shared" si="493"/>
        <v>4.2736368358446573</v>
      </c>
      <c r="J1289" s="20">
        <f t="shared" si="494"/>
        <v>-9.2736368358446573</v>
      </c>
      <c r="K1289" s="26">
        <f t="shared" si="495"/>
        <v>4636.818417922329</v>
      </c>
      <c r="L1289" s="15">
        <f>Daten!G1289</f>
        <v>60</v>
      </c>
      <c r="M1289" s="15">
        <f>Daten!H1289</f>
        <v>173</v>
      </c>
      <c r="N1289" s="15">
        <f>Daten!I1289</f>
        <v>62</v>
      </c>
      <c r="O1289" s="27">
        <f t="shared" si="496"/>
        <v>0.7052023121387283</v>
      </c>
      <c r="P1289" s="15">
        <f t="shared" si="497"/>
        <v>99.033783848919029</v>
      </c>
      <c r="Q1289" s="20">
        <f t="shared" si="498"/>
        <v>22.966216151080971</v>
      </c>
      <c r="R1289" s="26">
        <f t="shared" si="499"/>
        <v>4593.2432302161942</v>
      </c>
      <c r="S1289" s="8">
        <f>Daten!K1289</f>
        <v>3820.21</v>
      </c>
      <c r="T1289" s="8">
        <f>Daten!L1289</f>
        <v>15675.57</v>
      </c>
      <c r="U1289" s="8">
        <f>Daten!M1289</f>
        <v>7526.26</v>
      </c>
      <c r="V1289" s="8">
        <f>Daten!N1289</f>
        <v>500</v>
      </c>
      <c r="W1289" s="8">
        <f>Daten!O1289</f>
        <v>500</v>
      </c>
      <c r="X1289" s="22">
        <f t="shared" si="500"/>
        <v>27022.04</v>
      </c>
      <c r="Y1289" s="8">
        <f t="shared" si="501"/>
        <v>121017.3734718397</v>
      </c>
      <c r="Z1289" s="20">
        <f t="shared" si="502"/>
        <v>-93995.333471839695</v>
      </c>
      <c r="AA1289" s="26">
        <f t="shared" si="503"/>
        <v>9399.5333471839695</v>
      </c>
      <c r="AB1289" s="31">
        <f t="shared" si="504"/>
        <v>18629.594995322492</v>
      </c>
      <c r="AC1289" s="30">
        <f t="shared" si="505"/>
        <v>18629.594995322492</v>
      </c>
      <c r="AG1289" s="25">
        <f t="shared" si="506"/>
        <v>4636.818417922329</v>
      </c>
      <c r="AH1289" s="25">
        <f t="shared" si="507"/>
        <v>9399.5333471839695</v>
      </c>
      <c r="AI1289" s="25">
        <f t="shared" si="508"/>
        <v>14036.351765106298</v>
      </c>
      <c r="AJ1289" s="25">
        <f t="shared" si="509"/>
        <v>1</v>
      </c>
      <c r="AK1289" s="25">
        <f t="shared" si="510"/>
        <v>14036.351765106298</v>
      </c>
      <c r="AL1289" s="25">
        <f t="shared" ca="1" si="511"/>
        <v>30780</v>
      </c>
      <c r="AM1289" s="25">
        <f t="shared" ca="1" si="512"/>
        <v>41</v>
      </c>
      <c r="AN1289" s="25">
        <f ca="1">IF(AM1289=0,0,COUNTIF($AM$19:AM1289,C1289*10+1))</f>
        <v>187</v>
      </c>
      <c r="AO1289" s="20">
        <f t="shared" ca="1" si="513"/>
        <v>0</v>
      </c>
      <c r="AP1289" s="32">
        <f t="shared" ca="1" si="514"/>
        <v>30780</v>
      </c>
    </row>
    <row r="1290" spans="1:42" x14ac:dyDescent="0.2">
      <c r="A1290" s="14">
        <f>Daten!A1290</f>
        <v>41734</v>
      </c>
      <c r="B1290" s="7" t="str">
        <f>Daten!B1290</f>
        <v xml:space="preserve">St. Georgen im Attergau                           </v>
      </c>
      <c r="C1290" s="14">
        <f t="shared" si="490"/>
        <v>4</v>
      </c>
      <c r="D1290" s="9">
        <f>Daten!D1290</f>
        <v>0</v>
      </c>
      <c r="E1290" s="8">
        <f>Daten!E1290</f>
        <v>4739</v>
      </c>
      <c r="F1290" s="8">
        <f>Daten!F1290</f>
        <v>4395</v>
      </c>
      <c r="G1290" s="26">
        <f t="shared" si="491"/>
        <v>344</v>
      </c>
      <c r="H1290" s="28">
        <f t="shared" si="492"/>
        <v>7.8270762229806598E-2</v>
      </c>
      <c r="I1290" s="20">
        <f t="shared" si="493"/>
        <v>62.608779645124223</v>
      </c>
      <c r="J1290" s="20">
        <f t="shared" si="494"/>
        <v>281.39122035487577</v>
      </c>
      <c r="K1290" s="26">
        <f t="shared" si="495"/>
        <v>-140695.61017743789</v>
      </c>
      <c r="L1290" s="15">
        <f>Daten!G1290</f>
        <v>782</v>
      </c>
      <c r="M1290" s="15">
        <f>Daten!H1290</f>
        <v>3156</v>
      </c>
      <c r="N1290" s="15">
        <f>Daten!I1290</f>
        <v>801</v>
      </c>
      <c r="O1290" s="27">
        <f t="shared" si="496"/>
        <v>0.50158428390367549</v>
      </c>
      <c r="P1290" s="15">
        <f t="shared" si="497"/>
        <v>1806.6509932207425</v>
      </c>
      <c r="Q1290" s="20">
        <f t="shared" si="498"/>
        <v>-223.65099322074252</v>
      </c>
      <c r="R1290" s="26">
        <f t="shared" si="499"/>
        <v>-44730.198644148506</v>
      </c>
      <c r="S1290" s="8">
        <f>Daten!K1290</f>
        <v>13260.61</v>
      </c>
      <c r="T1290" s="8">
        <f>Daten!L1290</f>
        <v>405099.59</v>
      </c>
      <c r="U1290" s="8">
        <f>Daten!M1290</f>
        <v>1501895.48</v>
      </c>
      <c r="V1290" s="8">
        <f>Daten!N1290</f>
        <v>500</v>
      </c>
      <c r="W1290" s="8">
        <f>Daten!O1290</f>
        <v>500</v>
      </c>
      <c r="X1290" s="22">
        <f t="shared" si="500"/>
        <v>1920255.68</v>
      </c>
      <c r="Y1290" s="8">
        <f t="shared" si="501"/>
        <v>1944072.3148577909</v>
      </c>
      <c r="Z1290" s="20">
        <f t="shared" si="502"/>
        <v>-23816.63485779101</v>
      </c>
      <c r="AA1290" s="26">
        <f t="shared" si="503"/>
        <v>2381.6634857791009</v>
      </c>
      <c r="AB1290" s="31">
        <f t="shared" si="504"/>
        <v>-183044.14533580729</v>
      </c>
      <c r="AC1290" s="30">
        <f t="shared" si="505"/>
        <v>0</v>
      </c>
      <c r="AG1290" s="25">
        <f t="shared" si="506"/>
        <v>0</v>
      </c>
      <c r="AH1290" s="25">
        <f t="shared" si="507"/>
        <v>0</v>
      </c>
      <c r="AI1290" s="25">
        <f t="shared" si="508"/>
        <v>0</v>
      </c>
      <c r="AJ1290" s="25">
        <f t="shared" si="509"/>
        <v>1</v>
      </c>
      <c r="AK1290" s="25">
        <f t="shared" si="510"/>
        <v>0</v>
      </c>
      <c r="AL1290" s="25">
        <f t="shared" ca="1" si="511"/>
        <v>0</v>
      </c>
      <c r="AM1290" s="25">
        <f t="shared" ca="1" si="512"/>
        <v>0</v>
      </c>
      <c r="AN1290" s="25">
        <f ca="1">IF(AM1290=0,0,COUNTIF($AM$19:AM1290,C1290*10+1))</f>
        <v>0</v>
      </c>
      <c r="AO1290" s="20">
        <f t="shared" ca="1" si="513"/>
        <v>0</v>
      </c>
      <c r="AP1290" s="32">
        <f t="shared" ca="1" si="514"/>
        <v>0</v>
      </c>
    </row>
    <row r="1291" spans="1:42" x14ac:dyDescent="0.2">
      <c r="A1291" s="14">
        <f>Daten!A1291</f>
        <v>41735</v>
      </c>
      <c r="B1291" s="7" t="str">
        <f>Daten!B1291</f>
        <v xml:space="preserve">St. Lorenz                                        </v>
      </c>
      <c r="C1291" s="14">
        <f t="shared" si="490"/>
        <v>4</v>
      </c>
      <c r="D1291" s="9">
        <f>Daten!D1291</f>
        <v>0</v>
      </c>
      <c r="E1291" s="8">
        <f>Daten!E1291</f>
        <v>2643</v>
      </c>
      <c r="F1291" s="8">
        <f>Daten!F1291</f>
        <v>2514</v>
      </c>
      <c r="G1291" s="26">
        <f t="shared" si="491"/>
        <v>129</v>
      </c>
      <c r="H1291" s="28">
        <f t="shared" si="492"/>
        <v>5.1312649164677801E-2</v>
      </c>
      <c r="I1291" s="20">
        <f t="shared" si="493"/>
        <v>35.813076684378224</v>
      </c>
      <c r="J1291" s="20">
        <f t="shared" si="494"/>
        <v>93.186923315621783</v>
      </c>
      <c r="K1291" s="26">
        <f t="shared" si="495"/>
        <v>-46593.461657810891</v>
      </c>
      <c r="L1291" s="15">
        <f>Daten!G1291</f>
        <v>413</v>
      </c>
      <c r="M1291" s="15">
        <f>Daten!H1291</f>
        <v>1738</v>
      </c>
      <c r="N1291" s="15">
        <f>Daten!I1291</f>
        <v>492</v>
      </c>
      <c r="O1291" s="27">
        <f t="shared" si="496"/>
        <v>0.52071346375143845</v>
      </c>
      <c r="P1291" s="15">
        <f t="shared" si="497"/>
        <v>994.91743543018072</v>
      </c>
      <c r="Q1291" s="20">
        <f t="shared" si="498"/>
        <v>-89.917435430180717</v>
      </c>
      <c r="R1291" s="26">
        <f t="shared" si="499"/>
        <v>-17983.487086036144</v>
      </c>
      <c r="S1291" s="8">
        <f>Daten!K1291</f>
        <v>9531.4699999999993</v>
      </c>
      <c r="T1291" s="8">
        <f>Daten!L1291</f>
        <v>234331.36</v>
      </c>
      <c r="U1291" s="8">
        <f>Daten!M1291</f>
        <v>647827.23</v>
      </c>
      <c r="V1291" s="8">
        <f>Daten!N1291</f>
        <v>500</v>
      </c>
      <c r="W1291" s="8">
        <f>Daten!O1291</f>
        <v>500</v>
      </c>
      <c r="X1291" s="22">
        <f t="shared" si="500"/>
        <v>891690.05999999994</v>
      </c>
      <c r="Y1291" s="8">
        <f t="shared" si="501"/>
        <v>1084233.6206307537</v>
      </c>
      <c r="Z1291" s="20">
        <f t="shared" si="502"/>
        <v>-192543.56063075375</v>
      </c>
      <c r="AA1291" s="26">
        <f t="shared" si="503"/>
        <v>19254.356063075375</v>
      </c>
      <c r="AB1291" s="31">
        <f t="shared" si="504"/>
        <v>-45322.592680771661</v>
      </c>
      <c r="AC1291" s="30">
        <f t="shared" si="505"/>
        <v>0</v>
      </c>
      <c r="AG1291" s="25">
        <f t="shared" si="506"/>
        <v>0</v>
      </c>
      <c r="AH1291" s="25">
        <f t="shared" si="507"/>
        <v>0</v>
      </c>
      <c r="AI1291" s="25">
        <f t="shared" si="508"/>
        <v>0</v>
      </c>
      <c r="AJ1291" s="25">
        <f t="shared" si="509"/>
        <v>1</v>
      </c>
      <c r="AK1291" s="25">
        <f t="shared" si="510"/>
        <v>0</v>
      </c>
      <c r="AL1291" s="25">
        <f t="shared" ca="1" si="511"/>
        <v>0</v>
      </c>
      <c r="AM1291" s="25">
        <f t="shared" ca="1" si="512"/>
        <v>0</v>
      </c>
      <c r="AN1291" s="25">
        <f ca="1">IF(AM1291=0,0,COUNTIF($AM$19:AM1291,C1291*10+1))</f>
        <v>0</v>
      </c>
      <c r="AO1291" s="20">
        <f t="shared" ca="1" si="513"/>
        <v>0</v>
      </c>
      <c r="AP1291" s="32">
        <f t="shared" ca="1" si="514"/>
        <v>0</v>
      </c>
    </row>
    <row r="1292" spans="1:42" x14ac:dyDescent="0.2">
      <c r="A1292" s="14">
        <f>Daten!A1292</f>
        <v>41736</v>
      </c>
      <c r="B1292" s="7" t="str">
        <f>Daten!B1292</f>
        <v xml:space="preserve">Schlatt                                           </v>
      </c>
      <c r="C1292" s="14">
        <f t="shared" si="490"/>
        <v>4</v>
      </c>
      <c r="D1292" s="9">
        <f>Daten!D1292</f>
        <v>0</v>
      </c>
      <c r="E1292" s="8">
        <f>Daten!E1292</f>
        <v>1417</v>
      </c>
      <c r="F1292" s="8">
        <f>Daten!F1292</f>
        <v>1380</v>
      </c>
      <c r="G1292" s="26">
        <f t="shared" si="491"/>
        <v>37</v>
      </c>
      <c r="H1292" s="28">
        <f t="shared" si="492"/>
        <v>2.681159420289855E-2</v>
      </c>
      <c r="I1292" s="20">
        <f t="shared" si="493"/>
        <v>19.658729444885424</v>
      </c>
      <c r="J1292" s="20">
        <f t="shared" si="494"/>
        <v>17.341270555114576</v>
      </c>
      <c r="K1292" s="26">
        <f t="shared" si="495"/>
        <v>-8670.6352775572886</v>
      </c>
      <c r="L1292" s="15">
        <f>Daten!G1292</f>
        <v>216</v>
      </c>
      <c r="M1292" s="15">
        <f>Daten!H1292</f>
        <v>937</v>
      </c>
      <c r="N1292" s="15">
        <f>Daten!I1292</f>
        <v>264</v>
      </c>
      <c r="O1292" s="27">
        <f t="shared" si="496"/>
        <v>0.51227321237993595</v>
      </c>
      <c r="P1292" s="15">
        <f t="shared" si="497"/>
        <v>536.38529171350945</v>
      </c>
      <c r="Q1292" s="20">
        <f t="shared" si="498"/>
        <v>-56.385291713509446</v>
      </c>
      <c r="R1292" s="26">
        <f t="shared" si="499"/>
        <v>-11277.05834270189</v>
      </c>
      <c r="S1292" s="8">
        <f>Daten!K1292</f>
        <v>8913.52</v>
      </c>
      <c r="T1292" s="8">
        <f>Daten!L1292</f>
        <v>120517.87</v>
      </c>
      <c r="U1292" s="8">
        <f>Daten!M1292</f>
        <v>304317.02</v>
      </c>
      <c r="V1292" s="8">
        <f>Daten!N1292</f>
        <v>500</v>
      </c>
      <c r="W1292" s="8">
        <f>Daten!O1292</f>
        <v>500</v>
      </c>
      <c r="X1292" s="22">
        <f t="shared" si="500"/>
        <v>433748.41000000003</v>
      </c>
      <c r="Y1292" s="8">
        <f t="shared" si="501"/>
        <v>581293.62104948086</v>
      </c>
      <c r="Z1292" s="20">
        <f t="shared" si="502"/>
        <v>-147545.21104948083</v>
      </c>
      <c r="AA1292" s="26">
        <f t="shared" si="503"/>
        <v>14754.521104948084</v>
      </c>
      <c r="AB1292" s="31">
        <f t="shared" si="504"/>
        <v>-5193.1725153110947</v>
      </c>
      <c r="AC1292" s="30">
        <f t="shared" si="505"/>
        <v>0</v>
      </c>
      <c r="AG1292" s="25">
        <f t="shared" si="506"/>
        <v>0</v>
      </c>
      <c r="AH1292" s="25">
        <f t="shared" si="507"/>
        <v>0</v>
      </c>
      <c r="AI1292" s="25">
        <f t="shared" si="508"/>
        <v>0</v>
      </c>
      <c r="AJ1292" s="25">
        <f t="shared" si="509"/>
        <v>1</v>
      </c>
      <c r="AK1292" s="25">
        <f t="shared" si="510"/>
        <v>0</v>
      </c>
      <c r="AL1292" s="25">
        <f t="shared" ca="1" si="511"/>
        <v>0</v>
      </c>
      <c r="AM1292" s="25">
        <f t="shared" ca="1" si="512"/>
        <v>0</v>
      </c>
      <c r="AN1292" s="25">
        <f ca="1">IF(AM1292=0,0,COUNTIF($AM$19:AM1292,C1292*10+1))</f>
        <v>0</v>
      </c>
      <c r="AO1292" s="20">
        <f t="shared" ca="1" si="513"/>
        <v>0</v>
      </c>
      <c r="AP1292" s="32">
        <f t="shared" ca="1" si="514"/>
        <v>0</v>
      </c>
    </row>
    <row r="1293" spans="1:42" x14ac:dyDescent="0.2">
      <c r="A1293" s="14">
        <f>Daten!A1293</f>
        <v>41737</v>
      </c>
      <c r="B1293" s="7" t="str">
        <f>Daten!B1293</f>
        <v xml:space="preserve">Schörfling am Attersee                           </v>
      </c>
      <c r="C1293" s="14">
        <f t="shared" si="490"/>
        <v>4</v>
      </c>
      <c r="D1293" s="9">
        <f>Daten!D1293</f>
        <v>0</v>
      </c>
      <c r="E1293" s="8">
        <f>Daten!E1293</f>
        <v>3521</v>
      </c>
      <c r="F1293" s="8">
        <f>Daten!F1293</f>
        <v>3459</v>
      </c>
      <c r="G1293" s="26">
        <f t="shared" si="491"/>
        <v>62</v>
      </c>
      <c r="H1293" s="28">
        <f t="shared" si="492"/>
        <v>1.7924255565192251E-2</v>
      </c>
      <c r="I1293" s="20">
        <f t="shared" si="493"/>
        <v>49.275032717288894</v>
      </c>
      <c r="J1293" s="20">
        <f t="shared" si="494"/>
        <v>12.724967282711106</v>
      </c>
      <c r="K1293" s="26">
        <f t="shared" si="495"/>
        <v>-6362.4836413555531</v>
      </c>
      <c r="L1293" s="15">
        <f>Daten!G1293</f>
        <v>496</v>
      </c>
      <c r="M1293" s="15">
        <f>Daten!H1293</f>
        <v>2301</v>
      </c>
      <c r="N1293" s="15">
        <f>Daten!I1293</f>
        <v>724</v>
      </c>
      <c r="O1293" s="27">
        <f t="shared" si="496"/>
        <v>0.53020425901781831</v>
      </c>
      <c r="P1293" s="15">
        <f t="shared" si="497"/>
        <v>1317.2065701523854</v>
      </c>
      <c r="Q1293" s="20">
        <f t="shared" si="498"/>
        <v>-97.206570152385439</v>
      </c>
      <c r="R1293" s="26">
        <f t="shared" si="499"/>
        <v>-19441.314030477086</v>
      </c>
      <c r="S1293" s="8">
        <f>Daten!K1293</f>
        <v>10241.120000000001</v>
      </c>
      <c r="T1293" s="8">
        <f>Daten!L1293</f>
        <v>366798.6</v>
      </c>
      <c r="U1293" s="8">
        <f>Daten!M1293</f>
        <v>2060623.76</v>
      </c>
      <c r="V1293" s="8">
        <f>Daten!N1293</f>
        <v>500</v>
      </c>
      <c r="W1293" s="8">
        <f>Daten!O1293</f>
        <v>500</v>
      </c>
      <c r="X1293" s="22">
        <f t="shared" si="500"/>
        <v>2437663.48</v>
      </c>
      <c r="Y1293" s="8">
        <f t="shared" si="501"/>
        <v>1444414.1423537205</v>
      </c>
      <c r="Z1293" s="20">
        <f t="shared" si="502"/>
        <v>993249.33764627948</v>
      </c>
      <c r="AA1293" s="26">
        <f t="shared" si="503"/>
        <v>-99324.93376462796</v>
      </c>
      <c r="AB1293" s="31">
        <f t="shared" si="504"/>
        <v>-125128.7314364606</v>
      </c>
      <c r="AC1293" s="30">
        <f t="shared" si="505"/>
        <v>0</v>
      </c>
      <c r="AG1293" s="25">
        <f t="shared" si="506"/>
        <v>0</v>
      </c>
      <c r="AH1293" s="25">
        <f t="shared" si="507"/>
        <v>0</v>
      </c>
      <c r="AI1293" s="25">
        <f t="shared" si="508"/>
        <v>0</v>
      </c>
      <c r="AJ1293" s="25">
        <f t="shared" si="509"/>
        <v>1</v>
      </c>
      <c r="AK1293" s="25">
        <f t="shared" si="510"/>
        <v>0</v>
      </c>
      <c r="AL1293" s="25">
        <f t="shared" ca="1" si="511"/>
        <v>0</v>
      </c>
      <c r="AM1293" s="25">
        <f t="shared" ca="1" si="512"/>
        <v>0</v>
      </c>
      <c r="AN1293" s="25">
        <f ca="1">IF(AM1293=0,0,COUNTIF($AM$19:AM1293,C1293*10+1))</f>
        <v>0</v>
      </c>
      <c r="AO1293" s="20">
        <f t="shared" ca="1" si="513"/>
        <v>0</v>
      </c>
      <c r="AP1293" s="32">
        <f t="shared" ca="1" si="514"/>
        <v>0</v>
      </c>
    </row>
    <row r="1294" spans="1:42" x14ac:dyDescent="0.2">
      <c r="A1294" s="14">
        <f>Daten!A1294</f>
        <v>41738</v>
      </c>
      <c r="B1294" s="7" t="str">
        <f>Daten!B1294</f>
        <v xml:space="preserve">Schwanenstadt                                     </v>
      </c>
      <c r="C1294" s="14">
        <f t="shared" si="490"/>
        <v>4</v>
      </c>
      <c r="D1294" s="9">
        <f>Daten!D1294</f>
        <v>0</v>
      </c>
      <c r="E1294" s="8">
        <f>Daten!E1294</f>
        <v>4764</v>
      </c>
      <c r="F1294" s="8">
        <f>Daten!F1294</f>
        <v>4362</v>
      </c>
      <c r="G1294" s="26">
        <f t="shared" si="491"/>
        <v>402</v>
      </c>
      <c r="H1294" s="28">
        <f t="shared" si="492"/>
        <v>9.2159559834938107E-2</v>
      </c>
      <c r="I1294" s="20">
        <f t="shared" si="493"/>
        <v>62.138679593181315</v>
      </c>
      <c r="J1294" s="20">
        <f t="shared" si="494"/>
        <v>339.86132040681866</v>
      </c>
      <c r="K1294" s="26">
        <f t="shared" si="495"/>
        <v>-169930.66020340932</v>
      </c>
      <c r="L1294" s="15">
        <f>Daten!G1294</f>
        <v>731</v>
      </c>
      <c r="M1294" s="15">
        <f>Daten!H1294</f>
        <v>3164</v>
      </c>
      <c r="N1294" s="15">
        <f>Daten!I1294</f>
        <v>869</v>
      </c>
      <c r="O1294" s="27">
        <f t="shared" si="496"/>
        <v>0.50568900126422245</v>
      </c>
      <c r="P1294" s="15">
        <f t="shared" si="497"/>
        <v>1811.2305901617331</v>
      </c>
      <c r="Q1294" s="20">
        <f t="shared" si="498"/>
        <v>-211.23059016173306</v>
      </c>
      <c r="R1294" s="26">
        <f t="shared" si="499"/>
        <v>-42246.118032346611</v>
      </c>
      <c r="S1294" s="8">
        <f>Daten!K1294</f>
        <v>422.65</v>
      </c>
      <c r="T1294" s="8">
        <f>Daten!L1294</f>
        <v>415776.45</v>
      </c>
      <c r="U1294" s="8">
        <f>Daten!M1294</f>
        <v>1929338.64</v>
      </c>
      <c r="V1294" s="8">
        <f>Daten!N1294</f>
        <v>500</v>
      </c>
      <c r="W1294" s="8">
        <f>Daten!O1294</f>
        <v>500</v>
      </c>
      <c r="X1294" s="22">
        <f t="shared" si="500"/>
        <v>2345537.7399999998</v>
      </c>
      <c r="Y1294" s="8">
        <f t="shared" si="501"/>
        <v>1954328.0244740485</v>
      </c>
      <c r="Z1294" s="20">
        <f t="shared" si="502"/>
        <v>391209.71552595124</v>
      </c>
      <c r="AA1294" s="26">
        <f t="shared" si="503"/>
        <v>-39120.971552595125</v>
      </c>
      <c r="AB1294" s="31">
        <f t="shared" si="504"/>
        <v>-251297.74978835104</v>
      </c>
      <c r="AC1294" s="30">
        <f t="shared" si="505"/>
        <v>0</v>
      </c>
      <c r="AG1294" s="25">
        <f t="shared" si="506"/>
        <v>0</v>
      </c>
      <c r="AH1294" s="25">
        <f t="shared" si="507"/>
        <v>0</v>
      </c>
      <c r="AI1294" s="25">
        <f t="shared" si="508"/>
        <v>0</v>
      </c>
      <c r="AJ1294" s="25">
        <f t="shared" si="509"/>
        <v>1</v>
      </c>
      <c r="AK1294" s="25">
        <f t="shared" si="510"/>
        <v>0</v>
      </c>
      <c r="AL1294" s="25">
        <f t="shared" ca="1" si="511"/>
        <v>0</v>
      </c>
      <c r="AM1294" s="25">
        <f t="shared" ca="1" si="512"/>
        <v>0</v>
      </c>
      <c r="AN1294" s="25">
        <f ca="1">IF(AM1294=0,0,COUNTIF($AM$19:AM1294,C1294*10+1))</f>
        <v>0</v>
      </c>
      <c r="AO1294" s="20">
        <f t="shared" ca="1" si="513"/>
        <v>0</v>
      </c>
      <c r="AP1294" s="32">
        <f t="shared" ca="1" si="514"/>
        <v>0</v>
      </c>
    </row>
    <row r="1295" spans="1:42" x14ac:dyDescent="0.2">
      <c r="A1295" s="14">
        <f>Daten!A1295</f>
        <v>41739</v>
      </c>
      <c r="B1295" s="7" t="str">
        <f>Daten!B1295</f>
        <v xml:space="preserve">Seewalchen am Attersee                            </v>
      </c>
      <c r="C1295" s="14">
        <f t="shared" si="490"/>
        <v>4</v>
      </c>
      <c r="D1295" s="9">
        <f>Daten!D1295</f>
        <v>0</v>
      </c>
      <c r="E1295" s="8">
        <f>Daten!E1295</f>
        <v>5753</v>
      </c>
      <c r="F1295" s="8">
        <f>Daten!F1295</f>
        <v>5682</v>
      </c>
      <c r="G1295" s="26">
        <f t="shared" si="491"/>
        <v>71</v>
      </c>
      <c r="H1295" s="28">
        <f t="shared" si="492"/>
        <v>1.2495600140795494E-2</v>
      </c>
      <c r="I1295" s="20">
        <f t="shared" si="493"/>
        <v>80.942681670897798</v>
      </c>
      <c r="J1295" s="20">
        <f t="shared" si="494"/>
        <v>-9.9426816708977981</v>
      </c>
      <c r="K1295" s="26">
        <f t="shared" si="495"/>
        <v>4971.3408354488993</v>
      </c>
      <c r="L1295" s="15">
        <f>Daten!G1295</f>
        <v>802</v>
      </c>
      <c r="M1295" s="15">
        <f>Daten!H1295</f>
        <v>3748</v>
      </c>
      <c r="N1295" s="15">
        <f>Daten!I1295</f>
        <v>1203</v>
      </c>
      <c r="O1295" s="27">
        <f t="shared" si="496"/>
        <v>0.53495197438633935</v>
      </c>
      <c r="P1295" s="15">
        <f t="shared" si="497"/>
        <v>2145.5411668540378</v>
      </c>
      <c r="Q1295" s="20">
        <f t="shared" si="498"/>
        <v>-140.54116685403778</v>
      </c>
      <c r="R1295" s="26">
        <f t="shared" si="499"/>
        <v>-28108.233370807557</v>
      </c>
      <c r="S1295" s="8">
        <f>Daten!K1295</f>
        <v>14154.32</v>
      </c>
      <c r="T1295" s="8">
        <f>Daten!L1295</f>
        <v>651972.76</v>
      </c>
      <c r="U1295" s="8">
        <f>Daten!M1295</f>
        <v>1022328.57</v>
      </c>
      <c r="V1295" s="8">
        <f>Daten!N1295</f>
        <v>500</v>
      </c>
      <c r="W1295" s="8">
        <f>Daten!O1295</f>
        <v>500</v>
      </c>
      <c r="X1295" s="22">
        <f t="shared" si="500"/>
        <v>1688455.65</v>
      </c>
      <c r="Y1295" s="8">
        <f t="shared" si="501"/>
        <v>2360043.8968931991</v>
      </c>
      <c r="Z1295" s="20">
        <f t="shared" si="502"/>
        <v>-671588.24689319916</v>
      </c>
      <c r="AA1295" s="26">
        <f t="shared" si="503"/>
        <v>67158.824689319925</v>
      </c>
      <c r="AB1295" s="31">
        <f t="shared" si="504"/>
        <v>44021.932153961272</v>
      </c>
      <c r="AC1295" s="30">
        <f t="shared" si="505"/>
        <v>44021.932153961272</v>
      </c>
      <c r="AG1295" s="25">
        <f t="shared" si="506"/>
        <v>4971.3408354488993</v>
      </c>
      <c r="AH1295" s="25">
        <f t="shared" si="507"/>
        <v>67158.824689319925</v>
      </c>
      <c r="AI1295" s="25">
        <f t="shared" si="508"/>
        <v>72130.165524768818</v>
      </c>
      <c r="AJ1295" s="25">
        <f t="shared" si="509"/>
        <v>1</v>
      </c>
      <c r="AK1295" s="25">
        <f t="shared" si="510"/>
        <v>72130.165524768818</v>
      </c>
      <c r="AL1295" s="25">
        <f t="shared" ca="1" si="511"/>
        <v>158173</v>
      </c>
      <c r="AM1295" s="25">
        <f t="shared" ca="1" si="512"/>
        <v>41</v>
      </c>
      <c r="AN1295" s="25">
        <f ca="1">IF(AM1295=0,0,COUNTIF($AM$19:AM1295,C1295*10+1))</f>
        <v>188</v>
      </c>
      <c r="AO1295" s="20">
        <f t="shared" ca="1" si="513"/>
        <v>0</v>
      </c>
      <c r="AP1295" s="32">
        <f t="shared" ca="1" si="514"/>
        <v>158173</v>
      </c>
    </row>
    <row r="1296" spans="1:42" x14ac:dyDescent="0.2">
      <c r="A1296" s="14">
        <f>Daten!A1296</f>
        <v>41740</v>
      </c>
      <c r="B1296" s="7" t="str">
        <f>Daten!B1296</f>
        <v xml:space="preserve">Steinbach am Attersee                             </v>
      </c>
      <c r="C1296" s="14">
        <f t="shared" si="490"/>
        <v>4</v>
      </c>
      <c r="D1296" s="9">
        <f>Daten!D1296</f>
        <v>0</v>
      </c>
      <c r="E1296" s="8">
        <f>Daten!E1296</f>
        <v>894</v>
      </c>
      <c r="F1296" s="8">
        <f>Daten!F1296</f>
        <v>883</v>
      </c>
      <c r="G1296" s="26">
        <f t="shared" si="491"/>
        <v>11</v>
      </c>
      <c r="H1296" s="28">
        <f t="shared" si="492"/>
        <v>1.245753114382786E-2</v>
      </c>
      <c r="I1296" s="20">
        <f t="shared" si="493"/>
        <v>12.578737753502773</v>
      </c>
      <c r="J1296" s="20">
        <f t="shared" si="494"/>
        <v>-1.5787377535027733</v>
      </c>
      <c r="K1296" s="26">
        <f t="shared" si="495"/>
        <v>789.36887675138667</v>
      </c>
      <c r="L1296" s="15">
        <f>Daten!G1296</f>
        <v>121</v>
      </c>
      <c r="M1296" s="15">
        <f>Daten!H1296</f>
        <v>544</v>
      </c>
      <c r="N1296" s="15">
        <f>Daten!I1296</f>
        <v>229</v>
      </c>
      <c r="O1296" s="27">
        <f t="shared" si="496"/>
        <v>0.64338235294117652</v>
      </c>
      <c r="P1296" s="15">
        <f t="shared" si="497"/>
        <v>311.4125919873523</v>
      </c>
      <c r="Q1296" s="20">
        <f t="shared" si="498"/>
        <v>38.5874080126477</v>
      </c>
      <c r="R1296" s="26">
        <f t="shared" si="499"/>
        <v>7717.4816025295404</v>
      </c>
      <c r="S1296" s="8">
        <f>Daten!K1296</f>
        <v>11768.51</v>
      </c>
      <c r="T1296" s="8">
        <f>Daten!L1296</f>
        <v>233617.06</v>
      </c>
      <c r="U1296" s="8">
        <f>Daten!M1296</f>
        <v>244106.11</v>
      </c>
      <c r="V1296" s="8">
        <f>Daten!N1296</f>
        <v>500</v>
      </c>
      <c r="W1296" s="8">
        <f>Daten!O1296</f>
        <v>500</v>
      </c>
      <c r="X1296" s="22">
        <f t="shared" si="500"/>
        <v>489491.68</v>
      </c>
      <c r="Y1296" s="8">
        <f t="shared" si="501"/>
        <v>366744.17587737186</v>
      </c>
      <c r="Z1296" s="20">
        <f t="shared" si="502"/>
        <v>122747.50412262813</v>
      </c>
      <c r="AA1296" s="26">
        <f t="shared" si="503"/>
        <v>-12274.750412262814</v>
      </c>
      <c r="AB1296" s="31">
        <f t="shared" si="504"/>
        <v>-3767.8999329818871</v>
      </c>
      <c r="AC1296" s="30">
        <f t="shared" si="505"/>
        <v>0</v>
      </c>
      <c r="AG1296" s="25">
        <f t="shared" si="506"/>
        <v>0</v>
      </c>
      <c r="AH1296" s="25">
        <f t="shared" si="507"/>
        <v>0</v>
      </c>
      <c r="AI1296" s="25">
        <f t="shared" si="508"/>
        <v>0</v>
      </c>
      <c r="AJ1296" s="25">
        <f t="shared" si="509"/>
        <v>1</v>
      </c>
      <c r="AK1296" s="25">
        <f t="shared" si="510"/>
        <v>0</v>
      </c>
      <c r="AL1296" s="25">
        <f t="shared" ca="1" si="511"/>
        <v>0</v>
      </c>
      <c r="AM1296" s="25">
        <f t="shared" ca="1" si="512"/>
        <v>0</v>
      </c>
      <c r="AN1296" s="25">
        <f ca="1">IF(AM1296=0,0,COUNTIF($AM$19:AM1296,C1296*10+1))</f>
        <v>0</v>
      </c>
      <c r="AO1296" s="20">
        <f t="shared" ca="1" si="513"/>
        <v>0</v>
      </c>
      <c r="AP1296" s="32">
        <f t="shared" ca="1" si="514"/>
        <v>0</v>
      </c>
    </row>
    <row r="1297" spans="1:42" x14ac:dyDescent="0.2">
      <c r="A1297" s="14">
        <f>Daten!A1297</f>
        <v>41741</v>
      </c>
      <c r="B1297" s="7" t="str">
        <f>Daten!B1297</f>
        <v xml:space="preserve">Straß im Attergau                                </v>
      </c>
      <c r="C1297" s="14">
        <f t="shared" si="490"/>
        <v>4</v>
      </c>
      <c r="D1297" s="9">
        <f>Daten!D1297</f>
        <v>0</v>
      </c>
      <c r="E1297" s="8">
        <f>Daten!E1297</f>
        <v>1518</v>
      </c>
      <c r="F1297" s="8">
        <f>Daten!F1297</f>
        <v>1499</v>
      </c>
      <c r="G1297" s="26">
        <f t="shared" si="491"/>
        <v>19</v>
      </c>
      <c r="H1297" s="28">
        <f t="shared" si="492"/>
        <v>1.2675116744496331E-2</v>
      </c>
      <c r="I1297" s="20">
        <f t="shared" si="493"/>
        <v>21.353938723103802</v>
      </c>
      <c r="J1297" s="20">
        <f t="shared" si="494"/>
        <v>-2.353938723103802</v>
      </c>
      <c r="K1297" s="26">
        <f t="shared" si="495"/>
        <v>1176.9693615519011</v>
      </c>
      <c r="L1297" s="15">
        <f>Daten!G1297</f>
        <v>252</v>
      </c>
      <c r="M1297" s="15">
        <f>Daten!H1297</f>
        <v>1005</v>
      </c>
      <c r="N1297" s="15">
        <f>Daten!I1297</f>
        <v>261</v>
      </c>
      <c r="O1297" s="27">
        <f t="shared" si="496"/>
        <v>0.5104477611940299</v>
      </c>
      <c r="P1297" s="15">
        <f t="shared" si="497"/>
        <v>575.31186571192848</v>
      </c>
      <c r="Q1297" s="20">
        <f t="shared" si="498"/>
        <v>-62.311865711928476</v>
      </c>
      <c r="R1297" s="26">
        <f t="shared" si="499"/>
        <v>-12462.373142385695</v>
      </c>
      <c r="S1297" s="8">
        <f>Daten!K1297</f>
        <v>17873.93</v>
      </c>
      <c r="T1297" s="8">
        <f>Daten!L1297</f>
        <v>124708.88</v>
      </c>
      <c r="U1297" s="8">
        <f>Daten!M1297</f>
        <v>203620.72</v>
      </c>
      <c r="V1297" s="8">
        <f>Daten!N1297</f>
        <v>500</v>
      </c>
      <c r="W1297" s="8">
        <f>Daten!O1297</f>
        <v>500</v>
      </c>
      <c r="X1297" s="22">
        <f t="shared" si="500"/>
        <v>346203.53</v>
      </c>
      <c r="Y1297" s="8">
        <f t="shared" si="501"/>
        <v>622726.6878991616</v>
      </c>
      <c r="Z1297" s="20">
        <f t="shared" si="502"/>
        <v>-276523.15789916157</v>
      </c>
      <c r="AA1297" s="26">
        <f t="shared" si="503"/>
        <v>27652.31578991616</v>
      </c>
      <c r="AB1297" s="31">
        <f t="shared" si="504"/>
        <v>16366.912009082365</v>
      </c>
      <c r="AC1297" s="30">
        <f t="shared" si="505"/>
        <v>16366.912009082365</v>
      </c>
      <c r="AG1297" s="25">
        <f t="shared" si="506"/>
        <v>1176.9693615519011</v>
      </c>
      <c r="AH1297" s="25">
        <f t="shared" si="507"/>
        <v>27652.31578991616</v>
      </c>
      <c r="AI1297" s="25">
        <f t="shared" si="508"/>
        <v>28829.285151468062</v>
      </c>
      <c r="AJ1297" s="25">
        <f t="shared" si="509"/>
        <v>1</v>
      </c>
      <c r="AK1297" s="25">
        <f t="shared" si="510"/>
        <v>28829.285151468062</v>
      </c>
      <c r="AL1297" s="25">
        <f t="shared" ca="1" si="511"/>
        <v>63219</v>
      </c>
      <c r="AM1297" s="25">
        <f t="shared" ca="1" si="512"/>
        <v>41</v>
      </c>
      <c r="AN1297" s="25">
        <f ca="1">IF(AM1297=0,0,COUNTIF($AM$19:AM1297,C1297*10+1))</f>
        <v>189</v>
      </c>
      <c r="AO1297" s="20">
        <f t="shared" ca="1" si="513"/>
        <v>0</v>
      </c>
      <c r="AP1297" s="32">
        <f t="shared" ca="1" si="514"/>
        <v>63219</v>
      </c>
    </row>
    <row r="1298" spans="1:42" x14ac:dyDescent="0.2">
      <c r="A1298" s="14">
        <f>Daten!A1298</f>
        <v>41742</v>
      </c>
      <c r="B1298" s="7" t="str">
        <f>Daten!B1298</f>
        <v xml:space="preserve">Tiefgraben                                        </v>
      </c>
      <c r="C1298" s="14">
        <f t="shared" si="490"/>
        <v>4</v>
      </c>
      <c r="D1298" s="9">
        <f>Daten!D1298</f>
        <v>0</v>
      </c>
      <c r="E1298" s="8">
        <f>Daten!E1298</f>
        <v>4184</v>
      </c>
      <c r="F1298" s="8">
        <f>Daten!F1298</f>
        <v>4028</v>
      </c>
      <c r="G1298" s="26">
        <f t="shared" si="491"/>
        <v>156</v>
      </c>
      <c r="H1298" s="28">
        <f t="shared" si="492"/>
        <v>3.8728897715988087E-2</v>
      </c>
      <c r="I1298" s="20">
        <f t="shared" si="493"/>
        <v>57.380697249274263</v>
      </c>
      <c r="J1298" s="20">
        <f t="shared" si="494"/>
        <v>98.619302750725737</v>
      </c>
      <c r="K1298" s="26">
        <f t="shared" si="495"/>
        <v>-49309.651375362868</v>
      </c>
      <c r="L1298" s="15">
        <f>Daten!G1298</f>
        <v>662</v>
      </c>
      <c r="M1298" s="15">
        <f>Daten!H1298</f>
        <v>2841</v>
      </c>
      <c r="N1298" s="15">
        <f>Daten!I1298</f>
        <v>681</v>
      </c>
      <c r="O1298" s="27">
        <f t="shared" si="496"/>
        <v>0.47272087293206616</v>
      </c>
      <c r="P1298" s="15">
        <f t="shared" si="497"/>
        <v>1626.3293636692426</v>
      </c>
      <c r="Q1298" s="20">
        <f t="shared" si="498"/>
        <v>-283.32936366924264</v>
      </c>
      <c r="R1298" s="26">
        <f t="shared" si="499"/>
        <v>-56665.872733848526</v>
      </c>
      <c r="S1298" s="8">
        <f>Daten!K1298</f>
        <v>12999.52</v>
      </c>
      <c r="T1298" s="8">
        <f>Daten!L1298</f>
        <v>338677.65</v>
      </c>
      <c r="U1298" s="8">
        <f>Daten!M1298</f>
        <v>1036393.24</v>
      </c>
      <c r="V1298" s="8">
        <f>Daten!N1298</f>
        <v>500</v>
      </c>
      <c r="W1298" s="8">
        <f>Daten!O1298</f>
        <v>500</v>
      </c>
      <c r="X1298" s="22">
        <f t="shared" si="500"/>
        <v>1388070.4100000001</v>
      </c>
      <c r="Y1298" s="8">
        <f t="shared" si="501"/>
        <v>1716395.5613768722</v>
      </c>
      <c r="Z1298" s="20">
        <f t="shared" si="502"/>
        <v>-328325.15137687209</v>
      </c>
      <c r="AA1298" s="26">
        <f t="shared" si="503"/>
        <v>32832.515137687209</v>
      </c>
      <c r="AB1298" s="31">
        <f t="shared" si="504"/>
        <v>-73143.008971524192</v>
      </c>
      <c r="AC1298" s="30">
        <f t="shared" si="505"/>
        <v>0</v>
      </c>
      <c r="AG1298" s="25">
        <f t="shared" si="506"/>
        <v>0</v>
      </c>
      <c r="AH1298" s="25">
        <f t="shared" si="507"/>
        <v>0</v>
      </c>
      <c r="AI1298" s="25">
        <f t="shared" si="508"/>
        <v>0</v>
      </c>
      <c r="AJ1298" s="25">
        <f t="shared" si="509"/>
        <v>1</v>
      </c>
      <c r="AK1298" s="25">
        <f t="shared" si="510"/>
        <v>0</v>
      </c>
      <c r="AL1298" s="25">
        <f t="shared" ca="1" si="511"/>
        <v>0</v>
      </c>
      <c r="AM1298" s="25">
        <f t="shared" ca="1" si="512"/>
        <v>0</v>
      </c>
      <c r="AN1298" s="25">
        <f ca="1">IF(AM1298=0,0,COUNTIF($AM$19:AM1298,C1298*10+1))</f>
        <v>0</v>
      </c>
      <c r="AO1298" s="20">
        <f t="shared" ca="1" si="513"/>
        <v>0</v>
      </c>
      <c r="AP1298" s="32">
        <f t="shared" ca="1" si="514"/>
        <v>0</v>
      </c>
    </row>
    <row r="1299" spans="1:42" x14ac:dyDescent="0.2">
      <c r="A1299" s="14">
        <f>Daten!A1299</f>
        <v>41743</v>
      </c>
      <c r="B1299" s="7" t="str">
        <f>Daten!B1299</f>
        <v xml:space="preserve">Timelkam                                          </v>
      </c>
      <c r="C1299" s="14">
        <f t="shared" ref="C1299:C1362" si="515">INT(A1299/10000)</f>
        <v>4</v>
      </c>
      <c r="D1299" s="9">
        <f>Daten!D1299</f>
        <v>0</v>
      </c>
      <c r="E1299" s="8">
        <f>Daten!E1299</f>
        <v>6007</v>
      </c>
      <c r="F1299" s="8">
        <f>Daten!F1299</f>
        <v>5790</v>
      </c>
      <c r="G1299" s="26">
        <f t="shared" ref="G1299:G1362" si="516">E1299-F1299</f>
        <v>217</v>
      </c>
      <c r="H1299" s="28">
        <f t="shared" ref="H1299:H1362" si="517">G1299/F1299</f>
        <v>3.7478411053540585E-2</v>
      </c>
      <c r="I1299" s="20">
        <f t="shared" ref="I1299:I1362" si="518">F1299*$I$6</f>
        <v>82.481190931801876</v>
      </c>
      <c r="J1299" s="20">
        <f t="shared" ref="J1299:J1362" si="519">G1299-I1299</f>
        <v>134.51880906819812</v>
      </c>
      <c r="K1299" s="26">
        <f t="shared" ref="K1299:K1362" si="520">-J1299*$K$5</f>
        <v>-67259.404534099056</v>
      </c>
      <c r="L1299" s="15">
        <f>Daten!G1299</f>
        <v>738</v>
      </c>
      <c r="M1299" s="15">
        <f>Daten!H1299</f>
        <v>4019</v>
      </c>
      <c r="N1299" s="15">
        <f>Daten!I1299</f>
        <v>1250</v>
      </c>
      <c r="O1299" s="27">
        <f t="shared" ref="O1299:O1362" si="521">(L1299+N1299)/M1299</f>
        <v>0.49465041054988801</v>
      </c>
      <c r="P1299" s="15">
        <f t="shared" ref="P1299:P1362" si="522">M1299*$P$6</f>
        <v>2300.6750132300899</v>
      </c>
      <c r="Q1299" s="20">
        <f t="shared" ref="Q1299:Q1362" si="523">L1299+N1299-P1299</f>
        <v>-312.67501323008992</v>
      </c>
      <c r="R1299" s="26">
        <f t="shared" ref="R1299:R1362" si="524">Q1299*$R$5</f>
        <v>-62535.00264601798</v>
      </c>
      <c r="S1299" s="8">
        <f>Daten!K1299</f>
        <v>9741.07</v>
      </c>
      <c r="T1299" s="8">
        <f>Daten!L1299</f>
        <v>436007.12</v>
      </c>
      <c r="U1299" s="8">
        <f>Daten!M1299</f>
        <v>1608366.36</v>
      </c>
      <c r="V1299" s="8">
        <f>Daten!N1299</f>
        <v>500</v>
      </c>
      <c r="W1299" s="8">
        <f>Daten!O1299</f>
        <v>500</v>
      </c>
      <c r="X1299" s="22">
        <f t="shared" ref="X1299:X1362" si="525">S1299/V1299*500+T1299/W1299*500+U1299</f>
        <v>2054114.55</v>
      </c>
      <c r="Y1299" s="8">
        <f t="shared" ref="Y1299:Y1362" si="526">E1299*$Y$6</f>
        <v>2464241.9065943765</v>
      </c>
      <c r="Z1299" s="20">
        <f t="shared" ref="Z1299:Z1362" si="527">X1299-Y1299</f>
        <v>-410127.3565943765</v>
      </c>
      <c r="AA1299" s="26">
        <f t="shared" ref="AA1299:AA1362" si="528">-Z1299*$AA$5</f>
        <v>41012.735659437654</v>
      </c>
      <c r="AB1299" s="31">
        <f t="shared" ref="AB1299:AB1362" si="529">K1299+R1299+AA1299</f>
        <v>-88781.671520679374</v>
      </c>
      <c r="AC1299" s="30">
        <f t="shared" ref="AC1299:AC1362" si="530">MAX(0,AB1299)</f>
        <v>0</v>
      </c>
      <c r="AG1299" s="25">
        <f t="shared" ref="AG1299:AG1362" si="531">IF(AB1299&gt;0,K1299,0)</f>
        <v>0</v>
      </c>
      <c r="AH1299" s="25">
        <f t="shared" ref="AH1299:AH1362" si="532">IF(AB1299&gt;0,AA1299,0)</f>
        <v>0</v>
      </c>
      <c r="AI1299" s="25">
        <f t="shared" ref="AI1299:AI1362" si="533">AG1299+AH1299</f>
        <v>0</v>
      </c>
      <c r="AJ1299" s="25">
        <f t="shared" ref="AJ1299:AJ1362" si="534">IF(AND(V1299=500,W1299=500),1,0)</f>
        <v>1</v>
      </c>
      <c r="AK1299" s="25">
        <f t="shared" ref="AK1299:AK1362" si="535">IF(AND(AJ1299=1,AI1299&gt;=E1299*$AK$5),AI1299,0)</f>
        <v>0</v>
      </c>
      <c r="AL1299" s="25">
        <f t="shared" ref="AL1299:AL1362" ca="1" si="536">IF(OFFSET($AK$6,C1299,0)=0,0,ROUND(AK1299*OFFSET($AF$6,C1299,0)/OFFSET($AK$6,C1299,0),0))</f>
        <v>0</v>
      </c>
      <c r="AM1299" s="25">
        <f t="shared" ref="AM1299:AM1362" ca="1" si="537">IF(AL1299&gt;0,C1299*10+1,0)</f>
        <v>0</v>
      </c>
      <c r="AN1299" s="25">
        <f ca="1">IF(AM1299=0,0,COUNTIF($AM$19:AM1299,C1299*10+1))</f>
        <v>0</v>
      </c>
      <c r="AO1299" s="20">
        <f t="shared" ref="AO1299:AO1362" ca="1" si="538">IF(AN1299=1,OFFSET($AF$6,C1299,0)-OFFSET($AL$6,C1299,0),0)</f>
        <v>0</v>
      </c>
      <c r="AP1299" s="32">
        <f t="shared" ref="AP1299:AP1362" ca="1" si="539">AL1299+AO1299</f>
        <v>0</v>
      </c>
    </row>
    <row r="1300" spans="1:42" x14ac:dyDescent="0.2">
      <c r="A1300" s="14">
        <f>Daten!A1300</f>
        <v>41744</v>
      </c>
      <c r="B1300" s="7" t="str">
        <f>Daten!B1300</f>
        <v xml:space="preserve">Ungenach                                          </v>
      </c>
      <c r="C1300" s="14">
        <f t="shared" si="515"/>
        <v>4</v>
      </c>
      <c r="D1300" s="9">
        <f>Daten!D1300</f>
        <v>0</v>
      </c>
      <c r="E1300" s="8">
        <f>Daten!E1300</f>
        <v>1481</v>
      </c>
      <c r="F1300" s="8">
        <f>Daten!F1300</f>
        <v>1499</v>
      </c>
      <c r="G1300" s="26">
        <f t="shared" si="516"/>
        <v>-18</v>
      </c>
      <c r="H1300" s="28">
        <f t="shared" si="517"/>
        <v>-1.200800533689126E-2</v>
      </c>
      <c r="I1300" s="20">
        <f t="shared" si="518"/>
        <v>21.353938723103802</v>
      </c>
      <c r="J1300" s="20">
        <f t="shared" si="519"/>
        <v>-39.353938723103802</v>
      </c>
      <c r="K1300" s="26">
        <f t="shared" si="520"/>
        <v>19676.969361551903</v>
      </c>
      <c r="L1300" s="15">
        <f>Daten!G1300</f>
        <v>262</v>
      </c>
      <c r="M1300" s="15">
        <f>Daten!H1300</f>
        <v>954</v>
      </c>
      <c r="N1300" s="15">
        <f>Daten!I1300</f>
        <v>265</v>
      </c>
      <c r="O1300" s="27">
        <f t="shared" si="521"/>
        <v>0.55241090146750527</v>
      </c>
      <c r="P1300" s="15">
        <f t="shared" si="522"/>
        <v>546.11693521311417</v>
      </c>
      <c r="Q1300" s="20">
        <f t="shared" si="523"/>
        <v>-19.116935213114175</v>
      </c>
      <c r="R1300" s="26">
        <f t="shared" si="524"/>
        <v>-3823.387042622835</v>
      </c>
      <c r="S1300" s="8">
        <f>Daten!K1300</f>
        <v>10014.24</v>
      </c>
      <c r="T1300" s="8">
        <f>Daten!L1300</f>
        <v>93785.74</v>
      </c>
      <c r="U1300" s="8">
        <f>Daten!M1300</f>
        <v>113626.87</v>
      </c>
      <c r="V1300" s="8">
        <f>Daten!N1300</f>
        <v>500</v>
      </c>
      <c r="W1300" s="8">
        <f>Daten!O1300</f>
        <v>500</v>
      </c>
      <c r="X1300" s="22">
        <f t="shared" si="525"/>
        <v>217426.85</v>
      </c>
      <c r="Y1300" s="8">
        <f t="shared" si="526"/>
        <v>607548.23766710027</v>
      </c>
      <c r="Z1300" s="20">
        <f t="shared" si="527"/>
        <v>-390121.38766710029</v>
      </c>
      <c r="AA1300" s="26">
        <f t="shared" si="528"/>
        <v>39012.138766710028</v>
      </c>
      <c r="AB1300" s="31">
        <f t="shared" si="529"/>
        <v>54865.721085639096</v>
      </c>
      <c r="AC1300" s="30">
        <f t="shared" si="530"/>
        <v>54865.721085639096</v>
      </c>
      <c r="AG1300" s="25">
        <f t="shared" si="531"/>
        <v>19676.969361551903</v>
      </c>
      <c r="AH1300" s="25">
        <f t="shared" si="532"/>
        <v>39012.138766710028</v>
      </c>
      <c r="AI1300" s="25">
        <f t="shared" si="533"/>
        <v>58689.108128261927</v>
      </c>
      <c r="AJ1300" s="25">
        <f t="shared" si="534"/>
        <v>1</v>
      </c>
      <c r="AK1300" s="25">
        <f t="shared" si="535"/>
        <v>58689.108128261927</v>
      </c>
      <c r="AL1300" s="25">
        <f t="shared" ca="1" si="536"/>
        <v>128698</v>
      </c>
      <c r="AM1300" s="25">
        <f t="shared" ca="1" si="537"/>
        <v>41</v>
      </c>
      <c r="AN1300" s="25">
        <f ca="1">IF(AM1300=0,0,COUNTIF($AM$19:AM1300,C1300*10+1))</f>
        <v>190</v>
      </c>
      <c r="AO1300" s="20">
        <f t="shared" ca="1" si="538"/>
        <v>0</v>
      </c>
      <c r="AP1300" s="32">
        <f t="shared" ca="1" si="539"/>
        <v>128698</v>
      </c>
    </row>
    <row r="1301" spans="1:42" x14ac:dyDescent="0.2">
      <c r="A1301" s="14">
        <f>Daten!A1301</f>
        <v>41745</v>
      </c>
      <c r="B1301" s="7" t="str">
        <f>Daten!B1301</f>
        <v xml:space="preserve">Unterach am Attersee                              </v>
      </c>
      <c r="C1301" s="14">
        <f t="shared" si="515"/>
        <v>4</v>
      </c>
      <c r="D1301" s="9">
        <f>Daten!D1301</f>
        <v>0</v>
      </c>
      <c r="E1301" s="8">
        <f>Daten!E1301</f>
        <v>1545</v>
      </c>
      <c r="F1301" s="8">
        <f>Daten!F1301</f>
        <v>1517</v>
      </c>
      <c r="G1301" s="26">
        <f t="shared" si="516"/>
        <v>28</v>
      </c>
      <c r="H1301" s="28">
        <f t="shared" si="517"/>
        <v>1.845748187211602E-2</v>
      </c>
      <c r="I1301" s="20">
        <f t="shared" si="518"/>
        <v>21.610356933254483</v>
      </c>
      <c r="J1301" s="20">
        <f t="shared" si="519"/>
        <v>6.3896430667455171</v>
      </c>
      <c r="K1301" s="26">
        <f t="shared" si="520"/>
        <v>-3194.8215333727585</v>
      </c>
      <c r="L1301" s="15">
        <f>Daten!G1301</f>
        <v>188</v>
      </c>
      <c r="M1301" s="15">
        <f>Daten!H1301</f>
        <v>992</v>
      </c>
      <c r="N1301" s="15">
        <f>Daten!I1301</f>
        <v>365</v>
      </c>
      <c r="O1301" s="27">
        <f t="shared" si="521"/>
        <v>0.55745967741935487</v>
      </c>
      <c r="P1301" s="15">
        <f t="shared" si="522"/>
        <v>567.8700206828189</v>
      </c>
      <c r="Q1301" s="20">
        <f t="shared" si="523"/>
        <v>-14.870020682818904</v>
      </c>
      <c r="R1301" s="26">
        <f t="shared" si="524"/>
        <v>-2974.0041365637808</v>
      </c>
      <c r="S1301" s="8">
        <f>Daten!K1301</f>
        <v>6295.88</v>
      </c>
      <c r="T1301" s="8">
        <f>Daten!L1301</f>
        <v>226348.02</v>
      </c>
      <c r="U1301" s="8">
        <f>Daten!M1301</f>
        <v>1101609.5900000001</v>
      </c>
      <c r="V1301" s="8">
        <f>Daten!N1301</f>
        <v>500</v>
      </c>
      <c r="W1301" s="8">
        <f>Daten!O1301</f>
        <v>500</v>
      </c>
      <c r="X1301" s="22">
        <f t="shared" si="525"/>
        <v>1334253.49</v>
      </c>
      <c r="Y1301" s="8">
        <f t="shared" si="526"/>
        <v>633802.8542847198</v>
      </c>
      <c r="Z1301" s="20">
        <f t="shared" si="527"/>
        <v>700450.63571528019</v>
      </c>
      <c r="AA1301" s="26">
        <f t="shared" si="528"/>
        <v>-70045.063571528022</v>
      </c>
      <c r="AB1301" s="31">
        <f t="shared" si="529"/>
        <v>-76213.889241464567</v>
      </c>
      <c r="AC1301" s="30">
        <f t="shared" si="530"/>
        <v>0</v>
      </c>
      <c r="AG1301" s="25">
        <f t="shared" si="531"/>
        <v>0</v>
      </c>
      <c r="AH1301" s="25">
        <f t="shared" si="532"/>
        <v>0</v>
      </c>
      <c r="AI1301" s="25">
        <f t="shared" si="533"/>
        <v>0</v>
      </c>
      <c r="AJ1301" s="25">
        <f t="shared" si="534"/>
        <v>1</v>
      </c>
      <c r="AK1301" s="25">
        <f t="shared" si="535"/>
        <v>0</v>
      </c>
      <c r="AL1301" s="25">
        <f t="shared" ca="1" si="536"/>
        <v>0</v>
      </c>
      <c r="AM1301" s="25">
        <f t="shared" ca="1" si="537"/>
        <v>0</v>
      </c>
      <c r="AN1301" s="25">
        <f ca="1">IF(AM1301=0,0,COUNTIF($AM$19:AM1301,C1301*10+1))</f>
        <v>0</v>
      </c>
      <c r="AO1301" s="20">
        <f t="shared" ca="1" si="538"/>
        <v>0</v>
      </c>
      <c r="AP1301" s="32">
        <f t="shared" ca="1" si="539"/>
        <v>0</v>
      </c>
    </row>
    <row r="1302" spans="1:42" x14ac:dyDescent="0.2">
      <c r="A1302" s="14">
        <f>Daten!A1302</f>
        <v>41746</v>
      </c>
      <c r="B1302" s="7" t="str">
        <f>Daten!B1302</f>
        <v xml:space="preserve">Vöcklabruck                                      </v>
      </c>
      <c r="C1302" s="14">
        <f t="shared" si="515"/>
        <v>4</v>
      </c>
      <c r="D1302" s="9">
        <f>Daten!D1302</f>
        <v>0</v>
      </c>
      <c r="E1302" s="8">
        <f>Daten!E1302</f>
        <v>12820</v>
      </c>
      <c r="F1302" s="8">
        <f>Daten!F1302</f>
        <v>12403</v>
      </c>
      <c r="G1302" s="26">
        <f t="shared" si="516"/>
        <v>417</v>
      </c>
      <c r="H1302" s="28">
        <f t="shared" si="517"/>
        <v>3.3620898169797631E-2</v>
      </c>
      <c r="I1302" s="20">
        <f t="shared" si="518"/>
        <v>176.6863922499376</v>
      </c>
      <c r="J1302" s="20">
        <f t="shared" si="519"/>
        <v>240.3136077500624</v>
      </c>
      <c r="K1302" s="26">
        <f t="shared" si="520"/>
        <v>-120156.8038750312</v>
      </c>
      <c r="L1302" s="15">
        <f>Daten!G1302</f>
        <v>1700</v>
      </c>
      <c r="M1302" s="15">
        <f>Daten!H1302</f>
        <v>8119</v>
      </c>
      <c r="N1302" s="15">
        <f>Daten!I1302</f>
        <v>3001</v>
      </c>
      <c r="O1302" s="27">
        <f t="shared" si="521"/>
        <v>0.57901219361990397</v>
      </c>
      <c r="P1302" s="15">
        <f t="shared" si="522"/>
        <v>4647.7184454877088</v>
      </c>
      <c r="Q1302" s="20">
        <f t="shared" si="523"/>
        <v>53.281554512291223</v>
      </c>
      <c r="R1302" s="26">
        <f t="shared" si="524"/>
        <v>10656.310902458245</v>
      </c>
      <c r="S1302" s="8">
        <f>Daten!K1302</f>
        <v>6209.47</v>
      </c>
      <c r="T1302" s="8">
        <f>Daten!L1302</f>
        <v>1563499.54</v>
      </c>
      <c r="U1302" s="8">
        <f>Daten!M1302</f>
        <v>7479105.79</v>
      </c>
      <c r="V1302" s="8">
        <f>Daten!N1302</f>
        <v>500</v>
      </c>
      <c r="W1302" s="8">
        <f>Daten!O1302</f>
        <v>500</v>
      </c>
      <c r="X1302" s="22">
        <f t="shared" si="525"/>
        <v>9048814.8000000007</v>
      </c>
      <c r="Y1302" s="8">
        <f t="shared" si="526"/>
        <v>5259127.8912168983</v>
      </c>
      <c r="Z1302" s="20">
        <f t="shared" si="527"/>
        <v>3789686.9087831024</v>
      </c>
      <c r="AA1302" s="26">
        <f t="shared" si="528"/>
        <v>-378968.69087831024</v>
      </c>
      <c r="AB1302" s="31">
        <f t="shared" si="529"/>
        <v>-488469.18385088316</v>
      </c>
      <c r="AC1302" s="30">
        <f t="shared" si="530"/>
        <v>0</v>
      </c>
      <c r="AG1302" s="25">
        <f t="shared" si="531"/>
        <v>0</v>
      </c>
      <c r="AH1302" s="25">
        <f t="shared" si="532"/>
        <v>0</v>
      </c>
      <c r="AI1302" s="25">
        <f t="shared" si="533"/>
        <v>0</v>
      </c>
      <c r="AJ1302" s="25">
        <f t="shared" si="534"/>
        <v>1</v>
      </c>
      <c r="AK1302" s="25">
        <f t="shared" si="535"/>
        <v>0</v>
      </c>
      <c r="AL1302" s="25">
        <f t="shared" ca="1" si="536"/>
        <v>0</v>
      </c>
      <c r="AM1302" s="25">
        <f t="shared" ca="1" si="537"/>
        <v>0</v>
      </c>
      <c r="AN1302" s="25">
        <f ca="1">IF(AM1302=0,0,COUNTIF($AM$19:AM1302,C1302*10+1))</f>
        <v>0</v>
      </c>
      <c r="AO1302" s="20">
        <f t="shared" ca="1" si="538"/>
        <v>0</v>
      </c>
      <c r="AP1302" s="32">
        <f t="shared" ca="1" si="539"/>
        <v>0</v>
      </c>
    </row>
    <row r="1303" spans="1:42" x14ac:dyDescent="0.2">
      <c r="A1303" s="14">
        <f>Daten!A1303</f>
        <v>41747</v>
      </c>
      <c r="B1303" s="7" t="str">
        <f>Daten!B1303</f>
        <v xml:space="preserve">Vöcklamarkt                                      </v>
      </c>
      <c r="C1303" s="14">
        <f t="shared" si="515"/>
        <v>4</v>
      </c>
      <c r="D1303" s="9">
        <f>Daten!D1303</f>
        <v>0</v>
      </c>
      <c r="E1303" s="8">
        <f>Daten!E1303</f>
        <v>5163</v>
      </c>
      <c r="F1303" s="8">
        <f>Daten!F1303</f>
        <v>5085</v>
      </c>
      <c r="G1303" s="26">
        <f t="shared" si="516"/>
        <v>78</v>
      </c>
      <c r="H1303" s="28">
        <f t="shared" si="517"/>
        <v>1.5339233038348082E-2</v>
      </c>
      <c r="I1303" s="20">
        <f t="shared" si="518"/>
        <v>72.438144367566935</v>
      </c>
      <c r="J1303" s="20">
        <f t="shared" si="519"/>
        <v>5.5618556324330655</v>
      </c>
      <c r="K1303" s="26">
        <f t="shared" si="520"/>
        <v>-2780.9278162165328</v>
      </c>
      <c r="L1303" s="15">
        <f>Daten!G1303</f>
        <v>838</v>
      </c>
      <c r="M1303" s="15">
        <f>Daten!H1303</f>
        <v>3357</v>
      </c>
      <c r="N1303" s="15">
        <f>Daten!I1303</f>
        <v>968</v>
      </c>
      <c r="O1303" s="27">
        <f t="shared" si="521"/>
        <v>0.53798033958891867</v>
      </c>
      <c r="P1303" s="15">
        <f t="shared" si="522"/>
        <v>1921.7133663631282</v>
      </c>
      <c r="Q1303" s="20">
        <f t="shared" si="523"/>
        <v>-115.71336636312822</v>
      </c>
      <c r="R1303" s="26">
        <f t="shared" si="524"/>
        <v>-23142.673272625645</v>
      </c>
      <c r="S1303" s="8">
        <f>Daten!K1303</f>
        <v>19597.32</v>
      </c>
      <c r="T1303" s="8">
        <f>Daten!L1303</f>
        <v>431478.22</v>
      </c>
      <c r="U1303" s="8">
        <f>Daten!M1303</f>
        <v>2371400.17</v>
      </c>
      <c r="V1303" s="8">
        <f>Daten!N1303</f>
        <v>500</v>
      </c>
      <c r="W1303" s="8">
        <f>Daten!O1303</f>
        <v>500</v>
      </c>
      <c r="X1303" s="22">
        <f t="shared" si="525"/>
        <v>2822475.71</v>
      </c>
      <c r="Y1303" s="8">
        <f t="shared" si="526"/>
        <v>2118009.1499495199</v>
      </c>
      <c r="Z1303" s="20">
        <f t="shared" si="527"/>
        <v>704466.56005048007</v>
      </c>
      <c r="AA1303" s="26">
        <f t="shared" si="528"/>
        <v>-70446.656005048004</v>
      </c>
      <c r="AB1303" s="31">
        <f t="shared" si="529"/>
        <v>-96370.257093890177</v>
      </c>
      <c r="AC1303" s="30">
        <f t="shared" si="530"/>
        <v>0</v>
      </c>
      <c r="AG1303" s="25">
        <f t="shared" si="531"/>
        <v>0</v>
      </c>
      <c r="AH1303" s="25">
        <f t="shared" si="532"/>
        <v>0</v>
      </c>
      <c r="AI1303" s="25">
        <f t="shared" si="533"/>
        <v>0</v>
      </c>
      <c r="AJ1303" s="25">
        <f t="shared" si="534"/>
        <v>1</v>
      </c>
      <c r="AK1303" s="25">
        <f t="shared" si="535"/>
        <v>0</v>
      </c>
      <c r="AL1303" s="25">
        <f t="shared" ca="1" si="536"/>
        <v>0</v>
      </c>
      <c r="AM1303" s="25">
        <f t="shared" ca="1" si="537"/>
        <v>0</v>
      </c>
      <c r="AN1303" s="25">
        <f ca="1">IF(AM1303=0,0,COUNTIF($AM$19:AM1303,C1303*10+1))</f>
        <v>0</v>
      </c>
      <c r="AO1303" s="20">
        <f t="shared" ca="1" si="538"/>
        <v>0</v>
      </c>
      <c r="AP1303" s="32">
        <f t="shared" ca="1" si="539"/>
        <v>0</v>
      </c>
    </row>
    <row r="1304" spans="1:42" x14ac:dyDescent="0.2">
      <c r="A1304" s="14">
        <f>Daten!A1304</f>
        <v>41748</v>
      </c>
      <c r="B1304" s="7" t="str">
        <f>Daten!B1304</f>
        <v xml:space="preserve">Weißenkirchen im Attergau                        </v>
      </c>
      <c r="C1304" s="14">
        <f t="shared" si="515"/>
        <v>4</v>
      </c>
      <c r="D1304" s="9">
        <f>Daten!D1304</f>
        <v>0</v>
      </c>
      <c r="E1304" s="8">
        <f>Daten!E1304</f>
        <v>944</v>
      </c>
      <c r="F1304" s="8">
        <f>Daten!F1304</f>
        <v>974</v>
      </c>
      <c r="G1304" s="26">
        <f t="shared" si="516"/>
        <v>-30</v>
      </c>
      <c r="H1304" s="28">
        <f t="shared" si="517"/>
        <v>-3.0800821355236138E-2</v>
      </c>
      <c r="I1304" s="20">
        <f t="shared" si="518"/>
        <v>13.875074260375653</v>
      </c>
      <c r="J1304" s="20">
        <f t="shared" si="519"/>
        <v>-43.875074260375655</v>
      </c>
      <c r="K1304" s="26">
        <f t="shared" si="520"/>
        <v>21937.537130187826</v>
      </c>
      <c r="L1304" s="15">
        <f>Daten!G1304</f>
        <v>155</v>
      </c>
      <c r="M1304" s="15">
        <f>Daten!H1304</f>
        <v>602</v>
      </c>
      <c r="N1304" s="15">
        <f>Daten!I1304</f>
        <v>187</v>
      </c>
      <c r="O1304" s="27">
        <f t="shared" si="521"/>
        <v>0.56810631229235875</v>
      </c>
      <c r="P1304" s="15">
        <f t="shared" si="522"/>
        <v>344.61466980953327</v>
      </c>
      <c r="Q1304" s="20">
        <f t="shared" si="523"/>
        <v>-2.6146698095332681</v>
      </c>
      <c r="R1304" s="26">
        <f t="shared" si="524"/>
        <v>-522.93396190665362</v>
      </c>
      <c r="S1304" s="8">
        <f>Daten!K1304</f>
        <v>16234.55</v>
      </c>
      <c r="T1304" s="8">
        <f>Daten!L1304</f>
        <v>59490.57</v>
      </c>
      <c r="U1304" s="8">
        <f>Daten!M1304</f>
        <v>322720.45</v>
      </c>
      <c r="V1304" s="8">
        <f>Daten!N1304</f>
        <v>500</v>
      </c>
      <c r="W1304" s="8">
        <f>Daten!O1304</f>
        <v>500</v>
      </c>
      <c r="X1304" s="22">
        <f t="shared" si="525"/>
        <v>398445.57</v>
      </c>
      <c r="Y1304" s="8">
        <f t="shared" si="526"/>
        <v>387255.59510988701</v>
      </c>
      <c r="Z1304" s="20">
        <f t="shared" si="527"/>
        <v>11189.974890112993</v>
      </c>
      <c r="AA1304" s="26">
        <f t="shared" si="528"/>
        <v>-1118.9974890112994</v>
      </c>
      <c r="AB1304" s="31">
        <f t="shared" si="529"/>
        <v>20295.605679269873</v>
      </c>
      <c r="AC1304" s="30">
        <f t="shared" si="530"/>
        <v>20295.605679269873</v>
      </c>
      <c r="AG1304" s="25">
        <f t="shared" si="531"/>
        <v>21937.537130187826</v>
      </c>
      <c r="AH1304" s="25">
        <f t="shared" si="532"/>
        <v>-1118.9974890112994</v>
      </c>
      <c r="AI1304" s="25">
        <f t="shared" si="533"/>
        <v>20818.539641176525</v>
      </c>
      <c r="AJ1304" s="25">
        <f t="shared" si="534"/>
        <v>1</v>
      </c>
      <c r="AK1304" s="25">
        <f t="shared" si="535"/>
        <v>20818.539641176525</v>
      </c>
      <c r="AL1304" s="25">
        <f t="shared" ca="1" si="536"/>
        <v>45653</v>
      </c>
      <c r="AM1304" s="25">
        <f t="shared" ca="1" si="537"/>
        <v>41</v>
      </c>
      <c r="AN1304" s="25">
        <f ca="1">IF(AM1304=0,0,COUNTIF($AM$19:AM1304,C1304*10+1))</f>
        <v>191</v>
      </c>
      <c r="AO1304" s="20">
        <f t="shared" ca="1" si="538"/>
        <v>0</v>
      </c>
      <c r="AP1304" s="32">
        <f t="shared" ca="1" si="539"/>
        <v>45653</v>
      </c>
    </row>
    <row r="1305" spans="1:42" x14ac:dyDescent="0.2">
      <c r="A1305" s="14">
        <f>Daten!A1305</f>
        <v>41749</v>
      </c>
      <c r="B1305" s="7" t="str">
        <f>Daten!B1305</f>
        <v xml:space="preserve">Weyregg am Attersee                               </v>
      </c>
      <c r="C1305" s="14">
        <f t="shared" si="515"/>
        <v>4</v>
      </c>
      <c r="D1305" s="9">
        <f>Daten!D1305</f>
        <v>0</v>
      </c>
      <c r="E1305" s="8">
        <f>Daten!E1305</f>
        <v>1621</v>
      </c>
      <c r="F1305" s="8">
        <f>Daten!F1305</f>
        <v>1563</v>
      </c>
      <c r="G1305" s="26">
        <f t="shared" si="516"/>
        <v>58</v>
      </c>
      <c r="H1305" s="28">
        <f t="shared" si="517"/>
        <v>3.7108125399872044E-2</v>
      </c>
      <c r="I1305" s="20">
        <f t="shared" si="518"/>
        <v>22.265647914750662</v>
      </c>
      <c r="J1305" s="20">
        <f t="shared" si="519"/>
        <v>35.734352085249341</v>
      </c>
      <c r="K1305" s="26">
        <f t="shared" si="520"/>
        <v>-17867.176042624669</v>
      </c>
      <c r="L1305" s="15">
        <f>Daten!G1305</f>
        <v>246</v>
      </c>
      <c r="M1305" s="15">
        <f>Daten!H1305</f>
        <v>994</v>
      </c>
      <c r="N1305" s="15">
        <f>Daten!I1305</f>
        <v>381</v>
      </c>
      <c r="O1305" s="27">
        <f t="shared" si="521"/>
        <v>0.63078470824949695</v>
      </c>
      <c r="P1305" s="15">
        <f t="shared" si="522"/>
        <v>569.01491991806654</v>
      </c>
      <c r="Q1305" s="20">
        <f t="shared" si="523"/>
        <v>57.985080081933461</v>
      </c>
      <c r="R1305" s="26">
        <f t="shared" si="524"/>
        <v>11597.016016386693</v>
      </c>
      <c r="S1305" s="8">
        <f>Daten!K1305</f>
        <v>15622.46</v>
      </c>
      <c r="T1305" s="8">
        <f>Daten!L1305</f>
        <v>264811.14</v>
      </c>
      <c r="U1305" s="8">
        <f>Daten!M1305</f>
        <v>172177.78</v>
      </c>
      <c r="V1305" s="8">
        <f>Daten!N1305</f>
        <v>500</v>
      </c>
      <c r="W1305" s="8">
        <f>Daten!O1305</f>
        <v>500</v>
      </c>
      <c r="X1305" s="22">
        <f t="shared" si="525"/>
        <v>452611.38</v>
      </c>
      <c r="Y1305" s="8">
        <f t="shared" si="526"/>
        <v>664980.21151814284</v>
      </c>
      <c r="Z1305" s="20">
        <f t="shared" si="527"/>
        <v>-212368.83151814283</v>
      </c>
      <c r="AA1305" s="26">
        <f t="shared" si="528"/>
        <v>21236.883151814283</v>
      </c>
      <c r="AB1305" s="31">
        <f t="shared" si="529"/>
        <v>14966.723125576307</v>
      </c>
      <c r="AC1305" s="30">
        <f t="shared" si="530"/>
        <v>14966.723125576307</v>
      </c>
      <c r="AG1305" s="25">
        <f t="shared" si="531"/>
        <v>-17867.176042624669</v>
      </c>
      <c r="AH1305" s="25">
        <f t="shared" si="532"/>
        <v>21236.883151814283</v>
      </c>
      <c r="AI1305" s="25">
        <f t="shared" si="533"/>
        <v>3369.7071091896141</v>
      </c>
      <c r="AJ1305" s="25">
        <f t="shared" si="534"/>
        <v>1</v>
      </c>
      <c r="AK1305" s="25">
        <f t="shared" si="535"/>
        <v>0</v>
      </c>
      <c r="AL1305" s="25">
        <f t="shared" ca="1" si="536"/>
        <v>0</v>
      </c>
      <c r="AM1305" s="25">
        <f t="shared" ca="1" si="537"/>
        <v>0</v>
      </c>
      <c r="AN1305" s="25">
        <f ca="1">IF(AM1305=0,0,COUNTIF($AM$19:AM1305,C1305*10+1))</f>
        <v>0</v>
      </c>
      <c r="AO1305" s="20">
        <f t="shared" ca="1" si="538"/>
        <v>0</v>
      </c>
      <c r="AP1305" s="32">
        <f t="shared" ca="1" si="539"/>
        <v>0</v>
      </c>
    </row>
    <row r="1306" spans="1:42" x14ac:dyDescent="0.2">
      <c r="A1306" s="14">
        <f>Daten!A1306</f>
        <v>41750</v>
      </c>
      <c r="B1306" s="7" t="str">
        <f>Daten!B1306</f>
        <v xml:space="preserve">Wolfsegg am Hausruck                              </v>
      </c>
      <c r="C1306" s="14">
        <f t="shared" si="515"/>
        <v>4</v>
      </c>
      <c r="D1306" s="9">
        <f>Daten!D1306</f>
        <v>0</v>
      </c>
      <c r="E1306" s="8">
        <f>Daten!E1306</f>
        <v>1957</v>
      </c>
      <c r="F1306" s="8">
        <f>Daten!F1306</f>
        <v>1998</v>
      </c>
      <c r="G1306" s="26">
        <f t="shared" si="516"/>
        <v>-41</v>
      </c>
      <c r="H1306" s="28">
        <f t="shared" si="517"/>
        <v>-2.0520520520520519E-2</v>
      </c>
      <c r="I1306" s="20">
        <f t="shared" si="518"/>
        <v>28.462421326725416</v>
      </c>
      <c r="J1306" s="20">
        <f t="shared" si="519"/>
        <v>-69.462421326725419</v>
      </c>
      <c r="K1306" s="26">
        <f t="shared" si="520"/>
        <v>34731.210663362712</v>
      </c>
      <c r="L1306" s="15">
        <f>Daten!G1306</f>
        <v>303</v>
      </c>
      <c r="M1306" s="15">
        <f>Daten!H1306</f>
        <v>1237</v>
      </c>
      <c r="N1306" s="15">
        <f>Daten!I1306</f>
        <v>417</v>
      </c>
      <c r="O1306" s="27">
        <f t="shared" si="521"/>
        <v>0.58205335489086496</v>
      </c>
      <c r="P1306" s="15">
        <f t="shared" si="522"/>
        <v>708.12017700065223</v>
      </c>
      <c r="Q1306" s="20">
        <f t="shared" si="523"/>
        <v>11.879822999347766</v>
      </c>
      <c r="R1306" s="26">
        <f t="shared" si="524"/>
        <v>2375.9645998695532</v>
      </c>
      <c r="S1306" s="8">
        <f>Daten!K1306</f>
        <v>8088.51</v>
      </c>
      <c r="T1306" s="8">
        <f>Daten!L1306</f>
        <v>141401.04999999999</v>
      </c>
      <c r="U1306" s="8">
        <f>Daten!M1306</f>
        <v>642405.68999999994</v>
      </c>
      <c r="V1306" s="8">
        <f>Daten!N1306</f>
        <v>500</v>
      </c>
      <c r="W1306" s="8">
        <f>Daten!O1306</f>
        <v>500</v>
      </c>
      <c r="X1306" s="22">
        <f t="shared" si="525"/>
        <v>791895.25</v>
      </c>
      <c r="Y1306" s="8">
        <f t="shared" si="526"/>
        <v>802816.948760645</v>
      </c>
      <c r="Z1306" s="20">
        <f t="shared" si="527"/>
        <v>-10921.698760644998</v>
      </c>
      <c r="AA1306" s="26">
        <f t="shared" si="528"/>
        <v>1092.1698760644999</v>
      </c>
      <c r="AB1306" s="31">
        <f t="shared" si="529"/>
        <v>38199.345139296769</v>
      </c>
      <c r="AC1306" s="30">
        <f t="shared" si="530"/>
        <v>38199.345139296769</v>
      </c>
      <c r="AG1306" s="25">
        <f t="shared" si="531"/>
        <v>34731.210663362712</v>
      </c>
      <c r="AH1306" s="25">
        <f t="shared" si="532"/>
        <v>1092.1698760644999</v>
      </c>
      <c r="AI1306" s="25">
        <f t="shared" si="533"/>
        <v>35823.380539427213</v>
      </c>
      <c r="AJ1306" s="25">
        <f t="shared" si="534"/>
        <v>1</v>
      </c>
      <c r="AK1306" s="25">
        <f t="shared" si="535"/>
        <v>35823.380539427213</v>
      </c>
      <c r="AL1306" s="25">
        <f t="shared" ca="1" si="536"/>
        <v>78556</v>
      </c>
      <c r="AM1306" s="25">
        <f t="shared" ca="1" si="537"/>
        <v>41</v>
      </c>
      <c r="AN1306" s="25">
        <f ca="1">IF(AM1306=0,0,COUNTIF($AM$19:AM1306,C1306*10+1))</f>
        <v>192</v>
      </c>
      <c r="AO1306" s="20">
        <f t="shared" ca="1" si="538"/>
        <v>0</v>
      </c>
      <c r="AP1306" s="32">
        <f t="shared" ca="1" si="539"/>
        <v>78556</v>
      </c>
    </row>
    <row r="1307" spans="1:42" x14ac:dyDescent="0.2">
      <c r="A1307" s="14">
        <f>Daten!A1307</f>
        <v>41751</v>
      </c>
      <c r="B1307" s="7" t="str">
        <f>Daten!B1307</f>
        <v xml:space="preserve">Zell am Moos                                      </v>
      </c>
      <c r="C1307" s="14">
        <f t="shared" si="515"/>
        <v>4</v>
      </c>
      <c r="D1307" s="9">
        <f>Daten!D1307</f>
        <v>0</v>
      </c>
      <c r="E1307" s="8">
        <f>Daten!E1307</f>
        <v>1671</v>
      </c>
      <c r="F1307" s="8">
        <f>Daten!F1307</f>
        <v>1618</v>
      </c>
      <c r="G1307" s="26">
        <f t="shared" si="516"/>
        <v>53</v>
      </c>
      <c r="H1307" s="28">
        <f t="shared" si="517"/>
        <v>3.2756489493201486E-2</v>
      </c>
      <c r="I1307" s="20">
        <f t="shared" si="518"/>
        <v>23.049148001322184</v>
      </c>
      <c r="J1307" s="20">
        <f t="shared" si="519"/>
        <v>29.950851998677816</v>
      </c>
      <c r="K1307" s="26">
        <f t="shared" si="520"/>
        <v>-14975.425999338908</v>
      </c>
      <c r="L1307" s="15">
        <f>Daten!G1307</f>
        <v>246</v>
      </c>
      <c r="M1307" s="15">
        <f>Daten!H1307</f>
        <v>1117</v>
      </c>
      <c r="N1307" s="15">
        <f>Daten!I1307</f>
        <v>308</v>
      </c>
      <c r="O1307" s="27">
        <f t="shared" si="521"/>
        <v>0.49597135183527308</v>
      </c>
      <c r="P1307" s="15">
        <f t="shared" si="522"/>
        <v>639.42622288579514</v>
      </c>
      <c r="Q1307" s="20">
        <f t="shared" si="523"/>
        <v>-85.426222885795141</v>
      </c>
      <c r="R1307" s="26">
        <f t="shared" si="524"/>
        <v>-17085.244577159028</v>
      </c>
      <c r="S1307" s="8">
        <f>Daten!K1307</f>
        <v>8931.43</v>
      </c>
      <c r="T1307" s="8">
        <f>Daten!L1307</f>
        <v>159258.32999999999</v>
      </c>
      <c r="U1307" s="8">
        <f>Daten!M1307</f>
        <v>767691.26</v>
      </c>
      <c r="V1307" s="8">
        <f>Daten!N1307</f>
        <v>500</v>
      </c>
      <c r="W1307" s="8">
        <f>Daten!O1307</f>
        <v>500</v>
      </c>
      <c r="X1307" s="22">
        <f t="shared" si="525"/>
        <v>935881.02</v>
      </c>
      <c r="Y1307" s="8">
        <f t="shared" si="526"/>
        <v>685491.63075065811</v>
      </c>
      <c r="Z1307" s="20">
        <f t="shared" si="527"/>
        <v>250389.38924934191</v>
      </c>
      <c r="AA1307" s="26">
        <f t="shared" si="528"/>
        <v>-25038.938924934191</v>
      </c>
      <c r="AB1307" s="31">
        <f t="shared" si="529"/>
        <v>-57099.609501432125</v>
      </c>
      <c r="AC1307" s="30">
        <f t="shared" si="530"/>
        <v>0</v>
      </c>
      <c r="AG1307" s="25">
        <f t="shared" si="531"/>
        <v>0</v>
      </c>
      <c r="AH1307" s="25">
        <f t="shared" si="532"/>
        <v>0</v>
      </c>
      <c r="AI1307" s="25">
        <f t="shared" si="533"/>
        <v>0</v>
      </c>
      <c r="AJ1307" s="25">
        <f t="shared" si="534"/>
        <v>1</v>
      </c>
      <c r="AK1307" s="25">
        <f t="shared" si="535"/>
        <v>0</v>
      </c>
      <c r="AL1307" s="25">
        <f t="shared" ca="1" si="536"/>
        <v>0</v>
      </c>
      <c r="AM1307" s="25">
        <f t="shared" ca="1" si="537"/>
        <v>0</v>
      </c>
      <c r="AN1307" s="25">
        <f ca="1">IF(AM1307=0,0,COUNTIF($AM$19:AM1307,C1307*10+1))</f>
        <v>0</v>
      </c>
      <c r="AO1307" s="20">
        <f t="shared" ca="1" si="538"/>
        <v>0</v>
      </c>
      <c r="AP1307" s="32">
        <f t="shared" ca="1" si="539"/>
        <v>0</v>
      </c>
    </row>
    <row r="1308" spans="1:42" x14ac:dyDescent="0.2">
      <c r="A1308" s="14">
        <f>Daten!A1308</f>
        <v>41752</v>
      </c>
      <c r="B1308" s="7" t="str">
        <f>Daten!B1308</f>
        <v xml:space="preserve">Zell am Pettenfirst                               </v>
      </c>
      <c r="C1308" s="14">
        <f t="shared" si="515"/>
        <v>4</v>
      </c>
      <c r="D1308" s="9">
        <f>Daten!D1308</f>
        <v>0</v>
      </c>
      <c r="E1308" s="8">
        <f>Daten!E1308</f>
        <v>1247</v>
      </c>
      <c r="F1308" s="8">
        <f>Daten!F1308</f>
        <v>1263</v>
      </c>
      <c r="G1308" s="26">
        <f t="shared" si="516"/>
        <v>-16</v>
      </c>
      <c r="H1308" s="28">
        <f t="shared" si="517"/>
        <v>-1.2668250197941409E-2</v>
      </c>
      <c r="I1308" s="20">
        <f t="shared" si="518"/>
        <v>17.992011078906007</v>
      </c>
      <c r="J1308" s="20">
        <f t="shared" si="519"/>
        <v>-33.992011078906003</v>
      </c>
      <c r="K1308" s="26">
        <f t="shared" si="520"/>
        <v>16996.005539453003</v>
      </c>
      <c r="L1308" s="15">
        <f>Daten!G1308</f>
        <v>215</v>
      </c>
      <c r="M1308" s="15">
        <f>Daten!H1308</f>
        <v>783</v>
      </c>
      <c r="N1308" s="15">
        <f>Daten!I1308</f>
        <v>249</v>
      </c>
      <c r="O1308" s="27">
        <f t="shared" si="521"/>
        <v>0.59259259259259256</v>
      </c>
      <c r="P1308" s="15">
        <f t="shared" si="522"/>
        <v>448.22805059944278</v>
      </c>
      <c r="Q1308" s="20">
        <f t="shared" si="523"/>
        <v>15.771949400557219</v>
      </c>
      <c r="R1308" s="26">
        <f t="shared" si="524"/>
        <v>3154.3898801114437</v>
      </c>
      <c r="S1308" s="8">
        <f>Daten!K1308</f>
        <v>8333.7800000000007</v>
      </c>
      <c r="T1308" s="8">
        <f>Daten!L1308</f>
        <v>71884.25</v>
      </c>
      <c r="U1308" s="8">
        <f>Daten!M1308</f>
        <v>147928.79999999999</v>
      </c>
      <c r="V1308" s="8">
        <f>Daten!N1308</f>
        <v>500</v>
      </c>
      <c r="W1308" s="8">
        <f>Daten!O1308</f>
        <v>500</v>
      </c>
      <c r="X1308" s="22">
        <f t="shared" si="525"/>
        <v>228146.83</v>
      </c>
      <c r="Y1308" s="8">
        <f t="shared" si="526"/>
        <v>511554.79565892916</v>
      </c>
      <c r="Z1308" s="20">
        <f t="shared" si="527"/>
        <v>-283407.9656589292</v>
      </c>
      <c r="AA1308" s="26">
        <f t="shared" si="528"/>
        <v>28340.796565892921</v>
      </c>
      <c r="AB1308" s="31">
        <f t="shared" si="529"/>
        <v>48491.191985457364</v>
      </c>
      <c r="AC1308" s="30">
        <f t="shared" si="530"/>
        <v>48491.191985457364</v>
      </c>
      <c r="AG1308" s="25">
        <f t="shared" si="531"/>
        <v>16996.005539453003</v>
      </c>
      <c r="AH1308" s="25">
        <f t="shared" si="532"/>
        <v>28340.796565892921</v>
      </c>
      <c r="AI1308" s="25">
        <f t="shared" si="533"/>
        <v>45336.802105345923</v>
      </c>
      <c r="AJ1308" s="25">
        <f t="shared" si="534"/>
        <v>1</v>
      </c>
      <c r="AK1308" s="25">
        <f t="shared" si="535"/>
        <v>45336.802105345923</v>
      </c>
      <c r="AL1308" s="25">
        <f t="shared" ca="1" si="536"/>
        <v>99418</v>
      </c>
      <c r="AM1308" s="25">
        <f t="shared" ca="1" si="537"/>
        <v>41</v>
      </c>
      <c r="AN1308" s="25">
        <f ca="1">IF(AM1308=0,0,COUNTIF($AM$19:AM1308,C1308*10+1))</f>
        <v>193</v>
      </c>
      <c r="AO1308" s="20">
        <f t="shared" ca="1" si="538"/>
        <v>0</v>
      </c>
      <c r="AP1308" s="32">
        <f t="shared" ca="1" si="539"/>
        <v>99418</v>
      </c>
    </row>
    <row r="1309" spans="1:42" x14ac:dyDescent="0.2">
      <c r="A1309" s="14">
        <f>Daten!A1309</f>
        <v>41801</v>
      </c>
      <c r="B1309" s="7" t="str">
        <f>Daten!B1309</f>
        <v xml:space="preserve">Aichkirchen                                       </v>
      </c>
      <c r="C1309" s="14">
        <f t="shared" si="515"/>
        <v>4</v>
      </c>
      <c r="D1309" s="9">
        <f>Daten!D1309</f>
        <v>0</v>
      </c>
      <c r="E1309" s="8">
        <f>Daten!E1309</f>
        <v>628</v>
      </c>
      <c r="F1309" s="8">
        <f>Daten!F1309</f>
        <v>601</v>
      </c>
      <c r="G1309" s="26">
        <f t="shared" si="516"/>
        <v>27</v>
      </c>
      <c r="H1309" s="28">
        <f t="shared" si="517"/>
        <v>4.4925124792013313E-2</v>
      </c>
      <c r="I1309" s="20">
        <f t="shared" si="518"/>
        <v>8.561519127808797</v>
      </c>
      <c r="J1309" s="20">
        <f t="shared" si="519"/>
        <v>18.438480872191203</v>
      </c>
      <c r="K1309" s="26">
        <f t="shared" si="520"/>
        <v>-9219.2404360956007</v>
      </c>
      <c r="L1309" s="15">
        <f>Daten!G1309</f>
        <v>130</v>
      </c>
      <c r="M1309" s="15">
        <f>Daten!H1309</f>
        <v>397</v>
      </c>
      <c r="N1309" s="15">
        <f>Daten!I1309</f>
        <v>101</v>
      </c>
      <c r="O1309" s="27">
        <f t="shared" si="521"/>
        <v>0.58186397984886651</v>
      </c>
      <c r="P1309" s="15">
        <f t="shared" si="522"/>
        <v>227.26249819665233</v>
      </c>
      <c r="Q1309" s="20">
        <f t="shared" si="523"/>
        <v>3.7375018033476692</v>
      </c>
      <c r="R1309" s="26">
        <f t="shared" si="524"/>
        <v>747.50036066953385</v>
      </c>
      <c r="S1309" s="8">
        <f>Daten!K1309</f>
        <v>5340.16</v>
      </c>
      <c r="T1309" s="8">
        <f>Daten!L1309</f>
        <v>33561.64</v>
      </c>
      <c r="U1309" s="8">
        <f>Daten!M1309</f>
        <v>282326.88</v>
      </c>
      <c r="V1309" s="8">
        <f>Daten!N1309</f>
        <v>500</v>
      </c>
      <c r="W1309" s="8">
        <f>Daten!O1309</f>
        <v>500</v>
      </c>
      <c r="X1309" s="22">
        <f t="shared" si="525"/>
        <v>321228.68</v>
      </c>
      <c r="Y1309" s="8">
        <f t="shared" si="526"/>
        <v>257623.42556039096</v>
      </c>
      <c r="Z1309" s="20">
        <f t="shared" si="527"/>
        <v>63605.254439609038</v>
      </c>
      <c r="AA1309" s="26">
        <f t="shared" si="528"/>
        <v>-6360.5254439609043</v>
      </c>
      <c r="AB1309" s="31">
        <f t="shared" si="529"/>
        <v>-14832.265519386972</v>
      </c>
      <c r="AC1309" s="30">
        <f t="shared" si="530"/>
        <v>0</v>
      </c>
      <c r="AG1309" s="25">
        <f t="shared" si="531"/>
        <v>0</v>
      </c>
      <c r="AH1309" s="25">
        <f t="shared" si="532"/>
        <v>0</v>
      </c>
      <c r="AI1309" s="25">
        <f t="shared" si="533"/>
        <v>0</v>
      </c>
      <c r="AJ1309" s="25">
        <f t="shared" si="534"/>
        <v>1</v>
      </c>
      <c r="AK1309" s="25">
        <f t="shared" si="535"/>
        <v>0</v>
      </c>
      <c r="AL1309" s="25">
        <f t="shared" ca="1" si="536"/>
        <v>0</v>
      </c>
      <c r="AM1309" s="25">
        <f t="shared" ca="1" si="537"/>
        <v>0</v>
      </c>
      <c r="AN1309" s="25">
        <f ca="1">IF(AM1309=0,0,COUNTIF($AM$19:AM1309,C1309*10+1))</f>
        <v>0</v>
      </c>
      <c r="AO1309" s="20">
        <f t="shared" ca="1" si="538"/>
        <v>0</v>
      </c>
      <c r="AP1309" s="32">
        <f t="shared" ca="1" si="539"/>
        <v>0</v>
      </c>
    </row>
    <row r="1310" spans="1:42" x14ac:dyDescent="0.2">
      <c r="A1310" s="14">
        <f>Daten!A1310</f>
        <v>41802</v>
      </c>
      <c r="B1310" s="7" t="str">
        <f>Daten!B1310</f>
        <v xml:space="preserve">Bachmanning                                       </v>
      </c>
      <c r="C1310" s="14">
        <f t="shared" si="515"/>
        <v>4</v>
      </c>
      <c r="D1310" s="9">
        <f>Daten!D1310</f>
        <v>0</v>
      </c>
      <c r="E1310" s="8">
        <f>Daten!E1310</f>
        <v>713</v>
      </c>
      <c r="F1310" s="8">
        <f>Daten!F1310</f>
        <v>738</v>
      </c>
      <c r="G1310" s="26">
        <f t="shared" si="516"/>
        <v>-25</v>
      </c>
      <c r="H1310" s="28">
        <f t="shared" si="517"/>
        <v>-3.3875338753387531E-2</v>
      </c>
      <c r="I1310" s="20">
        <f t="shared" si="518"/>
        <v>10.513146616177856</v>
      </c>
      <c r="J1310" s="20">
        <f t="shared" si="519"/>
        <v>-35.513146616177856</v>
      </c>
      <c r="K1310" s="26">
        <f t="shared" si="520"/>
        <v>17756.573308088929</v>
      </c>
      <c r="L1310" s="15">
        <f>Daten!G1310</f>
        <v>122</v>
      </c>
      <c r="M1310" s="15">
        <f>Daten!H1310</f>
        <v>461</v>
      </c>
      <c r="N1310" s="15">
        <f>Daten!I1310</f>
        <v>130</v>
      </c>
      <c r="O1310" s="27">
        <f t="shared" si="521"/>
        <v>0.54663774403470711</v>
      </c>
      <c r="P1310" s="15">
        <f t="shared" si="522"/>
        <v>263.89927372457612</v>
      </c>
      <c r="Q1310" s="20">
        <f t="shared" si="523"/>
        <v>-11.899273724576119</v>
      </c>
      <c r="R1310" s="26">
        <f t="shared" si="524"/>
        <v>-2379.8547449152238</v>
      </c>
      <c r="S1310" s="8">
        <f>Daten!K1310</f>
        <v>6689.96</v>
      </c>
      <c r="T1310" s="8">
        <f>Daten!L1310</f>
        <v>51182.03</v>
      </c>
      <c r="U1310" s="8">
        <f>Daten!M1310</f>
        <v>149195.92000000001</v>
      </c>
      <c r="V1310" s="8">
        <f>Daten!N1310</f>
        <v>500</v>
      </c>
      <c r="W1310" s="8">
        <f>Daten!O1310</f>
        <v>500</v>
      </c>
      <c r="X1310" s="22">
        <f t="shared" si="525"/>
        <v>207067.91</v>
      </c>
      <c r="Y1310" s="8">
        <f t="shared" si="526"/>
        <v>292492.83825566678</v>
      </c>
      <c r="Z1310" s="20">
        <f t="shared" si="527"/>
        <v>-85424.928255666775</v>
      </c>
      <c r="AA1310" s="26">
        <f t="shared" si="528"/>
        <v>8542.4928255666782</v>
      </c>
      <c r="AB1310" s="31">
        <f t="shared" si="529"/>
        <v>23919.211388740383</v>
      </c>
      <c r="AC1310" s="30">
        <f t="shared" si="530"/>
        <v>23919.211388740383</v>
      </c>
      <c r="AG1310" s="25">
        <f t="shared" si="531"/>
        <v>17756.573308088929</v>
      </c>
      <c r="AH1310" s="25">
        <f t="shared" si="532"/>
        <v>8542.4928255666782</v>
      </c>
      <c r="AI1310" s="25">
        <f t="shared" si="533"/>
        <v>26299.066133655608</v>
      </c>
      <c r="AJ1310" s="25">
        <f t="shared" si="534"/>
        <v>1</v>
      </c>
      <c r="AK1310" s="25">
        <f t="shared" si="535"/>
        <v>26299.066133655608</v>
      </c>
      <c r="AL1310" s="25">
        <f t="shared" ca="1" si="536"/>
        <v>57671</v>
      </c>
      <c r="AM1310" s="25">
        <f t="shared" ca="1" si="537"/>
        <v>41</v>
      </c>
      <c r="AN1310" s="25">
        <f ca="1">IF(AM1310=0,0,COUNTIF($AM$19:AM1310,C1310*10+1))</f>
        <v>194</v>
      </c>
      <c r="AO1310" s="20">
        <f t="shared" ca="1" si="538"/>
        <v>0</v>
      </c>
      <c r="AP1310" s="32">
        <f t="shared" ca="1" si="539"/>
        <v>57671</v>
      </c>
    </row>
    <row r="1311" spans="1:42" x14ac:dyDescent="0.2">
      <c r="A1311" s="14">
        <f>Daten!A1311</f>
        <v>41803</v>
      </c>
      <c r="B1311" s="7" t="str">
        <f>Daten!B1311</f>
        <v xml:space="preserve">Bad Wimsbach-Neydharting                          </v>
      </c>
      <c r="C1311" s="14">
        <f t="shared" si="515"/>
        <v>4</v>
      </c>
      <c r="D1311" s="9">
        <f>Daten!D1311</f>
        <v>0</v>
      </c>
      <c r="E1311" s="8">
        <f>Daten!E1311</f>
        <v>2516</v>
      </c>
      <c r="F1311" s="8">
        <f>Daten!F1311</f>
        <v>2592</v>
      </c>
      <c r="G1311" s="26">
        <f t="shared" si="516"/>
        <v>-76</v>
      </c>
      <c r="H1311" s="28">
        <f t="shared" si="517"/>
        <v>-2.9320987654320986E-2</v>
      </c>
      <c r="I1311" s="20">
        <f t="shared" si="518"/>
        <v>36.924222261697835</v>
      </c>
      <c r="J1311" s="20">
        <f t="shared" si="519"/>
        <v>-112.92422226169784</v>
      </c>
      <c r="K1311" s="26">
        <f t="shared" si="520"/>
        <v>56462.11113084892</v>
      </c>
      <c r="L1311" s="15">
        <f>Daten!G1311</f>
        <v>416</v>
      </c>
      <c r="M1311" s="15">
        <f>Daten!H1311</f>
        <v>1618</v>
      </c>
      <c r="N1311" s="15">
        <f>Daten!I1311</f>
        <v>482</v>
      </c>
      <c r="O1311" s="27">
        <f t="shared" si="521"/>
        <v>0.55500618046971573</v>
      </c>
      <c r="P1311" s="15">
        <f t="shared" si="522"/>
        <v>926.22348131532362</v>
      </c>
      <c r="Q1311" s="20">
        <f t="shared" si="523"/>
        <v>-28.223481315323625</v>
      </c>
      <c r="R1311" s="26">
        <f t="shared" si="524"/>
        <v>-5644.6962630647249</v>
      </c>
      <c r="S1311" s="8">
        <f>Daten!K1311</f>
        <v>22292.92</v>
      </c>
      <c r="T1311" s="8">
        <f>Daten!L1311</f>
        <v>217071.99</v>
      </c>
      <c r="U1311" s="8">
        <f>Daten!M1311</f>
        <v>892039.48</v>
      </c>
      <c r="V1311" s="8">
        <f>Daten!N1311</f>
        <v>500</v>
      </c>
      <c r="W1311" s="8">
        <f>Daten!O1311</f>
        <v>500</v>
      </c>
      <c r="X1311" s="22">
        <f t="shared" si="525"/>
        <v>1131404.3899999999</v>
      </c>
      <c r="Y1311" s="8">
        <f t="shared" si="526"/>
        <v>1032134.6157801651</v>
      </c>
      <c r="Z1311" s="20">
        <f t="shared" si="527"/>
        <v>99269.774219834828</v>
      </c>
      <c r="AA1311" s="26">
        <f t="shared" si="528"/>
        <v>-9926.9774219834835</v>
      </c>
      <c r="AB1311" s="31">
        <f t="shared" si="529"/>
        <v>40890.437445800708</v>
      </c>
      <c r="AC1311" s="30">
        <f t="shared" si="530"/>
        <v>40890.437445800708</v>
      </c>
      <c r="AG1311" s="25">
        <f t="shared" si="531"/>
        <v>56462.11113084892</v>
      </c>
      <c r="AH1311" s="25">
        <f t="shared" si="532"/>
        <v>-9926.9774219834835</v>
      </c>
      <c r="AI1311" s="25">
        <f t="shared" si="533"/>
        <v>46535.13370886544</v>
      </c>
      <c r="AJ1311" s="25">
        <f t="shared" si="534"/>
        <v>1</v>
      </c>
      <c r="AK1311" s="25">
        <f t="shared" si="535"/>
        <v>46535.13370886544</v>
      </c>
      <c r="AL1311" s="25">
        <f t="shared" ca="1" si="536"/>
        <v>102046</v>
      </c>
      <c r="AM1311" s="25">
        <f t="shared" ca="1" si="537"/>
        <v>41</v>
      </c>
      <c r="AN1311" s="25">
        <f ca="1">IF(AM1311=0,0,COUNTIF($AM$19:AM1311,C1311*10+1))</f>
        <v>195</v>
      </c>
      <c r="AO1311" s="20">
        <f t="shared" ca="1" si="538"/>
        <v>0</v>
      </c>
      <c r="AP1311" s="32">
        <f t="shared" ca="1" si="539"/>
        <v>102046</v>
      </c>
    </row>
    <row r="1312" spans="1:42" x14ac:dyDescent="0.2">
      <c r="A1312" s="14">
        <f>Daten!A1312</f>
        <v>41804</v>
      </c>
      <c r="B1312" s="7" t="str">
        <f>Daten!B1312</f>
        <v xml:space="preserve">Buchkirchen                                       </v>
      </c>
      <c r="C1312" s="14">
        <f t="shared" si="515"/>
        <v>4</v>
      </c>
      <c r="D1312" s="9">
        <f>Daten!D1312</f>
        <v>0</v>
      </c>
      <c r="E1312" s="8">
        <f>Daten!E1312</f>
        <v>4122</v>
      </c>
      <c r="F1312" s="8">
        <f>Daten!F1312</f>
        <v>4069</v>
      </c>
      <c r="G1312" s="26">
        <f t="shared" si="516"/>
        <v>53</v>
      </c>
      <c r="H1312" s="28">
        <f t="shared" si="517"/>
        <v>1.3025313344802163E-2</v>
      </c>
      <c r="I1312" s="20">
        <f t="shared" si="518"/>
        <v>57.96476095017303</v>
      </c>
      <c r="J1312" s="20">
        <f t="shared" si="519"/>
        <v>-4.9647609501730301</v>
      </c>
      <c r="K1312" s="26">
        <f t="shared" si="520"/>
        <v>2482.3804750865152</v>
      </c>
      <c r="L1312" s="15">
        <f>Daten!G1312</f>
        <v>596</v>
      </c>
      <c r="M1312" s="15">
        <f>Daten!H1312</f>
        <v>2721</v>
      </c>
      <c r="N1312" s="15">
        <f>Daten!I1312</f>
        <v>805</v>
      </c>
      <c r="O1312" s="27">
        <f t="shared" si="521"/>
        <v>0.51488423373759651</v>
      </c>
      <c r="P1312" s="15">
        <f t="shared" si="522"/>
        <v>1557.6354095543854</v>
      </c>
      <c r="Q1312" s="20">
        <f t="shared" si="523"/>
        <v>-156.63540955438543</v>
      </c>
      <c r="R1312" s="26">
        <f t="shared" si="524"/>
        <v>-31327.081910877088</v>
      </c>
      <c r="S1312" s="8">
        <f>Daten!K1312</f>
        <v>34221.440000000002</v>
      </c>
      <c r="T1312" s="8">
        <f>Daten!L1312</f>
        <v>379286.16</v>
      </c>
      <c r="U1312" s="8">
        <f>Daten!M1312</f>
        <v>1054566.76</v>
      </c>
      <c r="V1312" s="8">
        <f>Daten!N1312</f>
        <v>500</v>
      </c>
      <c r="W1312" s="8">
        <f>Daten!O1312</f>
        <v>500</v>
      </c>
      <c r="X1312" s="22">
        <f t="shared" si="525"/>
        <v>1468074.3599999999</v>
      </c>
      <c r="Y1312" s="8">
        <f t="shared" si="526"/>
        <v>1690961.4015285533</v>
      </c>
      <c r="Z1312" s="20">
        <f t="shared" si="527"/>
        <v>-222887.04152855347</v>
      </c>
      <c r="AA1312" s="26">
        <f t="shared" si="528"/>
        <v>22288.704152855349</v>
      </c>
      <c r="AB1312" s="31">
        <f t="shared" si="529"/>
        <v>-6555.9972829352228</v>
      </c>
      <c r="AC1312" s="30">
        <f t="shared" si="530"/>
        <v>0</v>
      </c>
      <c r="AG1312" s="25">
        <f t="shared" si="531"/>
        <v>0</v>
      </c>
      <c r="AH1312" s="25">
        <f t="shared" si="532"/>
        <v>0</v>
      </c>
      <c r="AI1312" s="25">
        <f t="shared" si="533"/>
        <v>0</v>
      </c>
      <c r="AJ1312" s="25">
        <f t="shared" si="534"/>
        <v>1</v>
      </c>
      <c r="AK1312" s="25">
        <f t="shared" si="535"/>
        <v>0</v>
      </c>
      <c r="AL1312" s="25">
        <f t="shared" ca="1" si="536"/>
        <v>0</v>
      </c>
      <c r="AM1312" s="25">
        <f t="shared" ca="1" si="537"/>
        <v>0</v>
      </c>
      <c r="AN1312" s="25">
        <f ca="1">IF(AM1312=0,0,COUNTIF($AM$19:AM1312,C1312*10+1))</f>
        <v>0</v>
      </c>
      <c r="AO1312" s="20">
        <f t="shared" ca="1" si="538"/>
        <v>0</v>
      </c>
      <c r="AP1312" s="32">
        <f t="shared" ca="1" si="539"/>
        <v>0</v>
      </c>
    </row>
    <row r="1313" spans="1:42" x14ac:dyDescent="0.2">
      <c r="A1313" s="14">
        <f>Daten!A1313</f>
        <v>41805</v>
      </c>
      <c r="B1313" s="7" t="str">
        <f>Daten!B1313</f>
        <v xml:space="preserve">Eberstalzell                                      </v>
      </c>
      <c r="C1313" s="14">
        <f t="shared" si="515"/>
        <v>4</v>
      </c>
      <c r="D1313" s="9">
        <f>Daten!D1313</f>
        <v>0</v>
      </c>
      <c r="E1313" s="8">
        <f>Daten!E1313</f>
        <v>2906</v>
      </c>
      <c r="F1313" s="8">
        <f>Daten!F1313</f>
        <v>2701</v>
      </c>
      <c r="G1313" s="26">
        <f t="shared" si="516"/>
        <v>205</v>
      </c>
      <c r="H1313" s="28">
        <f t="shared" si="517"/>
        <v>7.5897815623843026E-2</v>
      </c>
      <c r="I1313" s="20">
        <f t="shared" si="518"/>
        <v>38.476976978721396</v>
      </c>
      <c r="J1313" s="20">
        <f t="shared" si="519"/>
        <v>166.52302302127862</v>
      </c>
      <c r="K1313" s="26">
        <f t="shared" si="520"/>
        <v>-83261.511510639306</v>
      </c>
      <c r="L1313" s="15">
        <f>Daten!G1313</f>
        <v>531</v>
      </c>
      <c r="M1313" s="15">
        <f>Daten!H1313</f>
        <v>1898</v>
      </c>
      <c r="N1313" s="15">
        <f>Daten!I1313</f>
        <v>477</v>
      </c>
      <c r="O1313" s="27">
        <f t="shared" si="521"/>
        <v>0.53108535300316118</v>
      </c>
      <c r="P1313" s="15">
        <f t="shared" si="522"/>
        <v>1086.5093742499903</v>
      </c>
      <c r="Q1313" s="20">
        <f t="shared" si="523"/>
        <v>-78.509374249990287</v>
      </c>
      <c r="R1313" s="26">
        <f t="shared" si="524"/>
        <v>-15701.874849998057</v>
      </c>
      <c r="S1313" s="8">
        <f>Daten!K1313</f>
        <v>51108.61</v>
      </c>
      <c r="T1313" s="8">
        <f>Daten!L1313</f>
        <v>213822.78</v>
      </c>
      <c r="U1313" s="8">
        <f>Daten!M1313</f>
        <v>3185968.98</v>
      </c>
      <c r="V1313" s="8">
        <f>Daten!N1313</f>
        <v>500</v>
      </c>
      <c r="W1313" s="8">
        <f>Daten!O1313</f>
        <v>500</v>
      </c>
      <c r="X1313" s="22">
        <f t="shared" si="525"/>
        <v>3450900.37</v>
      </c>
      <c r="Y1313" s="8">
        <f t="shared" si="526"/>
        <v>1192123.6857937835</v>
      </c>
      <c r="Z1313" s="20">
        <f t="shared" si="527"/>
        <v>2258776.6842062166</v>
      </c>
      <c r="AA1313" s="26">
        <f t="shared" si="528"/>
        <v>-225877.66842062166</v>
      </c>
      <c r="AB1313" s="31">
        <f t="shared" si="529"/>
        <v>-324841.05478125904</v>
      </c>
      <c r="AC1313" s="30">
        <f t="shared" si="530"/>
        <v>0</v>
      </c>
      <c r="AG1313" s="25">
        <f t="shared" si="531"/>
        <v>0</v>
      </c>
      <c r="AH1313" s="25">
        <f t="shared" si="532"/>
        <v>0</v>
      </c>
      <c r="AI1313" s="25">
        <f t="shared" si="533"/>
        <v>0</v>
      </c>
      <c r="AJ1313" s="25">
        <f t="shared" si="534"/>
        <v>1</v>
      </c>
      <c r="AK1313" s="25">
        <f t="shared" si="535"/>
        <v>0</v>
      </c>
      <c r="AL1313" s="25">
        <f t="shared" ca="1" si="536"/>
        <v>0</v>
      </c>
      <c r="AM1313" s="25">
        <f t="shared" ca="1" si="537"/>
        <v>0</v>
      </c>
      <c r="AN1313" s="25">
        <f ca="1">IF(AM1313=0,0,COUNTIF($AM$19:AM1313,C1313*10+1))</f>
        <v>0</v>
      </c>
      <c r="AO1313" s="20">
        <f t="shared" ca="1" si="538"/>
        <v>0</v>
      </c>
      <c r="AP1313" s="32">
        <f t="shared" ca="1" si="539"/>
        <v>0</v>
      </c>
    </row>
    <row r="1314" spans="1:42" x14ac:dyDescent="0.2">
      <c r="A1314" s="14">
        <f>Daten!A1314</f>
        <v>41806</v>
      </c>
      <c r="B1314" s="7" t="str">
        <f>Daten!B1314</f>
        <v xml:space="preserve">Edt bei Lambach                                   </v>
      </c>
      <c r="C1314" s="14">
        <f t="shared" si="515"/>
        <v>4</v>
      </c>
      <c r="D1314" s="9">
        <f>Daten!D1314</f>
        <v>0</v>
      </c>
      <c r="E1314" s="8">
        <f>Daten!E1314</f>
        <v>2345</v>
      </c>
      <c r="F1314" s="8">
        <f>Daten!F1314</f>
        <v>2259</v>
      </c>
      <c r="G1314" s="26">
        <f t="shared" si="516"/>
        <v>86</v>
      </c>
      <c r="H1314" s="28">
        <f t="shared" si="517"/>
        <v>3.8069942452412575E-2</v>
      </c>
      <c r="I1314" s="20">
        <f t="shared" si="518"/>
        <v>32.180485373910265</v>
      </c>
      <c r="J1314" s="20">
        <f t="shared" si="519"/>
        <v>53.819514626089735</v>
      </c>
      <c r="K1314" s="26">
        <f t="shared" si="520"/>
        <v>-26909.757313044869</v>
      </c>
      <c r="L1314" s="15">
        <f>Daten!G1314</f>
        <v>372</v>
      </c>
      <c r="M1314" s="15">
        <f>Daten!H1314</f>
        <v>1526</v>
      </c>
      <c r="N1314" s="15">
        <f>Daten!I1314</f>
        <v>447</v>
      </c>
      <c r="O1314" s="27">
        <f t="shared" si="521"/>
        <v>0.53669724770642202</v>
      </c>
      <c r="P1314" s="15">
        <f t="shared" si="522"/>
        <v>873.5581164939332</v>
      </c>
      <c r="Q1314" s="20">
        <f t="shared" si="523"/>
        <v>-54.558116493933198</v>
      </c>
      <c r="R1314" s="26">
        <f t="shared" si="524"/>
        <v>-10911.623298786639</v>
      </c>
      <c r="S1314" s="8">
        <f>Daten!K1314</f>
        <v>14298.41</v>
      </c>
      <c r="T1314" s="8">
        <f>Daten!L1314</f>
        <v>248864.47</v>
      </c>
      <c r="U1314" s="8">
        <f>Daten!M1314</f>
        <v>1972849.1</v>
      </c>
      <c r="V1314" s="8">
        <f>Daten!N1314</f>
        <v>500</v>
      </c>
      <c r="W1314" s="8">
        <f>Daten!O1314</f>
        <v>500</v>
      </c>
      <c r="X1314" s="22">
        <f t="shared" si="525"/>
        <v>2236011.98</v>
      </c>
      <c r="Y1314" s="8">
        <f t="shared" si="526"/>
        <v>961985.56200496305</v>
      </c>
      <c r="Z1314" s="20">
        <f t="shared" si="527"/>
        <v>1274026.417995037</v>
      </c>
      <c r="AA1314" s="26">
        <f t="shared" si="528"/>
        <v>-127402.6417995037</v>
      </c>
      <c r="AB1314" s="31">
        <f t="shared" si="529"/>
        <v>-165224.0224113352</v>
      </c>
      <c r="AC1314" s="30">
        <f t="shared" si="530"/>
        <v>0</v>
      </c>
      <c r="AG1314" s="25">
        <f t="shared" si="531"/>
        <v>0</v>
      </c>
      <c r="AH1314" s="25">
        <f t="shared" si="532"/>
        <v>0</v>
      </c>
      <c r="AI1314" s="25">
        <f t="shared" si="533"/>
        <v>0</v>
      </c>
      <c r="AJ1314" s="25">
        <f t="shared" si="534"/>
        <v>1</v>
      </c>
      <c r="AK1314" s="25">
        <f t="shared" si="535"/>
        <v>0</v>
      </c>
      <c r="AL1314" s="25">
        <f t="shared" ca="1" si="536"/>
        <v>0</v>
      </c>
      <c r="AM1314" s="25">
        <f t="shared" ca="1" si="537"/>
        <v>0</v>
      </c>
      <c r="AN1314" s="25">
        <f ca="1">IF(AM1314=0,0,COUNTIF($AM$19:AM1314,C1314*10+1))</f>
        <v>0</v>
      </c>
      <c r="AO1314" s="20">
        <f t="shared" ca="1" si="538"/>
        <v>0</v>
      </c>
      <c r="AP1314" s="32">
        <f t="shared" ca="1" si="539"/>
        <v>0</v>
      </c>
    </row>
    <row r="1315" spans="1:42" x14ac:dyDescent="0.2">
      <c r="A1315" s="14">
        <f>Daten!A1315</f>
        <v>41807</v>
      </c>
      <c r="B1315" s="7" t="str">
        <f>Daten!B1315</f>
        <v xml:space="preserve">Fischlham                                         </v>
      </c>
      <c r="C1315" s="14">
        <f t="shared" si="515"/>
        <v>4</v>
      </c>
      <c r="D1315" s="9">
        <f>Daten!D1315</f>
        <v>0</v>
      </c>
      <c r="E1315" s="8">
        <f>Daten!E1315</f>
        <v>1358</v>
      </c>
      <c r="F1315" s="8">
        <f>Daten!F1315</f>
        <v>1359</v>
      </c>
      <c r="G1315" s="26">
        <f t="shared" si="516"/>
        <v>-1</v>
      </c>
      <c r="H1315" s="28">
        <f t="shared" si="517"/>
        <v>-7.3583517292126564E-4</v>
      </c>
      <c r="I1315" s="20">
        <f t="shared" si="518"/>
        <v>19.359574866376295</v>
      </c>
      <c r="J1315" s="20">
        <f t="shared" si="519"/>
        <v>-20.359574866376295</v>
      </c>
      <c r="K1315" s="26">
        <f t="shared" si="520"/>
        <v>10179.787433188148</v>
      </c>
      <c r="L1315" s="15">
        <f>Daten!G1315</f>
        <v>211</v>
      </c>
      <c r="M1315" s="15">
        <f>Daten!H1315</f>
        <v>864</v>
      </c>
      <c r="N1315" s="15">
        <f>Daten!I1315</f>
        <v>283</v>
      </c>
      <c r="O1315" s="27">
        <f t="shared" si="521"/>
        <v>0.5717592592592593</v>
      </c>
      <c r="P1315" s="15">
        <f t="shared" si="522"/>
        <v>494.59646962697133</v>
      </c>
      <c r="Q1315" s="20">
        <f t="shared" si="523"/>
        <v>-0.59646962697132722</v>
      </c>
      <c r="R1315" s="26">
        <f t="shared" si="524"/>
        <v>-119.29392539426544</v>
      </c>
      <c r="S1315" s="8">
        <f>Daten!K1315</f>
        <v>13545.77</v>
      </c>
      <c r="T1315" s="8">
        <f>Daten!L1315</f>
        <v>107371.92</v>
      </c>
      <c r="U1315" s="8">
        <f>Daten!M1315</f>
        <v>407353.98</v>
      </c>
      <c r="V1315" s="8">
        <f>Daten!N1315</f>
        <v>500</v>
      </c>
      <c r="W1315" s="8">
        <f>Daten!O1315</f>
        <v>500</v>
      </c>
      <c r="X1315" s="22">
        <f t="shared" si="525"/>
        <v>528271.66999999993</v>
      </c>
      <c r="Y1315" s="8">
        <f t="shared" si="526"/>
        <v>557090.1463551129</v>
      </c>
      <c r="Z1315" s="20">
        <f t="shared" si="527"/>
        <v>-28818.476355112973</v>
      </c>
      <c r="AA1315" s="26">
        <f t="shared" si="528"/>
        <v>2881.8476355112975</v>
      </c>
      <c r="AB1315" s="31">
        <f t="shared" si="529"/>
        <v>12942.341143305181</v>
      </c>
      <c r="AC1315" s="30">
        <f t="shared" si="530"/>
        <v>12942.341143305181</v>
      </c>
      <c r="AG1315" s="25">
        <f t="shared" si="531"/>
        <v>10179.787433188148</v>
      </c>
      <c r="AH1315" s="25">
        <f t="shared" si="532"/>
        <v>2881.8476355112975</v>
      </c>
      <c r="AI1315" s="25">
        <f t="shared" si="533"/>
        <v>13061.635068699446</v>
      </c>
      <c r="AJ1315" s="25">
        <f t="shared" si="534"/>
        <v>1</v>
      </c>
      <c r="AK1315" s="25">
        <f t="shared" si="535"/>
        <v>13061.635068699446</v>
      </c>
      <c r="AL1315" s="25">
        <f t="shared" ca="1" si="536"/>
        <v>28643</v>
      </c>
      <c r="AM1315" s="25">
        <f t="shared" ca="1" si="537"/>
        <v>41</v>
      </c>
      <c r="AN1315" s="25">
        <f ca="1">IF(AM1315=0,0,COUNTIF($AM$19:AM1315,C1315*10+1))</f>
        <v>196</v>
      </c>
      <c r="AO1315" s="20">
        <f t="shared" ca="1" si="538"/>
        <v>0</v>
      </c>
      <c r="AP1315" s="32">
        <f t="shared" ca="1" si="539"/>
        <v>28643</v>
      </c>
    </row>
    <row r="1316" spans="1:42" x14ac:dyDescent="0.2">
      <c r="A1316" s="14">
        <f>Daten!A1316</f>
        <v>41808</v>
      </c>
      <c r="B1316" s="7" t="str">
        <f>Daten!B1316</f>
        <v xml:space="preserve">Gunskirchen                                       </v>
      </c>
      <c r="C1316" s="14">
        <f t="shared" si="515"/>
        <v>4</v>
      </c>
      <c r="D1316" s="9">
        <f>Daten!D1316</f>
        <v>0</v>
      </c>
      <c r="E1316" s="8">
        <f>Daten!E1316</f>
        <v>6579</v>
      </c>
      <c r="F1316" s="8">
        <f>Daten!F1316</f>
        <v>6276</v>
      </c>
      <c r="G1316" s="26">
        <f t="shared" si="516"/>
        <v>303</v>
      </c>
      <c r="H1316" s="28">
        <f t="shared" si="517"/>
        <v>4.8279158699808797E-2</v>
      </c>
      <c r="I1316" s="20">
        <f t="shared" si="518"/>
        <v>89.404482605870228</v>
      </c>
      <c r="J1316" s="20">
        <f t="shared" si="519"/>
        <v>213.59551739412979</v>
      </c>
      <c r="K1316" s="26">
        <f t="shared" si="520"/>
        <v>-106797.7586970649</v>
      </c>
      <c r="L1316" s="15">
        <f>Daten!G1316</f>
        <v>1089</v>
      </c>
      <c r="M1316" s="15">
        <f>Daten!H1316</f>
        <v>4204</v>
      </c>
      <c r="N1316" s="15">
        <f>Daten!I1316</f>
        <v>1286</v>
      </c>
      <c r="O1316" s="27">
        <f t="shared" si="521"/>
        <v>0.56493815413891535</v>
      </c>
      <c r="P1316" s="15">
        <f t="shared" si="522"/>
        <v>2406.578192490495</v>
      </c>
      <c r="Q1316" s="20">
        <f t="shared" si="523"/>
        <v>-31.578192490494985</v>
      </c>
      <c r="R1316" s="26">
        <f t="shared" si="524"/>
        <v>-6315.6384980989969</v>
      </c>
      <c r="S1316" s="8">
        <f>Daten!K1316</f>
        <v>38355.58</v>
      </c>
      <c r="T1316" s="8">
        <f>Daten!L1316</f>
        <v>782432.93</v>
      </c>
      <c r="U1316" s="8">
        <f>Daten!M1316</f>
        <v>6744902.8499999996</v>
      </c>
      <c r="V1316" s="8">
        <f>Daten!N1316</f>
        <v>500</v>
      </c>
      <c r="W1316" s="8">
        <f>Daten!O1316</f>
        <v>500</v>
      </c>
      <c r="X1316" s="22">
        <f t="shared" si="525"/>
        <v>7565691.3599999994</v>
      </c>
      <c r="Y1316" s="8">
        <f t="shared" si="526"/>
        <v>2698892.5426143506</v>
      </c>
      <c r="Z1316" s="20">
        <f t="shared" si="527"/>
        <v>4866798.8173856493</v>
      </c>
      <c r="AA1316" s="26">
        <f t="shared" si="528"/>
        <v>-486679.88173856493</v>
      </c>
      <c r="AB1316" s="31">
        <f t="shared" si="529"/>
        <v>-599793.27893372881</v>
      </c>
      <c r="AC1316" s="30">
        <f t="shared" si="530"/>
        <v>0</v>
      </c>
      <c r="AG1316" s="25">
        <f t="shared" si="531"/>
        <v>0</v>
      </c>
      <c r="AH1316" s="25">
        <f t="shared" si="532"/>
        <v>0</v>
      </c>
      <c r="AI1316" s="25">
        <f t="shared" si="533"/>
        <v>0</v>
      </c>
      <c r="AJ1316" s="25">
        <f t="shared" si="534"/>
        <v>1</v>
      </c>
      <c r="AK1316" s="25">
        <f t="shared" si="535"/>
        <v>0</v>
      </c>
      <c r="AL1316" s="25">
        <f t="shared" ca="1" si="536"/>
        <v>0</v>
      </c>
      <c r="AM1316" s="25">
        <f t="shared" ca="1" si="537"/>
        <v>0</v>
      </c>
      <c r="AN1316" s="25">
        <f ca="1">IF(AM1316=0,0,COUNTIF($AM$19:AM1316,C1316*10+1))</f>
        <v>0</v>
      </c>
      <c r="AO1316" s="20">
        <f t="shared" ca="1" si="538"/>
        <v>0</v>
      </c>
      <c r="AP1316" s="32">
        <f t="shared" ca="1" si="539"/>
        <v>0</v>
      </c>
    </row>
    <row r="1317" spans="1:42" x14ac:dyDescent="0.2">
      <c r="A1317" s="14">
        <f>Daten!A1317</f>
        <v>41809</v>
      </c>
      <c r="B1317" s="7" t="str">
        <f>Daten!B1317</f>
        <v xml:space="preserve">Holzhausen                                        </v>
      </c>
      <c r="C1317" s="14">
        <f t="shared" si="515"/>
        <v>4</v>
      </c>
      <c r="D1317" s="9">
        <f>Daten!D1317</f>
        <v>0</v>
      </c>
      <c r="E1317" s="8">
        <f>Daten!E1317</f>
        <v>1033</v>
      </c>
      <c r="F1317" s="8">
        <f>Daten!F1317</f>
        <v>1032</v>
      </c>
      <c r="G1317" s="26">
        <f t="shared" si="516"/>
        <v>1</v>
      </c>
      <c r="H1317" s="28">
        <f t="shared" si="517"/>
        <v>9.6899224806201549E-4</v>
      </c>
      <c r="I1317" s="20">
        <f t="shared" si="518"/>
        <v>14.70131071530562</v>
      </c>
      <c r="J1317" s="20">
        <f t="shared" si="519"/>
        <v>-13.70131071530562</v>
      </c>
      <c r="K1317" s="26">
        <f t="shared" si="520"/>
        <v>6850.6553576528104</v>
      </c>
      <c r="L1317" s="15">
        <f>Daten!G1317</f>
        <v>205</v>
      </c>
      <c r="M1317" s="15">
        <f>Daten!H1317</f>
        <v>691</v>
      </c>
      <c r="N1317" s="15">
        <f>Daten!I1317</f>
        <v>137</v>
      </c>
      <c r="O1317" s="27">
        <f t="shared" si="521"/>
        <v>0.49493487698986977</v>
      </c>
      <c r="P1317" s="15">
        <f t="shared" si="522"/>
        <v>395.5626857780523</v>
      </c>
      <c r="Q1317" s="20">
        <f t="shared" si="523"/>
        <v>-53.562685778052298</v>
      </c>
      <c r="R1317" s="26">
        <f t="shared" si="524"/>
        <v>-10712.53715561046</v>
      </c>
      <c r="S1317" s="8">
        <f>Daten!K1317</f>
        <v>10018.16</v>
      </c>
      <c r="T1317" s="8">
        <f>Daten!L1317</f>
        <v>122165.95</v>
      </c>
      <c r="U1317" s="8">
        <f>Daten!M1317</f>
        <v>946193.48</v>
      </c>
      <c r="V1317" s="8">
        <f>Daten!N1317</f>
        <v>500</v>
      </c>
      <c r="W1317" s="8">
        <f>Daten!O1317</f>
        <v>500</v>
      </c>
      <c r="X1317" s="22">
        <f t="shared" si="525"/>
        <v>1078377.5899999999</v>
      </c>
      <c r="Y1317" s="8">
        <f t="shared" si="526"/>
        <v>423765.92134376412</v>
      </c>
      <c r="Z1317" s="20">
        <f t="shared" si="527"/>
        <v>654611.66865623579</v>
      </c>
      <c r="AA1317" s="26">
        <f t="shared" si="528"/>
        <v>-65461.166865623585</v>
      </c>
      <c r="AB1317" s="31">
        <f t="shared" si="529"/>
        <v>-69323.048663581241</v>
      </c>
      <c r="AC1317" s="30">
        <f t="shared" si="530"/>
        <v>0</v>
      </c>
      <c r="AG1317" s="25">
        <f t="shared" si="531"/>
        <v>0</v>
      </c>
      <c r="AH1317" s="25">
        <f t="shared" si="532"/>
        <v>0</v>
      </c>
      <c r="AI1317" s="25">
        <f t="shared" si="533"/>
        <v>0</v>
      </c>
      <c r="AJ1317" s="25">
        <f t="shared" si="534"/>
        <v>1</v>
      </c>
      <c r="AK1317" s="25">
        <f t="shared" si="535"/>
        <v>0</v>
      </c>
      <c r="AL1317" s="25">
        <f t="shared" ca="1" si="536"/>
        <v>0</v>
      </c>
      <c r="AM1317" s="25">
        <f t="shared" ca="1" si="537"/>
        <v>0</v>
      </c>
      <c r="AN1317" s="25">
        <f ca="1">IF(AM1317=0,0,COUNTIF($AM$19:AM1317,C1317*10+1))</f>
        <v>0</v>
      </c>
      <c r="AO1317" s="20">
        <f t="shared" ca="1" si="538"/>
        <v>0</v>
      </c>
      <c r="AP1317" s="32">
        <f t="shared" ca="1" si="539"/>
        <v>0</v>
      </c>
    </row>
    <row r="1318" spans="1:42" x14ac:dyDescent="0.2">
      <c r="A1318" s="14">
        <f>Daten!A1318</f>
        <v>41810</v>
      </c>
      <c r="B1318" s="7" t="str">
        <f>Daten!B1318</f>
        <v xml:space="preserve">Krenglbach                                        </v>
      </c>
      <c r="C1318" s="14">
        <f t="shared" si="515"/>
        <v>4</v>
      </c>
      <c r="D1318" s="9">
        <f>Daten!D1318</f>
        <v>0</v>
      </c>
      <c r="E1318" s="8">
        <f>Daten!E1318</f>
        <v>3250</v>
      </c>
      <c r="F1318" s="8">
        <f>Daten!F1318</f>
        <v>3177</v>
      </c>
      <c r="G1318" s="26">
        <f t="shared" si="516"/>
        <v>73</v>
      </c>
      <c r="H1318" s="28">
        <f t="shared" si="517"/>
        <v>2.297765187283601E-2</v>
      </c>
      <c r="I1318" s="20">
        <f t="shared" si="518"/>
        <v>45.257814091594916</v>
      </c>
      <c r="J1318" s="20">
        <f t="shared" si="519"/>
        <v>27.742185908405084</v>
      </c>
      <c r="K1318" s="26">
        <f t="shared" si="520"/>
        <v>-13871.092954202542</v>
      </c>
      <c r="L1318" s="15">
        <f>Daten!G1318</f>
        <v>557</v>
      </c>
      <c r="M1318" s="15">
        <f>Daten!H1318</f>
        <v>2059</v>
      </c>
      <c r="N1318" s="15">
        <f>Daten!I1318</f>
        <v>634</v>
      </c>
      <c r="O1318" s="27">
        <f t="shared" si="521"/>
        <v>0.57843613404565319</v>
      </c>
      <c r="P1318" s="15">
        <f t="shared" si="522"/>
        <v>1178.6737626874235</v>
      </c>
      <c r="Q1318" s="20">
        <f t="shared" si="523"/>
        <v>12.326237312576495</v>
      </c>
      <c r="R1318" s="26">
        <f t="shared" si="524"/>
        <v>2465.247462515299</v>
      </c>
      <c r="S1318" s="8">
        <f>Daten!K1318</f>
        <v>14036.37</v>
      </c>
      <c r="T1318" s="8">
        <f>Daten!L1318</f>
        <v>302816.93</v>
      </c>
      <c r="U1318" s="8">
        <f>Daten!M1318</f>
        <v>792368.65</v>
      </c>
      <c r="V1318" s="8">
        <f>Daten!N1318</f>
        <v>500</v>
      </c>
      <c r="W1318" s="8">
        <f>Daten!O1318</f>
        <v>500</v>
      </c>
      <c r="X1318" s="22">
        <f t="shared" si="525"/>
        <v>1109221.95</v>
      </c>
      <c r="Y1318" s="8">
        <f t="shared" si="526"/>
        <v>1333242.2501134882</v>
      </c>
      <c r="Z1318" s="20">
        <f t="shared" si="527"/>
        <v>-224020.30011348822</v>
      </c>
      <c r="AA1318" s="26">
        <f t="shared" si="528"/>
        <v>22402.030011348823</v>
      </c>
      <c r="AB1318" s="31">
        <f t="shared" si="529"/>
        <v>10996.18451966158</v>
      </c>
      <c r="AC1318" s="30">
        <f t="shared" si="530"/>
        <v>10996.18451966158</v>
      </c>
      <c r="AG1318" s="25">
        <f t="shared" si="531"/>
        <v>-13871.092954202542</v>
      </c>
      <c r="AH1318" s="25">
        <f t="shared" si="532"/>
        <v>22402.030011348823</v>
      </c>
      <c r="AI1318" s="25">
        <f t="shared" si="533"/>
        <v>8530.9370571462805</v>
      </c>
      <c r="AJ1318" s="25">
        <f t="shared" si="534"/>
        <v>1</v>
      </c>
      <c r="AK1318" s="25">
        <f t="shared" si="535"/>
        <v>0</v>
      </c>
      <c r="AL1318" s="25">
        <f t="shared" ca="1" si="536"/>
        <v>0</v>
      </c>
      <c r="AM1318" s="25">
        <f t="shared" ca="1" si="537"/>
        <v>0</v>
      </c>
      <c r="AN1318" s="25">
        <f ca="1">IF(AM1318=0,0,COUNTIF($AM$19:AM1318,C1318*10+1))</f>
        <v>0</v>
      </c>
      <c r="AO1318" s="20">
        <f t="shared" ca="1" si="538"/>
        <v>0</v>
      </c>
      <c r="AP1318" s="32">
        <f t="shared" ca="1" si="539"/>
        <v>0</v>
      </c>
    </row>
    <row r="1319" spans="1:42" x14ac:dyDescent="0.2">
      <c r="A1319" s="14">
        <f>Daten!A1319</f>
        <v>41811</v>
      </c>
      <c r="B1319" s="7" t="str">
        <f>Daten!B1319</f>
        <v xml:space="preserve">Lambach                                           </v>
      </c>
      <c r="C1319" s="14">
        <f t="shared" si="515"/>
        <v>4</v>
      </c>
      <c r="D1319" s="9">
        <f>Daten!D1319</f>
        <v>0</v>
      </c>
      <c r="E1319" s="8">
        <f>Daten!E1319</f>
        <v>3878</v>
      </c>
      <c r="F1319" s="8">
        <f>Daten!F1319</f>
        <v>3605</v>
      </c>
      <c r="G1319" s="26">
        <f t="shared" si="516"/>
        <v>273</v>
      </c>
      <c r="H1319" s="28">
        <f t="shared" si="517"/>
        <v>7.5728155339805828E-2</v>
      </c>
      <c r="I1319" s="20">
        <f t="shared" si="518"/>
        <v>51.354869310733292</v>
      </c>
      <c r="J1319" s="20">
        <f t="shared" si="519"/>
        <v>221.64513068926669</v>
      </c>
      <c r="K1319" s="26">
        <f t="shared" si="520"/>
        <v>-110822.56534463335</v>
      </c>
      <c r="L1319" s="15">
        <f>Daten!G1319</f>
        <v>558</v>
      </c>
      <c r="M1319" s="15">
        <f>Daten!H1319</f>
        <v>2584</v>
      </c>
      <c r="N1319" s="15">
        <f>Daten!I1319</f>
        <v>736</v>
      </c>
      <c r="O1319" s="27">
        <f t="shared" si="521"/>
        <v>0.50077399380804954</v>
      </c>
      <c r="P1319" s="15">
        <f t="shared" si="522"/>
        <v>1479.2098119399236</v>
      </c>
      <c r="Q1319" s="20">
        <f t="shared" si="523"/>
        <v>-185.20981193992361</v>
      </c>
      <c r="R1319" s="26">
        <f t="shared" si="524"/>
        <v>-37041.96238798472</v>
      </c>
      <c r="S1319" s="8">
        <f>Daten!K1319</f>
        <v>2064.52</v>
      </c>
      <c r="T1319" s="8">
        <f>Daten!L1319</f>
        <v>328776.8</v>
      </c>
      <c r="U1319" s="8">
        <f>Daten!M1319</f>
        <v>893602.14</v>
      </c>
      <c r="V1319" s="8">
        <f>Daten!N1319</f>
        <v>500</v>
      </c>
      <c r="W1319" s="8">
        <f>Daten!O1319</f>
        <v>500</v>
      </c>
      <c r="X1319" s="22">
        <f t="shared" si="525"/>
        <v>1224443.46</v>
      </c>
      <c r="Y1319" s="8">
        <f t="shared" si="526"/>
        <v>1590865.6756738792</v>
      </c>
      <c r="Z1319" s="20">
        <f t="shared" si="527"/>
        <v>-366422.21567387925</v>
      </c>
      <c r="AA1319" s="26">
        <f t="shared" si="528"/>
        <v>36642.221567387925</v>
      </c>
      <c r="AB1319" s="31">
        <f t="shared" si="529"/>
        <v>-111222.30616523014</v>
      </c>
      <c r="AC1319" s="30">
        <f t="shared" si="530"/>
        <v>0</v>
      </c>
      <c r="AG1319" s="25">
        <f t="shared" si="531"/>
        <v>0</v>
      </c>
      <c r="AH1319" s="25">
        <f t="shared" si="532"/>
        <v>0</v>
      </c>
      <c r="AI1319" s="25">
        <f t="shared" si="533"/>
        <v>0</v>
      </c>
      <c r="AJ1319" s="25">
        <f t="shared" si="534"/>
        <v>1</v>
      </c>
      <c r="AK1319" s="25">
        <f t="shared" si="535"/>
        <v>0</v>
      </c>
      <c r="AL1319" s="25">
        <f t="shared" ca="1" si="536"/>
        <v>0</v>
      </c>
      <c r="AM1319" s="25">
        <f t="shared" ca="1" si="537"/>
        <v>0</v>
      </c>
      <c r="AN1319" s="25">
        <f ca="1">IF(AM1319=0,0,COUNTIF($AM$19:AM1319,C1319*10+1))</f>
        <v>0</v>
      </c>
      <c r="AO1319" s="20">
        <f t="shared" ca="1" si="538"/>
        <v>0</v>
      </c>
      <c r="AP1319" s="32">
        <f t="shared" ca="1" si="539"/>
        <v>0</v>
      </c>
    </row>
    <row r="1320" spans="1:42" x14ac:dyDescent="0.2">
      <c r="A1320" s="14">
        <f>Daten!A1320</f>
        <v>41812</v>
      </c>
      <c r="B1320" s="7" t="str">
        <f>Daten!B1320</f>
        <v xml:space="preserve">Marchtrenk                                        </v>
      </c>
      <c r="C1320" s="14">
        <f t="shared" si="515"/>
        <v>4</v>
      </c>
      <c r="D1320" s="9">
        <f>Daten!D1320</f>
        <v>0</v>
      </c>
      <c r="E1320" s="8">
        <f>Daten!E1320</f>
        <v>14727</v>
      </c>
      <c r="F1320" s="8">
        <f>Daten!F1320</f>
        <v>14038</v>
      </c>
      <c r="G1320" s="26">
        <f t="shared" si="516"/>
        <v>689</v>
      </c>
      <c r="H1320" s="28">
        <f t="shared" si="517"/>
        <v>4.9081065678871633E-2</v>
      </c>
      <c r="I1320" s="20">
        <f t="shared" si="518"/>
        <v>199.97771300529098</v>
      </c>
      <c r="J1320" s="20">
        <f t="shared" si="519"/>
        <v>489.02228699470902</v>
      </c>
      <c r="K1320" s="26">
        <f t="shared" si="520"/>
        <v>-244511.1434973545</v>
      </c>
      <c r="L1320" s="15">
        <f>Daten!G1320</f>
        <v>2349</v>
      </c>
      <c r="M1320" s="15">
        <f>Daten!H1320</f>
        <v>9864</v>
      </c>
      <c r="N1320" s="15">
        <f>Daten!I1320</f>
        <v>2514</v>
      </c>
      <c r="O1320" s="27">
        <f t="shared" si="521"/>
        <v>0.49300486618004868</v>
      </c>
      <c r="P1320" s="15">
        <f t="shared" si="522"/>
        <v>5646.6430282412557</v>
      </c>
      <c r="Q1320" s="20">
        <f t="shared" si="523"/>
        <v>-783.64302824125571</v>
      </c>
      <c r="R1320" s="26">
        <f t="shared" si="524"/>
        <v>-156728.60564825113</v>
      </c>
      <c r="S1320" s="8">
        <f>Daten!K1320</f>
        <v>12297.31</v>
      </c>
      <c r="T1320" s="8">
        <f>Daten!L1320</f>
        <v>1445502.5</v>
      </c>
      <c r="U1320" s="8">
        <f>Daten!M1320</f>
        <v>10728159.369999999</v>
      </c>
      <c r="V1320" s="8">
        <f>Daten!N1320</f>
        <v>500</v>
      </c>
      <c r="W1320" s="8">
        <f>Daten!O1320</f>
        <v>500</v>
      </c>
      <c r="X1320" s="22">
        <f t="shared" si="525"/>
        <v>12185959.18</v>
      </c>
      <c r="Y1320" s="8">
        <f t="shared" si="526"/>
        <v>6041433.4207450282</v>
      </c>
      <c r="Z1320" s="20">
        <f t="shared" si="527"/>
        <v>6144525.7592549715</v>
      </c>
      <c r="AA1320" s="26">
        <f t="shared" si="528"/>
        <v>-614452.57592549722</v>
      </c>
      <c r="AB1320" s="31">
        <f t="shared" si="529"/>
        <v>-1015692.3250711028</v>
      </c>
      <c r="AC1320" s="30">
        <f t="shared" si="530"/>
        <v>0</v>
      </c>
      <c r="AG1320" s="25">
        <f t="shared" si="531"/>
        <v>0</v>
      </c>
      <c r="AH1320" s="25">
        <f t="shared" si="532"/>
        <v>0</v>
      </c>
      <c r="AI1320" s="25">
        <f t="shared" si="533"/>
        <v>0</v>
      </c>
      <c r="AJ1320" s="25">
        <f t="shared" si="534"/>
        <v>1</v>
      </c>
      <c r="AK1320" s="25">
        <f t="shared" si="535"/>
        <v>0</v>
      </c>
      <c r="AL1320" s="25">
        <f t="shared" ca="1" si="536"/>
        <v>0</v>
      </c>
      <c r="AM1320" s="25">
        <f t="shared" ca="1" si="537"/>
        <v>0</v>
      </c>
      <c r="AN1320" s="25">
        <f ca="1">IF(AM1320=0,0,COUNTIF($AM$19:AM1320,C1320*10+1))</f>
        <v>0</v>
      </c>
      <c r="AO1320" s="20">
        <f t="shared" ca="1" si="538"/>
        <v>0</v>
      </c>
      <c r="AP1320" s="32">
        <f t="shared" ca="1" si="539"/>
        <v>0</v>
      </c>
    </row>
    <row r="1321" spans="1:42" x14ac:dyDescent="0.2">
      <c r="A1321" s="14">
        <f>Daten!A1321</f>
        <v>41813</v>
      </c>
      <c r="B1321" s="7" t="str">
        <f>Daten!B1321</f>
        <v xml:space="preserve">Neukirchen bei Lambach                            </v>
      </c>
      <c r="C1321" s="14">
        <f t="shared" si="515"/>
        <v>4</v>
      </c>
      <c r="D1321" s="9">
        <f>Daten!D1321</f>
        <v>0</v>
      </c>
      <c r="E1321" s="8">
        <f>Daten!E1321</f>
        <v>989</v>
      </c>
      <c r="F1321" s="8">
        <f>Daten!F1321</f>
        <v>931</v>
      </c>
      <c r="G1321" s="26">
        <f t="shared" si="516"/>
        <v>58</v>
      </c>
      <c r="H1321" s="28">
        <f t="shared" si="517"/>
        <v>6.2298603651987111E-2</v>
      </c>
      <c r="I1321" s="20">
        <f t="shared" si="518"/>
        <v>13.262519647237919</v>
      </c>
      <c r="J1321" s="20">
        <f t="shared" si="519"/>
        <v>44.737480352762077</v>
      </c>
      <c r="K1321" s="26">
        <f t="shared" si="520"/>
        <v>-22368.740176381038</v>
      </c>
      <c r="L1321" s="15">
        <f>Daten!G1321</f>
        <v>188</v>
      </c>
      <c r="M1321" s="15">
        <f>Daten!H1321</f>
        <v>617</v>
      </c>
      <c r="N1321" s="15">
        <f>Daten!I1321</f>
        <v>184</v>
      </c>
      <c r="O1321" s="27">
        <f t="shared" si="521"/>
        <v>0.60291734197730962</v>
      </c>
      <c r="P1321" s="15">
        <f t="shared" si="522"/>
        <v>353.20141407389042</v>
      </c>
      <c r="Q1321" s="20">
        <f t="shared" si="523"/>
        <v>18.798585926109581</v>
      </c>
      <c r="R1321" s="26">
        <f t="shared" si="524"/>
        <v>3759.7171852219162</v>
      </c>
      <c r="S1321" s="8">
        <f>Daten!K1321</f>
        <v>10311.02</v>
      </c>
      <c r="T1321" s="8">
        <f>Daten!L1321</f>
        <v>74051.710000000006</v>
      </c>
      <c r="U1321" s="8">
        <f>Daten!M1321</f>
        <v>496534.41</v>
      </c>
      <c r="V1321" s="8">
        <f>Daten!N1321</f>
        <v>500</v>
      </c>
      <c r="W1321" s="8">
        <f>Daten!O1321</f>
        <v>500</v>
      </c>
      <c r="X1321" s="22">
        <f t="shared" si="525"/>
        <v>580897.14</v>
      </c>
      <c r="Y1321" s="8">
        <f t="shared" si="526"/>
        <v>405715.87241915072</v>
      </c>
      <c r="Z1321" s="20">
        <f t="shared" si="527"/>
        <v>175181.26758084929</v>
      </c>
      <c r="AA1321" s="26">
        <f t="shared" si="528"/>
        <v>-17518.126758084931</v>
      </c>
      <c r="AB1321" s="31">
        <f t="shared" si="529"/>
        <v>-36127.149749244054</v>
      </c>
      <c r="AC1321" s="30">
        <f t="shared" si="530"/>
        <v>0</v>
      </c>
      <c r="AG1321" s="25">
        <f t="shared" si="531"/>
        <v>0</v>
      </c>
      <c r="AH1321" s="25">
        <f t="shared" si="532"/>
        <v>0</v>
      </c>
      <c r="AI1321" s="25">
        <f t="shared" si="533"/>
        <v>0</v>
      </c>
      <c r="AJ1321" s="25">
        <f t="shared" si="534"/>
        <v>1</v>
      </c>
      <c r="AK1321" s="25">
        <f t="shared" si="535"/>
        <v>0</v>
      </c>
      <c r="AL1321" s="25">
        <f t="shared" ca="1" si="536"/>
        <v>0</v>
      </c>
      <c r="AM1321" s="25">
        <f t="shared" ca="1" si="537"/>
        <v>0</v>
      </c>
      <c r="AN1321" s="25">
        <f ca="1">IF(AM1321=0,0,COUNTIF($AM$19:AM1321,C1321*10+1))</f>
        <v>0</v>
      </c>
      <c r="AO1321" s="20">
        <f t="shared" ca="1" si="538"/>
        <v>0</v>
      </c>
      <c r="AP1321" s="32">
        <f t="shared" ca="1" si="539"/>
        <v>0</v>
      </c>
    </row>
    <row r="1322" spans="1:42" x14ac:dyDescent="0.2">
      <c r="A1322" s="14">
        <f>Daten!A1322</f>
        <v>41814</v>
      </c>
      <c r="B1322" s="7" t="str">
        <f>Daten!B1322</f>
        <v xml:space="preserve">Offenhausen                                       </v>
      </c>
      <c r="C1322" s="14">
        <f t="shared" si="515"/>
        <v>4</v>
      </c>
      <c r="D1322" s="9">
        <f>Daten!D1322</f>
        <v>0</v>
      </c>
      <c r="E1322" s="8">
        <f>Daten!E1322</f>
        <v>1722</v>
      </c>
      <c r="F1322" s="8">
        <f>Daten!F1322</f>
        <v>1710</v>
      </c>
      <c r="G1322" s="26">
        <f t="shared" si="516"/>
        <v>12</v>
      </c>
      <c r="H1322" s="28">
        <f t="shared" si="517"/>
        <v>7.0175438596491229E-3</v>
      </c>
      <c r="I1322" s="20">
        <f t="shared" si="518"/>
        <v>24.359729964314546</v>
      </c>
      <c r="J1322" s="20">
        <f t="shared" si="519"/>
        <v>-12.359729964314546</v>
      </c>
      <c r="K1322" s="26">
        <f t="shared" si="520"/>
        <v>6179.8649821572735</v>
      </c>
      <c r="L1322" s="15">
        <f>Daten!G1322</f>
        <v>288</v>
      </c>
      <c r="M1322" s="15">
        <f>Daten!H1322</f>
        <v>1141</v>
      </c>
      <c r="N1322" s="15">
        <f>Daten!I1322</f>
        <v>293</v>
      </c>
      <c r="O1322" s="27">
        <f t="shared" si="521"/>
        <v>0.50920245398773001</v>
      </c>
      <c r="P1322" s="15">
        <f t="shared" si="522"/>
        <v>653.16501370876654</v>
      </c>
      <c r="Q1322" s="20">
        <f t="shared" si="523"/>
        <v>-72.165013708766537</v>
      </c>
      <c r="R1322" s="26">
        <f t="shared" si="524"/>
        <v>-14433.002741753307</v>
      </c>
      <c r="S1322" s="8">
        <f>Daten!K1322</f>
        <v>11793.25</v>
      </c>
      <c r="T1322" s="8">
        <f>Daten!L1322</f>
        <v>106143.9</v>
      </c>
      <c r="U1322" s="8">
        <f>Daten!M1322</f>
        <v>276162.24</v>
      </c>
      <c r="V1322" s="8">
        <f>Daten!N1322</f>
        <v>500</v>
      </c>
      <c r="W1322" s="8">
        <f>Daten!O1322</f>
        <v>500</v>
      </c>
      <c r="X1322" s="22">
        <f t="shared" si="525"/>
        <v>394099.39</v>
      </c>
      <c r="Y1322" s="8">
        <f t="shared" si="526"/>
        <v>706413.27836782357</v>
      </c>
      <c r="Z1322" s="20">
        <f t="shared" si="527"/>
        <v>-312313.88836782356</v>
      </c>
      <c r="AA1322" s="26">
        <f t="shared" si="528"/>
        <v>31231.388836782357</v>
      </c>
      <c r="AB1322" s="31">
        <f t="shared" si="529"/>
        <v>22978.251077186324</v>
      </c>
      <c r="AC1322" s="30">
        <f t="shared" si="530"/>
        <v>22978.251077186324</v>
      </c>
      <c r="AG1322" s="25">
        <f t="shared" si="531"/>
        <v>6179.8649821572735</v>
      </c>
      <c r="AH1322" s="25">
        <f t="shared" si="532"/>
        <v>31231.388836782357</v>
      </c>
      <c r="AI1322" s="25">
        <f t="shared" si="533"/>
        <v>37411.253818939629</v>
      </c>
      <c r="AJ1322" s="25">
        <f t="shared" si="534"/>
        <v>1</v>
      </c>
      <c r="AK1322" s="25">
        <f t="shared" si="535"/>
        <v>37411.253818939629</v>
      </c>
      <c r="AL1322" s="25">
        <f t="shared" ca="1" si="536"/>
        <v>82038</v>
      </c>
      <c r="AM1322" s="25">
        <f t="shared" ca="1" si="537"/>
        <v>41</v>
      </c>
      <c r="AN1322" s="25">
        <f ca="1">IF(AM1322=0,0,COUNTIF($AM$19:AM1322,C1322*10+1))</f>
        <v>197</v>
      </c>
      <c r="AO1322" s="20">
        <f t="shared" ca="1" si="538"/>
        <v>0</v>
      </c>
      <c r="AP1322" s="32">
        <f t="shared" ca="1" si="539"/>
        <v>82038</v>
      </c>
    </row>
    <row r="1323" spans="1:42" x14ac:dyDescent="0.2">
      <c r="A1323" s="14">
        <f>Daten!A1323</f>
        <v>41815</v>
      </c>
      <c r="B1323" s="7" t="str">
        <f>Daten!B1323</f>
        <v xml:space="preserve">Pennewang                                         </v>
      </c>
      <c r="C1323" s="14">
        <f t="shared" si="515"/>
        <v>4</v>
      </c>
      <c r="D1323" s="9">
        <f>Daten!D1323</f>
        <v>0</v>
      </c>
      <c r="E1323" s="8">
        <f>Daten!E1323</f>
        <v>1047</v>
      </c>
      <c r="F1323" s="8">
        <f>Daten!F1323</f>
        <v>919</v>
      </c>
      <c r="G1323" s="26">
        <f t="shared" si="516"/>
        <v>128</v>
      </c>
      <c r="H1323" s="28">
        <f t="shared" si="517"/>
        <v>0.13928182807399347</v>
      </c>
      <c r="I1323" s="20">
        <f t="shared" si="518"/>
        <v>13.091574173804133</v>
      </c>
      <c r="J1323" s="20">
        <f t="shared" si="519"/>
        <v>114.90842582619587</v>
      </c>
      <c r="K1323" s="26">
        <f t="shared" si="520"/>
        <v>-57454.21291309793</v>
      </c>
      <c r="L1323" s="15">
        <f>Daten!G1323</f>
        <v>210</v>
      </c>
      <c r="M1323" s="15">
        <f>Daten!H1323</f>
        <v>687</v>
      </c>
      <c r="N1323" s="15">
        <f>Daten!I1323</f>
        <v>150</v>
      </c>
      <c r="O1323" s="27">
        <f t="shared" si="521"/>
        <v>0.5240174672489083</v>
      </c>
      <c r="P1323" s="15">
        <f t="shared" si="522"/>
        <v>393.27288730755708</v>
      </c>
      <c r="Q1323" s="20">
        <f t="shared" si="523"/>
        <v>-33.272887307557085</v>
      </c>
      <c r="R1323" s="26">
        <f t="shared" si="524"/>
        <v>-6654.5774615114169</v>
      </c>
      <c r="S1323" s="8">
        <f>Daten!K1323</f>
        <v>14281.07</v>
      </c>
      <c r="T1323" s="8">
        <f>Daten!L1323</f>
        <v>61292.44</v>
      </c>
      <c r="U1323" s="8">
        <f>Daten!M1323</f>
        <v>69259.88</v>
      </c>
      <c r="V1323" s="8">
        <f>Daten!N1323</f>
        <v>500</v>
      </c>
      <c r="W1323" s="8">
        <f>Daten!O1323</f>
        <v>500</v>
      </c>
      <c r="X1323" s="22">
        <f t="shared" si="525"/>
        <v>144833.39000000001</v>
      </c>
      <c r="Y1323" s="8">
        <f t="shared" si="526"/>
        <v>429509.11872886837</v>
      </c>
      <c r="Z1323" s="20">
        <f t="shared" si="527"/>
        <v>-284675.72872886836</v>
      </c>
      <c r="AA1323" s="26">
        <f t="shared" si="528"/>
        <v>28467.572872886838</v>
      </c>
      <c r="AB1323" s="31">
        <f t="shared" si="529"/>
        <v>-35641.217501722509</v>
      </c>
      <c r="AC1323" s="30">
        <f t="shared" si="530"/>
        <v>0</v>
      </c>
      <c r="AG1323" s="25">
        <f t="shared" si="531"/>
        <v>0</v>
      </c>
      <c r="AH1323" s="25">
        <f t="shared" si="532"/>
        <v>0</v>
      </c>
      <c r="AI1323" s="25">
        <f t="shared" si="533"/>
        <v>0</v>
      </c>
      <c r="AJ1323" s="25">
        <f t="shared" si="534"/>
        <v>1</v>
      </c>
      <c r="AK1323" s="25">
        <f t="shared" si="535"/>
        <v>0</v>
      </c>
      <c r="AL1323" s="25">
        <f t="shared" ca="1" si="536"/>
        <v>0</v>
      </c>
      <c r="AM1323" s="25">
        <f t="shared" ca="1" si="537"/>
        <v>0</v>
      </c>
      <c r="AN1323" s="25">
        <f ca="1">IF(AM1323=0,0,COUNTIF($AM$19:AM1323,C1323*10+1))</f>
        <v>0</v>
      </c>
      <c r="AO1323" s="20">
        <f t="shared" ca="1" si="538"/>
        <v>0</v>
      </c>
      <c r="AP1323" s="32">
        <f t="shared" ca="1" si="539"/>
        <v>0</v>
      </c>
    </row>
    <row r="1324" spans="1:42" x14ac:dyDescent="0.2">
      <c r="A1324" s="14">
        <f>Daten!A1324</f>
        <v>41816</v>
      </c>
      <c r="B1324" s="7" t="str">
        <f>Daten!B1324</f>
        <v xml:space="preserve">Pichl bei Wels                                    </v>
      </c>
      <c r="C1324" s="14">
        <f t="shared" si="515"/>
        <v>4</v>
      </c>
      <c r="D1324" s="9">
        <f>Daten!D1324</f>
        <v>0</v>
      </c>
      <c r="E1324" s="8">
        <f>Daten!E1324</f>
        <v>2925</v>
      </c>
      <c r="F1324" s="8">
        <f>Daten!F1324</f>
        <v>2914</v>
      </c>
      <c r="G1324" s="26">
        <f t="shared" si="516"/>
        <v>11</v>
      </c>
      <c r="H1324" s="28">
        <f t="shared" si="517"/>
        <v>3.7748798901853123E-3</v>
      </c>
      <c r="I1324" s="20">
        <f t="shared" si="518"/>
        <v>41.511259132171098</v>
      </c>
      <c r="J1324" s="20">
        <f t="shared" si="519"/>
        <v>-30.511259132171098</v>
      </c>
      <c r="K1324" s="26">
        <f t="shared" si="520"/>
        <v>15255.629566085549</v>
      </c>
      <c r="L1324" s="15">
        <f>Daten!G1324</f>
        <v>457</v>
      </c>
      <c r="M1324" s="15">
        <f>Daten!H1324</f>
        <v>1916</v>
      </c>
      <c r="N1324" s="15">
        <f>Daten!I1324</f>
        <v>552</v>
      </c>
      <c r="O1324" s="27">
        <f t="shared" si="521"/>
        <v>0.52661795407098122</v>
      </c>
      <c r="P1324" s="15">
        <f t="shared" si="522"/>
        <v>1096.8134673672189</v>
      </c>
      <c r="Q1324" s="20">
        <f t="shared" si="523"/>
        <v>-87.813467367218891</v>
      </c>
      <c r="R1324" s="26">
        <f t="shared" si="524"/>
        <v>-17562.693473443778</v>
      </c>
      <c r="S1324" s="8">
        <f>Daten!K1324</f>
        <v>22107.21</v>
      </c>
      <c r="T1324" s="8">
        <f>Daten!L1324</f>
        <v>259761.25</v>
      </c>
      <c r="U1324" s="8">
        <f>Daten!M1324</f>
        <v>1010641.94</v>
      </c>
      <c r="V1324" s="8">
        <f>Daten!N1324</f>
        <v>500</v>
      </c>
      <c r="W1324" s="8">
        <f>Daten!O1324</f>
        <v>500</v>
      </c>
      <c r="X1324" s="22">
        <f t="shared" si="525"/>
        <v>1292510.3999999999</v>
      </c>
      <c r="Y1324" s="8">
        <f t="shared" si="526"/>
        <v>1199918.0251021395</v>
      </c>
      <c r="Z1324" s="20">
        <f t="shared" si="527"/>
        <v>92592.374897860456</v>
      </c>
      <c r="AA1324" s="26">
        <f t="shared" si="528"/>
        <v>-9259.2374897860464</v>
      </c>
      <c r="AB1324" s="31">
        <f t="shared" si="529"/>
        <v>-11566.301397144276</v>
      </c>
      <c r="AC1324" s="30">
        <f t="shared" si="530"/>
        <v>0</v>
      </c>
      <c r="AG1324" s="25">
        <f t="shared" si="531"/>
        <v>0</v>
      </c>
      <c r="AH1324" s="25">
        <f t="shared" si="532"/>
        <v>0</v>
      </c>
      <c r="AI1324" s="25">
        <f t="shared" si="533"/>
        <v>0</v>
      </c>
      <c r="AJ1324" s="25">
        <f t="shared" si="534"/>
        <v>1</v>
      </c>
      <c r="AK1324" s="25">
        <f t="shared" si="535"/>
        <v>0</v>
      </c>
      <c r="AL1324" s="25">
        <f t="shared" ca="1" si="536"/>
        <v>0</v>
      </c>
      <c r="AM1324" s="25">
        <f t="shared" ca="1" si="537"/>
        <v>0</v>
      </c>
      <c r="AN1324" s="25">
        <f ca="1">IF(AM1324=0,0,COUNTIF($AM$19:AM1324,C1324*10+1))</f>
        <v>0</v>
      </c>
      <c r="AO1324" s="20">
        <f t="shared" ca="1" si="538"/>
        <v>0</v>
      </c>
      <c r="AP1324" s="32">
        <f t="shared" ca="1" si="539"/>
        <v>0</v>
      </c>
    </row>
    <row r="1325" spans="1:42" x14ac:dyDescent="0.2">
      <c r="A1325" s="14">
        <f>Daten!A1325</f>
        <v>41817</v>
      </c>
      <c r="B1325" s="7" t="str">
        <f>Daten!B1325</f>
        <v xml:space="preserve">Sattledt                                          </v>
      </c>
      <c r="C1325" s="14">
        <f t="shared" si="515"/>
        <v>4</v>
      </c>
      <c r="D1325" s="9">
        <f>Daten!D1325</f>
        <v>0</v>
      </c>
      <c r="E1325" s="8">
        <f>Daten!E1325</f>
        <v>2775</v>
      </c>
      <c r="F1325" s="8">
        <f>Daten!F1325</f>
        <v>2712</v>
      </c>
      <c r="G1325" s="26">
        <f t="shared" si="516"/>
        <v>63</v>
      </c>
      <c r="H1325" s="28">
        <f t="shared" si="517"/>
        <v>2.3230088495575223E-2</v>
      </c>
      <c r="I1325" s="20">
        <f t="shared" si="518"/>
        <v>38.633676996035696</v>
      </c>
      <c r="J1325" s="20">
        <f t="shared" si="519"/>
        <v>24.366323003964304</v>
      </c>
      <c r="K1325" s="26">
        <f t="shared" si="520"/>
        <v>-12183.161501982151</v>
      </c>
      <c r="L1325" s="15">
        <f>Daten!G1325</f>
        <v>444</v>
      </c>
      <c r="M1325" s="15">
        <f>Daten!H1325</f>
        <v>1851</v>
      </c>
      <c r="N1325" s="15">
        <f>Daten!I1325</f>
        <v>480</v>
      </c>
      <c r="O1325" s="27">
        <f t="shared" si="521"/>
        <v>0.49918962722852511</v>
      </c>
      <c r="P1325" s="15">
        <f t="shared" si="522"/>
        <v>1059.6042422216713</v>
      </c>
      <c r="Q1325" s="20">
        <f t="shared" si="523"/>
        <v>-135.60424222167126</v>
      </c>
      <c r="R1325" s="26">
        <f t="shared" si="524"/>
        <v>-27120.848444334253</v>
      </c>
      <c r="S1325" s="8">
        <f>Daten!K1325</f>
        <v>23597.31</v>
      </c>
      <c r="T1325" s="8">
        <f>Daten!L1325</f>
        <v>520484.4</v>
      </c>
      <c r="U1325" s="8">
        <f>Daten!M1325</f>
        <v>8576433.9499999993</v>
      </c>
      <c r="V1325" s="8">
        <f>Daten!N1325</f>
        <v>500</v>
      </c>
      <c r="W1325" s="8">
        <f>Daten!O1325</f>
        <v>500</v>
      </c>
      <c r="X1325" s="22">
        <f t="shared" si="525"/>
        <v>9120515.6600000001</v>
      </c>
      <c r="Y1325" s="8">
        <f t="shared" si="526"/>
        <v>1138383.7674045938</v>
      </c>
      <c r="Z1325" s="20">
        <f t="shared" si="527"/>
        <v>7982131.8925954066</v>
      </c>
      <c r="AA1325" s="26">
        <f t="shared" si="528"/>
        <v>-798213.18925954076</v>
      </c>
      <c r="AB1325" s="31">
        <f t="shared" si="529"/>
        <v>-837517.19920585712</v>
      </c>
      <c r="AC1325" s="30">
        <f t="shared" si="530"/>
        <v>0</v>
      </c>
      <c r="AG1325" s="25">
        <f t="shared" si="531"/>
        <v>0</v>
      </c>
      <c r="AH1325" s="25">
        <f t="shared" si="532"/>
        <v>0</v>
      </c>
      <c r="AI1325" s="25">
        <f t="shared" si="533"/>
        <v>0</v>
      </c>
      <c r="AJ1325" s="25">
        <f t="shared" si="534"/>
        <v>1</v>
      </c>
      <c r="AK1325" s="25">
        <f t="shared" si="535"/>
        <v>0</v>
      </c>
      <c r="AL1325" s="25">
        <f t="shared" ca="1" si="536"/>
        <v>0</v>
      </c>
      <c r="AM1325" s="25">
        <f t="shared" ca="1" si="537"/>
        <v>0</v>
      </c>
      <c r="AN1325" s="25">
        <f ca="1">IF(AM1325=0,0,COUNTIF($AM$19:AM1325,C1325*10+1))</f>
        <v>0</v>
      </c>
      <c r="AO1325" s="20">
        <f t="shared" ca="1" si="538"/>
        <v>0</v>
      </c>
      <c r="AP1325" s="32">
        <f t="shared" ca="1" si="539"/>
        <v>0</v>
      </c>
    </row>
    <row r="1326" spans="1:42" x14ac:dyDescent="0.2">
      <c r="A1326" s="14">
        <f>Daten!A1326</f>
        <v>41818</v>
      </c>
      <c r="B1326" s="7" t="str">
        <f>Daten!B1326</f>
        <v xml:space="preserve">Schleißheim                                      </v>
      </c>
      <c r="C1326" s="14">
        <f t="shared" si="515"/>
        <v>4</v>
      </c>
      <c r="D1326" s="9">
        <f>Daten!D1326</f>
        <v>0</v>
      </c>
      <c r="E1326" s="8">
        <f>Daten!E1326</f>
        <v>1431</v>
      </c>
      <c r="F1326" s="8">
        <f>Daten!F1326</f>
        <v>1425</v>
      </c>
      <c r="G1326" s="26">
        <f t="shared" si="516"/>
        <v>6</v>
      </c>
      <c r="H1326" s="28">
        <f t="shared" si="517"/>
        <v>4.2105263157894736E-3</v>
      </c>
      <c r="I1326" s="20">
        <f t="shared" si="518"/>
        <v>20.299774970262121</v>
      </c>
      <c r="J1326" s="20">
        <f t="shared" si="519"/>
        <v>-14.299774970262121</v>
      </c>
      <c r="K1326" s="26">
        <f t="shared" si="520"/>
        <v>7149.8874851310602</v>
      </c>
      <c r="L1326" s="15">
        <f>Daten!G1326</f>
        <v>260</v>
      </c>
      <c r="M1326" s="15">
        <f>Daten!H1326</f>
        <v>938</v>
      </c>
      <c r="N1326" s="15">
        <f>Daten!I1326</f>
        <v>233</v>
      </c>
      <c r="O1326" s="27">
        <f t="shared" si="521"/>
        <v>0.52558635394456288</v>
      </c>
      <c r="P1326" s="15">
        <f t="shared" si="522"/>
        <v>536.95774133113321</v>
      </c>
      <c r="Q1326" s="20">
        <f t="shared" si="523"/>
        <v>-43.957741331133207</v>
      </c>
      <c r="R1326" s="26">
        <f t="shared" si="524"/>
        <v>-8791.5482662266404</v>
      </c>
      <c r="S1326" s="8">
        <f>Daten!K1326</f>
        <v>5876.01</v>
      </c>
      <c r="T1326" s="8">
        <f>Daten!L1326</f>
        <v>107862.68</v>
      </c>
      <c r="U1326" s="8">
        <f>Daten!M1326</f>
        <v>104881.97</v>
      </c>
      <c r="V1326" s="8">
        <f>Daten!N1326</f>
        <v>500</v>
      </c>
      <c r="W1326" s="8">
        <f>Daten!O1326</f>
        <v>500</v>
      </c>
      <c r="X1326" s="22">
        <f t="shared" si="525"/>
        <v>218620.65999999997</v>
      </c>
      <c r="Y1326" s="8">
        <f t="shared" si="526"/>
        <v>587036.81843458512</v>
      </c>
      <c r="Z1326" s="20">
        <f t="shared" si="527"/>
        <v>-368416.15843458514</v>
      </c>
      <c r="AA1326" s="26">
        <f t="shared" si="528"/>
        <v>36841.615843458516</v>
      </c>
      <c r="AB1326" s="31">
        <f t="shared" si="529"/>
        <v>35199.955062362933</v>
      </c>
      <c r="AC1326" s="30">
        <f t="shared" si="530"/>
        <v>35199.955062362933</v>
      </c>
      <c r="AG1326" s="25">
        <f t="shared" si="531"/>
        <v>7149.8874851310602</v>
      </c>
      <c r="AH1326" s="25">
        <f t="shared" si="532"/>
        <v>36841.615843458516</v>
      </c>
      <c r="AI1326" s="25">
        <f t="shared" si="533"/>
        <v>43991.503328589577</v>
      </c>
      <c r="AJ1326" s="25">
        <f t="shared" si="534"/>
        <v>1</v>
      </c>
      <c r="AK1326" s="25">
        <f t="shared" si="535"/>
        <v>43991.503328589577</v>
      </c>
      <c r="AL1326" s="25">
        <f t="shared" ca="1" si="536"/>
        <v>96468</v>
      </c>
      <c r="AM1326" s="25">
        <f t="shared" ca="1" si="537"/>
        <v>41</v>
      </c>
      <c r="AN1326" s="25">
        <f ca="1">IF(AM1326=0,0,COUNTIF($AM$19:AM1326,C1326*10+1))</f>
        <v>198</v>
      </c>
      <c r="AO1326" s="20">
        <f t="shared" ca="1" si="538"/>
        <v>0</v>
      </c>
      <c r="AP1326" s="32">
        <f t="shared" ca="1" si="539"/>
        <v>96468</v>
      </c>
    </row>
    <row r="1327" spans="1:42" x14ac:dyDescent="0.2">
      <c r="A1327" s="14">
        <f>Daten!A1327</f>
        <v>41819</v>
      </c>
      <c r="B1327" s="7" t="str">
        <f>Daten!B1327</f>
        <v xml:space="preserve">Sipbachzell                                       </v>
      </c>
      <c r="C1327" s="14">
        <f t="shared" si="515"/>
        <v>4</v>
      </c>
      <c r="D1327" s="9">
        <f>Daten!D1327</f>
        <v>0</v>
      </c>
      <c r="E1327" s="8">
        <f>Daten!E1327</f>
        <v>2283</v>
      </c>
      <c r="F1327" s="8">
        <f>Daten!F1327</f>
        <v>2081</v>
      </c>
      <c r="G1327" s="26">
        <f t="shared" si="516"/>
        <v>202</v>
      </c>
      <c r="H1327" s="28">
        <f t="shared" si="517"/>
        <v>9.7068716962998555E-2</v>
      </c>
      <c r="I1327" s="20">
        <f t="shared" si="518"/>
        <v>29.644794184642436</v>
      </c>
      <c r="J1327" s="20">
        <f t="shared" si="519"/>
        <v>172.35520581535758</v>
      </c>
      <c r="K1327" s="26">
        <f t="shared" si="520"/>
        <v>-86177.602907678796</v>
      </c>
      <c r="L1327" s="15">
        <f>Daten!G1327</f>
        <v>467</v>
      </c>
      <c r="M1327" s="15">
        <f>Daten!H1327</f>
        <v>1484</v>
      </c>
      <c r="N1327" s="15">
        <f>Daten!I1327</f>
        <v>332</v>
      </c>
      <c r="O1327" s="27">
        <f t="shared" si="521"/>
        <v>0.53840970350404316</v>
      </c>
      <c r="P1327" s="15">
        <f t="shared" si="522"/>
        <v>849.5152325537332</v>
      </c>
      <c r="Q1327" s="20">
        <f t="shared" si="523"/>
        <v>-50.515232553733199</v>
      </c>
      <c r="R1327" s="26">
        <f t="shared" si="524"/>
        <v>-10103.046510746641</v>
      </c>
      <c r="S1327" s="8">
        <f>Daten!K1327</f>
        <v>25905.040000000001</v>
      </c>
      <c r="T1327" s="8">
        <f>Daten!L1327</f>
        <v>160845.37</v>
      </c>
      <c r="U1327" s="8">
        <f>Daten!M1327</f>
        <v>548351.55000000005</v>
      </c>
      <c r="V1327" s="8">
        <f>Daten!N1327</f>
        <v>500</v>
      </c>
      <c r="W1327" s="8">
        <f>Daten!O1327</f>
        <v>500</v>
      </c>
      <c r="X1327" s="22">
        <f t="shared" si="525"/>
        <v>735101.96000000008</v>
      </c>
      <c r="Y1327" s="8">
        <f t="shared" si="526"/>
        <v>936551.40215664415</v>
      </c>
      <c r="Z1327" s="20">
        <f t="shared" si="527"/>
        <v>-201449.44215664407</v>
      </c>
      <c r="AA1327" s="26">
        <f t="shared" si="528"/>
        <v>20144.944215664407</v>
      </c>
      <c r="AB1327" s="31">
        <f t="shared" si="529"/>
        <v>-76135.705202761033</v>
      </c>
      <c r="AC1327" s="30">
        <f t="shared" si="530"/>
        <v>0</v>
      </c>
      <c r="AG1327" s="25">
        <f t="shared" si="531"/>
        <v>0</v>
      </c>
      <c r="AH1327" s="25">
        <f t="shared" si="532"/>
        <v>0</v>
      </c>
      <c r="AI1327" s="25">
        <f t="shared" si="533"/>
        <v>0</v>
      </c>
      <c r="AJ1327" s="25">
        <f t="shared" si="534"/>
        <v>1</v>
      </c>
      <c r="AK1327" s="25">
        <f t="shared" si="535"/>
        <v>0</v>
      </c>
      <c r="AL1327" s="25">
        <f t="shared" ca="1" si="536"/>
        <v>0</v>
      </c>
      <c r="AM1327" s="25">
        <f t="shared" ca="1" si="537"/>
        <v>0</v>
      </c>
      <c r="AN1327" s="25">
        <f ca="1">IF(AM1327=0,0,COUNTIF($AM$19:AM1327,C1327*10+1))</f>
        <v>0</v>
      </c>
      <c r="AO1327" s="20">
        <f t="shared" ca="1" si="538"/>
        <v>0</v>
      </c>
      <c r="AP1327" s="32">
        <f t="shared" ca="1" si="539"/>
        <v>0</v>
      </c>
    </row>
    <row r="1328" spans="1:42" x14ac:dyDescent="0.2">
      <c r="A1328" s="14">
        <f>Daten!A1328</f>
        <v>41820</v>
      </c>
      <c r="B1328" s="7" t="str">
        <f>Daten!B1328</f>
        <v xml:space="preserve">Stadl-Paura                                       </v>
      </c>
      <c r="C1328" s="14">
        <f t="shared" si="515"/>
        <v>4</v>
      </c>
      <c r="D1328" s="9">
        <f>Daten!D1328</f>
        <v>0</v>
      </c>
      <c r="E1328" s="8">
        <f>Daten!E1328</f>
        <v>5219</v>
      </c>
      <c r="F1328" s="8">
        <f>Daten!F1328</f>
        <v>5004</v>
      </c>
      <c r="G1328" s="26">
        <f t="shared" si="516"/>
        <v>215</v>
      </c>
      <c r="H1328" s="28">
        <f t="shared" si="517"/>
        <v>4.2965627498001598E-2</v>
      </c>
      <c r="I1328" s="20">
        <f t="shared" si="518"/>
        <v>71.284262421888883</v>
      </c>
      <c r="J1328" s="20">
        <f t="shared" si="519"/>
        <v>143.71573757811112</v>
      </c>
      <c r="K1328" s="26">
        <f t="shared" si="520"/>
        <v>-71857.868789055559</v>
      </c>
      <c r="L1328" s="15">
        <f>Daten!G1328</f>
        <v>740</v>
      </c>
      <c r="M1328" s="15">
        <f>Daten!H1328</f>
        <v>3374</v>
      </c>
      <c r="N1328" s="15">
        <f>Daten!I1328</f>
        <v>1105</v>
      </c>
      <c r="O1328" s="27">
        <f t="shared" si="521"/>
        <v>0.5468286899822169</v>
      </c>
      <c r="P1328" s="15">
        <f t="shared" si="522"/>
        <v>1931.4450098627331</v>
      </c>
      <c r="Q1328" s="20">
        <f t="shared" si="523"/>
        <v>-86.445009862733059</v>
      </c>
      <c r="R1328" s="26">
        <f t="shared" si="524"/>
        <v>-17289.001972546612</v>
      </c>
      <c r="S1328" s="8">
        <f>Daten!K1328</f>
        <v>3788.26</v>
      </c>
      <c r="T1328" s="8">
        <f>Daten!L1328</f>
        <v>361216.98</v>
      </c>
      <c r="U1328" s="8">
        <f>Daten!M1328</f>
        <v>962921.23</v>
      </c>
      <c r="V1328" s="8">
        <f>Daten!N1328</f>
        <v>500</v>
      </c>
      <c r="W1328" s="8">
        <f>Daten!O1328</f>
        <v>500</v>
      </c>
      <c r="X1328" s="22">
        <f t="shared" si="525"/>
        <v>1327926.47</v>
      </c>
      <c r="Y1328" s="8">
        <f t="shared" si="526"/>
        <v>2140981.9394899369</v>
      </c>
      <c r="Z1328" s="20">
        <f t="shared" si="527"/>
        <v>-813055.46948993695</v>
      </c>
      <c r="AA1328" s="26">
        <f t="shared" si="528"/>
        <v>81305.546948993695</v>
      </c>
      <c r="AB1328" s="31">
        <f t="shared" si="529"/>
        <v>-7841.3238126084761</v>
      </c>
      <c r="AC1328" s="30">
        <f t="shared" si="530"/>
        <v>0</v>
      </c>
      <c r="AG1328" s="25">
        <f t="shared" si="531"/>
        <v>0</v>
      </c>
      <c r="AH1328" s="25">
        <f t="shared" si="532"/>
        <v>0</v>
      </c>
      <c r="AI1328" s="25">
        <f t="shared" si="533"/>
        <v>0</v>
      </c>
      <c r="AJ1328" s="25">
        <f t="shared" si="534"/>
        <v>1</v>
      </c>
      <c r="AK1328" s="25">
        <f t="shared" si="535"/>
        <v>0</v>
      </c>
      <c r="AL1328" s="25">
        <f t="shared" ca="1" si="536"/>
        <v>0</v>
      </c>
      <c r="AM1328" s="25">
        <f t="shared" ca="1" si="537"/>
        <v>0</v>
      </c>
      <c r="AN1328" s="25">
        <f ca="1">IF(AM1328=0,0,COUNTIF($AM$19:AM1328,C1328*10+1))</f>
        <v>0</v>
      </c>
      <c r="AO1328" s="20">
        <f t="shared" ca="1" si="538"/>
        <v>0</v>
      </c>
      <c r="AP1328" s="32">
        <f t="shared" ca="1" si="539"/>
        <v>0</v>
      </c>
    </row>
    <row r="1329" spans="1:42" x14ac:dyDescent="0.2">
      <c r="A1329" s="14">
        <f>Daten!A1329</f>
        <v>41821</v>
      </c>
      <c r="B1329" s="7" t="str">
        <f>Daten!B1329</f>
        <v xml:space="preserve">Steinerkirchen an der Traun                       </v>
      </c>
      <c r="C1329" s="14">
        <f t="shared" si="515"/>
        <v>4</v>
      </c>
      <c r="D1329" s="9">
        <f>Daten!D1329</f>
        <v>0</v>
      </c>
      <c r="E1329" s="8">
        <f>Daten!E1329</f>
        <v>2450</v>
      </c>
      <c r="F1329" s="8">
        <f>Daten!F1329</f>
        <v>2390</v>
      </c>
      <c r="G1329" s="26">
        <f t="shared" si="516"/>
        <v>60</v>
      </c>
      <c r="H1329" s="28">
        <f t="shared" si="517"/>
        <v>2.5104602510460251E-2</v>
      </c>
      <c r="I1329" s="20">
        <f t="shared" si="518"/>
        <v>34.046640125562433</v>
      </c>
      <c r="J1329" s="20">
        <f t="shared" si="519"/>
        <v>25.953359874437567</v>
      </c>
      <c r="K1329" s="26">
        <f t="shared" si="520"/>
        <v>-12976.679937218783</v>
      </c>
      <c r="L1329" s="15">
        <f>Daten!G1329</f>
        <v>407</v>
      </c>
      <c r="M1329" s="15">
        <f>Daten!H1329</f>
        <v>1562</v>
      </c>
      <c r="N1329" s="15">
        <f>Daten!I1329</f>
        <v>481</v>
      </c>
      <c r="O1329" s="27">
        <f t="shared" si="521"/>
        <v>0.5685019206145967</v>
      </c>
      <c r="P1329" s="15">
        <f t="shared" si="522"/>
        <v>894.16630272839029</v>
      </c>
      <c r="Q1329" s="20">
        <f t="shared" si="523"/>
        <v>-6.166302728390292</v>
      </c>
      <c r="R1329" s="26">
        <f t="shared" si="524"/>
        <v>-1233.2605456780584</v>
      </c>
      <c r="S1329" s="8">
        <f>Daten!K1329</f>
        <v>35978.81</v>
      </c>
      <c r="T1329" s="8">
        <f>Daten!L1329</f>
        <v>156238.01999999999</v>
      </c>
      <c r="U1329" s="8">
        <f>Daten!M1329</f>
        <v>339007.05</v>
      </c>
      <c r="V1329" s="8">
        <f>Daten!N1329</f>
        <v>500</v>
      </c>
      <c r="W1329" s="8">
        <f>Daten!O1329</f>
        <v>500</v>
      </c>
      <c r="X1329" s="22">
        <f t="shared" si="525"/>
        <v>531223.88</v>
      </c>
      <c r="Y1329" s="8">
        <f t="shared" si="526"/>
        <v>1005059.5423932449</v>
      </c>
      <c r="Z1329" s="20">
        <f t="shared" si="527"/>
        <v>-473835.66239324491</v>
      </c>
      <c r="AA1329" s="26">
        <f t="shared" si="528"/>
        <v>47383.566239324493</v>
      </c>
      <c r="AB1329" s="31">
        <f t="shared" si="529"/>
        <v>33173.625756427653</v>
      </c>
      <c r="AC1329" s="30">
        <f t="shared" si="530"/>
        <v>33173.625756427653</v>
      </c>
      <c r="AG1329" s="25">
        <f t="shared" si="531"/>
        <v>-12976.679937218783</v>
      </c>
      <c r="AH1329" s="25">
        <f t="shared" si="532"/>
        <v>47383.566239324493</v>
      </c>
      <c r="AI1329" s="25">
        <f t="shared" si="533"/>
        <v>34406.886302105711</v>
      </c>
      <c r="AJ1329" s="25">
        <f t="shared" si="534"/>
        <v>1</v>
      </c>
      <c r="AK1329" s="25">
        <f t="shared" si="535"/>
        <v>34406.886302105711</v>
      </c>
      <c r="AL1329" s="25">
        <f t="shared" ca="1" si="536"/>
        <v>75450</v>
      </c>
      <c r="AM1329" s="25">
        <f t="shared" ca="1" si="537"/>
        <v>41</v>
      </c>
      <c r="AN1329" s="25">
        <f ca="1">IF(AM1329=0,0,COUNTIF($AM$19:AM1329,C1329*10+1))</f>
        <v>199</v>
      </c>
      <c r="AO1329" s="20">
        <f t="shared" ca="1" si="538"/>
        <v>0</v>
      </c>
      <c r="AP1329" s="32">
        <f t="shared" ca="1" si="539"/>
        <v>75450</v>
      </c>
    </row>
    <row r="1330" spans="1:42" x14ac:dyDescent="0.2">
      <c r="A1330" s="14">
        <f>Daten!A1330</f>
        <v>41822</v>
      </c>
      <c r="B1330" s="7" t="str">
        <f>Daten!B1330</f>
        <v xml:space="preserve">Steinhaus                                         </v>
      </c>
      <c r="C1330" s="14">
        <f t="shared" si="515"/>
        <v>4</v>
      </c>
      <c r="D1330" s="9">
        <f>Daten!D1330</f>
        <v>0</v>
      </c>
      <c r="E1330" s="8">
        <f>Daten!E1330</f>
        <v>2712</v>
      </c>
      <c r="F1330" s="8">
        <f>Daten!F1330</f>
        <v>2265</v>
      </c>
      <c r="G1330" s="26">
        <f t="shared" si="516"/>
        <v>447</v>
      </c>
      <c r="H1330" s="28">
        <f t="shared" si="517"/>
        <v>0.19735099337748344</v>
      </c>
      <c r="I1330" s="20">
        <f t="shared" si="518"/>
        <v>32.26595811062716</v>
      </c>
      <c r="J1330" s="20">
        <f t="shared" si="519"/>
        <v>414.73404188937286</v>
      </c>
      <c r="K1330" s="26">
        <f t="shared" si="520"/>
        <v>-207367.02094468643</v>
      </c>
      <c r="L1330" s="15">
        <f>Daten!G1330</f>
        <v>481</v>
      </c>
      <c r="M1330" s="15">
        <f>Daten!H1330</f>
        <v>1745</v>
      </c>
      <c r="N1330" s="15">
        <f>Daten!I1330</f>
        <v>486</v>
      </c>
      <c r="O1330" s="27">
        <f t="shared" si="521"/>
        <v>0.55415472779369623</v>
      </c>
      <c r="P1330" s="15">
        <f t="shared" si="522"/>
        <v>998.92458275354738</v>
      </c>
      <c r="Q1330" s="20">
        <f t="shared" si="523"/>
        <v>-31.924582753547384</v>
      </c>
      <c r="R1330" s="26">
        <f t="shared" si="524"/>
        <v>-6384.9165507094767</v>
      </c>
      <c r="S1330" s="8">
        <f>Daten!K1330</f>
        <v>30513.01</v>
      </c>
      <c r="T1330" s="8">
        <f>Daten!L1330</f>
        <v>278667.78999999998</v>
      </c>
      <c r="U1330" s="8">
        <f>Daten!M1330</f>
        <v>2964804.95</v>
      </c>
      <c r="V1330" s="8">
        <f>Daten!N1330</f>
        <v>500</v>
      </c>
      <c r="W1330" s="8">
        <f>Daten!O1330</f>
        <v>500</v>
      </c>
      <c r="X1330" s="22">
        <f t="shared" si="525"/>
        <v>3273985.75</v>
      </c>
      <c r="Y1330" s="8">
        <f t="shared" si="526"/>
        <v>1112539.3791716245</v>
      </c>
      <c r="Z1330" s="20">
        <f t="shared" si="527"/>
        <v>2161446.3708283752</v>
      </c>
      <c r="AA1330" s="26">
        <f t="shared" si="528"/>
        <v>-216144.63708283752</v>
      </c>
      <c r="AB1330" s="31">
        <f t="shared" si="529"/>
        <v>-429896.57457823341</v>
      </c>
      <c r="AC1330" s="30">
        <f t="shared" si="530"/>
        <v>0</v>
      </c>
      <c r="AG1330" s="25">
        <f t="shared" si="531"/>
        <v>0</v>
      </c>
      <c r="AH1330" s="25">
        <f t="shared" si="532"/>
        <v>0</v>
      </c>
      <c r="AI1330" s="25">
        <f t="shared" si="533"/>
        <v>0</v>
      </c>
      <c r="AJ1330" s="25">
        <f t="shared" si="534"/>
        <v>1</v>
      </c>
      <c r="AK1330" s="25">
        <f t="shared" si="535"/>
        <v>0</v>
      </c>
      <c r="AL1330" s="25">
        <f t="shared" ca="1" si="536"/>
        <v>0</v>
      </c>
      <c r="AM1330" s="25">
        <f t="shared" ca="1" si="537"/>
        <v>0</v>
      </c>
      <c r="AN1330" s="25">
        <f ca="1">IF(AM1330=0,0,COUNTIF($AM$19:AM1330,C1330*10+1))</f>
        <v>0</v>
      </c>
      <c r="AO1330" s="20">
        <f t="shared" ca="1" si="538"/>
        <v>0</v>
      </c>
      <c r="AP1330" s="32">
        <f t="shared" ca="1" si="539"/>
        <v>0</v>
      </c>
    </row>
    <row r="1331" spans="1:42" x14ac:dyDescent="0.2">
      <c r="A1331" s="14">
        <f>Daten!A1331</f>
        <v>41823</v>
      </c>
      <c r="B1331" s="7" t="str">
        <f>Daten!B1331</f>
        <v xml:space="preserve">Thalheim bei Wels                                 </v>
      </c>
      <c r="C1331" s="14">
        <f t="shared" si="515"/>
        <v>4</v>
      </c>
      <c r="D1331" s="9">
        <f>Daten!D1331</f>
        <v>0</v>
      </c>
      <c r="E1331" s="8">
        <f>Daten!E1331</f>
        <v>5573</v>
      </c>
      <c r="F1331" s="8">
        <f>Daten!F1331</f>
        <v>5531</v>
      </c>
      <c r="G1331" s="26">
        <f t="shared" si="516"/>
        <v>42</v>
      </c>
      <c r="H1331" s="28">
        <f t="shared" si="517"/>
        <v>7.5935635508949557E-3</v>
      </c>
      <c r="I1331" s="20">
        <f t="shared" si="518"/>
        <v>78.791617796855988</v>
      </c>
      <c r="J1331" s="20">
        <f t="shared" si="519"/>
        <v>-36.791617796855988</v>
      </c>
      <c r="K1331" s="26">
        <f t="shared" si="520"/>
        <v>18395.808898427993</v>
      </c>
      <c r="L1331" s="15">
        <f>Daten!G1331</f>
        <v>756</v>
      </c>
      <c r="M1331" s="15">
        <f>Daten!H1331</f>
        <v>3581</v>
      </c>
      <c r="N1331" s="15">
        <f>Daten!I1331</f>
        <v>1236</v>
      </c>
      <c r="O1331" s="27">
        <f t="shared" si="521"/>
        <v>0.5562691985478917</v>
      </c>
      <c r="P1331" s="15">
        <f t="shared" si="522"/>
        <v>2049.9420807108613</v>
      </c>
      <c r="Q1331" s="20">
        <f t="shared" si="523"/>
        <v>-57.942080710861319</v>
      </c>
      <c r="R1331" s="26">
        <f t="shared" si="524"/>
        <v>-11588.416142172264</v>
      </c>
      <c r="S1331" s="8">
        <f>Daten!K1331</f>
        <v>17539.36</v>
      </c>
      <c r="T1331" s="8">
        <f>Daten!L1331</f>
        <v>689962.51</v>
      </c>
      <c r="U1331" s="8">
        <f>Daten!M1331</f>
        <v>4230425.29</v>
      </c>
      <c r="V1331" s="8">
        <f>Daten!N1331</f>
        <v>500</v>
      </c>
      <c r="W1331" s="8">
        <f>Daten!O1331</f>
        <v>500</v>
      </c>
      <c r="X1331" s="22">
        <f t="shared" si="525"/>
        <v>4937927.16</v>
      </c>
      <c r="Y1331" s="8">
        <f t="shared" si="526"/>
        <v>2286202.7876561447</v>
      </c>
      <c r="Z1331" s="20">
        <f t="shared" si="527"/>
        <v>2651724.3723438554</v>
      </c>
      <c r="AA1331" s="26">
        <f t="shared" si="528"/>
        <v>-265172.43723438558</v>
      </c>
      <c r="AB1331" s="31">
        <f t="shared" si="529"/>
        <v>-258365.04447812986</v>
      </c>
      <c r="AC1331" s="30">
        <f t="shared" si="530"/>
        <v>0</v>
      </c>
      <c r="AG1331" s="25">
        <f t="shared" si="531"/>
        <v>0</v>
      </c>
      <c r="AH1331" s="25">
        <f t="shared" si="532"/>
        <v>0</v>
      </c>
      <c r="AI1331" s="25">
        <f t="shared" si="533"/>
        <v>0</v>
      </c>
      <c r="AJ1331" s="25">
        <f t="shared" si="534"/>
        <v>1</v>
      </c>
      <c r="AK1331" s="25">
        <f t="shared" si="535"/>
        <v>0</v>
      </c>
      <c r="AL1331" s="25">
        <f t="shared" ca="1" si="536"/>
        <v>0</v>
      </c>
      <c r="AM1331" s="25">
        <f t="shared" ca="1" si="537"/>
        <v>0</v>
      </c>
      <c r="AN1331" s="25">
        <f ca="1">IF(AM1331=0,0,COUNTIF($AM$19:AM1331,C1331*10+1))</f>
        <v>0</v>
      </c>
      <c r="AO1331" s="20">
        <f t="shared" ca="1" si="538"/>
        <v>0</v>
      </c>
      <c r="AP1331" s="32">
        <f t="shared" ca="1" si="539"/>
        <v>0</v>
      </c>
    </row>
    <row r="1332" spans="1:42" x14ac:dyDescent="0.2">
      <c r="A1332" s="14">
        <f>Daten!A1332</f>
        <v>41824</v>
      </c>
      <c r="B1332" s="7" t="str">
        <f>Daten!B1332</f>
        <v xml:space="preserve">Weißkirchen an der Traun                         </v>
      </c>
      <c r="C1332" s="14">
        <f t="shared" si="515"/>
        <v>4</v>
      </c>
      <c r="D1332" s="9">
        <f>Daten!D1332</f>
        <v>0</v>
      </c>
      <c r="E1332" s="8">
        <f>Daten!E1332</f>
        <v>3559</v>
      </c>
      <c r="F1332" s="8">
        <f>Daten!F1332</f>
        <v>3424</v>
      </c>
      <c r="G1332" s="26">
        <f t="shared" si="516"/>
        <v>135</v>
      </c>
      <c r="H1332" s="28">
        <f t="shared" si="517"/>
        <v>3.9427570093457945E-2</v>
      </c>
      <c r="I1332" s="20">
        <f t="shared" si="518"/>
        <v>48.776441753107015</v>
      </c>
      <c r="J1332" s="20">
        <f t="shared" si="519"/>
        <v>86.223558246892992</v>
      </c>
      <c r="K1332" s="26">
        <f t="shared" si="520"/>
        <v>-43111.779123446497</v>
      </c>
      <c r="L1332" s="15">
        <f>Daten!G1332</f>
        <v>550</v>
      </c>
      <c r="M1332" s="15">
        <f>Daten!H1332</f>
        <v>2377</v>
      </c>
      <c r="N1332" s="15">
        <f>Daten!I1332</f>
        <v>632</v>
      </c>
      <c r="O1332" s="27">
        <f t="shared" si="521"/>
        <v>0.4972654606647034</v>
      </c>
      <c r="P1332" s="15">
        <f t="shared" si="522"/>
        <v>1360.7127410917949</v>
      </c>
      <c r="Q1332" s="20">
        <f t="shared" si="523"/>
        <v>-178.7127410917949</v>
      </c>
      <c r="R1332" s="26">
        <f t="shared" si="524"/>
        <v>-35742.548218358977</v>
      </c>
      <c r="S1332" s="8">
        <f>Daten!K1332</f>
        <v>20518.38</v>
      </c>
      <c r="T1332" s="8">
        <f>Daten!L1332</f>
        <v>420663.06</v>
      </c>
      <c r="U1332" s="8">
        <f>Daten!M1332</f>
        <v>1573458.55</v>
      </c>
      <c r="V1332" s="8">
        <f>Daten!N1332</f>
        <v>500</v>
      </c>
      <c r="W1332" s="8">
        <f>Daten!O1332</f>
        <v>500</v>
      </c>
      <c r="X1332" s="22">
        <f t="shared" si="525"/>
        <v>2014639.99</v>
      </c>
      <c r="Y1332" s="8">
        <f t="shared" si="526"/>
        <v>1460002.8209704321</v>
      </c>
      <c r="Z1332" s="20">
        <f t="shared" si="527"/>
        <v>554637.16902956786</v>
      </c>
      <c r="AA1332" s="26">
        <f t="shared" si="528"/>
        <v>-55463.716902956789</v>
      </c>
      <c r="AB1332" s="31">
        <f t="shared" si="529"/>
        <v>-134318.04424476228</v>
      </c>
      <c r="AC1332" s="30">
        <f t="shared" si="530"/>
        <v>0</v>
      </c>
      <c r="AG1332" s="25">
        <f t="shared" si="531"/>
        <v>0</v>
      </c>
      <c r="AH1332" s="25">
        <f t="shared" si="532"/>
        <v>0</v>
      </c>
      <c r="AI1332" s="25">
        <f t="shared" si="533"/>
        <v>0</v>
      </c>
      <c r="AJ1332" s="25">
        <f t="shared" si="534"/>
        <v>1</v>
      </c>
      <c r="AK1332" s="25">
        <f t="shared" si="535"/>
        <v>0</v>
      </c>
      <c r="AL1332" s="25">
        <f t="shared" ca="1" si="536"/>
        <v>0</v>
      </c>
      <c r="AM1332" s="25">
        <f t="shared" ca="1" si="537"/>
        <v>0</v>
      </c>
      <c r="AN1332" s="25">
        <f ca="1">IF(AM1332=0,0,COUNTIF($AM$19:AM1332,C1332*10+1))</f>
        <v>0</v>
      </c>
      <c r="AO1332" s="20">
        <f t="shared" ca="1" si="538"/>
        <v>0</v>
      </c>
      <c r="AP1332" s="32">
        <f t="shared" ca="1" si="539"/>
        <v>0</v>
      </c>
    </row>
    <row r="1333" spans="1:42" x14ac:dyDescent="0.2">
      <c r="A1333" s="14">
        <f>Daten!A1333</f>
        <v>50101</v>
      </c>
      <c r="B1333" s="7" t="str">
        <f>Daten!B1333</f>
        <v xml:space="preserve">Salzburg                                          </v>
      </c>
      <c r="C1333" s="14">
        <f t="shared" si="515"/>
        <v>5</v>
      </c>
      <c r="D1333" s="9">
        <f>Daten!D1333</f>
        <v>1</v>
      </c>
      <c r="E1333" s="8">
        <f>Daten!E1333</f>
        <v>157316</v>
      </c>
      <c r="F1333" s="8">
        <f>Daten!F1333</f>
        <v>154964</v>
      </c>
      <c r="G1333" s="26">
        <f t="shared" si="516"/>
        <v>2352</v>
      </c>
      <c r="H1333" s="28">
        <f t="shared" si="517"/>
        <v>1.5177718695955189E-2</v>
      </c>
      <c r="I1333" s="20">
        <f t="shared" si="518"/>
        <v>2207.5328620994383</v>
      </c>
      <c r="J1333" s="20">
        <f t="shared" si="519"/>
        <v>144.46713790056174</v>
      </c>
      <c r="K1333" s="26">
        <f t="shared" si="520"/>
        <v>-72233.568950280867</v>
      </c>
      <c r="L1333" s="15">
        <f>Daten!G1333</f>
        <v>19899</v>
      </c>
      <c r="M1333" s="15">
        <f>Daten!H1333</f>
        <v>104521</v>
      </c>
      <c r="N1333" s="15">
        <f>Daten!I1333</f>
        <v>32896</v>
      </c>
      <c r="O1333" s="27">
        <f t="shared" si="521"/>
        <v>0.50511380488131574</v>
      </c>
      <c r="P1333" s="15">
        <f t="shared" si="522"/>
        <v>59833.006483658181</v>
      </c>
      <c r="Q1333" s="20">
        <f t="shared" si="523"/>
        <v>-7038.0064836581805</v>
      </c>
      <c r="R1333" s="26">
        <f t="shared" si="524"/>
        <v>-1407601.2967316362</v>
      </c>
      <c r="S1333" s="8">
        <f>Daten!K1333</f>
        <v>20595.34</v>
      </c>
      <c r="T1333" s="8">
        <f>Daten!L1333</f>
        <v>15437947.18</v>
      </c>
      <c r="U1333" s="8">
        <f>Daten!M1333</f>
        <v>103679101.86</v>
      </c>
      <c r="V1333" s="8">
        <f>Daten!N1333</f>
        <v>500</v>
      </c>
      <c r="W1333" s="8">
        <f>Daten!O1333</f>
        <v>500</v>
      </c>
      <c r="X1333" s="22">
        <f t="shared" si="525"/>
        <v>119137644.38</v>
      </c>
      <c r="Y1333" s="8">
        <f t="shared" si="526"/>
        <v>64535488.559647232</v>
      </c>
      <c r="Z1333" s="20">
        <f t="shared" si="527"/>
        <v>54602155.820352763</v>
      </c>
      <c r="AA1333" s="26">
        <f t="shared" si="528"/>
        <v>-5460215.582035277</v>
      </c>
      <c r="AB1333" s="31">
        <f t="shared" si="529"/>
        <v>-6940050.4477171935</v>
      </c>
      <c r="AC1333" s="30">
        <f t="shared" si="530"/>
        <v>0</v>
      </c>
      <c r="AG1333" s="25">
        <f t="shared" si="531"/>
        <v>0</v>
      </c>
      <c r="AH1333" s="25">
        <f t="shared" si="532"/>
        <v>0</v>
      </c>
      <c r="AI1333" s="25">
        <f t="shared" si="533"/>
        <v>0</v>
      </c>
      <c r="AJ1333" s="25">
        <f t="shared" si="534"/>
        <v>1</v>
      </c>
      <c r="AK1333" s="25">
        <f t="shared" si="535"/>
        <v>0</v>
      </c>
      <c r="AL1333" s="25">
        <f t="shared" ca="1" si="536"/>
        <v>0</v>
      </c>
      <c r="AM1333" s="25">
        <f t="shared" ca="1" si="537"/>
        <v>0</v>
      </c>
      <c r="AN1333" s="25">
        <f ca="1">IF(AM1333=0,0,COUNTIF($AM$19:AM1333,C1333*10+1))</f>
        <v>0</v>
      </c>
      <c r="AO1333" s="20">
        <f t="shared" ca="1" si="538"/>
        <v>0</v>
      </c>
      <c r="AP1333" s="32">
        <f t="shared" ca="1" si="539"/>
        <v>0</v>
      </c>
    </row>
    <row r="1334" spans="1:42" x14ac:dyDescent="0.2">
      <c r="A1334" s="14">
        <f>Daten!A1334</f>
        <v>50201</v>
      </c>
      <c r="B1334" s="7" t="str">
        <f>Daten!B1334</f>
        <v xml:space="preserve">Abtenau                                           </v>
      </c>
      <c r="C1334" s="14">
        <f t="shared" si="515"/>
        <v>5</v>
      </c>
      <c r="D1334" s="9">
        <f>Daten!D1334</f>
        <v>0</v>
      </c>
      <c r="E1334" s="8">
        <f>Daten!E1334</f>
        <v>6050</v>
      </c>
      <c r="F1334" s="8">
        <f>Daten!F1334</f>
        <v>5912</v>
      </c>
      <c r="G1334" s="26">
        <f t="shared" si="516"/>
        <v>138</v>
      </c>
      <c r="H1334" s="28">
        <f t="shared" si="517"/>
        <v>2.334235453315291E-2</v>
      </c>
      <c r="I1334" s="20">
        <f t="shared" si="518"/>
        <v>84.219136578378709</v>
      </c>
      <c r="J1334" s="20">
        <f t="shared" si="519"/>
        <v>53.780863421621291</v>
      </c>
      <c r="K1334" s="26">
        <f t="shared" si="520"/>
        <v>-26890.431710810644</v>
      </c>
      <c r="L1334" s="15">
        <f>Daten!G1334</f>
        <v>926</v>
      </c>
      <c r="M1334" s="15">
        <f>Daten!H1334</f>
        <v>3887</v>
      </c>
      <c r="N1334" s="15">
        <f>Daten!I1334</f>
        <v>1237</v>
      </c>
      <c r="O1334" s="27">
        <f t="shared" si="521"/>
        <v>0.55647028556727551</v>
      </c>
      <c r="P1334" s="15">
        <f t="shared" si="522"/>
        <v>2225.1116637037471</v>
      </c>
      <c r="Q1334" s="20">
        <f t="shared" si="523"/>
        <v>-62.111663703747126</v>
      </c>
      <c r="R1334" s="26">
        <f t="shared" si="524"/>
        <v>-12422.332740749425</v>
      </c>
      <c r="S1334" s="8">
        <f>Daten!K1334</f>
        <v>34472.620000000003</v>
      </c>
      <c r="T1334" s="8">
        <f>Daten!L1334</f>
        <v>582184.91</v>
      </c>
      <c r="U1334" s="8">
        <f>Daten!M1334</f>
        <v>1999101.99</v>
      </c>
      <c r="V1334" s="8">
        <f>Daten!N1334</f>
        <v>500</v>
      </c>
      <c r="W1334" s="8">
        <f>Daten!O1334</f>
        <v>500</v>
      </c>
      <c r="X1334" s="22">
        <f t="shared" si="525"/>
        <v>2615759.52</v>
      </c>
      <c r="Y1334" s="8">
        <f t="shared" si="526"/>
        <v>2481881.7271343395</v>
      </c>
      <c r="Z1334" s="20">
        <f t="shared" si="527"/>
        <v>133877.79286566051</v>
      </c>
      <c r="AA1334" s="26">
        <f t="shared" si="528"/>
        <v>-13387.779286566052</v>
      </c>
      <c r="AB1334" s="31">
        <f t="shared" si="529"/>
        <v>-52700.543738126122</v>
      </c>
      <c r="AC1334" s="30">
        <f t="shared" si="530"/>
        <v>0</v>
      </c>
      <c r="AG1334" s="25">
        <f t="shared" si="531"/>
        <v>0</v>
      </c>
      <c r="AH1334" s="25">
        <f t="shared" si="532"/>
        <v>0</v>
      </c>
      <c r="AI1334" s="25">
        <f t="shared" si="533"/>
        <v>0</v>
      </c>
      <c r="AJ1334" s="25">
        <f t="shared" si="534"/>
        <v>1</v>
      </c>
      <c r="AK1334" s="25">
        <f t="shared" si="535"/>
        <v>0</v>
      </c>
      <c r="AL1334" s="25">
        <f t="shared" ca="1" si="536"/>
        <v>0</v>
      </c>
      <c r="AM1334" s="25">
        <f t="shared" ca="1" si="537"/>
        <v>0</v>
      </c>
      <c r="AN1334" s="25">
        <f ca="1">IF(AM1334=0,0,COUNTIF($AM$19:AM1334,C1334*10+1))</f>
        <v>0</v>
      </c>
      <c r="AO1334" s="20">
        <f t="shared" ca="1" si="538"/>
        <v>0</v>
      </c>
      <c r="AP1334" s="32">
        <f t="shared" ca="1" si="539"/>
        <v>0</v>
      </c>
    </row>
    <row r="1335" spans="1:42" x14ac:dyDescent="0.2">
      <c r="A1335" s="14">
        <f>Daten!A1335</f>
        <v>50202</v>
      </c>
      <c r="B1335" s="7" t="str">
        <f>Daten!B1335</f>
        <v xml:space="preserve">Adnet                                             </v>
      </c>
      <c r="C1335" s="14">
        <f t="shared" si="515"/>
        <v>5</v>
      </c>
      <c r="D1335" s="9">
        <f>Daten!D1335</f>
        <v>0</v>
      </c>
      <c r="E1335" s="8">
        <f>Daten!E1335</f>
        <v>3723</v>
      </c>
      <c r="F1335" s="8">
        <f>Daten!F1335</f>
        <v>3608</v>
      </c>
      <c r="G1335" s="26">
        <f t="shared" si="516"/>
        <v>115</v>
      </c>
      <c r="H1335" s="28">
        <f t="shared" si="517"/>
        <v>3.1873614190687363E-2</v>
      </c>
      <c r="I1335" s="20">
        <f t="shared" si="518"/>
        <v>51.39760567909174</v>
      </c>
      <c r="J1335" s="20">
        <f t="shared" si="519"/>
        <v>63.60239432090826</v>
      </c>
      <c r="K1335" s="26">
        <f t="shared" si="520"/>
        <v>-31801.197160454129</v>
      </c>
      <c r="L1335" s="15">
        <f>Daten!G1335</f>
        <v>610</v>
      </c>
      <c r="M1335" s="15">
        <f>Daten!H1335</f>
        <v>2376</v>
      </c>
      <c r="N1335" s="15">
        <f>Daten!I1335</f>
        <v>737</v>
      </c>
      <c r="O1335" s="27">
        <f t="shared" si="521"/>
        <v>0.56691919191919193</v>
      </c>
      <c r="P1335" s="15">
        <f t="shared" si="522"/>
        <v>1360.1402914741711</v>
      </c>
      <c r="Q1335" s="20">
        <f t="shared" si="523"/>
        <v>-13.140291474171136</v>
      </c>
      <c r="R1335" s="26">
        <f t="shared" si="524"/>
        <v>-2628.0582948342271</v>
      </c>
      <c r="S1335" s="8">
        <f>Daten!K1335</f>
        <v>10636.95</v>
      </c>
      <c r="T1335" s="8">
        <f>Daten!L1335</f>
        <v>312948.40000000002</v>
      </c>
      <c r="U1335" s="8">
        <f>Daten!M1335</f>
        <v>1578785.54</v>
      </c>
      <c r="V1335" s="8">
        <f>Daten!N1335</f>
        <v>500</v>
      </c>
      <c r="W1335" s="8">
        <f>Daten!O1335</f>
        <v>500</v>
      </c>
      <c r="X1335" s="22">
        <f t="shared" si="525"/>
        <v>1902370.8900000001</v>
      </c>
      <c r="Y1335" s="8">
        <f t="shared" si="526"/>
        <v>1527280.276053082</v>
      </c>
      <c r="Z1335" s="20">
        <f t="shared" si="527"/>
        <v>375090.61394691817</v>
      </c>
      <c r="AA1335" s="26">
        <f t="shared" si="528"/>
        <v>-37509.061394691817</v>
      </c>
      <c r="AB1335" s="31">
        <f t="shared" si="529"/>
        <v>-71938.316849980169</v>
      </c>
      <c r="AC1335" s="30">
        <f t="shared" si="530"/>
        <v>0</v>
      </c>
      <c r="AG1335" s="25">
        <f t="shared" si="531"/>
        <v>0</v>
      </c>
      <c r="AH1335" s="25">
        <f t="shared" si="532"/>
        <v>0</v>
      </c>
      <c r="AI1335" s="25">
        <f t="shared" si="533"/>
        <v>0</v>
      </c>
      <c r="AJ1335" s="25">
        <f t="shared" si="534"/>
        <v>1</v>
      </c>
      <c r="AK1335" s="25">
        <f t="shared" si="535"/>
        <v>0</v>
      </c>
      <c r="AL1335" s="25">
        <f t="shared" ca="1" si="536"/>
        <v>0</v>
      </c>
      <c r="AM1335" s="25">
        <f t="shared" ca="1" si="537"/>
        <v>0</v>
      </c>
      <c r="AN1335" s="25">
        <f ca="1">IF(AM1335=0,0,COUNTIF($AM$19:AM1335,C1335*10+1))</f>
        <v>0</v>
      </c>
      <c r="AO1335" s="20">
        <f t="shared" ca="1" si="538"/>
        <v>0</v>
      </c>
      <c r="AP1335" s="32">
        <f t="shared" ca="1" si="539"/>
        <v>0</v>
      </c>
    </row>
    <row r="1336" spans="1:42" x14ac:dyDescent="0.2">
      <c r="A1336" s="14">
        <f>Daten!A1336</f>
        <v>50203</v>
      </c>
      <c r="B1336" s="7" t="str">
        <f>Daten!B1336</f>
        <v xml:space="preserve">Annaberg-Lungötz                                 </v>
      </c>
      <c r="C1336" s="14">
        <f t="shared" si="515"/>
        <v>5</v>
      </c>
      <c r="D1336" s="9">
        <f>Daten!D1336</f>
        <v>0</v>
      </c>
      <c r="E1336" s="8">
        <f>Daten!E1336</f>
        <v>2200</v>
      </c>
      <c r="F1336" s="8">
        <f>Daten!F1336</f>
        <v>2237</v>
      </c>
      <c r="G1336" s="26">
        <f t="shared" si="516"/>
        <v>-37</v>
      </c>
      <c r="H1336" s="28">
        <f t="shared" si="517"/>
        <v>-1.6540008940545373E-2</v>
      </c>
      <c r="I1336" s="20">
        <f t="shared" si="518"/>
        <v>31.867085339281658</v>
      </c>
      <c r="J1336" s="20">
        <f t="shared" si="519"/>
        <v>-68.867085339281658</v>
      </c>
      <c r="K1336" s="26">
        <f t="shared" si="520"/>
        <v>34433.542669640832</v>
      </c>
      <c r="L1336" s="15">
        <f>Daten!G1336</f>
        <v>344</v>
      </c>
      <c r="M1336" s="15">
        <f>Daten!H1336</f>
        <v>1370</v>
      </c>
      <c r="N1336" s="15">
        <f>Daten!I1336</f>
        <v>486</v>
      </c>
      <c r="O1336" s="27">
        <f t="shared" si="521"/>
        <v>0.6058394160583942</v>
      </c>
      <c r="P1336" s="15">
        <f t="shared" si="522"/>
        <v>784.2559761446189</v>
      </c>
      <c r="Q1336" s="20">
        <f t="shared" si="523"/>
        <v>45.744023855381101</v>
      </c>
      <c r="R1336" s="26">
        <f t="shared" si="524"/>
        <v>9148.8047710762203</v>
      </c>
      <c r="S1336" s="8">
        <f>Daten!K1336</f>
        <v>11723.32</v>
      </c>
      <c r="T1336" s="8">
        <f>Daten!L1336</f>
        <v>191031.37</v>
      </c>
      <c r="U1336" s="8">
        <f>Daten!M1336</f>
        <v>888342.61</v>
      </c>
      <c r="V1336" s="8">
        <f>Daten!N1336</f>
        <v>500</v>
      </c>
      <c r="W1336" s="8">
        <f>Daten!O1336</f>
        <v>500</v>
      </c>
      <c r="X1336" s="22">
        <f t="shared" si="525"/>
        <v>1091097.3</v>
      </c>
      <c r="Y1336" s="8">
        <f t="shared" si="526"/>
        <v>902502.44623066892</v>
      </c>
      <c r="Z1336" s="20">
        <f t="shared" si="527"/>
        <v>188594.85376933112</v>
      </c>
      <c r="AA1336" s="26">
        <f t="shared" si="528"/>
        <v>-18859.485376933113</v>
      </c>
      <c r="AB1336" s="31">
        <f t="shared" si="529"/>
        <v>24722.862063783938</v>
      </c>
      <c r="AC1336" s="30">
        <f t="shared" si="530"/>
        <v>24722.862063783938</v>
      </c>
      <c r="AG1336" s="25">
        <f t="shared" si="531"/>
        <v>34433.542669640832</v>
      </c>
      <c r="AH1336" s="25">
        <f t="shared" si="532"/>
        <v>-18859.485376933113</v>
      </c>
      <c r="AI1336" s="25">
        <f t="shared" si="533"/>
        <v>15574.057292707719</v>
      </c>
      <c r="AJ1336" s="25">
        <f t="shared" si="534"/>
        <v>1</v>
      </c>
      <c r="AK1336" s="25">
        <f t="shared" si="535"/>
        <v>15574.057292707719</v>
      </c>
      <c r="AL1336" s="25">
        <f t="shared" ca="1" si="536"/>
        <v>34817</v>
      </c>
      <c r="AM1336" s="25">
        <f t="shared" ca="1" si="537"/>
        <v>51</v>
      </c>
      <c r="AN1336" s="25">
        <f ca="1">IF(AM1336=0,0,COUNTIF($AM$19:AM1336,C1336*10+1))</f>
        <v>1</v>
      </c>
      <c r="AO1336" s="20">
        <f t="shared" ca="1" si="538"/>
        <v>0</v>
      </c>
      <c r="AP1336" s="32">
        <f t="shared" ca="1" si="539"/>
        <v>34817</v>
      </c>
    </row>
    <row r="1337" spans="1:42" x14ac:dyDescent="0.2">
      <c r="A1337" s="14">
        <f>Daten!A1337</f>
        <v>50204</v>
      </c>
      <c r="B1337" s="7" t="str">
        <f>Daten!B1337</f>
        <v xml:space="preserve">Golling an der Salzach                            </v>
      </c>
      <c r="C1337" s="14">
        <f t="shared" si="515"/>
        <v>5</v>
      </c>
      <c r="D1337" s="9">
        <f>Daten!D1337</f>
        <v>0</v>
      </c>
      <c r="E1337" s="8">
        <f>Daten!E1337</f>
        <v>4454</v>
      </c>
      <c r="F1337" s="8">
        <f>Daten!F1337</f>
        <v>4311</v>
      </c>
      <c r="G1337" s="26">
        <f t="shared" si="516"/>
        <v>143</v>
      </c>
      <c r="H1337" s="28">
        <f t="shared" si="517"/>
        <v>3.3170958014381816E-2</v>
      </c>
      <c r="I1337" s="20">
        <f t="shared" si="518"/>
        <v>61.412161331087724</v>
      </c>
      <c r="J1337" s="20">
        <f t="shared" si="519"/>
        <v>81.587838668912269</v>
      </c>
      <c r="K1337" s="26">
        <f t="shared" si="520"/>
        <v>-40793.919334456135</v>
      </c>
      <c r="L1337" s="15">
        <f>Daten!G1337</f>
        <v>749</v>
      </c>
      <c r="M1337" s="15">
        <f>Daten!H1337</f>
        <v>2850</v>
      </c>
      <c r="N1337" s="15">
        <f>Daten!I1337</f>
        <v>855</v>
      </c>
      <c r="O1337" s="27">
        <f t="shared" si="521"/>
        <v>0.56280701754385964</v>
      </c>
      <c r="P1337" s="15">
        <f t="shared" si="522"/>
        <v>1631.4814102278569</v>
      </c>
      <c r="Q1337" s="20">
        <f t="shared" si="523"/>
        <v>-27.481410227856941</v>
      </c>
      <c r="R1337" s="26">
        <f t="shared" si="524"/>
        <v>-5496.2820455713882</v>
      </c>
      <c r="S1337" s="8">
        <f>Daten!K1337</f>
        <v>20028.77</v>
      </c>
      <c r="T1337" s="8">
        <f>Daten!L1337</f>
        <v>370002.11</v>
      </c>
      <c r="U1337" s="8">
        <f>Daten!M1337</f>
        <v>1675919.75</v>
      </c>
      <c r="V1337" s="8">
        <f>Daten!N1337</f>
        <v>500</v>
      </c>
      <c r="W1337" s="8">
        <f>Daten!O1337</f>
        <v>500</v>
      </c>
      <c r="X1337" s="22">
        <f t="shared" si="525"/>
        <v>2065950.63</v>
      </c>
      <c r="Y1337" s="8">
        <f t="shared" si="526"/>
        <v>1827157.2252324542</v>
      </c>
      <c r="Z1337" s="20">
        <f t="shared" si="527"/>
        <v>238793.40476754564</v>
      </c>
      <c r="AA1337" s="26">
        <f t="shared" si="528"/>
        <v>-23879.340476754565</v>
      </c>
      <c r="AB1337" s="31">
        <f t="shared" si="529"/>
        <v>-70169.541856782089</v>
      </c>
      <c r="AC1337" s="30">
        <f t="shared" si="530"/>
        <v>0</v>
      </c>
      <c r="AG1337" s="25">
        <f t="shared" si="531"/>
        <v>0</v>
      </c>
      <c r="AH1337" s="25">
        <f t="shared" si="532"/>
        <v>0</v>
      </c>
      <c r="AI1337" s="25">
        <f t="shared" si="533"/>
        <v>0</v>
      </c>
      <c r="AJ1337" s="25">
        <f t="shared" si="534"/>
        <v>1</v>
      </c>
      <c r="AK1337" s="25">
        <f t="shared" si="535"/>
        <v>0</v>
      </c>
      <c r="AL1337" s="25">
        <f t="shared" ca="1" si="536"/>
        <v>0</v>
      </c>
      <c r="AM1337" s="25">
        <f t="shared" ca="1" si="537"/>
        <v>0</v>
      </c>
      <c r="AN1337" s="25">
        <f ca="1">IF(AM1337=0,0,COUNTIF($AM$19:AM1337,C1337*10+1))</f>
        <v>0</v>
      </c>
      <c r="AO1337" s="20">
        <f t="shared" ca="1" si="538"/>
        <v>0</v>
      </c>
      <c r="AP1337" s="32">
        <f t="shared" ca="1" si="539"/>
        <v>0</v>
      </c>
    </row>
    <row r="1338" spans="1:42" x14ac:dyDescent="0.2">
      <c r="A1338" s="14">
        <f>Daten!A1338</f>
        <v>50205</v>
      </c>
      <c r="B1338" s="7" t="str">
        <f>Daten!B1338</f>
        <v xml:space="preserve">Hallein                                           </v>
      </c>
      <c r="C1338" s="14">
        <f t="shared" si="515"/>
        <v>5</v>
      </c>
      <c r="D1338" s="9">
        <f>Daten!D1338</f>
        <v>0</v>
      </c>
      <c r="E1338" s="8">
        <f>Daten!E1338</f>
        <v>21548</v>
      </c>
      <c r="F1338" s="8">
        <f>Daten!F1338</f>
        <v>21328</v>
      </c>
      <c r="G1338" s="26">
        <f t="shared" si="516"/>
        <v>220</v>
      </c>
      <c r="H1338" s="28">
        <f t="shared" si="517"/>
        <v>1.0315078769692423E-2</v>
      </c>
      <c r="I1338" s="20">
        <f t="shared" si="518"/>
        <v>303.82708811631613</v>
      </c>
      <c r="J1338" s="20">
        <f t="shared" si="519"/>
        <v>-83.827088116316133</v>
      </c>
      <c r="K1338" s="26">
        <f t="shared" si="520"/>
        <v>41913.54405815807</v>
      </c>
      <c r="L1338" s="15">
        <f>Daten!G1338</f>
        <v>3289</v>
      </c>
      <c r="M1338" s="15">
        <f>Daten!H1338</f>
        <v>14406</v>
      </c>
      <c r="N1338" s="15">
        <f>Daten!I1338</f>
        <v>3853</v>
      </c>
      <c r="O1338" s="27">
        <f t="shared" si="521"/>
        <v>0.49576565320005556</v>
      </c>
      <c r="P1338" s="15">
        <f t="shared" si="522"/>
        <v>8246.7091914885987</v>
      </c>
      <c r="Q1338" s="20">
        <f t="shared" si="523"/>
        <v>-1104.7091914885987</v>
      </c>
      <c r="R1338" s="26">
        <f t="shared" si="524"/>
        <v>-220941.83829771972</v>
      </c>
      <c r="S1338" s="8">
        <f>Daten!K1338</f>
        <v>8146.93</v>
      </c>
      <c r="T1338" s="8">
        <f>Daten!L1338</f>
        <v>1629661.26</v>
      </c>
      <c r="U1338" s="8">
        <f>Daten!M1338</f>
        <v>9144981.5600000005</v>
      </c>
      <c r="V1338" s="8">
        <f>Daten!N1338</f>
        <v>500</v>
      </c>
      <c r="W1338" s="8">
        <f>Daten!O1338</f>
        <v>500</v>
      </c>
      <c r="X1338" s="22">
        <f t="shared" si="525"/>
        <v>10782789.75</v>
      </c>
      <c r="Y1338" s="8">
        <f t="shared" si="526"/>
        <v>8839601.232444752</v>
      </c>
      <c r="Z1338" s="20">
        <f t="shared" si="527"/>
        <v>1943188.517555248</v>
      </c>
      <c r="AA1338" s="26">
        <f t="shared" si="528"/>
        <v>-194318.85175552481</v>
      </c>
      <c r="AB1338" s="31">
        <f t="shared" si="529"/>
        <v>-373347.14599508647</v>
      </c>
      <c r="AC1338" s="30">
        <f t="shared" si="530"/>
        <v>0</v>
      </c>
      <c r="AG1338" s="25">
        <f t="shared" si="531"/>
        <v>0</v>
      </c>
      <c r="AH1338" s="25">
        <f t="shared" si="532"/>
        <v>0</v>
      </c>
      <c r="AI1338" s="25">
        <f t="shared" si="533"/>
        <v>0</v>
      </c>
      <c r="AJ1338" s="25">
        <f t="shared" si="534"/>
        <v>1</v>
      </c>
      <c r="AK1338" s="25">
        <f t="shared" si="535"/>
        <v>0</v>
      </c>
      <c r="AL1338" s="25">
        <f t="shared" ca="1" si="536"/>
        <v>0</v>
      </c>
      <c r="AM1338" s="25">
        <f t="shared" ca="1" si="537"/>
        <v>0</v>
      </c>
      <c r="AN1338" s="25">
        <f ca="1">IF(AM1338=0,0,COUNTIF($AM$19:AM1338,C1338*10+1))</f>
        <v>0</v>
      </c>
      <c r="AO1338" s="20">
        <f t="shared" ca="1" si="538"/>
        <v>0</v>
      </c>
      <c r="AP1338" s="32">
        <f t="shared" ca="1" si="539"/>
        <v>0</v>
      </c>
    </row>
    <row r="1339" spans="1:42" x14ac:dyDescent="0.2">
      <c r="A1339" s="14">
        <f>Daten!A1339</f>
        <v>50206</v>
      </c>
      <c r="B1339" s="7" t="str">
        <f>Daten!B1339</f>
        <v xml:space="preserve">Krispl                                            </v>
      </c>
      <c r="C1339" s="14">
        <f t="shared" si="515"/>
        <v>5</v>
      </c>
      <c r="D1339" s="9">
        <f>Daten!D1339</f>
        <v>0</v>
      </c>
      <c r="E1339" s="8">
        <f>Daten!E1339</f>
        <v>876</v>
      </c>
      <c r="F1339" s="8">
        <f>Daten!F1339</f>
        <v>876</v>
      </c>
      <c r="G1339" s="26">
        <f t="shared" si="516"/>
        <v>0</v>
      </c>
      <c r="H1339" s="28">
        <f t="shared" si="517"/>
        <v>0</v>
      </c>
      <c r="I1339" s="20">
        <f t="shared" si="518"/>
        <v>12.479019560666398</v>
      </c>
      <c r="J1339" s="20">
        <f t="shared" si="519"/>
        <v>-12.479019560666398</v>
      </c>
      <c r="K1339" s="26">
        <f t="shared" si="520"/>
        <v>6239.5097803331992</v>
      </c>
      <c r="L1339" s="15">
        <f>Daten!G1339</f>
        <v>133</v>
      </c>
      <c r="M1339" s="15">
        <f>Daten!H1339</f>
        <v>554</v>
      </c>
      <c r="N1339" s="15">
        <f>Daten!I1339</f>
        <v>189</v>
      </c>
      <c r="O1339" s="27">
        <f t="shared" si="521"/>
        <v>0.58122743682310474</v>
      </c>
      <c r="P1339" s="15">
        <f t="shared" si="522"/>
        <v>317.13708816359042</v>
      </c>
      <c r="Q1339" s="20">
        <f t="shared" si="523"/>
        <v>4.8629118364095802</v>
      </c>
      <c r="R1339" s="26">
        <f t="shared" si="524"/>
        <v>972.58236728191605</v>
      </c>
      <c r="S1339" s="8">
        <f>Daten!K1339</f>
        <v>8911.59</v>
      </c>
      <c r="T1339" s="8">
        <f>Daten!L1339</f>
        <v>53680.85</v>
      </c>
      <c r="U1339" s="8">
        <f>Daten!M1339</f>
        <v>77930.89</v>
      </c>
      <c r="V1339" s="8">
        <f>Daten!N1339</f>
        <v>500</v>
      </c>
      <c r="W1339" s="8">
        <f>Daten!O1339</f>
        <v>500</v>
      </c>
      <c r="X1339" s="22">
        <f t="shared" si="525"/>
        <v>140523.33000000002</v>
      </c>
      <c r="Y1339" s="8">
        <f t="shared" si="526"/>
        <v>359360.06495366635</v>
      </c>
      <c r="Z1339" s="20">
        <f t="shared" si="527"/>
        <v>-218836.73495366634</v>
      </c>
      <c r="AA1339" s="26">
        <f t="shared" si="528"/>
        <v>21883.673495366635</v>
      </c>
      <c r="AB1339" s="31">
        <f t="shared" si="529"/>
        <v>29095.765642981751</v>
      </c>
      <c r="AC1339" s="30">
        <f t="shared" si="530"/>
        <v>29095.765642981751</v>
      </c>
      <c r="AG1339" s="25">
        <f t="shared" si="531"/>
        <v>6239.5097803331992</v>
      </c>
      <c r="AH1339" s="25">
        <f t="shared" si="532"/>
        <v>21883.673495366635</v>
      </c>
      <c r="AI1339" s="25">
        <f t="shared" si="533"/>
        <v>28123.183275699834</v>
      </c>
      <c r="AJ1339" s="25">
        <f t="shared" si="534"/>
        <v>1</v>
      </c>
      <c r="AK1339" s="25">
        <f t="shared" si="535"/>
        <v>28123.183275699834</v>
      </c>
      <c r="AL1339" s="25">
        <f t="shared" ca="1" si="536"/>
        <v>62871</v>
      </c>
      <c r="AM1339" s="25">
        <f t="shared" ca="1" si="537"/>
        <v>51</v>
      </c>
      <c r="AN1339" s="25">
        <f ca="1">IF(AM1339=0,0,COUNTIF($AM$19:AM1339,C1339*10+1))</f>
        <v>2</v>
      </c>
      <c r="AO1339" s="20">
        <f t="shared" ca="1" si="538"/>
        <v>0</v>
      </c>
      <c r="AP1339" s="32">
        <f t="shared" ca="1" si="539"/>
        <v>62871</v>
      </c>
    </row>
    <row r="1340" spans="1:42" x14ac:dyDescent="0.2">
      <c r="A1340" s="14">
        <f>Daten!A1340</f>
        <v>50207</v>
      </c>
      <c r="B1340" s="7" t="str">
        <f>Daten!B1340</f>
        <v xml:space="preserve">Kuchl                                             </v>
      </c>
      <c r="C1340" s="14">
        <f t="shared" si="515"/>
        <v>5</v>
      </c>
      <c r="D1340" s="9">
        <f>Daten!D1340</f>
        <v>0</v>
      </c>
      <c r="E1340" s="8">
        <f>Daten!E1340</f>
        <v>7484</v>
      </c>
      <c r="F1340" s="8">
        <f>Daten!F1340</f>
        <v>7381</v>
      </c>
      <c r="G1340" s="26">
        <f t="shared" si="516"/>
        <v>103</v>
      </c>
      <c r="H1340" s="28">
        <f t="shared" si="517"/>
        <v>1.395474867904078E-2</v>
      </c>
      <c r="I1340" s="20">
        <f t="shared" si="518"/>
        <v>105.14571161789804</v>
      </c>
      <c r="J1340" s="20">
        <f t="shared" si="519"/>
        <v>-2.1457116178980442</v>
      </c>
      <c r="K1340" s="26">
        <f t="shared" si="520"/>
        <v>1072.855808949022</v>
      </c>
      <c r="L1340" s="15">
        <f>Daten!G1340</f>
        <v>1289</v>
      </c>
      <c r="M1340" s="15">
        <f>Daten!H1340</f>
        <v>4846</v>
      </c>
      <c r="N1340" s="15">
        <f>Daten!I1340</f>
        <v>1349</v>
      </c>
      <c r="O1340" s="27">
        <f t="shared" si="521"/>
        <v>0.54436648782501029</v>
      </c>
      <c r="P1340" s="15">
        <f t="shared" si="522"/>
        <v>2774.0908470049803</v>
      </c>
      <c r="Q1340" s="20">
        <f t="shared" si="523"/>
        <v>-136.09084700498033</v>
      </c>
      <c r="R1340" s="26">
        <f t="shared" si="524"/>
        <v>-27218.169400996067</v>
      </c>
      <c r="S1340" s="8">
        <f>Daten!K1340</f>
        <v>24582.77</v>
      </c>
      <c r="T1340" s="8">
        <f>Daten!L1340</f>
        <v>678590.99</v>
      </c>
      <c r="U1340" s="8">
        <f>Daten!M1340</f>
        <v>2740504.38</v>
      </c>
      <c r="V1340" s="8">
        <f>Daten!N1340</f>
        <v>500</v>
      </c>
      <c r="W1340" s="8">
        <f>Daten!O1340</f>
        <v>500</v>
      </c>
      <c r="X1340" s="22">
        <f t="shared" si="525"/>
        <v>3443678.1399999997</v>
      </c>
      <c r="Y1340" s="8">
        <f t="shared" si="526"/>
        <v>3070149.2307228758</v>
      </c>
      <c r="Z1340" s="20">
        <f t="shared" si="527"/>
        <v>373528.90927712386</v>
      </c>
      <c r="AA1340" s="26">
        <f t="shared" si="528"/>
        <v>-37352.890927712389</v>
      </c>
      <c r="AB1340" s="31">
        <f t="shared" si="529"/>
        <v>-63498.204519759434</v>
      </c>
      <c r="AC1340" s="30">
        <f t="shared" si="530"/>
        <v>0</v>
      </c>
      <c r="AG1340" s="25">
        <f t="shared" si="531"/>
        <v>0</v>
      </c>
      <c r="AH1340" s="25">
        <f t="shared" si="532"/>
        <v>0</v>
      </c>
      <c r="AI1340" s="25">
        <f t="shared" si="533"/>
        <v>0</v>
      </c>
      <c r="AJ1340" s="25">
        <f t="shared" si="534"/>
        <v>1</v>
      </c>
      <c r="AK1340" s="25">
        <f t="shared" si="535"/>
        <v>0</v>
      </c>
      <c r="AL1340" s="25">
        <f t="shared" ca="1" si="536"/>
        <v>0</v>
      </c>
      <c r="AM1340" s="25">
        <f t="shared" ca="1" si="537"/>
        <v>0</v>
      </c>
      <c r="AN1340" s="25">
        <f ca="1">IF(AM1340=0,0,COUNTIF($AM$19:AM1340,C1340*10+1))</f>
        <v>0</v>
      </c>
      <c r="AO1340" s="20">
        <f t="shared" ca="1" si="538"/>
        <v>0</v>
      </c>
      <c r="AP1340" s="32">
        <f t="shared" ca="1" si="539"/>
        <v>0</v>
      </c>
    </row>
    <row r="1341" spans="1:42" x14ac:dyDescent="0.2">
      <c r="A1341" s="14">
        <f>Daten!A1341</f>
        <v>50208</v>
      </c>
      <c r="B1341" s="7" t="str">
        <f>Daten!B1341</f>
        <v xml:space="preserve">Oberalm                                           </v>
      </c>
      <c r="C1341" s="14">
        <f t="shared" si="515"/>
        <v>5</v>
      </c>
      <c r="D1341" s="9">
        <f>Daten!D1341</f>
        <v>0</v>
      </c>
      <c r="E1341" s="8">
        <f>Daten!E1341</f>
        <v>4355</v>
      </c>
      <c r="F1341" s="8">
        <f>Daten!F1341</f>
        <v>4440</v>
      </c>
      <c r="G1341" s="26">
        <f t="shared" si="516"/>
        <v>-85</v>
      </c>
      <c r="H1341" s="28">
        <f t="shared" si="517"/>
        <v>-1.9144144144144143E-2</v>
      </c>
      <c r="I1341" s="20">
        <f t="shared" si="518"/>
        <v>63.24982517050092</v>
      </c>
      <c r="J1341" s="20">
        <f t="shared" si="519"/>
        <v>-148.24982517050091</v>
      </c>
      <c r="K1341" s="26">
        <f t="shared" si="520"/>
        <v>74124.912585250451</v>
      </c>
      <c r="L1341" s="15">
        <f>Daten!G1341</f>
        <v>620</v>
      </c>
      <c r="M1341" s="15">
        <f>Daten!H1341</f>
        <v>2738</v>
      </c>
      <c r="N1341" s="15">
        <f>Daten!I1341</f>
        <v>997</v>
      </c>
      <c r="O1341" s="27">
        <f t="shared" si="521"/>
        <v>0.59057706355003647</v>
      </c>
      <c r="P1341" s="15">
        <f t="shared" si="522"/>
        <v>1567.3670530539903</v>
      </c>
      <c r="Q1341" s="20">
        <f t="shared" si="523"/>
        <v>49.632946946009724</v>
      </c>
      <c r="R1341" s="26">
        <f t="shared" si="524"/>
        <v>9926.5893892019449</v>
      </c>
      <c r="S1341" s="8">
        <f>Daten!K1341</f>
        <v>2517.41</v>
      </c>
      <c r="T1341" s="8">
        <f>Daten!L1341</f>
        <v>321979.64</v>
      </c>
      <c r="U1341" s="8">
        <f>Daten!M1341</f>
        <v>914906.89</v>
      </c>
      <c r="V1341" s="8">
        <f>Daten!N1341</f>
        <v>500</v>
      </c>
      <c r="W1341" s="8">
        <f>Daten!O1341</f>
        <v>500</v>
      </c>
      <c r="X1341" s="22">
        <f t="shared" si="525"/>
        <v>1239403.94</v>
      </c>
      <c r="Y1341" s="8">
        <f t="shared" si="526"/>
        <v>1786544.6151520743</v>
      </c>
      <c r="Z1341" s="20">
        <f t="shared" si="527"/>
        <v>-547140.67515207431</v>
      </c>
      <c r="AA1341" s="26">
        <f t="shared" si="528"/>
        <v>54714.067515207433</v>
      </c>
      <c r="AB1341" s="31">
        <f t="shared" si="529"/>
        <v>138765.56948965983</v>
      </c>
      <c r="AC1341" s="30">
        <f t="shared" si="530"/>
        <v>138765.56948965983</v>
      </c>
      <c r="AG1341" s="25">
        <f t="shared" si="531"/>
        <v>74124.912585250451</v>
      </c>
      <c r="AH1341" s="25">
        <f t="shared" si="532"/>
        <v>54714.067515207433</v>
      </c>
      <c r="AI1341" s="25">
        <f t="shared" si="533"/>
        <v>128838.98010045788</v>
      </c>
      <c r="AJ1341" s="25">
        <f t="shared" si="534"/>
        <v>1</v>
      </c>
      <c r="AK1341" s="25">
        <f t="shared" si="535"/>
        <v>128838.98010045788</v>
      </c>
      <c r="AL1341" s="25">
        <f t="shared" ca="1" si="536"/>
        <v>288028</v>
      </c>
      <c r="AM1341" s="25">
        <f t="shared" ca="1" si="537"/>
        <v>51</v>
      </c>
      <c r="AN1341" s="25">
        <f ca="1">IF(AM1341=0,0,COUNTIF($AM$19:AM1341,C1341*10+1))</f>
        <v>3</v>
      </c>
      <c r="AO1341" s="20">
        <f t="shared" ca="1" si="538"/>
        <v>0</v>
      </c>
      <c r="AP1341" s="32">
        <f t="shared" ca="1" si="539"/>
        <v>288028</v>
      </c>
    </row>
    <row r="1342" spans="1:42" x14ac:dyDescent="0.2">
      <c r="A1342" s="14">
        <f>Daten!A1342</f>
        <v>50209</v>
      </c>
      <c r="B1342" s="7" t="str">
        <f>Daten!B1342</f>
        <v xml:space="preserve">Puch bei Hallein                                  </v>
      </c>
      <c r="C1342" s="14">
        <f t="shared" si="515"/>
        <v>5</v>
      </c>
      <c r="D1342" s="9">
        <f>Daten!D1342</f>
        <v>0</v>
      </c>
      <c r="E1342" s="8">
        <f>Daten!E1342</f>
        <v>4840</v>
      </c>
      <c r="F1342" s="8">
        <f>Daten!F1342</f>
        <v>4740</v>
      </c>
      <c r="G1342" s="26">
        <f t="shared" si="516"/>
        <v>100</v>
      </c>
      <c r="H1342" s="28">
        <f t="shared" si="517"/>
        <v>2.1097046413502109E-2</v>
      </c>
      <c r="I1342" s="20">
        <f t="shared" si="518"/>
        <v>67.523462006345582</v>
      </c>
      <c r="J1342" s="20">
        <f t="shared" si="519"/>
        <v>32.476537993654418</v>
      </c>
      <c r="K1342" s="26">
        <f t="shared" si="520"/>
        <v>-16238.26899682721</v>
      </c>
      <c r="L1342" s="15">
        <f>Daten!G1342</f>
        <v>728</v>
      </c>
      <c r="M1342" s="15">
        <f>Daten!H1342</f>
        <v>3223</v>
      </c>
      <c r="N1342" s="15">
        <f>Daten!I1342</f>
        <v>889</v>
      </c>
      <c r="O1342" s="27">
        <f t="shared" si="521"/>
        <v>0.50170648464163825</v>
      </c>
      <c r="P1342" s="15">
        <f t="shared" si="522"/>
        <v>1845.0051176015377</v>
      </c>
      <c r="Q1342" s="20">
        <f t="shared" si="523"/>
        <v>-228.00511760153768</v>
      </c>
      <c r="R1342" s="26">
        <f t="shared" si="524"/>
        <v>-45601.023520307535</v>
      </c>
      <c r="S1342" s="8">
        <f>Daten!K1342</f>
        <v>5634.51</v>
      </c>
      <c r="T1342" s="8">
        <f>Daten!L1342</f>
        <v>478861.79</v>
      </c>
      <c r="U1342" s="8">
        <f>Daten!M1342</f>
        <v>3948554.37</v>
      </c>
      <c r="V1342" s="8">
        <f>Daten!N1342</f>
        <v>500</v>
      </c>
      <c r="W1342" s="8">
        <f>Daten!O1342</f>
        <v>500</v>
      </c>
      <c r="X1342" s="22">
        <f t="shared" si="525"/>
        <v>4433050.67</v>
      </c>
      <c r="Y1342" s="8">
        <f t="shared" si="526"/>
        <v>1985505.3817074716</v>
      </c>
      <c r="Z1342" s="20">
        <f t="shared" si="527"/>
        <v>2447545.2882925281</v>
      </c>
      <c r="AA1342" s="26">
        <f t="shared" si="528"/>
        <v>-244754.52882925281</v>
      </c>
      <c r="AB1342" s="31">
        <f t="shared" si="529"/>
        <v>-306593.82134638756</v>
      </c>
      <c r="AC1342" s="30">
        <f t="shared" si="530"/>
        <v>0</v>
      </c>
      <c r="AG1342" s="25">
        <f t="shared" si="531"/>
        <v>0</v>
      </c>
      <c r="AH1342" s="25">
        <f t="shared" si="532"/>
        <v>0</v>
      </c>
      <c r="AI1342" s="25">
        <f t="shared" si="533"/>
        <v>0</v>
      </c>
      <c r="AJ1342" s="25">
        <f t="shared" si="534"/>
        <v>1</v>
      </c>
      <c r="AK1342" s="25">
        <f t="shared" si="535"/>
        <v>0</v>
      </c>
      <c r="AL1342" s="25">
        <f t="shared" ca="1" si="536"/>
        <v>0</v>
      </c>
      <c r="AM1342" s="25">
        <f t="shared" ca="1" si="537"/>
        <v>0</v>
      </c>
      <c r="AN1342" s="25">
        <f ca="1">IF(AM1342=0,0,COUNTIF($AM$19:AM1342,C1342*10+1))</f>
        <v>0</v>
      </c>
      <c r="AO1342" s="20">
        <f t="shared" ca="1" si="538"/>
        <v>0</v>
      </c>
      <c r="AP1342" s="32">
        <f t="shared" ca="1" si="539"/>
        <v>0</v>
      </c>
    </row>
    <row r="1343" spans="1:42" x14ac:dyDescent="0.2">
      <c r="A1343" s="14">
        <f>Daten!A1343</f>
        <v>50210</v>
      </c>
      <c r="B1343" s="7" t="str">
        <f>Daten!B1343</f>
        <v xml:space="preserve">Rußbach am Paß Gschütt                         </v>
      </c>
      <c r="C1343" s="14">
        <f t="shared" si="515"/>
        <v>5</v>
      </c>
      <c r="D1343" s="9">
        <f>Daten!D1343</f>
        <v>0</v>
      </c>
      <c r="E1343" s="8">
        <f>Daten!E1343</f>
        <v>771</v>
      </c>
      <c r="F1343" s="8">
        <f>Daten!F1343</f>
        <v>770</v>
      </c>
      <c r="G1343" s="26">
        <f t="shared" si="516"/>
        <v>1</v>
      </c>
      <c r="H1343" s="28">
        <f t="shared" si="517"/>
        <v>1.2987012987012987E-3</v>
      </c>
      <c r="I1343" s="20">
        <f t="shared" si="518"/>
        <v>10.969001212001286</v>
      </c>
      <c r="J1343" s="20">
        <f t="shared" si="519"/>
        <v>-9.9690012120012863</v>
      </c>
      <c r="K1343" s="26">
        <f t="shared" si="520"/>
        <v>4984.5006060006435</v>
      </c>
      <c r="L1343" s="15">
        <f>Daten!G1343</f>
        <v>101</v>
      </c>
      <c r="M1343" s="15">
        <f>Daten!H1343</f>
        <v>492</v>
      </c>
      <c r="N1343" s="15">
        <f>Daten!I1343</f>
        <v>178</v>
      </c>
      <c r="O1343" s="27">
        <f t="shared" si="521"/>
        <v>0.56707317073170727</v>
      </c>
      <c r="P1343" s="15">
        <f t="shared" si="522"/>
        <v>281.64521187091424</v>
      </c>
      <c r="Q1343" s="20">
        <f t="shared" si="523"/>
        <v>-2.6452118709142383</v>
      </c>
      <c r="R1343" s="26">
        <f t="shared" si="524"/>
        <v>-529.04237418284765</v>
      </c>
      <c r="S1343" s="8">
        <f>Daten!K1343</f>
        <v>4533.47</v>
      </c>
      <c r="T1343" s="8">
        <f>Daten!L1343</f>
        <v>80379.08</v>
      </c>
      <c r="U1343" s="8">
        <f>Daten!M1343</f>
        <v>203080.09</v>
      </c>
      <c r="V1343" s="8">
        <f>Daten!N1343</f>
        <v>500</v>
      </c>
      <c r="W1343" s="8">
        <f>Daten!O1343</f>
        <v>500</v>
      </c>
      <c r="X1343" s="22">
        <f t="shared" si="525"/>
        <v>287992.64</v>
      </c>
      <c r="Y1343" s="8">
        <f t="shared" si="526"/>
        <v>316286.08456538443</v>
      </c>
      <c r="Z1343" s="20">
        <f t="shared" si="527"/>
        <v>-28293.444565384416</v>
      </c>
      <c r="AA1343" s="26">
        <f t="shared" si="528"/>
        <v>2829.3444565384416</v>
      </c>
      <c r="AB1343" s="31">
        <f t="shared" si="529"/>
        <v>7284.8026883562379</v>
      </c>
      <c r="AC1343" s="30">
        <f t="shared" si="530"/>
        <v>7284.8026883562379</v>
      </c>
      <c r="AG1343" s="25">
        <f t="shared" si="531"/>
        <v>4984.5006060006435</v>
      </c>
      <c r="AH1343" s="25">
        <f t="shared" si="532"/>
        <v>2829.3444565384416</v>
      </c>
      <c r="AI1343" s="25">
        <f t="shared" si="533"/>
        <v>7813.8450625390851</v>
      </c>
      <c r="AJ1343" s="25">
        <f t="shared" si="534"/>
        <v>1</v>
      </c>
      <c r="AK1343" s="25">
        <f t="shared" si="535"/>
        <v>7813.8450625390851</v>
      </c>
      <c r="AL1343" s="25">
        <f t="shared" ca="1" si="536"/>
        <v>17468</v>
      </c>
      <c r="AM1343" s="25">
        <f t="shared" ca="1" si="537"/>
        <v>51</v>
      </c>
      <c r="AN1343" s="25">
        <f ca="1">IF(AM1343=0,0,COUNTIF($AM$19:AM1343,C1343*10+1))</f>
        <v>4</v>
      </c>
      <c r="AO1343" s="20">
        <f t="shared" ca="1" si="538"/>
        <v>0</v>
      </c>
      <c r="AP1343" s="32">
        <f t="shared" ca="1" si="539"/>
        <v>17468</v>
      </c>
    </row>
    <row r="1344" spans="1:42" x14ac:dyDescent="0.2">
      <c r="A1344" s="14">
        <f>Daten!A1344</f>
        <v>50211</v>
      </c>
      <c r="B1344" s="7" t="str">
        <f>Daten!B1344</f>
        <v xml:space="preserve">Sankt Koloman                                     </v>
      </c>
      <c r="C1344" s="14">
        <f t="shared" si="515"/>
        <v>5</v>
      </c>
      <c r="D1344" s="9">
        <f>Daten!D1344</f>
        <v>0</v>
      </c>
      <c r="E1344" s="8">
        <f>Daten!E1344</f>
        <v>1813</v>
      </c>
      <c r="F1344" s="8">
        <f>Daten!F1344</f>
        <v>1765</v>
      </c>
      <c r="G1344" s="26">
        <f t="shared" si="516"/>
        <v>48</v>
      </c>
      <c r="H1344" s="28">
        <f t="shared" si="517"/>
        <v>2.7195467422096317E-2</v>
      </c>
      <c r="I1344" s="20">
        <f t="shared" si="518"/>
        <v>25.143230050886064</v>
      </c>
      <c r="J1344" s="20">
        <f t="shared" si="519"/>
        <v>22.856769949113936</v>
      </c>
      <c r="K1344" s="26">
        <f t="shared" si="520"/>
        <v>-11428.384974556968</v>
      </c>
      <c r="L1344" s="15">
        <f>Daten!G1344</f>
        <v>321</v>
      </c>
      <c r="M1344" s="15">
        <f>Daten!H1344</f>
        <v>1149</v>
      </c>
      <c r="N1344" s="15">
        <f>Daten!I1344</f>
        <v>343</v>
      </c>
      <c r="O1344" s="27">
        <f t="shared" si="521"/>
        <v>0.57789382071366402</v>
      </c>
      <c r="P1344" s="15">
        <f t="shared" si="522"/>
        <v>657.74461064975696</v>
      </c>
      <c r="Q1344" s="20">
        <f t="shared" si="523"/>
        <v>6.2553893502430356</v>
      </c>
      <c r="R1344" s="26">
        <f t="shared" si="524"/>
        <v>1251.0778700486071</v>
      </c>
      <c r="S1344" s="8">
        <f>Daten!K1344</f>
        <v>10482.549999999999</v>
      </c>
      <c r="T1344" s="8">
        <f>Daten!L1344</f>
        <v>125475.07</v>
      </c>
      <c r="U1344" s="8">
        <f>Daten!M1344</f>
        <v>132533.85999999999</v>
      </c>
      <c r="V1344" s="8">
        <f>Daten!N1344</f>
        <v>500</v>
      </c>
      <c r="W1344" s="8">
        <f>Daten!O1344</f>
        <v>500</v>
      </c>
      <c r="X1344" s="22">
        <f t="shared" si="525"/>
        <v>268491.48</v>
      </c>
      <c r="Y1344" s="8">
        <f t="shared" si="526"/>
        <v>743744.0613710013</v>
      </c>
      <c r="Z1344" s="20">
        <f t="shared" si="527"/>
        <v>-475252.58137100132</v>
      </c>
      <c r="AA1344" s="26">
        <f t="shared" si="528"/>
        <v>47525.258137100136</v>
      </c>
      <c r="AB1344" s="31">
        <f t="shared" si="529"/>
        <v>37347.95103259178</v>
      </c>
      <c r="AC1344" s="30">
        <f t="shared" si="530"/>
        <v>37347.95103259178</v>
      </c>
      <c r="AG1344" s="25">
        <f t="shared" si="531"/>
        <v>-11428.384974556968</v>
      </c>
      <c r="AH1344" s="25">
        <f t="shared" si="532"/>
        <v>47525.258137100136</v>
      </c>
      <c r="AI1344" s="25">
        <f t="shared" si="533"/>
        <v>36096.873162543168</v>
      </c>
      <c r="AJ1344" s="25">
        <f t="shared" si="534"/>
        <v>1</v>
      </c>
      <c r="AK1344" s="25">
        <f t="shared" si="535"/>
        <v>36096.873162543168</v>
      </c>
      <c r="AL1344" s="25">
        <f t="shared" ca="1" si="536"/>
        <v>80697</v>
      </c>
      <c r="AM1344" s="25">
        <f t="shared" ca="1" si="537"/>
        <v>51</v>
      </c>
      <c r="AN1344" s="25">
        <f ca="1">IF(AM1344=0,0,COUNTIF($AM$19:AM1344,C1344*10+1))</f>
        <v>5</v>
      </c>
      <c r="AO1344" s="20">
        <f t="shared" ca="1" si="538"/>
        <v>0</v>
      </c>
      <c r="AP1344" s="32">
        <f t="shared" ca="1" si="539"/>
        <v>80697</v>
      </c>
    </row>
    <row r="1345" spans="1:42" x14ac:dyDescent="0.2">
      <c r="A1345" s="14">
        <f>Daten!A1345</f>
        <v>50212</v>
      </c>
      <c r="B1345" s="7" t="str">
        <f>Daten!B1345</f>
        <v xml:space="preserve">Scheffau am Tennengebirge                         </v>
      </c>
      <c r="C1345" s="14">
        <f t="shared" si="515"/>
        <v>5</v>
      </c>
      <c r="D1345" s="9">
        <f>Daten!D1345</f>
        <v>0</v>
      </c>
      <c r="E1345" s="8">
        <f>Daten!E1345</f>
        <v>1461</v>
      </c>
      <c r="F1345" s="8">
        <f>Daten!F1345</f>
        <v>1418</v>
      </c>
      <c r="G1345" s="26">
        <f t="shared" si="516"/>
        <v>43</v>
      </c>
      <c r="H1345" s="28">
        <f t="shared" si="517"/>
        <v>3.0324400564174896E-2</v>
      </c>
      <c r="I1345" s="20">
        <f t="shared" si="518"/>
        <v>20.200056777425747</v>
      </c>
      <c r="J1345" s="20">
        <f t="shared" si="519"/>
        <v>22.799943222574253</v>
      </c>
      <c r="K1345" s="26">
        <f t="shared" si="520"/>
        <v>-11399.971611287127</v>
      </c>
      <c r="L1345" s="15">
        <f>Daten!G1345</f>
        <v>235</v>
      </c>
      <c r="M1345" s="15">
        <f>Daten!H1345</f>
        <v>943</v>
      </c>
      <c r="N1345" s="15">
        <f>Daten!I1345</f>
        <v>283</v>
      </c>
      <c r="O1345" s="27">
        <f t="shared" si="521"/>
        <v>0.54931071049840929</v>
      </c>
      <c r="P1345" s="15">
        <f t="shared" si="522"/>
        <v>539.81998941925224</v>
      </c>
      <c r="Q1345" s="20">
        <f t="shared" si="523"/>
        <v>-21.819989419252238</v>
      </c>
      <c r="R1345" s="26">
        <f t="shared" si="524"/>
        <v>-4363.9978838504476</v>
      </c>
      <c r="S1345" s="8">
        <f>Daten!K1345</f>
        <v>13785.74</v>
      </c>
      <c r="T1345" s="8">
        <f>Daten!L1345</f>
        <v>107958.39999999999</v>
      </c>
      <c r="U1345" s="8">
        <f>Daten!M1345</f>
        <v>274475.76</v>
      </c>
      <c r="V1345" s="8">
        <f>Daten!N1345</f>
        <v>500</v>
      </c>
      <c r="W1345" s="8">
        <f>Daten!O1345</f>
        <v>500</v>
      </c>
      <c r="X1345" s="22">
        <f t="shared" si="525"/>
        <v>396219.9</v>
      </c>
      <c r="Y1345" s="8">
        <f t="shared" si="526"/>
        <v>599343.66997409426</v>
      </c>
      <c r="Z1345" s="20">
        <f t="shared" si="527"/>
        <v>-203123.76997409423</v>
      </c>
      <c r="AA1345" s="26">
        <f t="shared" si="528"/>
        <v>20312.376997409425</v>
      </c>
      <c r="AB1345" s="31">
        <f t="shared" si="529"/>
        <v>4548.4075022718498</v>
      </c>
      <c r="AC1345" s="30">
        <f t="shared" si="530"/>
        <v>4548.4075022718498</v>
      </c>
      <c r="AG1345" s="25">
        <f t="shared" si="531"/>
        <v>-11399.971611287127</v>
      </c>
      <c r="AH1345" s="25">
        <f t="shared" si="532"/>
        <v>20312.376997409425</v>
      </c>
      <c r="AI1345" s="25">
        <f t="shared" si="533"/>
        <v>8912.4053861222983</v>
      </c>
      <c r="AJ1345" s="25">
        <f t="shared" si="534"/>
        <v>1</v>
      </c>
      <c r="AK1345" s="25">
        <f t="shared" si="535"/>
        <v>8912.4053861222983</v>
      </c>
      <c r="AL1345" s="25">
        <f t="shared" ca="1" si="536"/>
        <v>19924</v>
      </c>
      <c r="AM1345" s="25">
        <f t="shared" ca="1" si="537"/>
        <v>51</v>
      </c>
      <c r="AN1345" s="25">
        <f ca="1">IF(AM1345=0,0,COUNTIF($AM$19:AM1345,C1345*10+1))</f>
        <v>6</v>
      </c>
      <c r="AO1345" s="20">
        <f t="shared" ca="1" si="538"/>
        <v>0</v>
      </c>
      <c r="AP1345" s="32">
        <f t="shared" ca="1" si="539"/>
        <v>19924</v>
      </c>
    </row>
    <row r="1346" spans="1:42" x14ac:dyDescent="0.2">
      <c r="A1346" s="14">
        <f>Daten!A1346</f>
        <v>50213</v>
      </c>
      <c r="B1346" s="7" t="str">
        <f>Daten!B1346</f>
        <v xml:space="preserve">Bad Vigaun                                        </v>
      </c>
      <c r="C1346" s="14">
        <f t="shared" si="515"/>
        <v>5</v>
      </c>
      <c r="D1346" s="9">
        <f>Daten!D1346</f>
        <v>0</v>
      </c>
      <c r="E1346" s="8">
        <f>Daten!E1346</f>
        <v>2137</v>
      </c>
      <c r="F1346" s="8">
        <f>Daten!F1346</f>
        <v>2059</v>
      </c>
      <c r="G1346" s="26">
        <f t="shared" si="516"/>
        <v>78</v>
      </c>
      <c r="H1346" s="28">
        <f t="shared" si="517"/>
        <v>3.7882467217095678E-2</v>
      </c>
      <c r="I1346" s="20">
        <f t="shared" si="518"/>
        <v>29.331394150013828</v>
      </c>
      <c r="J1346" s="20">
        <f t="shared" si="519"/>
        <v>48.668605849986172</v>
      </c>
      <c r="K1346" s="26">
        <f t="shared" si="520"/>
        <v>-24334.302924993084</v>
      </c>
      <c r="L1346" s="15">
        <f>Daten!G1346</f>
        <v>354</v>
      </c>
      <c r="M1346" s="15">
        <f>Daten!H1346</f>
        <v>1366</v>
      </c>
      <c r="N1346" s="15">
        <f>Daten!I1346</f>
        <v>417</v>
      </c>
      <c r="O1346" s="27">
        <f t="shared" si="521"/>
        <v>0.56442166910688141</v>
      </c>
      <c r="P1346" s="15">
        <f t="shared" si="522"/>
        <v>781.96617767412363</v>
      </c>
      <c r="Q1346" s="20">
        <f t="shared" si="523"/>
        <v>-10.966177674123628</v>
      </c>
      <c r="R1346" s="26">
        <f t="shared" si="524"/>
        <v>-2193.2355348247256</v>
      </c>
      <c r="S1346" s="8">
        <f>Daten!K1346</f>
        <v>4670.37</v>
      </c>
      <c r="T1346" s="8">
        <f>Daten!L1346</f>
        <v>183902.41</v>
      </c>
      <c r="U1346" s="8">
        <f>Daten!M1346</f>
        <v>576420.87</v>
      </c>
      <c r="V1346" s="8">
        <f>Daten!N1346</f>
        <v>500</v>
      </c>
      <c r="W1346" s="8">
        <f>Daten!O1346</f>
        <v>500</v>
      </c>
      <c r="X1346" s="22">
        <f t="shared" si="525"/>
        <v>764993.65</v>
      </c>
      <c r="Y1346" s="8">
        <f t="shared" si="526"/>
        <v>876658.05799769983</v>
      </c>
      <c r="Z1346" s="20">
        <f t="shared" si="527"/>
        <v>-111664.4079976998</v>
      </c>
      <c r="AA1346" s="26">
        <f t="shared" si="528"/>
        <v>11166.440799769982</v>
      </c>
      <c r="AB1346" s="31">
        <f t="shared" si="529"/>
        <v>-15361.097660047828</v>
      </c>
      <c r="AC1346" s="30">
        <f t="shared" si="530"/>
        <v>0</v>
      </c>
      <c r="AG1346" s="25">
        <f t="shared" si="531"/>
        <v>0</v>
      </c>
      <c r="AH1346" s="25">
        <f t="shared" si="532"/>
        <v>0</v>
      </c>
      <c r="AI1346" s="25">
        <f t="shared" si="533"/>
        <v>0</v>
      </c>
      <c r="AJ1346" s="25">
        <f t="shared" si="534"/>
        <v>1</v>
      </c>
      <c r="AK1346" s="25">
        <f t="shared" si="535"/>
        <v>0</v>
      </c>
      <c r="AL1346" s="25">
        <f t="shared" ca="1" si="536"/>
        <v>0</v>
      </c>
      <c r="AM1346" s="25">
        <f t="shared" ca="1" si="537"/>
        <v>0</v>
      </c>
      <c r="AN1346" s="25">
        <f ca="1">IF(AM1346=0,0,COUNTIF($AM$19:AM1346,C1346*10+1))</f>
        <v>0</v>
      </c>
      <c r="AO1346" s="20">
        <f t="shared" ca="1" si="538"/>
        <v>0</v>
      </c>
      <c r="AP1346" s="32">
        <f t="shared" ca="1" si="539"/>
        <v>0</v>
      </c>
    </row>
    <row r="1347" spans="1:42" x14ac:dyDescent="0.2">
      <c r="A1347" s="14">
        <f>Daten!A1347</f>
        <v>50301</v>
      </c>
      <c r="B1347" s="7" t="str">
        <f>Daten!B1347</f>
        <v xml:space="preserve">Anif                                              </v>
      </c>
      <c r="C1347" s="14">
        <f t="shared" si="515"/>
        <v>5</v>
      </c>
      <c r="D1347" s="9">
        <f>Daten!D1347</f>
        <v>0</v>
      </c>
      <c r="E1347" s="8">
        <f>Daten!E1347</f>
        <v>4326</v>
      </c>
      <c r="F1347" s="8">
        <f>Daten!F1347</f>
        <v>4233</v>
      </c>
      <c r="G1347" s="26">
        <f t="shared" si="516"/>
        <v>93</v>
      </c>
      <c r="H1347" s="28">
        <f t="shared" si="517"/>
        <v>2.1970233876683204E-2</v>
      </c>
      <c r="I1347" s="20">
        <f t="shared" si="518"/>
        <v>60.301015753768112</v>
      </c>
      <c r="J1347" s="20">
        <f t="shared" si="519"/>
        <v>32.698984246231888</v>
      </c>
      <c r="K1347" s="26">
        <f t="shared" si="520"/>
        <v>-16349.492123115944</v>
      </c>
      <c r="L1347" s="15">
        <f>Daten!G1347</f>
        <v>627</v>
      </c>
      <c r="M1347" s="15">
        <f>Daten!H1347</f>
        <v>2688</v>
      </c>
      <c r="N1347" s="15">
        <f>Daten!I1347</f>
        <v>1011</v>
      </c>
      <c r="O1347" s="27">
        <f t="shared" si="521"/>
        <v>0.609375</v>
      </c>
      <c r="P1347" s="15">
        <f t="shared" si="522"/>
        <v>1538.7445721727997</v>
      </c>
      <c r="Q1347" s="20">
        <f t="shared" si="523"/>
        <v>99.255427827200265</v>
      </c>
      <c r="R1347" s="26">
        <f t="shared" si="524"/>
        <v>19851.085565440051</v>
      </c>
      <c r="S1347" s="8">
        <f>Daten!K1347</f>
        <v>5579.4</v>
      </c>
      <c r="T1347" s="8">
        <f>Daten!L1347</f>
        <v>588738.73</v>
      </c>
      <c r="U1347" s="8">
        <f>Daten!M1347</f>
        <v>3531721.87</v>
      </c>
      <c r="V1347" s="8">
        <f>Daten!N1347</f>
        <v>500</v>
      </c>
      <c r="W1347" s="8">
        <f>Daten!O1347</f>
        <v>500</v>
      </c>
      <c r="X1347" s="22">
        <f t="shared" si="525"/>
        <v>4126040</v>
      </c>
      <c r="Y1347" s="8">
        <f t="shared" si="526"/>
        <v>1774647.9919972154</v>
      </c>
      <c r="Z1347" s="20">
        <f t="shared" si="527"/>
        <v>2351392.0080027846</v>
      </c>
      <c r="AA1347" s="26">
        <f t="shared" si="528"/>
        <v>-235139.20080027846</v>
      </c>
      <c r="AB1347" s="31">
        <f t="shared" si="529"/>
        <v>-231637.60735795434</v>
      </c>
      <c r="AC1347" s="30">
        <f t="shared" si="530"/>
        <v>0</v>
      </c>
      <c r="AG1347" s="25">
        <f t="shared" si="531"/>
        <v>0</v>
      </c>
      <c r="AH1347" s="25">
        <f t="shared" si="532"/>
        <v>0</v>
      </c>
      <c r="AI1347" s="25">
        <f t="shared" si="533"/>
        <v>0</v>
      </c>
      <c r="AJ1347" s="25">
        <f t="shared" si="534"/>
        <v>1</v>
      </c>
      <c r="AK1347" s="25">
        <f t="shared" si="535"/>
        <v>0</v>
      </c>
      <c r="AL1347" s="25">
        <f t="shared" ca="1" si="536"/>
        <v>0</v>
      </c>
      <c r="AM1347" s="25">
        <f t="shared" ca="1" si="537"/>
        <v>0</v>
      </c>
      <c r="AN1347" s="25">
        <f ca="1">IF(AM1347=0,0,COUNTIF($AM$19:AM1347,C1347*10+1))</f>
        <v>0</v>
      </c>
      <c r="AO1347" s="20">
        <f t="shared" ca="1" si="538"/>
        <v>0</v>
      </c>
      <c r="AP1347" s="32">
        <f t="shared" ca="1" si="539"/>
        <v>0</v>
      </c>
    </row>
    <row r="1348" spans="1:42" x14ac:dyDescent="0.2">
      <c r="A1348" s="14">
        <f>Daten!A1348</f>
        <v>50302</v>
      </c>
      <c r="B1348" s="7" t="str">
        <f>Daten!B1348</f>
        <v xml:space="preserve">Anthering                                         </v>
      </c>
      <c r="C1348" s="14">
        <f t="shared" si="515"/>
        <v>5</v>
      </c>
      <c r="D1348" s="9">
        <f>Daten!D1348</f>
        <v>0</v>
      </c>
      <c r="E1348" s="8">
        <f>Daten!E1348</f>
        <v>3748</v>
      </c>
      <c r="F1348" s="8">
        <f>Daten!F1348</f>
        <v>3735</v>
      </c>
      <c r="G1348" s="26">
        <f t="shared" si="516"/>
        <v>13</v>
      </c>
      <c r="H1348" s="28">
        <f t="shared" si="517"/>
        <v>3.4805890227576973E-3</v>
      </c>
      <c r="I1348" s="20">
        <f t="shared" si="518"/>
        <v>53.206778606265978</v>
      </c>
      <c r="J1348" s="20">
        <f t="shared" si="519"/>
        <v>-40.206778606265978</v>
      </c>
      <c r="K1348" s="26">
        <f t="shared" si="520"/>
        <v>20103.38930313299</v>
      </c>
      <c r="L1348" s="15">
        <f>Daten!G1348</f>
        <v>560</v>
      </c>
      <c r="M1348" s="15">
        <f>Daten!H1348</f>
        <v>2473</v>
      </c>
      <c r="N1348" s="15">
        <f>Daten!I1348</f>
        <v>715</v>
      </c>
      <c r="O1348" s="27">
        <f t="shared" si="521"/>
        <v>0.51556813586736761</v>
      </c>
      <c r="P1348" s="15">
        <f t="shared" si="522"/>
        <v>1415.6679043836807</v>
      </c>
      <c r="Q1348" s="20">
        <f t="shared" si="523"/>
        <v>-140.66790438368071</v>
      </c>
      <c r="R1348" s="26">
        <f t="shared" si="524"/>
        <v>-28133.580876736141</v>
      </c>
      <c r="S1348" s="8">
        <f>Daten!K1348</f>
        <v>17162.16</v>
      </c>
      <c r="T1348" s="8">
        <f>Daten!L1348</f>
        <v>302560.78999999998</v>
      </c>
      <c r="U1348" s="8">
        <f>Daten!M1348</f>
        <v>1385279.38</v>
      </c>
      <c r="V1348" s="8">
        <f>Daten!N1348</f>
        <v>500</v>
      </c>
      <c r="W1348" s="8">
        <f>Daten!O1348</f>
        <v>500</v>
      </c>
      <c r="X1348" s="22">
        <f t="shared" si="525"/>
        <v>1705002.3299999998</v>
      </c>
      <c r="Y1348" s="8">
        <f t="shared" si="526"/>
        <v>1537535.9856693395</v>
      </c>
      <c r="Z1348" s="20">
        <f t="shared" si="527"/>
        <v>167466.3443306603</v>
      </c>
      <c r="AA1348" s="26">
        <f t="shared" si="528"/>
        <v>-16746.634433066032</v>
      </c>
      <c r="AB1348" s="31">
        <f t="shared" si="529"/>
        <v>-24776.826006669184</v>
      </c>
      <c r="AC1348" s="30">
        <f t="shared" si="530"/>
        <v>0</v>
      </c>
      <c r="AG1348" s="25">
        <f t="shared" si="531"/>
        <v>0</v>
      </c>
      <c r="AH1348" s="25">
        <f t="shared" si="532"/>
        <v>0</v>
      </c>
      <c r="AI1348" s="25">
        <f t="shared" si="533"/>
        <v>0</v>
      </c>
      <c r="AJ1348" s="25">
        <f t="shared" si="534"/>
        <v>1</v>
      </c>
      <c r="AK1348" s="25">
        <f t="shared" si="535"/>
        <v>0</v>
      </c>
      <c r="AL1348" s="25">
        <f t="shared" ca="1" si="536"/>
        <v>0</v>
      </c>
      <c r="AM1348" s="25">
        <f t="shared" ca="1" si="537"/>
        <v>0</v>
      </c>
      <c r="AN1348" s="25">
        <f ca="1">IF(AM1348=0,0,COUNTIF($AM$19:AM1348,C1348*10+1))</f>
        <v>0</v>
      </c>
      <c r="AO1348" s="20">
        <f t="shared" ca="1" si="538"/>
        <v>0</v>
      </c>
      <c r="AP1348" s="32">
        <f t="shared" ca="1" si="539"/>
        <v>0</v>
      </c>
    </row>
    <row r="1349" spans="1:42" x14ac:dyDescent="0.2">
      <c r="A1349" s="14">
        <f>Daten!A1349</f>
        <v>50303</v>
      </c>
      <c r="B1349" s="7" t="str">
        <f>Daten!B1349</f>
        <v xml:space="preserve">Bergheim                                          </v>
      </c>
      <c r="C1349" s="14">
        <f t="shared" si="515"/>
        <v>5</v>
      </c>
      <c r="D1349" s="9">
        <f>Daten!D1349</f>
        <v>0</v>
      </c>
      <c r="E1349" s="8">
        <f>Daten!E1349</f>
        <v>5918</v>
      </c>
      <c r="F1349" s="8">
        <f>Daten!F1349</f>
        <v>5510</v>
      </c>
      <c r="G1349" s="26">
        <f t="shared" si="516"/>
        <v>408</v>
      </c>
      <c r="H1349" s="28">
        <f t="shared" si="517"/>
        <v>7.4047186932849368E-2</v>
      </c>
      <c r="I1349" s="20">
        <f t="shared" si="518"/>
        <v>78.49246321834687</v>
      </c>
      <c r="J1349" s="20">
        <f t="shared" si="519"/>
        <v>329.50753678165313</v>
      </c>
      <c r="K1349" s="26">
        <f t="shared" si="520"/>
        <v>-164753.76839082656</v>
      </c>
      <c r="L1349" s="15">
        <f>Daten!G1349</f>
        <v>949</v>
      </c>
      <c r="M1349" s="15">
        <f>Daten!H1349</f>
        <v>3813</v>
      </c>
      <c r="N1349" s="15">
        <f>Daten!I1349</f>
        <v>1156</v>
      </c>
      <c r="O1349" s="27">
        <f t="shared" si="521"/>
        <v>0.5520587463939155</v>
      </c>
      <c r="P1349" s="15">
        <f t="shared" si="522"/>
        <v>2182.7503919995852</v>
      </c>
      <c r="Q1349" s="20">
        <f t="shared" si="523"/>
        <v>-77.75039199958519</v>
      </c>
      <c r="R1349" s="26">
        <f t="shared" si="524"/>
        <v>-15550.078399917038</v>
      </c>
      <c r="S1349" s="8">
        <f>Daten!K1349</f>
        <v>9259.2000000000007</v>
      </c>
      <c r="T1349" s="8">
        <f>Daten!L1349</f>
        <v>770832.47</v>
      </c>
      <c r="U1349" s="8">
        <f>Daten!M1349</f>
        <v>7347957.9100000001</v>
      </c>
      <c r="V1349" s="8">
        <f>Daten!N1349</f>
        <v>500</v>
      </c>
      <c r="W1349" s="8">
        <f>Daten!O1349</f>
        <v>500</v>
      </c>
      <c r="X1349" s="22">
        <f t="shared" si="525"/>
        <v>8128049.5800000001</v>
      </c>
      <c r="Y1349" s="8">
        <f t="shared" si="526"/>
        <v>2427731.5803604997</v>
      </c>
      <c r="Z1349" s="20">
        <f t="shared" si="527"/>
        <v>5700317.9996394999</v>
      </c>
      <c r="AA1349" s="26">
        <f t="shared" si="528"/>
        <v>-570031.79996395006</v>
      </c>
      <c r="AB1349" s="31">
        <f t="shared" si="529"/>
        <v>-750335.64675469371</v>
      </c>
      <c r="AC1349" s="30">
        <f t="shared" si="530"/>
        <v>0</v>
      </c>
      <c r="AG1349" s="25">
        <f t="shared" si="531"/>
        <v>0</v>
      </c>
      <c r="AH1349" s="25">
        <f t="shared" si="532"/>
        <v>0</v>
      </c>
      <c r="AI1349" s="25">
        <f t="shared" si="533"/>
        <v>0</v>
      </c>
      <c r="AJ1349" s="25">
        <f t="shared" si="534"/>
        <v>1</v>
      </c>
      <c r="AK1349" s="25">
        <f t="shared" si="535"/>
        <v>0</v>
      </c>
      <c r="AL1349" s="25">
        <f t="shared" ca="1" si="536"/>
        <v>0</v>
      </c>
      <c r="AM1349" s="25">
        <f t="shared" ca="1" si="537"/>
        <v>0</v>
      </c>
      <c r="AN1349" s="25">
        <f ca="1">IF(AM1349=0,0,COUNTIF($AM$19:AM1349,C1349*10+1))</f>
        <v>0</v>
      </c>
      <c r="AO1349" s="20">
        <f t="shared" ca="1" si="538"/>
        <v>0</v>
      </c>
      <c r="AP1349" s="32">
        <f t="shared" ca="1" si="539"/>
        <v>0</v>
      </c>
    </row>
    <row r="1350" spans="1:42" x14ac:dyDescent="0.2">
      <c r="A1350" s="14">
        <f>Daten!A1350</f>
        <v>50304</v>
      </c>
      <c r="B1350" s="7" t="str">
        <f>Daten!B1350</f>
        <v xml:space="preserve">Berndorf bei Salzburg                             </v>
      </c>
      <c r="C1350" s="14">
        <f t="shared" si="515"/>
        <v>5</v>
      </c>
      <c r="D1350" s="9">
        <f>Daten!D1350</f>
        <v>0</v>
      </c>
      <c r="E1350" s="8">
        <f>Daten!E1350</f>
        <v>1757</v>
      </c>
      <c r="F1350" s="8">
        <f>Daten!F1350</f>
        <v>1708</v>
      </c>
      <c r="G1350" s="26">
        <f t="shared" si="516"/>
        <v>49</v>
      </c>
      <c r="H1350" s="28">
        <f t="shared" si="517"/>
        <v>2.8688524590163935E-2</v>
      </c>
      <c r="I1350" s="20">
        <f t="shared" si="518"/>
        <v>24.331239052075581</v>
      </c>
      <c r="J1350" s="20">
        <f t="shared" si="519"/>
        <v>24.668760947924419</v>
      </c>
      <c r="K1350" s="26">
        <f t="shared" si="520"/>
        <v>-12334.38047396221</v>
      </c>
      <c r="L1350" s="15">
        <f>Daten!G1350</f>
        <v>266</v>
      </c>
      <c r="M1350" s="15">
        <f>Daten!H1350</f>
        <v>1161</v>
      </c>
      <c r="N1350" s="15">
        <f>Daten!I1350</f>
        <v>330</v>
      </c>
      <c r="O1350" s="27">
        <f t="shared" si="521"/>
        <v>0.51335055986218781</v>
      </c>
      <c r="P1350" s="15">
        <f t="shared" si="522"/>
        <v>664.61400606124278</v>
      </c>
      <c r="Q1350" s="20">
        <f t="shared" si="523"/>
        <v>-68.614006061242776</v>
      </c>
      <c r="R1350" s="26">
        <f t="shared" si="524"/>
        <v>-13722.801212248556</v>
      </c>
      <c r="S1350" s="8">
        <f>Daten!K1350</f>
        <v>10780.85</v>
      </c>
      <c r="T1350" s="8">
        <f>Daten!L1350</f>
        <v>140166.54999999999</v>
      </c>
      <c r="U1350" s="8">
        <f>Daten!M1350</f>
        <v>387800.34</v>
      </c>
      <c r="V1350" s="8">
        <f>Daten!N1350</f>
        <v>500</v>
      </c>
      <c r="W1350" s="8">
        <f>Daten!O1350</f>
        <v>500</v>
      </c>
      <c r="X1350" s="22">
        <f t="shared" si="525"/>
        <v>538747.74</v>
      </c>
      <c r="Y1350" s="8">
        <f t="shared" si="526"/>
        <v>720771.27183058427</v>
      </c>
      <c r="Z1350" s="20">
        <f t="shared" si="527"/>
        <v>-182023.53183058428</v>
      </c>
      <c r="AA1350" s="26">
        <f t="shared" si="528"/>
        <v>18202.353183058429</v>
      </c>
      <c r="AB1350" s="31">
        <f t="shared" si="529"/>
        <v>-7854.8285031523374</v>
      </c>
      <c r="AC1350" s="30">
        <f t="shared" si="530"/>
        <v>0</v>
      </c>
      <c r="AG1350" s="25">
        <f t="shared" si="531"/>
        <v>0</v>
      </c>
      <c r="AH1350" s="25">
        <f t="shared" si="532"/>
        <v>0</v>
      </c>
      <c r="AI1350" s="25">
        <f t="shared" si="533"/>
        <v>0</v>
      </c>
      <c r="AJ1350" s="25">
        <f t="shared" si="534"/>
        <v>1</v>
      </c>
      <c r="AK1350" s="25">
        <f t="shared" si="535"/>
        <v>0</v>
      </c>
      <c r="AL1350" s="25">
        <f t="shared" ca="1" si="536"/>
        <v>0</v>
      </c>
      <c r="AM1350" s="25">
        <f t="shared" ca="1" si="537"/>
        <v>0</v>
      </c>
      <c r="AN1350" s="25">
        <f ca="1">IF(AM1350=0,0,COUNTIF($AM$19:AM1350,C1350*10+1))</f>
        <v>0</v>
      </c>
      <c r="AO1350" s="20">
        <f t="shared" ca="1" si="538"/>
        <v>0</v>
      </c>
      <c r="AP1350" s="32">
        <f t="shared" ca="1" si="539"/>
        <v>0</v>
      </c>
    </row>
    <row r="1351" spans="1:42" x14ac:dyDescent="0.2">
      <c r="A1351" s="14">
        <f>Daten!A1351</f>
        <v>50305</v>
      </c>
      <c r="B1351" s="7" t="str">
        <f>Daten!B1351</f>
        <v xml:space="preserve">Bürmoos                                          </v>
      </c>
      <c r="C1351" s="14">
        <f t="shared" si="515"/>
        <v>5</v>
      </c>
      <c r="D1351" s="9">
        <f>Daten!D1351</f>
        <v>0</v>
      </c>
      <c r="E1351" s="8">
        <f>Daten!E1351</f>
        <v>4986</v>
      </c>
      <c r="F1351" s="8">
        <f>Daten!F1351</f>
        <v>4971</v>
      </c>
      <c r="G1351" s="26">
        <f t="shared" si="516"/>
        <v>15</v>
      </c>
      <c r="H1351" s="28">
        <f t="shared" si="517"/>
        <v>3.0175015087507543E-3</v>
      </c>
      <c r="I1351" s="20">
        <f t="shared" si="518"/>
        <v>70.814162369945961</v>
      </c>
      <c r="J1351" s="20">
        <f t="shared" si="519"/>
        <v>-55.814162369945961</v>
      </c>
      <c r="K1351" s="26">
        <f t="shared" si="520"/>
        <v>27907.08118497298</v>
      </c>
      <c r="L1351" s="15">
        <f>Daten!G1351</f>
        <v>791</v>
      </c>
      <c r="M1351" s="15">
        <f>Daten!H1351</f>
        <v>3197</v>
      </c>
      <c r="N1351" s="15">
        <f>Daten!I1351</f>
        <v>998</v>
      </c>
      <c r="O1351" s="27">
        <f t="shared" si="521"/>
        <v>0.55958711291836094</v>
      </c>
      <c r="P1351" s="15">
        <f t="shared" si="522"/>
        <v>1830.1214275433188</v>
      </c>
      <c r="Q1351" s="20">
        <f t="shared" si="523"/>
        <v>-41.121427543318759</v>
      </c>
      <c r="R1351" s="26">
        <f t="shared" si="524"/>
        <v>-8224.2855086637519</v>
      </c>
      <c r="S1351" s="8">
        <f>Daten!K1351</f>
        <v>1707.37</v>
      </c>
      <c r="T1351" s="8">
        <f>Daten!L1351</f>
        <v>362365.57</v>
      </c>
      <c r="U1351" s="8">
        <f>Daten!M1351</f>
        <v>2132632.12</v>
      </c>
      <c r="V1351" s="8">
        <f>Daten!N1351</f>
        <v>500</v>
      </c>
      <c r="W1351" s="8">
        <f>Daten!O1351</f>
        <v>500</v>
      </c>
      <c r="X1351" s="22">
        <f t="shared" si="525"/>
        <v>2496705.06</v>
      </c>
      <c r="Y1351" s="8">
        <f t="shared" si="526"/>
        <v>2045398.725866416</v>
      </c>
      <c r="Z1351" s="20">
        <f t="shared" si="527"/>
        <v>451306.33413358405</v>
      </c>
      <c r="AA1351" s="26">
        <f t="shared" si="528"/>
        <v>-45130.63341335841</v>
      </c>
      <c r="AB1351" s="31">
        <f t="shared" si="529"/>
        <v>-25447.83773704918</v>
      </c>
      <c r="AC1351" s="30">
        <f t="shared" si="530"/>
        <v>0</v>
      </c>
      <c r="AG1351" s="25">
        <f t="shared" si="531"/>
        <v>0</v>
      </c>
      <c r="AH1351" s="25">
        <f t="shared" si="532"/>
        <v>0</v>
      </c>
      <c r="AI1351" s="25">
        <f t="shared" si="533"/>
        <v>0</v>
      </c>
      <c r="AJ1351" s="25">
        <f t="shared" si="534"/>
        <v>1</v>
      </c>
      <c r="AK1351" s="25">
        <f t="shared" si="535"/>
        <v>0</v>
      </c>
      <c r="AL1351" s="25">
        <f t="shared" ca="1" si="536"/>
        <v>0</v>
      </c>
      <c r="AM1351" s="25">
        <f t="shared" ca="1" si="537"/>
        <v>0</v>
      </c>
      <c r="AN1351" s="25">
        <f ca="1">IF(AM1351=0,0,COUNTIF($AM$19:AM1351,C1351*10+1))</f>
        <v>0</v>
      </c>
      <c r="AO1351" s="20">
        <f t="shared" ca="1" si="538"/>
        <v>0</v>
      </c>
      <c r="AP1351" s="32">
        <f t="shared" ca="1" si="539"/>
        <v>0</v>
      </c>
    </row>
    <row r="1352" spans="1:42" x14ac:dyDescent="0.2">
      <c r="A1352" s="14">
        <f>Daten!A1352</f>
        <v>50306</v>
      </c>
      <c r="B1352" s="7" t="str">
        <f>Daten!B1352</f>
        <v xml:space="preserve">Dorfbeuern                                        </v>
      </c>
      <c r="C1352" s="14">
        <f t="shared" si="515"/>
        <v>5</v>
      </c>
      <c r="D1352" s="9">
        <f>Daten!D1352</f>
        <v>0</v>
      </c>
      <c r="E1352" s="8">
        <f>Daten!E1352</f>
        <v>1635</v>
      </c>
      <c r="F1352" s="8">
        <f>Daten!F1352</f>
        <v>1563</v>
      </c>
      <c r="G1352" s="26">
        <f t="shared" si="516"/>
        <v>72</v>
      </c>
      <c r="H1352" s="28">
        <f t="shared" si="517"/>
        <v>4.6065259117082535E-2</v>
      </c>
      <c r="I1352" s="20">
        <f t="shared" si="518"/>
        <v>22.265647914750662</v>
      </c>
      <c r="J1352" s="20">
        <f t="shared" si="519"/>
        <v>49.734352085249341</v>
      </c>
      <c r="K1352" s="26">
        <f t="shared" si="520"/>
        <v>-24867.176042624669</v>
      </c>
      <c r="L1352" s="15">
        <f>Daten!G1352</f>
        <v>288</v>
      </c>
      <c r="M1352" s="15">
        <f>Daten!H1352</f>
        <v>1053</v>
      </c>
      <c r="N1352" s="15">
        <f>Daten!I1352</f>
        <v>294</v>
      </c>
      <c r="O1352" s="27">
        <f t="shared" si="521"/>
        <v>0.55270655270655267</v>
      </c>
      <c r="P1352" s="15">
        <f t="shared" si="522"/>
        <v>602.78944735787127</v>
      </c>
      <c r="Q1352" s="20">
        <f t="shared" si="523"/>
        <v>-20.789447357871268</v>
      </c>
      <c r="R1352" s="26">
        <f t="shared" si="524"/>
        <v>-4157.8894715742535</v>
      </c>
      <c r="S1352" s="8">
        <f>Daten!K1352</f>
        <v>9384.99</v>
      </c>
      <c r="T1352" s="8">
        <f>Daten!L1352</f>
        <v>92379.61</v>
      </c>
      <c r="U1352" s="8">
        <f>Daten!M1352</f>
        <v>127728.17</v>
      </c>
      <c r="V1352" s="8">
        <f>Daten!N1352</f>
        <v>500</v>
      </c>
      <c r="W1352" s="8">
        <f>Daten!O1352</f>
        <v>500</v>
      </c>
      <c r="X1352" s="22">
        <f t="shared" si="525"/>
        <v>229492.77000000002</v>
      </c>
      <c r="Y1352" s="8">
        <f t="shared" si="526"/>
        <v>670723.40890324709</v>
      </c>
      <c r="Z1352" s="20">
        <f t="shared" si="527"/>
        <v>-441230.63890324708</v>
      </c>
      <c r="AA1352" s="26">
        <f t="shared" si="528"/>
        <v>44123.063890324709</v>
      </c>
      <c r="AB1352" s="31">
        <f t="shared" si="529"/>
        <v>15097.998376125786</v>
      </c>
      <c r="AC1352" s="30">
        <f t="shared" si="530"/>
        <v>15097.998376125786</v>
      </c>
      <c r="AG1352" s="25">
        <f t="shared" si="531"/>
        <v>-24867.176042624669</v>
      </c>
      <c r="AH1352" s="25">
        <f t="shared" si="532"/>
        <v>44123.063890324709</v>
      </c>
      <c r="AI1352" s="25">
        <f t="shared" si="533"/>
        <v>19255.88784770004</v>
      </c>
      <c r="AJ1352" s="25">
        <f t="shared" si="534"/>
        <v>1</v>
      </c>
      <c r="AK1352" s="25">
        <f t="shared" si="535"/>
        <v>19255.88784770004</v>
      </c>
      <c r="AL1352" s="25">
        <f t="shared" ca="1" si="536"/>
        <v>43048</v>
      </c>
      <c r="AM1352" s="25">
        <f t="shared" ca="1" si="537"/>
        <v>51</v>
      </c>
      <c r="AN1352" s="25">
        <f ca="1">IF(AM1352=0,0,COUNTIF($AM$19:AM1352,C1352*10+1))</f>
        <v>7</v>
      </c>
      <c r="AO1352" s="20">
        <f t="shared" ca="1" si="538"/>
        <v>0</v>
      </c>
      <c r="AP1352" s="32">
        <f t="shared" ca="1" si="539"/>
        <v>43048</v>
      </c>
    </row>
    <row r="1353" spans="1:42" x14ac:dyDescent="0.2">
      <c r="A1353" s="14">
        <f>Daten!A1353</f>
        <v>50307</v>
      </c>
      <c r="B1353" s="7" t="str">
        <f>Daten!B1353</f>
        <v xml:space="preserve">Ebenau                                            </v>
      </c>
      <c r="C1353" s="14">
        <f t="shared" si="515"/>
        <v>5</v>
      </c>
      <c r="D1353" s="9">
        <f>Daten!D1353</f>
        <v>0</v>
      </c>
      <c r="E1353" s="8">
        <f>Daten!E1353</f>
        <v>1448</v>
      </c>
      <c r="F1353" s="8">
        <f>Daten!F1353</f>
        <v>1430</v>
      </c>
      <c r="G1353" s="26">
        <f t="shared" si="516"/>
        <v>18</v>
      </c>
      <c r="H1353" s="28">
        <f t="shared" si="517"/>
        <v>1.2587412587412588E-2</v>
      </c>
      <c r="I1353" s="20">
        <f t="shared" si="518"/>
        <v>20.371002250859533</v>
      </c>
      <c r="J1353" s="20">
        <f t="shared" si="519"/>
        <v>-2.371002250859533</v>
      </c>
      <c r="K1353" s="26">
        <f t="shared" si="520"/>
        <v>1185.5011254297665</v>
      </c>
      <c r="L1353" s="15">
        <f>Daten!G1353</f>
        <v>242</v>
      </c>
      <c r="M1353" s="15">
        <f>Daten!H1353</f>
        <v>923</v>
      </c>
      <c r="N1353" s="15">
        <f>Daten!I1353</f>
        <v>283</v>
      </c>
      <c r="O1353" s="27">
        <f t="shared" si="521"/>
        <v>0.56879739978331523</v>
      </c>
      <c r="P1353" s="15">
        <f t="shared" si="522"/>
        <v>528.37099706677611</v>
      </c>
      <c r="Q1353" s="20">
        <f t="shared" si="523"/>
        <v>-3.3709970667761127</v>
      </c>
      <c r="R1353" s="26">
        <f t="shared" si="524"/>
        <v>-674.19941335522253</v>
      </c>
      <c r="S1353" s="8">
        <f>Daten!K1353</f>
        <v>4118.32</v>
      </c>
      <c r="T1353" s="8">
        <f>Daten!L1353</f>
        <v>92180.08</v>
      </c>
      <c r="U1353" s="8">
        <f>Daten!M1353</f>
        <v>96619.19</v>
      </c>
      <c r="V1353" s="8">
        <f>Daten!N1353</f>
        <v>500</v>
      </c>
      <c r="W1353" s="8">
        <f>Daten!O1353</f>
        <v>500</v>
      </c>
      <c r="X1353" s="22">
        <f t="shared" si="525"/>
        <v>192917.59</v>
      </c>
      <c r="Y1353" s="8">
        <f t="shared" si="526"/>
        <v>594010.70097364031</v>
      </c>
      <c r="Z1353" s="20">
        <f t="shared" si="527"/>
        <v>-401093.11097364035</v>
      </c>
      <c r="AA1353" s="26">
        <f t="shared" si="528"/>
        <v>40109.311097364036</v>
      </c>
      <c r="AB1353" s="31">
        <f t="shared" si="529"/>
        <v>40620.612809438579</v>
      </c>
      <c r="AC1353" s="30">
        <f t="shared" si="530"/>
        <v>40620.612809438579</v>
      </c>
      <c r="AG1353" s="25">
        <f t="shared" si="531"/>
        <v>1185.5011254297665</v>
      </c>
      <c r="AH1353" s="25">
        <f t="shared" si="532"/>
        <v>40109.311097364036</v>
      </c>
      <c r="AI1353" s="25">
        <f t="shared" si="533"/>
        <v>41294.8122227938</v>
      </c>
      <c r="AJ1353" s="25">
        <f t="shared" si="534"/>
        <v>1</v>
      </c>
      <c r="AK1353" s="25">
        <f t="shared" si="535"/>
        <v>41294.8122227938</v>
      </c>
      <c r="AL1353" s="25">
        <f t="shared" ca="1" si="536"/>
        <v>92317</v>
      </c>
      <c r="AM1353" s="25">
        <f t="shared" ca="1" si="537"/>
        <v>51</v>
      </c>
      <c r="AN1353" s="25">
        <f ca="1">IF(AM1353=0,0,COUNTIF($AM$19:AM1353,C1353*10+1))</f>
        <v>8</v>
      </c>
      <c r="AO1353" s="20">
        <f t="shared" ca="1" si="538"/>
        <v>0</v>
      </c>
      <c r="AP1353" s="32">
        <f t="shared" ca="1" si="539"/>
        <v>92317</v>
      </c>
    </row>
    <row r="1354" spans="1:42" x14ac:dyDescent="0.2">
      <c r="A1354" s="14">
        <f>Daten!A1354</f>
        <v>50308</v>
      </c>
      <c r="B1354" s="7" t="str">
        <f>Daten!B1354</f>
        <v xml:space="preserve">Elixhausen                                        </v>
      </c>
      <c r="C1354" s="14">
        <f t="shared" si="515"/>
        <v>5</v>
      </c>
      <c r="D1354" s="9">
        <f>Daten!D1354</f>
        <v>0</v>
      </c>
      <c r="E1354" s="8">
        <f>Daten!E1354</f>
        <v>3123</v>
      </c>
      <c r="F1354" s="8">
        <f>Daten!F1354</f>
        <v>3036</v>
      </c>
      <c r="G1354" s="26">
        <f t="shared" si="516"/>
        <v>87</v>
      </c>
      <c r="H1354" s="28">
        <f t="shared" si="517"/>
        <v>2.865612648221344E-2</v>
      </c>
      <c r="I1354" s="20">
        <f t="shared" si="518"/>
        <v>43.249204778747931</v>
      </c>
      <c r="J1354" s="20">
        <f t="shared" si="519"/>
        <v>43.750795221252069</v>
      </c>
      <c r="K1354" s="26">
        <f t="shared" si="520"/>
        <v>-21875.397610626034</v>
      </c>
      <c r="L1354" s="15">
        <f>Daten!G1354</f>
        <v>454</v>
      </c>
      <c r="M1354" s="15">
        <f>Daten!H1354</f>
        <v>2016</v>
      </c>
      <c r="N1354" s="15">
        <f>Daten!I1354</f>
        <v>653</v>
      </c>
      <c r="O1354" s="27">
        <f t="shared" si="521"/>
        <v>0.5491071428571429</v>
      </c>
      <c r="P1354" s="15">
        <f t="shared" si="522"/>
        <v>1154.0584291295997</v>
      </c>
      <c r="Q1354" s="20">
        <f t="shared" si="523"/>
        <v>-47.058429129599745</v>
      </c>
      <c r="R1354" s="26">
        <f t="shared" si="524"/>
        <v>-9411.6858259199489</v>
      </c>
      <c r="S1354" s="8">
        <f>Daten!K1354</f>
        <v>6292.17</v>
      </c>
      <c r="T1354" s="8">
        <f>Daten!L1354</f>
        <v>281524.21000000002</v>
      </c>
      <c r="U1354" s="8">
        <f>Daten!M1354</f>
        <v>1033857.46</v>
      </c>
      <c r="V1354" s="8">
        <f>Daten!N1354</f>
        <v>500</v>
      </c>
      <c r="W1354" s="8">
        <f>Daten!O1354</f>
        <v>500</v>
      </c>
      <c r="X1354" s="22">
        <f t="shared" si="525"/>
        <v>1321673.8399999999</v>
      </c>
      <c r="Y1354" s="8">
        <f t="shared" si="526"/>
        <v>1281143.2452628997</v>
      </c>
      <c r="Z1354" s="20">
        <f t="shared" si="527"/>
        <v>40530.594737100182</v>
      </c>
      <c r="AA1354" s="26">
        <f t="shared" si="528"/>
        <v>-4053.0594737100182</v>
      </c>
      <c r="AB1354" s="31">
        <f t="shared" si="529"/>
        <v>-35340.142910256</v>
      </c>
      <c r="AC1354" s="30">
        <f t="shared" si="530"/>
        <v>0</v>
      </c>
      <c r="AG1354" s="25">
        <f t="shared" si="531"/>
        <v>0</v>
      </c>
      <c r="AH1354" s="25">
        <f t="shared" si="532"/>
        <v>0</v>
      </c>
      <c r="AI1354" s="25">
        <f t="shared" si="533"/>
        <v>0</v>
      </c>
      <c r="AJ1354" s="25">
        <f t="shared" si="534"/>
        <v>1</v>
      </c>
      <c r="AK1354" s="25">
        <f t="shared" si="535"/>
        <v>0</v>
      </c>
      <c r="AL1354" s="25">
        <f t="shared" ca="1" si="536"/>
        <v>0</v>
      </c>
      <c r="AM1354" s="25">
        <f t="shared" ca="1" si="537"/>
        <v>0</v>
      </c>
      <c r="AN1354" s="25">
        <f ca="1">IF(AM1354=0,0,COUNTIF($AM$19:AM1354,C1354*10+1))</f>
        <v>0</v>
      </c>
      <c r="AO1354" s="20">
        <f t="shared" ca="1" si="538"/>
        <v>0</v>
      </c>
      <c r="AP1354" s="32">
        <f t="shared" ca="1" si="539"/>
        <v>0</v>
      </c>
    </row>
    <row r="1355" spans="1:42" x14ac:dyDescent="0.2">
      <c r="A1355" s="14">
        <f>Daten!A1355</f>
        <v>50309</v>
      </c>
      <c r="B1355" s="7" t="str">
        <f>Daten!B1355</f>
        <v xml:space="preserve">Elsbethen                                         </v>
      </c>
      <c r="C1355" s="14">
        <f t="shared" si="515"/>
        <v>5</v>
      </c>
      <c r="D1355" s="9">
        <f>Daten!D1355</f>
        <v>0</v>
      </c>
      <c r="E1355" s="8">
        <f>Daten!E1355</f>
        <v>5451</v>
      </c>
      <c r="F1355" s="8">
        <f>Daten!F1355</f>
        <v>5482</v>
      </c>
      <c r="G1355" s="26">
        <f t="shared" si="516"/>
        <v>-31</v>
      </c>
      <c r="H1355" s="28">
        <f t="shared" si="517"/>
        <v>-5.6548704852243704E-3</v>
      </c>
      <c r="I1355" s="20">
        <f t="shared" si="518"/>
        <v>78.093590447001361</v>
      </c>
      <c r="J1355" s="20">
        <f t="shared" si="519"/>
        <v>-109.09359044700136</v>
      </c>
      <c r="K1355" s="26">
        <f t="shared" si="520"/>
        <v>54546.795223500681</v>
      </c>
      <c r="L1355" s="15">
        <f>Daten!G1355</f>
        <v>761</v>
      </c>
      <c r="M1355" s="15">
        <f>Daten!H1355</f>
        <v>3459</v>
      </c>
      <c r="N1355" s="15">
        <f>Daten!I1355</f>
        <v>1231</v>
      </c>
      <c r="O1355" s="27">
        <f t="shared" si="521"/>
        <v>0.5758889852558543</v>
      </c>
      <c r="P1355" s="15">
        <f t="shared" si="522"/>
        <v>1980.1032273607568</v>
      </c>
      <c r="Q1355" s="20">
        <f t="shared" si="523"/>
        <v>11.896772639243181</v>
      </c>
      <c r="R1355" s="26">
        <f t="shared" si="524"/>
        <v>2379.3545278486363</v>
      </c>
      <c r="S1355" s="8">
        <f>Daten!K1355</f>
        <v>5818.82</v>
      </c>
      <c r="T1355" s="8">
        <f>Daten!L1355</f>
        <v>481186.8</v>
      </c>
      <c r="U1355" s="8">
        <f>Daten!M1355</f>
        <v>4630615.5</v>
      </c>
      <c r="V1355" s="8">
        <f>Daten!N1355</f>
        <v>500</v>
      </c>
      <c r="W1355" s="8">
        <f>Daten!O1355</f>
        <v>500</v>
      </c>
      <c r="X1355" s="22">
        <f t="shared" si="525"/>
        <v>5117621.12</v>
      </c>
      <c r="Y1355" s="8">
        <f t="shared" si="526"/>
        <v>2236154.9247288075</v>
      </c>
      <c r="Z1355" s="20">
        <f t="shared" si="527"/>
        <v>2881466.1952711926</v>
      </c>
      <c r="AA1355" s="26">
        <f t="shared" si="528"/>
        <v>-288146.61952711927</v>
      </c>
      <c r="AB1355" s="31">
        <f t="shared" si="529"/>
        <v>-231220.46977576995</v>
      </c>
      <c r="AC1355" s="30">
        <f t="shared" si="530"/>
        <v>0</v>
      </c>
      <c r="AG1355" s="25">
        <f t="shared" si="531"/>
        <v>0</v>
      </c>
      <c r="AH1355" s="25">
        <f t="shared" si="532"/>
        <v>0</v>
      </c>
      <c r="AI1355" s="25">
        <f t="shared" si="533"/>
        <v>0</v>
      </c>
      <c r="AJ1355" s="25">
        <f t="shared" si="534"/>
        <v>1</v>
      </c>
      <c r="AK1355" s="25">
        <f t="shared" si="535"/>
        <v>0</v>
      </c>
      <c r="AL1355" s="25">
        <f t="shared" ca="1" si="536"/>
        <v>0</v>
      </c>
      <c r="AM1355" s="25">
        <f t="shared" ca="1" si="537"/>
        <v>0</v>
      </c>
      <c r="AN1355" s="25">
        <f ca="1">IF(AM1355=0,0,COUNTIF($AM$19:AM1355,C1355*10+1))</f>
        <v>0</v>
      </c>
      <c r="AO1355" s="20">
        <f t="shared" ca="1" si="538"/>
        <v>0</v>
      </c>
      <c r="AP1355" s="32">
        <f t="shared" ca="1" si="539"/>
        <v>0</v>
      </c>
    </row>
    <row r="1356" spans="1:42" x14ac:dyDescent="0.2">
      <c r="A1356" s="14">
        <f>Daten!A1356</f>
        <v>50310</v>
      </c>
      <c r="B1356" s="7" t="str">
        <f>Daten!B1356</f>
        <v xml:space="preserve">Eugendorf                                         </v>
      </c>
      <c r="C1356" s="14">
        <f t="shared" si="515"/>
        <v>5</v>
      </c>
      <c r="D1356" s="9">
        <f>Daten!D1356</f>
        <v>0</v>
      </c>
      <c r="E1356" s="8">
        <f>Daten!E1356</f>
        <v>7225</v>
      </c>
      <c r="F1356" s="8">
        <f>Daten!F1356</f>
        <v>7037</v>
      </c>
      <c r="G1356" s="26">
        <f t="shared" si="516"/>
        <v>188</v>
      </c>
      <c r="H1356" s="28">
        <f t="shared" si="517"/>
        <v>2.6715930083842546E-2</v>
      </c>
      <c r="I1356" s="20">
        <f t="shared" si="518"/>
        <v>100.24527471279617</v>
      </c>
      <c r="J1356" s="20">
        <f t="shared" si="519"/>
        <v>87.754725287203826</v>
      </c>
      <c r="K1356" s="26">
        <f t="shared" si="520"/>
        <v>-43877.362643601911</v>
      </c>
      <c r="L1356" s="15">
        <f>Daten!G1356</f>
        <v>1101</v>
      </c>
      <c r="M1356" s="15">
        <f>Daten!H1356</f>
        <v>4766</v>
      </c>
      <c r="N1356" s="15">
        <f>Daten!I1356</f>
        <v>1358</v>
      </c>
      <c r="O1356" s="27">
        <f t="shared" si="521"/>
        <v>0.51594628619387328</v>
      </c>
      <c r="P1356" s="15">
        <f t="shared" si="522"/>
        <v>2728.2948775950758</v>
      </c>
      <c r="Q1356" s="20">
        <f t="shared" si="523"/>
        <v>-269.29487759507583</v>
      </c>
      <c r="R1356" s="26">
        <f t="shared" si="524"/>
        <v>-53858.975519015163</v>
      </c>
      <c r="S1356" s="8">
        <f>Daten!K1356</f>
        <v>17536.53</v>
      </c>
      <c r="T1356" s="8">
        <f>Daten!L1356</f>
        <v>842505.41</v>
      </c>
      <c r="U1356" s="8">
        <f>Daten!M1356</f>
        <v>5687584.6200000001</v>
      </c>
      <c r="V1356" s="8">
        <f>Daten!N1356</f>
        <v>500</v>
      </c>
      <c r="W1356" s="8">
        <f>Daten!O1356</f>
        <v>500</v>
      </c>
      <c r="X1356" s="22">
        <f t="shared" si="525"/>
        <v>6547626.5600000005</v>
      </c>
      <c r="Y1356" s="8">
        <f t="shared" si="526"/>
        <v>2963900.0790984468</v>
      </c>
      <c r="Z1356" s="20">
        <f t="shared" si="527"/>
        <v>3583726.4809015538</v>
      </c>
      <c r="AA1356" s="26">
        <f t="shared" si="528"/>
        <v>-358372.64809015539</v>
      </c>
      <c r="AB1356" s="31">
        <f t="shared" si="529"/>
        <v>-456108.98625277245</v>
      </c>
      <c r="AC1356" s="30">
        <f t="shared" si="530"/>
        <v>0</v>
      </c>
      <c r="AG1356" s="25">
        <f t="shared" si="531"/>
        <v>0</v>
      </c>
      <c r="AH1356" s="25">
        <f t="shared" si="532"/>
        <v>0</v>
      </c>
      <c r="AI1356" s="25">
        <f t="shared" si="533"/>
        <v>0</v>
      </c>
      <c r="AJ1356" s="25">
        <f t="shared" si="534"/>
        <v>1</v>
      </c>
      <c r="AK1356" s="25">
        <f t="shared" si="535"/>
        <v>0</v>
      </c>
      <c r="AL1356" s="25">
        <f t="shared" ca="1" si="536"/>
        <v>0</v>
      </c>
      <c r="AM1356" s="25">
        <f t="shared" ca="1" si="537"/>
        <v>0</v>
      </c>
      <c r="AN1356" s="25">
        <f ca="1">IF(AM1356=0,0,COUNTIF($AM$19:AM1356,C1356*10+1))</f>
        <v>0</v>
      </c>
      <c r="AO1356" s="20">
        <f t="shared" ca="1" si="538"/>
        <v>0</v>
      </c>
      <c r="AP1356" s="32">
        <f t="shared" ca="1" si="539"/>
        <v>0</v>
      </c>
    </row>
    <row r="1357" spans="1:42" x14ac:dyDescent="0.2">
      <c r="A1357" s="14">
        <f>Daten!A1357</f>
        <v>50311</v>
      </c>
      <c r="B1357" s="7" t="str">
        <f>Daten!B1357</f>
        <v xml:space="preserve">Faistenau                                         </v>
      </c>
      <c r="C1357" s="14">
        <f t="shared" si="515"/>
        <v>5</v>
      </c>
      <c r="D1357" s="9">
        <f>Daten!D1357</f>
        <v>0</v>
      </c>
      <c r="E1357" s="8">
        <f>Daten!E1357</f>
        <v>3117</v>
      </c>
      <c r="F1357" s="8">
        <f>Daten!F1357</f>
        <v>3089</v>
      </c>
      <c r="G1357" s="26">
        <f t="shared" si="516"/>
        <v>28</v>
      </c>
      <c r="H1357" s="28">
        <f t="shared" si="517"/>
        <v>9.0644221430883787E-3</v>
      </c>
      <c r="I1357" s="20">
        <f t="shared" si="518"/>
        <v>44.004213953080487</v>
      </c>
      <c r="J1357" s="20">
        <f t="shared" si="519"/>
        <v>-16.004213953080487</v>
      </c>
      <c r="K1357" s="26">
        <f t="shared" si="520"/>
        <v>8002.1069765402435</v>
      </c>
      <c r="L1357" s="15">
        <f>Daten!G1357</f>
        <v>516</v>
      </c>
      <c r="M1357" s="15">
        <f>Daten!H1357</f>
        <v>2051</v>
      </c>
      <c r="N1357" s="15">
        <f>Daten!I1357</f>
        <v>550</v>
      </c>
      <c r="O1357" s="27">
        <f t="shared" si="521"/>
        <v>0.51974646513895661</v>
      </c>
      <c r="P1357" s="15">
        <f t="shared" si="522"/>
        <v>1174.0941657464332</v>
      </c>
      <c r="Q1357" s="20">
        <f t="shared" si="523"/>
        <v>-108.09416574643319</v>
      </c>
      <c r="R1357" s="26">
        <f t="shared" si="524"/>
        <v>-21618.833149286638</v>
      </c>
      <c r="S1357" s="8">
        <f>Daten!K1357</f>
        <v>11426.16</v>
      </c>
      <c r="T1357" s="8">
        <f>Daten!L1357</f>
        <v>226943.49</v>
      </c>
      <c r="U1357" s="8">
        <f>Daten!M1357</f>
        <v>272330.03000000003</v>
      </c>
      <c r="V1357" s="8">
        <f>Daten!N1357</f>
        <v>500</v>
      </c>
      <c r="W1357" s="8">
        <f>Daten!O1357</f>
        <v>500</v>
      </c>
      <c r="X1357" s="22">
        <f t="shared" si="525"/>
        <v>510699.68000000005</v>
      </c>
      <c r="Y1357" s="8">
        <f t="shared" si="526"/>
        <v>1278681.8749549978</v>
      </c>
      <c r="Z1357" s="20">
        <f t="shared" si="527"/>
        <v>-767982.19495499774</v>
      </c>
      <c r="AA1357" s="26">
        <f t="shared" si="528"/>
        <v>76798.219495499783</v>
      </c>
      <c r="AB1357" s="31">
        <f t="shared" si="529"/>
        <v>63181.493322753391</v>
      </c>
      <c r="AC1357" s="30">
        <f t="shared" si="530"/>
        <v>63181.493322753391</v>
      </c>
      <c r="AG1357" s="25">
        <f t="shared" si="531"/>
        <v>8002.1069765402435</v>
      </c>
      <c r="AH1357" s="25">
        <f t="shared" si="532"/>
        <v>76798.219495499783</v>
      </c>
      <c r="AI1357" s="25">
        <f t="shared" si="533"/>
        <v>84800.326472040033</v>
      </c>
      <c r="AJ1357" s="25">
        <f t="shared" si="534"/>
        <v>1</v>
      </c>
      <c r="AK1357" s="25">
        <f t="shared" si="535"/>
        <v>84800.326472040033</v>
      </c>
      <c r="AL1357" s="25">
        <f t="shared" ca="1" si="536"/>
        <v>189577</v>
      </c>
      <c r="AM1357" s="25">
        <f t="shared" ca="1" si="537"/>
        <v>51</v>
      </c>
      <c r="AN1357" s="25">
        <f ca="1">IF(AM1357=0,0,COUNTIF($AM$19:AM1357,C1357*10+1))</f>
        <v>9</v>
      </c>
      <c r="AO1357" s="20">
        <f t="shared" ca="1" si="538"/>
        <v>0</v>
      </c>
      <c r="AP1357" s="32">
        <f t="shared" ca="1" si="539"/>
        <v>189577</v>
      </c>
    </row>
    <row r="1358" spans="1:42" x14ac:dyDescent="0.2">
      <c r="A1358" s="14">
        <f>Daten!A1358</f>
        <v>50312</v>
      </c>
      <c r="B1358" s="7" t="str">
        <f>Daten!B1358</f>
        <v xml:space="preserve">Fuschl am See                                     </v>
      </c>
      <c r="C1358" s="14">
        <f t="shared" si="515"/>
        <v>5</v>
      </c>
      <c r="D1358" s="9">
        <f>Daten!D1358</f>
        <v>0</v>
      </c>
      <c r="E1358" s="8">
        <f>Daten!E1358</f>
        <v>1710</v>
      </c>
      <c r="F1358" s="8">
        <f>Daten!F1358</f>
        <v>1562</v>
      </c>
      <c r="G1358" s="26">
        <f t="shared" si="516"/>
        <v>148</v>
      </c>
      <c r="H1358" s="28">
        <f t="shared" si="517"/>
        <v>9.4750320102432783E-2</v>
      </c>
      <c r="I1358" s="20">
        <f t="shared" si="518"/>
        <v>22.25140245863118</v>
      </c>
      <c r="J1358" s="20">
        <f t="shared" si="519"/>
        <v>125.74859754136882</v>
      </c>
      <c r="K1358" s="26">
        <f t="shared" si="520"/>
        <v>-62874.298770684414</v>
      </c>
      <c r="L1358" s="15">
        <f>Daten!G1358</f>
        <v>247</v>
      </c>
      <c r="M1358" s="15">
        <f>Daten!H1358</f>
        <v>1159</v>
      </c>
      <c r="N1358" s="15">
        <f>Daten!I1358</f>
        <v>304</v>
      </c>
      <c r="O1358" s="27">
        <f t="shared" si="521"/>
        <v>0.47540983606557374</v>
      </c>
      <c r="P1358" s="15">
        <f t="shared" si="522"/>
        <v>663.46910682599514</v>
      </c>
      <c r="Q1358" s="20">
        <f t="shared" si="523"/>
        <v>-112.46910682599514</v>
      </c>
      <c r="R1358" s="26">
        <f t="shared" si="524"/>
        <v>-22493.82136519903</v>
      </c>
      <c r="S1358" s="8">
        <f>Daten!K1358</f>
        <v>4641.08</v>
      </c>
      <c r="T1358" s="8">
        <f>Daten!L1358</f>
        <v>294734.71999999997</v>
      </c>
      <c r="U1358" s="8">
        <f>Daten!M1358</f>
        <v>3245778.58</v>
      </c>
      <c r="V1358" s="8">
        <f>Daten!N1358</f>
        <v>500</v>
      </c>
      <c r="W1358" s="8">
        <f>Daten!O1358</f>
        <v>500</v>
      </c>
      <c r="X1358" s="22">
        <f t="shared" si="525"/>
        <v>3545154.38</v>
      </c>
      <c r="Y1358" s="8">
        <f t="shared" si="526"/>
        <v>701490.53775201994</v>
      </c>
      <c r="Z1358" s="20">
        <f t="shared" si="527"/>
        <v>2843663.8422479797</v>
      </c>
      <c r="AA1358" s="26">
        <f t="shared" si="528"/>
        <v>-284366.38422479801</v>
      </c>
      <c r="AB1358" s="31">
        <f t="shared" si="529"/>
        <v>-369734.50436068146</v>
      </c>
      <c r="AC1358" s="30">
        <f t="shared" si="530"/>
        <v>0</v>
      </c>
      <c r="AG1358" s="25">
        <f t="shared" si="531"/>
        <v>0</v>
      </c>
      <c r="AH1358" s="25">
        <f t="shared" si="532"/>
        <v>0</v>
      </c>
      <c r="AI1358" s="25">
        <f t="shared" si="533"/>
        <v>0</v>
      </c>
      <c r="AJ1358" s="25">
        <f t="shared" si="534"/>
        <v>1</v>
      </c>
      <c r="AK1358" s="25">
        <f t="shared" si="535"/>
        <v>0</v>
      </c>
      <c r="AL1358" s="25">
        <f t="shared" ca="1" si="536"/>
        <v>0</v>
      </c>
      <c r="AM1358" s="25">
        <f t="shared" ca="1" si="537"/>
        <v>0</v>
      </c>
      <c r="AN1358" s="25">
        <f ca="1">IF(AM1358=0,0,COUNTIF($AM$19:AM1358,C1358*10+1))</f>
        <v>0</v>
      </c>
      <c r="AO1358" s="20">
        <f t="shared" ca="1" si="538"/>
        <v>0</v>
      </c>
      <c r="AP1358" s="32">
        <f t="shared" ca="1" si="539"/>
        <v>0</v>
      </c>
    </row>
    <row r="1359" spans="1:42" x14ac:dyDescent="0.2">
      <c r="A1359" s="14">
        <f>Daten!A1359</f>
        <v>50313</v>
      </c>
      <c r="B1359" s="7" t="str">
        <f>Daten!B1359</f>
        <v xml:space="preserve">Göming                                           </v>
      </c>
      <c r="C1359" s="14">
        <f t="shared" si="515"/>
        <v>5</v>
      </c>
      <c r="D1359" s="9">
        <f>Daten!D1359</f>
        <v>0</v>
      </c>
      <c r="E1359" s="8">
        <f>Daten!E1359</f>
        <v>773</v>
      </c>
      <c r="F1359" s="8">
        <f>Daten!F1359</f>
        <v>778</v>
      </c>
      <c r="G1359" s="26">
        <f t="shared" si="516"/>
        <v>-5</v>
      </c>
      <c r="H1359" s="28">
        <f t="shared" si="517"/>
        <v>-6.4267352185089976E-3</v>
      </c>
      <c r="I1359" s="20">
        <f t="shared" si="518"/>
        <v>11.082964860957144</v>
      </c>
      <c r="J1359" s="20">
        <f t="shared" si="519"/>
        <v>-16.082964860957144</v>
      </c>
      <c r="K1359" s="26">
        <f t="shared" si="520"/>
        <v>8041.4824304785725</v>
      </c>
      <c r="L1359" s="15">
        <f>Daten!G1359</f>
        <v>129</v>
      </c>
      <c r="M1359" s="15">
        <f>Daten!H1359</f>
        <v>513</v>
      </c>
      <c r="N1359" s="15">
        <f>Daten!I1359</f>
        <v>131</v>
      </c>
      <c r="O1359" s="27">
        <f t="shared" si="521"/>
        <v>0.50682261208576995</v>
      </c>
      <c r="P1359" s="15">
        <f t="shared" si="522"/>
        <v>293.66665384101424</v>
      </c>
      <c r="Q1359" s="20">
        <f t="shared" si="523"/>
        <v>-33.666653841014238</v>
      </c>
      <c r="R1359" s="26">
        <f t="shared" si="524"/>
        <v>-6733.330768202848</v>
      </c>
      <c r="S1359" s="8">
        <f>Daten!K1359</f>
        <v>7154.6</v>
      </c>
      <c r="T1359" s="8">
        <f>Daten!L1359</f>
        <v>72354.350000000006</v>
      </c>
      <c r="U1359" s="8">
        <f>Daten!M1359</f>
        <v>133811.4</v>
      </c>
      <c r="V1359" s="8">
        <f>Daten!N1359</f>
        <v>500</v>
      </c>
      <c r="W1359" s="8">
        <f>Daten!O1359</f>
        <v>500</v>
      </c>
      <c r="X1359" s="22">
        <f t="shared" si="525"/>
        <v>213320.35</v>
      </c>
      <c r="Y1359" s="8">
        <f t="shared" si="526"/>
        <v>317106.54133468505</v>
      </c>
      <c r="Z1359" s="20">
        <f t="shared" si="527"/>
        <v>-103786.19133468505</v>
      </c>
      <c r="AA1359" s="26">
        <f t="shared" si="528"/>
        <v>10378.619133468506</v>
      </c>
      <c r="AB1359" s="31">
        <f t="shared" si="529"/>
        <v>11686.770795744231</v>
      </c>
      <c r="AC1359" s="30">
        <f t="shared" si="530"/>
        <v>11686.770795744231</v>
      </c>
      <c r="AG1359" s="25">
        <f t="shared" si="531"/>
        <v>8041.4824304785725</v>
      </c>
      <c r="AH1359" s="25">
        <f t="shared" si="532"/>
        <v>10378.619133468506</v>
      </c>
      <c r="AI1359" s="25">
        <f t="shared" si="533"/>
        <v>18420.101563947079</v>
      </c>
      <c r="AJ1359" s="25">
        <f t="shared" si="534"/>
        <v>1</v>
      </c>
      <c r="AK1359" s="25">
        <f t="shared" si="535"/>
        <v>18420.101563947079</v>
      </c>
      <c r="AL1359" s="25">
        <f t="shared" ca="1" si="536"/>
        <v>41179</v>
      </c>
      <c r="AM1359" s="25">
        <f t="shared" ca="1" si="537"/>
        <v>51</v>
      </c>
      <c r="AN1359" s="25">
        <f ca="1">IF(AM1359=0,0,COUNTIF($AM$19:AM1359,C1359*10+1))</f>
        <v>10</v>
      </c>
      <c r="AO1359" s="20">
        <f t="shared" ca="1" si="538"/>
        <v>0</v>
      </c>
      <c r="AP1359" s="32">
        <f t="shared" ca="1" si="539"/>
        <v>41179</v>
      </c>
    </row>
    <row r="1360" spans="1:42" x14ac:dyDescent="0.2">
      <c r="A1360" s="14">
        <f>Daten!A1360</f>
        <v>50314</v>
      </c>
      <c r="B1360" s="7" t="str">
        <f>Daten!B1360</f>
        <v xml:space="preserve">Grödig                                           </v>
      </c>
      <c r="C1360" s="14">
        <f t="shared" si="515"/>
        <v>5</v>
      </c>
      <c r="D1360" s="9">
        <f>Daten!D1360</f>
        <v>0</v>
      </c>
      <c r="E1360" s="8">
        <f>Daten!E1360</f>
        <v>7437</v>
      </c>
      <c r="F1360" s="8">
        <f>Daten!F1360</f>
        <v>7375</v>
      </c>
      <c r="G1360" s="26">
        <f t="shared" si="516"/>
        <v>62</v>
      </c>
      <c r="H1360" s="28">
        <f t="shared" si="517"/>
        <v>8.4067796610169492E-3</v>
      </c>
      <c r="I1360" s="20">
        <f t="shared" si="518"/>
        <v>105.06023888118115</v>
      </c>
      <c r="J1360" s="20">
        <f t="shared" si="519"/>
        <v>-43.060238881181149</v>
      </c>
      <c r="K1360" s="26">
        <f t="shared" si="520"/>
        <v>21530.119440590574</v>
      </c>
      <c r="L1360" s="15">
        <f>Daten!G1360</f>
        <v>1091</v>
      </c>
      <c r="M1360" s="15">
        <f>Daten!H1360</f>
        <v>4760</v>
      </c>
      <c r="N1360" s="15">
        <f>Daten!I1360</f>
        <v>1586</v>
      </c>
      <c r="O1360" s="27">
        <f t="shared" si="521"/>
        <v>0.56239495798319328</v>
      </c>
      <c r="P1360" s="15">
        <f t="shared" si="522"/>
        <v>2724.8601798893328</v>
      </c>
      <c r="Q1360" s="20">
        <f t="shared" si="523"/>
        <v>-47.860179889332812</v>
      </c>
      <c r="R1360" s="26">
        <f t="shared" si="524"/>
        <v>-9572.0359778665625</v>
      </c>
      <c r="S1360" s="8">
        <f>Daten!K1360</f>
        <v>11034</v>
      </c>
      <c r="T1360" s="8">
        <f>Daten!L1360</f>
        <v>568846.02</v>
      </c>
      <c r="U1360" s="8">
        <f>Daten!M1360</f>
        <v>4318868.57</v>
      </c>
      <c r="V1360" s="8">
        <f>Daten!N1360</f>
        <v>500</v>
      </c>
      <c r="W1360" s="8">
        <f>Daten!O1360</f>
        <v>500</v>
      </c>
      <c r="X1360" s="22">
        <f t="shared" si="525"/>
        <v>4898748.59</v>
      </c>
      <c r="Y1360" s="8">
        <f t="shared" si="526"/>
        <v>3050868.4966443111</v>
      </c>
      <c r="Z1360" s="20">
        <f t="shared" si="527"/>
        <v>1847880.0933556887</v>
      </c>
      <c r="AA1360" s="26">
        <f t="shared" si="528"/>
        <v>-184788.00933556887</v>
      </c>
      <c r="AB1360" s="31">
        <f t="shared" si="529"/>
        <v>-172829.92587284488</v>
      </c>
      <c r="AC1360" s="30">
        <f t="shared" si="530"/>
        <v>0</v>
      </c>
      <c r="AG1360" s="25">
        <f t="shared" si="531"/>
        <v>0</v>
      </c>
      <c r="AH1360" s="25">
        <f t="shared" si="532"/>
        <v>0</v>
      </c>
      <c r="AI1360" s="25">
        <f t="shared" si="533"/>
        <v>0</v>
      </c>
      <c r="AJ1360" s="25">
        <f t="shared" si="534"/>
        <v>1</v>
      </c>
      <c r="AK1360" s="25">
        <f t="shared" si="535"/>
        <v>0</v>
      </c>
      <c r="AL1360" s="25">
        <f t="shared" ca="1" si="536"/>
        <v>0</v>
      </c>
      <c r="AM1360" s="25">
        <f t="shared" ca="1" si="537"/>
        <v>0</v>
      </c>
      <c r="AN1360" s="25">
        <f ca="1">IF(AM1360=0,0,COUNTIF($AM$19:AM1360,C1360*10+1))</f>
        <v>0</v>
      </c>
      <c r="AO1360" s="20">
        <f t="shared" ca="1" si="538"/>
        <v>0</v>
      </c>
      <c r="AP1360" s="32">
        <f t="shared" ca="1" si="539"/>
        <v>0</v>
      </c>
    </row>
    <row r="1361" spans="1:42" x14ac:dyDescent="0.2">
      <c r="A1361" s="14">
        <f>Daten!A1361</f>
        <v>50315</v>
      </c>
      <c r="B1361" s="7" t="str">
        <f>Daten!B1361</f>
        <v xml:space="preserve">Großgmain                                        </v>
      </c>
      <c r="C1361" s="14">
        <f t="shared" si="515"/>
        <v>5</v>
      </c>
      <c r="D1361" s="9">
        <f>Daten!D1361</f>
        <v>0</v>
      </c>
      <c r="E1361" s="8">
        <f>Daten!E1361</f>
        <v>2674</v>
      </c>
      <c r="F1361" s="8">
        <f>Daten!F1361</f>
        <v>2618</v>
      </c>
      <c r="G1361" s="26">
        <f t="shared" si="516"/>
        <v>56</v>
      </c>
      <c r="H1361" s="28">
        <f t="shared" si="517"/>
        <v>2.1390374331550801E-2</v>
      </c>
      <c r="I1361" s="20">
        <f t="shared" si="518"/>
        <v>37.294604120804372</v>
      </c>
      <c r="J1361" s="20">
        <f t="shared" si="519"/>
        <v>18.705395879195628</v>
      </c>
      <c r="K1361" s="26">
        <f t="shared" si="520"/>
        <v>-9352.6979395978142</v>
      </c>
      <c r="L1361" s="15">
        <f>Daten!G1361</f>
        <v>397</v>
      </c>
      <c r="M1361" s="15">
        <f>Daten!H1361</f>
        <v>1648</v>
      </c>
      <c r="N1361" s="15">
        <f>Daten!I1361</f>
        <v>629</v>
      </c>
      <c r="O1361" s="27">
        <f t="shared" si="521"/>
        <v>0.62257281553398058</v>
      </c>
      <c r="P1361" s="15">
        <f t="shared" si="522"/>
        <v>943.39696984403793</v>
      </c>
      <c r="Q1361" s="20">
        <f t="shared" si="523"/>
        <v>82.603030155962074</v>
      </c>
      <c r="R1361" s="26">
        <f t="shared" si="524"/>
        <v>16520.606031192416</v>
      </c>
      <c r="S1361" s="8">
        <f>Daten!K1361</f>
        <v>3595.26</v>
      </c>
      <c r="T1361" s="8">
        <f>Daten!L1361</f>
        <v>261453.86</v>
      </c>
      <c r="U1361" s="8">
        <f>Daten!M1361</f>
        <v>570153.12</v>
      </c>
      <c r="V1361" s="8">
        <f>Daten!N1361</f>
        <v>500</v>
      </c>
      <c r="W1361" s="8">
        <f>Daten!O1361</f>
        <v>500</v>
      </c>
      <c r="X1361" s="22">
        <f t="shared" si="525"/>
        <v>835202.24</v>
      </c>
      <c r="Y1361" s="8">
        <f t="shared" si="526"/>
        <v>1096950.7005549131</v>
      </c>
      <c r="Z1361" s="20">
        <f t="shared" si="527"/>
        <v>-261748.46055491315</v>
      </c>
      <c r="AA1361" s="26">
        <f t="shared" si="528"/>
        <v>26174.846055491318</v>
      </c>
      <c r="AB1361" s="31">
        <f t="shared" si="529"/>
        <v>33342.754147085921</v>
      </c>
      <c r="AC1361" s="30">
        <f t="shared" si="530"/>
        <v>33342.754147085921</v>
      </c>
      <c r="AG1361" s="25">
        <f t="shared" si="531"/>
        <v>-9352.6979395978142</v>
      </c>
      <c r="AH1361" s="25">
        <f t="shared" si="532"/>
        <v>26174.846055491318</v>
      </c>
      <c r="AI1361" s="25">
        <f t="shared" si="533"/>
        <v>16822.148115893506</v>
      </c>
      <c r="AJ1361" s="25">
        <f t="shared" si="534"/>
        <v>1</v>
      </c>
      <c r="AK1361" s="25">
        <f t="shared" si="535"/>
        <v>16822.148115893506</v>
      </c>
      <c r="AL1361" s="25">
        <f t="shared" ca="1" si="536"/>
        <v>37607</v>
      </c>
      <c r="AM1361" s="25">
        <f t="shared" ca="1" si="537"/>
        <v>51</v>
      </c>
      <c r="AN1361" s="25">
        <f ca="1">IF(AM1361=0,0,COUNTIF($AM$19:AM1361,C1361*10+1))</f>
        <v>11</v>
      </c>
      <c r="AO1361" s="20">
        <f t="shared" ca="1" si="538"/>
        <v>0</v>
      </c>
      <c r="AP1361" s="32">
        <f t="shared" ca="1" si="539"/>
        <v>37607</v>
      </c>
    </row>
    <row r="1362" spans="1:42" x14ac:dyDescent="0.2">
      <c r="A1362" s="14">
        <f>Daten!A1362</f>
        <v>50316</v>
      </c>
      <c r="B1362" s="7" t="str">
        <f>Daten!B1362</f>
        <v xml:space="preserve">Hallwang                                          </v>
      </c>
      <c r="C1362" s="14">
        <f t="shared" si="515"/>
        <v>5</v>
      </c>
      <c r="D1362" s="9">
        <f>Daten!D1362</f>
        <v>0</v>
      </c>
      <c r="E1362" s="8">
        <f>Daten!E1362</f>
        <v>4240</v>
      </c>
      <c r="F1362" s="8">
        <f>Daten!F1362</f>
        <v>4252</v>
      </c>
      <c r="G1362" s="26">
        <f t="shared" si="516"/>
        <v>-12</v>
      </c>
      <c r="H1362" s="28">
        <f t="shared" si="517"/>
        <v>-2.8222013170272815E-3</v>
      </c>
      <c r="I1362" s="20">
        <f t="shared" si="518"/>
        <v>60.571679420038272</v>
      </c>
      <c r="J1362" s="20">
        <f t="shared" si="519"/>
        <v>-72.571679420038265</v>
      </c>
      <c r="K1362" s="26">
        <f t="shared" si="520"/>
        <v>36285.839710019136</v>
      </c>
      <c r="L1362" s="15">
        <f>Daten!G1362</f>
        <v>668</v>
      </c>
      <c r="M1362" s="15">
        <f>Daten!H1362</f>
        <v>2718</v>
      </c>
      <c r="N1362" s="15">
        <f>Daten!I1362</f>
        <v>854</v>
      </c>
      <c r="O1362" s="27">
        <f t="shared" si="521"/>
        <v>0.5599705665930832</v>
      </c>
      <c r="P1362" s="15">
        <f t="shared" si="522"/>
        <v>1555.9180607015139</v>
      </c>
      <c r="Q1362" s="20">
        <f t="shared" si="523"/>
        <v>-33.918060701513923</v>
      </c>
      <c r="R1362" s="26">
        <f t="shared" si="524"/>
        <v>-6783.6121403027846</v>
      </c>
      <c r="S1362" s="8">
        <f>Daten!K1362</f>
        <v>7289.06</v>
      </c>
      <c r="T1362" s="8">
        <f>Daten!L1362</f>
        <v>436043.11</v>
      </c>
      <c r="U1362" s="8">
        <f>Daten!M1362</f>
        <v>2326401.84</v>
      </c>
      <c r="V1362" s="8">
        <f>Daten!N1362</f>
        <v>500</v>
      </c>
      <c r="W1362" s="8">
        <f>Daten!O1362</f>
        <v>500</v>
      </c>
      <c r="X1362" s="22">
        <f t="shared" si="525"/>
        <v>2769734.01</v>
      </c>
      <c r="Y1362" s="8">
        <f t="shared" si="526"/>
        <v>1739368.3509172893</v>
      </c>
      <c r="Z1362" s="20">
        <f t="shared" si="527"/>
        <v>1030365.6590827105</v>
      </c>
      <c r="AA1362" s="26">
        <f t="shared" si="528"/>
        <v>-103036.56590827106</v>
      </c>
      <c r="AB1362" s="31">
        <f t="shared" si="529"/>
        <v>-73534.33833855472</v>
      </c>
      <c r="AC1362" s="30">
        <f t="shared" si="530"/>
        <v>0</v>
      </c>
      <c r="AG1362" s="25">
        <f t="shared" si="531"/>
        <v>0</v>
      </c>
      <c r="AH1362" s="25">
        <f t="shared" si="532"/>
        <v>0</v>
      </c>
      <c r="AI1362" s="25">
        <f t="shared" si="533"/>
        <v>0</v>
      </c>
      <c r="AJ1362" s="25">
        <f t="shared" si="534"/>
        <v>1</v>
      </c>
      <c r="AK1362" s="25">
        <f t="shared" si="535"/>
        <v>0</v>
      </c>
      <c r="AL1362" s="25">
        <f t="shared" ca="1" si="536"/>
        <v>0</v>
      </c>
      <c r="AM1362" s="25">
        <f t="shared" ca="1" si="537"/>
        <v>0</v>
      </c>
      <c r="AN1362" s="25">
        <f ca="1">IF(AM1362=0,0,COUNTIF($AM$19:AM1362,C1362*10+1))</f>
        <v>0</v>
      </c>
      <c r="AO1362" s="20">
        <f t="shared" ca="1" si="538"/>
        <v>0</v>
      </c>
      <c r="AP1362" s="32">
        <f t="shared" ca="1" si="539"/>
        <v>0</v>
      </c>
    </row>
    <row r="1363" spans="1:42" x14ac:dyDescent="0.2">
      <c r="A1363" s="14">
        <f>Daten!A1363</f>
        <v>50317</v>
      </c>
      <c r="B1363" s="7" t="str">
        <f>Daten!B1363</f>
        <v xml:space="preserve">Henndorf am Wallersee                             </v>
      </c>
      <c r="C1363" s="14">
        <f t="shared" ref="C1363:C1426" si="540">INT(A1363/10000)</f>
        <v>5</v>
      </c>
      <c r="D1363" s="9">
        <f>Daten!D1363</f>
        <v>0</v>
      </c>
      <c r="E1363" s="8">
        <f>Daten!E1363</f>
        <v>5150</v>
      </c>
      <c r="F1363" s="8">
        <f>Daten!F1363</f>
        <v>4926</v>
      </c>
      <c r="G1363" s="26">
        <f t="shared" ref="G1363:G1426" si="541">E1363-F1363</f>
        <v>224</v>
      </c>
      <c r="H1363" s="28">
        <f t="shared" ref="H1363:H1426" si="542">G1363/F1363</f>
        <v>4.5473000406008934E-2</v>
      </c>
      <c r="I1363" s="20">
        <f t="shared" ref="I1363:I1426" si="543">F1363*$I$6</f>
        <v>70.173116844569265</v>
      </c>
      <c r="J1363" s="20">
        <f t="shared" ref="J1363:J1426" si="544">G1363-I1363</f>
        <v>153.82688315543072</v>
      </c>
      <c r="K1363" s="26">
        <f t="shared" ref="K1363:K1426" si="545">-J1363*$K$5</f>
        <v>-76913.441577715363</v>
      </c>
      <c r="L1363" s="15">
        <f>Daten!G1363</f>
        <v>780</v>
      </c>
      <c r="M1363" s="15">
        <f>Daten!H1363</f>
        <v>3303</v>
      </c>
      <c r="N1363" s="15">
        <f>Daten!I1363</f>
        <v>1067</v>
      </c>
      <c r="O1363" s="27">
        <f t="shared" ref="O1363:O1426" si="546">(L1363+N1363)/M1363</f>
        <v>0.55918861640932482</v>
      </c>
      <c r="P1363" s="15">
        <f t="shared" ref="P1363:P1426" si="547">M1363*$P$6</f>
        <v>1890.8010870114424</v>
      </c>
      <c r="Q1363" s="20">
        <f t="shared" ref="Q1363:Q1426" si="548">L1363+N1363-P1363</f>
        <v>-43.801087011442405</v>
      </c>
      <c r="R1363" s="26">
        <f t="shared" ref="R1363:R1426" si="549">Q1363*$R$5</f>
        <v>-8760.217402288481</v>
      </c>
      <c r="S1363" s="8">
        <f>Daten!K1363</f>
        <v>12133.03</v>
      </c>
      <c r="T1363" s="8">
        <f>Daten!L1363</f>
        <v>474969.99</v>
      </c>
      <c r="U1363" s="8">
        <f>Daten!M1363</f>
        <v>1880510.97</v>
      </c>
      <c r="V1363" s="8">
        <f>Daten!N1363</f>
        <v>500</v>
      </c>
      <c r="W1363" s="8">
        <f>Daten!O1363</f>
        <v>500</v>
      </c>
      <c r="X1363" s="22">
        <f t="shared" ref="X1363:X1426" si="550">S1363/V1363*500+T1363/W1363*500+U1363</f>
        <v>2367613.9900000002</v>
      </c>
      <c r="Y1363" s="8">
        <f t="shared" ref="Y1363:Y1426" si="551">E1363*$Y$6</f>
        <v>2112676.1809490658</v>
      </c>
      <c r="Z1363" s="20">
        <f t="shared" ref="Z1363:Z1426" si="552">X1363-Y1363</f>
        <v>254937.80905093439</v>
      </c>
      <c r="AA1363" s="26">
        <f t="shared" ref="AA1363:AA1426" si="553">-Z1363*$AA$5</f>
        <v>-25493.780905093441</v>
      </c>
      <c r="AB1363" s="31">
        <f t="shared" ref="AB1363:AB1426" si="554">K1363+R1363+AA1363</f>
        <v>-111167.43988509729</v>
      </c>
      <c r="AC1363" s="30">
        <f t="shared" ref="AC1363:AC1426" si="555">MAX(0,AB1363)</f>
        <v>0</v>
      </c>
      <c r="AG1363" s="25">
        <f t="shared" ref="AG1363:AG1426" si="556">IF(AB1363&gt;0,K1363,0)</f>
        <v>0</v>
      </c>
      <c r="AH1363" s="25">
        <f t="shared" ref="AH1363:AH1426" si="557">IF(AB1363&gt;0,AA1363,0)</f>
        <v>0</v>
      </c>
      <c r="AI1363" s="25">
        <f t="shared" ref="AI1363:AI1426" si="558">AG1363+AH1363</f>
        <v>0</v>
      </c>
      <c r="AJ1363" s="25">
        <f t="shared" ref="AJ1363:AJ1426" si="559">IF(AND(V1363=500,W1363=500),1,0)</f>
        <v>1</v>
      </c>
      <c r="AK1363" s="25">
        <f t="shared" ref="AK1363:AK1426" si="560">IF(AND(AJ1363=1,AI1363&gt;=E1363*$AK$5),AI1363,0)</f>
        <v>0</v>
      </c>
      <c r="AL1363" s="25">
        <f t="shared" ref="AL1363:AL1426" ca="1" si="561">IF(OFFSET($AK$6,C1363,0)=0,0,ROUND(AK1363*OFFSET($AF$6,C1363,0)/OFFSET($AK$6,C1363,0),0))</f>
        <v>0</v>
      </c>
      <c r="AM1363" s="25">
        <f t="shared" ref="AM1363:AM1426" ca="1" si="562">IF(AL1363&gt;0,C1363*10+1,0)</f>
        <v>0</v>
      </c>
      <c r="AN1363" s="25">
        <f ca="1">IF(AM1363=0,0,COUNTIF($AM$19:AM1363,C1363*10+1))</f>
        <v>0</v>
      </c>
      <c r="AO1363" s="20">
        <f t="shared" ref="AO1363:AO1426" ca="1" si="563">IF(AN1363=1,OFFSET($AF$6,C1363,0)-OFFSET($AL$6,C1363,0),0)</f>
        <v>0</v>
      </c>
      <c r="AP1363" s="32">
        <f t="shared" ref="AP1363:AP1426" ca="1" si="564">AL1363+AO1363</f>
        <v>0</v>
      </c>
    </row>
    <row r="1364" spans="1:42" x14ac:dyDescent="0.2">
      <c r="A1364" s="14">
        <f>Daten!A1364</f>
        <v>50318</v>
      </c>
      <c r="B1364" s="7" t="str">
        <f>Daten!B1364</f>
        <v xml:space="preserve">Hintersee                                         </v>
      </c>
      <c r="C1364" s="14">
        <f t="shared" si="540"/>
        <v>5</v>
      </c>
      <c r="D1364" s="9">
        <f>Daten!D1364</f>
        <v>0</v>
      </c>
      <c r="E1364" s="8">
        <f>Daten!E1364</f>
        <v>483</v>
      </c>
      <c r="F1364" s="8">
        <f>Daten!F1364</f>
        <v>466</v>
      </c>
      <c r="G1364" s="26">
        <f t="shared" si="541"/>
        <v>17</v>
      </c>
      <c r="H1364" s="28">
        <f t="shared" si="542"/>
        <v>3.6480686695278972E-2</v>
      </c>
      <c r="I1364" s="20">
        <f t="shared" si="543"/>
        <v>6.6383825516787001</v>
      </c>
      <c r="J1364" s="20">
        <f t="shared" si="544"/>
        <v>10.361617448321301</v>
      </c>
      <c r="K1364" s="26">
        <f t="shared" si="545"/>
        <v>-5180.8087241606509</v>
      </c>
      <c r="L1364" s="15">
        <f>Daten!G1364</f>
        <v>92</v>
      </c>
      <c r="M1364" s="15">
        <f>Daten!H1364</f>
        <v>308</v>
      </c>
      <c r="N1364" s="15">
        <f>Daten!I1364</f>
        <v>83</v>
      </c>
      <c r="O1364" s="27">
        <f t="shared" si="546"/>
        <v>0.56818181818181823</v>
      </c>
      <c r="P1364" s="15">
        <f t="shared" si="547"/>
        <v>176.3144822281333</v>
      </c>
      <c r="Q1364" s="20">
        <f t="shared" si="548"/>
        <v>-1.3144822281333006</v>
      </c>
      <c r="R1364" s="26">
        <f t="shared" si="549"/>
        <v>-262.89644562666012</v>
      </c>
      <c r="S1364" s="8">
        <f>Daten!K1364</f>
        <v>7044.79</v>
      </c>
      <c r="T1364" s="8">
        <f>Daten!L1364</f>
        <v>24850.59</v>
      </c>
      <c r="U1364" s="8">
        <f>Daten!M1364</f>
        <v>74068.91</v>
      </c>
      <c r="V1364" s="8">
        <f>Daten!N1364</f>
        <v>500</v>
      </c>
      <c r="W1364" s="8">
        <f>Daten!O1364</f>
        <v>500</v>
      </c>
      <c r="X1364" s="22">
        <f t="shared" si="550"/>
        <v>105964.29000000001</v>
      </c>
      <c r="Y1364" s="8">
        <f t="shared" si="551"/>
        <v>198140.30978609686</v>
      </c>
      <c r="Z1364" s="20">
        <f t="shared" si="552"/>
        <v>-92176.019786096847</v>
      </c>
      <c r="AA1364" s="26">
        <f t="shared" si="553"/>
        <v>9217.6019786096858</v>
      </c>
      <c r="AB1364" s="31">
        <f t="shared" si="554"/>
        <v>3773.8968088223746</v>
      </c>
      <c r="AC1364" s="30">
        <f t="shared" si="555"/>
        <v>3773.8968088223746</v>
      </c>
      <c r="AG1364" s="25">
        <f t="shared" si="556"/>
        <v>-5180.8087241606509</v>
      </c>
      <c r="AH1364" s="25">
        <f t="shared" si="557"/>
        <v>9217.6019786096858</v>
      </c>
      <c r="AI1364" s="25">
        <f t="shared" si="558"/>
        <v>4036.793254449035</v>
      </c>
      <c r="AJ1364" s="25">
        <f t="shared" si="559"/>
        <v>1</v>
      </c>
      <c r="AK1364" s="25">
        <f t="shared" si="560"/>
        <v>4036.793254449035</v>
      </c>
      <c r="AL1364" s="25">
        <f t="shared" ca="1" si="561"/>
        <v>9025</v>
      </c>
      <c r="AM1364" s="25">
        <f t="shared" ca="1" si="562"/>
        <v>51</v>
      </c>
      <c r="AN1364" s="25">
        <f ca="1">IF(AM1364=0,0,COUNTIF($AM$19:AM1364,C1364*10+1))</f>
        <v>12</v>
      </c>
      <c r="AO1364" s="20">
        <f t="shared" ca="1" si="563"/>
        <v>0</v>
      </c>
      <c r="AP1364" s="32">
        <f t="shared" ca="1" si="564"/>
        <v>9025</v>
      </c>
    </row>
    <row r="1365" spans="1:42" x14ac:dyDescent="0.2">
      <c r="A1365" s="14">
        <f>Daten!A1365</f>
        <v>50319</v>
      </c>
      <c r="B1365" s="7" t="str">
        <f>Daten!B1365</f>
        <v xml:space="preserve">Hof bei Salzburg                                  </v>
      </c>
      <c r="C1365" s="14">
        <f t="shared" si="540"/>
        <v>5</v>
      </c>
      <c r="D1365" s="9">
        <f>Daten!D1365</f>
        <v>0</v>
      </c>
      <c r="E1365" s="8">
        <f>Daten!E1365</f>
        <v>3629</v>
      </c>
      <c r="F1365" s="8">
        <f>Daten!F1365</f>
        <v>3587</v>
      </c>
      <c r="G1365" s="26">
        <f t="shared" si="541"/>
        <v>42</v>
      </c>
      <c r="H1365" s="28">
        <f t="shared" si="542"/>
        <v>1.1708948982436577E-2</v>
      </c>
      <c r="I1365" s="20">
        <f t="shared" si="543"/>
        <v>51.098451100582615</v>
      </c>
      <c r="J1365" s="20">
        <f t="shared" si="544"/>
        <v>-9.098451100582615</v>
      </c>
      <c r="K1365" s="26">
        <f t="shared" si="545"/>
        <v>4549.2255502913076</v>
      </c>
      <c r="L1365" s="15">
        <f>Daten!G1365</f>
        <v>546</v>
      </c>
      <c r="M1365" s="15">
        <f>Daten!H1365</f>
        <v>2349</v>
      </c>
      <c r="N1365" s="15">
        <f>Daten!I1365</f>
        <v>734</v>
      </c>
      <c r="O1365" s="27">
        <f t="shared" si="546"/>
        <v>0.54491272882077479</v>
      </c>
      <c r="P1365" s="15">
        <f t="shared" si="547"/>
        <v>1344.6841517983282</v>
      </c>
      <c r="Q1365" s="20">
        <f t="shared" si="548"/>
        <v>-64.68415179832823</v>
      </c>
      <c r="R1365" s="26">
        <f t="shared" si="549"/>
        <v>-12936.830359665646</v>
      </c>
      <c r="S1365" s="8">
        <f>Daten!K1365</f>
        <v>7076.82</v>
      </c>
      <c r="T1365" s="8">
        <f>Daten!L1365</f>
        <v>371047.21</v>
      </c>
      <c r="U1365" s="8">
        <f>Daten!M1365</f>
        <v>1495627.95</v>
      </c>
      <c r="V1365" s="8">
        <f>Daten!N1365</f>
        <v>500</v>
      </c>
      <c r="W1365" s="8">
        <f>Daten!O1365</f>
        <v>500</v>
      </c>
      <c r="X1365" s="22">
        <f t="shared" si="550"/>
        <v>1873751.98</v>
      </c>
      <c r="Y1365" s="8">
        <f t="shared" si="551"/>
        <v>1488718.8078959535</v>
      </c>
      <c r="Z1365" s="20">
        <f t="shared" si="552"/>
        <v>385033.17210404645</v>
      </c>
      <c r="AA1365" s="26">
        <f t="shared" si="553"/>
        <v>-38503.317210404646</v>
      </c>
      <c r="AB1365" s="31">
        <f t="shared" si="554"/>
        <v>-46890.922019778984</v>
      </c>
      <c r="AC1365" s="30">
        <f t="shared" si="555"/>
        <v>0</v>
      </c>
      <c r="AG1365" s="25">
        <f t="shared" si="556"/>
        <v>0</v>
      </c>
      <c r="AH1365" s="25">
        <f t="shared" si="557"/>
        <v>0</v>
      </c>
      <c r="AI1365" s="25">
        <f t="shared" si="558"/>
        <v>0</v>
      </c>
      <c r="AJ1365" s="25">
        <f t="shared" si="559"/>
        <v>1</v>
      </c>
      <c r="AK1365" s="25">
        <f t="shared" si="560"/>
        <v>0</v>
      </c>
      <c r="AL1365" s="25">
        <f t="shared" ca="1" si="561"/>
        <v>0</v>
      </c>
      <c r="AM1365" s="25">
        <f t="shared" ca="1" si="562"/>
        <v>0</v>
      </c>
      <c r="AN1365" s="25">
        <f ca="1">IF(AM1365=0,0,COUNTIF($AM$19:AM1365,C1365*10+1))</f>
        <v>0</v>
      </c>
      <c r="AO1365" s="20">
        <f t="shared" ca="1" si="563"/>
        <v>0</v>
      </c>
      <c r="AP1365" s="32">
        <f t="shared" ca="1" si="564"/>
        <v>0</v>
      </c>
    </row>
    <row r="1366" spans="1:42" x14ac:dyDescent="0.2">
      <c r="A1366" s="14">
        <f>Daten!A1366</f>
        <v>50320</v>
      </c>
      <c r="B1366" s="7" t="str">
        <f>Daten!B1366</f>
        <v xml:space="preserve">Köstendorf                                       </v>
      </c>
      <c r="C1366" s="14">
        <f t="shared" si="540"/>
        <v>5</v>
      </c>
      <c r="D1366" s="9">
        <f>Daten!D1366</f>
        <v>0</v>
      </c>
      <c r="E1366" s="8">
        <f>Daten!E1366</f>
        <v>2730</v>
      </c>
      <c r="F1366" s="8">
        <f>Daten!F1366</f>
        <v>2669</v>
      </c>
      <c r="G1366" s="26">
        <f t="shared" si="541"/>
        <v>61</v>
      </c>
      <c r="H1366" s="28">
        <f t="shared" si="542"/>
        <v>2.2855001873360811E-2</v>
      </c>
      <c r="I1366" s="20">
        <f t="shared" si="543"/>
        <v>38.021122382897964</v>
      </c>
      <c r="J1366" s="20">
        <f t="shared" si="544"/>
        <v>22.978877617102036</v>
      </c>
      <c r="K1366" s="26">
        <f t="shared" si="545"/>
        <v>-11489.438808551018</v>
      </c>
      <c r="L1366" s="15">
        <f>Daten!G1366</f>
        <v>431</v>
      </c>
      <c r="M1366" s="15">
        <f>Daten!H1366</f>
        <v>1787</v>
      </c>
      <c r="N1366" s="15">
        <f>Daten!I1366</f>
        <v>512</v>
      </c>
      <c r="O1366" s="27">
        <f t="shared" si="546"/>
        <v>0.52770005595970904</v>
      </c>
      <c r="P1366" s="15">
        <f t="shared" si="547"/>
        <v>1022.9674666937474</v>
      </c>
      <c r="Q1366" s="20">
        <f t="shared" si="548"/>
        <v>-79.967466693747383</v>
      </c>
      <c r="R1366" s="26">
        <f t="shared" si="549"/>
        <v>-15993.493338749477</v>
      </c>
      <c r="S1366" s="8">
        <f>Daten!K1366</f>
        <v>14942.28</v>
      </c>
      <c r="T1366" s="8">
        <f>Daten!L1366</f>
        <v>178047.04</v>
      </c>
      <c r="U1366" s="8">
        <f>Daten!M1366</f>
        <v>1902349.32</v>
      </c>
      <c r="V1366" s="8">
        <f>Daten!N1366</f>
        <v>500</v>
      </c>
      <c r="W1366" s="8">
        <f>Daten!O1366</f>
        <v>500</v>
      </c>
      <c r="X1366" s="22">
        <f t="shared" si="550"/>
        <v>2095338.6400000001</v>
      </c>
      <c r="Y1366" s="8">
        <f t="shared" si="551"/>
        <v>1119923.4900953302</v>
      </c>
      <c r="Z1366" s="20">
        <f t="shared" si="552"/>
        <v>975415.14990466996</v>
      </c>
      <c r="AA1366" s="26">
        <f t="shared" si="553"/>
        <v>-97541.514990466996</v>
      </c>
      <c r="AB1366" s="31">
        <f t="shared" si="554"/>
        <v>-125024.44713776749</v>
      </c>
      <c r="AC1366" s="30">
        <f t="shared" si="555"/>
        <v>0</v>
      </c>
      <c r="AG1366" s="25">
        <f t="shared" si="556"/>
        <v>0</v>
      </c>
      <c r="AH1366" s="25">
        <f t="shared" si="557"/>
        <v>0</v>
      </c>
      <c r="AI1366" s="25">
        <f t="shared" si="558"/>
        <v>0</v>
      </c>
      <c r="AJ1366" s="25">
        <f t="shared" si="559"/>
        <v>1</v>
      </c>
      <c r="AK1366" s="25">
        <f t="shared" si="560"/>
        <v>0</v>
      </c>
      <c r="AL1366" s="25">
        <f t="shared" ca="1" si="561"/>
        <v>0</v>
      </c>
      <c r="AM1366" s="25">
        <f t="shared" ca="1" si="562"/>
        <v>0</v>
      </c>
      <c r="AN1366" s="25">
        <f ca="1">IF(AM1366=0,0,COUNTIF($AM$19:AM1366,C1366*10+1))</f>
        <v>0</v>
      </c>
      <c r="AO1366" s="20">
        <f t="shared" ca="1" si="563"/>
        <v>0</v>
      </c>
      <c r="AP1366" s="32">
        <f t="shared" ca="1" si="564"/>
        <v>0</v>
      </c>
    </row>
    <row r="1367" spans="1:42" x14ac:dyDescent="0.2">
      <c r="A1367" s="14">
        <f>Daten!A1367</f>
        <v>50321</v>
      </c>
      <c r="B1367" s="7" t="str">
        <f>Daten!B1367</f>
        <v xml:space="preserve">Koppl                                             </v>
      </c>
      <c r="C1367" s="14">
        <f t="shared" si="540"/>
        <v>5</v>
      </c>
      <c r="D1367" s="9">
        <f>Daten!D1367</f>
        <v>0</v>
      </c>
      <c r="E1367" s="8">
        <f>Daten!E1367</f>
        <v>3693</v>
      </c>
      <c r="F1367" s="8">
        <f>Daten!F1367</f>
        <v>3632</v>
      </c>
      <c r="G1367" s="26">
        <f t="shared" si="541"/>
        <v>61</v>
      </c>
      <c r="H1367" s="28">
        <f t="shared" si="542"/>
        <v>1.6795154185022025E-2</v>
      </c>
      <c r="I1367" s="20">
        <f t="shared" si="543"/>
        <v>51.739496625959312</v>
      </c>
      <c r="J1367" s="20">
        <f t="shared" si="544"/>
        <v>9.2605033740406881</v>
      </c>
      <c r="K1367" s="26">
        <f t="shared" si="545"/>
        <v>-4630.2516870203444</v>
      </c>
      <c r="L1367" s="15">
        <f>Daten!G1367</f>
        <v>615</v>
      </c>
      <c r="M1367" s="15">
        <f>Daten!H1367</f>
        <v>2415</v>
      </c>
      <c r="N1367" s="15">
        <f>Daten!I1367</f>
        <v>663</v>
      </c>
      <c r="O1367" s="27">
        <f t="shared" si="546"/>
        <v>0.52919254658385095</v>
      </c>
      <c r="P1367" s="15">
        <f t="shared" si="547"/>
        <v>1382.4658265614996</v>
      </c>
      <c r="Q1367" s="20">
        <f t="shared" si="548"/>
        <v>-104.46582656149963</v>
      </c>
      <c r="R1367" s="26">
        <f t="shared" si="549"/>
        <v>-20893.165312299927</v>
      </c>
      <c r="S1367" s="8">
        <f>Daten!K1367</f>
        <v>8583.69</v>
      </c>
      <c r="T1367" s="8">
        <f>Daten!L1367</f>
        <v>319703.53999999998</v>
      </c>
      <c r="U1367" s="8">
        <f>Daten!M1367</f>
        <v>773166.06</v>
      </c>
      <c r="V1367" s="8">
        <f>Daten!N1367</f>
        <v>500</v>
      </c>
      <c r="W1367" s="8">
        <f>Daten!O1367</f>
        <v>500</v>
      </c>
      <c r="X1367" s="22">
        <f t="shared" si="550"/>
        <v>1101453.29</v>
      </c>
      <c r="Y1367" s="8">
        <f t="shared" si="551"/>
        <v>1514973.4245135728</v>
      </c>
      <c r="Z1367" s="20">
        <f t="shared" si="552"/>
        <v>-413520.13451357279</v>
      </c>
      <c r="AA1367" s="26">
        <f t="shared" si="553"/>
        <v>41352.013451357285</v>
      </c>
      <c r="AB1367" s="31">
        <f t="shared" si="554"/>
        <v>15828.596452037014</v>
      </c>
      <c r="AC1367" s="30">
        <f t="shared" si="555"/>
        <v>15828.596452037014</v>
      </c>
      <c r="AG1367" s="25">
        <f t="shared" si="556"/>
        <v>-4630.2516870203444</v>
      </c>
      <c r="AH1367" s="25">
        <f t="shared" si="557"/>
        <v>41352.013451357285</v>
      </c>
      <c r="AI1367" s="25">
        <f t="shared" si="558"/>
        <v>36721.761764336938</v>
      </c>
      <c r="AJ1367" s="25">
        <f t="shared" si="559"/>
        <v>1</v>
      </c>
      <c r="AK1367" s="25">
        <f t="shared" si="560"/>
        <v>36721.761764336938</v>
      </c>
      <c r="AL1367" s="25">
        <f t="shared" ca="1" si="561"/>
        <v>82094</v>
      </c>
      <c r="AM1367" s="25">
        <f t="shared" ca="1" si="562"/>
        <v>51</v>
      </c>
      <c r="AN1367" s="25">
        <f ca="1">IF(AM1367=0,0,COUNTIF($AM$19:AM1367,C1367*10+1))</f>
        <v>13</v>
      </c>
      <c r="AO1367" s="20">
        <f t="shared" ca="1" si="563"/>
        <v>0</v>
      </c>
      <c r="AP1367" s="32">
        <f t="shared" ca="1" si="564"/>
        <v>82094</v>
      </c>
    </row>
    <row r="1368" spans="1:42" x14ac:dyDescent="0.2">
      <c r="A1368" s="14">
        <f>Daten!A1368</f>
        <v>50322</v>
      </c>
      <c r="B1368" s="7" t="str">
        <f>Daten!B1368</f>
        <v xml:space="preserve">Lamprechtshausen                                  </v>
      </c>
      <c r="C1368" s="14">
        <f t="shared" si="540"/>
        <v>5</v>
      </c>
      <c r="D1368" s="9">
        <f>Daten!D1368</f>
        <v>0</v>
      </c>
      <c r="E1368" s="8">
        <f>Daten!E1368</f>
        <v>4096</v>
      </c>
      <c r="F1368" s="8">
        <f>Daten!F1368</f>
        <v>3979</v>
      </c>
      <c r="G1368" s="26">
        <f t="shared" si="541"/>
        <v>117</v>
      </c>
      <c r="H1368" s="28">
        <f t="shared" si="542"/>
        <v>2.9404372958029657E-2</v>
      </c>
      <c r="I1368" s="20">
        <f t="shared" si="543"/>
        <v>56.682669899419636</v>
      </c>
      <c r="J1368" s="20">
        <f t="shared" si="544"/>
        <v>60.317330100580364</v>
      </c>
      <c r="K1368" s="26">
        <f t="shared" si="545"/>
        <v>-30158.665050290183</v>
      </c>
      <c r="L1368" s="15">
        <f>Daten!G1368</f>
        <v>688</v>
      </c>
      <c r="M1368" s="15">
        <f>Daten!H1368</f>
        <v>2724</v>
      </c>
      <c r="N1368" s="15">
        <f>Daten!I1368</f>
        <v>684</v>
      </c>
      <c r="O1368" s="27">
        <f t="shared" si="546"/>
        <v>0.50367107195301031</v>
      </c>
      <c r="P1368" s="15">
        <f t="shared" si="547"/>
        <v>1559.3527584072569</v>
      </c>
      <c r="Q1368" s="20">
        <f t="shared" si="548"/>
        <v>-187.35275840725694</v>
      </c>
      <c r="R1368" s="26">
        <f t="shared" si="549"/>
        <v>-37470.55168145139</v>
      </c>
      <c r="S1368" s="8">
        <f>Daten!K1368</f>
        <v>25043.99</v>
      </c>
      <c r="T1368" s="8">
        <f>Daten!L1368</f>
        <v>310799.06</v>
      </c>
      <c r="U1368" s="8">
        <f>Daten!M1368</f>
        <v>1844439.11</v>
      </c>
      <c r="V1368" s="8">
        <f>Daten!N1368</f>
        <v>500</v>
      </c>
      <c r="W1368" s="8">
        <f>Daten!O1368</f>
        <v>500</v>
      </c>
      <c r="X1368" s="22">
        <f t="shared" si="550"/>
        <v>2180282.16</v>
      </c>
      <c r="Y1368" s="8">
        <f t="shared" si="551"/>
        <v>1680295.4635276455</v>
      </c>
      <c r="Z1368" s="20">
        <f t="shared" si="552"/>
        <v>499986.6964723547</v>
      </c>
      <c r="AA1368" s="26">
        <f t="shared" si="553"/>
        <v>-49998.669647235474</v>
      </c>
      <c r="AB1368" s="31">
        <f t="shared" si="554"/>
        <v>-117627.88637897704</v>
      </c>
      <c r="AC1368" s="30">
        <f t="shared" si="555"/>
        <v>0</v>
      </c>
      <c r="AG1368" s="25">
        <f t="shared" si="556"/>
        <v>0</v>
      </c>
      <c r="AH1368" s="25">
        <f t="shared" si="557"/>
        <v>0</v>
      </c>
      <c r="AI1368" s="25">
        <f t="shared" si="558"/>
        <v>0</v>
      </c>
      <c r="AJ1368" s="25">
        <f t="shared" si="559"/>
        <v>1</v>
      </c>
      <c r="AK1368" s="25">
        <f t="shared" si="560"/>
        <v>0</v>
      </c>
      <c r="AL1368" s="25">
        <f t="shared" ca="1" si="561"/>
        <v>0</v>
      </c>
      <c r="AM1368" s="25">
        <f t="shared" ca="1" si="562"/>
        <v>0</v>
      </c>
      <c r="AN1368" s="25">
        <f ca="1">IF(AM1368=0,0,COUNTIF($AM$19:AM1368,C1368*10+1))</f>
        <v>0</v>
      </c>
      <c r="AO1368" s="20">
        <f t="shared" ca="1" si="563"/>
        <v>0</v>
      </c>
      <c r="AP1368" s="32">
        <f t="shared" ca="1" si="564"/>
        <v>0</v>
      </c>
    </row>
    <row r="1369" spans="1:42" x14ac:dyDescent="0.2">
      <c r="A1369" s="14">
        <f>Daten!A1369</f>
        <v>50323</v>
      </c>
      <c r="B1369" s="7" t="str">
        <f>Daten!B1369</f>
        <v xml:space="preserve">Mattsee                                           </v>
      </c>
      <c r="C1369" s="14">
        <f t="shared" si="540"/>
        <v>5</v>
      </c>
      <c r="D1369" s="9">
        <f>Daten!D1369</f>
        <v>0</v>
      </c>
      <c r="E1369" s="8">
        <f>Daten!E1369</f>
        <v>3520</v>
      </c>
      <c r="F1369" s="8">
        <f>Daten!F1369</f>
        <v>3389</v>
      </c>
      <c r="G1369" s="26">
        <f t="shared" si="541"/>
        <v>131</v>
      </c>
      <c r="H1369" s="28">
        <f t="shared" si="542"/>
        <v>3.865447034523458E-2</v>
      </c>
      <c r="I1369" s="20">
        <f t="shared" si="543"/>
        <v>48.277850788925143</v>
      </c>
      <c r="J1369" s="20">
        <f t="shared" si="544"/>
        <v>82.72214921107485</v>
      </c>
      <c r="K1369" s="26">
        <f t="shared" si="545"/>
        <v>-41361.074605537426</v>
      </c>
      <c r="L1369" s="15">
        <f>Daten!G1369</f>
        <v>540</v>
      </c>
      <c r="M1369" s="15">
        <f>Daten!H1369</f>
        <v>2189</v>
      </c>
      <c r="N1369" s="15">
        <f>Daten!I1369</f>
        <v>791</v>
      </c>
      <c r="O1369" s="27">
        <f t="shared" si="546"/>
        <v>0.60804020100502509</v>
      </c>
      <c r="P1369" s="15">
        <f t="shared" si="547"/>
        <v>1253.0922129785188</v>
      </c>
      <c r="Q1369" s="20">
        <f t="shared" si="548"/>
        <v>77.907787021481226</v>
      </c>
      <c r="R1369" s="26">
        <f t="shared" si="549"/>
        <v>15581.557404296245</v>
      </c>
      <c r="S1369" s="8">
        <f>Daten!K1369</f>
        <v>10691.2</v>
      </c>
      <c r="T1369" s="8">
        <f>Daten!L1369</f>
        <v>394851.56</v>
      </c>
      <c r="U1369" s="8">
        <f>Daten!M1369</f>
        <v>680691.75</v>
      </c>
      <c r="V1369" s="8">
        <f>Daten!N1369</f>
        <v>500</v>
      </c>
      <c r="W1369" s="8">
        <f>Daten!O1369</f>
        <v>500</v>
      </c>
      <c r="X1369" s="22">
        <f t="shared" si="550"/>
        <v>1086234.51</v>
      </c>
      <c r="Y1369" s="8">
        <f t="shared" si="551"/>
        <v>1444003.9139690704</v>
      </c>
      <c r="Z1369" s="20">
        <f t="shared" si="552"/>
        <v>-357769.40396907041</v>
      </c>
      <c r="AA1369" s="26">
        <f t="shared" si="553"/>
        <v>35776.940396907041</v>
      </c>
      <c r="AB1369" s="31">
        <f t="shared" si="554"/>
        <v>9997.4231956658623</v>
      </c>
      <c r="AC1369" s="30">
        <f t="shared" si="555"/>
        <v>9997.4231956658623</v>
      </c>
      <c r="AG1369" s="25">
        <f t="shared" si="556"/>
        <v>-41361.074605537426</v>
      </c>
      <c r="AH1369" s="25">
        <f t="shared" si="557"/>
        <v>35776.940396907041</v>
      </c>
      <c r="AI1369" s="25">
        <f t="shared" si="558"/>
        <v>-5584.1342086303848</v>
      </c>
      <c r="AJ1369" s="25">
        <f t="shared" si="559"/>
        <v>1</v>
      </c>
      <c r="AK1369" s="25">
        <f t="shared" si="560"/>
        <v>0</v>
      </c>
      <c r="AL1369" s="25">
        <f t="shared" ca="1" si="561"/>
        <v>0</v>
      </c>
      <c r="AM1369" s="25">
        <f t="shared" ca="1" si="562"/>
        <v>0</v>
      </c>
      <c r="AN1369" s="25">
        <f ca="1">IF(AM1369=0,0,COUNTIF($AM$19:AM1369,C1369*10+1))</f>
        <v>0</v>
      </c>
      <c r="AO1369" s="20">
        <f t="shared" ca="1" si="563"/>
        <v>0</v>
      </c>
      <c r="AP1369" s="32">
        <f t="shared" ca="1" si="564"/>
        <v>0</v>
      </c>
    </row>
    <row r="1370" spans="1:42" x14ac:dyDescent="0.2">
      <c r="A1370" s="14">
        <f>Daten!A1370</f>
        <v>50324</v>
      </c>
      <c r="B1370" s="7" t="str">
        <f>Daten!B1370</f>
        <v xml:space="preserve">Neumarkt am Wallersee                             </v>
      </c>
      <c r="C1370" s="14">
        <f t="shared" si="540"/>
        <v>5</v>
      </c>
      <c r="D1370" s="9">
        <f>Daten!D1370</f>
        <v>0</v>
      </c>
      <c r="E1370" s="8">
        <f>Daten!E1370</f>
        <v>6596</v>
      </c>
      <c r="F1370" s="8">
        <f>Daten!F1370</f>
        <v>6384</v>
      </c>
      <c r="G1370" s="26">
        <f t="shared" si="541"/>
        <v>212</v>
      </c>
      <c r="H1370" s="28">
        <f t="shared" si="542"/>
        <v>3.3208020050125311E-2</v>
      </c>
      <c r="I1370" s="20">
        <f t="shared" si="543"/>
        <v>90.942991866774307</v>
      </c>
      <c r="J1370" s="20">
        <f t="shared" si="544"/>
        <v>121.05700813322569</v>
      </c>
      <c r="K1370" s="26">
        <f t="shared" si="545"/>
        <v>-60528.504066612848</v>
      </c>
      <c r="L1370" s="15">
        <f>Daten!G1370</f>
        <v>1125</v>
      </c>
      <c r="M1370" s="15">
        <f>Daten!H1370</f>
        <v>4301</v>
      </c>
      <c r="N1370" s="15">
        <f>Daten!I1370</f>
        <v>1170</v>
      </c>
      <c r="O1370" s="27">
        <f t="shared" si="546"/>
        <v>0.53359683794466406</v>
      </c>
      <c r="P1370" s="15">
        <f t="shared" si="547"/>
        <v>2462.1058054000041</v>
      </c>
      <c r="Q1370" s="20">
        <f t="shared" si="548"/>
        <v>-167.1058054000041</v>
      </c>
      <c r="R1370" s="26">
        <f t="shared" si="549"/>
        <v>-33421.16108000082</v>
      </c>
      <c r="S1370" s="8">
        <f>Daten!K1370</f>
        <v>17225.240000000002</v>
      </c>
      <c r="T1370" s="8">
        <f>Daten!L1370</f>
        <v>567473.86</v>
      </c>
      <c r="U1370" s="8">
        <f>Daten!M1370</f>
        <v>2738359.72</v>
      </c>
      <c r="V1370" s="8">
        <f>Daten!N1370</f>
        <v>500</v>
      </c>
      <c r="W1370" s="8">
        <f>Daten!O1370</f>
        <v>500</v>
      </c>
      <c r="X1370" s="22">
        <f t="shared" si="550"/>
        <v>3323058.8200000003</v>
      </c>
      <c r="Y1370" s="8">
        <f t="shared" si="551"/>
        <v>2705866.4251534054</v>
      </c>
      <c r="Z1370" s="20">
        <f t="shared" si="552"/>
        <v>617192.39484659489</v>
      </c>
      <c r="AA1370" s="26">
        <f t="shared" si="553"/>
        <v>-61719.239484659491</v>
      </c>
      <c r="AB1370" s="31">
        <f t="shared" si="554"/>
        <v>-155668.90463127315</v>
      </c>
      <c r="AC1370" s="30">
        <f t="shared" si="555"/>
        <v>0</v>
      </c>
      <c r="AG1370" s="25">
        <f t="shared" si="556"/>
        <v>0</v>
      </c>
      <c r="AH1370" s="25">
        <f t="shared" si="557"/>
        <v>0</v>
      </c>
      <c r="AI1370" s="25">
        <f t="shared" si="558"/>
        <v>0</v>
      </c>
      <c r="AJ1370" s="25">
        <f t="shared" si="559"/>
        <v>1</v>
      </c>
      <c r="AK1370" s="25">
        <f t="shared" si="560"/>
        <v>0</v>
      </c>
      <c r="AL1370" s="25">
        <f t="shared" ca="1" si="561"/>
        <v>0</v>
      </c>
      <c r="AM1370" s="25">
        <f t="shared" ca="1" si="562"/>
        <v>0</v>
      </c>
      <c r="AN1370" s="25">
        <f ca="1">IF(AM1370=0,0,COUNTIF($AM$19:AM1370,C1370*10+1))</f>
        <v>0</v>
      </c>
      <c r="AO1370" s="20">
        <f t="shared" ca="1" si="563"/>
        <v>0</v>
      </c>
      <c r="AP1370" s="32">
        <f t="shared" ca="1" si="564"/>
        <v>0</v>
      </c>
    </row>
    <row r="1371" spans="1:42" x14ac:dyDescent="0.2">
      <c r="A1371" s="14">
        <f>Daten!A1371</f>
        <v>50325</v>
      </c>
      <c r="B1371" s="7" t="str">
        <f>Daten!B1371</f>
        <v xml:space="preserve">Nußdorf am Haunsberg                             </v>
      </c>
      <c r="C1371" s="14">
        <f t="shared" si="540"/>
        <v>5</v>
      </c>
      <c r="D1371" s="9">
        <f>Daten!D1371</f>
        <v>0</v>
      </c>
      <c r="E1371" s="8">
        <f>Daten!E1371</f>
        <v>2510</v>
      </c>
      <c r="F1371" s="8">
        <f>Daten!F1371</f>
        <v>2387</v>
      </c>
      <c r="G1371" s="26">
        <f t="shared" si="541"/>
        <v>123</v>
      </c>
      <c r="H1371" s="28">
        <f t="shared" si="542"/>
        <v>5.1529116045245078E-2</v>
      </c>
      <c r="I1371" s="20">
        <f t="shared" si="543"/>
        <v>34.003903757203986</v>
      </c>
      <c r="J1371" s="20">
        <f t="shared" si="544"/>
        <v>88.996096242796014</v>
      </c>
      <c r="K1371" s="26">
        <f t="shared" si="545"/>
        <v>-44498.048121398009</v>
      </c>
      <c r="L1371" s="15">
        <f>Daten!G1371</f>
        <v>428</v>
      </c>
      <c r="M1371" s="15">
        <f>Daten!H1371</f>
        <v>1640</v>
      </c>
      <c r="N1371" s="15">
        <f>Daten!I1371</f>
        <v>442</v>
      </c>
      <c r="O1371" s="27">
        <f t="shared" si="546"/>
        <v>0.53048780487804881</v>
      </c>
      <c r="P1371" s="15">
        <f t="shared" si="547"/>
        <v>938.81737290304739</v>
      </c>
      <c r="Q1371" s="20">
        <f t="shared" si="548"/>
        <v>-68.817372903047385</v>
      </c>
      <c r="R1371" s="26">
        <f t="shared" si="549"/>
        <v>-13763.474580609476</v>
      </c>
      <c r="S1371" s="8">
        <f>Daten!K1371</f>
        <v>22197.71</v>
      </c>
      <c r="T1371" s="8">
        <f>Daten!L1371</f>
        <v>155546.10999999999</v>
      </c>
      <c r="U1371" s="8">
        <f>Daten!M1371</f>
        <v>814472.81</v>
      </c>
      <c r="V1371" s="8">
        <f>Daten!N1371</f>
        <v>500</v>
      </c>
      <c r="W1371" s="8">
        <f>Daten!O1371</f>
        <v>500</v>
      </c>
      <c r="X1371" s="22">
        <f t="shared" si="550"/>
        <v>992216.63</v>
      </c>
      <c r="Y1371" s="8">
        <f t="shared" si="551"/>
        <v>1029673.2454722632</v>
      </c>
      <c r="Z1371" s="20">
        <f t="shared" si="552"/>
        <v>-37456.615472263191</v>
      </c>
      <c r="AA1371" s="26">
        <f t="shared" si="553"/>
        <v>3745.6615472263193</v>
      </c>
      <c r="AB1371" s="31">
        <f t="shared" si="554"/>
        <v>-54515.86115478116</v>
      </c>
      <c r="AC1371" s="30">
        <f t="shared" si="555"/>
        <v>0</v>
      </c>
      <c r="AG1371" s="25">
        <f t="shared" si="556"/>
        <v>0</v>
      </c>
      <c r="AH1371" s="25">
        <f t="shared" si="557"/>
        <v>0</v>
      </c>
      <c r="AI1371" s="25">
        <f t="shared" si="558"/>
        <v>0</v>
      </c>
      <c r="AJ1371" s="25">
        <f t="shared" si="559"/>
        <v>1</v>
      </c>
      <c r="AK1371" s="25">
        <f t="shared" si="560"/>
        <v>0</v>
      </c>
      <c r="AL1371" s="25">
        <f t="shared" ca="1" si="561"/>
        <v>0</v>
      </c>
      <c r="AM1371" s="25">
        <f t="shared" ca="1" si="562"/>
        <v>0</v>
      </c>
      <c r="AN1371" s="25">
        <f ca="1">IF(AM1371=0,0,COUNTIF($AM$19:AM1371,C1371*10+1))</f>
        <v>0</v>
      </c>
      <c r="AO1371" s="20">
        <f t="shared" ca="1" si="563"/>
        <v>0</v>
      </c>
      <c r="AP1371" s="32">
        <f t="shared" ca="1" si="564"/>
        <v>0</v>
      </c>
    </row>
    <row r="1372" spans="1:42" x14ac:dyDescent="0.2">
      <c r="A1372" s="14">
        <f>Daten!A1372</f>
        <v>50326</v>
      </c>
      <c r="B1372" s="7" t="str">
        <f>Daten!B1372</f>
        <v xml:space="preserve">Oberndorf bei Salzburg                            </v>
      </c>
      <c r="C1372" s="14">
        <f t="shared" si="540"/>
        <v>5</v>
      </c>
      <c r="D1372" s="9">
        <f>Daten!D1372</f>
        <v>0</v>
      </c>
      <c r="E1372" s="8">
        <f>Daten!E1372</f>
        <v>6098</v>
      </c>
      <c r="F1372" s="8">
        <f>Daten!F1372</f>
        <v>5818</v>
      </c>
      <c r="G1372" s="26">
        <f t="shared" si="541"/>
        <v>280</v>
      </c>
      <c r="H1372" s="28">
        <f t="shared" si="542"/>
        <v>4.8126503953248537E-2</v>
      </c>
      <c r="I1372" s="20">
        <f t="shared" si="543"/>
        <v>82.880063703147385</v>
      </c>
      <c r="J1372" s="20">
        <f t="shared" si="544"/>
        <v>197.11993629685261</v>
      </c>
      <c r="K1372" s="26">
        <f t="shared" si="545"/>
        <v>-98559.968148426313</v>
      </c>
      <c r="L1372" s="15">
        <f>Daten!G1372</f>
        <v>945</v>
      </c>
      <c r="M1372" s="15">
        <f>Daten!H1372</f>
        <v>3941</v>
      </c>
      <c r="N1372" s="15">
        <f>Daten!I1372</f>
        <v>1212</v>
      </c>
      <c r="O1372" s="27">
        <f t="shared" si="546"/>
        <v>0.5473230144633342</v>
      </c>
      <c r="P1372" s="15">
        <f t="shared" si="547"/>
        <v>2256.0239430554329</v>
      </c>
      <c r="Q1372" s="20">
        <f t="shared" si="548"/>
        <v>-99.023943055432937</v>
      </c>
      <c r="R1372" s="26">
        <f t="shared" si="549"/>
        <v>-19804.788611086587</v>
      </c>
      <c r="S1372" s="8">
        <f>Daten!K1372</f>
        <v>2108.67</v>
      </c>
      <c r="T1372" s="8">
        <f>Daten!L1372</f>
        <v>432469.76000000001</v>
      </c>
      <c r="U1372" s="8">
        <f>Daten!M1372</f>
        <v>1475800.18</v>
      </c>
      <c r="V1372" s="8">
        <f>Daten!N1372</f>
        <v>500</v>
      </c>
      <c r="W1372" s="8">
        <f>Daten!O1372</f>
        <v>500</v>
      </c>
      <c r="X1372" s="22">
        <f t="shared" si="550"/>
        <v>1910378.6099999999</v>
      </c>
      <c r="Y1372" s="8">
        <f t="shared" si="551"/>
        <v>2501572.689597554</v>
      </c>
      <c r="Z1372" s="20">
        <f t="shared" si="552"/>
        <v>-591194.07959755417</v>
      </c>
      <c r="AA1372" s="26">
        <f t="shared" si="553"/>
        <v>59119.407959755423</v>
      </c>
      <c r="AB1372" s="31">
        <f t="shared" si="554"/>
        <v>-59245.348799757485</v>
      </c>
      <c r="AC1372" s="30">
        <f t="shared" si="555"/>
        <v>0</v>
      </c>
      <c r="AG1372" s="25">
        <f t="shared" si="556"/>
        <v>0</v>
      </c>
      <c r="AH1372" s="25">
        <f t="shared" si="557"/>
        <v>0</v>
      </c>
      <c r="AI1372" s="25">
        <f t="shared" si="558"/>
        <v>0</v>
      </c>
      <c r="AJ1372" s="25">
        <f t="shared" si="559"/>
        <v>1</v>
      </c>
      <c r="AK1372" s="25">
        <f t="shared" si="560"/>
        <v>0</v>
      </c>
      <c r="AL1372" s="25">
        <f t="shared" ca="1" si="561"/>
        <v>0</v>
      </c>
      <c r="AM1372" s="25">
        <f t="shared" ca="1" si="562"/>
        <v>0</v>
      </c>
      <c r="AN1372" s="25">
        <f ca="1">IF(AM1372=0,0,COUNTIF($AM$19:AM1372,C1372*10+1))</f>
        <v>0</v>
      </c>
      <c r="AO1372" s="20">
        <f t="shared" ca="1" si="563"/>
        <v>0</v>
      </c>
      <c r="AP1372" s="32">
        <f t="shared" ca="1" si="564"/>
        <v>0</v>
      </c>
    </row>
    <row r="1373" spans="1:42" x14ac:dyDescent="0.2">
      <c r="A1373" s="14">
        <f>Daten!A1373</f>
        <v>50327</v>
      </c>
      <c r="B1373" s="7" t="str">
        <f>Daten!B1373</f>
        <v xml:space="preserve">Obertrum am See                                   </v>
      </c>
      <c r="C1373" s="14">
        <f t="shared" si="540"/>
        <v>5</v>
      </c>
      <c r="D1373" s="9">
        <f>Daten!D1373</f>
        <v>0</v>
      </c>
      <c r="E1373" s="8">
        <f>Daten!E1373</f>
        <v>5018</v>
      </c>
      <c r="F1373" s="8">
        <f>Daten!F1373</f>
        <v>4833</v>
      </c>
      <c r="G1373" s="26">
        <f t="shared" si="541"/>
        <v>185</v>
      </c>
      <c r="H1373" s="28">
        <f t="shared" si="542"/>
        <v>3.82785019656528E-2</v>
      </c>
      <c r="I1373" s="20">
        <f t="shared" si="543"/>
        <v>68.848289425457423</v>
      </c>
      <c r="J1373" s="20">
        <f t="shared" si="544"/>
        <v>116.15171057454258</v>
      </c>
      <c r="K1373" s="26">
        <f t="shared" si="545"/>
        <v>-58075.85528727129</v>
      </c>
      <c r="L1373" s="15">
        <f>Daten!G1373</f>
        <v>780</v>
      </c>
      <c r="M1373" s="15">
        <f>Daten!H1373</f>
        <v>3310</v>
      </c>
      <c r="N1373" s="15">
        <f>Daten!I1373</f>
        <v>928</v>
      </c>
      <c r="O1373" s="27">
        <f t="shared" si="546"/>
        <v>0.51601208459214498</v>
      </c>
      <c r="P1373" s="15">
        <f t="shared" si="547"/>
        <v>1894.8082343348092</v>
      </c>
      <c r="Q1373" s="20">
        <f t="shared" si="548"/>
        <v>-186.80823433480919</v>
      </c>
      <c r="R1373" s="26">
        <f t="shared" si="549"/>
        <v>-37361.646866961833</v>
      </c>
      <c r="S1373" s="8">
        <f>Daten!K1373</f>
        <v>15532.26</v>
      </c>
      <c r="T1373" s="8">
        <f>Daten!L1373</f>
        <v>455397.27</v>
      </c>
      <c r="U1373" s="8">
        <f>Daten!M1373</f>
        <v>1591734.6</v>
      </c>
      <c r="V1373" s="8">
        <f>Daten!N1373</f>
        <v>500</v>
      </c>
      <c r="W1373" s="8">
        <f>Daten!O1373</f>
        <v>500</v>
      </c>
      <c r="X1373" s="22">
        <f t="shared" si="550"/>
        <v>2062664.1300000001</v>
      </c>
      <c r="Y1373" s="8">
        <f t="shared" si="551"/>
        <v>2058526.0341752258</v>
      </c>
      <c r="Z1373" s="20">
        <f t="shared" si="552"/>
        <v>4138.0958247743547</v>
      </c>
      <c r="AA1373" s="26">
        <f t="shared" si="553"/>
        <v>-413.80958247743547</v>
      </c>
      <c r="AB1373" s="31">
        <f t="shared" si="554"/>
        <v>-95851.311736710559</v>
      </c>
      <c r="AC1373" s="30">
        <f t="shared" si="555"/>
        <v>0</v>
      </c>
      <c r="AG1373" s="25">
        <f t="shared" si="556"/>
        <v>0</v>
      </c>
      <c r="AH1373" s="25">
        <f t="shared" si="557"/>
        <v>0</v>
      </c>
      <c r="AI1373" s="25">
        <f t="shared" si="558"/>
        <v>0</v>
      </c>
      <c r="AJ1373" s="25">
        <f t="shared" si="559"/>
        <v>1</v>
      </c>
      <c r="AK1373" s="25">
        <f t="shared" si="560"/>
        <v>0</v>
      </c>
      <c r="AL1373" s="25">
        <f t="shared" ca="1" si="561"/>
        <v>0</v>
      </c>
      <c r="AM1373" s="25">
        <f t="shared" ca="1" si="562"/>
        <v>0</v>
      </c>
      <c r="AN1373" s="25">
        <f ca="1">IF(AM1373=0,0,COUNTIF($AM$19:AM1373,C1373*10+1))</f>
        <v>0</v>
      </c>
      <c r="AO1373" s="20">
        <f t="shared" ca="1" si="563"/>
        <v>0</v>
      </c>
      <c r="AP1373" s="32">
        <f t="shared" ca="1" si="564"/>
        <v>0</v>
      </c>
    </row>
    <row r="1374" spans="1:42" x14ac:dyDescent="0.2">
      <c r="A1374" s="14">
        <f>Daten!A1374</f>
        <v>50328</v>
      </c>
      <c r="B1374" s="7" t="str">
        <f>Daten!B1374</f>
        <v xml:space="preserve">Plainfeld                                         </v>
      </c>
      <c r="C1374" s="14">
        <f t="shared" si="540"/>
        <v>5</v>
      </c>
      <c r="D1374" s="9">
        <f>Daten!D1374</f>
        <v>0</v>
      </c>
      <c r="E1374" s="8">
        <f>Daten!E1374</f>
        <v>1298</v>
      </c>
      <c r="F1374" s="8">
        <f>Daten!F1374</f>
        <v>1240</v>
      </c>
      <c r="G1374" s="26">
        <f t="shared" si="541"/>
        <v>58</v>
      </c>
      <c r="H1374" s="28">
        <f t="shared" si="542"/>
        <v>4.6774193548387098E-2</v>
      </c>
      <c r="I1374" s="20">
        <f t="shared" si="543"/>
        <v>17.664365588157917</v>
      </c>
      <c r="J1374" s="20">
        <f t="shared" si="544"/>
        <v>40.335634411842079</v>
      </c>
      <c r="K1374" s="26">
        <f t="shared" si="545"/>
        <v>-20167.817205921041</v>
      </c>
      <c r="L1374" s="15">
        <f>Daten!G1374</f>
        <v>178</v>
      </c>
      <c r="M1374" s="15">
        <f>Daten!H1374</f>
        <v>886</v>
      </c>
      <c r="N1374" s="15">
        <f>Daten!I1374</f>
        <v>234</v>
      </c>
      <c r="O1374" s="27">
        <f t="shared" si="546"/>
        <v>0.4650112866817156</v>
      </c>
      <c r="P1374" s="15">
        <f t="shared" si="547"/>
        <v>507.19036121469514</v>
      </c>
      <c r="Q1374" s="20">
        <f t="shared" si="548"/>
        <v>-95.190361214695145</v>
      </c>
      <c r="R1374" s="26">
        <f t="shared" si="549"/>
        <v>-19038.07224293903</v>
      </c>
      <c r="S1374" s="8">
        <f>Daten!K1374</f>
        <v>3249.54</v>
      </c>
      <c r="T1374" s="8">
        <f>Daten!L1374</f>
        <v>100724.03</v>
      </c>
      <c r="U1374" s="8">
        <f>Daten!M1374</f>
        <v>283633.98</v>
      </c>
      <c r="V1374" s="8">
        <f>Daten!N1374</f>
        <v>500</v>
      </c>
      <c r="W1374" s="8">
        <f>Daten!O1374</f>
        <v>500</v>
      </c>
      <c r="X1374" s="22">
        <f t="shared" si="550"/>
        <v>387607.55</v>
      </c>
      <c r="Y1374" s="8">
        <f t="shared" si="551"/>
        <v>532476.44327609462</v>
      </c>
      <c r="Z1374" s="20">
        <f t="shared" si="552"/>
        <v>-144868.89327609463</v>
      </c>
      <c r="AA1374" s="26">
        <f t="shared" si="553"/>
        <v>14486.889327609464</v>
      </c>
      <c r="AB1374" s="31">
        <f t="shared" si="554"/>
        <v>-24719.000121250607</v>
      </c>
      <c r="AC1374" s="30">
        <f t="shared" si="555"/>
        <v>0</v>
      </c>
      <c r="AG1374" s="25">
        <f t="shared" si="556"/>
        <v>0</v>
      </c>
      <c r="AH1374" s="25">
        <f t="shared" si="557"/>
        <v>0</v>
      </c>
      <c r="AI1374" s="25">
        <f t="shared" si="558"/>
        <v>0</v>
      </c>
      <c r="AJ1374" s="25">
        <f t="shared" si="559"/>
        <v>1</v>
      </c>
      <c r="AK1374" s="25">
        <f t="shared" si="560"/>
        <v>0</v>
      </c>
      <c r="AL1374" s="25">
        <f t="shared" ca="1" si="561"/>
        <v>0</v>
      </c>
      <c r="AM1374" s="25">
        <f t="shared" ca="1" si="562"/>
        <v>0</v>
      </c>
      <c r="AN1374" s="25">
        <f ca="1">IF(AM1374=0,0,COUNTIF($AM$19:AM1374,C1374*10+1))</f>
        <v>0</v>
      </c>
      <c r="AO1374" s="20">
        <f t="shared" ca="1" si="563"/>
        <v>0</v>
      </c>
      <c r="AP1374" s="32">
        <f t="shared" ca="1" si="564"/>
        <v>0</v>
      </c>
    </row>
    <row r="1375" spans="1:42" x14ac:dyDescent="0.2">
      <c r="A1375" s="14">
        <f>Daten!A1375</f>
        <v>50329</v>
      </c>
      <c r="B1375" s="7" t="str">
        <f>Daten!B1375</f>
        <v xml:space="preserve">Sankt Georgen bei Salzburg                        </v>
      </c>
      <c r="C1375" s="14">
        <f t="shared" si="540"/>
        <v>5</v>
      </c>
      <c r="D1375" s="9">
        <f>Daten!D1375</f>
        <v>0</v>
      </c>
      <c r="E1375" s="8">
        <f>Daten!E1375</f>
        <v>3182</v>
      </c>
      <c r="F1375" s="8">
        <f>Daten!F1375</f>
        <v>2995</v>
      </c>
      <c r="G1375" s="26">
        <f t="shared" si="541"/>
        <v>187</v>
      </c>
      <c r="H1375" s="28">
        <f t="shared" si="542"/>
        <v>6.243739565943239E-2</v>
      </c>
      <c r="I1375" s="20">
        <f t="shared" si="543"/>
        <v>42.665141077849157</v>
      </c>
      <c r="J1375" s="20">
        <f t="shared" si="544"/>
        <v>144.33485892215083</v>
      </c>
      <c r="K1375" s="26">
        <f t="shared" si="545"/>
        <v>-72167.429461075415</v>
      </c>
      <c r="L1375" s="15">
        <f>Daten!G1375</f>
        <v>535</v>
      </c>
      <c r="M1375" s="15">
        <f>Daten!H1375</f>
        <v>2088</v>
      </c>
      <c r="N1375" s="15">
        <f>Daten!I1375</f>
        <v>559</v>
      </c>
      <c r="O1375" s="27">
        <f t="shared" si="546"/>
        <v>0.52394636015325668</v>
      </c>
      <c r="P1375" s="15">
        <f t="shared" si="547"/>
        <v>1195.2748015985142</v>
      </c>
      <c r="Q1375" s="20">
        <f t="shared" si="548"/>
        <v>-101.27480159851416</v>
      </c>
      <c r="R1375" s="26">
        <f t="shared" si="549"/>
        <v>-20254.960319702834</v>
      </c>
      <c r="S1375" s="8">
        <f>Daten!K1375</f>
        <v>17049.03</v>
      </c>
      <c r="T1375" s="8">
        <f>Daten!L1375</f>
        <v>225188.72</v>
      </c>
      <c r="U1375" s="8">
        <f>Daten!M1375</f>
        <v>809073.85</v>
      </c>
      <c r="V1375" s="8">
        <f>Daten!N1375</f>
        <v>500</v>
      </c>
      <c r="W1375" s="8">
        <f>Daten!O1375</f>
        <v>500</v>
      </c>
      <c r="X1375" s="22">
        <f t="shared" si="550"/>
        <v>1051311.6000000001</v>
      </c>
      <c r="Y1375" s="8">
        <f t="shared" si="551"/>
        <v>1305346.7199572676</v>
      </c>
      <c r="Z1375" s="20">
        <f t="shared" si="552"/>
        <v>-254035.11995726754</v>
      </c>
      <c r="AA1375" s="26">
        <f t="shared" si="553"/>
        <v>25403.511995726756</v>
      </c>
      <c r="AB1375" s="31">
        <f t="shared" si="554"/>
        <v>-67018.877785051489</v>
      </c>
      <c r="AC1375" s="30">
        <f t="shared" si="555"/>
        <v>0</v>
      </c>
      <c r="AG1375" s="25">
        <f t="shared" si="556"/>
        <v>0</v>
      </c>
      <c r="AH1375" s="25">
        <f t="shared" si="557"/>
        <v>0</v>
      </c>
      <c r="AI1375" s="25">
        <f t="shared" si="558"/>
        <v>0</v>
      </c>
      <c r="AJ1375" s="25">
        <f t="shared" si="559"/>
        <v>1</v>
      </c>
      <c r="AK1375" s="25">
        <f t="shared" si="560"/>
        <v>0</v>
      </c>
      <c r="AL1375" s="25">
        <f t="shared" ca="1" si="561"/>
        <v>0</v>
      </c>
      <c r="AM1375" s="25">
        <f t="shared" ca="1" si="562"/>
        <v>0</v>
      </c>
      <c r="AN1375" s="25">
        <f ca="1">IF(AM1375=0,0,COUNTIF($AM$19:AM1375,C1375*10+1))</f>
        <v>0</v>
      </c>
      <c r="AO1375" s="20">
        <f t="shared" ca="1" si="563"/>
        <v>0</v>
      </c>
      <c r="AP1375" s="32">
        <f t="shared" ca="1" si="564"/>
        <v>0</v>
      </c>
    </row>
    <row r="1376" spans="1:42" x14ac:dyDescent="0.2">
      <c r="A1376" s="14">
        <f>Daten!A1376</f>
        <v>50330</v>
      </c>
      <c r="B1376" s="7" t="str">
        <f>Daten!B1376</f>
        <v xml:space="preserve">Sankt Gilgen                                      </v>
      </c>
      <c r="C1376" s="14">
        <f t="shared" si="540"/>
        <v>5</v>
      </c>
      <c r="D1376" s="9">
        <f>Daten!D1376</f>
        <v>0</v>
      </c>
      <c r="E1376" s="8">
        <f>Daten!E1376</f>
        <v>4059</v>
      </c>
      <c r="F1376" s="8">
        <f>Daten!F1376</f>
        <v>3954</v>
      </c>
      <c r="G1376" s="26">
        <f t="shared" si="541"/>
        <v>105</v>
      </c>
      <c r="H1376" s="28">
        <f t="shared" si="542"/>
        <v>2.6555386949924126E-2</v>
      </c>
      <c r="I1376" s="20">
        <f t="shared" si="543"/>
        <v>56.326533496432582</v>
      </c>
      <c r="J1376" s="20">
        <f t="shared" si="544"/>
        <v>48.673466503567418</v>
      </c>
      <c r="K1376" s="26">
        <f t="shared" si="545"/>
        <v>-24336.733251783709</v>
      </c>
      <c r="L1376" s="15">
        <f>Daten!G1376</f>
        <v>563</v>
      </c>
      <c r="M1376" s="15">
        <f>Daten!H1376</f>
        <v>2550</v>
      </c>
      <c r="N1376" s="15">
        <f>Daten!I1376</f>
        <v>946</v>
      </c>
      <c r="O1376" s="27">
        <f t="shared" si="546"/>
        <v>0.59176470588235297</v>
      </c>
      <c r="P1376" s="15">
        <f t="shared" si="547"/>
        <v>1459.7465249407139</v>
      </c>
      <c r="Q1376" s="20">
        <f t="shared" si="548"/>
        <v>49.253475059286075</v>
      </c>
      <c r="R1376" s="26">
        <f t="shared" si="549"/>
        <v>9850.6950118572149</v>
      </c>
      <c r="S1376" s="8">
        <f>Daten!K1376</f>
        <v>17305.23</v>
      </c>
      <c r="T1376" s="8">
        <f>Daten!L1376</f>
        <v>785753.58</v>
      </c>
      <c r="U1376" s="8">
        <f>Daten!M1376</f>
        <v>1618826.89</v>
      </c>
      <c r="V1376" s="8">
        <f>Daten!N1376</f>
        <v>500</v>
      </c>
      <c r="W1376" s="8">
        <f>Daten!O1376</f>
        <v>500</v>
      </c>
      <c r="X1376" s="22">
        <f t="shared" si="550"/>
        <v>2421885.6999999997</v>
      </c>
      <c r="Y1376" s="8">
        <f t="shared" si="551"/>
        <v>1665117.0132955841</v>
      </c>
      <c r="Z1376" s="20">
        <f t="shared" si="552"/>
        <v>756768.6867044156</v>
      </c>
      <c r="AA1376" s="26">
        <f t="shared" si="553"/>
        <v>-75676.86867044156</v>
      </c>
      <c r="AB1376" s="31">
        <f t="shared" si="554"/>
        <v>-90162.906910368052</v>
      </c>
      <c r="AC1376" s="30">
        <f t="shared" si="555"/>
        <v>0</v>
      </c>
      <c r="AG1376" s="25">
        <f t="shared" si="556"/>
        <v>0</v>
      </c>
      <c r="AH1376" s="25">
        <f t="shared" si="557"/>
        <v>0</v>
      </c>
      <c r="AI1376" s="25">
        <f t="shared" si="558"/>
        <v>0</v>
      </c>
      <c r="AJ1376" s="25">
        <f t="shared" si="559"/>
        <v>1</v>
      </c>
      <c r="AK1376" s="25">
        <f t="shared" si="560"/>
        <v>0</v>
      </c>
      <c r="AL1376" s="25">
        <f t="shared" ca="1" si="561"/>
        <v>0</v>
      </c>
      <c r="AM1376" s="25">
        <f t="shared" ca="1" si="562"/>
        <v>0</v>
      </c>
      <c r="AN1376" s="25">
        <f ca="1">IF(AM1376=0,0,COUNTIF($AM$19:AM1376,C1376*10+1))</f>
        <v>0</v>
      </c>
      <c r="AO1376" s="20">
        <f t="shared" ca="1" si="563"/>
        <v>0</v>
      </c>
      <c r="AP1376" s="32">
        <f t="shared" ca="1" si="564"/>
        <v>0</v>
      </c>
    </row>
    <row r="1377" spans="1:42" x14ac:dyDescent="0.2">
      <c r="A1377" s="14">
        <f>Daten!A1377</f>
        <v>50331</v>
      </c>
      <c r="B1377" s="7" t="str">
        <f>Daten!B1377</f>
        <v xml:space="preserve">Schleedorf                                        </v>
      </c>
      <c r="C1377" s="14">
        <f t="shared" si="540"/>
        <v>5</v>
      </c>
      <c r="D1377" s="9">
        <f>Daten!D1377</f>
        <v>0</v>
      </c>
      <c r="E1377" s="8">
        <f>Daten!E1377</f>
        <v>1136</v>
      </c>
      <c r="F1377" s="8">
        <f>Daten!F1377</f>
        <v>1081</v>
      </c>
      <c r="G1377" s="26">
        <f t="shared" si="541"/>
        <v>55</v>
      </c>
      <c r="H1377" s="28">
        <f t="shared" si="542"/>
        <v>5.0878815911193337E-2</v>
      </c>
      <c r="I1377" s="20">
        <f t="shared" si="543"/>
        <v>15.399338065160247</v>
      </c>
      <c r="J1377" s="20">
        <f t="shared" si="544"/>
        <v>39.600661934839749</v>
      </c>
      <c r="K1377" s="26">
        <f t="shared" si="545"/>
        <v>-19800.330967419875</v>
      </c>
      <c r="L1377" s="15">
        <f>Daten!G1377</f>
        <v>176</v>
      </c>
      <c r="M1377" s="15">
        <f>Daten!H1377</f>
        <v>786</v>
      </c>
      <c r="N1377" s="15">
        <f>Daten!I1377</f>
        <v>174</v>
      </c>
      <c r="O1377" s="27">
        <f t="shared" si="546"/>
        <v>0.44529262086513993</v>
      </c>
      <c r="P1377" s="15">
        <f t="shared" si="547"/>
        <v>449.94539945231418</v>
      </c>
      <c r="Q1377" s="20">
        <f t="shared" si="548"/>
        <v>-99.945399452314177</v>
      </c>
      <c r="R1377" s="26">
        <f t="shared" si="549"/>
        <v>-19989.079890462835</v>
      </c>
      <c r="S1377" s="8">
        <f>Daten!K1377</f>
        <v>7747.39</v>
      </c>
      <c r="T1377" s="8">
        <f>Daten!L1377</f>
        <v>71861.95</v>
      </c>
      <c r="U1377" s="8">
        <f>Daten!M1377</f>
        <v>103737.32</v>
      </c>
      <c r="V1377" s="8">
        <f>Daten!N1377</f>
        <v>500</v>
      </c>
      <c r="W1377" s="8">
        <f>Daten!O1377</f>
        <v>500</v>
      </c>
      <c r="X1377" s="22">
        <f t="shared" si="550"/>
        <v>183346.66</v>
      </c>
      <c r="Y1377" s="8">
        <f t="shared" si="551"/>
        <v>466019.44496274542</v>
      </c>
      <c r="Z1377" s="20">
        <f t="shared" si="552"/>
        <v>-282672.78496274538</v>
      </c>
      <c r="AA1377" s="26">
        <f t="shared" si="553"/>
        <v>28267.278496274539</v>
      </c>
      <c r="AB1377" s="31">
        <f t="shared" si="554"/>
        <v>-11522.132361608175</v>
      </c>
      <c r="AC1377" s="30">
        <f t="shared" si="555"/>
        <v>0</v>
      </c>
      <c r="AG1377" s="25">
        <f t="shared" si="556"/>
        <v>0</v>
      </c>
      <c r="AH1377" s="25">
        <f t="shared" si="557"/>
        <v>0</v>
      </c>
      <c r="AI1377" s="25">
        <f t="shared" si="558"/>
        <v>0</v>
      </c>
      <c r="AJ1377" s="25">
        <f t="shared" si="559"/>
        <v>1</v>
      </c>
      <c r="AK1377" s="25">
        <f t="shared" si="560"/>
        <v>0</v>
      </c>
      <c r="AL1377" s="25">
        <f t="shared" ca="1" si="561"/>
        <v>0</v>
      </c>
      <c r="AM1377" s="25">
        <f t="shared" ca="1" si="562"/>
        <v>0</v>
      </c>
      <c r="AN1377" s="25">
        <f ca="1">IF(AM1377=0,0,COUNTIF($AM$19:AM1377,C1377*10+1))</f>
        <v>0</v>
      </c>
      <c r="AO1377" s="20">
        <f t="shared" ca="1" si="563"/>
        <v>0</v>
      </c>
      <c r="AP1377" s="32">
        <f t="shared" ca="1" si="564"/>
        <v>0</v>
      </c>
    </row>
    <row r="1378" spans="1:42" x14ac:dyDescent="0.2">
      <c r="A1378" s="14">
        <f>Daten!A1378</f>
        <v>50332</v>
      </c>
      <c r="B1378" s="7" t="str">
        <f>Daten!B1378</f>
        <v xml:space="preserve">Seeham                                            </v>
      </c>
      <c r="C1378" s="14">
        <f t="shared" si="540"/>
        <v>5</v>
      </c>
      <c r="D1378" s="9">
        <f>Daten!D1378</f>
        <v>0</v>
      </c>
      <c r="E1378" s="8">
        <f>Daten!E1378</f>
        <v>2034</v>
      </c>
      <c r="F1378" s="8">
        <f>Daten!F1378</f>
        <v>1917</v>
      </c>
      <c r="G1378" s="26">
        <f t="shared" si="541"/>
        <v>117</v>
      </c>
      <c r="H1378" s="28">
        <f t="shared" si="542"/>
        <v>6.1032863849765258E-2</v>
      </c>
      <c r="I1378" s="20">
        <f t="shared" si="543"/>
        <v>27.308539381047357</v>
      </c>
      <c r="J1378" s="20">
        <f t="shared" si="544"/>
        <v>89.691460618952647</v>
      </c>
      <c r="K1378" s="26">
        <f t="shared" si="545"/>
        <v>-44845.730309476327</v>
      </c>
      <c r="L1378" s="15">
        <f>Daten!G1378</f>
        <v>318</v>
      </c>
      <c r="M1378" s="15">
        <f>Daten!H1378</f>
        <v>1319</v>
      </c>
      <c r="N1378" s="15">
        <f>Daten!I1378</f>
        <v>397</v>
      </c>
      <c r="O1378" s="27">
        <f t="shared" si="546"/>
        <v>0.54207733131159974</v>
      </c>
      <c r="P1378" s="15">
        <f t="shared" si="547"/>
        <v>755.0610456458046</v>
      </c>
      <c r="Q1378" s="20">
        <f t="shared" si="548"/>
        <v>-40.061045645804597</v>
      </c>
      <c r="R1378" s="26">
        <f t="shared" si="549"/>
        <v>-8012.2091291609195</v>
      </c>
      <c r="S1378" s="8">
        <f>Daten!K1378</f>
        <v>6908.76</v>
      </c>
      <c r="T1378" s="8">
        <f>Daten!L1378</f>
        <v>181054.43</v>
      </c>
      <c r="U1378" s="8">
        <f>Daten!M1378</f>
        <v>327263.94</v>
      </c>
      <c r="V1378" s="8">
        <f>Daten!N1378</f>
        <v>500</v>
      </c>
      <c r="W1378" s="8">
        <f>Daten!O1378</f>
        <v>500</v>
      </c>
      <c r="X1378" s="22">
        <f t="shared" si="550"/>
        <v>515227.13</v>
      </c>
      <c r="Y1378" s="8">
        <f t="shared" si="551"/>
        <v>834404.53437871847</v>
      </c>
      <c r="Z1378" s="20">
        <f t="shared" si="552"/>
        <v>-319177.40437871846</v>
      </c>
      <c r="AA1378" s="26">
        <f t="shared" si="553"/>
        <v>31917.740437871849</v>
      </c>
      <c r="AB1378" s="31">
        <f t="shared" si="554"/>
        <v>-20940.199000765395</v>
      </c>
      <c r="AC1378" s="30">
        <f t="shared" si="555"/>
        <v>0</v>
      </c>
      <c r="AG1378" s="25">
        <f t="shared" si="556"/>
        <v>0</v>
      </c>
      <c r="AH1378" s="25">
        <f t="shared" si="557"/>
        <v>0</v>
      </c>
      <c r="AI1378" s="25">
        <f t="shared" si="558"/>
        <v>0</v>
      </c>
      <c r="AJ1378" s="25">
        <f t="shared" si="559"/>
        <v>1</v>
      </c>
      <c r="AK1378" s="25">
        <f t="shared" si="560"/>
        <v>0</v>
      </c>
      <c r="AL1378" s="25">
        <f t="shared" ca="1" si="561"/>
        <v>0</v>
      </c>
      <c r="AM1378" s="25">
        <f t="shared" ca="1" si="562"/>
        <v>0</v>
      </c>
      <c r="AN1378" s="25">
        <f ca="1">IF(AM1378=0,0,COUNTIF($AM$19:AM1378,C1378*10+1))</f>
        <v>0</v>
      </c>
      <c r="AO1378" s="20">
        <f t="shared" ca="1" si="563"/>
        <v>0</v>
      </c>
      <c r="AP1378" s="32">
        <f t="shared" ca="1" si="564"/>
        <v>0</v>
      </c>
    </row>
    <row r="1379" spans="1:42" x14ac:dyDescent="0.2">
      <c r="A1379" s="14">
        <f>Daten!A1379</f>
        <v>50335</v>
      </c>
      <c r="B1379" s="7" t="str">
        <f>Daten!B1379</f>
        <v xml:space="preserve">Straßwalchen                                     </v>
      </c>
      <c r="C1379" s="14">
        <f t="shared" si="540"/>
        <v>5</v>
      </c>
      <c r="D1379" s="9">
        <f>Daten!D1379</f>
        <v>0</v>
      </c>
      <c r="E1379" s="8">
        <f>Daten!E1379</f>
        <v>8049</v>
      </c>
      <c r="F1379" s="8">
        <f>Daten!F1379</f>
        <v>7633</v>
      </c>
      <c r="G1379" s="26">
        <f t="shared" si="541"/>
        <v>416</v>
      </c>
      <c r="H1379" s="28">
        <f t="shared" si="542"/>
        <v>5.4500196515131667E-2</v>
      </c>
      <c r="I1379" s="20">
        <f t="shared" si="543"/>
        <v>108.73556656000756</v>
      </c>
      <c r="J1379" s="20">
        <f t="shared" si="544"/>
        <v>307.26443343999244</v>
      </c>
      <c r="K1379" s="26">
        <f t="shared" si="545"/>
        <v>-153632.21671999621</v>
      </c>
      <c r="L1379" s="15">
        <f>Daten!G1379</f>
        <v>1335</v>
      </c>
      <c r="M1379" s="15">
        <f>Daten!H1379</f>
        <v>5436</v>
      </c>
      <c r="N1379" s="15">
        <f>Daten!I1379</f>
        <v>1278</v>
      </c>
      <c r="O1379" s="27">
        <f t="shared" si="546"/>
        <v>0.48068432671081679</v>
      </c>
      <c r="P1379" s="15">
        <f t="shared" si="547"/>
        <v>3111.8361214030278</v>
      </c>
      <c r="Q1379" s="20">
        <f t="shared" si="548"/>
        <v>-498.83612140302785</v>
      </c>
      <c r="R1379" s="26">
        <f t="shared" si="549"/>
        <v>-99767.224280605573</v>
      </c>
      <c r="S1379" s="8">
        <f>Daten!K1379</f>
        <v>47838.78</v>
      </c>
      <c r="T1379" s="8">
        <f>Daten!L1379</f>
        <v>715239.04</v>
      </c>
      <c r="U1379" s="8">
        <f>Daten!M1379</f>
        <v>3846962.03</v>
      </c>
      <c r="V1379" s="8">
        <f>Daten!N1379</f>
        <v>500</v>
      </c>
      <c r="W1379" s="8">
        <f>Daten!O1379</f>
        <v>500</v>
      </c>
      <c r="X1379" s="22">
        <f t="shared" si="550"/>
        <v>4610039.8499999996</v>
      </c>
      <c r="Y1379" s="8">
        <f t="shared" si="551"/>
        <v>3301928.2680502976</v>
      </c>
      <c r="Z1379" s="20">
        <f t="shared" si="552"/>
        <v>1308111.581949702</v>
      </c>
      <c r="AA1379" s="26">
        <f t="shared" si="553"/>
        <v>-130811.15819497021</v>
      </c>
      <c r="AB1379" s="31">
        <f t="shared" si="554"/>
        <v>-384210.59919557202</v>
      </c>
      <c r="AC1379" s="30">
        <f t="shared" si="555"/>
        <v>0</v>
      </c>
      <c r="AG1379" s="25">
        <f t="shared" si="556"/>
        <v>0</v>
      </c>
      <c r="AH1379" s="25">
        <f t="shared" si="557"/>
        <v>0</v>
      </c>
      <c r="AI1379" s="25">
        <f t="shared" si="558"/>
        <v>0</v>
      </c>
      <c r="AJ1379" s="25">
        <f t="shared" si="559"/>
        <v>1</v>
      </c>
      <c r="AK1379" s="25">
        <f t="shared" si="560"/>
        <v>0</v>
      </c>
      <c r="AL1379" s="25">
        <f t="shared" ca="1" si="561"/>
        <v>0</v>
      </c>
      <c r="AM1379" s="25">
        <f t="shared" ca="1" si="562"/>
        <v>0</v>
      </c>
      <c r="AN1379" s="25">
        <f ca="1">IF(AM1379=0,0,COUNTIF($AM$19:AM1379,C1379*10+1))</f>
        <v>0</v>
      </c>
      <c r="AO1379" s="20">
        <f t="shared" ca="1" si="563"/>
        <v>0</v>
      </c>
      <c r="AP1379" s="32">
        <f t="shared" ca="1" si="564"/>
        <v>0</v>
      </c>
    </row>
    <row r="1380" spans="1:42" x14ac:dyDescent="0.2">
      <c r="A1380" s="14">
        <f>Daten!A1380</f>
        <v>50336</v>
      </c>
      <c r="B1380" s="7" t="str">
        <f>Daten!B1380</f>
        <v xml:space="preserve">Strobl                                            </v>
      </c>
      <c r="C1380" s="14">
        <f t="shared" si="540"/>
        <v>5</v>
      </c>
      <c r="D1380" s="9">
        <f>Daten!D1380</f>
        <v>0</v>
      </c>
      <c r="E1380" s="8">
        <f>Daten!E1380</f>
        <v>3694</v>
      </c>
      <c r="F1380" s="8">
        <f>Daten!F1380</f>
        <v>3649</v>
      </c>
      <c r="G1380" s="26">
        <f t="shared" si="541"/>
        <v>45</v>
      </c>
      <c r="H1380" s="28">
        <f t="shared" si="542"/>
        <v>1.2332145793368046E-2</v>
      </c>
      <c r="I1380" s="20">
        <f t="shared" si="543"/>
        <v>51.981669379990514</v>
      </c>
      <c r="J1380" s="20">
        <f t="shared" si="544"/>
        <v>-6.9816693799905138</v>
      </c>
      <c r="K1380" s="26">
        <f t="shared" si="545"/>
        <v>3490.8346899952571</v>
      </c>
      <c r="L1380" s="15">
        <f>Daten!G1380</f>
        <v>550</v>
      </c>
      <c r="M1380" s="15">
        <f>Daten!H1380</f>
        <v>2289</v>
      </c>
      <c r="N1380" s="15">
        <f>Daten!I1380</f>
        <v>855</v>
      </c>
      <c r="O1380" s="27">
        <f t="shared" si="546"/>
        <v>0.6138051550895588</v>
      </c>
      <c r="P1380" s="15">
        <f t="shared" si="547"/>
        <v>1310.3371747408999</v>
      </c>
      <c r="Q1380" s="20">
        <f t="shared" si="548"/>
        <v>94.662825259100146</v>
      </c>
      <c r="R1380" s="26">
        <f t="shared" si="549"/>
        <v>18932.565051820027</v>
      </c>
      <c r="S1380" s="8">
        <f>Daten!K1380</f>
        <v>16104.28</v>
      </c>
      <c r="T1380" s="8">
        <f>Daten!L1380</f>
        <v>472322.28</v>
      </c>
      <c r="U1380" s="8">
        <f>Daten!M1380</f>
        <v>1229544.19</v>
      </c>
      <c r="V1380" s="8">
        <f>Daten!N1380</f>
        <v>500</v>
      </c>
      <c r="W1380" s="8">
        <f>Daten!O1380</f>
        <v>500</v>
      </c>
      <c r="X1380" s="22">
        <f t="shared" si="550"/>
        <v>1717970.75</v>
      </c>
      <c r="Y1380" s="8">
        <f t="shared" si="551"/>
        <v>1515383.6528982231</v>
      </c>
      <c r="Z1380" s="20">
        <f t="shared" si="552"/>
        <v>202587.09710177686</v>
      </c>
      <c r="AA1380" s="26">
        <f t="shared" si="553"/>
        <v>-20258.709710177689</v>
      </c>
      <c r="AB1380" s="31">
        <f t="shared" si="554"/>
        <v>2164.6900316375941</v>
      </c>
      <c r="AC1380" s="30">
        <f t="shared" si="555"/>
        <v>2164.6900316375941</v>
      </c>
      <c r="AG1380" s="25">
        <f t="shared" si="556"/>
        <v>3490.8346899952571</v>
      </c>
      <c r="AH1380" s="25">
        <f t="shared" si="557"/>
        <v>-20258.709710177689</v>
      </c>
      <c r="AI1380" s="25">
        <f t="shared" si="558"/>
        <v>-16767.875020182433</v>
      </c>
      <c r="AJ1380" s="25">
        <f t="shared" si="559"/>
        <v>1</v>
      </c>
      <c r="AK1380" s="25">
        <f t="shared" si="560"/>
        <v>0</v>
      </c>
      <c r="AL1380" s="25">
        <f t="shared" ca="1" si="561"/>
        <v>0</v>
      </c>
      <c r="AM1380" s="25">
        <f t="shared" ca="1" si="562"/>
        <v>0</v>
      </c>
      <c r="AN1380" s="25">
        <f ca="1">IF(AM1380=0,0,COUNTIF($AM$19:AM1380,C1380*10+1))</f>
        <v>0</v>
      </c>
      <c r="AO1380" s="20">
        <f t="shared" ca="1" si="563"/>
        <v>0</v>
      </c>
      <c r="AP1380" s="32">
        <f t="shared" ca="1" si="564"/>
        <v>0</v>
      </c>
    </row>
    <row r="1381" spans="1:42" x14ac:dyDescent="0.2">
      <c r="A1381" s="14">
        <f>Daten!A1381</f>
        <v>50337</v>
      </c>
      <c r="B1381" s="7" t="str">
        <f>Daten!B1381</f>
        <v xml:space="preserve">Thalgau                                           </v>
      </c>
      <c r="C1381" s="14">
        <f t="shared" si="540"/>
        <v>5</v>
      </c>
      <c r="D1381" s="9">
        <f>Daten!D1381</f>
        <v>0</v>
      </c>
      <c r="E1381" s="8">
        <f>Daten!E1381</f>
        <v>6070</v>
      </c>
      <c r="F1381" s="8">
        <f>Daten!F1381</f>
        <v>5977</v>
      </c>
      <c r="G1381" s="26">
        <f t="shared" si="541"/>
        <v>93</v>
      </c>
      <c r="H1381" s="28">
        <f t="shared" si="542"/>
        <v>1.5559645307010206E-2</v>
      </c>
      <c r="I1381" s="20">
        <f t="shared" si="543"/>
        <v>85.145091226145055</v>
      </c>
      <c r="J1381" s="20">
        <f t="shared" si="544"/>
        <v>7.8549087738549446</v>
      </c>
      <c r="K1381" s="26">
        <f t="shared" si="545"/>
        <v>-3927.4543869274721</v>
      </c>
      <c r="L1381" s="15">
        <f>Daten!G1381</f>
        <v>933</v>
      </c>
      <c r="M1381" s="15">
        <f>Daten!H1381</f>
        <v>4009</v>
      </c>
      <c r="N1381" s="15">
        <f>Daten!I1381</f>
        <v>1128</v>
      </c>
      <c r="O1381" s="27">
        <f t="shared" si="546"/>
        <v>0.51409329009728111</v>
      </c>
      <c r="P1381" s="15">
        <f t="shared" si="547"/>
        <v>2294.9505170538519</v>
      </c>
      <c r="Q1381" s="20">
        <f t="shared" si="548"/>
        <v>-233.95051705385185</v>
      </c>
      <c r="R1381" s="26">
        <f t="shared" si="549"/>
        <v>-46790.103410770374</v>
      </c>
      <c r="S1381" s="8">
        <f>Daten!K1381</f>
        <v>22268.01</v>
      </c>
      <c r="T1381" s="8">
        <f>Daten!L1381</f>
        <v>535470.66</v>
      </c>
      <c r="U1381" s="8">
        <f>Daten!M1381</f>
        <v>4031164.73</v>
      </c>
      <c r="V1381" s="8">
        <f>Daten!N1381</f>
        <v>500</v>
      </c>
      <c r="W1381" s="8">
        <f>Daten!O1381</f>
        <v>500</v>
      </c>
      <c r="X1381" s="22">
        <f t="shared" si="550"/>
        <v>4588903.4000000004</v>
      </c>
      <c r="Y1381" s="8">
        <f t="shared" si="551"/>
        <v>2490086.2948273458</v>
      </c>
      <c r="Z1381" s="20">
        <f t="shared" si="552"/>
        <v>2098817.1051726546</v>
      </c>
      <c r="AA1381" s="26">
        <f t="shared" si="553"/>
        <v>-209881.71051726548</v>
      </c>
      <c r="AB1381" s="31">
        <f t="shared" si="554"/>
        <v>-260599.26831496332</v>
      </c>
      <c r="AC1381" s="30">
        <f t="shared" si="555"/>
        <v>0</v>
      </c>
      <c r="AG1381" s="25">
        <f t="shared" si="556"/>
        <v>0</v>
      </c>
      <c r="AH1381" s="25">
        <f t="shared" si="557"/>
        <v>0</v>
      </c>
      <c r="AI1381" s="25">
        <f t="shared" si="558"/>
        <v>0</v>
      </c>
      <c r="AJ1381" s="25">
        <f t="shared" si="559"/>
        <v>1</v>
      </c>
      <c r="AK1381" s="25">
        <f t="shared" si="560"/>
        <v>0</v>
      </c>
      <c r="AL1381" s="25">
        <f t="shared" ca="1" si="561"/>
        <v>0</v>
      </c>
      <c r="AM1381" s="25">
        <f t="shared" ca="1" si="562"/>
        <v>0</v>
      </c>
      <c r="AN1381" s="25">
        <f ca="1">IF(AM1381=0,0,COUNTIF($AM$19:AM1381,C1381*10+1))</f>
        <v>0</v>
      </c>
      <c r="AO1381" s="20">
        <f t="shared" ca="1" si="563"/>
        <v>0</v>
      </c>
      <c r="AP1381" s="32">
        <f t="shared" ca="1" si="564"/>
        <v>0</v>
      </c>
    </row>
    <row r="1382" spans="1:42" x14ac:dyDescent="0.2">
      <c r="A1382" s="14">
        <f>Daten!A1382</f>
        <v>50338</v>
      </c>
      <c r="B1382" s="7" t="str">
        <f>Daten!B1382</f>
        <v xml:space="preserve">Wals-Siezenheim                                   </v>
      </c>
      <c r="C1382" s="14">
        <f t="shared" si="540"/>
        <v>5</v>
      </c>
      <c r="D1382" s="9">
        <f>Daten!D1382</f>
        <v>0</v>
      </c>
      <c r="E1382" s="8">
        <f>Daten!E1382</f>
        <v>14334</v>
      </c>
      <c r="F1382" s="8">
        <f>Daten!F1382</f>
        <v>13301</v>
      </c>
      <c r="G1382" s="26">
        <f t="shared" si="541"/>
        <v>1033</v>
      </c>
      <c r="H1382" s="28">
        <f t="shared" si="542"/>
        <v>7.7663333583941063E-2</v>
      </c>
      <c r="I1382" s="20">
        <f t="shared" si="543"/>
        <v>189.4788118452326</v>
      </c>
      <c r="J1382" s="20">
        <f t="shared" si="544"/>
        <v>843.5211881547674</v>
      </c>
      <c r="K1382" s="26">
        <f t="shared" si="545"/>
        <v>-421760.59407738369</v>
      </c>
      <c r="L1382" s="15">
        <f>Daten!G1382</f>
        <v>2150</v>
      </c>
      <c r="M1382" s="15">
        <f>Daten!H1382</f>
        <v>9540</v>
      </c>
      <c r="N1382" s="15">
        <f>Daten!I1382</f>
        <v>2644</v>
      </c>
      <c r="O1382" s="27">
        <f t="shared" si="546"/>
        <v>0.50251572327044025</v>
      </c>
      <c r="P1382" s="15">
        <f t="shared" si="547"/>
        <v>5461.1693521311417</v>
      </c>
      <c r="Q1382" s="20">
        <f t="shared" si="548"/>
        <v>-667.16935213114175</v>
      </c>
      <c r="R1382" s="26">
        <f t="shared" si="549"/>
        <v>-133433.87042622836</v>
      </c>
      <c r="S1382" s="8">
        <f>Daten!K1382</f>
        <v>30197.77</v>
      </c>
      <c r="T1382" s="8">
        <f>Daten!L1382</f>
        <v>1713294.4</v>
      </c>
      <c r="U1382" s="8">
        <f>Daten!M1382</f>
        <v>17523571.210000001</v>
      </c>
      <c r="V1382" s="8">
        <f>Daten!N1382</f>
        <v>500</v>
      </c>
      <c r="W1382" s="8">
        <f>Daten!O1382</f>
        <v>500</v>
      </c>
      <c r="X1382" s="22">
        <f t="shared" si="550"/>
        <v>19267063.380000003</v>
      </c>
      <c r="Y1382" s="8">
        <f t="shared" si="551"/>
        <v>5880213.6655774582</v>
      </c>
      <c r="Z1382" s="20">
        <f t="shared" si="552"/>
        <v>13386849.714422544</v>
      </c>
      <c r="AA1382" s="26">
        <f t="shared" si="553"/>
        <v>-1338684.9714422545</v>
      </c>
      <c r="AB1382" s="31">
        <f t="shared" si="554"/>
        <v>-1893879.4359458666</v>
      </c>
      <c r="AC1382" s="30">
        <f t="shared" si="555"/>
        <v>0</v>
      </c>
      <c r="AG1382" s="25">
        <f t="shared" si="556"/>
        <v>0</v>
      </c>
      <c r="AH1382" s="25">
        <f t="shared" si="557"/>
        <v>0</v>
      </c>
      <c r="AI1382" s="25">
        <f t="shared" si="558"/>
        <v>0</v>
      </c>
      <c r="AJ1382" s="25">
        <f t="shared" si="559"/>
        <v>1</v>
      </c>
      <c r="AK1382" s="25">
        <f t="shared" si="560"/>
        <v>0</v>
      </c>
      <c r="AL1382" s="25">
        <f t="shared" ca="1" si="561"/>
        <v>0</v>
      </c>
      <c r="AM1382" s="25">
        <f t="shared" ca="1" si="562"/>
        <v>0</v>
      </c>
      <c r="AN1382" s="25">
        <f ca="1">IF(AM1382=0,0,COUNTIF($AM$19:AM1382,C1382*10+1))</f>
        <v>0</v>
      </c>
      <c r="AO1382" s="20">
        <f t="shared" ca="1" si="563"/>
        <v>0</v>
      </c>
      <c r="AP1382" s="32">
        <f t="shared" ca="1" si="564"/>
        <v>0</v>
      </c>
    </row>
    <row r="1383" spans="1:42" x14ac:dyDescent="0.2">
      <c r="A1383" s="14">
        <f>Daten!A1383</f>
        <v>50339</v>
      </c>
      <c r="B1383" s="7" t="str">
        <f>Daten!B1383</f>
        <v xml:space="preserve">Seekirchen am Wallersee                           </v>
      </c>
      <c r="C1383" s="14">
        <f t="shared" si="540"/>
        <v>5</v>
      </c>
      <c r="D1383" s="9">
        <f>Daten!D1383</f>
        <v>0</v>
      </c>
      <c r="E1383" s="8">
        <f>Daten!E1383</f>
        <v>11501</v>
      </c>
      <c r="F1383" s="8">
        <f>Daten!F1383</f>
        <v>10943</v>
      </c>
      <c r="G1383" s="26">
        <f t="shared" si="541"/>
        <v>558</v>
      </c>
      <c r="H1383" s="28">
        <f t="shared" si="542"/>
        <v>5.0991501416430593E-2</v>
      </c>
      <c r="I1383" s="20">
        <f t="shared" si="543"/>
        <v>155.88802631549359</v>
      </c>
      <c r="J1383" s="20">
        <f t="shared" si="544"/>
        <v>402.11197368450644</v>
      </c>
      <c r="K1383" s="26">
        <f t="shared" si="545"/>
        <v>-201055.98684225322</v>
      </c>
      <c r="L1383" s="15">
        <f>Daten!G1383</f>
        <v>1904</v>
      </c>
      <c r="M1383" s="15">
        <f>Daten!H1383</f>
        <v>7476</v>
      </c>
      <c r="N1383" s="15">
        <f>Daten!I1383</f>
        <v>2121</v>
      </c>
      <c r="O1383" s="27">
        <f t="shared" si="546"/>
        <v>0.53838951310861427</v>
      </c>
      <c r="P1383" s="15">
        <f t="shared" si="547"/>
        <v>4279.6333413555994</v>
      </c>
      <c r="Q1383" s="20">
        <f t="shared" si="548"/>
        <v>-254.63334135559944</v>
      </c>
      <c r="R1383" s="26">
        <f t="shared" si="549"/>
        <v>-50926.668271119888</v>
      </c>
      <c r="S1383" s="8">
        <f>Daten!K1383</f>
        <v>39866.089999999997</v>
      </c>
      <c r="T1383" s="8">
        <f>Daten!L1383</f>
        <v>892383.5</v>
      </c>
      <c r="U1383" s="8">
        <f>Daten!M1383</f>
        <v>5234644.05</v>
      </c>
      <c r="V1383" s="8">
        <f>Daten!N1383</f>
        <v>500</v>
      </c>
      <c r="W1383" s="8">
        <f>Daten!O1383</f>
        <v>500</v>
      </c>
      <c r="X1383" s="22">
        <f t="shared" si="550"/>
        <v>6166893.6399999997</v>
      </c>
      <c r="Y1383" s="8">
        <f t="shared" si="551"/>
        <v>4718036.6518631475</v>
      </c>
      <c r="Z1383" s="20">
        <f t="shared" si="552"/>
        <v>1448856.9881368522</v>
      </c>
      <c r="AA1383" s="26">
        <f t="shared" si="553"/>
        <v>-144885.69881368522</v>
      </c>
      <c r="AB1383" s="31">
        <f t="shared" si="554"/>
        <v>-396868.35392705828</v>
      </c>
      <c r="AC1383" s="30">
        <f t="shared" si="555"/>
        <v>0</v>
      </c>
      <c r="AG1383" s="25">
        <f t="shared" si="556"/>
        <v>0</v>
      </c>
      <c r="AH1383" s="25">
        <f t="shared" si="557"/>
        <v>0</v>
      </c>
      <c r="AI1383" s="25">
        <f t="shared" si="558"/>
        <v>0</v>
      </c>
      <c r="AJ1383" s="25">
        <f t="shared" si="559"/>
        <v>1</v>
      </c>
      <c r="AK1383" s="25">
        <f t="shared" si="560"/>
        <v>0</v>
      </c>
      <c r="AL1383" s="25">
        <f t="shared" ca="1" si="561"/>
        <v>0</v>
      </c>
      <c r="AM1383" s="25">
        <f t="shared" ca="1" si="562"/>
        <v>0</v>
      </c>
      <c r="AN1383" s="25">
        <f ca="1">IF(AM1383=0,0,COUNTIF($AM$19:AM1383,C1383*10+1))</f>
        <v>0</v>
      </c>
      <c r="AO1383" s="20">
        <f t="shared" ca="1" si="563"/>
        <v>0</v>
      </c>
      <c r="AP1383" s="32">
        <f t="shared" ca="1" si="564"/>
        <v>0</v>
      </c>
    </row>
    <row r="1384" spans="1:42" x14ac:dyDescent="0.2">
      <c r="A1384" s="14">
        <f>Daten!A1384</f>
        <v>50401</v>
      </c>
      <c r="B1384" s="7" t="str">
        <f>Daten!B1384</f>
        <v xml:space="preserve">Altenmarkt im Pongau                              </v>
      </c>
      <c r="C1384" s="14">
        <f t="shared" si="540"/>
        <v>5</v>
      </c>
      <c r="D1384" s="9">
        <f>Daten!D1384</f>
        <v>0</v>
      </c>
      <c r="E1384" s="8">
        <f>Daten!E1384</f>
        <v>4697</v>
      </c>
      <c r="F1384" s="8">
        <f>Daten!F1384</f>
        <v>4404</v>
      </c>
      <c r="G1384" s="26">
        <f t="shared" si="541"/>
        <v>293</v>
      </c>
      <c r="H1384" s="28">
        <f t="shared" si="542"/>
        <v>6.6530426884650315E-2</v>
      </c>
      <c r="I1384" s="20">
        <f t="shared" si="543"/>
        <v>62.736988750199565</v>
      </c>
      <c r="J1384" s="20">
        <f t="shared" si="544"/>
        <v>230.26301124980043</v>
      </c>
      <c r="K1384" s="26">
        <f t="shared" si="545"/>
        <v>-115131.50562490021</v>
      </c>
      <c r="L1384" s="15">
        <f>Daten!G1384</f>
        <v>772</v>
      </c>
      <c r="M1384" s="15">
        <f>Daten!H1384</f>
        <v>3139</v>
      </c>
      <c r="N1384" s="15">
        <f>Daten!I1384</f>
        <v>786</v>
      </c>
      <c r="O1384" s="27">
        <f t="shared" si="546"/>
        <v>0.49633641287034086</v>
      </c>
      <c r="P1384" s="15">
        <f t="shared" si="547"/>
        <v>1796.9193497211377</v>
      </c>
      <c r="Q1384" s="20">
        <f t="shared" si="548"/>
        <v>-238.91934972113768</v>
      </c>
      <c r="R1384" s="26">
        <f t="shared" si="549"/>
        <v>-47783.869944227539</v>
      </c>
      <c r="S1384" s="8">
        <f>Daten!K1384</f>
        <v>8186.67</v>
      </c>
      <c r="T1384" s="8">
        <f>Daten!L1384</f>
        <v>602143.17000000004</v>
      </c>
      <c r="U1384" s="8">
        <f>Daten!M1384</f>
        <v>3557325.56</v>
      </c>
      <c r="V1384" s="8">
        <f>Daten!N1384</f>
        <v>500</v>
      </c>
      <c r="W1384" s="8">
        <f>Daten!O1384</f>
        <v>500</v>
      </c>
      <c r="X1384" s="22">
        <f t="shared" si="550"/>
        <v>4167655.4000000004</v>
      </c>
      <c r="Y1384" s="8">
        <f t="shared" si="551"/>
        <v>1926842.7227024783</v>
      </c>
      <c r="Z1384" s="20">
        <f t="shared" si="552"/>
        <v>2240812.6772975223</v>
      </c>
      <c r="AA1384" s="26">
        <f t="shared" si="553"/>
        <v>-224081.26772975223</v>
      </c>
      <c r="AB1384" s="31">
        <f t="shared" si="554"/>
        <v>-386996.64329887996</v>
      </c>
      <c r="AC1384" s="30">
        <f t="shared" si="555"/>
        <v>0</v>
      </c>
      <c r="AG1384" s="25">
        <f t="shared" si="556"/>
        <v>0</v>
      </c>
      <c r="AH1384" s="25">
        <f t="shared" si="557"/>
        <v>0</v>
      </c>
      <c r="AI1384" s="25">
        <f t="shared" si="558"/>
        <v>0</v>
      </c>
      <c r="AJ1384" s="25">
        <f t="shared" si="559"/>
        <v>1</v>
      </c>
      <c r="AK1384" s="25">
        <f t="shared" si="560"/>
        <v>0</v>
      </c>
      <c r="AL1384" s="25">
        <f t="shared" ca="1" si="561"/>
        <v>0</v>
      </c>
      <c r="AM1384" s="25">
        <f t="shared" ca="1" si="562"/>
        <v>0</v>
      </c>
      <c r="AN1384" s="25">
        <f ca="1">IF(AM1384=0,0,COUNTIF($AM$19:AM1384,C1384*10+1))</f>
        <v>0</v>
      </c>
      <c r="AO1384" s="20">
        <f t="shared" ca="1" si="563"/>
        <v>0</v>
      </c>
      <c r="AP1384" s="32">
        <f t="shared" ca="1" si="564"/>
        <v>0</v>
      </c>
    </row>
    <row r="1385" spans="1:42" x14ac:dyDescent="0.2">
      <c r="A1385" s="14">
        <f>Daten!A1385</f>
        <v>50402</v>
      </c>
      <c r="B1385" s="7" t="str">
        <f>Daten!B1385</f>
        <v xml:space="preserve">Bad Hofgastein                                    </v>
      </c>
      <c r="C1385" s="14">
        <f t="shared" si="540"/>
        <v>5</v>
      </c>
      <c r="D1385" s="9">
        <f>Daten!D1385</f>
        <v>0</v>
      </c>
      <c r="E1385" s="8">
        <f>Daten!E1385</f>
        <v>6691</v>
      </c>
      <c r="F1385" s="8">
        <f>Daten!F1385</f>
        <v>6861</v>
      </c>
      <c r="G1385" s="26">
        <f t="shared" si="541"/>
        <v>-170</v>
      </c>
      <c r="H1385" s="28">
        <f t="shared" si="542"/>
        <v>-2.4777729193995044E-2</v>
      </c>
      <c r="I1385" s="20">
        <f t="shared" si="543"/>
        <v>97.738074435767302</v>
      </c>
      <c r="J1385" s="20">
        <f t="shared" si="544"/>
        <v>-267.73807443576732</v>
      </c>
      <c r="K1385" s="26">
        <f t="shared" si="545"/>
        <v>133869.03721788366</v>
      </c>
      <c r="L1385" s="15">
        <f>Daten!G1385</f>
        <v>843</v>
      </c>
      <c r="M1385" s="15">
        <f>Daten!H1385</f>
        <v>4277</v>
      </c>
      <c r="N1385" s="15">
        <f>Daten!I1385</f>
        <v>1571</v>
      </c>
      <c r="O1385" s="27">
        <f t="shared" si="546"/>
        <v>0.5644143090951601</v>
      </c>
      <c r="P1385" s="15">
        <f t="shared" si="547"/>
        <v>2448.3670145770329</v>
      </c>
      <c r="Q1385" s="20">
        <f t="shared" si="548"/>
        <v>-34.367014577032933</v>
      </c>
      <c r="R1385" s="26">
        <f t="shared" si="549"/>
        <v>-6873.4029154065865</v>
      </c>
      <c r="S1385" s="8">
        <f>Daten!K1385</f>
        <v>13029.24</v>
      </c>
      <c r="T1385" s="8">
        <f>Daten!L1385</f>
        <v>933920.59</v>
      </c>
      <c r="U1385" s="8">
        <f>Daten!M1385</f>
        <v>2422798.4700000002</v>
      </c>
      <c r="V1385" s="8">
        <f>Daten!N1385</f>
        <v>500</v>
      </c>
      <c r="W1385" s="8">
        <f>Daten!O1385</f>
        <v>500</v>
      </c>
      <c r="X1385" s="22">
        <f t="shared" si="550"/>
        <v>3369748.3000000003</v>
      </c>
      <c r="Y1385" s="8">
        <f t="shared" si="551"/>
        <v>2744838.1216951846</v>
      </c>
      <c r="Z1385" s="20">
        <f t="shared" si="552"/>
        <v>624910.17830481566</v>
      </c>
      <c r="AA1385" s="26">
        <f t="shared" si="553"/>
        <v>-62491.017830481571</v>
      </c>
      <c r="AB1385" s="31">
        <f t="shared" si="554"/>
        <v>64504.61647199549</v>
      </c>
      <c r="AC1385" s="30">
        <f t="shared" si="555"/>
        <v>64504.61647199549</v>
      </c>
      <c r="AG1385" s="25">
        <f t="shared" si="556"/>
        <v>133869.03721788366</v>
      </c>
      <c r="AH1385" s="25">
        <f t="shared" si="557"/>
        <v>-62491.017830481571</v>
      </c>
      <c r="AI1385" s="25">
        <f t="shared" si="558"/>
        <v>71378.019387402077</v>
      </c>
      <c r="AJ1385" s="25">
        <f t="shared" si="559"/>
        <v>1</v>
      </c>
      <c r="AK1385" s="25">
        <f t="shared" si="560"/>
        <v>71378.019387402077</v>
      </c>
      <c r="AL1385" s="25">
        <f t="shared" ca="1" si="561"/>
        <v>159570</v>
      </c>
      <c r="AM1385" s="25">
        <f t="shared" ca="1" si="562"/>
        <v>51</v>
      </c>
      <c r="AN1385" s="25">
        <f ca="1">IF(AM1385=0,0,COUNTIF($AM$19:AM1385,C1385*10+1))</f>
        <v>14</v>
      </c>
      <c r="AO1385" s="20">
        <f t="shared" ca="1" si="563"/>
        <v>0</v>
      </c>
      <c r="AP1385" s="32">
        <f t="shared" ca="1" si="564"/>
        <v>159570</v>
      </c>
    </row>
    <row r="1386" spans="1:42" x14ac:dyDescent="0.2">
      <c r="A1386" s="14">
        <f>Daten!A1386</f>
        <v>50403</v>
      </c>
      <c r="B1386" s="7" t="str">
        <f>Daten!B1386</f>
        <v xml:space="preserve">Bad Gastein                                       </v>
      </c>
      <c r="C1386" s="14">
        <f t="shared" si="540"/>
        <v>5</v>
      </c>
      <c r="D1386" s="9">
        <f>Daten!D1386</f>
        <v>0</v>
      </c>
      <c r="E1386" s="8">
        <f>Daten!E1386</f>
        <v>3998</v>
      </c>
      <c r="F1386" s="8">
        <f>Daten!F1386</f>
        <v>3923</v>
      </c>
      <c r="G1386" s="26">
        <f t="shared" si="541"/>
        <v>75</v>
      </c>
      <c r="H1386" s="28">
        <f t="shared" si="542"/>
        <v>1.911802192199847E-2</v>
      </c>
      <c r="I1386" s="20">
        <f t="shared" si="543"/>
        <v>55.884924356728632</v>
      </c>
      <c r="J1386" s="20">
        <f t="shared" si="544"/>
        <v>19.115075643271368</v>
      </c>
      <c r="K1386" s="26">
        <f t="shared" si="545"/>
        <v>-9557.5378216356839</v>
      </c>
      <c r="L1386" s="15">
        <f>Daten!G1386</f>
        <v>467</v>
      </c>
      <c r="M1386" s="15">
        <f>Daten!H1386</f>
        <v>2521</v>
      </c>
      <c r="N1386" s="15">
        <f>Daten!I1386</f>
        <v>1010</v>
      </c>
      <c r="O1386" s="27">
        <f t="shared" si="546"/>
        <v>0.58587861959539866</v>
      </c>
      <c r="P1386" s="15">
        <f t="shared" si="547"/>
        <v>1443.1454860296235</v>
      </c>
      <c r="Q1386" s="20">
        <f t="shared" si="548"/>
        <v>33.854513970376502</v>
      </c>
      <c r="R1386" s="26">
        <f t="shared" si="549"/>
        <v>6770.9027940753003</v>
      </c>
      <c r="S1386" s="8">
        <f>Daten!K1386</f>
        <v>13426.42</v>
      </c>
      <c r="T1386" s="8">
        <f>Daten!L1386</f>
        <v>789023.83</v>
      </c>
      <c r="U1386" s="8">
        <f>Daten!M1386</f>
        <v>1655036.39</v>
      </c>
      <c r="V1386" s="8">
        <f>Daten!N1386</f>
        <v>500</v>
      </c>
      <c r="W1386" s="8">
        <f>Daten!O1386</f>
        <v>500</v>
      </c>
      <c r="X1386" s="22">
        <f t="shared" si="550"/>
        <v>2457486.6399999997</v>
      </c>
      <c r="Y1386" s="8">
        <f t="shared" si="551"/>
        <v>1640093.0818319155</v>
      </c>
      <c r="Z1386" s="20">
        <f t="shared" si="552"/>
        <v>817393.55816808413</v>
      </c>
      <c r="AA1386" s="26">
        <f t="shared" si="553"/>
        <v>-81739.355816808413</v>
      </c>
      <c r="AB1386" s="31">
        <f t="shared" si="554"/>
        <v>-84525.990844368789</v>
      </c>
      <c r="AC1386" s="30">
        <f t="shared" si="555"/>
        <v>0</v>
      </c>
      <c r="AG1386" s="25">
        <f t="shared" si="556"/>
        <v>0</v>
      </c>
      <c r="AH1386" s="25">
        <f t="shared" si="557"/>
        <v>0</v>
      </c>
      <c r="AI1386" s="25">
        <f t="shared" si="558"/>
        <v>0</v>
      </c>
      <c r="AJ1386" s="25">
        <f t="shared" si="559"/>
        <v>1</v>
      </c>
      <c r="AK1386" s="25">
        <f t="shared" si="560"/>
        <v>0</v>
      </c>
      <c r="AL1386" s="25">
        <f t="shared" ca="1" si="561"/>
        <v>0</v>
      </c>
      <c r="AM1386" s="25">
        <f t="shared" ca="1" si="562"/>
        <v>0</v>
      </c>
      <c r="AN1386" s="25">
        <f ca="1">IF(AM1386=0,0,COUNTIF($AM$19:AM1386,C1386*10+1))</f>
        <v>0</v>
      </c>
      <c r="AO1386" s="20">
        <f t="shared" ca="1" si="563"/>
        <v>0</v>
      </c>
      <c r="AP1386" s="32">
        <f t="shared" ca="1" si="564"/>
        <v>0</v>
      </c>
    </row>
    <row r="1387" spans="1:42" x14ac:dyDescent="0.2">
      <c r="A1387" s="14">
        <f>Daten!A1387</f>
        <v>50404</v>
      </c>
      <c r="B1387" s="7" t="str">
        <f>Daten!B1387</f>
        <v xml:space="preserve">Bischofshofen                                     </v>
      </c>
      <c r="C1387" s="14">
        <f t="shared" si="540"/>
        <v>5</v>
      </c>
      <c r="D1387" s="9">
        <f>Daten!D1387</f>
        <v>0</v>
      </c>
      <c r="E1387" s="8">
        <f>Daten!E1387</f>
        <v>10718</v>
      </c>
      <c r="F1387" s="8">
        <f>Daten!F1387</f>
        <v>10586</v>
      </c>
      <c r="G1387" s="26">
        <f t="shared" si="541"/>
        <v>132</v>
      </c>
      <c r="H1387" s="28">
        <f t="shared" si="542"/>
        <v>1.2469299074249008E-2</v>
      </c>
      <c r="I1387" s="20">
        <f t="shared" si="543"/>
        <v>150.80239848083846</v>
      </c>
      <c r="J1387" s="20">
        <f t="shared" si="544"/>
        <v>-18.802398480838463</v>
      </c>
      <c r="K1387" s="26">
        <f t="shared" si="545"/>
        <v>9401.1992404192315</v>
      </c>
      <c r="L1387" s="15">
        <f>Daten!G1387</f>
        <v>1505</v>
      </c>
      <c r="M1387" s="15">
        <f>Daten!H1387</f>
        <v>6923</v>
      </c>
      <c r="N1387" s="15">
        <f>Daten!I1387</f>
        <v>2290</v>
      </c>
      <c r="O1387" s="27">
        <f t="shared" si="546"/>
        <v>0.54817275747508309</v>
      </c>
      <c r="P1387" s="15">
        <f t="shared" si="547"/>
        <v>3963.0687028096327</v>
      </c>
      <c r="Q1387" s="20">
        <f t="shared" si="548"/>
        <v>-168.06870280963267</v>
      </c>
      <c r="R1387" s="26">
        <f t="shared" si="549"/>
        <v>-33613.740561926534</v>
      </c>
      <c r="S1387" s="8">
        <f>Daten!K1387</f>
        <v>12108.9</v>
      </c>
      <c r="T1387" s="8">
        <f>Daten!L1387</f>
        <v>762677.89</v>
      </c>
      <c r="U1387" s="8">
        <f>Daten!M1387</f>
        <v>5183222.2699999996</v>
      </c>
      <c r="V1387" s="8">
        <f>Daten!N1387</f>
        <v>500</v>
      </c>
      <c r="W1387" s="8">
        <f>Daten!O1387</f>
        <v>500</v>
      </c>
      <c r="X1387" s="22">
        <f t="shared" si="550"/>
        <v>5958009.0599999996</v>
      </c>
      <c r="Y1387" s="8">
        <f t="shared" si="551"/>
        <v>4396827.8266819585</v>
      </c>
      <c r="Z1387" s="20">
        <f t="shared" si="552"/>
        <v>1561181.2333180411</v>
      </c>
      <c r="AA1387" s="26">
        <f t="shared" si="553"/>
        <v>-156118.12333180412</v>
      </c>
      <c r="AB1387" s="31">
        <f t="shared" si="554"/>
        <v>-180330.66465331143</v>
      </c>
      <c r="AC1387" s="30">
        <f t="shared" si="555"/>
        <v>0</v>
      </c>
      <c r="AG1387" s="25">
        <f t="shared" si="556"/>
        <v>0</v>
      </c>
      <c r="AH1387" s="25">
        <f t="shared" si="557"/>
        <v>0</v>
      </c>
      <c r="AI1387" s="25">
        <f t="shared" si="558"/>
        <v>0</v>
      </c>
      <c r="AJ1387" s="25">
        <f t="shared" si="559"/>
        <v>1</v>
      </c>
      <c r="AK1387" s="25">
        <f t="shared" si="560"/>
        <v>0</v>
      </c>
      <c r="AL1387" s="25">
        <f t="shared" ca="1" si="561"/>
        <v>0</v>
      </c>
      <c r="AM1387" s="25">
        <f t="shared" ca="1" si="562"/>
        <v>0</v>
      </c>
      <c r="AN1387" s="25">
        <f ca="1">IF(AM1387=0,0,COUNTIF($AM$19:AM1387,C1387*10+1))</f>
        <v>0</v>
      </c>
      <c r="AO1387" s="20">
        <f t="shared" ca="1" si="563"/>
        <v>0</v>
      </c>
      <c r="AP1387" s="32">
        <f t="shared" ca="1" si="564"/>
        <v>0</v>
      </c>
    </row>
    <row r="1388" spans="1:42" x14ac:dyDescent="0.2">
      <c r="A1388" s="14">
        <f>Daten!A1388</f>
        <v>50405</v>
      </c>
      <c r="B1388" s="7" t="str">
        <f>Daten!B1388</f>
        <v xml:space="preserve">Dorfgastein                                       </v>
      </c>
      <c r="C1388" s="14">
        <f t="shared" si="540"/>
        <v>5</v>
      </c>
      <c r="D1388" s="9">
        <f>Daten!D1388</f>
        <v>0</v>
      </c>
      <c r="E1388" s="8">
        <f>Daten!E1388</f>
        <v>1736</v>
      </c>
      <c r="F1388" s="8">
        <f>Daten!F1388</f>
        <v>1618</v>
      </c>
      <c r="G1388" s="26">
        <f t="shared" si="541"/>
        <v>118</v>
      </c>
      <c r="H1388" s="28">
        <f t="shared" si="542"/>
        <v>7.2929542645241041E-2</v>
      </c>
      <c r="I1388" s="20">
        <f t="shared" si="543"/>
        <v>23.049148001322184</v>
      </c>
      <c r="J1388" s="20">
        <f t="shared" si="544"/>
        <v>94.95085199867782</v>
      </c>
      <c r="K1388" s="26">
        <f t="shared" si="545"/>
        <v>-47475.425999338913</v>
      </c>
      <c r="L1388" s="15">
        <f>Daten!G1388</f>
        <v>284</v>
      </c>
      <c r="M1388" s="15">
        <f>Daten!H1388</f>
        <v>1114</v>
      </c>
      <c r="N1388" s="15">
        <f>Daten!I1388</f>
        <v>338</v>
      </c>
      <c r="O1388" s="27">
        <f t="shared" si="546"/>
        <v>0.55834829443447043</v>
      </c>
      <c r="P1388" s="15">
        <f t="shared" si="547"/>
        <v>637.70887403292363</v>
      </c>
      <c r="Q1388" s="20">
        <f t="shared" si="548"/>
        <v>-15.708874032923632</v>
      </c>
      <c r="R1388" s="26">
        <f t="shared" si="549"/>
        <v>-3141.7748065847263</v>
      </c>
      <c r="S1388" s="8">
        <f>Daten!K1388</f>
        <v>7397.84</v>
      </c>
      <c r="T1388" s="8">
        <f>Daten!L1388</f>
        <v>150140.57999999999</v>
      </c>
      <c r="U1388" s="8">
        <f>Daten!M1388</f>
        <v>476437.33</v>
      </c>
      <c r="V1388" s="8">
        <f>Daten!N1388</f>
        <v>500</v>
      </c>
      <c r="W1388" s="8">
        <f>Daten!O1388</f>
        <v>500</v>
      </c>
      <c r="X1388" s="22">
        <f t="shared" si="550"/>
        <v>633975.75</v>
      </c>
      <c r="Y1388" s="8">
        <f t="shared" si="551"/>
        <v>712156.47575292783</v>
      </c>
      <c r="Z1388" s="20">
        <f t="shared" si="552"/>
        <v>-78180.725752927829</v>
      </c>
      <c r="AA1388" s="26">
        <f t="shared" si="553"/>
        <v>7818.0725752927829</v>
      </c>
      <c r="AB1388" s="31">
        <f t="shared" si="554"/>
        <v>-42799.128230630857</v>
      </c>
      <c r="AC1388" s="30">
        <f t="shared" si="555"/>
        <v>0</v>
      </c>
      <c r="AG1388" s="25">
        <f t="shared" si="556"/>
        <v>0</v>
      </c>
      <c r="AH1388" s="25">
        <f t="shared" si="557"/>
        <v>0</v>
      </c>
      <c r="AI1388" s="25">
        <f t="shared" si="558"/>
        <v>0</v>
      </c>
      <c r="AJ1388" s="25">
        <f t="shared" si="559"/>
        <v>1</v>
      </c>
      <c r="AK1388" s="25">
        <f t="shared" si="560"/>
        <v>0</v>
      </c>
      <c r="AL1388" s="25">
        <f t="shared" ca="1" si="561"/>
        <v>0</v>
      </c>
      <c r="AM1388" s="25">
        <f t="shared" ca="1" si="562"/>
        <v>0</v>
      </c>
      <c r="AN1388" s="25">
        <f ca="1">IF(AM1388=0,0,COUNTIF($AM$19:AM1388,C1388*10+1))</f>
        <v>0</v>
      </c>
      <c r="AO1388" s="20">
        <f t="shared" ca="1" si="563"/>
        <v>0</v>
      </c>
      <c r="AP1388" s="32">
        <f t="shared" ca="1" si="564"/>
        <v>0</v>
      </c>
    </row>
    <row r="1389" spans="1:42" x14ac:dyDescent="0.2">
      <c r="A1389" s="14">
        <f>Daten!A1389</f>
        <v>50406</v>
      </c>
      <c r="B1389" s="7" t="str">
        <f>Daten!B1389</f>
        <v xml:space="preserve">Eben im Pongau                                    </v>
      </c>
      <c r="C1389" s="14">
        <f t="shared" si="540"/>
        <v>5</v>
      </c>
      <c r="D1389" s="9">
        <f>Daten!D1389</f>
        <v>0</v>
      </c>
      <c r="E1389" s="8">
        <f>Daten!E1389</f>
        <v>2658</v>
      </c>
      <c r="F1389" s="8">
        <f>Daten!F1389</f>
        <v>2534</v>
      </c>
      <c r="G1389" s="26">
        <f t="shared" si="541"/>
        <v>124</v>
      </c>
      <c r="H1389" s="28">
        <f t="shared" si="542"/>
        <v>4.8934490923441203E-2</v>
      </c>
      <c r="I1389" s="20">
        <f t="shared" si="543"/>
        <v>36.097985806767866</v>
      </c>
      <c r="J1389" s="20">
        <f t="shared" si="544"/>
        <v>87.902014193232134</v>
      </c>
      <c r="K1389" s="26">
        <f t="shared" si="545"/>
        <v>-43951.007096616064</v>
      </c>
      <c r="L1389" s="15">
        <f>Daten!G1389</f>
        <v>470</v>
      </c>
      <c r="M1389" s="15">
        <f>Daten!H1389</f>
        <v>1743</v>
      </c>
      <c r="N1389" s="15">
        <f>Daten!I1389</f>
        <v>445</v>
      </c>
      <c r="O1389" s="27">
        <f t="shared" si="546"/>
        <v>0.52495697074010328</v>
      </c>
      <c r="P1389" s="15">
        <f t="shared" si="547"/>
        <v>997.77968351829986</v>
      </c>
      <c r="Q1389" s="20">
        <f t="shared" si="548"/>
        <v>-82.779683518299862</v>
      </c>
      <c r="R1389" s="26">
        <f t="shared" si="549"/>
        <v>-16555.936703659972</v>
      </c>
      <c r="S1389" s="8">
        <f>Daten!K1389</f>
        <v>6441.13</v>
      </c>
      <c r="T1389" s="8">
        <f>Daten!L1389</f>
        <v>214975.65</v>
      </c>
      <c r="U1389" s="8">
        <f>Daten!M1389</f>
        <v>994817.91</v>
      </c>
      <c r="V1389" s="8">
        <f>Daten!N1389</f>
        <v>500</v>
      </c>
      <c r="W1389" s="8">
        <f>Daten!O1389</f>
        <v>500</v>
      </c>
      <c r="X1389" s="22">
        <f t="shared" si="550"/>
        <v>1216234.69</v>
      </c>
      <c r="Y1389" s="8">
        <f t="shared" si="551"/>
        <v>1090387.0464005081</v>
      </c>
      <c r="Z1389" s="20">
        <f t="shared" si="552"/>
        <v>125847.6435994918</v>
      </c>
      <c r="AA1389" s="26">
        <f t="shared" si="553"/>
        <v>-12584.76435994918</v>
      </c>
      <c r="AB1389" s="31">
        <f t="shared" si="554"/>
        <v>-73091.708160225215</v>
      </c>
      <c r="AC1389" s="30">
        <f t="shared" si="555"/>
        <v>0</v>
      </c>
      <c r="AG1389" s="25">
        <f t="shared" si="556"/>
        <v>0</v>
      </c>
      <c r="AH1389" s="25">
        <f t="shared" si="557"/>
        <v>0</v>
      </c>
      <c r="AI1389" s="25">
        <f t="shared" si="558"/>
        <v>0</v>
      </c>
      <c r="AJ1389" s="25">
        <f t="shared" si="559"/>
        <v>1</v>
      </c>
      <c r="AK1389" s="25">
        <f t="shared" si="560"/>
        <v>0</v>
      </c>
      <c r="AL1389" s="25">
        <f t="shared" ca="1" si="561"/>
        <v>0</v>
      </c>
      <c r="AM1389" s="25">
        <f t="shared" ca="1" si="562"/>
        <v>0</v>
      </c>
      <c r="AN1389" s="25">
        <f ca="1">IF(AM1389=0,0,COUNTIF($AM$19:AM1389,C1389*10+1))</f>
        <v>0</v>
      </c>
      <c r="AO1389" s="20">
        <f t="shared" ca="1" si="563"/>
        <v>0</v>
      </c>
      <c r="AP1389" s="32">
        <f t="shared" ca="1" si="564"/>
        <v>0</v>
      </c>
    </row>
    <row r="1390" spans="1:42" x14ac:dyDescent="0.2">
      <c r="A1390" s="14">
        <f>Daten!A1390</f>
        <v>50407</v>
      </c>
      <c r="B1390" s="7" t="str">
        <f>Daten!B1390</f>
        <v xml:space="preserve">Filzmoos                                          </v>
      </c>
      <c r="C1390" s="14">
        <f t="shared" si="540"/>
        <v>5</v>
      </c>
      <c r="D1390" s="9">
        <f>Daten!D1390</f>
        <v>0</v>
      </c>
      <c r="E1390" s="8">
        <f>Daten!E1390</f>
        <v>1502</v>
      </c>
      <c r="F1390" s="8">
        <f>Daten!F1390</f>
        <v>1508</v>
      </c>
      <c r="G1390" s="26">
        <f t="shared" si="541"/>
        <v>-6</v>
      </c>
      <c r="H1390" s="28">
        <f t="shared" si="542"/>
        <v>-3.9787798408488064E-3</v>
      </c>
      <c r="I1390" s="20">
        <f t="shared" si="543"/>
        <v>21.482147828179141</v>
      </c>
      <c r="J1390" s="20">
        <f t="shared" si="544"/>
        <v>-27.482147828179141</v>
      </c>
      <c r="K1390" s="26">
        <f t="shared" si="545"/>
        <v>13741.073914089571</v>
      </c>
      <c r="L1390" s="15">
        <f>Daten!G1390</f>
        <v>229</v>
      </c>
      <c r="M1390" s="15">
        <f>Daten!H1390</f>
        <v>1028</v>
      </c>
      <c r="N1390" s="15">
        <f>Daten!I1390</f>
        <v>245</v>
      </c>
      <c r="O1390" s="27">
        <f t="shared" si="546"/>
        <v>0.46108949416342415</v>
      </c>
      <c r="P1390" s="15">
        <f t="shared" si="547"/>
        <v>588.47820691727611</v>
      </c>
      <c r="Q1390" s="20">
        <f t="shared" si="548"/>
        <v>-114.47820691727611</v>
      </c>
      <c r="R1390" s="26">
        <f t="shared" si="549"/>
        <v>-22895.641383455222</v>
      </c>
      <c r="S1390" s="8">
        <f>Daten!K1390</f>
        <v>9943.34</v>
      </c>
      <c r="T1390" s="8">
        <f>Daten!L1390</f>
        <v>245468.65</v>
      </c>
      <c r="U1390" s="8">
        <f>Daten!M1390</f>
        <v>447962.25</v>
      </c>
      <c r="V1390" s="8">
        <f>Daten!N1390</f>
        <v>500</v>
      </c>
      <c r="W1390" s="8">
        <f>Daten!O1390</f>
        <v>500</v>
      </c>
      <c r="X1390" s="22">
        <f t="shared" si="550"/>
        <v>703374.24</v>
      </c>
      <c r="Y1390" s="8">
        <f t="shared" si="551"/>
        <v>616163.03374475671</v>
      </c>
      <c r="Z1390" s="20">
        <f t="shared" si="552"/>
        <v>87211.206255243276</v>
      </c>
      <c r="AA1390" s="26">
        <f t="shared" si="553"/>
        <v>-8721.1206255243287</v>
      </c>
      <c r="AB1390" s="31">
        <f t="shared" si="554"/>
        <v>-17875.688094889978</v>
      </c>
      <c r="AC1390" s="30">
        <f t="shared" si="555"/>
        <v>0</v>
      </c>
      <c r="AG1390" s="25">
        <f t="shared" si="556"/>
        <v>0</v>
      </c>
      <c r="AH1390" s="25">
        <f t="shared" si="557"/>
        <v>0</v>
      </c>
      <c r="AI1390" s="25">
        <f t="shared" si="558"/>
        <v>0</v>
      </c>
      <c r="AJ1390" s="25">
        <f t="shared" si="559"/>
        <v>1</v>
      </c>
      <c r="AK1390" s="25">
        <f t="shared" si="560"/>
        <v>0</v>
      </c>
      <c r="AL1390" s="25">
        <f t="shared" ca="1" si="561"/>
        <v>0</v>
      </c>
      <c r="AM1390" s="25">
        <f t="shared" ca="1" si="562"/>
        <v>0</v>
      </c>
      <c r="AN1390" s="25">
        <f ca="1">IF(AM1390=0,0,COUNTIF($AM$19:AM1390,C1390*10+1))</f>
        <v>0</v>
      </c>
      <c r="AO1390" s="20">
        <f t="shared" ca="1" si="563"/>
        <v>0</v>
      </c>
      <c r="AP1390" s="32">
        <f t="shared" ca="1" si="564"/>
        <v>0</v>
      </c>
    </row>
    <row r="1391" spans="1:42" x14ac:dyDescent="0.2">
      <c r="A1391" s="14">
        <f>Daten!A1391</f>
        <v>50408</v>
      </c>
      <c r="B1391" s="7" t="str">
        <f>Daten!B1391</f>
        <v xml:space="preserve">Flachau                                           </v>
      </c>
      <c r="C1391" s="14">
        <f t="shared" si="540"/>
        <v>5</v>
      </c>
      <c r="D1391" s="9">
        <f>Daten!D1391</f>
        <v>0</v>
      </c>
      <c r="E1391" s="8">
        <f>Daten!E1391</f>
        <v>3043</v>
      </c>
      <c r="F1391" s="8">
        <f>Daten!F1391</f>
        <v>2877</v>
      </c>
      <c r="G1391" s="26">
        <f t="shared" si="541"/>
        <v>166</v>
      </c>
      <c r="H1391" s="28">
        <f t="shared" si="542"/>
        <v>5.7698992005561348E-2</v>
      </c>
      <c r="I1391" s="20">
        <f t="shared" si="543"/>
        <v>40.984177255750261</v>
      </c>
      <c r="J1391" s="20">
        <f t="shared" si="544"/>
        <v>125.01582274424973</v>
      </c>
      <c r="K1391" s="26">
        <f t="shared" si="545"/>
        <v>-62507.911372124865</v>
      </c>
      <c r="L1391" s="15">
        <f>Daten!G1391</f>
        <v>524</v>
      </c>
      <c r="M1391" s="15">
        <f>Daten!H1391</f>
        <v>2032</v>
      </c>
      <c r="N1391" s="15">
        <f>Daten!I1391</f>
        <v>487</v>
      </c>
      <c r="O1391" s="27">
        <f t="shared" si="546"/>
        <v>0.49753937007874016</v>
      </c>
      <c r="P1391" s="15">
        <f t="shared" si="547"/>
        <v>1163.2176230115808</v>
      </c>
      <c r="Q1391" s="20">
        <f t="shared" si="548"/>
        <v>-152.21762301158083</v>
      </c>
      <c r="R1391" s="26">
        <f t="shared" si="549"/>
        <v>-30443.524602316167</v>
      </c>
      <c r="S1391" s="8">
        <f>Daten!K1391</f>
        <v>14676.8</v>
      </c>
      <c r="T1391" s="8">
        <f>Daten!L1391</f>
        <v>625386.06000000006</v>
      </c>
      <c r="U1391" s="8">
        <f>Daten!M1391</f>
        <v>1973909.94</v>
      </c>
      <c r="V1391" s="8">
        <f>Daten!N1391</f>
        <v>500</v>
      </c>
      <c r="W1391" s="8">
        <f>Daten!O1391</f>
        <v>500</v>
      </c>
      <c r="X1391" s="22">
        <f t="shared" si="550"/>
        <v>2613972.7999999998</v>
      </c>
      <c r="Y1391" s="8">
        <f t="shared" si="551"/>
        <v>1248324.9744908754</v>
      </c>
      <c r="Z1391" s="20">
        <f t="shared" si="552"/>
        <v>1365647.8255091244</v>
      </c>
      <c r="AA1391" s="26">
        <f t="shared" si="553"/>
        <v>-136564.78255091244</v>
      </c>
      <c r="AB1391" s="31">
        <f t="shared" si="554"/>
        <v>-229516.21852535347</v>
      </c>
      <c r="AC1391" s="30">
        <f t="shared" si="555"/>
        <v>0</v>
      </c>
      <c r="AG1391" s="25">
        <f t="shared" si="556"/>
        <v>0</v>
      </c>
      <c r="AH1391" s="25">
        <f t="shared" si="557"/>
        <v>0</v>
      </c>
      <c r="AI1391" s="25">
        <f t="shared" si="558"/>
        <v>0</v>
      </c>
      <c r="AJ1391" s="25">
        <f t="shared" si="559"/>
        <v>1</v>
      </c>
      <c r="AK1391" s="25">
        <f t="shared" si="560"/>
        <v>0</v>
      </c>
      <c r="AL1391" s="25">
        <f t="shared" ca="1" si="561"/>
        <v>0</v>
      </c>
      <c r="AM1391" s="25">
        <f t="shared" ca="1" si="562"/>
        <v>0</v>
      </c>
      <c r="AN1391" s="25">
        <f ca="1">IF(AM1391=0,0,COUNTIF($AM$19:AM1391,C1391*10+1))</f>
        <v>0</v>
      </c>
      <c r="AO1391" s="20">
        <f t="shared" ca="1" si="563"/>
        <v>0</v>
      </c>
      <c r="AP1391" s="32">
        <f t="shared" ca="1" si="564"/>
        <v>0</v>
      </c>
    </row>
    <row r="1392" spans="1:42" x14ac:dyDescent="0.2">
      <c r="A1392" s="14">
        <f>Daten!A1392</f>
        <v>50409</v>
      </c>
      <c r="B1392" s="7" t="str">
        <f>Daten!B1392</f>
        <v xml:space="preserve">Forstau                                           </v>
      </c>
      <c r="C1392" s="14">
        <f t="shared" si="540"/>
        <v>5</v>
      </c>
      <c r="D1392" s="9">
        <f>Daten!D1392</f>
        <v>0</v>
      </c>
      <c r="E1392" s="8">
        <f>Daten!E1392</f>
        <v>557</v>
      </c>
      <c r="F1392" s="8">
        <f>Daten!F1392</f>
        <v>552</v>
      </c>
      <c r="G1392" s="26">
        <f t="shared" si="541"/>
        <v>5</v>
      </c>
      <c r="H1392" s="28">
        <f t="shared" si="542"/>
        <v>9.057971014492754E-3</v>
      </c>
      <c r="I1392" s="20">
        <f t="shared" si="543"/>
        <v>7.8634917779541684</v>
      </c>
      <c r="J1392" s="20">
        <f t="shared" si="544"/>
        <v>-2.8634917779541684</v>
      </c>
      <c r="K1392" s="26">
        <f t="shared" si="545"/>
        <v>1431.7458889770842</v>
      </c>
      <c r="L1392" s="15">
        <f>Daten!G1392</f>
        <v>102</v>
      </c>
      <c r="M1392" s="15">
        <f>Daten!H1392</f>
        <v>345</v>
      </c>
      <c r="N1392" s="15">
        <f>Daten!I1392</f>
        <v>110</v>
      </c>
      <c r="O1392" s="27">
        <f t="shared" si="546"/>
        <v>0.61449275362318845</v>
      </c>
      <c r="P1392" s="15">
        <f t="shared" si="547"/>
        <v>197.49511808021424</v>
      </c>
      <c r="Q1392" s="20">
        <f t="shared" si="548"/>
        <v>14.50488191978576</v>
      </c>
      <c r="R1392" s="26">
        <f t="shared" si="549"/>
        <v>2900.9763839571519</v>
      </c>
      <c r="S1392" s="8">
        <f>Daten!K1392</f>
        <v>5995.28</v>
      </c>
      <c r="T1392" s="8">
        <f>Daten!L1392</f>
        <v>58461.96</v>
      </c>
      <c r="U1392" s="8">
        <f>Daten!M1392</f>
        <v>320568.52</v>
      </c>
      <c r="V1392" s="8">
        <f>Daten!N1392</f>
        <v>500</v>
      </c>
      <c r="W1392" s="8">
        <f>Daten!O1392</f>
        <v>500</v>
      </c>
      <c r="X1392" s="22">
        <f t="shared" si="550"/>
        <v>385025.76</v>
      </c>
      <c r="Y1392" s="8">
        <f t="shared" si="551"/>
        <v>228497.21025021936</v>
      </c>
      <c r="Z1392" s="20">
        <f t="shared" si="552"/>
        <v>156528.54974978065</v>
      </c>
      <c r="AA1392" s="26">
        <f t="shared" si="553"/>
        <v>-15652.854974978065</v>
      </c>
      <c r="AB1392" s="31">
        <f t="shared" si="554"/>
        <v>-11320.132702043829</v>
      </c>
      <c r="AC1392" s="30">
        <f t="shared" si="555"/>
        <v>0</v>
      </c>
      <c r="AG1392" s="25">
        <f t="shared" si="556"/>
        <v>0</v>
      </c>
      <c r="AH1392" s="25">
        <f t="shared" si="557"/>
        <v>0</v>
      </c>
      <c r="AI1392" s="25">
        <f t="shared" si="558"/>
        <v>0</v>
      </c>
      <c r="AJ1392" s="25">
        <f t="shared" si="559"/>
        <v>1</v>
      </c>
      <c r="AK1392" s="25">
        <f t="shared" si="560"/>
        <v>0</v>
      </c>
      <c r="AL1392" s="25">
        <f t="shared" ca="1" si="561"/>
        <v>0</v>
      </c>
      <c r="AM1392" s="25">
        <f t="shared" ca="1" si="562"/>
        <v>0</v>
      </c>
      <c r="AN1392" s="25">
        <f ca="1">IF(AM1392=0,0,COUNTIF($AM$19:AM1392,C1392*10+1))</f>
        <v>0</v>
      </c>
      <c r="AO1392" s="20">
        <f t="shared" ca="1" si="563"/>
        <v>0</v>
      </c>
      <c r="AP1392" s="32">
        <f t="shared" ca="1" si="564"/>
        <v>0</v>
      </c>
    </row>
    <row r="1393" spans="1:42" x14ac:dyDescent="0.2">
      <c r="A1393" s="14">
        <f>Daten!A1393</f>
        <v>50410</v>
      </c>
      <c r="B1393" s="7" t="str">
        <f>Daten!B1393</f>
        <v xml:space="preserve">Goldegg                                           </v>
      </c>
      <c r="C1393" s="14">
        <f t="shared" si="540"/>
        <v>5</v>
      </c>
      <c r="D1393" s="9">
        <f>Daten!D1393</f>
        <v>0</v>
      </c>
      <c r="E1393" s="8">
        <f>Daten!E1393</f>
        <v>2705</v>
      </c>
      <c r="F1393" s="8">
        <f>Daten!F1393</f>
        <v>2565</v>
      </c>
      <c r="G1393" s="26">
        <f t="shared" si="541"/>
        <v>140</v>
      </c>
      <c r="H1393" s="28">
        <f t="shared" si="542"/>
        <v>5.4580896686159841E-2</v>
      </c>
      <c r="I1393" s="20">
        <f t="shared" si="543"/>
        <v>36.539594946471816</v>
      </c>
      <c r="J1393" s="20">
        <f t="shared" si="544"/>
        <v>103.46040505352818</v>
      </c>
      <c r="K1393" s="26">
        <f t="shared" si="545"/>
        <v>-51730.202526764086</v>
      </c>
      <c r="L1393" s="15">
        <f>Daten!G1393</f>
        <v>435</v>
      </c>
      <c r="M1393" s="15">
        <f>Daten!H1393</f>
        <v>1768</v>
      </c>
      <c r="N1393" s="15">
        <f>Daten!I1393</f>
        <v>502</v>
      </c>
      <c r="O1393" s="27">
        <f t="shared" si="546"/>
        <v>0.52997737556561086</v>
      </c>
      <c r="P1393" s="15">
        <f t="shared" si="547"/>
        <v>1012.090923958895</v>
      </c>
      <c r="Q1393" s="20">
        <f t="shared" si="548"/>
        <v>-75.090923958895019</v>
      </c>
      <c r="R1393" s="26">
        <f t="shared" si="549"/>
        <v>-15018.184791779004</v>
      </c>
      <c r="S1393" s="8">
        <f>Daten!K1393</f>
        <v>8105.32</v>
      </c>
      <c r="T1393" s="8">
        <f>Daten!L1393</f>
        <v>196959.27</v>
      </c>
      <c r="U1393" s="8">
        <f>Daten!M1393</f>
        <v>209707.55</v>
      </c>
      <c r="V1393" s="8">
        <f>Daten!N1393</f>
        <v>500</v>
      </c>
      <c r="W1393" s="8">
        <f>Daten!O1393</f>
        <v>500</v>
      </c>
      <c r="X1393" s="22">
        <f t="shared" si="550"/>
        <v>414772.14</v>
      </c>
      <c r="Y1393" s="8">
        <f t="shared" si="551"/>
        <v>1109667.7804790726</v>
      </c>
      <c r="Z1393" s="20">
        <f t="shared" si="552"/>
        <v>-694895.64047907258</v>
      </c>
      <c r="AA1393" s="26">
        <f t="shared" si="553"/>
        <v>69489.564047907261</v>
      </c>
      <c r="AB1393" s="31">
        <f t="shared" si="554"/>
        <v>2741.1767293641751</v>
      </c>
      <c r="AC1393" s="30">
        <f t="shared" si="555"/>
        <v>2741.1767293641751</v>
      </c>
      <c r="AG1393" s="25">
        <f t="shared" si="556"/>
        <v>-51730.202526764086</v>
      </c>
      <c r="AH1393" s="25">
        <f t="shared" si="557"/>
        <v>69489.564047907261</v>
      </c>
      <c r="AI1393" s="25">
        <f t="shared" si="558"/>
        <v>17759.361521143175</v>
      </c>
      <c r="AJ1393" s="25">
        <f t="shared" si="559"/>
        <v>1</v>
      </c>
      <c r="AK1393" s="25">
        <f t="shared" si="560"/>
        <v>17759.361521143175</v>
      </c>
      <c r="AL1393" s="25">
        <f t="shared" ca="1" si="561"/>
        <v>39702</v>
      </c>
      <c r="AM1393" s="25">
        <f t="shared" ca="1" si="562"/>
        <v>51</v>
      </c>
      <c r="AN1393" s="25">
        <f ca="1">IF(AM1393=0,0,COUNTIF($AM$19:AM1393,C1393*10+1))</f>
        <v>15</v>
      </c>
      <c r="AO1393" s="20">
        <f t="shared" ca="1" si="563"/>
        <v>0</v>
      </c>
      <c r="AP1393" s="32">
        <f t="shared" ca="1" si="564"/>
        <v>39702</v>
      </c>
    </row>
    <row r="1394" spans="1:42" x14ac:dyDescent="0.2">
      <c r="A1394" s="14">
        <f>Daten!A1394</f>
        <v>50411</v>
      </c>
      <c r="B1394" s="7" t="str">
        <f>Daten!B1394</f>
        <v xml:space="preserve">Großarl                                          </v>
      </c>
      <c r="C1394" s="14">
        <f t="shared" si="540"/>
        <v>5</v>
      </c>
      <c r="D1394" s="9">
        <f>Daten!D1394</f>
        <v>0</v>
      </c>
      <c r="E1394" s="8">
        <f>Daten!E1394</f>
        <v>3803</v>
      </c>
      <c r="F1394" s="8">
        <f>Daten!F1394</f>
        <v>3790</v>
      </c>
      <c r="G1394" s="26">
        <f t="shared" si="541"/>
        <v>13</v>
      </c>
      <c r="H1394" s="28">
        <f t="shared" si="542"/>
        <v>3.4300791556728231E-3</v>
      </c>
      <c r="I1394" s="20">
        <f t="shared" si="543"/>
        <v>53.990278692837499</v>
      </c>
      <c r="J1394" s="20">
        <f t="shared" si="544"/>
        <v>-40.990278692837499</v>
      </c>
      <c r="K1394" s="26">
        <f t="shared" si="545"/>
        <v>20495.139346418749</v>
      </c>
      <c r="L1394" s="15">
        <f>Daten!G1394</f>
        <v>694</v>
      </c>
      <c r="M1394" s="15">
        <f>Daten!H1394</f>
        <v>2512</v>
      </c>
      <c r="N1394" s="15">
        <f>Daten!I1394</f>
        <v>597</v>
      </c>
      <c r="O1394" s="27">
        <f t="shared" si="546"/>
        <v>0.51393312101910826</v>
      </c>
      <c r="P1394" s="15">
        <f t="shared" si="547"/>
        <v>1437.9934394710092</v>
      </c>
      <c r="Q1394" s="20">
        <f t="shared" si="548"/>
        <v>-146.9934394710092</v>
      </c>
      <c r="R1394" s="26">
        <f t="shared" si="549"/>
        <v>-29398.687894201837</v>
      </c>
      <c r="S1394" s="8">
        <f>Daten!K1394</f>
        <v>13586.75</v>
      </c>
      <c r="T1394" s="8">
        <f>Daten!L1394</f>
        <v>432705.62</v>
      </c>
      <c r="U1394" s="8">
        <f>Daten!M1394</f>
        <v>1828894.09</v>
      </c>
      <c r="V1394" s="8">
        <f>Daten!N1394</f>
        <v>500</v>
      </c>
      <c r="W1394" s="8">
        <f>Daten!O1394</f>
        <v>500</v>
      </c>
      <c r="X1394" s="22">
        <f t="shared" si="550"/>
        <v>2275186.46</v>
      </c>
      <c r="Y1394" s="8">
        <f t="shared" si="551"/>
        <v>1560098.5468251063</v>
      </c>
      <c r="Z1394" s="20">
        <f t="shared" si="552"/>
        <v>715087.91317489371</v>
      </c>
      <c r="AA1394" s="26">
        <f t="shared" si="553"/>
        <v>-71508.791317489377</v>
      </c>
      <c r="AB1394" s="31">
        <f t="shared" si="554"/>
        <v>-80412.339865272457</v>
      </c>
      <c r="AC1394" s="30">
        <f t="shared" si="555"/>
        <v>0</v>
      </c>
      <c r="AG1394" s="25">
        <f t="shared" si="556"/>
        <v>0</v>
      </c>
      <c r="AH1394" s="25">
        <f t="shared" si="557"/>
        <v>0</v>
      </c>
      <c r="AI1394" s="25">
        <f t="shared" si="558"/>
        <v>0</v>
      </c>
      <c r="AJ1394" s="25">
        <f t="shared" si="559"/>
        <v>1</v>
      </c>
      <c r="AK1394" s="25">
        <f t="shared" si="560"/>
        <v>0</v>
      </c>
      <c r="AL1394" s="25">
        <f t="shared" ca="1" si="561"/>
        <v>0</v>
      </c>
      <c r="AM1394" s="25">
        <f t="shared" ca="1" si="562"/>
        <v>0</v>
      </c>
      <c r="AN1394" s="25">
        <f ca="1">IF(AM1394=0,0,COUNTIF($AM$19:AM1394,C1394*10+1))</f>
        <v>0</v>
      </c>
      <c r="AO1394" s="20">
        <f t="shared" ca="1" si="563"/>
        <v>0</v>
      </c>
      <c r="AP1394" s="32">
        <f t="shared" ca="1" si="564"/>
        <v>0</v>
      </c>
    </row>
    <row r="1395" spans="1:42" x14ac:dyDescent="0.2">
      <c r="A1395" s="14">
        <f>Daten!A1395</f>
        <v>50412</v>
      </c>
      <c r="B1395" s="7" t="str">
        <f>Daten!B1395</f>
        <v xml:space="preserve">Hüttau                                           </v>
      </c>
      <c r="C1395" s="14">
        <f t="shared" si="540"/>
        <v>5</v>
      </c>
      <c r="D1395" s="9">
        <f>Daten!D1395</f>
        <v>0</v>
      </c>
      <c r="E1395" s="8">
        <f>Daten!E1395</f>
        <v>1485</v>
      </c>
      <c r="F1395" s="8">
        <f>Daten!F1395</f>
        <v>1463</v>
      </c>
      <c r="G1395" s="26">
        <f t="shared" si="541"/>
        <v>22</v>
      </c>
      <c r="H1395" s="28">
        <f t="shared" si="542"/>
        <v>1.5037593984962405E-2</v>
      </c>
      <c r="I1395" s="20">
        <f t="shared" si="543"/>
        <v>20.841102302802444</v>
      </c>
      <c r="J1395" s="20">
        <f t="shared" si="544"/>
        <v>1.1588976971975562</v>
      </c>
      <c r="K1395" s="26">
        <f t="shared" si="545"/>
        <v>-579.44884859877811</v>
      </c>
      <c r="L1395" s="15">
        <f>Daten!G1395</f>
        <v>220</v>
      </c>
      <c r="M1395" s="15">
        <f>Daten!H1395</f>
        <v>955</v>
      </c>
      <c r="N1395" s="15">
        <f>Daten!I1395</f>
        <v>310</v>
      </c>
      <c r="O1395" s="27">
        <f t="shared" si="546"/>
        <v>0.55497382198952883</v>
      </c>
      <c r="P1395" s="15">
        <f t="shared" si="547"/>
        <v>546.68938483073794</v>
      </c>
      <c r="Q1395" s="20">
        <f t="shared" si="548"/>
        <v>-16.689384830737936</v>
      </c>
      <c r="R1395" s="26">
        <f t="shared" si="549"/>
        <v>-3337.8769661475872</v>
      </c>
      <c r="S1395" s="8">
        <f>Daten!K1395</f>
        <v>6652.14</v>
      </c>
      <c r="T1395" s="8">
        <f>Daten!L1395</f>
        <v>91385.49</v>
      </c>
      <c r="U1395" s="8">
        <f>Daten!M1395</f>
        <v>281663.90000000002</v>
      </c>
      <c r="V1395" s="8">
        <f>Daten!N1395</f>
        <v>500</v>
      </c>
      <c r="W1395" s="8">
        <f>Daten!O1395</f>
        <v>500</v>
      </c>
      <c r="X1395" s="22">
        <f t="shared" si="550"/>
        <v>379701.53</v>
      </c>
      <c r="Y1395" s="8">
        <f t="shared" si="551"/>
        <v>609189.15120570152</v>
      </c>
      <c r="Z1395" s="20">
        <f t="shared" si="552"/>
        <v>-229487.62120570149</v>
      </c>
      <c r="AA1395" s="26">
        <f t="shared" si="553"/>
        <v>22948.762120570151</v>
      </c>
      <c r="AB1395" s="31">
        <f t="shared" si="554"/>
        <v>19031.436305823787</v>
      </c>
      <c r="AC1395" s="30">
        <f t="shared" si="555"/>
        <v>19031.436305823787</v>
      </c>
      <c r="AG1395" s="25">
        <f t="shared" si="556"/>
        <v>-579.44884859877811</v>
      </c>
      <c r="AH1395" s="25">
        <f t="shared" si="557"/>
        <v>22948.762120570151</v>
      </c>
      <c r="AI1395" s="25">
        <f t="shared" si="558"/>
        <v>22369.313271971372</v>
      </c>
      <c r="AJ1395" s="25">
        <f t="shared" si="559"/>
        <v>1</v>
      </c>
      <c r="AK1395" s="25">
        <f t="shared" si="560"/>
        <v>22369.313271971372</v>
      </c>
      <c r="AL1395" s="25">
        <f t="shared" ca="1" si="561"/>
        <v>50008</v>
      </c>
      <c r="AM1395" s="25">
        <f t="shared" ca="1" si="562"/>
        <v>51</v>
      </c>
      <c r="AN1395" s="25">
        <f ca="1">IF(AM1395=0,0,COUNTIF($AM$19:AM1395,C1395*10+1))</f>
        <v>16</v>
      </c>
      <c r="AO1395" s="20">
        <f t="shared" ca="1" si="563"/>
        <v>0</v>
      </c>
      <c r="AP1395" s="32">
        <f t="shared" ca="1" si="564"/>
        <v>50008</v>
      </c>
    </row>
    <row r="1396" spans="1:42" x14ac:dyDescent="0.2">
      <c r="A1396" s="14">
        <f>Daten!A1396</f>
        <v>50413</v>
      </c>
      <c r="B1396" s="7" t="str">
        <f>Daten!B1396</f>
        <v xml:space="preserve">Hüttschlag                                       </v>
      </c>
      <c r="C1396" s="14">
        <f t="shared" si="540"/>
        <v>5</v>
      </c>
      <c r="D1396" s="9">
        <f>Daten!D1396</f>
        <v>0</v>
      </c>
      <c r="E1396" s="8">
        <f>Daten!E1396</f>
        <v>890</v>
      </c>
      <c r="F1396" s="8">
        <f>Daten!F1396</f>
        <v>907</v>
      </c>
      <c r="G1396" s="26">
        <f t="shared" si="541"/>
        <v>-17</v>
      </c>
      <c r="H1396" s="28">
        <f t="shared" si="542"/>
        <v>-1.8743109151047408E-2</v>
      </c>
      <c r="I1396" s="20">
        <f t="shared" si="543"/>
        <v>12.920628700370345</v>
      </c>
      <c r="J1396" s="20">
        <f t="shared" si="544"/>
        <v>-29.920628700370344</v>
      </c>
      <c r="K1396" s="26">
        <f t="shared" si="545"/>
        <v>14960.314350185172</v>
      </c>
      <c r="L1396" s="15">
        <f>Daten!G1396</f>
        <v>163</v>
      </c>
      <c r="M1396" s="15">
        <f>Daten!H1396</f>
        <v>543</v>
      </c>
      <c r="N1396" s="15">
        <f>Daten!I1396</f>
        <v>184</v>
      </c>
      <c r="O1396" s="27">
        <f t="shared" si="546"/>
        <v>0.63904235727440151</v>
      </c>
      <c r="P1396" s="15">
        <f t="shared" si="547"/>
        <v>310.84014236972854</v>
      </c>
      <c r="Q1396" s="20">
        <f t="shared" si="548"/>
        <v>36.15985763027146</v>
      </c>
      <c r="R1396" s="26">
        <f t="shared" si="549"/>
        <v>7231.9715260542926</v>
      </c>
      <c r="S1396" s="8">
        <f>Daten!K1396</f>
        <v>6745.34</v>
      </c>
      <c r="T1396" s="8">
        <f>Daten!L1396</f>
        <v>56351.35</v>
      </c>
      <c r="U1396" s="8">
        <f>Daten!M1396</f>
        <v>121912.13</v>
      </c>
      <c r="V1396" s="8">
        <f>Daten!N1396</f>
        <v>500</v>
      </c>
      <c r="W1396" s="8">
        <f>Daten!O1396</f>
        <v>500</v>
      </c>
      <c r="X1396" s="22">
        <f t="shared" si="550"/>
        <v>185008.82</v>
      </c>
      <c r="Y1396" s="8">
        <f t="shared" si="551"/>
        <v>365103.26233877061</v>
      </c>
      <c r="Z1396" s="20">
        <f t="shared" si="552"/>
        <v>-180094.4423387706</v>
      </c>
      <c r="AA1396" s="26">
        <f t="shared" si="553"/>
        <v>18009.44423387706</v>
      </c>
      <c r="AB1396" s="31">
        <f t="shared" si="554"/>
        <v>40201.730110116521</v>
      </c>
      <c r="AC1396" s="30">
        <f t="shared" si="555"/>
        <v>40201.730110116521</v>
      </c>
      <c r="AG1396" s="25">
        <f t="shared" si="556"/>
        <v>14960.314350185172</v>
      </c>
      <c r="AH1396" s="25">
        <f t="shared" si="557"/>
        <v>18009.44423387706</v>
      </c>
      <c r="AI1396" s="25">
        <f t="shared" si="558"/>
        <v>32969.758584062234</v>
      </c>
      <c r="AJ1396" s="25">
        <f t="shared" si="559"/>
        <v>1</v>
      </c>
      <c r="AK1396" s="25">
        <f t="shared" si="560"/>
        <v>32969.758584062234</v>
      </c>
      <c r="AL1396" s="25">
        <f t="shared" ca="1" si="561"/>
        <v>73706</v>
      </c>
      <c r="AM1396" s="25">
        <f t="shared" ca="1" si="562"/>
        <v>51</v>
      </c>
      <c r="AN1396" s="25">
        <f ca="1">IF(AM1396=0,0,COUNTIF($AM$19:AM1396,C1396*10+1))</f>
        <v>17</v>
      </c>
      <c r="AO1396" s="20">
        <f t="shared" ca="1" si="563"/>
        <v>0</v>
      </c>
      <c r="AP1396" s="32">
        <f t="shared" ca="1" si="564"/>
        <v>73706</v>
      </c>
    </row>
    <row r="1397" spans="1:42" x14ac:dyDescent="0.2">
      <c r="A1397" s="14">
        <f>Daten!A1397</f>
        <v>50414</v>
      </c>
      <c r="B1397" s="7" t="str">
        <f>Daten!B1397</f>
        <v xml:space="preserve">Kleinarl                                          </v>
      </c>
      <c r="C1397" s="14">
        <f t="shared" si="540"/>
        <v>5</v>
      </c>
      <c r="D1397" s="9">
        <f>Daten!D1397</f>
        <v>0</v>
      </c>
      <c r="E1397" s="8">
        <f>Daten!E1397</f>
        <v>818</v>
      </c>
      <c r="F1397" s="8">
        <f>Daten!F1397</f>
        <v>799</v>
      </c>
      <c r="G1397" s="26">
        <f t="shared" si="541"/>
        <v>19</v>
      </c>
      <c r="H1397" s="28">
        <f t="shared" si="542"/>
        <v>2.3779724655819776E-2</v>
      </c>
      <c r="I1397" s="20">
        <f t="shared" si="543"/>
        <v>11.382119439466269</v>
      </c>
      <c r="J1397" s="20">
        <f t="shared" si="544"/>
        <v>7.617880560533731</v>
      </c>
      <c r="K1397" s="26">
        <f t="shared" si="545"/>
        <v>-3808.9402802668656</v>
      </c>
      <c r="L1397" s="15">
        <f>Daten!G1397</f>
        <v>136</v>
      </c>
      <c r="M1397" s="15">
        <f>Daten!H1397</f>
        <v>531</v>
      </c>
      <c r="N1397" s="15">
        <f>Daten!I1397</f>
        <v>151</v>
      </c>
      <c r="O1397" s="27">
        <f t="shared" si="546"/>
        <v>0.54048964218455742</v>
      </c>
      <c r="P1397" s="15">
        <f t="shared" si="547"/>
        <v>303.97074695824278</v>
      </c>
      <c r="Q1397" s="20">
        <f t="shared" si="548"/>
        <v>-16.970746958242785</v>
      </c>
      <c r="R1397" s="26">
        <f t="shared" si="549"/>
        <v>-3394.149391648557</v>
      </c>
      <c r="S1397" s="8">
        <f>Daten!K1397</f>
        <v>6613.72</v>
      </c>
      <c r="T1397" s="8">
        <f>Daten!L1397</f>
        <v>136471.23000000001</v>
      </c>
      <c r="U1397" s="8">
        <f>Daten!M1397</f>
        <v>337144.72</v>
      </c>
      <c r="V1397" s="8">
        <f>Daten!N1397</f>
        <v>500</v>
      </c>
      <c r="W1397" s="8">
        <f>Daten!O1397</f>
        <v>500</v>
      </c>
      <c r="X1397" s="22">
        <f t="shared" si="550"/>
        <v>480229.67</v>
      </c>
      <c r="Y1397" s="8">
        <f t="shared" si="551"/>
        <v>335566.8186439487</v>
      </c>
      <c r="Z1397" s="20">
        <f t="shared" si="552"/>
        <v>144662.85135605128</v>
      </c>
      <c r="AA1397" s="26">
        <f t="shared" si="553"/>
        <v>-14466.285135605129</v>
      </c>
      <c r="AB1397" s="31">
        <f t="shared" si="554"/>
        <v>-21669.374807520551</v>
      </c>
      <c r="AC1397" s="30">
        <f t="shared" si="555"/>
        <v>0</v>
      </c>
      <c r="AG1397" s="25">
        <f t="shared" si="556"/>
        <v>0</v>
      </c>
      <c r="AH1397" s="25">
        <f t="shared" si="557"/>
        <v>0</v>
      </c>
      <c r="AI1397" s="25">
        <f t="shared" si="558"/>
        <v>0</v>
      </c>
      <c r="AJ1397" s="25">
        <f t="shared" si="559"/>
        <v>1</v>
      </c>
      <c r="AK1397" s="25">
        <f t="shared" si="560"/>
        <v>0</v>
      </c>
      <c r="AL1397" s="25">
        <f t="shared" ca="1" si="561"/>
        <v>0</v>
      </c>
      <c r="AM1397" s="25">
        <f t="shared" ca="1" si="562"/>
        <v>0</v>
      </c>
      <c r="AN1397" s="25">
        <f ca="1">IF(AM1397=0,0,COUNTIF($AM$19:AM1397,C1397*10+1))</f>
        <v>0</v>
      </c>
      <c r="AO1397" s="20">
        <f t="shared" ca="1" si="563"/>
        <v>0</v>
      </c>
      <c r="AP1397" s="32">
        <f t="shared" ca="1" si="564"/>
        <v>0</v>
      </c>
    </row>
    <row r="1398" spans="1:42" x14ac:dyDescent="0.2">
      <c r="A1398" s="14">
        <f>Daten!A1398</f>
        <v>50415</v>
      </c>
      <c r="B1398" s="7" t="str">
        <f>Daten!B1398</f>
        <v xml:space="preserve">Mühlbach am Hochkönig                           </v>
      </c>
      <c r="C1398" s="14">
        <f t="shared" si="540"/>
        <v>5</v>
      </c>
      <c r="D1398" s="9">
        <f>Daten!D1398</f>
        <v>0</v>
      </c>
      <c r="E1398" s="8">
        <f>Daten!E1398</f>
        <v>1400</v>
      </c>
      <c r="F1398" s="8">
        <f>Daten!F1398</f>
        <v>1469</v>
      </c>
      <c r="G1398" s="26">
        <f t="shared" si="541"/>
        <v>-69</v>
      </c>
      <c r="H1398" s="28">
        <f t="shared" si="542"/>
        <v>-4.6970728386657591E-2</v>
      </c>
      <c r="I1398" s="20">
        <f t="shared" si="543"/>
        <v>20.926575039519339</v>
      </c>
      <c r="J1398" s="20">
        <f t="shared" si="544"/>
        <v>-89.926575039519335</v>
      </c>
      <c r="K1398" s="26">
        <f t="shared" si="545"/>
        <v>44963.287519759666</v>
      </c>
      <c r="L1398" s="15">
        <f>Daten!G1398</f>
        <v>158</v>
      </c>
      <c r="M1398" s="15">
        <f>Daten!H1398</f>
        <v>891</v>
      </c>
      <c r="N1398" s="15">
        <f>Daten!I1398</f>
        <v>351</v>
      </c>
      <c r="O1398" s="27">
        <f t="shared" si="546"/>
        <v>0.57126823793490455</v>
      </c>
      <c r="P1398" s="15">
        <f t="shared" si="547"/>
        <v>510.05260930281418</v>
      </c>
      <c r="Q1398" s="20">
        <f t="shared" si="548"/>
        <v>-1.0526093028141759</v>
      </c>
      <c r="R1398" s="26">
        <f t="shared" si="549"/>
        <v>-210.52186056283517</v>
      </c>
      <c r="S1398" s="8">
        <f>Daten!K1398</f>
        <v>6411.7</v>
      </c>
      <c r="T1398" s="8">
        <f>Daten!L1398</f>
        <v>159889</v>
      </c>
      <c r="U1398" s="8">
        <f>Daten!M1398</f>
        <v>392348.36</v>
      </c>
      <c r="V1398" s="8">
        <f>Daten!N1398</f>
        <v>500</v>
      </c>
      <c r="W1398" s="8">
        <f>Daten!O1398</f>
        <v>500</v>
      </c>
      <c r="X1398" s="22">
        <f t="shared" si="550"/>
        <v>558649.06000000006</v>
      </c>
      <c r="Y1398" s="8">
        <f t="shared" si="551"/>
        <v>574319.73851042567</v>
      </c>
      <c r="Z1398" s="20">
        <f t="shared" si="552"/>
        <v>-15670.678510425612</v>
      </c>
      <c r="AA1398" s="26">
        <f t="shared" si="553"/>
        <v>1567.0678510425614</v>
      </c>
      <c r="AB1398" s="31">
        <f t="shared" si="554"/>
        <v>46319.833510239398</v>
      </c>
      <c r="AC1398" s="30">
        <f t="shared" si="555"/>
        <v>46319.833510239398</v>
      </c>
      <c r="AG1398" s="25">
        <f t="shared" si="556"/>
        <v>44963.287519759666</v>
      </c>
      <c r="AH1398" s="25">
        <f t="shared" si="557"/>
        <v>1567.0678510425614</v>
      </c>
      <c r="AI1398" s="25">
        <f t="shared" si="558"/>
        <v>46530.35537080223</v>
      </c>
      <c r="AJ1398" s="25">
        <f t="shared" si="559"/>
        <v>1</v>
      </c>
      <c r="AK1398" s="25">
        <f t="shared" si="560"/>
        <v>46530.35537080223</v>
      </c>
      <c r="AL1398" s="25">
        <f t="shared" ca="1" si="561"/>
        <v>104022</v>
      </c>
      <c r="AM1398" s="25">
        <f t="shared" ca="1" si="562"/>
        <v>51</v>
      </c>
      <c r="AN1398" s="25">
        <f ca="1">IF(AM1398=0,0,COUNTIF($AM$19:AM1398,C1398*10+1))</f>
        <v>18</v>
      </c>
      <c r="AO1398" s="20">
        <f t="shared" ca="1" si="563"/>
        <v>0</v>
      </c>
      <c r="AP1398" s="32">
        <f t="shared" ca="1" si="564"/>
        <v>104022</v>
      </c>
    </row>
    <row r="1399" spans="1:42" x14ac:dyDescent="0.2">
      <c r="A1399" s="14">
        <f>Daten!A1399</f>
        <v>50416</v>
      </c>
      <c r="B1399" s="7" t="str">
        <f>Daten!B1399</f>
        <v xml:space="preserve">Pfarrwerfen                                       </v>
      </c>
      <c r="C1399" s="14">
        <f t="shared" si="540"/>
        <v>5</v>
      </c>
      <c r="D1399" s="9">
        <f>Daten!D1399</f>
        <v>0</v>
      </c>
      <c r="E1399" s="8">
        <f>Daten!E1399</f>
        <v>2539</v>
      </c>
      <c r="F1399" s="8">
        <f>Daten!F1399</f>
        <v>2438</v>
      </c>
      <c r="G1399" s="26">
        <f t="shared" si="541"/>
        <v>101</v>
      </c>
      <c r="H1399" s="28">
        <f t="shared" si="542"/>
        <v>4.1427399507793276E-2</v>
      </c>
      <c r="I1399" s="20">
        <f t="shared" si="543"/>
        <v>34.730422019297578</v>
      </c>
      <c r="J1399" s="20">
        <f t="shared" si="544"/>
        <v>66.269577980702422</v>
      </c>
      <c r="K1399" s="26">
        <f t="shared" si="545"/>
        <v>-33134.788990351211</v>
      </c>
      <c r="L1399" s="15">
        <f>Daten!G1399</f>
        <v>464</v>
      </c>
      <c r="M1399" s="15">
        <f>Daten!H1399</f>
        <v>1625</v>
      </c>
      <c r="N1399" s="15">
        <f>Daten!I1399</f>
        <v>450</v>
      </c>
      <c r="O1399" s="27">
        <f t="shared" si="546"/>
        <v>0.56246153846153846</v>
      </c>
      <c r="P1399" s="15">
        <f t="shared" si="547"/>
        <v>930.23062863869029</v>
      </c>
      <c r="Q1399" s="20">
        <f t="shared" si="548"/>
        <v>-16.230628638690291</v>
      </c>
      <c r="R1399" s="26">
        <f t="shared" si="549"/>
        <v>-3246.1257277380582</v>
      </c>
      <c r="S1399" s="8">
        <f>Daten!K1399</f>
        <v>7583.31</v>
      </c>
      <c r="T1399" s="8">
        <f>Daten!L1399</f>
        <v>170314.79</v>
      </c>
      <c r="U1399" s="8">
        <f>Daten!M1399</f>
        <v>630154.99</v>
      </c>
      <c r="V1399" s="8">
        <f>Daten!N1399</f>
        <v>500</v>
      </c>
      <c r="W1399" s="8">
        <f>Daten!O1399</f>
        <v>500</v>
      </c>
      <c r="X1399" s="22">
        <f t="shared" si="550"/>
        <v>808053.09</v>
      </c>
      <c r="Y1399" s="8">
        <f t="shared" si="551"/>
        <v>1041569.868627122</v>
      </c>
      <c r="Z1399" s="20">
        <f t="shared" si="552"/>
        <v>-233516.77862712205</v>
      </c>
      <c r="AA1399" s="26">
        <f t="shared" si="553"/>
        <v>23351.677862712208</v>
      </c>
      <c r="AB1399" s="31">
        <f t="shared" si="554"/>
        <v>-13029.236855377061</v>
      </c>
      <c r="AC1399" s="30">
        <f t="shared" si="555"/>
        <v>0</v>
      </c>
      <c r="AG1399" s="25">
        <f t="shared" si="556"/>
        <v>0</v>
      </c>
      <c r="AH1399" s="25">
        <f t="shared" si="557"/>
        <v>0</v>
      </c>
      <c r="AI1399" s="25">
        <f t="shared" si="558"/>
        <v>0</v>
      </c>
      <c r="AJ1399" s="25">
        <f t="shared" si="559"/>
        <v>1</v>
      </c>
      <c r="AK1399" s="25">
        <f t="shared" si="560"/>
        <v>0</v>
      </c>
      <c r="AL1399" s="25">
        <f t="shared" ca="1" si="561"/>
        <v>0</v>
      </c>
      <c r="AM1399" s="25">
        <f t="shared" ca="1" si="562"/>
        <v>0</v>
      </c>
      <c r="AN1399" s="25">
        <f ca="1">IF(AM1399=0,0,COUNTIF($AM$19:AM1399,C1399*10+1))</f>
        <v>0</v>
      </c>
      <c r="AO1399" s="20">
        <f t="shared" ca="1" si="563"/>
        <v>0</v>
      </c>
      <c r="AP1399" s="32">
        <f t="shared" ca="1" si="564"/>
        <v>0</v>
      </c>
    </row>
    <row r="1400" spans="1:42" x14ac:dyDescent="0.2">
      <c r="A1400" s="14">
        <f>Daten!A1400</f>
        <v>50417</v>
      </c>
      <c r="B1400" s="7" t="str">
        <f>Daten!B1400</f>
        <v xml:space="preserve">Radstadt                                          </v>
      </c>
      <c r="C1400" s="14">
        <f t="shared" si="540"/>
        <v>5</v>
      </c>
      <c r="D1400" s="9">
        <f>Daten!D1400</f>
        <v>0</v>
      </c>
      <c r="E1400" s="8">
        <f>Daten!E1400</f>
        <v>5006</v>
      </c>
      <c r="F1400" s="8">
        <f>Daten!F1400</f>
        <v>4885</v>
      </c>
      <c r="G1400" s="26">
        <f t="shared" si="541"/>
        <v>121</v>
      </c>
      <c r="H1400" s="28">
        <f t="shared" si="542"/>
        <v>2.4769703172978507E-2</v>
      </c>
      <c r="I1400" s="20">
        <f t="shared" si="543"/>
        <v>69.589053143670498</v>
      </c>
      <c r="J1400" s="20">
        <f t="shared" si="544"/>
        <v>51.410946856329502</v>
      </c>
      <c r="K1400" s="26">
        <f t="shared" si="545"/>
        <v>-25705.473428164751</v>
      </c>
      <c r="L1400" s="15">
        <f>Daten!G1400</f>
        <v>800</v>
      </c>
      <c r="M1400" s="15">
        <f>Daten!H1400</f>
        <v>3225</v>
      </c>
      <c r="N1400" s="15">
        <f>Daten!I1400</f>
        <v>981</v>
      </c>
      <c r="O1400" s="27">
        <f t="shared" si="546"/>
        <v>0.55224806201550392</v>
      </c>
      <c r="P1400" s="15">
        <f t="shared" si="547"/>
        <v>1846.1500168367854</v>
      </c>
      <c r="Q1400" s="20">
        <f t="shared" si="548"/>
        <v>-65.150016836785426</v>
      </c>
      <c r="R1400" s="26">
        <f t="shared" si="549"/>
        <v>-13030.003367357085</v>
      </c>
      <c r="S1400" s="8">
        <f>Daten!K1400</f>
        <v>12427.99</v>
      </c>
      <c r="T1400" s="8">
        <f>Daten!L1400</f>
        <v>563327.76</v>
      </c>
      <c r="U1400" s="8">
        <f>Daten!M1400</f>
        <v>2342057.91</v>
      </c>
      <c r="V1400" s="8">
        <f>Daten!N1400</f>
        <v>500</v>
      </c>
      <c r="W1400" s="8">
        <f>Daten!O1400</f>
        <v>500</v>
      </c>
      <c r="X1400" s="22">
        <f t="shared" si="550"/>
        <v>2917813.66</v>
      </c>
      <c r="Y1400" s="8">
        <f t="shared" si="551"/>
        <v>2053603.2935594223</v>
      </c>
      <c r="Z1400" s="20">
        <f t="shared" si="552"/>
        <v>864210.3664405779</v>
      </c>
      <c r="AA1400" s="26">
        <f t="shared" si="553"/>
        <v>-86421.036644057793</v>
      </c>
      <c r="AB1400" s="31">
        <f t="shared" si="554"/>
        <v>-125156.51343957963</v>
      </c>
      <c r="AC1400" s="30">
        <f t="shared" si="555"/>
        <v>0</v>
      </c>
      <c r="AG1400" s="25">
        <f t="shared" si="556"/>
        <v>0</v>
      </c>
      <c r="AH1400" s="25">
        <f t="shared" si="557"/>
        <v>0</v>
      </c>
      <c r="AI1400" s="25">
        <f t="shared" si="558"/>
        <v>0</v>
      </c>
      <c r="AJ1400" s="25">
        <f t="shared" si="559"/>
        <v>1</v>
      </c>
      <c r="AK1400" s="25">
        <f t="shared" si="560"/>
        <v>0</v>
      </c>
      <c r="AL1400" s="25">
        <f t="shared" ca="1" si="561"/>
        <v>0</v>
      </c>
      <c r="AM1400" s="25">
        <f t="shared" ca="1" si="562"/>
        <v>0</v>
      </c>
      <c r="AN1400" s="25">
        <f ca="1">IF(AM1400=0,0,COUNTIF($AM$19:AM1400,C1400*10+1))</f>
        <v>0</v>
      </c>
      <c r="AO1400" s="20">
        <f t="shared" ca="1" si="563"/>
        <v>0</v>
      </c>
      <c r="AP1400" s="32">
        <f t="shared" ca="1" si="564"/>
        <v>0</v>
      </c>
    </row>
    <row r="1401" spans="1:42" x14ac:dyDescent="0.2">
      <c r="A1401" s="14">
        <f>Daten!A1401</f>
        <v>50418</v>
      </c>
      <c r="B1401" s="7" t="str">
        <f>Daten!B1401</f>
        <v xml:space="preserve">Sankt Johann im Pongau                            </v>
      </c>
      <c r="C1401" s="14">
        <f t="shared" si="540"/>
        <v>5</v>
      </c>
      <c r="D1401" s="9">
        <f>Daten!D1401</f>
        <v>0</v>
      </c>
      <c r="E1401" s="8">
        <f>Daten!E1401</f>
        <v>11606</v>
      </c>
      <c r="F1401" s="8">
        <f>Daten!F1401</f>
        <v>11218</v>
      </c>
      <c r="G1401" s="26">
        <f t="shared" si="541"/>
        <v>388</v>
      </c>
      <c r="H1401" s="28">
        <f t="shared" si="542"/>
        <v>3.4587270458192189E-2</v>
      </c>
      <c r="I1401" s="20">
        <f t="shared" si="543"/>
        <v>159.80552674835121</v>
      </c>
      <c r="J1401" s="20">
        <f t="shared" si="544"/>
        <v>228.19447325164879</v>
      </c>
      <c r="K1401" s="26">
        <f t="shared" si="545"/>
        <v>-114097.2366258244</v>
      </c>
      <c r="L1401" s="15">
        <f>Daten!G1401</f>
        <v>1775</v>
      </c>
      <c r="M1401" s="15">
        <f>Daten!H1401</f>
        <v>7761</v>
      </c>
      <c r="N1401" s="15">
        <f>Daten!I1401</f>
        <v>2070</v>
      </c>
      <c r="O1401" s="27">
        <f t="shared" si="546"/>
        <v>0.49542584718464117</v>
      </c>
      <c r="P1401" s="15">
        <f t="shared" si="547"/>
        <v>4442.7814823783847</v>
      </c>
      <c r="Q1401" s="20">
        <f t="shared" si="548"/>
        <v>-597.78148237838468</v>
      </c>
      <c r="R1401" s="26">
        <f t="shared" si="549"/>
        <v>-119556.29647567694</v>
      </c>
      <c r="S1401" s="8">
        <f>Daten!K1401</f>
        <v>14304.07</v>
      </c>
      <c r="T1401" s="8">
        <f>Daten!L1401</f>
        <v>1158226.6000000001</v>
      </c>
      <c r="U1401" s="8">
        <f>Daten!M1401</f>
        <v>6157544.5599999996</v>
      </c>
      <c r="V1401" s="8">
        <f>Daten!N1401</f>
        <v>500</v>
      </c>
      <c r="W1401" s="8">
        <f>Daten!O1401</f>
        <v>500</v>
      </c>
      <c r="X1401" s="22">
        <f t="shared" si="550"/>
        <v>7330075.2299999995</v>
      </c>
      <c r="Y1401" s="8">
        <f t="shared" si="551"/>
        <v>4761110.6322514294</v>
      </c>
      <c r="Z1401" s="20">
        <f t="shared" si="552"/>
        <v>2568964.5977485701</v>
      </c>
      <c r="AA1401" s="26">
        <f t="shared" si="553"/>
        <v>-256896.45977485704</v>
      </c>
      <c r="AB1401" s="31">
        <f t="shared" si="554"/>
        <v>-490549.99287635839</v>
      </c>
      <c r="AC1401" s="30">
        <f t="shared" si="555"/>
        <v>0</v>
      </c>
      <c r="AG1401" s="25">
        <f t="shared" si="556"/>
        <v>0</v>
      </c>
      <c r="AH1401" s="25">
        <f t="shared" si="557"/>
        <v>0</v>
      </c>
      <c r="AI1401" s="25">
        <f t="shared" si="558"/>
        <v>0</v>
      </c>
      <c r="AJ1401" s="25">
        <f t="shared" si="559"/>
        <v>1</v>
      </c>
      <c r="AK1401" s="25">
        <f t="shared" si="560"/>
        <v>0</v>
      </c>
      <c r="AL1401" s="25">
        <f t="shared" ca="1" si="561"/>
        <v>0</v>
      </c>
      <c r="AM1401" s="25">
        <f t="shared" ca="1" si="562"/>
        <v>0</v>
      </c>
      <c r="AN1401" s="25">
        <f ca="1">IF(AM1401=0,0,COUNTIF($AM$19:AM1401,C1401*10+1))</f>
        <v>0</v>
      </c>
      <c r="AO1401" s="20">
        <f t="shared" ca="1" si="563"/>
        <v>0</v>
      </c>
      <c r="AP1401" s="32">
        <f t="shared" ca="1" si="564"/>
        <v>0</v>
      </c>
    </row>
    <row r="1402" spans="1:42" x14ac:dyDescent="0.2">
      <c r="A1402" s="14">
        <f>Daten!A1402</f>
        <v>50419</v>
      </c>
      <c r="B1402" s="7" t="str">
        <f>Daten!B1402</f>
        <v xml:space="preserve">Sankt Martin am Tennengebirge                     </v>
      </c>
      <c r="C1402" s="14">
        <f t="shared" si="540"/>
        <v>5</v>
      </c>
      <c r="D1402" s="9">
        <f>Daten!D1402</f>
        <v>0</v>
      </c>
      <c r="E1402" s="8">
        <f>Daten!E1402</f>
        <v>1782</v>
      </c>
      <c r="F1402" s="8">
        <f>Daten!F1402</f>
        <v>1696</v>
      </c>
      <c r="G1402" s="26">
        <f t="shared" si="541"/>
        <v>86</v>
      </c>
      <c r="H1402" s="28">
        <f t="shared" si="542"/>
        <v>5.0707547169811323E-2</v>
      </c>
      <c r="I1402" s="20">
        <f t="shared" si="543"/>
        <v>24.160293578641795</v>
      </c>
      <c r="J1402" s="20">
        <f t="shared" si="544"/>
        <v>61.839706421358201</v>
      </c>
      <c r="K1402" s="26">
        <f t="shared" si="545"/>
        <v>-30919.853210679099</v>
      </c>
      <c r="L1402" s="15">
        <f>Daten!G1402</f>
        <v>290</v>
      </c>
      <c r="M1402" s="15">
        <f>Daten!H1402</f>
        <v>1183</v>
      </c>
      <c r="N1402" s="15">
        <f>Daten!I1402</f>
        <v>309</v>
      </c>
      <c r="O1402" s="27">
        <f t="shared" si="546"/>
        <v>0.50633981403212169</v>
      </c>
      <c r="P1402" s="15">
        <f t="shared" si="547"/>
        <v>677.20789764896654</v>
      </c>
      <c r="Q1402" s="20">
        <f t="shared" si="548"/>
        <v>-78.207897648966537</v>
      </c>
      <c r="R1402" s="26">
        <f t="shared" si="549"/>
        <v>-15641.579529793307</v>
      </c>
      <c r="S1402" s="8">
        <f>Daten!K1402</f>
        <v>6212.41</v>
      </c>
      <c r="T1402" s="8">
        <f>Daten!L1402</f>
        <v>137931.38</v>
      </c>
      <c r="U1402" s="8">
        <f>Daten!M1402</f>
        <v>291123.15000000002</v>
      </c>
      <c r="V1402" s="8">
        <f>Daten!N1402</f>
        <v>500</v>
      </c>
      <c r="W1402" s="8">
        <f>Daten!O1402</f>
        <v>500</v>
      </c>
      <c r="X1402" s="22">
        <f t="shared" si="550"/>
        <v>435266.94000000006</v>
      </c>
      <c r="Y1402" s="8">
        <f t="shared" si="551"/>
        <v>731026.98144684185</v>
      </c>
      <c r="Z1402" s="20">
        <f t="shared" si="552"/>
        <v>-295760.04144684179</v>
      </c>
      <c r="AA1402" s="26">
        <f t="shared" si="553"/>
        <v>29576.004144684179</v>
      </c>
      <c r="AB1402" s="31">
        <f t="shared" si="554"/>
        <v>-16985.428595788224</v>
      </c>
      <c r="AC1402" s="30">
        <f t="shared" si="555"/>
        <v>0</v>
      </c>
      <c r="AG1402" s="25">
        <f t="shared" si="556"/>
        <v>0</v>
      </c>
      <c r="AH1402" s="25">
        <f t="shared" si="557"/>
        <v>0</v>
      </c>
      <c r="AI1402" s="25">
        <f t="shared" si="558"/>
        <v>0</v>
      </c>
      <c r="AJ1402" s="25">
        <f t="shared" si="559"/>
        <v>1</v>
      </c>
      <c r="AK1402" s="25">
        <f t="shared" si="560"/>
        <v>0</v>
      </c>
      <c r="AL1402" s="25">
        <f t="shared" ca="1" si="561"/>
        <v>0</v>
      </c>
      <c r="AM1402" s="25">
        <f t="shared" ca="1" si="562"/>
        <v>0</v>
      </c>
      <c r="AN1402" s="25">
        <f ca="1">IF(AM1402=0,0,COUNTIF($AM$19:AM1402,C1402*10+1))</f>
        <v>0</v>
      </c>
      <c r="AO1402" s="20">
        <f t="shared" ca="1" si="563"/>
        <v>0</v>
      </c>
      <c r="AP1402" s="32">
        <f t="shared" ca="1" si="564"/>
        <v>0</v>
      </c>
    </row>
    <row r="1403" spans="1:42" x14ac:dyDescent="0.2">
      <c r="A1403" s="14">
        <f>Daten!A1403</f>
        <v>50420</v>
      </c>
      <c r="B1403" s="7" t="str">
        <f>Daten!B1403</f>
        <v xml:space="preserve">Sankt Veit im Pongau                              </v>
      </c>
      <c r="C1403" s="14">
        <f t="shared" si="540"/>
        <v>5</v>
      </c>
      <c r="D1403" s="9">
        <f>Daten!D1403</f>
        <v>0</v>
      </c>
      <c r="E1403" s="8">
        <f>Daten!E1403</f>
        <v>3942</v>
      </c>
      <c r="F1403" s="8">
        <f>Daten!F1403</f>
        <v>3833</v>
      </c>
      <c r="G1403" s="26">
        <f t="shared" si="541"/>
        <v>109</v>
      </c>
      <c r="H1403" s="28">
        <f t="shared" si="542"/>
        <v>2.8437255413514217E-2</v>
      </c>
      <c r="I1403" s="20">
        <f t="shared" si="543"/>
        <v>54.602833305975231</v>
      </c>
      <c r="J1403" s="20">
        <f t="shared" si="544"/>
        <v>54.397166694024769</v>
      </c>
      <c r="K1403" s="26">
        <f t="shared" si="545"/>
        <v>-27198.583347012383</v>
      </c>
      <c r="L1403" s="15">
        <f>Daten!G1403</f>
        <v>647</v>
      </c>
      <c r="M1403" s="15">
        <f>Daten!H1403</f>
        <v>2543</v>
      </c>
      <c r="N1403" s="15">
        <f>Daten!I1403</f>
        <v>752</v>
      </c>
      <c r="O1403" s="27">
        <f t="shared" si="546"/>
        <v>0.55013763271726313</v>
      </c>
      <c r="P1403" s="15">
        <f t="shared" si="547"/>
        <v>1455.7393776173474</v>
      </c>
      <c r="Q1403" s="20">
        <f t="shared" si="548"/>
        <v>-56.739377617347373</v>
      </c>
      <c r="R1403" s="26">
        <f t="shared" si="549"/>
        <v>-11347.875523469475</v>
      </c>
      <c r="S1403" s="8">
        <f>Daten!K1403</f>
        <v>13459.87</v>
      </c>
      <c r="T1403" s="8">
        <f>Daten!L1403</f>
        <v>239290.02</v>
      </c>
      <c r="U1403" s="8">
        <f>Daten!M1403</f>
        <v>1023780</v>
      </c>
      <c r="V1403" s="8">
        <f>Daten!N1403</f>
        <v>500</v>
      </c>
      <c r="W1403" s="8">
        <f>Daten!O1403</f>
        <v>500</v>
      </c>
      <c r="X1403" s="22">
        <f t="shared" si="550"/>
        <v>1276529.8899999999</v>
      </c>
      <c r="Y1403" s="8">
        <f t="shared" si="551"/>
        <v>1617120.2922914985</v>
      </c>
      <c r="Z1403" s="20">
        <f t="shared" si="552"/>
        <v>-340590.40229149861</v>
      </c>
      <c r="AA1403" s="26">
        <f t="shared" si="553"/>
        <v>34059.040229149861</v>
      </c>
      <c r="AB1403" s="31">
        <f t="shared" si="554"/>
        <v>-4487.4186413319985</v>
      </c>
      <c r="AC1403" s="30">
        <f t="shared" si="555"/>
        <v>0</v>
      </c>
      <c r="AG1403" s="25">
        <f t="shared" si="556"/>
        <v>0</v>
      </c>
      <c r="AH1403" s="25">
        <f t="shared" si="557"/>
        <v>0</v>
      </c>
      <c r="AI1403" s="25">
        <f t="shared" si="558"/>
        <v>0</v>
      </c>
      <c r="AJ1403" s="25">
        <f t="shared" si="559"/>
        <v>1</v>
      </c>
      <c r="AK1403" s="25">
        <f t="shared" si="560"/>
        <v>0</v>
      </c>
      <c r="AL1403" s="25">
        <f t="shared" ca="1" si="561"/>
        <v>0</v>
      </c>
      <c r="AM1403" s="25">
        <f t="shared" ca="1" si="562"/>
        <v>0</v>
      </c>
      <c r="AN1403" s="25">
        <f ca="1">IF(AM1403=0,0,COUNTIF($AM$19:AM1403,C1403*10+1))</f>
        <v>0</v>
      </c>
      <c r="AO1403" s="20">
        <f t="shared" ca="1" si="563"/>
        <v>0</v>
      </c>
      <c r="AP1403" s="32">
        <f t="shared" ca="1" si="564"/>
        <v>0</v>
      </c>
    </row>
    <row r="1404" spans="1:42" x14ac:dyDescent="0.2">
      <c r="A1404" s="14">
        <f>Daten!A1404</f>
        <v>50421</v>
      </c>
      <c r="B1404" s="7" t="str">
        <f>Daten!B1404</f>
        <v xml:space="preserve">Schwarzach im Pongau                              </v>
      </c>
      <c r="C1404" s="14">
        <f t="shared" si="540"/>
        <v>5</v>
      </c>
      <c r="D1404" s="9">
        <f>Daten!D1404</f>
        <v>0</v>
      </c>
      <c r="E1404" s="8">
        <f>Daten!E1404</f>
        <v>3554</v>
      </c>
      <c r="F1404" s="8">
        <f>Daten!F1404</f>
        <v>3494</v>
      </c>
      <c r="G1404" s="26">
        <f t="shared" si="541"/>
        <v>60</v>
      </c>
      <c r="H1404" s="28">
        <f t="shared" si="542"/>
        <v>1.7172295363480253E-2</v>
      </c>
      <c r="I1404" s="20">
        <f t="shared" si="543"/>
        <v>49.773623681470774</v>
      </c>
      <c r="J1404" s="20">
        <f t="shared" si="544"/>
        <v>10.226376318529226</v>
      </c>
      <c r="K1404" s="26">
        <f t="shared" si="545"/>
        <v>-5113.1881592646132</v>
      </c>
      <c r="L1404" s="15">
        <f>Daten!G1404</f>
        <v>505</v>
      </c>
      <c r="M1404" s="15">
        <f>Daten!H1404</f>
        <v>2321</v>
      </c>
      <c r="N1404" s="15">
        <f>Daten!I1404</f>
        <v>728</v>
      </c>
      <c r="O1404" s="27">
        <f t="shared" si="546"/>
        <v>0.5312365359758725</v>
      </c>
      <c r="P1404" s="15">
        <f t="shared" si="547"/>
        <v>1328.6555625048616</v>
      </c>
      <c r="Q1404" s="20">
        <f t="shared" si="548"/>
        <v>-95.655562504861564</v>
      </c>
      <c r="R1404" s="26">
        <f t="shared" si="549"/>
        <v>-19131.112500972311</v>
      </c>
      <c r="S1404" s="8">
        <f>Daten!K1404</f>
        <v>576.30999999999995</v>
      </c>
      <c r="T1404" s="8">
        <f>Daten!L1404</f>
        <v>254698.79</v>
      </c>
      <c r="U1404" s="8">
        <f>Daten!M1404</f>
        <v>1138587.3999999999</v>
      </c>
      <c r="V1404" s="8">
        <f>Daten!N1404</f>
        <v>500</v>
      </c>
      <c r="W1404" s="8">
        <f>Daten!O1404</f>
        <v>500</v>
      </c>
      <c r="X1404" s="22">
        <f t="shared" si="550"/>
        <v>1393862.5</v>
      </c>
      <c r="Y1404" s="8">
        <f t="shared" si="551"/>
        <v>1457951.6790471806</v>
      </c>
      <c r="Z1404" s="20">
        <f t="shared" si="552"/>
        <v>-64089.179047180573</v>
      </c>
      <c r="AA1404" s="26">
        <f t="shared" si="553"/>
        <v>6408.9179047180578</v>
      </c>
      <c r="AB1404" s="31">
        <f t="shared" si="554"/>
        <v>-17835.382755518865</v>
      </c>
      <c r="AC1404" s="30">
        <f t="shared" si="555"/>
        <v>0</v>
      </c>
      <c r="AG1404" s="25">
        <f t="shared" si="556"/>
        <v>0</v>
      </c>
      <c r="AH1404" s="25">
        <f t="shared" si="557"/>
        <v>0</v>
      </c>
      <c r="AI1404" s="25">
        <f t="shared" si="558"/>
        <v>0</v>
      </c>
      <c r="AJ1404" s="25">
        <f t="shared" si="559"/>
        <v>1</v>
      </c>
      <c r="AK1404" s="25">
        <f t="shared" si="560"/>
        <v>0</v>
      </c>
      <c r="AL1404" s="25">
        <f t="shared" ca="1" si="561"/>
        <v>0</v>
      </c>
      <c r="AM1404" s="25">
        <f t="shared" ca="1" si="562"/>
        <v>0</v>
      </c>
      <c r="AN1404" s="25">
        <f ca="1">IF(AM1404=0,0,COUNTIF($AM$19:AM1404,C1404*10+1))</f>
        <v>0</v>
      </c>
      <c r="AO1404" s="20">
        <f t="shared" ca="1" si="563"/>
        <v>0</v>
      </c>
      <c r="AP1404" s="32">
        <f t="shared" ca="1" si="564"/>
        <v>0</v>
      </c>
    </row>
    <row r="1405" spans="1:42" x14ac:dyDescent="0.2">
      <c r="A1405" s="14">
        <f>Daten!A1405</f>
        <v>50422</v>
      </c>
      <c r="B1405" s="7" t="str">
        <f>Daten!B1405</f>
        <v xml:space="preserve">Untertauern                                       </v>
      </c>
      <c r="C1405" s="14">
        <f t="shared" si="540"/>
        <v>5</v>
      </c>
      <c r="D1405" s="9">
        <f>Daten!D1405</f>
        <v>0</v>
      </c>
      <c r="E1405" s="8">
        <f>Daten!E1405</f>
        <v>457</v>
      </c>
      <c r="F1405" s="8">
        <f>Daten!F1405</f>
        <v>463</v>
      </c>
      <c r="G1405" s="26">
        <f t="shared" si="541"/>
        <v>-6</v>
      </c>
      <c r="H1405" s="28">
        <f t="shared" si="542"/>
        <v>-1.2958963282937365E-2</v>
      </c>
      <c r="I1405" s="20">
        <f t="shared" si="543"/>
        <v>6.5956461833202535</v>
      </c>
      <c r="J1405" s="20">
        <f t="shared" si="544"/>
        <v>-12.595646183320254</v>
      </c>
      <c r="K1405" s="26">
        <f t="shared" si="545"/>
        <v>6297.8230916601269</v>
      </c>
      <c r="L1405" s="15">
        <f>Daten!G1405</f>
        <v>88</v>
      </c>
      <c r="M1405" s="15">
        <f>Daten!H1405</f>
        <v>295</v>
      </c>
      <c r="N1405" s="15">
        <f>Daten!I1405</f>
        <v>74</v>
      </c>
      <c r="O1405" s="27">
        <f t="shared" si="546"/>
        <v>0.54915254237288136</v>
      </c>
      <c r="P1405" s="15">
        <f t="shared" si="547"/>
        <v>168.87263719902379</v>
      </c>
      <c r="Q1405" s="20">
        <f t="shared" si="548"/>
        <v>-6.8726371990237851</v>
      </c>
      <c r="R1405" s="26">
        <f t="shared" si="549"/>
        <v>-1374.527439804757</v>
      </c>
      <c r="S1405" s="8">
        <f>Daten!K1405</f>
        <v>6069.43</v>
      </c>
      <c r="T1405" s="8">
        <f>Daten!L1405</f>
        <v>305736.43</v>
      </c>
      <c r="U1405" s="8">
        <f>Daten!M1405</f>
        <v>909258.43</v>
      </c>
      <c r="V1405" s="8">
        <f>Daten!N1405</f>
        <v>500</v>
      </c>
      <c r="W1405" s="8">
        <f>Daten!O1405</f>
        <v>500</v>
      </c>
      <c r="X1405" s="22">
        <f t="shared" si="550"/>
        <v>1221064.29</v>
      </c>
      <c r="Y1405" s="8">
        <f t="shared" si="551"/>
        <v>187474.37178518897</v>
      </c>
      <c r="Z1405" s="20">
        <f t="shared" si="552"/>
        <v>1033589.918214811</v>
      </c>
      <c r="AA1405" s="26">
        <f t="shared" si="553"/>
        <v>-103358.9918214811</v>
      </c>
      <c r="AB1405" s="31">
        <f t="shared" si="554"/>
        <v>-98435.696169625735</v>
      </c>
      <c r="AC1405" s="30">
        <f t="shared" si="555"/>
        <v>0</v>
      </c>
      <c r="AG1405" s="25">
        <f t="shared" si="556"/>
        <v>0</v>
      </c>
      <c r="AH1405" s="25">
        <f t="shared" si="557"/>
        <v>0</v>
      </c>
      <c r="AI1405" s="25">
        <f t="shared" si="558"/>
        <v>0</v>
      </c>
      <c r="AJ1405" s="25">
        <f t="shared" si="559"/>
        <v>1</v>
      </c>
      <c r="AK1405" s="25">
        <f t="shared" si="560"/>
        <v>0</v>
      </c>
      <c r="AL1405" s="25">
        <f t="shared" ca="1" si="561"/>
        <v>0</v>
      </c>
      <c r="AM1405" s="25">
        <f t="shared" ca="1" si="562"/>
        <v>0</v>
      </c>
      <c r="AN1405" s="25">
        <f ca="1">IF(AM1405=0,0,COUNTIF($AM$19:AM1405,C1405*10+1))</f>
        <v>0</v>
      </c>
      <c r="AO1405" s="20">
        <f t="shared" ca="1" si="563"/>
        <v>0</v>
      </c>
      <c r="AP1405" s="32">
        <f t="shared" ca="1" si="564"/>
        <v>0</v>
      </c>
    </row>
    <row r="1406" spans="1:42" x14ac:dyDescent="0.2">
      <c r="A1406" s="14">
        <f>Daten!A1406</f>
        <v>50423</v>
      </c>
      <c r="B1406" s="7" t="str">
        <f>Daten!B1406</f>
        <v xml:space="preserve">Wagrain                                           </v>
      </c>
      <c r="C1406" s="14">
        <f t="shared" si="540"/>
        <v>5</v>
      </c>
      <c r="D1406" s="9">
        <f>Daten!D1406</f>
        <v>0</v>
      </c>
      <c r="E1406" s="8">
        <f>Daten!E1406</f>
        <v>3180</v>
      </c>
      <c r="F1406" s="8">
        <f>Daten!F1406</f>
        <v>3106</v>
      </c>
      <c r="G1406" s="26">
        <f t="shared" si="541"/>
        <v>74</v>
      </c>
      <c r="H1406" s="28">
        <f t="shared" si="542"/>
        <v>2.3824855119124275E-2</v>
      </c>
      <c r="I1406" s="20">
        <f t="shared" si="543"/>
        <v>44.246386707111682</v>
      </c>
      <c r="J1406" s="20">
        <f t="shared" si="544"/>
        <v>29.753613292888318</v>
      </c>
      <c r="K1406" s="26">
        <f t="shared" si="545"/>
        <v>-14876.806646444158</v>
      </c>
      <c r="L1406" s="15">
        <f>Daten!G1406</f>
        <v>487</v>
      </c>
      <c r="M1406" s="15">
        <f>Daten!H1406</f>
        <v>2034</v>
      </c>
      <c r="N1406" s="15">
        <f>Daten!I1406</f>
        <v>659</v>
      </c>
      <c r="O1406" s="27">
        <f t="shared" si="546"/>
        <v>0.56342182890855452</v>
      </c>
      <c r="P1406" s="15">
        <f t="shared" si="547"/>
        <v>1164.3625222468283</v>
      </c>
      <c r="Q1406" s="20">
        <f t="shared" si="548"/>
        <v>-18.362522246828348</v>
      </c>
      <c r="R1406" s="26">
        <f t="shared" si="549"/>
        <v>-3672.5044493656696</v>
      </c>
      <c r="S1406" s="8">
        <f>Daten!K1406</f>
        <v>8118.99</v>
      </c>
      <c r="T1406" s="8">
        <f>Daten!L1406</f>
        <v>463783.25</v>
      </c>
      <c r="U1406" s="8">
        <f>Daten!M1406</f>
        <v>1910233.81</v>
      </c>
      <c r="V1406" s="8">
        <f>Daten!N1406</f>
        <v>500</v>
      </c>
      <c r="W1406" s="8">
        <f>Daten!O1406</f>
        <v>500</v>
      </c>
      <c r="X1406" s="22">
        <f t="shared" si="550"/>
        <v>2382136.0499999998</v>
      </c>
      <c r="Y1406" s="8">
        <f t="shared" si="551"/>
        <v>1304526.263187967</v>
      </c>
      <c r="Z1406" s="20">
        <f t="shared" si="552"/>
        <v>1077609.7868120328</v>
      </c>
      <c r="AA1406" s="26">
        <f t="shared" si="553"/>
        <v>-107760.97868120328</v>
      </c>
      <c r="AB1406" s="31">
        <f t="shared" si="554"/>
        <v>-126310.28977701311</v>
      </c>
      <c r="AC1406" s="30">
        <f t="shared" si="555"/>
        <v>0</v>
      </c>
      <c r="AG1406" s="25">
        <f t="shared" si="556"/>
        <v>0</v>
      </c>
      <c r="AH1406" s="25">
        <f t="shared" si="557"/>
        <v>0</v>
      </c>
      <c r="AI1406" s="25">
        <f t="shared" si="558"/>
        <v>0</v>
      </c>
      <c r="AJ1406" s="25">
        <f t="shared" si="559"/>
        <v>1</v>
      </c>
      <c r="AK1406" s="25">
        <f t="shared" si="560"/>
        <v>0</v>
      </c>
      <c r="AL1406" s="25">
        <f t="shared" ca="1" si="561"/>
        <v>0</v>
      </c>
      <c r="AM1406" s="25">
        <f t="shared" ca="1" si="562"/>
        <v>0</v>
      </c>
      <c r="AN1406" s="25">
        <f ca="1">IF(AM1406=0,0,COUNTIF($AM$19:AM1406,C1406*10+1))</f>
        <v>0</v>
      </c>
      <c r="AO1406" s="20">
        <f t="shared" ca="1" si="563"/>
        <v>0</v>
      </c>
      <c r="AP1406" s="32">
        <f t="shared" ca="1" si="564"/>
        <v>0</v>
      </c>
    </row>
    <row r="1407" spans="1:42" x14ac:dyDescent="0.2">
      <c r="A1407" s="14">
        <f>Daten!A1407</f>
        <v>50424</v>
      </c>
      <c r="B1407" s="7" t="str">
        <f>Daten!B1407</f>
        <v xml:space="preserve">Werfen                                            </v>
      </c>
      <c r="C1407" s="14">
        <f t="shared" si="540"/>
        <v>5</v>
      </c>
      <c r="D1407" s="9">
        <f>Daten!D1407</f>
        <v>0</v>
      </c>
      <c r="E1407" s="8">
        <f>Daten!E1407</f>
        <v>3093</v>
      </c>
      <c r="F1407" s="8">
        <f>Daten!F1407</f>
        <v>3051</v>
      </c>
      <c r="G1407" s="26">
        <f t="shared" si="541"/>
        <v>42</v>
      </c>
      <c r="H1407" s="28">
        <f t="shared" si="542"/>
        <v>1.376597836774828E-2</v>
      </c>
      <c r="I1407" s="20">
        <f t="shared" si="543"/>
        <v>43.462886620540161</v>
      </c>
      <c r="J1407" s="20">
        <f t="shared" si="544"/>
        <v>-1.4628866205401607</v>
      </c>
      <c r="K1407" s="26">
        <f t="shared" si="545"/>
        <v>731.44331027008036</v>
      </c>
      <c r="L1407" s="15">
        <f>Daten!G1407</f>
        <v>465</v>
      </c>
      <c r="M1407" s="15">
        <f>Daten!H1407</f>
        <v>1990</v>
      </c>
      <c r="N1407" s="15">
        <f>Daten!I1407</f>
        <v>638</v>
      </c>
      <c r="O1407" s="27">
        <f t="shared" si="546"/>
        <v>0.55427135678391959</v>
      </c>
      <c r="P1407" s="15">
        <f t="shared" si="547"/>
        <v>1139.1747390713808</v>
      </c>
      <c r="Q1407" s="20">
        <f t="shared" si="548"/>
        <v>-36.174739071380827</v>
      </c>
      <c r="R1407" s="26">
        <f t="shared" si="549"/>
        <v>-7234.9478142761654</v>
      </c>
      <c r="S1407" s="8">
        <f>Daten!K1407</f>
        <v>22804.18</v>
      </c>
      <c r="T1407" s="8">
        <f>Daten!L1407</f>
        <v>229700.35</v>
      </c>
      <c r="U1407" s="8">
        <f>Daten!M1407</f>
        <v>1285332.48</v>
      </c>
      <c r="V1407" s="8">
        <f>Daten!N1407</f>
        <v>500</v>
      </c>
      <c r="W1407" s="8">
        <f>Daten!O1407</f>
        <v>500</v>
      </c>
      <c r="X1407" s="22">
        <f t="shared" si="550"/>
        <v>1537837.01</v>
      </c>
      <c r="Y1407" s="8">
        <f t="shared" si="551"/>
        <v>1268836.3937233905</v>
      </c>
      <c r="Z1407" s="20">
        <f t="shared" si="552"/>
        <v>269000.61627660948</v>
      </c>
      <c r="AA1407" s="26">
        <f t="shared" si="553"/>
        <v>-26900.061627660951</v>
      </c>
      <c r="AB1407" s="31">
        <f t="shared" si="554"/>
        <v>-33403.566131667038</v>
      </c>
      <c r="AC1407" s="30">
        <f t="shared" si="555"/>
        <v>0</v>
      </c>
      <c r="AG1407" s="25">
        <f t="shared" si="556"/>
        <v>0</v>
      </c>
      <c r="AH1407" s="25">
        <f t="shared" si="557"/>
        <v>0</v>
      </c>
      <c r="AI1407" s="25">
        <f t="shared" si="558"/>
        <v>0</v>
      </c>
      <c r="AJ1407" s="25">
        <f t="shared" si="559"/>
        <v>1</v>
      </c>
      <c r="AK1407" s="25">
        <f t="shared" si="560"/>
        <v>0</v>
      </c>
      <c r="AL1407" s="25">
        <f t="shared" ca="1" si="561"/>
        <v>0</v>
      </c>
      <c r="AM1407" s="25">
        <f t="shared" ca="1" si="562"/>
        <v>0</v>
      </c>
      <c r="AN1407" s="25">
        <f ca="1">IF(AM1407=0,0,COUNTIF($AM$19:AM1407,C1407*10+1))</f>
        <v>0</v>
      </c>
      <c r="AO1407" s="20">
        <f t="shared" ca="1" si="563"/>
        <v>0</v>
      </c>
      <c r="AP1407" s="32">
        <f t="shared" ca="1" si="564"/>
        <v>0</v>
      </c>
    </row>
    <row r="1408" spans="1:42" x14ac:dyDescent="0.2">
      <c r="A1408" s="14">
        <f>Daten!A1408</f>
        <v>50425</v>
      </c>
      <c r="B1408" s="7" t="str">
        <f>Daten!B1408</f>
        <v xml:space="preserve">Werfenweng                                        </v>
      </c>
      <c r="C1408" s="14">
        <f t="shared" si="540"/>
        <v>5</v>
      </c>
      <c r="D1408" s="9">
        <f>Daten!D1408</f>
        <v>0</v>
      </c>
      <c r="E1408" s="8">
        <f>Daten!E1408</f>
        <v>1115</v>
      </c>
      <c r="F1408" s="8">
        <f>Daten!F1408</f>
        <v>1043</v>
      </c>
      <c r="G1408" s="26">
        <f t="shared" si="541"/>
        <v>72</v>
      </c>
      <c r="H1408" s="28">
        <f t="shared" si="542"/>
        <v>6.9031639501438161E-2</v>
      </c>
      <c r="I1408" s="20">
        <f t="shared" si="543"/>
        <v>14.858010732619924</v>
      </c>
      <c r="J1408" s="20">
        <f t="shared" si="544"/>
        <v>57.141989267380076</v>
      </c>
      <c r="K1408" s="26">
        <f t="shared" si="545"/>
        <v>-28570.994633690039</v>
      </c>
      <c r="L1408" s="15">
        <f>Daten!G1408</f>
        <v>199</v>
      </c>
      <c r="M1408" s="15">
        <f>Daten!H1408</f>
        <v>783</v>
      </c>
      <c r="N1408" s="15">
        <f>Daten!I1408</f>
        <v>133</v>
      </c>
      <c r="O1408" s="27">
        <f t="shared" si="546"/>
        <v>0.42401021711366538</v>
      </c>
      <c r="P1408" s="15">
        <f t="shared" si="547"/>
        <v>448.22805059944278</v>
      </c>
      <c r="Q1408" s="20">
        <f t="shared" si="548"/>
        <v>-116.22805059944278</v>
      </c>
      <c r="R1408" s="26">
        <f t="shared" si="549"/>
        <v>-23245.610119888555</v>
      </c>
      <c r="S1408" s="8">
        <f>Daten!K1408</f>
        <v>3952.85</v>
      </c>
      <c r="T1408" s="8">
        <f>Daten!L1408</f>
        <v>91101.52</v>
      </c>
      <c r="U1408" s="8">
        <f>Daten!M1408</f>
        <v>351097.11</v>
      </c>
      <c r="V1408" s="8">
        <f>Daten!N1408</f>
        <v>500</v>
      </c>
      <c r="W1408" s="8">
        <f>Daten!O1408</f>
        <v>500</v>
      </c>
      <c r="X1408" s="22">
        <f t="shared" si="550"/>
        <v>446151.48</v>
      </c>
      <c r="Y1408" s="8">
        <f t="shared" si="551"/>
        <v>457404.64888508903</v>
      </c>
      <c r="Z1408" s="20">
        <f t="shared" si="552"/>
        <v>-11253.16888508905</v>
      </c>
      <c r="AA1408" s="26">
        <f t="shared" si="553"/>
        <v>1125.3168885089051</v>
      </c>
      <c r="AB1408" s="31">
        <f t="shared" si="554"/>
        <v>-50691.287865069688</v>
      </c>
      <c r="AC1408" s="30">
        <f t="shared" si="555"/>
        <v>0</v>
      </c>
      <c r="AG1408" s="25">
        <f t="shared" si="556"/>
        <v>0</v>
      </c>
      <c r="AH1408" s="25">
        <f t="shared" si="557"/>
        <v>0</v>
      </c>
      <c r="AI1408" s="25">
        <f t="shared" si="558"/>
        <v>0</v>
      </c>
      <c r="AJ1408" s="25">
        <f t="shared" si="559"/>
        <v>1</v>
      </c>
      <c r="AK1408" s="25">
        <f t="shared" si="560"/>
        <v>0</v>
      </c>
      <c r="AL1408" s="25">
        <f t="shared" ca="1" si="561"/>
        <v>0</v>
      </c>
      <c r="AM1408" s="25">
        <f t="shared" ca="1" si="562"/>
        <v>0</v>
      </c>
      <c r="AN1408" s="25">
        <f ca="1">IF(AM1408=0,0,COUNTIF($AM$19:AM1408,C1408*10+1))</f>
        <v>0</v>
      </c>
      <c r="AO1408" s="20">
        <f t="shared" ca="1" si="563"/>
        <v>0</v>
      </c>
      <c r="AP1408" s="32">
        <f t="shared" ca="1" si="564"/>
        <v>0</v>
      </c>
    </row>
    <row r="1409" spans="1:42" x14ac:dyDescent="0.2">
      <c r="A1409" s="14">
        <f>Daten!A1409</f>
        <v>50501</v>
      </c>
      <c r="B1409" s="7" t="str">
        <f>Daten!B1409</f>
        <v xml:space="preserve">Göriach                                          </v>
      </c>
      <c r="C1409" s="14">
        <f t="shared" si="540"/>
        <v>5</v>
      </c>
      <c r="D1409" s="9">
        <f>Daten!D1409</f>
        <v>0</v>
      </c>
      <c r="E1409" s="8">
        <f>Daten!E1409</f>
        <v>341</v>
      </c>
      <c r="F1409" s="8">
        <f>Daten!F1409</f>
        <v>343</v>
      </c>
      <c r="G1409" s="26">
        <f t="shared" si="541"/>
        <v>-2</v>
      </c>
      <c r="H1409" s="28">
        <f t="shared" si="542"/>
        <v>-5.8309037900874635E-3</v>
      </c>
      <c r="I1409" s="20">
        <f t="shared" si="543"/>
        <v>4.886191448982391</v>
      </c>
      <c r="J1409" s="20">
        <f t="shared" si="544"/>
        <v>-6.886191448982391</v>
      </c>
      <c r="K1409" s="26">
        <f t="shared" si="545"/>
        <v>3443.0957244911956</v>
      </c>
      <c r="L1409" s="15">
        <f>Daten!G1409</f>
        <v>43</v>
      </c>
      <c r="M1409" s="15">
        <f>Daten!H1409</f>
        <v>229</v>
      </c>
      <c r="N1409" s="15">
        <f>Daten!I1409</f>
        <v>69</v>
      </c>
      <c r="O1409" s="27">
        <f t="shared" si="546"/>
        <v>0.48908296943231439</v>
      </c>
      <c r="P1409" s="15">
        <f t="shared" si="547"/>
        <v>131.09096243585236</v>
      </c>
      <c r="Q1409" s="20">
        <f t="shared" si="548"/>
        <v>-19.090962435852362</v>
      </c>
      <c r="R1409" s="26">
        <f t="shared" si="549"/>
        <v>-3818.1924871704723</v>
      </c>
      <c r="S1409" s="8">
        <f>Daten!K1409</f>
        <v>2904.5</v>
      </c>
      <c r="T1409" s="8">
        <f>Daten!L1409</f>
        <v>16722.259999999998</v>
      </c>
      <c r="U1409" s="8">
        <f>Daten!M1409</f>
        <v>4391.9799999999996</v>
      </c>
      <c r="V1409" s="8">
        <f>Daten!N1409</f>
        <v>500</v>
      </c>
      <c r="W1409" s="8">
        <f>Daten!O1409</f>
        <v>500</v>
      </c>
      <c r="X1409" s="22">
        <f t="shared" si="550"/>
        <v>24018.739999999998</v>
      </c>
      <c r="Y1409" s="8">
        <f t="shared" si="551"/>
        <v>139887.87916575369</v>
      </c>
      <c r="Z1409" s="20">
        <f t="shared" si="552"/>
        <v>-115869.1391657537</v>
      </c>
      <c r="AA1409" s="26">
        <f t="shared" si="553"/>
        <v>11586.913916575371</v>
      </c>
      <c r="AB1409" s="31">
        <f t="shared" si="554"/>
        <v>11211.817153896094</v>
      </c>
      <c r="AC1409" s="30">
        <f t="shared" si="555"/>
        <v>11211.817153896094</v>
      </c>
      <c r="AG1409" s="25">
        <f t="shared" si="556"/>
        <v>3443.0957244911956</v>
      </c>
      <c r="AH1409" s="25">
        <f t="shared" si="557"/>
        <v>11586.913916575371</v>
      </c>
      <c r="AI1409" s="25">
        <f t="shared" si="558"/>
        <v>15030.009641066566</v>
      </c>
      <c r="AJ1409" s="25">
        <f t="shared" si="559"/>
        <v>1</v>
      </c>
      <c r="AK1409" s="25">
        <f t="shared" si="560"/>
        <v>15030.009641066566</v>
      </c>
      <c r="AL1409" s="25">
        <f t="shared" ca="1" si="561"/>
        <v>33601</v>
      </c>
      <c r="AM1409" s="25">
        <f t="shared" ca="1" si="562"/>
        <v>51</v>
      </c>
      <c r="AN1409" s="25">
        <f ca="1">IF(AM1409=0,0,COUNTIF($AM$19:AM1409,C1409*10+1))</f>
        <v>19</v>
      </c>
      <c r="AO1409" s="20">
        <f t="shared" ca="1" si="563"/>
        <v>0</v>
      </c>
      <c r="AP1409" s="32">
        <f t="shared" ca="1" si="564"/>
        <v>33601</v>
      </c>
    </row>
    <row r="1410" spans="1:42" x14ac:dyDescent="0.2">
      <c r="A1410" s="14">
        <f>Daten!A1410</f>
        <v>50502</v>
      </c>
      <c r="B1410" s="7" t="str">
        <f>Daten!B1410</f>
        <v xml:space="preserve">Lessach                                           </v>
      </c>
      <c r="C1410" s="14">
        <f t="shared" si="540"/>
        <v>5</v>
      </c>
      <c r="D1410" s="9">
        <f>Daten!D1410</f>
        <v>0</v>
      </c>
      <c r="E1410" s="8">
        <f>Daten!E1410</f>
        <v>548</v>
      </c>
      <c r="F1410" s="8">
        <f>Daten!F1410</f>
        <v>536</v>
      </c>
      <c r="G1410" s="26">
        <f t="shared" si="541"/>
        <v>12</v>
      </c>
      <c r="H1410" s="28">
        <f t="shared" si="542"/>
        <v>2.2388059701492536E-2</v>
      </c>
      <c r="I1410" s="20">
        <f t="shared" si="543"/>
        <v>7.6355644800424534</v>
      </c>
      <c r="J1410" s="20">
        <f t="shared" si="544"/>
        <v>4.3644355199575466</v>
      </c>
      <c r="K1410" s="26">
        <f t="shared" si="545"/>
        <v>-2182.2177599787733</v>
      </c>
      <c r="L1410" s="15">
        <f>Daten!G1410</f>
        <v>80</v>
      </c>
      <c r="M1410" s="15">
        <f>Daten!H1410</f>
        <v>365</v>
      </c>
      <c r="N1410" s="15">
        <f>Daten!I1410</f>
        <v>103</v>
      </c>
      <c r="O1410" s="27">
        <f t="shared" si="546"/>
        <v>0.50136986301369868</v>
      </c>
      <c r="P1410" s="15">
        <f t="shared" si="547"/>
        <v>208.94411043269042</v>
      </c>
      <c r="Q1410" s="20">
        <f t="shared" si="548"/>
        <v>-25.944110432690422</v>
      </c>
      <c r="R1410" s="26">
        <f t="shared" si="549"/>
        <v>-5188.8220865380845</v>
      </c>
      <c r="S1410" s="8">
        <f>Daten!K1410</f>
        <v>7662.24</v>
      </c>
      <c r="T1410" s="8">
        <f>Daten!L1410</f>
        <v>22801.82</v>
      </c>
      <c r="U1410" s="8">
        <f>Daten!M1410</f>
        <v>15204.73</v>
      </c>
      <c r="V1410" s="8">
        <f>Daten!N1410</f>
        <v>500</v>
      </c>
      <c r="W1410" s="8">
        <f>Daten!O1410</f>
        <v>500</v>
      </c>
      <c r="X1410" s="22">
        <f t="shared" si="550"/>
        <v>45668.789999999994</v>
      </c>
      <c r="Y1410" s="8">
        <f t="shared" si="551"/>
        <v>224805.15478836664</v>
      </c>
      <c r="Z1410" s="20">
        <f t="shared" si="552"/>
        <v>-179136.36478836666</v>
      </c>
      <c r="AA1410" s="26">
        <f t="shared" si="553"/>
        <v>17913.636478836666</v>
      </c>
      <c r="AB1410" s="31">
        <f t="shared" si="554"/>
        <v>10542.596632319808</v>
      </c>
      <c r="AC1410" s="30">
        <f t="shared" si="555"/>
        <v>10542.596632319808</v>
      </c>
      <c r="AG1410" s="25">
        <f t="shared" si="556"/>
        <v>-2182.2177599787733</v>
      </c>
      <c r="AH1410" s="25">
        <f t="shared" si="557"/>
        <v>17913.636478836666</v>
      </c>
      <c r="AI1410" s="25">
        <f t="shared" si="558"/>
        <v>15731.418718857893</v>
      </c>
      <c r="AJ1410" s="25">
        <f t="shared" si="559"/>
        <v>1</v>
      </c>
      <c r="AK1410" s="25">
        <f t="shared" si="560"/>
        <v>15731.418718857893</v>
      </c>
      <c r="AL1410" s="25">
        <f t="shared" ca="1" si="561"/>
        <v>35169</v>
      </c>
      <c r="AM1410" s="25">
        <f t="shared" ca="1" si="562"/>
        <v>51</v>
      </c>
      <c r="AN1410" s="25">
        <f ca="1">IF(AM1410=0,0,COUNTIF($AM$19:AM1410,C1410*10+1))</f>
        <v>20</v>
      </c>
      <c r="AO1410" s="20">
        <f t="shared" ca="1" si="563"/>
        <v>0</v>
      </c>
      <c r="AP1410" s="32">
        <f t="shared" ca="1" si="564"/>
        <v>35169</v>
      </c>
    </row>
    <row r="1411" spans="1:42" x14ac:dyDescent="0.2">
      <c r="A1411" s="14">
        <f>Daten!A1411</f>
        <v>50503</v>
      </c>
      <c r="B1411" s="7" t="str">
        <f>Daten!B1411</f>
        <v xml:space="preserve">Mariapfarr                                        </v>
      </c>
      <c r="C1411" s="14">
        <f t="shared" si="540"/>
        <v>5</v>
      </c>
      <c r="D1411" s="9">
        <f>Daten!D1411</f>
        <v>0</v>
      </c>
      <c r="E1411" s="8">
        <f>Daten!E1411</f>
        <v>2490</v>
      </c>
      <c r="F1411" s="8">
        <f>Daten!F1411</f>
        <v>2395</v>
      </c>
      <c r="G1411" s="26">
        <f t="shared" si="541"/>
        <v>95</v>
      </c>
      <c r="H1411" s="28">
        <f t="shared" si="542"/>
        <v>3.9665970772442591E-2</v>
      </c>
      <c r="I1411" s="20">
        <f t="shared" si="543"/>
        <v>34.117867406159846</v>
      </c>
      <c r="J1411" s="20">
        <f t="shared" si="544"/>
        <v>60.882132593840154</v>
      </c>
      <c r="K1411" s="26">
        <f t="shared" si="545"/>
        <v>-30441.066296920078</v>
      </c>
      <c r="L1411" s="15">
        <f>Daten!G1411</f>
        <v>341</v>
      </c>
      <c r="M1411" s="15">
        <f>Daten!H1411</f>
        <v>1532</v>
      </c>
      <c r="N1411" s="15">
        <f>Daten!I1411</f>
        <v>617</v>
      </c>
      <c r="O1411" s="27">
        <f t="shared" si="546"/>
        <v>0.62532637075718012</v>
      </c>
      <c r="P1411" s="15">
        <f t="shared" si="547"/>
        <v>876.99281419967599</v>
      </c>
      <c r="Q1411" s="20">
        <f t="shared" si="548"/>
        <v>81.00718580032401</v>
      </c>
      <c r="R1411" s="26">
        <f t="shared" si="549"/>
        <v>16201.437160064801</v>
      </c>
      <c r="S1411" s="8">
        <f>Daten!K1411</f>
        <v>9265.4500000000007</v>
      </c>
      <c r="T1411" s="8">
        <f>Daten!L1411</f>
        <v>214085.86</v>
      </c>
      <c r="U1411" s="8">
        <f>Daten!M1411</f>
        <v>335367.32</v>
      </c>
      <c r="V1411" s="8">
        <f>Daten!N1411</f>
        <v>500</v>
      </c>
      <c r="W1411" s="8">
        <f>Daten!O1411</f>
        <v>500</v>
      </c>
      <c r="X1411" s="22">
        <f t="shared" si="550"/>
        <v>558718.63</v>
      </c>
      <c r="Y1411" s="8">
        <f t="shared" si="551"/>
        <v>1021468.6777792571</v>
      </c>
      <c r="Z1411" s="20">
        <f t="shared" si="552"/>
        <v>-462750.04777925706</v>
      </c>
      <c r="AA1411" s="26">
        <f t="shared" si="553"/>
        <v>46275.004777925707</v>
      </c>
      <c r="AB1411" s="31">
        <f t="shared" si="554"/>
        <v>32035.37564107043</v>
      </c>
      <c r="AC1411" s="30">
        <f t="shared" si="555"/>
        <v>32035.37564107043</v>
      </c>
      <c r="AG1411" s="25">
        <f t="shared" si="556"/>
        <v>-30441.066296920078</v>
      </c>
      <c r="AH1411" s="25">
        <f t="shared" si="557"/>
        <v>46275.004777925707</v>
      </c>
      <c r="AI1411" s="25">
        <f t="shared" si="558"/>
        <v>15833.938481005629</v>
      </c>
      <c r="AJ1411" s="25">
        <f t="shared" si="559"/>
        <v>1</v>
      </c>
      <c r="AK1411" s="25">
        <f t="shared" si="560"/>
        <v>15833.938481005629</v>
      </c>
      <c r="AL1411" s="25">
        <f t="shared" ca="1" si="561"/>
        <v>35398</v>
      </c>
      <c r="AM1411" s="25">
        <f t="shared" ca="1" si="562"/>
        <v>51</v>
      </c>
      <c r="AN1411" s="25">
        <f ca="1">IF(AM1411=0,0,COUNTIF($AM$19:AM1411,C1411*10+1))</f>
        <v>21</v>
      </c>
      <c r="AO1411" s="20">
        <f t="shared" ca="1" si="563"/>
        <v>0</v>
      </c>
      <c r="AP1411" s="32">
        <f t="shared" ca="1" si="564"/>
        <v>35398</v>
      </c>
    </row>
    <row r="1412" spans="1:42" x14ac:dyDescent="0.2">
      <c r="A1412" s="14">
        <f>Daten!A1412</f>
        <v>50504</v>
      </c>
      <c r="B1412" s="7" t="str">
        <f>Daten!B1412</f>
        <v xml:space="preserve">Mauterndorf                                       </v>
      </c>
      <c r="C1412" s="14">
        <f t="shared" si="540"/>
        <v>5</v>
      </c>
      <c r="D1412" s="9">
        <f>Daten!D1412</f>
        <v>0</v>
      </c>
      <c r="E1412" s="8">
        <f>Daten!E1412</f>
        <v>1597</v>
      </c>
      <c r="F1412" s="8">
        <f>Daten!F1412</f>
        <v>1593</v>
      </c>
      <c r="G1412" s="26">
        <f t="shared" si="541"/>
        <v>4</v>
      </c>
      <c r="H1412" s="28">
        <f t="shared" si="542"/>
        <v>2.5109855618330196E-3</v>
      </c>
      <c r="I1412" s="20">
        <f t="shared" si="543"/>
        <v>22.693011598335129</v>
      </c>
      <c r="J1412" s="20">
        <f t="shared" si="544"/>
        <v>-18.693011598335129</v>
      </c>
      <c r="K1412" s="26">
        <f t="shared" si="545"/>
        <v>9346.505799167564</v>
      </c>
      <c r="L1412" s="15">
        <f>Daten!G1412</f>
        <v>219</v>
      </c>
      <c r="M1412" s="15">
        <f>Daten!H1412</f>
        <v>923</v>
      </c>
      <c r="N1412" s="15">
        <f>Daten!I1412</f>
        <v>455</v>
      </c>
      <c r="O1412" s="27">
        <f t="shared" si="546"/>
        <v>0.73022751895991334</v>
      </c>
      <c r="P1412" s="15">
        <f t="shared" si="547"/>
        <v>528.37099706677611</v>
      </c>
      <c r="Q1412" s="20">
        <f t="shared" si="548"/>
        <v>145.62900293322389</v>
      </c>
      <c r="R1412" s="26">
        <f t="shared" si="549"/>
        <v>29125.800586644778</v>
      </c>
      <c r="S1412" s="8">
        <f>Daten!K1412</f>
        <v>5665.76</v>
      </c>
      <c r="T1412" s="8">
        <f>Daten!L1412</f>
        <v>224600.56</v>
      </c>
      <c r="U1412" s="8">
        <f>Daten!M1412</f>
        <v>729668.33</v>
      </c>
      <c r="V1412" s="8">
        <f>Daten!N1412</f>
        <v>500</v>
      </c>
      <c r="W1412" s="8">
        <f>Daten!O1412</f>
        <v>500</v>
      </c>
      <c r="X1412" s="22">
        <f t="shared" si="550"/>
        <v>959934.64999999991</v>
      </c>
      <c r="Y1412" s="8">
        <f t="shared" si="551"/>
        <v>655134.73028653557</v>
      </c>
      <c r="Z1412" s="20">
        <f t="shared" si="552"/>
        <v>304799.91971346433</v>
      </c>
      <c r="AA1412" s="26">
        <f t="shared" si="553"/>
        <v>-30479.991971346433</v>
      </c>
      <c r="AB1412" s="31">
        <f t="shared" si="554"/>
        <v>7992.3144144659091</v>
      </c>
      <c r="AC1412" s="30">
        <f t="shared" si="555"/>
        <v>7992.3144144659091</v>
      </c>
      <c r="AG1412" s="25">
        <f t="shared" si="556"/>
        <v>9346.505799167564</v>
      </c>
      <c r="AH1412" s="25">
        <f t="shared" si="557"/>
        <v>-30479.991971346433</v>
      </c>
      <c r="AI1412" s="25">
        <f t="shared" si="558"/>
        <v>-21133.486172178869</v>
      </c>
      <c r="AJ1412" s="25">
        <f t="shared" si="559"/>
        <v>1</v>
      </c>
      <c r="AK1412" s="25">
        <f t="shared" si="560"/>
        <v>0</v>
      </c>
      <c r="AL1412" s="25">
        <f t="shared" ca="1" si="561"/>
        <v>0</v>
      </c>
      <c r="AM1412" s="25">
        <f t="shared" ca="1" si="562"/>
        <v>0</v>
      </c>
      <c r="AN1412" s="25">
        <f ca="1">IF(AM1412=0,0,COUNTIF($AM$19:AM1412,C1412*10+1))</f>
        <v>0</v>
      </c>
      <c r="AO1412" s="20">
        <f t="shared" ca="1" si="563"/>
        <v>0</v>
      </c>
      <c r="AP1412" s="32">
        <f t="shared" ca="1" si="564"/>
        <v>0</v>
      </c>
    </row>
    <row r="1413" spans="1:42" x14ac:dyDescent="0.2">
      <c r="A1413" s="14">
        <f>Daten!A1413</f>
        <v>50505</v>
      </c>
      <c r="B1413" s="7" t="str">
        <f>Daten!B1413</f>
        <v xml:space="preserve">Muhr                                              </v>
      </c>
      <c r="C1413" s="14">
        <f t="shared" si="540"/>
        <v>5</v>
      </c>
      <c r="D1413" s="9">
        <f>Daten!D1413</f>
        <v>0</v>
      </c>
      <c r="E1413" s="8">
        <f>Daten!E1413</f>
        <v>486</v>
      </c>
      <c r="F1413" s="8">
        <f>Daten!F1413</f>
        <v>490</v>
      </c>
      <c r="G1413" s="26">
        <f t="shared" si="541"/>
        <v>-4</v>
      </c>
      <c r="H1413" s="28">
        <f t="shared" si="542"/>
        <v>-8.1632653061224497E-3</v>
      </c>
      <c r="I1413" s="20">
        <f t="shared" si="543"/>
        <v>6.9802734985462731</v>
      </c>
      <c r="J1413" s="20">
        <f t="shared" si="544"/>
        <v>-10.980273498546273</v>
      </c>
      <c r="K1413" s="26">
        <f t="shared" si="545"/>
        <v>5490.136749273137</v>
      </c>
      <c r="L1413" s="15">
        <f>Daten!G1413</f>
        <v>54</v>
      </c>
      <c r="M1413" s="15">
        <f>Daten!H1413</f>
        <v>319</v>
      </c>
      <c r="N1413" s="15">
        <f>Daten!I1413</f>
        <v>113</v>
      </c>
      <c r="O1413" s="27">
        <f t="shared" si="546"/>
        <v>0.52351097178683381</v>
      </c>
      <c r="P1413" s="15">
        <f t="shared" si="547"/>
        <v>182.61142802199521</v>
      </c>
      <c r="Q1413" s="20">
        <f t="shared" si="548"/>
        <v>-15.611428021995209</v>
      </c>
      <c r="R1413" s="26">
        <f t="shared" si="549"/>
        <v>-3122.2856043990419</v>
      </c>
      <c r="S1413" s="8">
        <f>Daten!K1413</f>
        <v>11662.78</v>
      </c>
      <c r="T1413" s="8">
        <f>Daten!L1413</f>
        <v>25153.19</v>
      </c>
      <c r="U1413" s="8">
        <f>Daten!M1413</f>
        <v>44558.400000000001</v>
      </c>
      <c r="V1413" s="8">
        <f>Daten!N1413</f>
        <v>500</v>
      </c>
      <c r="W1413" s="8">
        <f>Daten!O1413</f>
        <v>500</v>
      </c>
      <c r="X1413" s="22">
        <f t="shared" si="550"/>
        <v>81374.37</v>
      </c>
      <c r="Y1413" s="8">
        <f t="shared" si="551"/>
        <v>199370.99494004776</v>
      </c>
      <c r="Z1413" s="20">
        <f t="shared" si="552"/>
        <v>-117996.62494004777</v>
      </c>
      <c r="AA1413" s="26">
        <f t="shared" si="553"/>
        <v>11799.662494004777</v>
      </c>
      <c r="AB1413" s="31">
        <f t="shared" si="554"/>
        <v>14167.513638878872</v>
      </c>
      <c r="AC1413" s="30">
        <f t="shared" si="555"/>
        <v>14167.513638878872</v>
      </c>
      <c r="AG1413" s="25">
        <f t="shared" si="556"/>
        <v>5490.136749273137</v>
      </c>
      <c r="AH1413" s="25">
        <f t="shared" si="557"/>
        <v>11799.662494004777</v>
      </c>
      <c r="AI1413" s="25">
        <f t="shared" si="558"/>
        <v>17289.799243277914</v>
      </c>
      <c r="AJ1413" s="25">
        <f t="shared" si="559"/>
        <v>1</v>
      </c>
      <c r="AK1413" s="25">
        <f t="shared" si="560"/>
        <v>17289.799243277914</v>
      </c>
      <c r="AL1413" s="25">
        <f t="shared" ca="1" si="561"/>
        <v>38653</v>
      </c>
      <c r="AM1413" s="25">
        <f t="shared" ca="1" si="562"/>
        <v>51</v>
      </c>
      <c r="AN1413" s="25">
        <f ca="1">IF(AM1413=0,0,COUNTIF($AM$19:AM1413,C1413*10+1))</f>
        <v>22</v>
      </c>
      <c r="AO1413" s="20">
        <f t="shared" ca="1" si="563"/>
        <v>0</v>
      </c>
      <c r="AP1413" s="32">
        <f t="shared" ca="1" si="564"/>
        <v>38653</v>
      </c>
    </row>
    <row r="1414" spans="1:42" x14ac:dyDescent="0.2">
      <c r="A1414" s="14">
        <f>Daten!A1414</f>
        <v>50506</v>
      </c>
      <c r="B1414" s="7" t="str">
        <f>Daten!B1414</f>
        <v xml:space="preserve">Ramingstein                                       </v>
      </c>
      <c r="C1414" s="14">
        <f t="shared" si="540"/>
        <v>5</v>
      </c>
      <c r="D1414" s="9">
        <f>Daten!D1414</f>
        <v>0</v>
      </c>
      <c r="E1414" s="8">
        <f>Daten!E1414</f>
        <v>1057</v>
      </c>
      <c r="F1414" s="8">
        <f>Daten!F1414</f>
        <v>1062</v>
      </c>
      <c r="G1414" s="26">
        <f t="shared" si="541"/>
        <v>-5</v>
      </c>
      <c r="H1414" s="28">
        <f t="shared" si="542"/>
        <v>-4.7080979284369112E-3</v>
      </c>
      <c r="I1414" s="20">
        <f t="shared" si="543"/>
        <v>15.128674398890086</v>
      </c>
      <c r="J1414" s="20">
        <f t="shared" si="544"/>
        <v>-20.128674398890084</v>
      </c>
      <c r="K1414" s="26">
        <f t="shared" si="545"/>
        <v>10064.337199445043</v>
      </c>
      <c r="L1414" s="15">
        <f>Daten!G1414</f>
        <v>128</v>
      </c>
      <c r="M1414" s="15">
        <f>Daten!H1414</f>
        <v>659</v>
      </c>
      <c r="N1414" s="15">
        <f>Daten!I1414</f>
        <v>270</v>
      </c>
      <c r="O1414" s="27">
        <f t="shared" si="546"/>
        <v>0.60394537177541729</v>
      </c>
      <c r="P1414" s="15">
        <f t="shared" si="547"/>
        <v>377.24429801409042</v>
      </c>
      <c r="Q1414" s="20">
        <f t="shared" si="548"/>
        <v>20.755701985909582</v>
      </c>
      <c r="R1414" s="26">
        <f t="shared" si="549"/>
        <v>4151.1403971819163</v>
      </c>
      <c r="S1414" s="8">
        <f>Daten!K1414</f>
        <v>9244.3799999999992</v>
      </c>
      <c r="T1414" s="8">
        <f>Daten!L1414</f>
        <v>61300.92</v>
      </c>
      <c r="U1414" s="8">
        <f>Daten!M1414</f>
        <v>144750.07</v>
      </c>
      <c r="V1414" s="8">
        <f>Daten!N1414</f>
        <v>500</v>
      </c>
      <c r="W1414" s="8">
        <f>Daten!O1414</f>
        <v>500</v>
      </c>
      <c r="X1414" s="22">
        <f t="shared" si="550"/>
        <v>215295.37</v>
      </c>
      <c r="Y1414" s="8">
        <f t="shared" si="551"/>
        <v>433611.40257537138</v>
      </c>
      <c r="Z1414" s="20">
        <f t="shared" si="552"/>
        <v>-218316.03257537138</v>
      </c>
      <c r="AA1414" s="26">
        <f t="shared" si="553"/>
        <v>21831.603257537139</v>
      </c>
      <c r="AB1414" s="31">
        <f t="shared" si="554"/>
        <v>36047.080854164102</v>
      </c>
      <c r="AC1414" s="30">
        <f t="shared" si="555"/>
        <v>36047.080854164102</v>
      </c>
      <c r="AG1414" s="25">
        <f t="shared" si="556"/>
        <v>10064.337199445043</v>
      </c>
      <c r="AH1414" s="25">
        <f t="shared" si="557"/>
        <v>21831.603257537139</v>
      </c>
      <c r="AI1414" s="25">
        <f t="shared" si="558"/>
        <v>31895.940456982182</v>
      </c>
      <c r="AJ1414" s="25">
        <f t="shared" si="559"/>
        <v>1</v>
      </c>
      <c r="AK1414" s="25">
        <f t="shared" si="560"/>
        <v>31895.940456982182</v>
      </c>
      <c r="AL1414" s="25">
        <f t="shared" ca="1" si="561"/>
        <v>71306</v>
      </c>
      <c r="AM1414" s="25">
        <f t="shared" ca="1" si="562"/>
        <v>51</v>
      </c>
      <c r="AN1414" s="25">
        <f ca="1">IF(AM1414=0,0,COUNTIF($AM$19:AM1414,C1414*10+1))</f>
        <v>23</v>
      </c>
      <c r="AO1414" s="20">
        <f t="shared" ca="1" si="563"/>
        <v>0</v>
      </c>
      <c r="AP1414" s="32">
        <f t="shared" ca="1" si="564"/>
        <v>71306</v>
      </c>
    </row>
    <row r="1415" spans="1:42" x14ac:dyDescent="0.2">
      <c r="A1415" s="14">
        <f>Daten!A1415</f>
        <v>50507</v>
      </c>
      <c r="B1415" s="7" t="str">
        <f>Daten!B1415</f>
        <v xml:space="preserve">Sankt Andrä im Lungau                            </v>
      </c>
      <c r="C1415" s="14">
        <f t="shared" si="540"/>
        <v>5</v>
      </c>
      <c r="D1415" s="9">
        <f>Daten!D1415</f>
        <v>0</v>
      </c>
      <c r="E1415" s="8">
        <f>Daten!E1415</f>
        <v>750</v>
      </c>
      <c r="F1415" s="8">
        <f>Daten!F1415</f>
        <v>769</v>
      </c>
      <c r="G1415" s="26">
        <f t="shared" si="541"/>
        <v>-19</v>
      </c>
      <c r="H1415" s="28">
        <f t="shared" si="542"/>
        <v>-2.47074122236671E-2</v>
      </c>
      <c r="I1415" s="20">
        <f t="shared" si="543"/>
        <v>10.954755755881804</v>
      </c>
      <c r="J1415" s="20">
        <f t="shared" si="544"/>
        <v>-29.954755755881806</v>
      </c>
      <c r="K1415" s="26">
        <f t="shared" si="545"/>
        <v>14977.377877940902</v>
      </c>
      <c r="L1415" s="15">
        <f>Daten!G1415</f>
        <v>97</v>
      </c>
      <c r="M1415" s="15">
        <f>Daten!H1415</f>
        <v>480</v>
      </c>
      <c r="N1415" s="15">
        <f>Daten!I1415</f>
        <v>173</v>
      </c>
      <c r="O1415" s="27">
        <f t="shared" si="546"/>
        <v>0.5625</v>
      </c>
      <c r="P1415" s="15">
        <f t="shared" si="547"/>
        <v>274.77581645942854</v>
      </c>
      <c r="Q1415" s="20">
        <f t="shared" si="548"/>
        <v>-4.7758164594285404</v>
      </c>
      <c r="R1415" s="26">
        <f t="shared" si="549"/>
        <v>-955.16329188570808</v>
      </c>
      <c r="S1415" s="8">
        <f>Daten!K1415</f>
        <v>2332.41</v>
      </c>
      <c r="T1415" s="8">
        <f>Daten!L1415</f>
        <v>62620.43</v>
      </c>
      <c r="U1415" s="8">
        <f>Daten!M1415</f>
        <v>52375.31</v>
      </c>
      <c r="V1415" s="8">
        <f>Daten!N1415</f>
        <v>500</v>
      </c>
      <c r="W1415" s="8">
        <f>Daten!O1415</f>
        <v>500</v>
      </c>
      <c r="X1415" s="22">
        <f t="shared" si="550"/>
        <v>117328.15</v>
      </c>
      <c r="Y1415" s="8">
        <f t="shared" si="551"/>
        <v>307671.28848772804</v>
      </c>
      <c r="Z1415" s="20">
        <f t="shared" si="552"/>
        <v>-190343.13848772805</v>
      </c>
      <c r="AA1415" s="26">
        <f t="shared" si="553"/>
        <v>19034.313848772807</v>
      </c>
      <c r="AB1415" s="31">
        <f t="shared" si="554"/>
        <v>33056.528434827997</v>
      </c>
      <c r="AC1415" s="30">
        <f t="shared" si="555"/>
        <v>33056.528434827997</v>
      </c>
      <c r="AG1415" s="25">
        <f t="shared" si="556"/>
        <v>14977.377877940902</v>
      </c>
      <c r="AH1415" s="25">
        <f t="shared" si="557"/>
        <v>19034.313848772807</v>
      </c>
      <c r="AI1415" s="25">
        <f t="shared" si="558"/>
        <v>34011.691726713711</v>
      </c>
      <c r="AJ1415" s="25">
        <f t="shared" si="559"/>
        <v>1</v>
      </c>
      <c r="AK1415" s="25">
        <f t="shared" si="560"/>
        <v>34011.691726713711</v>
      </c>
      <c r="AL1415" s="25">
        <f t="shared" ca="1" si="561"/>
        <v>76035</v>
      </c>
      <c r="AM1415" s="25">
        <f t="shared" ca="1" si="562"/>
        <v>51</v>
      </c>
      <c r="AN1415" s="25">
        <f ca="1">IF(AM1415=0,0,COUNTIF($AM$19:AM1415,C1415*10+1))</f>
        <v>24</v>
      </c>
      <c r="AO1415" s="20">
        <f t="shared" ca="1" si="563"/>
        <v>0</v>
      </c>
      <c r="AP1415" s="32">
        <f t="shared" ca="1" si="564"/>
        <v>76035</v>
      </c>
    </row>
    <row r="1416" spans="1:42" x14ac:dyDescent="0.2">
      <c r="A1416" s="14">
        <f>Daten!A1416</f>
        <v>50508</v>
      </c>
      <c r="B1416" s="7" t="str">
        <f>Daten!B1416</f>
        <v xml:space="preserve">Sankt Margarethen im Lungau                       </v>
      </c>
      <c r="C1416" s="14">
        <f t="shared" si="540"/>
        <v>5</v>
      </c>
      <c r="D1416" s="9">
        <f>Daten!D1416</f>
        <v>0</v>
      </c>
      <c r="E1416" s="8">
        <f>Daten!E1416</f>
        <v>772</v>
      </c>
      <c r="F1416" s="8">
        <f>Daten!F1416</f>
        <v>718</v>
      </c>
      <c r="G1416" s="26">
        <f t="shared" si="541"/>
        <v>54</v>
      </c>
      <c r="H1416" s="28">
        <f t="shared" si="542"/>
        <v>7.5208913649025072E-2</v>
      </c>
      <c r="I1416" s="20">
        <f t="shared" si="543"/>
        <v>10.228237493788212</v>
      </c>
      <c r="J1416" s="20">
        <f t="shared" si="544"/>
        <v>43.771762506211786</v>
      </c>
      <c r="K1416" s="26">
        <f t="shared" si="545"/>
        <v>-21885.881253105894</v>
      </c>
      <c r="L1416" s="15">
        <f>Daten!G1416</f>
        <v>125</v>
      </c>
      <c r="M1416" s="15">
        <f>Daten!H1416</f>
        <v>510</v>
      </c>
      <c r="N1416" s="15">
        <f>Daten!I1416</f>
        <v>137</v>
      </c>
      <c r="O1416" s="27">
        <f t="shared" si="546"/>
        <v>0.51372549019607838</v>
      </c>
      <c r="P1416" s="15">
        <f t="shared" si="547"/>
        <v>291.94930498814279</v>
      </c>
      <c r="Q1416" s="20">
        <f t="shared" si="548"/>
        <v>-29.949304988142785</v>
      </c>
      <c r="R1416" s="26">
        <f t="shared" si="549"/>
        <v>-5989.860997628557</v>
      </c>
      <c r="S1416" s="8">
        <f>Daten!K1416</f>
        <v>4041.94</v>
      </c>
      <c r="T1416" s="8">
        <f>Daten!L1416</f>
        <v>73604.47</v>
      </c>
      <c r="U1416" s="8">
        <f>Daten!M1416</f>
        <v>327738.61</v>
      </c>
      <c r="V1416" s="8">
        <f>Daten!N1416</f>
        <v>500</v>
      </c>
      <c r="W1416" s="8">
        <f>Daten!O1416</f>
        <v>500</v>
      </c>
      <c r="X1416" s="22">
        <f t="shared" si="550"/>
        <v>405385.02</v>
      </c>
      <c r="Y1416" s="8">
        <f t="shared" si="551"/>
        <v>316696.31295003474</v>
      </c>
      <c r="Z1416" s="20">
        <f t="shared" si="552"/>
        <v>88688.707049965276</v>
      </c>
      <c r="AA1416" s="26">
        <f t="shared" si="553"/>
        <v>-8868.8707049965287</v>
      </c>
      <c r="AB1416" s="31">
        <f t="shared" si="554"/>
        <v>-36744.612955730983</v>
      </c>
      <c r="AC1416" s="30">
        <f t="shared" si="555"/>
        <v>0</v>
      </c>
      <c r="AG1416" s="25">
        <f t="shared" si="556"/>
        <v>0</v>
      </c>
      <c r="AH1416" s="25">
        <f t="shared" si="557"/>
        <v>0</v>
      </c>
      <c r="AI1416" s="25">
        <f t="shared" si="558"/>
        <v>0</v>
      </c>
      <c r="AJ1416" s="25">
        <f t="shared" si="559"/>
        <v>1</v>
      </c>
      <c r="AK1416" s="25">
        <f t="shared" si="560"/>
        <v>0</v>
      </c>
      <c r="AL1416" s="25">
        <f t="shared" ca="1" si="561"/>
        <v>0</v>
      </c>
      <c r="AM1416" s="25">
        <f t="shared" ca="1" si="562"/>
        <v>0</v>
      </c>
      <c r="AN1416" s="25">
        <f ca="1">IF(AM1416=0,0,COUNTIF($AM$19:AM1416,C1416*10+1))</f>
        <v>0</v>
      </c>
      <c r="AO1416" s="20">
        <f t="shared" ca="1" si="563"/>
        <v>0</v>
      </c>
      <c r="AP1416" s="32">
        <f t="shared" ca="1" si="564"/>
        <v>0</v>
      </c>
    </row>
    <row r="1417" spans="1:42" x14ac:dyDescent="0.2">
      <c r="A1417" s="14">
        <f>Daten!A1417</f>
        <v>50509</v>
      </c>
      <c r="B1417" s="7" t="str">
        <f>Daten!B1417</f>
        <v xml:space="preserve">Sankt Michael im Lungau                           </v>
      </c>
      <c r="C1417" s="14">
        <f t="shared" si="540"/>
        <v>5</v>
      </c>
      <c r="D1417" s="9">
        <f>Daten!D1417</f>
        <v>0</v>
      </c>
      <c r="E1417" s="8">
        <f>Daten!E1417</f>
        <v>3533</v>
      </c>
      <c r="F1417" s="8">
        <f>Daten!F1417</f>
        <v>3521</v>
      </c>
      <c r="G1417" s="26">
        <f t="shared" si="541"/>
        <v>12</v>
      </c>
      <c r="H1417" s="28">
        <f t="shared" si="542"/>
        <v>3.4081226924169272E-3</v>
      </c>
      <c r="I1417" s="20">
        <f t="shared" si="543"/>
        <v>50.158250996696793</v>
      </c>
      <c r="J1417" s="20">
        <f t="shared" si="544"/>
        <v>-38.158250996696793</v>
      </c>
      <c r="K1417" s="26">
        <f t="shared" si="545"/>
        <v>19079.125498348396</v>
      </c>
      <c r="L1417" s="15">
        <f>Daten!G1417</f>
        <v>473</v>
      </c>
      <c r="M1417" s="15">
        <f>Daten!H1417</f>
        <v>2273</v>
      </c>
      <c r="N1417" s="15">
        <f>Daten!I1417</f>
        <v>787</v>
      </c>
      <c r="O1417" s="27">
        <f t="shared" si="546"/>
        <v>0.55433347998240212</v>
      </c>
      <c r="P1417" s="15">
        <f t="shared" si="547"/>
        <v>1301.1779808589188</v>
      </c>
      <c r="Q1417" s="20">
        <f t="shared" si="548"/>
        <v>-41.177980858918772</v>
      </c>
      <c r="R1417" s="26">
        <f t="shared" si="549"/>
        <v>-8235.5961717837545</v>
      </c>
      <c r="S1417" s="8">
        <f>Daten!K1417</f>
        <v>-15141.84</v>
      </c>
      <c r="T1417" s="8">
        <f>Daten!L1417</f>
        <v>461443.74</v>
      </c>
      <c r="U1417" s="8">
        <f>Daten!M1417</f>
        <v>1778389.31</v>
      </c>
      <c r="V1417" s="8">
        <f>Daten!N1417</f>
        <v>500</v>
      </c>
      <c r="W1417" s="8">
        <f>Daten!O1417</f>
        <v>500</v>
      </c>
      <c r="X1417" s="22">
        <f t="shared" si="550"/>
        <v>2224691.21</v>
      </c>
      <c r="Y1417" s="8">
        <f t="shared" si="551"/>
        <v>1449336.8829695242</v>
      </c>
      <c r="Z1417" s="20">
        <f t="shared" si="552"/>
        <v>775354.32703047572</v>
      </c>
      <c r="AA1417" s="26">
        <f t="shared" si="553"/>
        <v>-77535.432703047569</v>
      </c>
      <c r="AB1417" s="31">
        <f t="shared" si="554"/>
        <v>-66691.903376482922</v>
      </c>
      <c r="AC1417" s="30">
        <f t="shared" si="555"/>
        <v>0</v>
      </c>
      <c r="AG1417" s="25">
        <f t="shared" si="556"/>
        <v>0</v>
      </c>
      <c r="AH1417" s="25">
        <f t="shared" si="557"/>
        <v>0</v>
      </c>
      <c r="AI1417" s="25">
        <f t="shared" si="558"/>
        <v>0</v>
      </c>
      <c r="AJ1417" s="25">
        <f t="shared" si="559"/>
        <v>1</v>
      </c>
      <c r="AK1417" s="25">
        <f t="shared" si="560"/>
        <v>0</v>
      </c>
      <c r="AL1417" s="25">
        <f t="shared" ca="1" si="561"/>
        <v>0</v>
      </c>
      <c r="AM1417" s="25">
        <f t="shared" ca="1" si="562"/>
        <v>0</v>
      </c>
      <c r="AN1417" s="25">
        <f ca="1">IF(AM1417=0,0,COUNTIF($AM$19:AM1417,C1417*10+1))</f>
        <v>0</v>
      </c>
      <c r="AO1417" s="20">
        <f t="shared" ca="1" si="563"/>
        <v>0</v>
      </c>
      <c r="AP1417" s="32">
        <f t="shared" ca="1" si="564"/>
        <v>0</v>
      </c>
    </row>
    <row r="1418" spans="1:42" x14ac:dyDescent="0.2">
      <c r="A1418" s="14">
        <f>Daten!A1418</f>
        <v>50510</v>
      </c>
      <c r="B1418" s="7" t="str">
        <f>Daten!B1418</f>
        <v xml:space="preserve">Tamsweg                                           </v>
      </c>
      <c r="C1418" s="14">
        <f t="shared" si="540"/>
        <v>5</v>
      </c>
      <c r="D1418" s="9">
        <f>Daten!D1418</f>
        <v>0</v>
      </c>
      <c r="E1418" s="8">
        <f>Daten!E1418</f>
        <v>5765</v>
      </c>
      <c r="F1418" s="8">
        <f>Daten!F1418</f>
        <v>5746</v>
      </c>
      <c r="G1418" s="26">
        <f t="shared" si="541"/>
        <v>19</v>
      </c>
      <c r="H1418" s="28">
        <f t="shared" si="542"/>
        <v>3.3066481030281933E-3</v>
      </c>
      <c r="I1418" s="20">
        <f t="shared" si="543"/>
        <v>81.854390862544662</v>
      </c>
      <c r="J1418" s="20">
        <f t="shared" si="544"/>
        <v>-62.854390862544662</v>
      </c>
      <c r="K1418" s="26">
        <f t="shared" si="545"/>
        <v>31427.195431272332</v>
      </c>
      <c r="L1418" s="15">
        <f>Daten!G1418</f>
        <v>766</v>
      </c>
      <c r="M1418" s="15">
        <f>Daten!H1418</f>
        <v>3741</v>
      </c>
      <c r="N1418" s="15">
        <f>Daten!I1418</f>
        <v>1258</v>
      </c>
      <c r="O1418" s="27">
        <f t="shared" si="546"/>
        <v>0.54103180967655706</v>
      </c>
      <c r="P1418" s="15">
        <f t="shared" si="547"/>
        <v>2141.5340195306712</v>
      </c>
      <c r="Q1418" s="20">
        <f t="shared" si="548"/>
        <v>-117.53401953067123</v>
      </c>
      <c r="R1418" s="26">
        <f t="shared" si="549"/>
        <v>-23506.803906134246</v>
      </c>
      <c r="S1418" s="8">
        <f>Daten!K1418</f>
        <v>10766.76</v>
      </c>
      <c r="T1418" s="8">
        <f>Daten!L1418</f>
        <v>551808.57999999996</v>
      </c>
      <c r="U1418" s="8">
        <f>Daten!M1418</f>
        <v>1955616.98</v>
      </c>
      <c r="V1418" s="8">
        <f>Daten!N1418</f>
        <v>500</v>
      </c>
      <c r="W1418" s="8">
        <f>Daten!O1418</f>
        <v>500</v>
      </c>
      <c r="X1418" s="22">
        <f t="shared" si="550"/>
        <v>2518192.3199999998</v>
      </c>
      <c r="Y1418" s="8">
        <f t="shared" si="551"/>
        <v>2364966.6375090028</v>
      </c>
      <c r="Z1418" s="20">
        <f t="shared" si="552"/>
        <v>153225.68249099702</v>
      </c>
      <c r="AA1418" s="26">
        <f t="shared" si="553"/>
        <v>-15322.568249099702</v>
      </c>
      <c r="AB1418" s="31">
        <f t="shared" si="554"/>
        <v>-7402.1767239616165</v>
      </c>
      <c r="AC1418" s="30">
        <f t="shared" si="555"/>
        <v>0</v>
      </c>
      <c r="AG1418" s="25">
        <f t="shared" si="556"/>
        <v>0</v>
      </c>
      <c r="AH1418" s="25">
        <f t="shared" si="557"/>
        <v>0</v>
      </c>
      <c r="AI1418" s="25">
        <f t="shared" si="558"/>
        <v>0</v>
      </c>
      <c r="AJ1418" s="25">
        <f t="shared" si="559"/>
        <v>1</v>
      </c>
      <c r="AK1418" s="25">
        <f t="shared" si="560"/>
        <v>0</v>
      </c>
      <c r="AL1418" s="25">
        <f t="shared" ca="1" si="561"/>
        <v>0</v>
      </c>
      <c r="AM1418" s="25">
        <f t="shared" ca="1" si="562"/>
        <v>0</v>
      </c>
      <c r="AN1418" s="25">
        <f ca="1">IF(AM1418=0,0,COUNTIF($AM$19:AM1418,C1418*10+1))</f>
        <v>0</v>
      </c>
      <c r="AO1418" s="20">
        <f t="shared" ca="1" si="563"/>
        <v>0</v>
      </c>
      <c r="AP1418" s="32">
        <f t="shared" ca="1" si="564"/>
        <v>0</v>
      </c>
    </row>
    <row r="1419" spans="1:42" x14ac:dyDescent="0.2">
      <c r="A1419" s="14">
        <f>Daten!A1419</f>
        <v>50511</v>
      </c>
      <c r="B1419" s="7" t="str">
        <f>Daten!B1419</f>
        <v xml:space="preserve">Thomatal                                          </v>
      </c>
      <c r="C1419" s="14">
        <f t="shared" si="540"/>
        <v>5</v>
      </c>
      <c r="D1419" s="9">
        <f>Daten!D1419</f>
        <v>0</v>
      </c>
      <c r="E1419" s="8">
        <f>Daten!E1419</f>
        <v>343</v>
      </c>
      <c r="F1419" s="8">
        <f>Daten!F1419</f>
        <v>353</v>
      </c>
      <c r="G1419" s="26">
        <f t="shared" si="541"/>
        <v>-10</v>
      </c>
      <c r="H1419" s="28">
        <f t="shared" si="542"/>
        <v>-2.8328611898016998E-2</v>
      </c>
      <c r="I1419" s="20">
        <f t="shared" si="543"/>
        <v>5.028646010177213</v>
      </c>
      <c r="J1419" s="20">
        <f t="shared" si="544"/>
        <v>-15.028646010177212</v>
      </c>
      <c r="K1419" s="26">
        <f t="shared" si="545"/>
        <v>7514.3230050886059</v>
      </c>
      <c r="L1419" s="15">
        <f>Daten!G1419</f>
        <v>51</v>
      </c>
      <c r="M1419" s="15">
        <f>Daten!H1419</f>
        <v>218</v>
      </c>
      <c r="N1419" s="15">
        <f>Daten!I1419</f>
        <v>74</v>
      </c>
      <c r="O1419" s="27">
        <f t="shared" si="546"/>
        <v>0.57339449541284404</v>
      </c>
      <c r="P1419" s="15">
        <f t="shared" si="547"/>
        <v>124.79401664199045</v>
      </c>
      <c r="Q1419" s="20">
        <f t="shared" si="548"/>
        <v>0.20598335800954715</v>
      </c>
      <c r="R1419" s="26">
        <f t="shared" si="549"/>
        <v>41.196671601909429</v>
      </c>
      <c r="S1419" s="8">
        <f>Daten!K1419</f>
        <v>7354.36</v>
      </c>
      <c r="T1419" s="8">
        <f>Daten!L1419</f>
        <v>27672.18</v>
      </c>
      <c r="U1419" s="8">
        <f>Daten!M1419</f>
        <v>53143.040000000001</v>
      </c>
      <c r="V1419" s="8">
        <f>Daten!N1419</f>
        <v>500</v>
      </c>
      <c r="W1419" s="8">
        <f>Daten!O1419</f>
        <v>500</v>
      </c>
      <c r="X1419" s="22">
        <f t="shared" si="550"/>
        <v>88169.58</v>
      </c>
      <c r="Y1419" s="8">
        <f t="shared" si="551"/>
        <v>140708.33593505429</v>
      </c>
      <c r="Z1419" s="20">
        <f t="shared" si="552"/>
        <v>-52538.755935054287</v>
      </c>
      <c r="AA1419" s="26">
        <f t="shared" si="553"/>
        <v>5253.8755935054287</v>
      </c>
      <c r="AB1419" s="31">
        <f t="shared" si="554"/>
        <v>12809.395270195944</v>
      </c>
      <c r="AC1419" s="30">
        <f t="shared" si="555"/>
        <v>12809.395270195944</v>
      </c>
      <c r="AG1419" s="25">
        <f t="shared" si="556"/>
        <v>7514.3230050886059</v>
      </c>
      <c r="AH1419" s="25">
        <f t="shared" si="557"/>
        <v>5253.8755935054287</v>
      </c>
      <c r="AI1419" s="25">
        <f t="shared" si="558"/>
        <v>12768.198598594034</v>
      </c>
      <c r="AJ1419" s="25">
        <f t="shared" si="559"/>
        <v>1</v>
      </c>
      <c r="AK1419" s="25">
        <f t="shared" si="560"/>
        <v>12768.198598594034</v>
      </c>
      <c r="AL1419" s="25">
        <f t="shared" ca="1" si="561"/>
        <v>28544</v>
      </c>
      <c r="AM1419" s="25">
        <f t="shared" ca="1" si="562"/>
        <v>51</v>
      </c>
      <c r="AN1419" s="25">
        <f ca="1">IF(AM1419=0,0,COUNTIF($AM$19:AM1419,C1419*10+1))</f>
        <v>25</v>
      </c>
      <c r="AO1419" s="20">
        <f t="shared" ca="1" si="563"/>
        <v>0</v>
      </c>
      <c r="AP1419" s="32">
        <f t="shared" ca="1" si="564"/>
        <v>28544</v>
      </c>
    </row>
    <row r="1420" spans="1:42" x14ac:dyDescent="0.2">
      <c r="A1420" s="14">
        <f>Daten!A1420</f>
        <v>50512</v>
      </c>
      <c r="B1420" s="7" t="str">
        <f>Daten!B1420</f>
        <v xml:space="preserve">Tweng                                             </v>
      </c>
      <c r="C1420" s="14">
        <f t="shared" si="540"/>
        <v>5</v>
      </c>
      <c r="D1420" s="9">
        <f>Daten!D1420</f>
        <v>0</v>
      </c>
      <c r="E1420" s="8">
        <f>Daten!E1420</f>
        <v>230</v>
      </c>
      <c r="F1420" s="8">
        <f>Daten!F1420</f>
        <v>249</v>
      </c>
      <c r="G1420" s="26">
        <f t="shared" si="541"/>
        <v>-19</v>
      </c>
      <c r="H1420" s="28">
        <f t="shared" si="542"/>
        <v>-7.6305220883534142E-2</v>
      </c>
      <c r="I1420" s="20">
        <f t="shared" si="543"/>
        <v>3.5471185737510651</v>
      </c>
      <c r="J1420" s="20">
        <f t="shared" si="544"/>
        <v>-22.547118573751064</v>
      </c>
      <c r="K1420" s="26">
        <f t="shared" si="545"/>
        <v>11273.559286875532</v>
      </c>
      <c r="L1420" s="15">
        <f>Daten!G1420</f>
        <v>28</v>
      </c>
      <c r="M1420" s="15">
        <f>Daten!H1420</f>
        <v>155</v>
      </c>
      <c r="N1420" s="15">
        <f>Daten!I1420</f>
        <v>47</v>
      </c>
      <c r="O1420" s="27">
        <f t="shared" si="546"/>
        <v>0.4838709677419355</v>
      </c>
      <c r="P1420" s="15">
        <f t="shared" si="547"/>
        <v>88.729690731690454</v>
      </c>
      <c r="Q1420" s="20">
        <f t="shared" si="548"/>
        <v>-13.729690731690454</v>
      </c>
      <c r="R1420" s="26">
        <f t="shared" si="549"/>
        <v>-2745.9381463380905</v>
      </c>
      <c r="S1420" s="8">
        <f>Daten!K1420</f>
        <v>6128.88</v>
      </c>
      <c r="T1420" s="8">
        <f>Daten!L1420</f>
        <v>202048.28</v>
      </c>
      <c r="U1420" s="8">
        <f>Daten!M1420</f>
        <v>677390.27</v>
      </c>
      <c r="V1420" s="8">
        <f>Daten!N1420</f>
        <v>500</v>
      </c>
      <c r="W1420" s="8">
        <f>Daten!O1420</f>
        <v>500</v>
      </c>
      <c r="X1420" s="22">
        <f t="shared" si="550"/>
        <v>885567.43</v>
      </c>
      <c r="Y1420" s="8">
        <f t="shared" si="551"/>
        <v>94352.528469569937</v>
      </c>
      <c r="Z1420" s="20">
        <f t="shared" si="552"/>
        <v>791214.90153043007</v>
      </c>
      <c r="AA1420" s="26">
        <f t="shared" si="553"/>
        <v>-79121.490153043007</v>
      </c>
      <c r="AB1420" s="31">
        <f t="shared" si="554"/>
        <v>-70593.869012505573</v>
      </c>
      <c r="AC1420" s="30">
        <f t="shared" si="555"/>
        <v>0</v>
      </c>
      <c r="AG1420" s="25">
        <f t="shared" si="556"/>
        <v>0</v>
      </c>
      <c r="AH1420" s="25">
        <f t="shared" si="557"/>
        <v>0</v>
      </c>
      <c r="AI1420" s="25">
        <f t="shared" si="558"/>
        <v>0</v>
      </c>
      <c r="AJ1420" s="25">
        <f t="shared" si="559"/>
        <v>1</v>
      </c>
      <c r="AK1420" s="25">
        <f t="shared" si="560"/>
        <v>0</v>
      </c>
      <c r="AL1420" s="25">
        <f t="shared" ca="1" si="561"/>
        <v>0</v>
      </c>
      <c r="AM1420" s="25">
        <f t="shared" ca="1" si="562"/>
        <v>0</v>
      </c>
      <c r="AN1420" s="25">
        <f ca="1">IF(AM1420=0,0,COUNTIF($AM$19:AM1420,C1420*10+1))</f>
        <v>0</v>
      </c>
      <c r="AO1420" s="20">
        <f t="shared" ca="1" si="563"/>
        <v>0</v>
      </c>
      <c r="AP1420" s="32">
        <f t="shared" ca="1" si="564"/>
        <v>0</v>
      </c>
    </row>
    <row r="1421" spans="1:42" x14ac:dyDescent="0.2">
      <c r="A1421" s="14">
        <f>Daten!A1421</f>
        <v>50513</v>
      </c>
      <c r="B1421" s="7" t="str">
        <f>Daten!B1421</f>
        <v xml:space="preserve">Unternberg                                        </v>
      </c>
      <c r="C1421" s="14">
        <f t="shared" si="540"/>
        <v>5</v>
      </c>
      <c r="D1421" s="9">
        <f>Daten!D1421</f>
        <v>0</v>
      </c>
      <c r="E1421" s="8">
        <f>Daten!E1421</f>
        <v>1033</v>
      </c>
      <c r="F1421" s="8">
        <f>Daten!F1421</f>
        <v>1014</v>
      </c>
      <c r="G1421" s="26">
        <f t="shared" si="541"/>
        <v>19</v>
      </c>
      <c r="H1421" s="28">
        <f t="shared" si="542"/>
        <v>1.8737672583826429E-2</v>
      </c>
      <c r="I1421" s="20">
        <f t="shared" si="543"/>
        <v>14.444892505154941</v>
      </c>
      <c r="J1421" s="20">
        <f t="shared" si="544"/>
        <v>4.5551074948450587</v>
      </c>
      <c r="K1421" s="26">
        <f t="shared" si="545"/>
        <v>-2277.5537474225293</v>
      </c>
      <c r="L1421" s="15">
        <f>Daten!G1421</f>
        <v>162</v>
      </c>
      <c r="M1421" s="15">
        <f>Daten!H1421</f>
        <v>652</v>
      </c>
      <c r="N1421" s="15">
        <f>Daten!I1421</f>
        <v>219</v>
      </c>
      <c r="O1421" s="27">
        <f t="shared" si="546"/>
        <v>0.58435582822085885</v>
      </c>
      <c r="P1421" s="15">
        <f t="shared" si="547"/>
        <v>373.23715069072375</v>
      </c>
      <c r="Q1421" s="20">
        <f t="shared" si="548"/>
        <v>7.7628493092762483</v>
      </c>
      <c r="R1421" s="26">
        <f t="shared" si="549"/>
        <v>1552.5698618552497</v>
      </c>
      <c r="S1421" s="8">
        <f>Daten!K1421</f>
        <v>5035.6499999999996</v>
      </c>
      <c r="T1421" s="8">
        <f>Daten!L1421</f>
        <v>80172.92</v>
      </c>
      <c r="U1421" s="8">
        <f>Daten!M1421</f>
        <v>593214.69999999995</v>
      </c>
      <c r="V1421" s="8">
        <f>Daten!N1421</f>
        <v>500</v>
      </c>
      <c r="W1421" s="8">
        <f>Daten!O1421</f>
        <v>500</v>
      </c>
      <c r="X1421" s="22">
        <f t="shared" si="550"/>
        <v>678423.2699999999</v>
      </c>
      <c r="Y1421" s="8">
        <f t="shared" si="551"/>
        <v>423765.92134376412</v>
      </c>
      <c r="Z1421" s="20">
        <f t="shared" si="552"/>
        <v>254657.34865623579</v>
      </c>
      <c r="AA1421" s="26">
        <f t="shared" si="553"/>
        <v>-25465.734865623581</v>
      </c>
      <c r="AB1421" s="31">
        <f t="shared" si="554"/>
        <v>-26190.71875119086</v>
      </c>
      <c r="AC1421" s="30">
        <f t="shared" si="555"/>
        <v>0</v>
      </c>
      <c r="AG1421" s="25">
        <f t="shared" si="556"/>
        <v>0</v>
      </c>
      <c r="AH1421" s="25">
        <f t="shared" si="557"/>
        <v>0</v>
      </c>
      <c r="AI1421" s="25">
        <f t="shared" si="558"/>
        <v>0</v>
      </c>
      <c r="AJ1421" s="25">
        <f t="shared" si="559"/>
        <v>1</v>
      </c>
      <c r="AK1421" s="25">
        <f t="shared" si="560"/>
        <v>0</v>
      </c>
      <c r="AL1421" s="25">
        <f t="shared" ca="1" si="561"/>
        <v>0</v>
      </c>
      <c r="AM1421" s="25">
        <f t="shared" ca="1" si="562"/>
        <v>0</v>
      </c>
      <c r="AN1421" s="25">
        <f ca="1">IF(AM1421=0,0,COUNTIF($AM$19:AM1421,C1421*10+1))</f>
        <v>0</v>
      </c>
      <c r="AO1421" s="20">
        <f t="shared" ca="1" si="563"/>
        <v>0</v>
      </c>
      <c r="AP1421" s="32">
        <f t="shared" ca="1" si="564"/>
        <v>0</v>
      </c>
    </row>
    <row r="1422" spans="1:42" x14ac:dyDescent="0.2">
      <c r="A1422" s="14">
        <f>Daten!A1422</f>
        <v>50514</v>
      </c>
      <c r="B1422" s="7" t="str">
        <f>Daten!B1422</f>
        <v xml:space="preserve">Weißpriach                                       </v>
      </c>
      <c r="C1422" s="14">
        <f t="shared" si="540"/>
        <v>5</v>
      </c>
      <c r="D1422" s="9">
        <f>Daten!D1422</f>
        <v>0</v>
      </c>
      <c r="E1422" s="8">
        <f>Daten!E1422</f>
        <v>306</v>
      </c>
      <c r="F1422" s="8">
        <f>Daten!F1422</f>
        <v>310</v>
      </c>
      <c r="G1422" s="26">
        <f t="shared" si="541"/>
        <v>-4</v>
      </c>
      <c r="H1422" s="28">
        <f t="shared" si="542"/>
        <v>-1.2903225806451613E-2</v>
      </c>
      <c r="I1422" s="20">
        <f t="shared" si="543"/>
        <v>4.4160913970394793</v>
      </c>
      <c r="J1422" s="20">
        <f t="shared" si="544"/>
        <v>-8.4160913970394802</v>
      </c>
      <c r="K1422" s="26">
        <f t="shared" si="545"/>
        <v>4208.0456985197397</v>
      </c>
      <c r="L1422" s="15">
        <f>Daten!G1422</f>
        <v>53</v>
      </c>
      <c r="M1422" s="15">
        <f>Daten!H1422</f>
        <v>187</v>
      </c>
      <c r="N1422" s="15">
        <f>Daten!I1422</f>
        <v>66</v>
      </c>
      <c r="O1422" s="27">
        <f t="shared" si="546"/>
        <v>0.63636363636363635</v>
      </c>
      <c r="P1422" s="15">
        <f t="shared" si="547"/>
        <v>107.04807849565236</v>
      </c>
      <c r="Q1422" s="20">
        <f t="shared" si="548"/>
        <v>11.951921504347638</v>
      </c>
      <c r="R1422" s="26">
        <f t="shared" si="549"/>
        <v>2390.3843008695276</v>
      </c>
      <c r="S1422" s="8">
        <f>Daten!K1422</f>
        <v>4760.29</v>
      </c>
      <c r="T1422" s="8">
        <f>Daten!L1422</f>
        <v>37509</v>
      </c>
      <c r="U1422" s="8">
        <f>Daten!M1422</f>
        <v>62310.68</v>
      </c>
      <c r="V1422" s="8">
        <f>Daten!N1422</f>
        <v>500</v>
      </c>
      <c r="W1422" s="8">
        <f>Daten!O1422</f>
        <v>500</v>
      </c>
      <c r="X1422" s="22">
        <f t="shared" si="550"/>
        <v>104579.97</v>
      </c>
      <c r="Y1422" s="8">
        <f t="shared" si="551"/>
        <v>125529.88570299304</v>
      </c>
      <c r="Z1422" s="20">
        <f t="shared" si="552"/>
        <v>-20949.915702993036</v>
      </c>
      <c r="AA1422" s="26">
        <f t="shared" si="553"/>
        <v>2094.9915702993035</v>
      </c>
      <c r="AB1422" s="31">
        <f t="shared" si="554"/>
        <v>8693.4215696885713</v>
      </c>
      <c r="AC1422" s="30">
        <f t="shared" si="555"/>
        <v>8693.4215696885713</v>
      </c>
      <c r="AG1422" s="25">
        <f t="shared" si="556"/>
        <v>4208.0456985197397</v>
      </c>
      <c r="AH1422" s="25">
        <f t="shared" si="557"/>
        <v>2094.9915702993035</v>
      </c>
      <c r="AI1422" s="25">
        <f t="shared" si="558"/>
        <v>6303.0372688190437</v>
      </c>
      <c r="AJ1422" s="25">
        <f t="shared" si="559"/>
        <v>1</v>
      </c>
      <c r="AK1422" s="25">
        <f t="shared" si="560"/>
        <v>6303.0372688190437</v>
      </c>
      <c r="AL1422" s="25">
        <f t="shared" ca="1" si="561"/>
        <v>14091</v>
      </c>
      <c r="AM1422" s="25">
        <f t="shared" ca="1" si="562"/>
        <v>51</v>
      </c>
      <c r="AN1422" s="25">
        <f ca="1">IF(AM1422=0,0,COUNTIF($AM$19:AM1422,C1422*10+1))</f>
        <v>26</v>
      </c>
      <c r="AO1422" s="20">
        <f t="shared" ca="1" si="563"/>
        <v>0</v>
      </c>
      <c r="AP1422" s="32">
        <f t="shared" ca="1" si="564"/>
        <v>14091</v>
      </c>
    </row>
    <row r="1423" spans="1:42" x14ac:dyDescent="0.2">
      <c r="A1423" s="14">
        <f>Daten!A1423</f>
        <v>50515</v>
      </c>
      <c r="B1423" s="7" t="str">
        <f>Daten!B1423</f>
        <v xml:space="preserve">Zederhaus                                         </v>
      </c>
      <c r="C1423" s="14">
        <f t="shared" si="540"/>
        <v>5</v>
      </c>
      <c r="D1423" s="9">
        <f>Daten!D1423</f>
        <v>0</v>
      </c>
      <c r="E1423" s="8">
        <f>Daten!E1423</f>
        <v>1170</v>
      </c>
      <c r="F1423" s="8">
        <f>Daten!F1423</f>
        <v>1176</v>
      </c>
      <c r="G1423" s="26">
        <f t="shared" si="541"/>
        <v>-6</v>
      </c>
      <c r="H1423" s="28">
        <f t="shared" si="542"/>
        <v>-5.1020408163265302E-3</v>
      </c>
      <c r="I1423" s="20">
        <f t="shared" si="543"/>
        <v>16.752656396511057</v>
      </c>
      <c r="J1423" s="20">
        <f t="shared" si="544"/>
        <v>-22.752656396511057</v>
      </c>
      <c r="K1423" s="26">
        <f t="shared" si="545"/>
        <v>11376.328198255529</v>
      </c>
      <c r="L1423" s="15">
        <f>Daten!G1423</f>
        <v>199</v>
      </c>
      <c r="M1423" s="15">
        <f>Daten!H1423</f>
        <v>736</v>
      </c>
      <c r="N1423" s="15">
        <f>Daten!I1423</f>
        <v>235</v>
      </c>
      <c r="O1423" s="27">
        <f t="shared" si="546"/>
        <v>0.58967391304347827</v>
      </c>
      <c r="P1423" s="15">
        <f t="shared" si="547"/>
        <v>421.32291857112375</v>
      </c>
      <c r="Q1423" s="20">
        <f t="shared" si="548"/>
        <v>12.677081428876249</v>
      </c>
      <c r="R1423" s="26">
        <f t="shared" si="549"/>
        <v>2535.4162857752499</v>
      </c>
      <c r="S1423" s="8">
        <f>Daten!K1423</f>
        <v>8218.06</v>
      </c>
      <c r="T1423" s="8">
        <f>Daten!L1423</f>
        <v>89269.24</v>
      </c>
      <c r="U1423" s="8">
        <f>Daten!M1423</f>
        <v>59700.39</v>
      </c>
      <c r="V1423" s="8">
        <f>Daten!N1423</f>
        <v>500</v>
      </c>
      <c r="W1423" s="8">
        <f>Daten!O1423</f>
        <v>500</v>
      </c>
      <c r="X1423" s="22">
        <f t="shared" si="550"/>
        <v>157187.69</v>
      </c>
      <c r="Y1423" s="8">
        <f t="shared" si="551"/>
        <v>479967.21004085575</v>
      </c>
      <c r="Z1423" s="20">
        <f t="shared" si="552"/>
        <v>-322779.52004085574</v>
      </c>
      <c r="AA1423" s="26">
        <f t="shared" si="553"/>
        <v>32277.952004085575</v>
      </c>
      <c r="AB1423" s="31">
        <f t="shared" si="554"/>
        <v>46189.696488116359</v>
      </c>
      <c r="AC1423" s="30">
        <f t="shared" si="555"/>
        <v>46189.696488116359</v>
      </c>
      <c r="AG1423" s="25">
        <f t="shared" si="556"/>
        <v>11376.328198255529</v>
      </c>
      <c r="AH1423" s="25">
        <f t="shared" si="557"/>
        <v>32277.952004085575</v>
      </c>
      <c r="AI1423" s="25">
        <f t="shared" si="558"/>
        <v>43654.280202341106</v>
      </c>
      <c r="AJ1423" s="25">
        <f t="shared" si="559"/>
        <v>1</v>
      </c>
      <c r="AK1423" s="25">
        <f t="shared" si="560"/>
        <v>43654.280202341106</v>
      </c>
      <c r="AL1423" s="25">
        <f t="shared" ca="1" si="561"/>
        <v>97592</v>
      </c>
      <c r="AM1423" s="25">
        <f t="shared" ca="1" si="562"/>
        <v>51</v>
      </c>
      <c r="AN1423" s="25">
        <f ca="1">IF(AM1423=0,0,COUNTIF($AM$19:AM1423,C1423*10+1))</f>
        <v>27</v>
      </c>
      <c r="AO1423" s="20">
        <f t="shared" ca="1" si="563"/>
        <v>0</v>
      </c>
      <c r="AP1423" s="32">
        <f t="shared" ca="1" si="564"/>
        <v>97592</v>
      </c>
    </row>
    <row r="1424" spans="1:42" x14ac:dyDescent="0.2">
      <c r="A1424" s="14">
        <f>Daten!A1424</f>
        <v>50601</v>
      </c>
      <c r="B1424" s="7" t="str">
        <f>Daten!B1424</f>
        <v xml:space="preserve">Bramberg am Wildkogel                             </v>
      </c>
      <c r="C1424" s="14">
        <f t="shared" si="540"/>
        <v>5</v>
      </c>
      <c r="D1424" s="9">
        <f>Daten!D1424</f>
        <v>0</v>
      </c>
      <c r="E1424" s="8">
        <f>Daten!E1424</f>
        <v>4041</v>
      </c>
      <c r="F1424" s="8">
        <f>Daten!F1424</f>
        <v>3938</v>
      </c>
      <c r="G1424" s="26">
        <f t="shared" si="541"/>
        <v>103</v>
      </c>
      <c r="H1424" s="28">
        <f t="shared" si="542"/>
        <v>2.6155408836973083E-2</v>
      </c>
      <c r="I1424" s="20">
        <f t="shared" si="543"/>
        <v>56.098606198520862</v>
      </c>
      <c r="J1424" s="20">
        <f t="shared" si="544"/>
        <v>46.901393801479138</v>
      </c>
      <c r="K1424" s="26">
        <f t="shared" si="545"/>
        <v>-23450.696900739567</v>
      </c>
      <c r="L1424" s="15">
        <f>Daten!G1424</f>
        <v>610</v>
      </c>
      <c r="M1424" s="15">
        <f>Daten!H1424</f>
        <v>2632</v>
      </c>
      <c r="N1424" s="15">
        <f>Daten!I1424</f>
        <v>799</v>
      </c>
      <c r="O1424" s="27">
        <f t="shared" si="546"/>
        <v>0.53533434650455924</v>
      </c>
      <c r="P1424" s="15">
        <f t="shared" si="547"/>
        <v>1506.6873935858664</v>
      </c>
      <c r="Q1424" s="20">
        <f t="shared" si="548"/>
        <v>-97.687393585866403</v>
      </c>
      <c r="R1424" s="26">
        <f t="shared" si="549"/>
        <v>-19537.478717173282</v>
      </c>
      <c r="S1424" s="8">
        <f>Daten!K1424</f>
        <v>12423</v>
      </c>
      <c r="T1424" s="8">
        <f>Daten!L1424</f>
        <v>374120.83</v>
      </c>
      <c r="U1424" s="8">
        <f>Daten!M1424</f>
        <v>1165582.3899999999</v>
      </c>
      <c r="V1424" s="8">
        <f>Daten!N1424</f>
        <v>500</v>
      </c>
      <c r="W1424" s="8">
        <f>Daten!O1424</f>
        <v>500</v>
      </c>
      <c r="X1424" s="22">
        <f t="shared" si="550"/>
        <v>1552126.22</v>
      </c>
      <c r="Y1424" s="8">
        <f t="shared" si="551"/>
        <v>1657732.9023718787</v>
      </c>
      <c r="Z1424" s="20">
        <f t="shared" si="552"/>
        <v>-105606.68237187876</v>
      </c>
      <c r="AA1424" s="26">
        <f t="shared" si="553"/>
        <v>10560.668237187878</v>
      </c>
      <c r="AB1424" s="31">
        <f t="shared" si="554"/>
        <v>-32427.507380724972</v>
      </c>
      <c r="AC1424" s="30">
        <f t="shared" si="555"/>
        <v>0</v>
      </c>
      <c r="AG1424" s="25">
        <f t="shared" si="556"/>
        <v>0</v>
      </c>
      <c r="AH1424" s="25">
        <f t="shared" si="557"/>
        <v>0</v>
      </c>
      <c r="AI1424" s="25">
        <f t="shared" si="558"/>
        <v>0</v>
      </c>
      <c r="AJ1424" s="25">
        <f t="shared" si="559"/>
        <v>1</v>
      </c>
      <c r="AK1424" s="25">
        <f t="shared" si="560"/>
        <v>0</v>
      </c>
      <c r="AL1424" s="25">
        <f t="shared" ca="1" si="561"/>
        <v>0</v>
      </c>
      <c r="AM1424" s="25">
        <f t="shared" ca="1" si="562"/>
        <v>0</v>
      </c>
      <c r="AN1424" s="25">
        <f ca="1">IF(AM1424=0,0,COUNTIF($AM$19:AM1424,C1424*10+1))</f>
        <v>0</v>
      </c>
      <c r="AO1424" s="20">
        <f t="shared" ca="1" si="563"/>
        <v>0</v>
      </c>
      <c r="AP1424" s="32">
        <f t="shared" ca="1" si="564"/>
        <v>0</v>
      </c>
    </row>
    <row r="1425" spans="1:42" x14ac:dyDescent="0.2">
      <c r="A1425" s="14">
        <f>Daten!A1425</f>
        <v>50602</v>
      </c>
      <c r="B1425" s="7" t="str">
        <f>Daten!B1425</f>
        <v xml:space="preserve">Bruck an der Großglocknerstraße                 </v>
      </c>
      <c r="C1425" s="14">
        <f t="shared" si="540"/>
        <v>5</v>
      </c>
      <c r="D1425" s="9">
        <f>Daten!D1425</f>
        <v>0</v>
      </c>
      <c r="E1425" s="8">
        <f>Daten!E1425</f>
        <v>4950</v>
      </c>
      <c r="F1425" s="8">
        <f>Daten!F1425</f>
        <v>4786</v>
      </c>
      <c r="G1425" s="26">
        <f t="shared" si="541"/>
        <v>164</v>
      </c>
      <c r="H1425" s="28">
        <f t="shared" si="542"/>
        <v>3.4266610948600083E-2</v>
      </c>
      <c r="I1425" s="20">
        <f t="shared" si="543"/>
        <v>68.178752987841762</v>
      </c>
      <c r="J1425" s="20">
        <f t="shared" si="544"/>
        <v>95.821247012158238</v>
      </c>
      <c r="K1425" s="26">
        <f t="shared" si="545"/>
        <v>-47910.623506079122</v>
      </c>
      <c r="L1425" s="15">
        <f>Daten!G1425</f>
        <v>732</v>
      </c>
      <c r="M1425" s="15">
        <f>Daten!H1425</f>
        <v>3257</v>
      </c>
      <c r="N1425" s="15">
        <f>Daten!I1425</f>
        <v>961</v>
      </c>
      <c r="O1425" s="27">
        <f t="shared" si="546"/>
        <v>0.51980350015351551</v>
      </c>
      <c r="P1425" s="15">
        <f t="shared" si="547"/>
        <v>1864.4684046007474</v>
      </c>
      <c r="Q1425" s="20">
        <f t="shared" si="548"/>
        <v>-171.46840460074736</v>
      </c>
      <c r="R1425" s="26">
        <f t="shared" si="549"/>
        <v>-34293.680920149476</v>
      </c>
      <c r="S1425" s="8">
        <f>Daten!K1425</f>
        <v>8618.59</v>
      </c>
      <c r="T1425" s="8">
        <f>Daten!L1425</f>
        <v>432481.77</v>
      </c>
      <c r="U1425" s="8">
        <f>Daten!M1425</f>
        <v>1690406.8</v>
      </c>
      <c r="V1425" s="8">
        <f>Daten!N1425</f>
        <v>500</v>
      </c>
      <c r="W1425" s="8">
        <f>Daten!O1425</f>
        <v>500</v>
      </c>
      <c r="X1425" s="22">
        <f t="shared" si="550"/>
        <v>2131507.16</v>
      </c>
      <c r="Y1425" s="8">
        <f t="shared" si="551"/>
        <v>2030630.5040190052</v>
      </c>
      <c r="Z1425" s="20">
        <f t="shared" si="552"/>
        <v>100876.65598099492</v>
      </c>
      <c r="AA1425" s="26">
        <f t="shared" si="553"/>
        <v>-10087.665598099493</v>
      </c>
      <c r="AB1425" s="31">
        <f t="shared" si="554"/>
        <v>-92291.970024328097</v>
      </c>
      <c r="AC1425" s="30">
        <f t="shared" si="555"/>
        <v>0</v>
      </c>
      <c r="AG1425" s="25">
        <f t="shared" si="556"/>
        <v>0</v>
      </c>
      <c r="AH1425" s="25">
        <f t="shared" si="557"/>
        <v>0</v>
      </c>
      <c r="AI1425" s="25">
        <f t="shared" si="558"/>
        <v>0</v>
      </c>
      <c r="AJ1425" s="25">
        <f t="shared" si="559"/>
        <v>1</v>
      </c>
      <c r="AK1425" s="25">
        <f t="shared" si="560"/>
        <v>0</v>
      </c>
      <c r="AL1425" s="25">
        <f t="shared" ca="1" si="561"/>
        <v>0</v>
      </c>
      <c r="AM1425" s="25">
        <f t="shared" ca="1" si="562"/>
        <v>0</v>
      </c>
      <c r="AN1425" s="25">
        <f ca="1">IF(AM1425=0,0,COUNTIF($AM$19:AM1425,C1425*10+1))</f>
        <v>0</v>
      </c>
      <c r="AO1425" s="20">
        <f t="shared" ca="1" si="563"/>
        <v>0</v>
      </c>
      <c r="AP1425" s="32">
        <f t="shared" ca="1" si="564"/>
        <v>0</v>
      </c>
    </row>
    <row r="1426" spans="1:42" x14ac:dyDescent="0.2">
      <c r="A1426" s="14">
        <f>Daten!A1426</f>
        <v>50603</v>
      </c>
      <c r="B1426" s="7" t="str">
        <f>Daten!B1426</f>
        <v xml:space="preserve">Dienten am Hochkönig                             </v>
      </c>
      <c r="C1426" s="14">
        <f t="shared" si="540"/>
        <v>5</v>
      </c>
      <c r="D1426" s="9">
        <f>Daten!D1426</f>
        <v>0</v>
      </c>
      <c r="E1426" s="8">
        <f>Daten!E1426</f>
        <v>728</v>
      </c>
      <c r="F1426" s="8">
        <f>Daten!F1426</f>
        <v>740</v>
      </c>
      <c r="G1426" s="26">
        <f t="shared" si="541"/>
        <v>-12</v>
      </c>
      <c r="H1426" s="28">
        <f t="shared" si="542"/>
        <v>-1.6216216216216217E-2</v>
      </c>
      <c r="I1426" s="20">
        <f t="shared" si="543"/>
        <v>10.541637528416821</v>
      </c>
      <c r="J1426" s="20">
        <f t="shared" si="544"/>
        <v>-22.541637528416821</v>
      </c>
      <c r="K1426" s="26">
        <f t="shared" si="545"/>
        <v>11270.81876420841</v>
      </c>
      <c r="L1426" s="15">
        <f>Daten!G1426</f>
        <v>86</v>
      </c>
      <c r="M1426" s="15">
        <f>Daten!H1426</f>
        <v>482</v>
      </c>
      <c r="N1426" s="15">
        <f>Daten!I1426</f>
        <v>160</v>
      </c>
      <c r="O1426" s="27">
        <f t="shared" si="546"/>
        <v>0.51037344398340245</v>
      </c>
      <c r="P1426" s="15">
        <f t="shared" si="547"/>
        <v>275.92071569467612</v>
      </c>
      <c r="Q1426" s="20">
        <f t="shared" si="548"/>
        <v>-29.920715694676119</v>
      </c>
      <c r="R1426" s="26">
        <f t="shared" si="549"/>
        <v>-5984.1431389352238</v>
      </c>
      <c r="S1426" s="8">
        <f>Daten!K1426</f>
        <v>6938.39</v>
      </c>
      <c r="T1426" s="8">
        <f>Daten!L1426</f>
        <v>118713.86</v>
      </c>
      <c r="U1426" s="8">
        <f>Daten!M1426</f>
        <v>291437.3</v>
      </c>
      <c r="V1426" s="8">
        <f>Daten!N1426</f>
        <v>500</v>
      </c>
      <c r="W1426" s="8">
        <f>Daten!O1426</f>
        <v>500</v>
      </c>
      <c r="X1426" s="22">
        <f t="shared" si="550"/>
        <v>417089.55</v>
      </c>
      <c r="Y1426" s="8">
        <f t="shared" si="551"/>
        <v>298646.26402542135</v>
      </c>
      <c r="Z1426" s="20">
        <f t="shared" si="552"/>
        <v>118443.28597457864</v>
      </c>
      <c r="AA1426" s="26">
        <f t="shared" si="553"/>
        <v>-11844.328597457865</v>
      </c>
      <c r="AB1426" s="31">
        <f t="shared" si="554"/>
        <v>-6557.6529721846782</v>
      </c>
      <c r="AC1426" s="30">
        <f t="shared" si="555"/>
        <v>0</v>
      </c>
      <c r="AG1426" s="25">
        <f t="shared" si="556"/>
        <v>0</v>
      </c>
      <c r="AH1426" s="25">
        <f t="shared" si="557"/>
        <v>0</v>
      </c>
      <c r="AI1426" s="25">
        <f t="shared" si="558"/>
        <v>0</v>
      </c>
      <c r="AJ1426" s="25">
        <f t="shared" si="559"/>
        <v>1</v>
      </c>
      <c r="AK1426" s="25">
        <f t="shared" si="560"/>
        <v>0</v>
      </c>
      <c r="AL1426" s="25">
        <f t="shared" ca="1" si="561"/>
        <v>0</v>
      </c>
      <c r="AM1426" s="25">
        <f t="shared" ca="1" si="562"/>
        <v>0</v>
      </c>
      <c r="AN1426" s="25">
        <f ca="1">IF(AM1426=0,0,COUNTIF($AM$19:AM1426,C1426*10+1))</f>
        <v>0</v>
      </c>
      <c r="AO1426" s="20">
        <f t="shared" ca="1" si="563"/>
        <v>0</v>
      </c>
      <c r="AP1426" s="32">
        <f t="shared" ca="1" si="564"/>
        <v>0</v>
      </c>
    </row>
    <row r="1427" spans="1:42" x14ac:dyDescent="0.2">
      <c r="A1427" s="14">
        <f>Daten!A1427</f>
        <v>50604</v>
      </c>
      <c r="B1427" s="7" t="str">
        <f>Daten!B1427</f>
        <v xml:space="preserve">Fusch an der Großglocknerstraße                 </v>
      </c>
      <c r="C1427" s="14">
        <f t="shared" ref="C1427:C1490" si="565">INT(A1427/10000)</f>
        <v>5</v>
      </c>
      <c r="D1427" s="9">
        <f>Daten!D1427</f>
        <v>0</v>
      </c>
      <c r="E1427" s="8">
        <f>Daten!E1427</f>
        <v>745</v>
      </c>
      <c r="F1427" s="8">
        <f>Daten!F1427</f>
        <v>714</v>
      </c>
      <c r="G1427" s="26">
        <f t="shared" ref="G1427:G1490" si="566">E1427-F1427</f>
        <v>31</v>
      </c>
      <c r="H1427" s="28">
        <f t="shared" ref="H1427:H1490" si="567">G1427/F1427</f>
        <v>4.341736694677871E-2</v>
      </c>
      <c r="I1427" s="20">
        <f t="shared" ref="I1427:I1490" si="568">F1427*$I$6</f>
        <v>10.171255669310284</v>
      </c>
      <c r="J1427" s="20">
        <f t="shared" ref="J1427:J1490" si="569">G1427-I1427</f>
        <v>20.828744330689716</v>
      </c>
      <c r="K1427" s="26">
        <f t="shared" ref="K1427:K1490" si="570">-J1427*$K$5</f>
        <v>-10414.372165344857</v>
      </c>
      <c r="L1427" s="15">
        <f>Daten!G1427</f>
        <v>137</v>
      </c>
      <c r="M1427" s="15">
        <f>Daten!H1427</f>
        <v>458</v>
      </c>
      <c r="N1427" s="15">
        <f>Daten!I1427</f>
        <v>150</v>
      </c>
      <c r="O1427" s="27">
        <f t="shared" ref="O1427:O1490" si="571">(L1427+N1427)/M1427</f>
        <v>0.6266375545851528</v>
      </c>
      <c r="P1427" s="15">
        <f t="shared" ref="P1427:P1490" si="572">M1427*$P$6</f>
        <v>262.18192487170472</v>
      </c>
      <c r="Q1427" s="20">
        <f t="shared" ref="Q1427:Q1490" si="573">L1427+N1427-P1427</f>
        <v>24.818075128295277</v>
      </c>
      <c r="R1427" s="26">
        <f t="shared" ref="R1427:R1490" si="574">Q1427*$R$5</f>
        <v>4963.6150256590554</v>
      </c>
      <c r="S1427" s="8">
        <f>Daten!K1427</f>
        <v>10352.1</v>
      </c>
      <c r="T1427" s="8">
        <f>Daten!L1427</f>
        <v>66877.81</v>
      </c>
      <c r="U1427" s="8">
        <f>Daten!M1427</f>
        <v>534750.80000000005</v>
      </c>
      <c r="V1427" s="8">
        <f>Daten!N1427</f>
        <v>500</v>
      </c>
      <c r="W1427" s="8">
        <f>Daten!O1427</f>
        <v>500</v>
      </c>
      <c r="X1427" s="22">
        <f t="shared" ref="X1427:X1490" si="575">S1427/V1427*500+T1427/W1427*500+U1427</f>
        <v>611980.71000000008</v>
      </c>
      <c r="Y1427" s="8">
        <f t="shared" ref="Y1427:Y1490" si="576">E1427*$Y$6</f>
        <v>305620.14656447654</v>
      </c>
      <c r="Z1427" s="20">
        <f t="shared" ref="Z1427:Z1490" si="577">X1427-Y1427</f>
        <v>306360.56343552354</v>
      </c>
      <c r="AA1427" s="26">
        <f t="shared" ref="AA1427:AA1490" si="578">-Z1427*$AA$5</f>
        <v>-30636.056343552355</v>
      </c>
      <c r="AB1427" s="31">
        <f t="shared" ref="AB1427:AB1490" si="579">K1427+R1427+AA1427</f>
        <v>-36086.813483238155</v>
      </c>
      <c r="AC1427" s="30">
        <f t="shared" ref="AC1427:AC1490" si="580">MAX(0,AB1427)</f>
        <v>0</v>
      </c>
      <c r="AG1427" s="25">
        <f t="shared" ref="AG1427:AG1490" si="581">IF(AB1427&gt;0,K1427,0)</f>
        <v>0</v>
      </c>
      <c r="AH1427" s="25">
        <f t="shared" ref="AH1427:AH1490" si="582">IF(AB1427&gt;0,AA1427,0)</f>
        <v>0</v>
      </c>
      <c r="AI1427" s="25">
        <f t="shared" ref="AI1427:AI1490" si="583">AG1427+AH1427</f>
        <v>0</v>
      </c>
      <c r="AJ1427" s="25">
        <f t="shared" ref="AJ1427:AJ1490" si="584">IF(AND(V1427=500,W1427=500),1,0)</f>
        <v>1</v>
      </c>
      <c r="AK1427" s="25">
        <f t="shared" ref="AK1427:AK1490" si="585">IF(AND(AJ1427=1,AI1427&gt;=E1427*$AK$5),AI1427,0)</f>
        <v>0</v>
      </c>
      <c r="AL1427" s="25">
        <f t="shared" ref="AL1427:AL1490" ca="1" si="586">IF(OFFSET($AK$6,C1427,0)=0,0,ROUND(AK1427*OFFSET($AF$6,C1427,0)/OFFSET($AK$6,C1427,0),0))</f>
        <v>0</v>
      </c>
      <c r="AM1427" s="25">
        <f t="shared" ref="AM1427:AM1490" ca="1" si="587">IF(AL1427&gt;0,C1427*10+1,0)</f>
        <v>0</v>
      </c>
      <c r="AN1427" s="25">
        <f ca="1">IF(AM1427=0,0,COUNTIF($AM$19:AM1427,C1427*10+1))</f>
        <v>0</v>
      </c>
      <c r="AO1427" s="20">
        <f t="shared" ref="AO1427:AO1490" ca="1" si="588">IF(AN1427=1,OFFSET($AF$6,C1427,0)-OFFSET($AL$6,C1427,0),0)</f>
        <v>0</v>
      </c>
      <c r="AP1427" s="32">
        <f t="shared" ref="AP1427:AP1490" ca="1" si="589">AL1427+AO1427</f>
        <v>0</v>
      </c>
    </row>
    <row r="1428" spans="1:42" x14ac:dyDescent="0.2">
      <c r="A1428" s="14">
        <f>Daten!A1428</f>
        <v>50605</v>
      </c>
      <c r="B1428" s="7" t="str">
        <f>Daten!B1428</f>
        <v xml:space="preserve">Hollersbach im Pinzgau                            </v>
      </c>
      <c r="C1428" s="14">
        <f t="shared" si="565"/>
        <v>5</v>
      </c>
      <c r="D1428" s="9">
        <f>Daten!D1428</f>
        <v>0</v>
      </c>
      <c r="E1428" s="8">
        <f>Daten!E1428</f>
        <v>1259</v>
      </c>
      <c r="F1428" s="8">
        <f>Daten!F1428</f>
        <v>1242</v>
      </c>
      <c r="G1428" s="26">
        <f t="shared" si="566"/>
        <v>17</v>
      </c>
      <c r="H1428" s="28">
        <f t="shared" si="567"/>
        <v>1.3687600644122383E-2</v>
      </c>
      <c r="I1428" s="20">
        <f t="shared" si="568"/>
        <v>17.692856500396879</v>
      </c>
      <c r="J1428" s="20">
        <f t="shared" si="569"/>
        <v>-0.69285650039687852</v>
      </c>
      <c r="K1428" s="26">
        <f t="shared" si="570"/>
        <v>346.42825019843929</v>
      </c>
      <c r="L1428" s="15">
        <f>Daten!G1428</f>
        <v>214</v>
      </c>
      <c r="M1428" s="15">
        <f>Daten!H1428</f>
        <v>802</v>
      </c>
      <c r="N1428" s="15">
        <f>Daten!I1428</f>
        <v>243</v>
      </c>
      <c r="O1428" s="27">
        <f t="shared" si="571"/>
        <v>0.56982543640897754</v>
      </c>
      <c r="P1428" s="15">
        <f t="shared" si="572"/>
        <v>459.10459333429515</v>
      </c>
      <c r="Q1428" s="20">
        <f t="shared" si="573"/>
        <v>-2.1045933342951457</v>
      </c>
      <c r="R1428" s="26">
        <f t="shared" si="574"/>
        <v>-420.91866685902914</v>
      </c>
      <c r="S1428" s="8">
        <f>Daten!K1428</f>
        <v>6398.82</v>
      </c>
      <c r="T1428" s="8">
        <f>Daten!L1428</f>
        <v>147857.57</v>
      </c>
      <c r="U1428" s="8">
        <f>Daten!M1428</f>
        <v>605888.74</v>
      </c>
      <c r="V1428" s="8">
        <f>Daten!N1428</f>
        <v>500</v>
      </c>
      <c r="W1428" s="8">
        <f>Daten!O1428</f>
        <v>500</v>
      </c>
      <c r="X1428" s="22">
        <f t="shared" si="575"/>
        <v>760145.13</v>
      </c>
      <c r="Y1428" s="8">
        <f t="shared" si="576"/>
        <v>516477.53627473279</v>
      </c>
      <c r="Z1428" s="20">
        <f t="shared" si="577"/>
        <v>243667.59372526722</v>
      </c>
      <c r="AA1428" s="26">
        <f t="shared" si="578"/>
        <v>-24366.759372526722</v>
      </c>
      <c r="AB1428" s="31">
        <f t="shared" si="579"/>
        <v>-24441.24978918731</v>
      </c>
      <c r="AC1428" s="30">
        <f t="shared" si="580"/>
        <v>0</v>
      </c>
      <c r="AG1428" s="25">
        <f t="shared" si="581"/>
        <v>0</v>
      </c>
      <c r="AH1428" s="25">
        <f t="shared" si="582"/>
        <v>0</v>
      </c>
      <c r="AI1428" s="25">
        <f t="shared" si="583"/>
        <v>0</v>
      </c>
      <c r="AJ1428" s="25">
        <f t="shared" si="584"/>
        <v>1</v>
      </c>
      <c r="AK1428" s="25">
        <f t="shared" si="585"/>
        <v>0</v>
      </c>
      <c r="AL1428" s="25">
        <f t="shared" ca="1" si="586"/>
        <v>0</v>
      </c>
      <c r="AM1428" s="25">
        <f t="shared" ca="1" si="587"/>
        <v>0</v>
      </c>
      <c r="AN1428" s="25">
        <f ca="1">IF(AM1428=0,0,COUNTIF($AM$19:AM1428,C1428*10+1))</f>
        <v>0</v>
      </c>
      <c r="AO1428" s="20">
        <f t="shared" ca="1" si="588"/>
        <v>0</v>
      </c>
      <c r="AP1428" s="32">
        <f t="shared" ca="1" si="589"/>
        <v>0</v>
      </c>
    </row>
    <row r="1429" spans="1:42" x14ac:dyDescent="0.2">
      <c r="A1429" s="14">
        <f>Daten!A1429</f>
        <v>50606</v>
      </c>
      <c r="B1429" s="7" t="str">
        <f>Daten!B1429</f>
        <v xml:space="preserve">Kaprun                                            </v>
      </c>
      <c r="C1429" s="14">
        <f t="shared" si="565"/>
        <v>5</v>
      </c>
      <c r="D1429" s="9">
        <f>Daten!D1429</f>
        <v>0</v>
      </c>
      <c r="E1429" s="8">
        <f>Daten!E1429</f>
        <v>3108</v>
      </c>
      <c r="F1429" s="8">
        <f>Daten!F1429</f>
        <v>3130</v>
      </c>
      <c r="G1429" s="26">
        <f t="shared" si="566"/>
        <v>-22</v>
      </c>
      <c r="H1429" s="28">
        <f t="shared" si="567"/>
        <v>-7.028753993610224E-3</v>
      </c>
      <c r="I1429" s="20">
        <f t="shared" si="568"/>
        <v>44.588277653979254</v>
      </c>
      <c r="J1429" s="20">
        <f t="shared" si="569"/>
        <v>-66.588277653979247</v>
      </c>
      <c r="K1429" s="26">
        <f t="shared" si="570"/>
        <v>33294.138826989627</v>
      </c>
      <c r="L1429" s="15">
        <f>Daten!G1429</f>
        <v>385</v>
      </c>
      <c r="M1429" s="15">
        <f>Daten!H1429</f>
        <v>2044</v>
      </c>
      <c r="N1429" s="15">
        <f>Daten!I1429</f>
        <v>679</v>
      </c>
      <c r="O1429" s="27">
        <f t="shared" si="571"/>
        <v>0.52054794520547942</v>
      </c>
      <c r="P1429" s="15">
        <f t="shared" si="572"/>
        <v>1170.0870184230664</v>
      </c>
      <c r="Q1429" s="20">
        <f t="shared" si="573"/>
        <v>-106.08701842306641</v>
      </c>
      <c r="R1429" s="26">
        <f t="shared" si="574"/>
        <v>-21217.40368461328</v>
      </c>
      <c r="S1429" s="8">
        <f>Daten!K1429</f>
        <v>8662.18</v>
      </c>
      <c r="T1429" s="8">
        <f>Daten!L1429</f>
        <v>999879.44</v>
      </c>
      <c r="U1429" s="8">
        <f>Daten!M1429</f>
        <v>3533157.59</v>
      </c>
      <c r="V1429" s="8">
        <f>Daten!N1429</f>
        <v>500</v>
      </c>
      <c r="W1429" s="8">
        <f>Daten!O1429</f>
        <v>500</v>
      </c>
      <c r="X1429" s="22">
        <f t="shared" si="575"/>
        <v>4541699.21</v>
      </c>
      <c r="Y1429" s="8">
        <f t="shared" si="576"/>
        <v>1274989.819493145</v>
      </c>
      <c r="Z1429" s="20">
        <f t="shared" si="577"/>
        <v>3266709.3905068552</v>
      </c>
      <c r="AA1429" s="26">
        <f t="shared" si="578"/>
        <v>-326670.93905068556</v>
      </c>
      <c r="AB1429" s="31">
        <f t="shared" si="579"/>
        <v>-314594.20390830922</v>
      </c>
      <c r="AC1429" s="30">
        <f t="shared" si="580"/>
        <v>0</v>
      </c>
      <c r="AG1429" s="25">
        <f t="shared" si="581"/>
        <v>0</v>
      </c>
      <c r="AH1429" s="25">
        <f t="shared" si="582"/>
        <v>0</v>
      </c>
      <c r="AI1429" s="25">
        <f t="shared" si="583"/>
        <v>0</v>
      </c>
      <c r="AJ1429" s="25">
        <f t="shared" si="584"/>
        <v>1</v>
      </c>
      <c r="AK1429" s="25">
        <f t="shared" si="585"/>
        <v>0</v>
      </c>
      <c r="AL1429" s="25">
        <f t="shared" ca="1" si="586"/>
        <v>0</v>
      </c>
      <c r="AM1429" s="25">
        <f t="shared" ca="1" si="587"/>
        <v>0</v>
      </c>
      <c r="AN1429" s="25">
        <f ca="1">IF(AM1429=0,0,COUNTIF($AM$19:AM1429,C1429*10+1))</f>
        <v>0</v>
      </c>
      <c r="AO1429" s="20">
        <f t="shared" ca="1" si="588"/>
        <v>0</v>
      </c>
      <c r="AP1429" s="32">
        <f t="shared" ca="1" si="589"/>
        <v>0</v>
      </c>
    </row>
    <row r="1430" spans="1:42" x14ac:dyDescent="0.2">
      <c r="A1430" s="14">
        <f>Daten!A1430</f>
        <v>50607</v>
      </c>
      <c r="B1430" s="7" t="str">
        <f>Daten!B1430</f>
        <v xml:space="preserve">Krimml                                            </v>
      </c>
      <c r="C1430" s="14">
        <f t="shared" si="565"/>
        <v>5</v>
      </c>
      <c r="D1430" s="9">
        <f>Daten!D1430</f>
        <v>0</v>
      </c>
      <c r="E1430" s="8">
        <f>Daten!E1430</f>
        <v>819</v>
      </c>
      <c r="F1430" s="8">
        <f>Daten!F1430</f>
        <v>835</v>
      </c>
      <c r="G1430" s="26">
        <f t="shared" si="566"/>
        <v>-16</v>
      </c>
      <c r="H1430" s="28">
        <f t="shared" si="567"/>
        <v>-1.9161676646706587E-2</v>
      </c>
      <c r="I1430" s="20">
        <f t="shared" si="568"/>
        <v>11.894955859767629</v>
      </c>
      <c r="J1430" s="20">
        <f t="shared" si="569"/>
        <v>-27.894955859767627</v>
      </c>
      <c r="K1430" s="26">
        <f t="shared" si="570"/>
        <v>13947.477929883813</v>
      </c>
      <c r="L1430" s="15">
        <f>Daten!G1430</f>
        <v>103</v>
      </c>
      <c r="M1430" s="15">
        <f>Daten!H1430</f>
        <v>548</v>
      </c>
      <c r="N1430" s="15">
        <f>Daten!I1430</f>
        <v>168</v>
      </c>
      <c r="O1430" s="27">
        <f t="shared" si="571"/>
        <v>0.49452554744525545</v>
      </c>
      <c r="P1430" s="15">
        <f t="shared" si="572"/>
        <v>313.70239045784757</v>
      </c>
      <c r="Q1430" s="20">
        <f t="shared" si="573"/>
        <v>-42.702390457847571</v>
      </c>
      <c r="R1430" s="26">
        <f t="shared" si="574"/>
        <v>-8540.4780915695137</v>
      </c>
      <c r="S1430" s="8">
        <f>Daten!K1430</f>
        <v>10242.43</v>
      </c>
      <c r="T1430" s="8">
        <f>Daten!L1430</f>
        <v>240994.72</v>
      </c>
      <c r="U1430" s="8">
        <f>Daten!M1430</f>
        <v>401172.34</v>
      </c>
      <c r="V1430" s="8">
        <f>Daten!N1430</f>
        <v>500</v>
      </c>
      <c r="W1430" s="8">
        <f>Daten!O1430</f>
        <v>500</v>
      </c>
      <c r="X1430" s="22">
        <f t="shared" si="575"/>
        <v>652409.49</v>
      </c>
      <c r="Y1430" s="8">
        <f t="shared" si="576"/>
        <v>335977.04702859902</v>
      </c>
      <c r="Z1430" s="20">
        <f t="shared" si="577"/>
        <v>316432.44297140097</v>
      </c>
      <c r="AA1430" s="26">
        <f t="shared" si="578"/>
        <v>-31643.2442971401</v>
      </c>
      <c r="AB1430" s="31">
        <f t="shared" si="579"/>
        <v>-26236.2444588258</v>
      </c>
      <c r="AC1430" s="30">
        <f t="shared" si="580"/>
        <v>0</v>
      </c>
      <c r="AG1430" s="25">
        <f t="shared" si="581"/>
        <v>0</v>
      </c>
      <c r="AH1430" s="25">
        <f t="shared" si="582"/>
        <v>0</v>
      </c>
      <c r="AI1430" s="25">
        <f t="shared" si="583"/>
        <v>0</v>
      </c>
      <c r="AJ1430" s="25">
        <f t="shared" si="584"/>
        <v>1</v>
      </c>
      <c r="AK1430" s="25">
        <f t="shared" si="585"/>
        <v>0</v>
      </c>
      <c r="AL1430" s="25">
        <f t="shared" ca="1" si="586"/>
        <v>0</v>
      </c>
      <c r="AM1430" s="25">
        <f t="shared" ca="1" si="587"/>
        <v>0</v>
      </c>
      <c r="AN1430" s="25">
        <f ca="1">IF(AM1430=0,0,COUNTIF($AM$19:AM1430,C1430*10+1))</f>
        <v>0</v>
      </c>
      <c r="AO1430" s="20">
        <f t="shared" ca="1" si="588"/>
        <v>0</v>
      </c>
      <c r="AP1430" s="32">
        <f t="shared" ca="1" si="589"/>
        <v>0</v>
      </c>
    </row>
    <row r="1431" spans="1:42" x14ac:dyDescent="0.2">
      <c r="A1431" s="14">
        <f>Daten!A1431</f>
        <v>50608</v>
      </c>
      <c r="B1431" s="7" t="str">
        <f>Daten!B1431</f>
        <v xml:space="preserve">Lend                                              </v>
      </c>
      <c r="C1431" s="14">
        <f t="shared" si="565"/>
        <v>5</v>
      </c>
      <c r="D1431" s="9">
        <f>Daten!D1431</f>
        <v>0</v>
      </c>
      <c r="E1431" s="8">
        <f>Daten!E1431</f>
        <v>1281</v>
      </c>
      <c r="F1431" s="8">
        <f>Daten!F1431</f>
        <v>1272</v>
      </c>
      <c r="G1431" s="26">
        <f t="shared" si="566"/>
        <v>9</v>
      </c>
      <c r="H1431" s="28">
        <f t="shared" si="567"/>
        <v>7.0754716981132077E-3</v>
      </c>
      <c r="I1431" s="20">
        <f t="shared" si="568"/>
        <v>18.120220183981345</v>
      </c>
      <c r="J1431" s="20">
        <f t="shared" si="569"/>
        <v>-9.1202201839813455</v>
      </c>
      <c r="K1431" s="26">
        <f t="shared" si="570"/>
        <v>4560.110091990673</v>
      </c>
      <c r="L1431" s="15">
        <f>Daten!G1431</f>
        <v>168</v>
      </c>
      <c r="M1431" s="15">
        <f>Daten!H1431</f>
        <v>839</v>
      </c>
      <c r="N1431" s="15">
        <f>Daten!I1431</f>
        <v>274</v>
      </c>
      <c r="O1431" s="27">
        <f t="shared" si="571"/>
        <v>0.52681764004767584</v>
      </c>
      <c r="P1431" s="15">
        <f t="shared" si="572"/>
        <v>480.28522918637611</v>
      </c>
      <c r="Q1431" s="20">
        <f t="shared" si="573"/>
        <v>-38.285229186376114</v>
      </c>
      <c r="R1431" s="26">
        <f t="shared" si="574"/>
        <v>-7657.0458372752228</v>
      </c>
      <c r="S1431" s="8">
        <f>Daten!K1431</f>
        <v>7746.22</v>
      </c>
      <c r="T1431" s="8">
        <f>Daten!L1431</f>
        <v>95861.35</v>
      </c>
      <c r="U1431" s="8">
        <f>Daten!M1431</f>
        <v>565862.53</v>
      </c>
      <c r="V1431" s="8">
        <f>Daten!N1431</f>
        <v>500</v>
      </c>
      <c r="W1431" s="8">
        <f>Daten!O1431</f>
        <v>500</v>
      </c>
      <c r="X1431" s="22">
        <f t="shared" si="575"/>
        <v>669470.10000000009</v>
      </c>
      <c r="Y1431" s="8">
        <f t="shared" si="576"/>
        <v>525502.56073703954</v>
      </c>
      <c r="Z1431" s="20">
        <f t="shared" si="577"/>
        <v>143967.53926296055</v>
      </c>
      <c r="AA1431" s="26">
        <f t="shared" si="578"/>
        <v>-14396.753926296056</v>
      </c>
      <c r="AB1431" s="31">
        <f t="shared" si="579"/>
        <v>-17493.689671580607</v>
      </c>
      <c r="AC1431" s="30">
        <f t="shared" si="580"/>
        <v>0</v>
      </c>
      <c r="AG1431" s="25">
        <f t="shared" si="581"/>
        <v>0</v>
      </c>
      <c r="AH1431" s="25">
        <f t="shared" si="582"/>
        <v>0</v>
      </c>
      <c r="AI1431" s="25">
        <f t="shared" si="583"/>
        <v>0</v>
      </c>
      <c r="AJ1431" s="25">
        <f t="shared" si="584"/>
        <v>1</v>
      </c>
      <c r="AK1431" s="25">
        <f t="shared" si="585"/>
        <v>0</v>
      </c>
      <c r="AL1431" s="25">
        <f t="shared" ca="1" si="586"/>
        <v>0</v>
      </c>
      <c r="AM1431" s="25">
        <f t="shared" ca="1" si="587"/>
        <v>0</v>
      </c>
      <c r="AN1431" s="25">
        <f ca="1">IF(AM1431=0,0,COUNTIF($AM$19:AM1431,C1431*10+1))</f>
        <v>0</v>
      </c>
      <c r="AO1431" s="20">
        <f t="shared" ca="1" si="588"/>
        <v>0</v>
      </c>
      <c r="AP1431" s="32">
        <f t="shared" ca="1" si="589"/>
        <v>0</v>
      </c>
    </row>
    <row r="1432" spans="1:42" x14ac:dyDescent="0.2">
      <c r="A1432" s="14">
        <f>Daten!A1432</f>
        <v>50609</v>
      </c>
      <c r="B1432" s="7" t="str">
        <f>Daten!B1432</f>
        <v xml:space="preserve">Leogang                                           </v>
      </c>
      <c r="C1432" s="14">
        <f t="shared" si="565"/>
        <v>5</v>
      </c>
      <c r="D1432" s="9">
        <f>Daten!D1432</f>
        <v>0</v>
      </c>
      <c r="E1432" s="8">
        <f>Daten!E1432</f>
        <v>3578</v>
      </c>
      <c r="F1432" s="8">
        <f>Daten!F1432</f>
        <v>3367</v>
      </c>
      <c r="G1432" s="26">
        <f t="shared" si="566"/>
        <v>211</v>
      </c>
      <c r="H1432" s="28">
        <f t="shared" si="567"/>
        <v>6.2667062667062665E-2</v>
      </c>
      <c r="I1432" s="20">
        <f t="shared" si="568"/>
        <v>47.964450754296536</v>
      </c>
      <c r="J1432" s="20">
        <f t="shared" si="569"/>
        <v>163.03554924570346</v>
      </c>
      <c r="K1432" s="26">
        <f t="shared" si="570"/>
        <v>-81517.774622851735</v>
      </c>
      <c r="L1432" s="15">
        <f>Daten!G1432</f>
        <v>571</v>
      </c>
      <c r="M1432" s="15">
        <f>Daten!H1432</f>
        <v>2341</v>
      </c>
      <c r="N1432" s="15">
        <f>Daten!I1432</f>
        <v>666</v>
      </c>
      <c r="O1432" s="27">
        <f t="shared" si="571"/>
        <v>0.5284066638188808</v>
      </c>
      <c r="P1432" s="15">
        <f t="shared" si="572"/>
        <v>1340.1045548573379</v>
      </c>
      <c r="Q1432" s="20">
        <f t="shared" si="573"/>
        <v>-103.10455485733792</v>
      </c>
      <c r="R1432" s="26">
        <f t="shared" si="574"/>
        <v>-20620.910971467583</v>
      </c>
      <c r="S1432" s="8">
        <f>Daten!K1432</f>
        <v>15600.33</v>
      </c>
      <c r="T1432" s="8">
        <f>Daten!L1432</f>
        <v>434232.4</v>
      </c>
      <c r="U1432" s="8">
        <f>Daten!M1432</f>
        <v>1920541.99</v>
      </c>
      <c r="V1432" s="8">
        <f>Daten!N1432</f>
        <v>500</v>
      </c>
      <c r="W1432" s="8">
        <f>Daten!O1432</f>
        <v>500</v>
      </c>
      <c r="X1432" s="22">
        <f t="shared" si="575"/>
        <v>2370374.7200000002</v>
      </c>
      <c r="Y1432" s="8">
        <f t="shared" si="576"/>
        <v>1467797.1602787878</v>
      </c>
      <c r="Z1432" s="20">
        <f t="shared" si="577"/>
        <v>902577.55972121237</v>
      </c>
      <c r="AA1432" s="26">
        <f t="shared" si="578"/>
        <v>-90257.755972121246</v>
      </c>
      <c r="AB1432" s="31">
        <f t="shared" si="579"/>
        <v>-192396.44156644057</v>
      </c>
      <c r="AC1432" s="30">
        <f t="shared" si="580"/>
        <v>0</v>
      </c>
      <c r="AG1432" s="25">
        <f t="shared" si="581"/>
        <v>0</v>
      </c>
      <c r="AH1432" s="25">
        <f t="shared" si="582"/>
        <v>0</v>
      </c>
      <c r="AI1432" s="25">
        <f t="shared" si="583"/>
        <v>0</v>
      </c>
      <c r="AJ1432" s="25">
        <f t="shared" si="584"/>
        <v>1</v>
      </c>
      <c r="AK1432" s="25">
        <f t="shared" si="585"/>
        <v>0</v>
      </c>
      <c r="AL1432" s="25">
        <f t="shared" ca="1" si="586"/>
        <v>0</v>
      </c>
      <c r="AM1432" s="25">
        <f t="shared" ca="1" si="587"/>
        <v>0</v>
      </c>
      <c r="AN1432" s="25">
        <f ca="1">IF(AM1432=0,0,COUNTIF($AM$19:AM1432,C1432*10+1))</f>
        <v>0</v>
      </c>
      <c r="AO1432" s="20">
        <f t="shared" ca="1" si="588"/>
        <v>0</v>
      </c>
      <c r="AP1432" s="32">
        <f t="shared" ca="1" si="589"/>
        <v>0</v>
      </c>
    </row>
    <row r="1433" spans="1:42" x14ac:dyDescent="0.2">
      <c r="A1433" s="14">
        <f>Daten!A1433</f>
        <v>50610</v>
      </c>
      <c r="B1433" s="7" t="str">
        <f>Daten!B1433</f>
        <v xml:space="preserve">Lofer                                             </v>
      </c>
      <c r="C1433" s="14">
        <f t="shared" si="565"/>
        <v>5</v>
      </c>
      <c r="D1433" s="9">
        <f>Daten!D1433</f>
        <v>0</v>
      </c>
      <c r="E1433" s="8">
        <f>Daten!E1433</f>
        <v>2107</v>
      </c>
      <c r="F1433" s="8">
        <f>Daten!F1433</f>
        <v>2048</v>
      </c>
      <c r="G1433" s="26">
        <f t="shared" si="566"/>
        <v>59</v>
      </c>
      <c r="H1433" s="28">
        <f t="shared" si="567"/>
        <v>2.880859375E-2</v>
      </c>
      <c r="I1433" s="20">
        <f t="shared" si="568"/>
        <v>29.174694132699525</v>
      </c>
      <c r="J1433" s="20">
        <f t="shared" si="569"/>
        <v>29.825305867300475</v>
      </c>
      <c r="K1433" s="26">
        <f t="shared" si="570"/>
        <v>-14912.652933650237</v>
      </c>
      <c r="L1433" s="15">
        <f>Daten!G1433</f>
        <v>312</v>
      </c>
      <c r="M1433" s="15">
        <f>Daten!H1433</f>
        <v>1295</v>
      </c>
      <c r="N1433" s="15">
        <f>Daten!I1433</f>
        <v>500</v>
      </c>
      <c r="O1433" s="27">
        <f t="shared" si="571"/>
        <v>0.62702702702702706</v>
      </c>
      <c r="P1433" s="15">
        <f t="shared" si="572"/>
        <v>741.3222548228332</v>
      </c>
      <c r="Q1433" s="20">
        <f t="shared" si="573"/>
        <v>70.677745177166798</v>
      </c>
      <c r="R1433" s="26">
        <f t="shared" si="574"/>
        <v>14135.54903543336</v>
      </c>
      <c r="S1433" s="8">
        <f>Daten!K1433</f>
        <v>8046.06</v>
      </c>
      <c r="T1433" s="8">
        <f>Daten!L1433</f>
        <v>270371.53000000003</v>
      </c>
      <c r="U1433" s="8">
        <f>Daten!M1433</f>
        <v>667341.85</v>
      </c>
      <c r="V1433" s="8">
        <f>Daten!N1433</f>
        <v>500</v>
      </c>
      <c r="W1433" s="8">
        <f>Daten!O1433</f>
        <v>500</v>
      </c>
      <c r="X1433" s="22">
        <f t="shared" si="575"/>
        <v>945759.44</v>
      </c>
      <c r="Y1433" s="8">
        <f t="shared" si="576"/>
        <v>864351.20645819069</v>
      </c>
      <c r="Z1433" s="20">
        <f t="shared" si="577"/>
        <v>81408.233541809255</v>
      </c>
      <c r="AA1433" s="26">
        <f t="shared" si="578"/>
        <v>-8140.8233541809259</v>
      </c>
      <c r="AB1433" s="31">
        <f t="shared" si="579"/>
        <v>-8917.9272523978034</v>
      </c>
      <c r="AC1433" s="30">
        <f t="shared" si="580"/>
        <v>0</v>
      </c>
      <c r="AG1433" s="25">
        <f t="shared" si="581"/>
        <v>0</v>
      </c>
      <c r="AH1433" s="25">
        <f t="shared" si="582"/>
        <v>0</v>
      </c>
      <c r="AI1433" s="25">
        <f t="shared" si="583"/>
        <v>0</v>
      </c>
      <c r="AJ1433" s="25">
        <f t="shared" si="584"/>
        <v>1</v>
      </c>
      <c r="AK1433" s="25">
        <f t="shared" si="585"/>
        <v>0</v>
      </c>
      <c r="AL1433" s="25">
        <f t="shared" ca="1" si="586"/>
        <v>0</v>
      </c>
      <c r="AM1433" s="25">
        <f t="shared" ca="1" si="587"/>
        <v>0</v>
      </c>
      <c r="AN1433" s="25">
        <f ca="1">IF(AM1433=0,0,COUNTIF($AM$19:AM1433,C1433*10+1))</f>
        <v>0</v>
      </c>
      <c r="AO1433" s="20">
        <f t="shared" ca="1" si="588"/>
        <v>0</v>
      </c>
      <c r="AP1433" s="32">
        <f t="shared" ca="1" si="589"/>
        <v>0</v>
      </c>
    </row>
    <row r="1434" spans="1:42" x14ac:dyDescent="0.2">
      <c r="A1434" s="14">
        <f>Daten!A1434</f>
        <v>50611</v>
      </c>
      <c r="B1434" s="7" t="str">
        <f>Daten!B1434</f>
        <v xml:space="preserve">Maishofen                                         </v>
      </c>
      <c r="C1434" s="14">
        <f t="shared" si="565"/>
        <v>5</v>
      </c>
      <c r="D1434" s="9">
        <f>Daten!D1434</f>
        <v>0</v>
      </c>
      <c r="E1434" s="8">
        <f>Daten!E1434</f>
        <v>3660</v>
      </c>
      <c r="F1434" s="8">
        <f>Daten!F1434</f>
        <v>3625</v>
      </c>
      <c r="G1434" s="26">
        <f t="shared" si="566"/>
        <v>35</v>
      </c>
      <c r="H1434" s="28">
        <f t="shared" si="567"/>
        <v>9.655172413793104E-3</v>
      </c>
      <c r="I1434" s="20">
        <f t="shared" si="568"/>
        <v>51.639778433122942</v>
      </c>
      <c r="J1434" s="20">
        <f t="shared" si="569"/>
        <v>-16.639778433122942</v>
      </c>
      <c r="K1434" s="26">
        <f t="shared" si="570"/>
        <v>8319.8892165614707</v>
      </c>
      <c r="L1434" s="15">
        <f>Daten!G1434</f>
        <v>610</v>
      </c>
      <c r="M1434" s="15">
        <f>Daten!H1434</f>
        <v>2358</v>
      </c>
      <c r="N1434" s="15">
        <f>Daten!I1434</f>
        <v>692</v>
      </c>
      <c r="O1434" s="27">
        <f t="shared" si="571"/>
        <v>0.55216284987277353</v>
      </c>
      <c r="P1434" s="15">
        <f t="shared" si="572"/>
        <v>1349.8361983569425</v>
      </c>
      <c r="Q1434" s="20">
        <f t="shared" si="573"/>
        <v>-47.836198356942532</v>
      </c>
      <c r="R1434" s="26">
        <f t="shared" si="574"/>
        <v>-9567.2396713885064</v>
      </c>
      <c r="S1434" s="8">
        <f>Daten!K1434</f>
        <v>7795.47</v>
      </c>
      <c r="T1434" s="8">
        <f>Daten!L1434</f>
        <v>375754.2</v>
      </c>
      <c r="U1434" s="8">
        <f>Daten!M1434</f>
        <v>2531028.66</v>
      </c>
      <c r="V1434" s="8">
        <f>Daten!N1434</f>
        <v>500</v>
      </c>
      <c r="W1434" s="8">
        <f>Daten!O1434</f>
        <v>500</v>
      </c>
      <c r="X1434" s="22">
        <f t="shared" si="575"/>
        <v>2914578.33</v>
      </c>
      <c r="Y1434" s="8">
        <f t="shared" si="576"/>
        <v>1501435.887820113</v>
      </c>
      <c r="Z1434" s="20">
        <f t="shared" si="577"/>
        <v>1413142.4421798871</v>
      </c>
      <c r="AA1434" s="26">
        <f t="shared" si="578"/>
        <v>-141314.24421798871</v>
      </c>
      <c r="AB1434" s="31">
        <f t="shared" si="579"/>
        <v>-142561.59467281576</v>
      </c>
      <c r="AC1434" s="30">
        <f t="shared" si="580"/>
        <v>0</v>
      </c>
      <c r="AG1434" s="25">
        <f t="shared" si="581"/>
        <v>0</v>
      </c>
      <c r="AH1434" s="25">
        <f t="shared" si="582"/>
        <v>0</v>
      </c>
      <c r="AI1434" s="25">
        <f t="shared" si="583"/>
        <v>0</v>
      </c>
      <c r="AJ1434" s="25">
        <f t="shared" si="584"/>
        <v>1</v>
      </c>
      <c r="AK1434" s="25">
        <f t="shared" si="585"/>
        <v>0</v>
      </c>
      <c r="AL1434" s="25">
        <f t="shared" ca="1" si="586"/>
        <v>0</v>
      </c>
      <c r="AM1434" s="25">
        <f t="shared" ca="1" si="587"/>
        <v>0</v>
      </c>
      <c r="AN1434" s="25">
        <f ca="1">IF(AM1434=0,0,COUNTIF($AM$19:AM1434,C1434*10+1))</f>
        <v>0</v>
      </c>
      <c r="AO1434" s="20">
        <f t="shared" ca="1" si="588"/>
        <v>0</v>
      </c>
      <c r="AP1434" s="32">
        <f t="shared" ca="1" si="589"/>
        <v>0</v>
      </c>
    </row>
    <row r="1435" spans="1:42" x14ac:dyDescent="0.2">
      <c r="A1435" s="14">
        <f>Daten!A1435</f>
        <v>50612</v>
      </c>
      <c r="B1435" s="7" t="str">
        <f>Daten!B1435</f>
        <v xml:space="preserve">Maria Alm am Steinernen Meer                      </v>
      </c>
      <c r="C1435" s="14">
        <f t="shared" si="565"/>
        <v>5</v>
      </c>
      <c r="D1435" s="9">
        <f>Daten!D1435</f>
        <v>0</v>
      </c>
      <c r="E1435" s="8">
        <f>Daten!E1435</f>
        <v>2244</v>
      </c>
      <c r="F1435" s="8">
        <f>Daten!F1435</f>
        <v>2216</v>
      </c>
      <c r="G1435" s="26">
        <f t="shared" si="566"/>
        <v>28</v>
      </c>
      <c r="H1435" s="28">
        <f t="shared" si="567"/>
        <v>1.263537906137184E-2</v>
      </c>
      <c r="I1435" s="20">
        <f t="shared" si="568"/>
        <v>31.567930760772533</v>
      </c>
      <c r="J1435" s="20">
        <f t="shared" si="569"/>
        <v>-3.5679307607725335</v>
      </c>
      <c r="K1435" s="26">
        <f t="shared" si="570"/>
        <v>1783.9653803862668</v>
      </c>
      <c r="L1435" s="15">
        <f>Daten!G1435</f>
        <v>405</v>
      </c>
      <c r="M1435" s="15">
        <f>Daten!H1435</f>
        <v>1394</v>
      </c>
      <c r="N1435" s="15">
        <f>Daten!I1435</f>
        <v>445</v>
      </c>
      <c r="O1435" s="27">
        <f t="shared" si="571"/>
        <v>0.6097560975609756</v>
      </c>
      <c r="P1435" s="15">
        <f t="shared" si="572"/>
        <v>797.99476696759029</v>
      </c>
      <c r="Q1435" s="20">
        <f t="shared" si="573"/>
        <v>52.005233032409706</v>
      </c>
      <c r="R1435" s="26">
        <f t="shared" si="574"/>
        <v>10401.046606481941</v>
      </c>
      <c r="S1435" s="8">
        <f>Daten!K1435</f>
        <v>15892.46</v>
      </c>
      <c r="T1435" s="8">
        <f>Daten!L1435</f>
        <v>569093.79</v>
      </c>
      <c r="U1435" s="8">
        <f>Daten!M1435</f>
        <v>1068353.76</v>
      </c>
      <c r="V1435" s="8">
        <f>Daten!N1435</f>
        <v>500</v>
      </c>
      <c r="W1435" s="8">
        <f>Daten!O1435</f>
        <v>500</v>
      </c>
      <c r="X1435" s="22">
        <f t="shared" si="575"/>
        <v>1653340.01</v>
      </c>
      <c r="Y1435" s="8">
        <f t="shared" si="576"/>
        <v>920552.49515528232</v>
      </c>
      <c r="Z1435" s="20">
        <f t="shared" si="577"/>
        <v>732787.51484471769</v>
      </c>
      <c r="AA1435" s="26">
        <f t="shared" si="578"/>
        <v>-73278.751484471766</v>
      </c>
      <c r="AB1435" s="31">
        <f t="shared" si="579"/>
        <v>-61093.739497603558</v>
      </c>
      <c r="AC1435" s="30">
        <f t="shared" si="580"/>
        <v>0</v>
      </c>
      <c r="AG1435" s="25">
        <f t="shared" si="581"/>
        <v>0</v>
      </c>
      <c r="AH1435" s="25">
        <f t="shared" si="582"/>
        <v>0</v>
      </c>
      <c r="AI1435" s="25">
        <f t="shared" si="583"/>
        <v>0</v>
      </c>
      <c r="AJ1435" s="25">
        <f t="shared" si="584"/>
        <v>1</v>
      </c>
      <c r="AK1435" s="25">
        <f t="shared" si="585"/>
        <v>0</v>
      </c>
      <c r="AL1435" s="25">
        <f t="shared" ca="1" si="586"/>
        <v>0</v>
      </c>
      <c r="AM1435" s="25">
        <f t="shared" ca="1" si="587"/>
        <v>0</v>
      </c>
      <c r="AN1435" s="25">
        <f ca="1">IF(AM1435=0,0,COUNTIF($AM$19:AM1435,C1435*10+1))</f>
        <v>0</v>
      </c>
      <c r="AO1435" s="20">
        <f t="shared" ca="1" si="588"/>
        <v>0</v>
      </c>
      <c r="AP1435" s="32">
        <f t="shared" ca="1" si="589"/>
        <v>0</v>
      </c>
    </row>
    <row r="1436" spans="1:42" x14ac:dyDescent="0.2">
      <c r="A1436" s="14">
        <f>Daten!A1436</f>
        <v>50613</v>
      </c>
      <c r="B1436" s="7" t="str">
        <f>Daten!B1436</f>
        <v xml:space="preserve">Mittersill                                        </v>
      </c>
      <c r="C1436" s="14">
        <f t="shared" si="565"/>
        <v>5</v>
      </c>
      <c r="D1436" s="9">
        <f>Daten!D1436</f>
        <v>0</v>
      </c>
      <c r="E1436" s="8">
        <f>Daten!E1436</f>
        <v>5765</v>
      </c>
      <c r="F1436" s="8">
        <f>Daten!F1436</f>
        <v>5492</v>
      </c>
      <c r="G1436" s="26">
        <f t="shared" si="566"/>
        <v>273</v>
      </c>
      <c r="H1436" s="28">
        <f t="shared" si="567"/>
        <v>4.9708667152221414E-2</v>
      </c>
      <c r="I1436" s="20">
        <f t="shared" si="568"/>
        <v>78.236045008196186</v>
      </c>
      <c r="J1436" s="20">
        <f t="shared" si="569"/>
        <v>194.76395499180381</v>
      </c>
      <c r="K1436" s="26">
        <f t="shared" si="570"/>
        <v>-97381.977495901912</v>
      </c>
      <c r="L1436" s="15">
        <f>Daten!G1436</f>
        <v>886</v>
      </c>
      <c r="M1436" s="15">
        <f>Daten!H1436</f>
        <v>3686</v>
      </c>
      <c r="N1436" s="15">
        <f>Daten!I1436</f>
        <v>1193</v>
      </c>
      <c r="O1436" s="27">
        <f t="shared" si="571"/>
        <v>0.56402604449267502</v>
      </c>
      <c r="P1436" s="15">
        <f t="shared" si="572"/>
        <v>2110.0492905613614</v>
      </c>
      <c r="Q1436" s="20">
        <f t="shared" si="573"/>
        <v>-31.049290561361431</v>
      </c>
      <c r="R1436" s="26">
        <f t="shared" si="574"/>
        <v>-6209.8581122722862</v>
      </c>
      <c r="S1436" s="8">
        <f>Daten!K1436</f>
        <v>14244.5</v>
      </c>
      <c r="T1436" s="8">
        <f>Daten!L1436</f>
        <v>582291.18999999994</v>
      </c>
      <c r="U1436" s="8">
        <f>Daten!M1436</f>
        <v>3062915.83</v>
      </c>
      <c r="V1436" s="8">
        <f>Daten!N1436</f>
        <v>500</v>
      </c>
      <c r="W1436" s="8">
        <f>Daten!O1436</f>
        <v>500</v>
      </c>
      <c r="X1436" s="22">
        <f t="shared" si="575"/>
        <v>3659451.52</v>
      </c>
      <c r="Y1436" s="8">
        <f t="shared" si="576"/>
        <v>2364966.6375090028</v>
      </c>
      <c r="Z1436" s="20">
        <f t="shared" si="577"/>
        <v>1294484.8824909972</v>
      </c>
      <c r="AA1436" s="26">
        <f t="shared" si="578"/>
        <v>-129448.48824909973</v>
      </c>
      <c r="AB1436" s="31">
        <f t="shared" si="579"/>
        <v>-233040.32385727391</v>
      </c>
      <c r="AC1436" s="30">
        <f t="shared" si="580"/>
        <v>0</v>
      </c>
      <c r="AG1436" s="25">
        <f t="shared" si="581"/>
        <v>0</v>
      </c>
      <c r="AH1436" s="25">
        <f t="shared" si="582"/>
        <v>0</v>
      </c>
      <c r="AI1436" s="25">
        <f t="shared" si="583"/>
        <v>0</v>
      </c>
      <c r="AJ1436" s="25">
        <f t="shared" si="584"/>
        <v>1</v>
      </c>
      <c r="AK1436" s="25">
        <f t="shared" si="585"/>
        <v>0</v>
      </c>
      <c r="AL1436" s="25">
        <f t="shared" ca="1" si="586"/>
        <v>0</v>
      </c>
      <c r="AM1436" s="25">
        <f t="shared" ca="1" si="587"/>
        <v>0</v>
      </c>
      <c r="AN1436" s="25">
        <f ca="1">IF(AM1436=0,0,COUNTIF($AM$19:AM1436,C1436*10+1))</f>
        <v>0</v>
      </c>
      <c r="AO1436" s="20">
        <f t="shared" ca="1" si="588"/>
        <v>0</v>
      </c>
      <c r="AP1436" s="32">
        <f t="shared" ca="1" si="589"/>
        <v>0</v>
      </c>
    </row>
    <row r="1437" spans="1:42" x14ac:dyDescent="0.2">
      <c r="A1437" s="14">
        <f>Daten!A1437</f>
        <v>50614</v>
      </c>
      <c r="B1437" s="7" t="str">
        <f>Daten!B1437</f>
        <v xml:space="preserve">Neukirchen am Großvenediger                      </v>
      </c>
      <c r="C1437" s="14">
        <f t="shared" si="565"/>
        <v>5</v>
      </c>
      <c r="D1437" s="9">
        <f>Daten!D1437</f>
        <v>0</v>
      </c>
      <c r="E1437" s="8">
        <f>Daten!E1437</f>
        <v>2678</v>
      </c>
      <c r="F1437" s="8">
        <f>Daten!F1437</f>
        <v>2584</v>
      </c>
      <c r="G1437" s="26">
        <f t="shared" si="566"/>
        <v>94</v>
      </c>
      <c r="H1437" s="28">
        <f t="shared" si="567"/>
        <v>3.637770897832817E-2</v>
      </c>
      <c r="I1437" s="20">
        <f t="shared" si="568"/>
        <v>36.810258612741976</v>
      </c>
      <c r="J1437" s="20">
        <f t="shared" si="569"/>
        <v>57.189741387258024</v>
      </c>
      <c r="K1437" s="26">
        <f t="shared" si="570"/>
        <v>-28594.870693629011</v>
      </c>
      <c r="L1437" s="15">
        <f>Daten!G1437</f>
        <v>405</v>
      </c>
      <c r="M1437" s="15">
        <f>Daten!H1437</f>
        <v>1738</v>
      </c>
      <c r="N1437" s="15">
        <f>Daten!I1437</f>
        <v>535</v>
      </c>
      <c r="O1437" s="27">
        <f t="shared" si="571"/>
        <v>0.54085155350978131</v>
      </c>
      <c r="P1437" s="15">
        <f t="shared" si="572"/>
        <v>994.91743543018072</v>
      </c>
      <c r="Q1437" s="20">
        <f t="shared" si="573"/>
        <v>-54.917435430180717</v>
      </c>
      <c r="R1437" s="26">
        <f t="shared" si="574"/>
        <v>-10983.487086036144</v>
      </c>
      <c r="S1437" s="8">
        <f>Daten!K1437</f>
        <v>12919.76</v>
      </c>
      <c r="T1437" s="8">
        <f>Daten!L1437</f>
        <v>305497.90999999997</v>
      </c>
      <c r="U1437" s="8">
        <f>Daten!M1437</f>
        <v>975941.25</v>
      </c>
      <c r="V1437" s="8">
        <f>Daten!N1437</f>
        <v>500</v>
      </c>
      <c r="W1437" s="8">
        <f>Daten!O1437</f>
        <v>500</v>
      </c>
      <c r="X1437" s="22">
        <f t="shared" si="575"/>
        <v>1294358.92</v>
      </c>
      <c r="Y1437" s="8">
        <f t="shared" si="576"/>
        <v>1098591.6140935144</v>
      </c>
      <c r="Z1437" s="20">
        <f t="shared" si="577"/>
        <v>195767.30590648553</v>
      </c>
      <c r="AA1437" s="26">
        <f t="shared" si="578"/>
        <v>-19576.730590648553</v>
      </c>
      <c r="AB1437" s="31">
        <f t="shared" si="579"/>
        <v>-59155.088370313708</v>
      </c>
      <c r="AC1437" s="30">
        <f t="shared" si="580"/>
        <v>0</v>
      </c>
      <c r="AG1437" s="25">
        <f t="shared" si="581"/>
        <v>0</v>
      </c>
      <c r="AH1437" s="25">
        <f t="shared" si="582"/>
        <v>0</v>
      </c>
      <c r="AI1437" s="25">
        <f t="shared" si="583"/>
        <v>0</v>
      </c>
      <c r="AJ1437" s="25">
        <f t="shared" si="584"/>
        <v>1</v>
      </c>
      <c r="AK1437" s="25">
        <f t="shared" si="585"/>
        <v>0</v>
      </c>
      <c r="AL1437" s="25">
        <f t="shared" ca="1" si="586"/>
        <v>0</v>
      </c>
      <c r="AM1437" s="25">
        <f t="shared" ca="1" si="587"/>
        <v>0</v>
      </c>
      <c r="AN1437" s="25">
        <f ca="1">IF(AM1437=0,0,COUNTIF($AM$19:AM1437,C1437*10+1))</f>
        <v>0</v>
      </c>
      <c r="AO1437" s="20">
        <f t="shared" ca="1" si="588"/>
        <v>0</v>
      </c>
      <c r="AP1437" s="32">
        <f t="shared" ca="1" si="589"/>
        <v>0</v>
      </c>
    </row>
    <row r="1438" spans="1:42" x14ac:dyDescent="0.2">
      <c r="A1438" s="14">
        <f>Daten!A1438</f>
        <v>50615</v>
      </c>
      <c r="B1438" s="7" t="str">
        <f>Daten!B1438</f>
        <v xml:space="preserve">Niedernsill                                       </v>
      </c>
      <c r="C1438" s="14">
        <f t="shared" si="565"/>
        <v>5</v>
      </c>
      <c r="D1438" s="9">
        <f>Daten!D1438</f>
        <v>0</v>
      </c>
      <c r="E1438" s="8">
        <f>Daten!E1438</f>
        <v>2832</v>
      </c>
      <c r="F1438" s="8">
        <f>Daten!F1438</f>
        <v>2732</v>
      </c>
      <c r="G1438" s="26">
        <f t="shared" si="566"/>
        <v>100</v>
      </c>
      <c r="H1438" s="28">
        <f t="shared" si="567"/>
        <v>3.6603221083455345E-2</v>
      </c>
      <c r="I1438" s="20">
        <f t="shared" si="568"/>
        <v>38.918586118425345</v>
      </c>
      <c r="J1438" s="20">
        <f t="shared" si="569"/>
        <v>61.081413881574655</v>
      </c>
      <c r="K1438" s="26">
        <f t="shared" si="570"/>
        <v>-30540.706940787328</v>
      </c>
      <c r="L1438" s="15">
        <f>Daten!G1438</f>
        <v>503</v>
      </c>
      <c r="M1438" s="15">
        <f>Daten!H1438</f>
        <v>1828</v>
      </c>
      <c r="N1438" s="15">
        <f>Daten!I1438</f>
        <v>501</v>
      </c>
      <c r="O1438" s="27">
        <f t="shared" si="571"/>
        <v>0.5492341356673961</v>
      </c>
      <c r="P1438" s="15">
        <f t="shared" si="572"/>
        <v>1046.4379010163236</v>
      </c>
      <c r="Q1438" s="20">
        <f t="shared" si="573"/>
        <v>-42.437901016323622</v>
      </c>
      <c r="R1438" s="26">
        <f t="shared" si="574"/>
        <v>-8487.5802032647243</v>
      </c>
      <c r="S1438" s="8">
        <f>Daten!K1438</f>
        <v>6766.82</v>
      </c>
      <c r="T1438" s="8">
        <f>Daten!L1438</f>
        <v>193241.4</v>
      </c>
      <c r="U1438" s="8">
        <f>Daten!M1438</f>
        <v>468672.31</v>
      </c>
      <c r="V1438" s="8">
        <f>Daten!N1438</f>
        <v>500</v>
      </c>
      <c r="W1438" s="8">
        <f>Daten!O1438</f>
        <v>500</v>
      </c>
      <c r="X1438" s="22">
        <f t="shared" si="575"/>
        <v>668680.53</v>
      </c>
      <c r="Y1438" s="8">
        <f t="shared" si="576"/>
        <v>1161766.7853296611</v>
      </c>
      <c r="Z1438" s="20">
        <f t="shared" si="577"/>
        <v>-493086.25532966107</v>
      </c>
      <c r="AA1438" s="26">
        <f t="shared" si="578"/>
        <v>49308.625532966107</v>
      </c>
      <c r="AB1438" s="31">
        <f t="shared" si="579"/>
        <v>10280.338388914053</v>
      </c>
      <c r="AC1438" s="30">
        <f t="shared" si="580"/>
        <v>10280.338388914053</v>
      </c>
      <c r="AG1438" s="25">
        <f t="shared" si="581"/>
        <v>-30540.706940787328</v>
      </c>
      <c r="AH1438" s="25">
        <f t="shared" si="582"/>
        <v>49308.625532966107</v>
      </c>
      <c r="AI1438" s="25">
        <f t="shared" si="583"/>
        <v>18767.918592178779</v>
      </c>
      <c r="AJ1438" s="25">
        <f t="shared" si="584"/>
        <v>1</v>
      </c>
      <c r="AK1438" s="25">
        <f t="shared" si="585"/>
        <v>18767.918592178779</v>
      </c>
      <c r="AL1438" s="25">
        <f t="shared" ca="1" si="586"/>
        <v>41957</v>
      </c>
      <c r="AM1438" s="25">
        <f t="shared" ca="1" si="587"/>
        <v>51</v>
      </c>
      <c r="AN1438" s="25">
        <f ca="1">IF(AM1438=0,0,COUNTIF($AM$19:AM1438,C1438*10+1))</f>
        <v>28</v>
      </c>
      <c r="AO1438" s="20">
        <f t="shared" ca="1" si="588"/>
        <v>0</v>
      </c>
      <c r="AP1438" s="32">
        <f t="shared" ca="1" si="589"/>
        <v>41957</v>
      </c>
    </row>
    <row r="1439" spans="1:42" x14ac:dyDescent="0.2">
      <c r="A1439" s="14">
        <f>Daten!A1439</f>
        <v>50616</v>
      </c>
      <c r="B1439" s="7" t="str">
        <f>Daten!B1439</f>
        <v xml:space="preserve">Piesendorf                                        </v>
      </c>
      <c r="C1439" s="14">
        <f t="shared" si="565"/>
        <v>5</v>
      </c>
      <c r="D1439" s="9">
        <f>Daten!D1439</f>
        <v>0</v>
      </c>
      <c r="E1439" s="8">
        <f>Daten!E1439</f>
        <v>3862</v>
      </c>
      <c r="F1439" s="8">
        <f>Daten!F1439</f>
        <v>3804</v>
      </c>
      <c r="G1439" s="26">
        <f t="shared" si="566"/>
        <v>58</v>
      </c>
      <c r="H1439" s="28">
        <f t="shared" si="567"/>
        <v>1.5247108307045216E-2</v>
      </c>
      <c r="I1439" s="20">
        <f t="shared" si="568"/>
        <v>54.189715078510247</v>
      </c>
      <c r="J1439" s="20">
        <f t="shared" si="569"/>
        <v>3.8102849214897532</v>
      </c>
      <c r="K1439" s="26">
        <f t="shared" si="570"/>
        <v>-1905.1424607448766</v>
      </c>
      <c r="L1439" s="15">
        <f>Daten!G1439</f>
        <v>535</v>
      </c>
      <c r="M1439" s="15">
        <f>Daten!H1439</f>
        <v>2477</v>
      </c>
      <c r="N1439" s="15">
        <f>Daten!I1439</f>
        <v>850</v>
      </c>
      <c r="O1439" s="27">
        <f t="shared" si="571"/>
        <v>0.55914412595882113</v>
      </c>
      <c r="P1439" s="15">
        <f t="shared" si="572"/>
        <v>1417.957702854176</v>
      </c>
      <c r="Q1439" s="20">
        <f t="shared" si="573"/>
        <v>-32.957702854175977</v>
      </c>
      <c r="R1439" s="26">
        <f t="shared" si="574"/>
        <v>-6591.5405708351955</v>
      </c>
      <c r="S1439" s="8">
        <f>Daten!K1439</f>
        <v>7089.21</v>
      </c>
      <c r="T1439" s="8">
        <f>Daten!L1439</f>
        <v>383029.23</v>
      </c>
      <c r="U1439" s="8">
        <f>Daten!M1439</f>
        <v>1848654.63</v>
      </c>
      <c r="V1439" s="8">
        <f>Daten!N1439</f>
        <v>500</v>
      </c>
      <c r="W1439" s="8">
        <f>Daten!O1439</f>
        <v>500</v>
      </c>
      <c r="X1439" s="22">
        <f t="shared" si="575"/>
        <v>2238773.0699999998</v>
      </c>
      <c r="Y1439" s="8">
        <f t="shared" si="576"/>
        <v>1584302.0215194742</v>
      </c>
      <c r="Z1439" s="20">
        <f t="shared" si="577"/>
        <v>654471.04848052561</v>
      </c>
      <c r="AA1439" s="26">
        <f t="shared" si="578"/>
        <v>-65447.104848052564</v>
      </c>
      <c r="AB1439" s="31">
        <f t="shared" si="579"/>
        <v>-73943.78787963264</v>
      </c>
      <c r="AC1439" s="30">
        <f t="shared" si="580"/>
        <v>0</v>
      </c>
      <c r="AG1439" s="25">
        <f t="shared" si="581"/>
        <v>0</v>
      </c>
      <c r="AH1439" s="25">
        <f t="shared" si="582"/>
        <v>0</v>
      </c>
      <c r="AI1439" s="25">
        <f t="shared" si="583"/>
        <v>0</v>
      </c>
      <c r="AJ1439" s="25">
        <f t="shared" si="584"/>
        <v>1</v>
      </c>
      <c r="AK1439" s="25">
        <f t="shared" si="585"/>
        <v>0</v>
      </c>
      <c r="AL1439" s="25">
        <f t="shared" ca="1" si="586"/>
        <v>0</v>
      </c>
      <c r="AM1439" s="25">
        <f t="shared" ca="1" si="587"/>
        <v>0</v>
      </c>
      <c r="AN1439" s="25">
        <f ca="1">IF(AM1439=0,0,COUNTIF($AM$19:AM1439,C1439*10+1))</f>
        <v>0</v>
      </c>
      <c r="AO1439" s="20">
        <f t="shared" ca="1" si="588"/>
        <v>0</v>
      </c>
      <c r="AP1439" s="32">
        <f t="shared" ca="1" si="589"/>
        <v>0</v>
      </c>
    </row>
    <row r="1440" spans="1:42" x14ac:dyDescent="0.2">
      <c r="A1440" s="14">
        <f>Daten!A1440</f>
        <v>50617</v>
      </c>
      <c r="B1440" s="7" t="str">
        <f>Daten!B1440</f>
        <v xml:space="preserve">Rauris                                            </v>
      </c>
      <c r="C1440" s="14">
        <f t="shared" si="565"/>
        <v>5</v>
      </c>
      <c r="D1440" s="9">
        <f>Daten!D1440</f>
        <v>0</v>
      </c>
      <c r="E1440" s="8">
        <f>Daten!E1440</f>
        <v>3072</v>
      </c>
      <c r="F1440" s="8">
        <f>Daten!F1440</f>
        <v>3026</v>
      </c>
      <c r="G1440" s="26">
        <f t="shared" si="566"/>
        <v>46</v>
      </c>
      <c r="H1440" s="28">
        <f t="shared" si="567"/>
        <v>1.520158625247852E-2</v>
      </c>
      <c r="I1440" s="20">
        <f t="shared" si="568"/>
        <v>43.106750217553106</v>
      </c>
      <c r="J1440" s="20">
        <f t="shared" si="569"/>
        <v>2.8932497824468939</v>
      </c>
      <c r="K1440" s="26">
        <f t="shared" si="570"/>
        <v>-1446.6248912234469</v>
      </c>
      <c r="L1440" s="15">
        <f>Daten!G1440</f>
        <v>459</v>
      </c>
      <c r="M1440" s="15">
        <f>Daten!H1440</f>
        <v>2004</v>
      </c>
      <c r="N1440" s="15">
        <f>Daten!I1440</f>
        <v>609</v>
      </c>
      <c r="O1440" s="27">
        <f t="shared" si="571"/>
        <v>0.53293413173652693</v>
      </c>
      <c r="P1440" s="15">
        <f t="shared" si="572"/>
        <v>1147.1890337181142</v>
      </c>
      <c r="Q1440" s="20">
        <f t="shared" si="573"/>
        <v>-79.18903371811416</v>
      </c>
      <c r="R1440" s="26">
        <f t="shared" si="574"/>
        <v>-15837.806743622832</v>
      </c>
      <c r="S1440" s="8">
        <f>Daten!K1440</f>
        <v>17611.38</v>
      </c>
      <c r="T1440" s="8">
        <f>Daten!L1440</f>
        <v>279192.21999999997</v>
      </c>
      <c r="U1440" s="8">
        <f>Daten!M1440</f>
        <v>601434.74</v>
      </c>
      <c r="V1440" s="8">
        <f>Daten!N1440</f>
        <v>500</v>
      </c>
      <c r="W1440" s="8">
        <f>Daten!O1440</f>
        <v>500</v>
      </c>
      <c r="X1440" s="22">
        <f t="shared" si="575"/>
        <v>898238.34</v>
      </c>
      <c r="Y1440" s="8">
        <f t="shared" si="576"/>
        <v>1260221.597645734</v>
      </c>
      <c r="Z1440" s="20">
        <f t="shared" si="577"/>
        <v>-361983.257645734</v>
      </c>
      <c r="AA1440" s="26">
        <f t="shared" si="578"/>
        <v>36198.325764573405</v>
      </c>
      <c r="AB1440" s="31">
        <f t="shared" si="579"/>
        <v>18913.894129727127</v>
      </c>
      <c r="AC1440" s="30">
        <f t="shared" si="580"/>
        <v>18913.894129727127</v>
      </c>
      <c r="AG1440" s="25">
        <f t="shared" si="581"/>
        <v>-1446.6248912234469</v>
      </c>
      <c r="AH1440" s="25">
        <f t="shared" si="582"/>
        <v>36198.325764573405</v>
      </c>
      <c r="AI1440" s="25">
        <f t="shared" si="583"/>
        <v>34751.700873349961</v>
      </c>
      <c r="AJ1440" s="25">
        <f t="shared" si="584"/>
        <v>1</v>
      </c>
      <c r="AK1440" s="25">
        <f t="shared" si="585"/>
        <v>34751.700873349961</v>
      </c>
      <c r="AL1440" s="25">
        <f t="shared" ca="1" si="586"/>
        <v>77690</v>
      </c>
      <c r="AM1440" s="25">
        <f t="shared" ca="1" si="587"/>
        <v>51</v>
      </c>
      <c r="AN1440" s="25">
        <f ca="1">IF(AM1440=0,0,COUNTIF($AM$19:AM1440,C1440*10+1))</f>
        <v>29</v>
      </c>
      <c r="AO1440" s="20">
        <f t="shared" ca="1" si="588"/>
        <v>0</v>
      </c>
      <c r="AP1440" s="32">
        <f t="shared" ca="1" si="589"/>
        <v>77690</v>
      </c>
    </row>
    <row r="1441" spans="1:42" x14ac:dyDescent="0.2">
      <c r="A1441" s="14">
        <f>Daten!A1441</f>
        <v>50618</v>
      </c>
      <c r="B1441" s="7" t="str">
        <f>Daten!B1441</f>
        <v xml:space="preserve">Saalbach-Hinterglemm                              </v>
      </c>
      <c r="C1441" s="14">
        <f t="shared" si="565"/>
        <v>5</v>
      </c>
      <c r="D1441" s="9">
        <f>Daten!D1441</f>
        <v>0</v>
      </c>
      <c r="E1441" s="8">
        <f>Daten!E1441</f>
        <v>2892</v>
      </c>
      <c r="F1441" s="8">
        <f>Daten!F1441</f>
        <v>2816</v>
      </c>
      <c r="G1441" s="26">
        <f t="shared" si="566"/>
        <v>76</v>
      </c>
      <c r="H1441" s="28">
        <f t="shared" si="567"/>
        <v>2.6988636363636364E-2</v>
      </c>
      <c r="I1441" s="20">
        <f t="shared" si="568"/>
        <v>40.115204432461844</v>
      </c>
      <c r="J1441" s="20">
        <f t="shared" si="569"/>
        <v>35.884795567538156</v>
      </c>
      <c r="K1441" s="26">
        <f t="shared" si="570"/>
        <v>-17942.397783769076</v>
      </c>
      <c r="L1441" s="15">
        <f>Daten!G1441</f>
        <v>409</v>
      </c>
      <c r="M1441" s="15">
        <f>Daten!H1441</f>
        <v>1939</v>
      </c>
      <c r="N1441" s="15">
        <f>Daten!I1441</f>
        <v>544</v>
      </c>
      <c r="O1441" s="27">
        <f t="shared" si="571"/>
        <v>0.49149045899948429</v>
      </c>
      <c r="P1441" s="15">
        <f t="shared" si="572"/>
        <v>1109.9798085725665</v>
      </c>
      <c r="Q1441" s="20">
        <f t="shared" si="573"/>
        <v>-156.97980857256653</v>
      </c>
      <c r="R1441" s="26">
        <f t="shared" si="574"/>
        <v>-31395.961714513305</v>
      </c>
      <c r="S1441" s="8">
        <f>Daten!K1441</f>
        <v>17236.009999999998</v>
      </c>
      <c r="T1441" s="8">
        <f>Daten!L1441</f>
        <v>1210074.6499999999</v>
      </c>
      <c r="U1441" s="8">
        <f>Daten!M1441</f>
        <v>3547132.28</v>
      </c>
      <c r="V1441" s="8">
        <f>Daten!N1441</f>
        <v>500</v>
      </c>
      <c r="W1441" s="8">
        <f>Daten!O1441</f>
        <v>500</v>
      </c>
      <c r="X1441" s="22">
        <f t="shared" si="575"/>
        <v>4774442.9399999995</v>
      </c>
      <c r="Y1441" s="8">
        <f t="shared" si="576"/>
        <v>1186380.4884086794</v>
      </c>
      <c r="Z1441" s="20">
        <f t="shared" si="577"/>
        <v>3588062.4515913203</v>
      </c>
      <c r="AA1441" s="26">
        <f t="shared" si="578"/>
        <v>-358806.24515913206</v>
      </c>
      <c r="AB1441" s="31">
        <f t="shared" si="579"/>
        <v>-408144.60465741443</v>
      </c>
      <c r="AC1441" s="30">
        <f t="shared" si="580"/>
        <v>0</v>
      </c>
      <c r="AG1441" s="25">
        <f t="shared" si="581"/>
        <v>0</v>
      </c>
      <c r="AH1441" s="25">
        <f t="shared" si="582"/>
        <v>0</v>
      </c>
      <c r="AI1441" s="25">
        <f t="shared" si="583"/>
        <v>0</v>
      </c>
      <c r="AJ1441" s="25">
        <f t="shared" si="584"/>
        <v>1</v>
      </c>
      <c r="AK1441" s="25">
        <f t="shared" si="585"/>
        <v>0</v>
      </c>
      <c r="AL1441" s="25">
        <f t="shared" ca="1" si="586"/>
        <v>0</v>
      </c>
      <c r="AM1441" s="25">
        <f t="shared" ca="1" si="587"/>
        <v>0</v>
      </c>
      <c r="AN1441" s="25">
        <f ca="1">IF(AM1441=0,0,COUNTIF($AM$19:AM1441,C1441*10+1))</f>
        <v>0</v>
      </c>
      <c r="AO1441" s="20">
        <f t="shared" ca="1" si="588"/>
        <v>0</v>
      </c>
      <c r="AP1441" s="32">
        <f t="shared" ca="1" si="589"/>
        <v>0</v>
      </c>
    </row>
    <row r="1442" spans="1:42" x14ac:dyDescent="0.2">
      <c r="A1442" s="14">
        <f>Daten!A1442</f>
        <v>50619</v>
      </c>
      <c r="B1442" s="7" t="str">
        <f>Daten!B1442</f>
        <v xml:space="preserve">Saalfelden am Steinernen Meer                     </v>
      </c>
      <c r="C1442" s="14">
        <f t="shared" si="565"/>
        <v>5</v>
      </c>
      <c r="D1442" s="9">
        <f>Daten!D1442</f>
        <v>0</v>
      </c>
      <c r="E1442" s="8">
        <f>Daten!E1442</f>
        <v>17274</v>
      </c>
      <c r="F1442" s="8">
        <f>Daten!F1442</f>
        <v>16713</v>
      </c>
      <c r="G1442" s="26">
        <f t="shared" si="566"/>
        <v>561</v>
      </c>
      <c r="H1442" s="28">
        <f t="shared" si="567"/>
        <v>3.3566684616765395E-2</v>
      </c>
      <c r="I1442" s="20">
        <f t="shared" si="568"/>
        <v>238.08430812490585</v>
      </c>
      <c r="J1442" s="20">
        <f t="shared" si="569"/>
        <v>322.91569187509413</v>
      </c>
      <c r="K1442" s="26">
        <f t="shared" si="570"/>
        <v>-161457.84593754707</v>
      </c>
      <c r="L1442" s="15">
        <f>Daten!G1442</f>
        <v>2486</v>
      </c>
      <c r="M1442" s="15">
        <f>Daten!H1442</f>
        <v>11358</v>
      </c>
      <c r="N1442" s="15">
        <f>Daten!I1442</f>
        <v>3430</v>
      </c>
      <c r="O1442" s="27">
        <f t="shared" si="571"/>
        <v>0.52086634970945589</v>
      </c>
      <c r="P1442" s="15">
        <f t="shared" si="572"/>
        <v>6501.8827569712275</v>
      </c>
      <c r="Q1442" s="20">
        <f t="shared" si="573"/>
        <v>-585.88275697122754</v>
      </c>
      <c r="R1442" s="26">
        <f t="shared" si="574"/>
        <v>-117176.5513942455</v>
      </c>
      <c r="S1442" s="8">
        <f>Daten!K1442</f>
        <v>26373.72</v>
      </c>
      <c r="T1442" s="8">
        <f>Daten!L1442</f>
        <v>1614058.78</v>
      </c>
      <c r="U1442" s="8">
        <f>Daten!M1442</f>
        <v>5645680.0199999996</v>
      </c>
      <c r="V1442" s="8">
        <f>Daten!N1442</f>
        <v>500</v>
      </c>
      <c r="W1442" s="8">
        <f>Daten!O1442</f>
        <v>500</v>
      </c>
      <c r="X1442" s="22">
        <f t="shared" si="575"/>
        <v>7286112.5199999996</v>
      </c>
      <c r="Y1442" s="8">
        <f t="shared" si="576"/>
        <v>7086285.1164493524</v>
      </c>
      <c r="Z1442" s="20">
        <f t="shared" si="577"/>
        <v>199827.4035506472</v>
      </c>
      <c r="AA1442" s="26">
        <f t="shared" si="578"/>
        <v>-19982.740355064721</v>
      </c>
      <c r="AB1442" s="31">
        <f t="shared" si="579"/>
        <v>-298617.13768685731</v>
      </c>
      <c r="AC1442" s="30">
        <f t="shared" si="580"/>
        <v>0</v>
      </c>
      <c r="AG1442" s="25">
        <f t="shared" si="581"/>
        <v>0</v>
      </c>
      <c r="AH1442" s="25">
        <f t="shared" si="582"/>
        <v>0</v>
      </c>
      <c r="AI1442" s="25">
        <f t="shared" si="583"/>
        <v>0</v>
      </c>
      <c r="AJ1442" s="25">
        <f t="shared" si="584"/>
        <v>1</v>
      </c>
      <c r="AK1442" s="25">
        <f t="shared" si="585"/>
        <v>0</v>
      </c>
      <c r="AL1442" s="25">
        <f t="shared" ca="1" si="586"/>
        <v>0</v>
      </c>
      <c r="AM1442" s="25">
        <f t="shared" ca="1" si="587"/>
        <v>0</v>
      </c>
      <c r="AN1442" s="25">
        <f ca="1">IF(AM1442=0,0,COUNTIF($AM$19:AM1442,C1442*10+1))</f>
        <v>0</v>
      </c>
      <c r="AO1442" s="20">
        <f t="shared" ca="1" si="588"/>
        <v>0</v>
      </c>
      <c r="AP1442" s="32">
        <f t="shared" ca="1" si="589"/>
        <v>0</v>
      </c>
    </row>
    <row r="1443" spans="1:42" x14ac:dyDescent="0.2">
      <c r="A1443" s="14">
        <f>Daten!A1443</f>
        <v>50620</v>
      </c>
      <c r="B1443" s="7" t="str">
        <f>Daten!B1443</f>
        <v xml:space="preserve">Sankt Martin bei Lofer                            </v>
      </c>
      <c r="C1443" s="14">
        <f t="shared" si="565"/>
        <v>5</v>
      </c>
      <c r="D1443" s="9">
        <f>Daten!D1443</f>
        <v>0</v>
      </c>
      <c r="E1443" s="8">
        <f>Daten!E1443</f>
        <v>1219</v>
      </c>
      <c r="F1443" s="8">
        <f>Daten!F1443</f>
        <v>1181</v>
      </c>
      <c r="G1443" s="26">
        <f t="shared" si="566"/>
        <v>38</v>
      </c>
      <c r="H1443" s="28">
        <f t="shared" si="567"/>
        <v>3.2176121930567313E-2</v>
      </c>
      <c r="I1443" s="20">
        <f t="shared" si="568"/>
        <v>16.823883677108466</v>
      </c>
      <c r="J1443" s="20">
        <f t="shared" si="569"/>
        <v>21.176116322891534</v>
      </c>
      <c r="K1443" s="26">
        <f t="shared" si="570"/>
        <v>-10588.058161445768</v>
      </c>
      <c r="L1443" s="15">
        <f>Daten!G1443</f>
        <v>193</v>
      </c>
      <c r="M1443" s="15">
        <f>Daten!H1443</f>
        <v>797</v>
      </c>
      <c r="N1443" s="15">
        <f>Daten!I1443</f>
        <v>229</v>
      </c>
      <c r="O1443" s="27">
        <f t="shared" si="571"/>
        <v>0.5294855708908407</v>
      </c>
      <c r="P1443" s="15">
        <f t="shared" si="572"/>
        <v>456.24234524617611</v>
      </c>
      <c r="Q1443" s="20">
        <f t="shared" si="573"/>
        <v>-34.242345246176114</v>
      </c>
      <c r="R1443" s="26">
        <f t="shared" si="574"/>
        <v>-6848.4690492352229</v>
      </c>
      <c r="S1443" s="8">
        <f>Daten!K1443</f>
        <v>18683.63</v>
      </c>
      <c r="T1443" s="8">
        <f>Daten!L1443</f>
        <v>141477.51</v>
      </c>
      <c r="U1443" s="8">
        <f>Daten!M1443</f>
        <v>321477.40000000002</v>
      </c>
      <c r="V1443" s="8">
        <f>Daten!N1443</f>
        <v>500</v>
      </c>
      <c r="W1443" s="8">
        <f>Daten!O1443</f>
        <v>500</v>
      </c>
      <c r="X1443" s="22">
        <f t="shared" si="575"/>
        <v>481638.54000000004</v>
      </c>
      <c r="Y1443" s="8">
        <f t="shared" si="576"/>
        <v>500068.40088872064</v>
      </c>
      <c r="Z1443" s="20">
        <f t="shared" si="577"/>
        <v>-18429.860888720606</v>
      </c>
      <c r="AA1443" s="26">
        <f t="shared" si="578"/>
        <v>1842.9860888720607</v>
      </c>
      <c r="AB1443" s="31">
        <f t="shared" si="579"/>
        <v>-15593.541121808928</v>
      </c>
      <c r="AC1443" s="30">
        <f t="shared" si="580"/>
        <v>0</v>
      </c>
      <c r="AG1443" s="25">
        <f t="shared" si="581"/>
        <v>0</v>
      </c>
      <c r="AH1443" s="25">
        <f t="shared" si="582"/>
        <v>0</v>
      </c>
      <c r="AI1443" s="25">
        <f t="shared" si="583"/>
        <v>0</v>
      </c>
      <c r="AJ1443" s="25">
        <f t="shared" si="584"/>
        <v>1</v>
      </c>
      <c r="AK1443" s="25">
        <f t="shared" si="585"/>
        <v>0</v>
      </c>
      <c r="AL1443" s="25">
        <f t="shared" ca="1" si="586"/>
        <v>0</v>
      </c>
      <c r="AM1443" s="25">
        <f t="shared" ca="1" si="587"/>
        <v>0</v>
      </c>
      <c r="AN1443" s="25">
        <f ca="1">IF(AM1443=0,0,COUNTIF($AM$19:AM1443,C1443*10+1))</f>
        <v>0</v>
      </c>
      <c r="AO1443" s="20">
        <f t="shared" ca="1" si="588"/>
        <v>0</v>
      </c>
      <c r="AP1443" s="32">
        <f t="shared" ca="1" si="589"/>
        <v>0</v>
      </c>
    </row>
    <row r="1444" spans="1:42" x14ac:dyDescent="0.2">
      <c r="A1444" s="14">
        <f>Daten!A1444</f>
        <v>50621</v>
      </c>
      <c r="B1444" s="7" t="str">
        <f>Daten!B1444</f>
        <v xml:space="preserve">Stuhlfelden                                       </v>
      </c>
      <c r="C1444" s="14">
        <f t="shared" si="565"/>
        <v>5</v>
      </c>
      <c r="D1444" s="9">
        <f>Daten!D1444</f>
        <v>0</v>
      </c>
      <c r="E1444" s="8">
        <f>Daten!E1444</f>
        <v>1554</v>
      </c>
      <c r="F1444" s="8">
        <f>Daten!F1444</f>
        <v>1585</v>
      </c>
      <c r="G1444" s="26">
        <f t="shared" si="566"/>
        <v>-31</v>
      </c>
      <c r="H1444" s="28">
        <f t="shared" si="567"/>
        <v>-1.9558359621451103E-2</v>
      </c>
      <c r="I1444" s="20">
        <f t="shared" si="568"/>
        <v>22.57904794937927</v>
      </c>
      <c r="J1444" s="20">
        <f t="shared" si="569"/>
        <v>-53.579047949379273</v>
      </c>
      <c r="K1444" s="26">
        <f t="shared" si="570"/>
        <v>26789.523974689637</v>
      </c>
      <c r="L1444" s="15">
        <f>Daten!G1444</f>
        <v>218</v>
      </c>
      <c r="M1444" s="15">
        <f>Daten!H1444</f>
        <v>1043</v>
      </c>
      <c r="N1444" s="15">
        <f>Daten!I1444</f>
        <v>293</v>
      </c>
      <c r="O1444" s="27">
        <f t="shared" si="571"/>
        <v>0.48993288590604028</v>
      </c>
      <c r="P1444" s="15">
        <f t="shared" si="572"/>
        <v>597.06495118163321</v>
      </c>
      <c r="Q1444" s="20">
        <f t="shared" si="573"/>
        <v>-86.064951181633205</v>
      </c>
      <c r="R1444" s="26">
        <f t="shared" si="574"/>
        <v>-17212.990236326641</v>
      </c>
      <c r="S1444" s="8">
        <f>Daten!K1444</f>
        <v>4236.4799999999996</v>
      </c>
      <c r="T1444" s="8">
        <f>Daten!L1444</f>
        <v>120628.53</v>
      </c>
      <c r="U1444" s="8">
        <f>Daten!M1444</f>
        <v>346659.59</v>
      </c>
      <c r="V1444" s="8">
        <f>Daten!N1444</f>
        <v>500</v>
      </c>
      <c r="W1444" s="8">
        <f>Daten!O1444</f>
        <v>500</v>
      </c>
      <c r="X1444" s="22">
        <f t="shared" si="575"/>
        <v>471524.60000000003</v>
      </c>
      <c r="Y1444" s="8">
        <f t="shared" si="576"/>
        <v>637494.90974657249</v>
      </c>
      <c r="Z1444" s="20">
        <f t="shared" si="577"/>
        <v>-165970.30974657246</v>
      </c>
      <c r="AA1444" s="26">
        <f t="shared" si="578"/>
        <v>16597.030974657246</v>
      </c>
      <c r="AB1444" s="31">
        <f t="shared" si="579"/>
        <v>26173.564713020241</v>
      </c>
      <c r="AC1444" s="30">
        <f t="shared" si="580"/>
        <v>26173.564713020241</v>
      </c>
      <c r="AG1444" s="25">
        <f t="shared" si="581"/>
        <v>26789.523974689637</v>
      </c>
      <c r="AH1444" s="25">
        <f t="shared" si="582"/>
        <v>16597.030974657246</v>
      </c>
      <c r="AI1444" s="25">
        <f t="shared" si="583"/>
        <v>43386.554949346886</v>
      </c>
      <c r="AJ1444" s="25">
        <f t="shared" si="584"/>
        <v>1</v>
      </c>
      <c r="AK1444" s="25">
        <f t="shared" si="585"/>
        <v>43386.554949346886</v>
      </c>
      <c r="AL1444" s="25">
        <f t="shared" ca="1" si="586"/>
        <v>96994</v>
      </c>
      <c r="AM1444" s="25">
        <f t="shared" ca="1" si="587"/>
        <v>51</v>
      </c>
      <c r="AN1444" s="25">
        <f ca="1">IF(AM1444=0,0,COUNTIF($AM$19:AM1444,C1444*10+1))</f>
        <v>30</v>
      </c>
      <c r="AO1444" s="20">
        <f t="shared" ca="1" si="588"/>
        <v>0</v>
      </c>
      <c r="AP1444" s="32">
        <f t="shared" ca="1" si="589"/>
        <v>96994</v>
      </c>
    </row>
    <row r="1445" spans="1:42" x14ac:dyDescent="0.2">
      <c r="A1445" s="14">
        <f>Daten!A1445</f>
        <v>50622</v>
      </c>
      <c r="B1445" s="7" t="str">
        <f>Daten!B1445</f>
        <v xml:space="preserve">Taxenbach                                         </v>
      </c>
      <c r="C1445" s="14">
        <f t="shared" si="565"/>
        <v>5</v>
      </c>
      <c r="D1445" s="9">
        <f>Daten!D1445</f>
        <v>0</v>
      </c>
      <c r="E1445" s="8">
        <f>Daten!E1445</f>
        <v>2806</v>
      </c>
      <c r="F1445" s="8">
        <f>Daten!F1445</f>
        <v>2704</v>
      </c>
      <c r="G1445" s="26">
        <f t="shared" si="566"/>
        <v>102</v>
      </c>
      <c r="H1445" s="28">
        <f t="shared" si="567"/>
        <v>3.7721893491124259E-2</v>
      </c>
      <c r="I1445" s="20">
        <f t="shared" si="568"/>
        <v>38.519713347079843</v>
      </c>
      <c r="J1445" s="20">
        <f t="shared" si="569"/>
        <v>63.480286652920157</v>
      </c>
      <c r="K1445" s="26">
        <f t="shared" si="570"/>
        <v>-31740.143326460078</v>
      </c>
      <c r="L1445" s="15">
        <f>Daten!G1445</f>
        <v>495</v>
      </c>
      <c r="M1445" s="15">
        <f>Daten!H1445</f>
        <v>1759</v>
      </c>
      <c r="N1445" s="15">
        <f>Daten!I1445</f>
        <v>552</v>
      </c>
      <c r="O1445" s="27">
        <f t="shared" si="571"/>
        <v>0.59522455940875496</v>
      </c>
      <c r="P1445" s="15">
        <f t="shared" si="572"/>
        <v>1006.9388774002807</v>
      </c>
      <c r="Q1445" s="20">
        <f t="shared" si="573"/>
        <v>40.061122599719283</v>
      </c>
      <c r="R1445" s="26">
        <f t="shared" si="574"/>
        <v>8012.2245199438566</v>
      </c>
      <c r="S1445" s="8">
        <f>Daten!K1445</f>
        <v>15242.7</v>
      </c>
      <c r="T1445" s="8">
        <f>Daten!L1445</f>
        <v>172175.19</v>
      </c>
      <c r="U1445" s="8">
        <f>Daten!M1445</f>
        <v>543430.15</v>
      </c>
      <c r="V1445" s="8">
        <f>Daten!N1445</f>
        <v>500</v>
      </c>
      <c r="W1445" s="8">
        <f>Daten!O1445</f>
        <v>500</v>
      </c>
      <c r="X1445" s="22">
        <f t="shared" si="575"/>
        <v>730848.04</v>
      </c>
      <c r="Y1445" s="8">
        <f t="shared" si="576"/>
        <v>1151100.8473287532</v>
      </c>
      <c r="Z1445" s="20">
        <f t="shared" si="577"/>
        <v>-420252.80732875317</v>
      </c>
      <c r="AA1445" s="26">
        <f t="shared" si="578"/>
        <v>42025.280732875319</v>
      </c>
      <c r="AB1445" s="31">
        <f t="shared" si="579"/>
        <v>18297.361926359095</v>
      </c>
      <c r="AC1445" s="30">
        <f t="shared" si="580"/>
        <v>18297.361926359095</v>
      </c>
      <c r="AG1445" s="25">
        <f t="shared" si="581"/>
        <v>-31740.143326460078</v>
      </c>
      <c r="AH1445" s="25">
        <f t="shared" si="582"/>
        <v>42025.280732875319</v>
      </c>
      <c r="AI1445" s="25">
        <f t="shared" si="583"/>
        <v>10285.137406415241</v>
      </c>
      <c r="AJ1445" s="25">
        <f t="shared" si="584"/>
        <v>1</v>
      </c>
      <c r="AK1445" s="25">
        <f t="shared" si="585"/>
        <v>10285.137406415241</v>
      </c>
      <c r="AL1445" s="25">
        <f t="shared" ca="1" si="586"/>
        <v>22993</v>
      </c>
      <c r="AM1445" s="25">
        <f t="shared" ca="1" si="587"/>
        <v>51</v>
      </c>
      <c r="AN1445" s="25">
        <f ca="1">IF(AM1445=0,0,COUNTIF($AM$19:AM1445,C1445*10+1))</f>
        <v>31</v>
      </c>
      <c r="AO1445" s="20">
        <f t="shared" ca="1" si="588"/>
        <v>0</v>
      </c>
      <c r="AP1445" s="32">
        <f t="shared" ca="1" si="589"/>
        <v>22993</v>
      </c>
    </row>
    <row r="1446" spans="1:42" x14ac:dyDescent="0.2">
      <c r="A1446" s="14">
        <f>Daten!A1446</f>
        <v>50623</v>
      </c>
      <c r="B1446" s="7" t="str">
        <f>Daten!B1446</f>
        <v xml:space="preserve">Unken                                             </v>
      </c>
      <c r="C1446" s="14">
        <f t="shared" si="565"/>
        <v>5</v>
      </c>
      <c r="D1446" s="9">
        <f>Daten!D1446</f>
        <v>0</v>
      </c>
      <c r="E1446" s="8">
        <f>Daten!E1446</f>
        <v>2020</v>
      </c>
      <c r="F1446" s="8">
        <f>Daten!F1446</f>
        <v>1909</v>
      </c>
      <c r="G1446" s="26">
        <f t="shared" si="566"/>
        <v>111</v>
      </c>
      <c r="H1446" s="28">
        <f t="shared" si="567"/>
        <v>5.8145625982189628E-2</v>
      </c>
      <c r="I1446" s="20">
        <f t="shared" si="568"/>
        <v>27.194575732091501</v>
      </c>
      <c r="J1446" s="20">
        <f t="shared" si="569"/>
        <v>83.805424267908506</v>
      </c>
      <c r="K1446" s="26">
        <f t="shared" si="570"/>
        <v>-41902.71213395425</v>
      </c>
      <c r="L1446" s="15">
        <f>Daten!G1446</f>
        <v>327</v>
      </c>
      <c r="M1446" s="15">
        <f>Daten!H1446</f>
        <v>1203</v>
      </c>
      <c r="N1446" s="15">
        <f>Daten!I1446</f>
        <v>490</v>
      </c>
      <c r="O1446" s="27">
        <f t="shared" si="571"/>
        <v>0.67913549459684119</v>
      </c>
      <c r="P1446" s="15">
        <f t="shared" si="572"/>
        <v>688.65689000144278</v>
      </c>
      <c r="Q1446" s="20">
        <f t="shared" si="573"/>
        <v>128.34310999855722</v>
      </c>
      <c r="R1446" s="26">
        <f t="shared" si="574"/>
        <v>25668.621999711446</v>
      </c>
      <c r="S1446" s="8">
        <f>Daten!K1446</f>
        <v>15884.4</v>
      </c>
      <c r="T1446" s="8">
        <f>Daten!L1446</f>
        <v>194453.57</v>
      </c>
      <c r="U1446" s="8">
        <f>Daten!M1446</f>
        <v>572732.28</v>
      </c>
      <c r="V1446" s="8">
        <f>Daten!N1446</f>
        <v>500</v>
      </c>
      <c r="W1446" s="8">
        <f>Daten!O1446</f>
        <v>500</v>
      </c>
      <c r="X1446" s="22">
        <f t="shared" si="575"/>
        <v>783070.25</v>
      </c>
      <c r="Y1446" s="8">
        <f t="shared" si="576"/>
        <v>828661.33699361421</v>
      </c>
      <c r="Z1446" s="20">
        <f t="shared" si="577"/>
        <v>-45591.086993614212</v>
      </c>
      <c r="AA1446" s="26">
        <f t="shared" si="578"/>
        <v>4559.1086993614217</v>
      </c>
      <c r="AB1446" s="31">
        <f t="shared" si="579"/>
        <v>-11674.981434881382</v>
      </c>
      <c r="AC1446" s="30">
        <f t="shared" si="580"/>
        <v>0</v>
      </c>
      <c r="AG1446" s="25">
        <f t="shared" si="581"/>
        <v>0</v>
      </c>
      <c r="AH1446" s="25">
        <f t="shared" si="582"/>
        <v>0</v>
      </c>
      <c r="AI1446" s="25">
        <f t="shared" si="583"/>
        <v>0</v>
      </c>
      <c r="AJ1446" s="25">
        <f t="shared" si="584"/>
        <v>1</v>
      </c>
      <c r="AK1446" s="25">
        <f t="shared" si="585"/>
        <v>0</v>
      </c>
      <c r="AL1446" s="25">
        <f t="shared" ca="1" si="586"/>
        <v>0</v>
      </c>
      <c r="AM1446" s="25">
        <f t="shared" ca="1" si="587"/>
        <v>0</v>
      </c>
      <c r="AN1446" s="25">
        <f ca="1">IF(AM1446=0,0,COUNTIF($AM$19:AM1446,C1446*10+1))</f>
        <v>0</v>
      </c>
      <c r="AO1446" s="20">
        <f t="shared" ca="1" si="588"/>
        <v>0</v>
      </c>
      <c r="AP1446" s="32">
        <f t="shared" ca="1" si="589"/>
        <v>0</v>
      </c>
    </row>
    <row r="1447" spans="1:42" x14ac:dyDescent="0.2">
      <c r="A1447" s="14">
        <f>Daten!A1447</f>
        <v>50624</v>
      </c>
      <c r="B1447" s="7" t="str">
        <f>Daten!B1447</f>
        <v xml:space="preserve">Uttendorf                                         </v>
      </c>
      <c r="C1447" s="14">
        <f t="shared" si="565"/>
        <v>5</v>
      </c>
      <c r="D1447" s="9">
        <f>Daten!D1447</f>
        <v>0</v>
      </c>
      <c r="E1447" s="8">
        <f>Daten!E1447</f>
        <v>3070</v>
      </c>
      <c r="F1447" s="8">
        <f>Daten!F1447</f>
        <v>3037</v>
      </c>
      <c r="G1447" s="26">
        <f t="shared" si="566"/>
        <v>33</v>
      </c>
      <c r="H1447" s="28">
        <f t="shared" si="567"/>
        <v>1.0865986170563056E-2</v>
      </c>
      <c r="I1447" s="20">
        <f t="shared" si="568"/>
        <v>43.263450234867413</v>
      </c>
      <c r="J1447" s="20">
        <f t="shared" si="569"/>
        <v>-10.263450234867413</v>
      </c>
      <c r="K1447" s="26">
        <f t="shared" si="570"/>
        <v>5131.7251174337071</v>
      </c>
      <c r="L1447" s="15">
        <f>Daten!G1447</f>
        <v>480</v>
      </c>
      <c r="M1447" s="15">
        <f>Daten!H1447</f>
        <v>1976</v>
      </c>
      <c r="N1447" s="15">
        <f>Daten!I1447</f>
        <v>614</v>
      </c>
      <c r="O1447" s="27">
        <f t="shared" si="571"/>
        <v>0.55364372469635625</v>
      </c>
      <c r="P1447" s="15">
        <f t="shared" si="572"/>
        <v>1131.1604444246475</v>
      </c>
      <c r="Q1447" s="20">
        <f t="shared" si="573"/>
        <v>-37.160444424647494</v>
      </c>
      <c r="R1447" s="26">
        <f t="shared" si="574"/>
        <v>-7432.0888849294988</v>
      </c>
      <c r="S1447" s="8">
        <f>Daten!K1447</f>
        <v>16888.669999999998</v>
      </c>
      <c r="T1447" s="8">
        <f>Daten!L1447</f>
        <v>236780.71</v>
      </c>
      <c r="U1447" s="8">
        <f>Daten!M1447</f>
        <v>1077035.24</v>
      </c>
      <c r="V1447" s="8">
        <f>Daten!N1447</f>
        <v>500</v>
      </c>
      <c r="W1447" s="8">
        <f>Daten!O1447</f>
        <v>500</v>
      </c>
      <c r="X1447" s="22">
        <f t="shared" si="575"/>
        <v>1330704.6200000001</v>
      </c>
      <c r="Y1447" s="8">
        <f t="shared" si="576"/>
        <v>1259401.1408764336</v>
      </c>
      <c r="Z1447" s="20">
        <f t="shared" si="577"/>
        <v>71303.479123566533</v>
      </c>
      <c r="AA1447" s="26">
        <f t="shared" si="578"/>
        <v>-7130.347912356654</v>
      </c>
      <c r="AB1447" s="31">
        <f t="shared" si="579"/>
        <v>-9430.7116798524457</v>
      </c>
      <c r="AC1447" s="30">
        <f t="shared" si="580"/>
        <v>0</v>
      </c>
      <c r="AG1447" s="25">
        <f t="shared" si="581"/>
        <v>0</v>
      </c>
      <c r="AH1447" s="25">
        <f t="shared" si="582"/>
        <v>0</v>
      </c>
      <c r="AI1447" s="25">
        <f t="shared" si="583"/>
        <v>0</v>
      </c>
      <c r="AJ1447" s="25">
        <f t="shared" si="584"/>
        <v>1</v>
      </c>
      <c r="AK1447" s="25">
        <f t="shared" si="585"/>
        <v>0</v>
      </c>
      <c r="AL1447" s="25">
        <f t="shared" ca="1" si="586"/>
        <v>0</v>
      </c>
      <c r="AM1447" s="25">
        <f t="shared" ca="1" si="587"/>
        <v>0</v>
      </c>
      <c r="AN1447" s="25">
        <f ca="1">IF(AM1447=0,0,COUNTIF($AM$19:AM1447,C1447*10+1))</f>
        <v>0</v>
      </c>
      <c r="AO1447" s="20">
        <f t="shared" ca="1" si="588"/>
        <v>0</v>
      </c>
      <c r="AP1447" s="32">
        <f t="shared" ca="1" si="589"/>
        <v>0</v>
      </c>
    </row>
    <row r="1448" spans="1:42" x14ac:dyDescent="0.2">
      <c r="A1448" s="14">
        <f>Daten!A1448</f>
        <v>50625</v>
      </c>
      <c r="B1448" s="7" t="str">
        <f>Daten!B1448</f>
        <v xml:space="preserve">Viehhofen                                         </v>
      </c>
      <c r="C1448" s="14">
        <f t="shared" si="565"/>
        <v>5</v>
      </c>
      <c r="D1448" s="9">
        <f>Daten!D1448</f>
        <v>0</v>
      </c>
      <c r="E1448" s="8">
        <f>Daten!E1448</f>
        <v>600</v>
      </c>
      <c r="F1448" s="8">
        <f>Daten!F1448</f>
        <v>606</v>
      </c>
      <c r="G1448" s="26">
        <f t="shared" si="566"/>
        <v>-6</v>
      </c>
      <c r="H1448" s="28">
        <f t="shared" si="567"/>
        <v>-9.9009900990099011E-3</v>
      </c>
      <c r="I1448" s="20">
        <f t="shared" si="568"/>
        <v>8.6327464084062076</v>
      </c>
      <c r="J1448" s="20">
        <f t="shared" si="569"/>
        <v>-14.632746408406208</v>
      </c>
      <c r="K1448" s="26">
        <f t="shared" si="570"/>
        <v>7316.3732042031033</v>
      </c>
      <c r="L1448" s="15">
        <f>Daten!G1448</f>
        <v>98</v>
      </c>
      <c r="M1448" s="15">
        <f>Daten!H1448</f>
        <v>387</v>
      </c>
      <c r="N1448" s="15">
        <f>Daten!I1448</f>
        <v>115</v>
      </c>
      <c r="O1448" s="27">
        <f t="shared" si="571"/>
        <v>0.55038759689922478</v>
      </c>
      <c r="P1448" s="15">
        <f t="shared" si="572"/>
        <v>221.53800202041424</v>
      </c>
      <c r="Q1448" s="20">
        <f t="shared" si="573"/>
        <v>-8.5380020204142397</v>
      </c>
      <c r="R1448" s="26">
        <f t="shared" si="574"/>
        <v>-1707.6004040828479</v>
      </c>
      <c r="S1448" s="8">
        <f>Daten!K1448</f>
        <v>5138.1400000000003</v>
      </c>
      <c r="T1448" s="8">
        <f>Daten!L1448</f>
        <v>81003.08</v>
      </c>
      <c r="U1448" s="8">
        <f>Daten!M1448</f>
        <v>157350.93</v>
      </c>
      <c r="V1448" s="8">
        <f>Daten!N1448</f>
        <v>500</v>
      </c>
      <c r="W1448" s="8">
        <f>Daten!O1448</f>
        <v>500</v>
      </c>
      <c r="X1448" s="22">
        <f t="shared" si="575"/>
        <v>243492.15</v>
      </c>
      <c r="Y1448" s="8">
        <f t="shared" si="576"/>
        <v>246137.03079018244</v>
      </c>
      <c r="Z1448" s="20">
        <f t="shared" si="577"/>
        <v>-2644.8807901824475</v>
      </c>
      <c r="AA1448" s="26">
        <f t="shared" si="578"/>
        <v>264.48807901824478</v>
      </c>
      <c r="AB1448" s="31">
        <f t="shared" si="579"/>
        <v>5873.260879138501</v>
      </c>
      <c r="AC1448" s="30">
        <f t="shared" si="580"/>
        <v>5873.260879138501</v>
      </c>
      <c r="AG1448" s="25">
        <f t="shared" si="581"/>
        <v>7316.3732042031033</v>
      </c>
      <c r="AH1448" s="25">
        <f t="shared" si="582"/>
        <v>264.48807901824478</v>
      </c>
      <c r="AI1448" s="25">
        <f t="shared" si="583"/>
        <v>7580.8612832213485</v>
      </c>
      <c r="AJ1448" s="25">
        <f t="shared" si="584"/>
        <v>1</v>
      </c>
      <c r="AK1448" s="25">
        <f t="shared" si="585"/>
        <v>7580.8612832213485</v>
      </c>
      <c r="AL1448" s="25">
        <f t="shared" ca="1" si="586"/>
        <v>16948</v>
      </c>
      <c r="AM1448" s="25">
        <f t="shared" ca="1" si="587"/>
        <v>51</v>
      </c>
      <c r="AN1448" s="25">
        <f ca="1">IF(AM1448=0,0,COUNTIF($AM$19:AM1448,C1448*10+1))</f>
        <v>32</v>
      </c>
      <c r="AO1448" s="20">
        <f t="shared" ca="1" si="588"/>
        <v>0</v>
      </c>
      <c r="AP1448" s="32">
        <f t="shared" ca="1" si="589"/>
        <v>16948</v>
      </c>
    </row>
    <row r="1449" spans="1:42" x14ac:dyDescent="0.2">
      <c r="A1449" s="14">
        <f>Daten!A1449</f>
        <v>50626</v>
      </c>
      <c r="B1449" s="7" t="str">
        <f>Daten!B1449</f>
        <v xml:space="preserve">Wald im Pinzgau                                   </v>
      </c>
      <c r="C1449" s="14">
        <f t="shared" si="565"/>
        <v>5</v>
      </c>
      <c r="D1449" s="9">
        <f>Daten!D1449</f>
        <v>0</v>
      </c>
      <c r="E1449" s="8">
        <f>Daten!E1449</f>
        <v>1148</v>
      </c>
      <c r="F1449" s="8">
        <f>Daten!F1449</f>
        <v>1122</v>
      </c>
      <c r="G1449" s="26">
        <f t="shared" si="566"/>
        <v>26</v>
      </c>
      <c r="H1449" s="28">
        <f t="shared" si="567"/>
        <v>2.3172905525846704E-2</v>
      </c>
      <c r="I1449" s="20">
        <f t="shared" si="568"/>
        <v>15.983401766059018</v>
      </c>
      <c r="J1449" s="20">
        <f t="shared" si="569"/>
        <v>10.016598233940982</v>
      </c>
      <c r="K1449" s="26">
        <f t="shared" si="570"/>
        <v>-5008.299116970491</v>
      </c>
      <c r="L1449" s="15">
        <f>Daten!G1449</f>
        <v>173</v>
      </c>
      <c r="M1449" s="15">
        <f>Daten!H1449</f>
        <v>743</v>
      </c>
      <c r="N1449" s="15">
        <f>Daten!I1449</f>
        <v>232</v>
      </c>
      <c r="O1449" s="27">
        <f t="shared" si="571"/>
        <v>0.54508748317631228</v>
      </c>
      <c r="P1449" s="15">
        <f t="shared" si="572"/>
        <v>425.33006589449042</v>
      </c>
      <c r="Q1449" s="20">
        <f t="shared" si="573"/>
        <v>-20.330065894490417</v>
      </c>
      <c r="R1449" s="26">
        <f t="shared" si="574"/>
        <v>-4066.0131788980834</v>
      </c>
      <c r="S1449" s="8">
        <f>Daten!K1449</f>
        <v>4951.55</v>
      </c>
      <c r="T1449" s="8">
        <f>Daten!L1449</f>
        <v>357953.51</v>
      </c>
      <c r="U1449" s="8">
        <f>Daten!M1449</f>
        <v>418294.71</v>
      </c>
      <c r="V1449" s="8">
        <f>Daten!N1449</f>
        <v>500</v>
      </c>
      <c r="W1449" s="8">
        <f>Daten!O1449</f>
        <v>500</v>
      </c>
      <c r="X1449" s="22">
        <f t="shared" si="575"/>
        <v>781199.77</v>
      </c>
      <c r="Y1449" s="8">
        <f t="shared" si="576"/>
        <v>470942.18557854905</v>
      </c>
      <c r="Z1449" s="20">
        <f t="shared" si="577"/>
        <v>310257.58442145097</v>
      </c>
      <c r="AA1449" s="26">
        <f t="shared" si="578"/>
        <v>-31025.758442145099</v>
      </c>
      <c r="AB1449" s="31">
        <f t="shared" si="579"/>
        <v>-40100.070738013674</v>
      </c>
      <c r="AC1449" s="30">
        <f t="shared" si="580"/>
        <v>0</v>
      </c>
      <c r="AG1449" s="25">
        <f t="shared" si="581"/>
        <v>0</v>
      </c>
      <c r="AH1449" s="25">
        <f t="shared" si="582"/>
        <v>0</v>
      </c>
      <c r="AI1449" s="25">
        <f t="shared" si="583"/>
        <v>0</v>
      </c>
      <c r="AJ1449" s="25">
        <f t="shared" si="584"/>
        <v>1</v>
      </c>
      <c r="AK1449" s="25">
        <f t="shared" si="585"/>
        <v>0</v>
      </c>
      <c r="AL1449" s="25">
        <f t="shared" ca="1" si="586"/>
        <v>0</v>
      </c>
      <c r="AM1449" s="25">
        <f t="shared" ca="1" si="587"/>
        <v>0</v>
      </c>
      <c r="AN1449" s="25">
        <f ca="1">IF(AM1449=0,0,COUNTIF($AM$19:AM1449,C1449*10+1))</f>
        <v>0</v>
      </c>
      <c r="AO1449" s="20">
        <f t="shared" ca="1" si="588"/>
        <v>0</v>
      </c>
      <c r="AP1449" s="32">
        <f t="shared" ca="1" si="589"/>
        <v>0</v>
      </c>
    </row>
    <row r="1450" spans="1:42" x14ac:dyDescent="0.2">
      <c r="A1450" s="14">
        <f>Daten!A1450</f>
        <v>50627</v>
      </c>
      <c r="B1450" s="7" t="str">
        <f>Daten!B1450</f>
        <v xml:space="preserve">Weißbach bei Lofer                               </v>
      </c>
      <c r="C1450" s="14">
        <f t="shared" si="565"/>
        <v>5</v>
      </c>
      <c r="D1450" s="9">
        <f>Daten!D1450</f>
        <v>0</v>
      </c>
      <c r="E1450" s="8">
        <f>Daten!E1450</f>
        <v>419</v>
      </c>
      <c r="F1450" s="8">
        <f>Daten!F1450</f>
        <v>409</v>
      </c>
      <c r="G1450" s="26">
        <f t="shared" si="566"/>
        <v>10</v>
      </c>
      <c r="H1450" s="28">
        <f t="shared" si="567"/>
        <v>2.4449877750611249E-2</v>
      </c>
      <c r="I1450" s="20">
        <f t="shared" si="568"/>
        <v>5.8263915528682153</v>
      </c>
      <c r="J1450" s="20">
        <f t="shared" si="569"/>
        <v>4.1736084471317847</v>
      </c>
      <c r="K1450" s="26">
        <f t="shared" si="570"/>
        <v>-2086.8042235658922</v>
      </c>
      <c r="L1450" s="15">
        <f>Daten!G1450</f>
        <v>63</v>
      </c>
      <c r="M1450" s="15">
        <f>Daten!H1450</f>
        <v>273</v>
      </c>
      <c r="N1450" s="15">
        <f>Daten!I1450</f>
        <v>83</v>
      </c>
      <c r="O1450" s="27">
        <f t="shared" si="571"/>
        <v>0.53479853479853479</v>
      </c>
      <c r="P1450" s="15">
        <f t="shared" si="572"/>
        <v>156.27874561129997</v>
      </c>
      <c r="Q1450" s="20">
        <f t="shared" si="573"/>
        <v>-10.278745611299968</v>
      </c>
      <c r="R1450" s="26">
        <f t="shared" si="574"/>
        <v>-2055.7491222599938</v>
      </c>
      <c r="S1450" s="8">
        <f>Daten!K1450</f>
        <v>12106.52</v>
      </c>
      <c r="T1450" s="8">
        <f>Daten!L1450</f>
        <v>23273.09</v>
      </c>
      <c r="U1450" s="8">
        <f>Daten!M1450</f>
        <v>83030.009999999995</v>
      </c>
      <c r="V1450" s="8">
        <f>Daten!N1450</f>
        <v>500</v>
      </c>
      <c r="W1450" s="8">
        <f>Daten!O1450</f>
        <v>500</v>
      </c>
      <c r="X1450" s="22">
        <f t="shared" si="575"/>
        <v>118409.62</v>
      </c>
      <c r="Y1450" s="8">
        <f t="shared" si="576"/>
        <v>171885.69316847742</v>
      </c>
      <c r="Z1450" s="20">
        <f t="shared" si="577"/>
        <v>-53476.073168477422</v>
      </c>
      <c r="AA1450" s="26">
        <f t="shared" si="578"/>
        <v>5347.6073168477424</v>
      </c>
      <c r="AB1450" s="31">
        <f t="shared" si="579"/>
        <v>1205.0539710218563</v>
      </c>
      <c r="AC1450" s="30">
        <f t="shared" si="580"/>
        <v>1205.0539710218563</v>
      </c>
      <c r="AG1450" s="25">
        <f t="shared" si="581"/>
        <v>-2086.8042235658922</v>
      </c>
      <c r="AH1450" s="25">
        <f t="shared" si="582"/>
        <v>5347.6073168477424</v>
      </c>
      <c r="AI1450" s="25">
        <f t="shared" si="583"/>
        <v>3260.8030932818501</v>
      </c>
      <c r="AJ1450" s="25">
        <f t="shared" si="584"/>
        <v>1</v>
      </c>
      <c r="AK1450" s="25">
        <f t="shared" si="585"/>
        <v>3260.8030932818501</v>
      </c>
      <c r="AL1450" s="25">
        <f t="shared" ca="1" si="586"/>
        <v>7290</v>
      </c>
      <c r="AM1450" s="25">
        <f t="shared" ca="1" si="587"/>
        <v>51</v>
      </c>
      <c r="AN1450" s="25">
        <f ca="1">IF(AM1450=0,0,COUNTIF($AM$19:AM1450,C1450*10+1))</f>
        <v>33</v>
      </c>
      <c r="AO1450" s="20">
        <f t="shared" ca="1" si="588"/>
        <v>0</v>
      </c>
      <c r="AP1450" s="32">
        <f t="shared" ca="1" si="589"/>
        <v>7290</v>
      </c>
    </row>
    <row r="1451" spans="1:42" x14ac:dyDescent="0.2">
      <c r="A1451" s="14">
        <f>Daten!A1451</f>
        <v>50628</v>
      </c>
      <c r="B1451" s="7" t="str">
        <f>Daten!B1451</f>
        <v xml:space="preserve">Zell am See                                       </v>
      </c>
      <c r="C1451" s="14">
        <f t="shared" si="565"/>
        <v>5</v>
      </c>
      <c r="D1451" s="9">
        <f>Daten!D1451</f>
        <v>0</v>
      </c>
      <c r="E1451" s="8">
        <f>Daten!E1451</f>
        <v>10268</v>
      </c>
      <c r="F1451" s="8">
        <f>Daten!F1451</f>
        <v>9841</v>
      </c>
      <c r="G1451" s="26">
        <f t="shared" si="566"/>
        <v>427</v>
      </c>
      <c r="H1451" s="28">
        <f t="shared" si="567"/>
        <v>4.3389899400467433E-2</v>
      </c>
      <c r="I1451" s="20">
        <f t="shared" si="568"/>
        <v>140.18953367182422</v>
      </c>
      <c r="J1451" s="20">
        <f t="shared" si="569"/>
        <v>286.81046632817578</v>
      </c>
      <c r="K1451" s="26">
        <f t="shared" si="570"/>
        <v>-143405.2331640879</v>
      </c>
      <c r="L1451" s="15">
        <f>Daten!G1451</f>
        <v>1320</v>
      </c>
      <c r="M1451" s="15">
        <f>Daten!H1451</f>
        <v>6703</v>
      </c>
      <c r="N1451" s="15">
        <f>Daten!I1451</f>
        <v>2245</v>
      </c>
      <c r="O1451" s="27">
        <f t="shared" si="571"/>
        <v>0.53185140981650003</v>
      </c>
      <c r="P1451" s="15">
        <f t="shared" si="572"/>
        <v>3837.1297869323944</v>
      </c>
      <c r="Q1451" s="20">
        <f t="shared" si="573"/>
        <v>-272.12978693239438</v>
      </c>
      <c r="R1451" s="26">
        <f t="shared" si="574"/>
        <v>-54425.957386478876</v>
      </c>
      <c r="S1451" s="8">
        <f>Daten!K1451</f>
        <v>11850.14</v>
      </c>
      <c r="T1451" s="8">
        <f>Daten!L1451</f>
        <v>1746978.88</v>
      </c>
      <c r="U1451" s="8">
        <f>Daten!M1451</f>
        <v>5732854.3799999999</v>
      </c>
      <c r="V1451" s="8">
        <f>Daten!N1451</f>
        <v>500</v>
      </c>
      <c r="W1451" s="8">
        <f>Daten!O1451</f>
        <v>500</v>
      </c>
      <c r="X1451" s="22">
        <f t="shared" si="575"/>
        <v>7491683.3999999994</v>
      </c>
      <c r="Y1451" s="8">
        <f t="shared" si="576"/>
        <v>4212225.0535893226</v>
      </c>
      <c r="Z1451" s="20">
        <f t="shared" si="577"/>
        <v>3279458.3464106768</v>
      </c>
      <c r="AA1451" s="26">
        <f t="shared" si="578"/>
        <v>-327945.83464106772</v>
      </c>
      <c r="AB1451" s="31">
        <f t="shared" si="579"/>
        <v>-525777.02519163443</v>
      </c>
      <c r="AC1451" s="30">
        <f t="shared" si="580"/>
        <v>0</v>
      </c>
      <c r="AG1451" s="25">
        <f t="shared" si="581"/>
        <v>0</v>
      </c>
      <c r="AH1451" s="25">
        <f t="shared" si="582"/>
        <v>0</v>
      </c>
      <c r="AI1451" s="25">
        <f t="shared" si="583"/>
        <v>0</v>
      </c>
      <c r="AJ1451" s="25">
        <f t="shared" si="584"/>
        <v>1</v>
      </c>
      <c r="AK1451" s="25">
        <f t="shared" si="585"/>
        <v>0</v>
      </c>
      <c r="AL1451" s="25">
        <f t="shared" ca="1" si="586"/>
        <v>0</v>
      </c>
      <c r="AM1451" s="25">
        <f t="shared" ca="1" si="587"/>
        <v>0</v>
      </c>
      <c r="AN1451" s="25">
        <f ca="1">IF(AM1451=0,0,COUNTIF($AM$19:AM1451,C1451*10+1))</f>
        <v>0</v>
      </c>
      <c r="AO1451" s="20">
        <f t="shared" ca="1" si="588"/>
        <v>0</v>
      </c>
      <c r="AP1451" s="32">
        <f t="shared" ca="1" si="589"/>
        <v>0</v>
      </c>
    </row>
    <row r="1452" spans="1:42" x14ac:dyDescent="0.2">
      <c r="A1452" s="14">
        <f>Daten!A1452</f>
        <v>60101</v>
      </c>
      <c r="B1452" s="7" t="str">
        <f>Daten!B1452</f>
        <v xml:space="preserve">Graz                                              </v>
      </c>
      <c r="C1452" s="14">
        <f t="shared" si="565"/>
        <v>6</v>
      </c>
      <c r="D1452" s="9">
        <f>Daten!D1452</f>
        <v>1</v>
      </c>
      <c r="E1452" s="8">
        <f>Daten!E1452</f>
        <v>301722</v>
      </c>
      <c r="F1452" s="8">
        <f>Daten!F1452</f>
        <v>290540</v>
      </c>
      <c r="G1452" s="26">
        <f t="shared" si="566"/>
        <v>11182</v>
      </c>
      <c r="H1452" s="28">
        <f t="shared" si="567"/>
        <v>3.8486955324568042E-2</v>
      </c>
      <c r="I1452" s="20">
        <f t="shared" si="568"/>
        <v>4138.8748209543555</v>
      </c>
      <c r="J1452" s="20">
        <f t="shared" si="569"/>
        <v>7043.1251790456445</v>
      </c>
      <c r="K1452" s="26">
        <f t="shared" si="570"/>
        <v>-3521562.5895228223</v>
      </c>
      <c r="L1452" s="15">
        <f>Daten!G1452</f>
        <v>40050</v>
      </c>
      <c r="M1452" s="15">
        <f>Daten!H1452</f>
        <v>210487</v>
      </c>
      <c r="N1452" s="15">
        <f>Daten!I1452</f>
        <v>51184</v>
      </c>
      <c r="O1452" s="27">
        <f t="shared" si="571"/>
        <v>0.43344244537667409</v>
      </c>
      <c r="P1452" s="15">
        <f t="shared" si="572"/>
        <v>120493.20266478277</v>
      </c>
      <c r="Q1452" s="20">
        <f t="shared" si="573"/>
        <v>-29259.202664782773</v>
      </c>
      <c r="R1452" s="26">
        <f t="shared" si="574"/>
        <v>-5851840.5329565546</v>
      </c>
      <c r="S1452" s="8">
        <f>Daten!K1452</f>
        <v>26181.599999999999</v>
      </c>
      <c r="T1452" s="8">
        <f>Daten!L1452</f>
        <v>28041622.079999998</v>
      </c>
      <c r="U1452" s="8">
        <f>Daten!M1452</f>
        <v>174354260.40000001</v>
      </c>
      <c r="V1452" s="8">
        <f>Daten!N1452</f>
        <v>500</v>
      </c>
      <c r="W1452" s="8">
        <f>Daten!O1452</f>
        <v>500</v>
      </c>
      <c r="X1452" s="22">
        <f t="shared" si="575"/>
        <v>202422064.08000001</v>
      </c>
      <c r="Y1452" s="8">
        <f t="shared" si="576"/>
        <v>123774928.67345904</v>
      </c>
      <c r="Z1452" s="20">
        <f t="shared" si="577"/>
        <v>78647135.406540975</v>
      </c>
      <c r="AA1452" s="26">
        <f t="shared" si="578"/>
        <v>-7864713.5406540977</v>
      </c>
      <c r="AB1452" s="31">
        <f t="shared" si="579"/>
        <v>-17238116.663133476</v>
      </c>
      <c r="AC1452" s="30">
        <f t="shared" si="580"/>
        <v>0</v>
      </c>
      <c r="AG1452" s="25">
        <f t="shared" si="581"/>
        <v>0</v>
      </c>
      <c r="AH1452" s="25">
        <f t="shared" si="582"/>
        <v>0</v>
      </c>
      <c r="AI1452" s="25">
        <f t="shared" si="583"/>
        <v>0</v>
      </c>
      <c r="AJ1452" s="25">
        <f t="shared" si="584"/>
        <v>1</v>
      </c>
      <c r="AK1452" s="25">
        <f t="shared" si="585"/>
        <v>0</v>
      </c>
      <c r="AL1452" s="25">
        <f t="shared" ca="1" si="586"/>
        <v>0</v>
      </c>
      <c r="AM1452" s="25">
        <f t="shared" ca="1" si="587"/>
        <v>0</v>
      </c>
      <c r="AN1452" s="25">
        <f ca="1">IF(AM1452=0,0,COUNTIF($AM$19:AM1452,C1452*10+1))</f>
        <v>0</v>
      </c>
      <c r="AO1452" s="20">
        <f t="shared" ca="1" si="588"/>
        <v>0</v>
      </c>
      <c r="AP1452" s="32">
        <f t="shared" ca="1" si="589"/>
        <v>0</v>
      </c>
    </row>
    <row r="1453" spans="1:42" x14ac:dyDescent="0.2">
      <c r="A1453" s="14">
        <f>Daten!A1453</f>
        <v>60305</v>
      </c>
      <c r="B1453" s="7" t="str">
        <f>Daten!B1453</f>
        <v xml:space="preserve">Frauental an der Laßnitz                         </v>
      </c>
      <c r="C1453" s="14">
        <f t="shared" si="565"/>
        <v>6</v>
      </c>
      <c r="D1453" s="9">
        <f>Daten!D1453</f>
        <v>0</v>
      </c>
      <c r="E1453" s="8">
        <f>Daten!E1453</f>
        <v>3206</v>
      </c>
      <c r="F1453" s="8">
        <f>Daten!F1453</f>
        <v>2951</v>
      </c>
      <c r="G1453" s="26">
        <f t="shared" si="566"/>
        <v>255</v>
      </c>
      <c r="H1453" s="28">
        <f t="shared" si="567"/>
        <v>8.6411385970857332E-2</v>
      </c>
      <c r="I1453" s="20">
        <f t="shared" si="568"/>
        <v>42.038341008591942</v>
      </c>
      <c r="J1453" s="20">
        <f t="shared" si="569"/>
        <v>212.96165899140806</v>
      </c>
      <c r="K1453" s="26">
        <f t="shared" si="570"/>
        <v>-106480.82949570403</v>
      </c>
      <c r="L1453" s="15">
        <f>Daten!G1453</f>
        <v>453</v>
      </c>
      <c r="M1453" s="15">
        <f>Daten!H1453</f>
        <v>2059</v>
      </c>
      <c r="N1453" s="15">
        <f>Daten!I1453</f>
        <v>694</v>
      </c>
      <c r="O1453" s="27">
        <f t="shared" si="571"/>
        <v>0.55706653715395826</v>
      </c>
      <c r="P1453" s="15">
        <f t="shared" si="572"/>
        <v>1178.6737626874235</v>
      </c>
      <c r="Q1453" s="20">
        <f t="shared" si="573"/>
        <v>-31.673762687423505</v>
      </c>
      <c r="R1453" s="26">
        <f t="shared" si="574"/>
        <v>-6334.752537484701</v>
      </c>
      <c r="S1453" s="8">
        <f>Daten!K1453</f>
        <v>9480.08</v>
      </c>
      <c r="T1453" s="8">
        <f>Daten!L1453</f>
        <v>210267.1</v>
      </c>
      <c r="U1453" s="8">
        <f>Daten!M1453</f>
        <v>1957006.62</v>
      </c>
      <c r="V1453" s="8">
        <f>Daten!N1453</f>
        <v>500</v>
      </c>
      <c r="W1453" s="8">
        <f>Daten!O1453</f>
        <v>500</v>
      </c>
      <c r="X1453" s="22">
        <f t="shared" si="575"/>
        <v>2176753.8000000003</v>
      </c>
      <c r="Y1453" s="8">
        <f t="shared" si="576"/>
        <v>1315192.2011888749</v>
      </c>
      <c r="Z1453" s="20">
        <f t="shared" si="577"/>
        <v>861561.59881112538</v>
      </c>
      <c r="AA1453" s="26">
        <f t="shared" si="578"/>
        <v>-86156.159881112544</v>
      </c>
      <c r="AB1453" s="31">
        <f t="shared" si="579"/>
        <v>-198971.7419143013</v>
      </c>
      <c r="AC1453" s="30">
        <f t="shared" si="580"/>
        <v>0</v>
      </c>
      <c r="AG1453" s="25">
        <f t="shared" si="581"/>
        <v>0</v>
      </c>
      <c r="AH1453" s="25">
        <f t="shared" si="582"/>
        <v>0</v>
      </c>
      <c r="AI1453" s="25">
        <f t="shared" si="583"/>
        <v>0</v>
      </c>
      <c r="AJ1453" s="25">
        <f t="shared" si="584"/>
        <v>1</v>
      </c>
      <c r="AK1453" s="25">
        <f t="shared" si="585"/>
        <v>0</v>
      </c>
      <c r="AL1453" s="25">
        <f t="shared" ca="1" si="586"/>
        <v>0</v>
      </c>
      <c r="AM1453" s="25">
        <f t="shared" ca="1" si="587"/>
        <v>0</v>
      </c>
      <c r="AN1453" s="25">
        <f ca="1">IF(AM1453=0,0,COUNTIF($AM$19:AM1453,C1453*10+1))</f>
        <v>0</v>
      </c>
      <c r="AO1453" s="20">
        <f t="shared" ca="1" si="588"/>
        <v>0</v>
      </c>
      <c r="AP1453" s="32">
        <f t="shared" ca="1" si="589"/>
        <v>0</v>
      </c>
    </row>
    <row r="1454" spans="1:42" x14ac:dyDescent="0.2">
      <c r="A1454" s="14">
        <f>Daten!A1454</f>
        <v>60318</v>
      </c>
      <c r="B1454" s="7" t="str">
        <f>Daten!B1454</f>
        <v xml:space="preserve">Lannach                                           </v>
      </c>
      <c r="C1454" s="14">
        <f t="shared" si="565"/>
        <v>6</v>
      </c>
      <c r="D1454" s="9">
        <f>Daten!D1454</f>
        <v>0</v>
      </c>
      <c r="E1454" s="8">
        <f>Daten!E1454</f>
        <v>3657</v>
      </c>
      <c r="F1454" s="8">
        <f>Daten!F1454</f>
        <v>3541</v>
      </c>
      <c r="G1454" s="26">
        <f t="shared" si="566"/>
        <v>116</v>
      </c>
      <c r="H1454" s="28">
        <f t="shared" si="567"/>
        <v>3.2759107596724089E-2</v>
      </c>
      <c r="I1454" s="20">
        <f t="shared" si="568"/>
        <v>50.443160119086436</v>
      </c>
      <c r="J1454" s="20">
        <f t="shared" si="569"/>
        <v>65.556839880913572</v>
      </c>
      <c r="K1454" s="26">
        <f t="shared" si="570"/>
        <v>-32778.419940456784</v>
      </c>
      <c r="L1454" s="15">
        <f>Daten!G1454</f>
        <v>506</v>
      </c>
      <c r="M1454" s="15">
        <f>Daten!H1454</f>
        <v>2442</v>
      </c>
      <c r="N1454" s="15">
        <f>Daten!I1454</f>
        <v>709</v>
      </c>
      <c r="O1454" s="27">
        <f t="shared" si="571"/>
        <v>0.49754299754299752</v>
      </c>
      <c r="P1454" s="15">
        <f t="shared" si="572"/>
        <v>1397.9219662373425</v>
      </c>
      <c r="Q1454" s="20">
        <f t="shared" si="573"/>
        <v>-182.92196623734253</v>
      </c>
      <c r="R1454" s="26">
        <f t="shared" si="574"/>
        <v>-36584.393247468506</v>
      </c>
      <c r="S1454" s="8">
        <f>Daten!K1454</f>
        <v>9233.07</v>
      </c>
      <c r="T1454" s="8">
        <f>Daten!L1454</f>
        <v>418625.61</v>
      </c>
      <c r="U1454" s="8">
        <f>Daten!M1454</f>
        <v>6799726.5499999998</v>
      </c>
      <c r="V1454" s="8">
        <f>Daten!N1454</f>
        <v>500</v>
      </c>
      <c r="W1454" s="8">
        <f>Daten!O1454</f>
        <v>500</v>
      </c>
      <c r="X1454" s="22">
        <f t="shared" si="575"/>
        <v>7227585.2299999995</v>
      </c>
      <c r="Y1454" s="8">
        <f t="shared" si="576"/>
        <v>1500205.202666162</v>
      </c>
      <c r="Z1454" s="20">
        <f t="shared" si="577"/>
        <v>5727380.027333837</v>
      </c>
      <c r="AA1454" s="26">
        <f t="shared" si="578"/>
        <v>-572738.00273338368</v>
      </c>
      <c r="AB1454" s="31">
        <f t="shared" si="579"/>
        <v>-642100.81592130894</v>
      </c>
      <c r="AC1454" s="30">
        <f t="shared" si="580"/>
        <v>0</v>
      </c>
      <c r="AG1454" s="25">
        <f t="shared" si="581"/>
        <v>0</v>
      </c>
      <c r="AH1454" s="25">
        <f t="shared" si="582"/>
        <v>0</v>
      </c>
      <c r="AI1454" s="25">
        <f t="shared" si="583"/>
        <v>0</v>
      </c>
      <c r="AJ1454" s="25">
        <f t="shared" si="584"/>
        <v>1</v>
      </c>
      <c r="AK1454" s="25">
        <f t="shared" si="585"/>
        <v>0</v>
      </c>
      <c r="AL1454" s="25">
        <f t="shared" ca="1" si="586"/>
        <v>0</v>
      </c>
      <c r="AM1454" s="25">
        <f t="shared" ca="1" si="587"/>
        <v>0</v>
      </c>
      <c r="AN1454" s="25">
        <f ca="1">IF(AM1454=0,0,COUNTIF($AM$19:AM1454,C1454*10+1))</f>
        <v>0</v>
      </c>
      <c r="AO1454" s="20">
        <f t="shared" ca="1" si="588"/>
        <v>0</v>
      </c>
      <c r="AP1454" s="32">
        <f t="shared" ca="1" si="589"/>
        <v>0</v>
      </c>
    </row>
    <row r="1455" spans="1:42" x14ac:dyDescent="0.2">
      <c r="A1455" s="14">
        <f>Daten!A1455</f>
        <v>60323</v>
      </c>
      <c r="B1455" s="7" t="str">
        <f>Daten!B1455</f>
        <v xml:space="preserve">Pölfing-Brunn                                    </v>
      </c>
      <c r="C1455" s="14">
        <f t="shared" si="565"/>
        <v>6</v>
      </c>
      <c r="D1455" s="9">
        <f>Daten!D1455</f>
        <v>0</v>
      </c>
      <c r="E1455" s="8">
        <f>Daten!E1455</f>
        <v>1581</v>
      </c>
      <c r="F1455" s="8">
        <f>Daten!F1455</f>
        <v>1631</v>
      </c>
      <c r="G1455" s="26">
        <f t="shared" si="566"/>
        <v>-50</v>
      </c>
      <c r="H1455" s="28">
        <f t="shared" si="567"/>
        <v>-3.0656039239730228E-2</v>
      </c>
      <c r="I1455" s="20">
        <f t="shared" si="568"/>
        <v>23.234338930875452</v>
      </c>
      <c r="J1455" s="20">
        <f t="shared" si="569"/>
        <v>-73.234338930875452</v>
      </c>
      <c r="K1455" s="26">
        <f t="shared" si="570"/>
        <v>36617.169465437728</v>
      </c>
      <c r="L1455" s="15">
        <f>Daten!G1455</f>
        <v>177</v>
      </c>
      <c r="M1455" s="15">
        <f>Daten!H1455</f>
        <v>971</v>
      </c>
      <c r="N1455" s="15">
        <f>Daten!I1455</f>
        <v>433</v>
      </c>
      <c r="O1455" s="27">
        <f t="shared" si="571"/>
        <v>0.62821833161688978</v>
      </c>
      <c r="P1455" s="15">
        <f t="shared" si="572"/>
        <v>555.8485787127189</v>
      </c>
      <c r="Q1455" s="20">
        <f t="shared" si="573"/>
        <v>54.151421287281096</v>
      </c>
      <c r="R1455" s="26">
        <f t="shared" si="574"/>
        <v>10830.28425745622</v>
      </c>
      <c r="S1455" s="8">
        <f>Daten!K1455</f>
        <v>3157</v>
      </c>
      <c r="T1455" s="8">
        <f>Daten!L1455</f>
        <v>83754.92</v>
      </c>
      <c r="U1455" s="8">
        <f>Daten!M1455</f>
        <v>470708.05</v>
      </c>
      <c r="V1455" s="8">
        <f>Daten!N1455</f>
        <v>500</v>
      </c>
      <c r="W1455" s="8">
        <f>Daten!O1455</f>
        <v>500</v>
      </c>
      <c r="X1455" s="22">
        <f t="shared" si="575"/>
        <v>557619.97</v>
      </c>
      <c r="Y1455" s="8">
        <f t="shared" si="576"/>
        <v>648571.07613213069</v>
      </c>
      <c r="Z1455" s="20">
        <f t="shared" si="577"/>
        <v>-90951.106132130721</v>
      </c>
      <c r="AA1455" s="26">
        <f t="shared" si="578"/>
        <v>9095.1106132130717</v>
      </c>
      <c r="AB1455" s="31">
        <f t="shared" si="579"/>
        <v>56542.564336107018</v>
      </c>
      <c r="AC1455" s="30">
        <f t="shared" si="580"/>
        <v>56542.564336107018</v>
      </c>
      <c r="AG1455" s="25">
        <f t="shared" si="581"/>
        <v>36617.169465437728</v>
      </c>
      <c r="AH1455" s="25">
        <f t="shared" si="582"/>
        <v>9095.1106132130717</v>
      </c>
      <c r="AI1455" s="25">
        <f t="shared" si="583"/>
        <v>45712.280078650801</v>
      </c>
      <c r="AJ1455" s="25">
        <f t="shared" si="584"/>
        <v>1</v>
      </c>
      <c r="AK1455" s="25">
        <f t="shared" si="585"/>
        <v>45712.280078650801</v>
      </c>
      <c r="AL1455" s="25">
        <f t="shared" ca="1" si="586"/>
        <v>125817</v>
      </c>
      <c r="AM1455" s="25">
        <f t="shared" ca="1" si="587"/>
        <v>61</v>
      </c>
      <c r="AN1455" s="25">
        <f ca="1">IF(AM1455=0,0,COUNTIF($AM$19:AM1455,C1455*10+1))</f>
        <v>1</v>
      </c>
      <c r="AO1455" s="20">
        <f t="shared" ca="1" si="588"/>
        <v>9</v>
      </c>
      <c r="AP1455" s="32">
        <f t="shared" ca="1" si="589"/>
        <v>125826</v>
      </c>
    </row>
    <row r="1456" spans="1:42" x14ac:dyDescent="0.2">
      <c r="A1456" s="14">
        <f>Daten!A1456</f>
        <v>60324</v>
      </c>
      <c r="B1456" s="7" t="str">
        <f>Daten!B1456</f>
        <v xml:space="preserve">Preding                                           </v>
      </c>
      <c r="C1456" s="14">
        <f t="shared" si="565"/>
        <v>6</v>
      </c>
      <c r="D1456" s="9">
        <f>Daten!D1456</f>
        <v>0</v>
      </c>
      <c r="E1456" s="8">
        <f>Daten!E1456</f>
        <v>1925</v>
      </c>
      <c r="F1456" s="8">
        <f>Daten!F1456</f>
        <v>1777</v>
      </c>
      <c r="G1456" s="26">
        <f t="shared" si="566"/>
        <v>148</v>
      </c>
      <c r="H1456" s="28">
        <f t="shared" si="567"/>
        <v>8.3286437816544739E-2</v>
      </c>
      <c r="I1456" s="20">
        <f t="shared" si="568"/>
        <v>25.31417552431985</v>
      </c>
      <c r="J1456" s="20">
        <f t="shared" si="569"/>
        <v>122.68582447568015</v>
      </c>
      <c r="K1456" s="26">
        <f t="shared" si="570"/>
        <v>-61342.912237840072</v>
      </c>
      <c r="L1456" s="15">
        <f>Daten!G1456</f>
        <v>285</v>
      </c>
      <c r="M1456" s="15">
        <f>Daten!H1456</f>
        <v>1224</v>
      </c>
      <c r="N1456" s="15">
        <f>Daten!I1456</f>
        <v>416</v>
      </c>
      <c r="O1456" s="27">
        <f t="shared" si="571"/>
        <v>0.57271241830065356</v>
      </c>
      <c r="P1456" s="15">
        <f t="shared" si="572"/>
        <v>700.67833197154278</v>
      </c>
      <c r="Q1456" s="20">
        <f t="shared" si="573"/>
        <v>0.32166802845722486</v>
      </c>
      <c r="R1456" s="26">
        <f t="shared" si="574"/>
        <v>64.333605691444973</v>
      </c>
      <c r="S1456" s="8">
        <f>Daten!K1456</f>
        <v>7559.51</v>
      </c>
      <c r="T1456" s="8">
        <f>Daten!L1456</f>
        <v>122080.89</v>
      </c>
      <c r="U1456" s="8">
        <f>Daten!M1456</f>
        <v>666135.32999999996</v>
      </c>
      <c r="V1456" s="8">
        <f>Daten!N1456</f>
        <v>500</v>
      </c>
      <c r="W1456" s="8">
        <f>Daten!O1456</f>
        <v>500</v>
      </c>
      <c r="X1456" s="22">
        <f t="shared" si="575"/>
        <v>795775.73</v>
      </c>
      <c r="Y1456" s="8">
        <f t="shared" si="576"/>
        <v>789689.64045183535</v>
      </c>
      <c r="Z1456" s="20">
        <f t="shared" si="577"/>
        <v>6086.0895481646294</v>
      </c>
      <c r="AA1456" s="26">
        <f t="shared" si="578"/>
        <v>-608.60895481646298</v>
      </c>
      <c r="AB1456" s="31">
        <f t="shared" si="579"/>
        <v>-61887.187586965083</v>
      </c>
      <c r="AC1456" s="30">
        <f t="shared" si="580"/>
        <v>0</v>
      </c>
      <c r="AG1456" s="25">
        <f t="shared" si="581"/>
        <v>0</v>
      </c>
      <c r="AH1456" s="25">
        <f t="shared" si="582"/>
        <v>0</v>
      </c>
      <c r="AI1456" s="25">
        <f t="shared" si="583"/>
        <v>0</v>
      </c>
      <c r="AJ1456" s="25">
        <f t="shared" si="584"/>
        <v>1</v>
      </c>
      <c r="AK1456" s="25">
        <f t="shared" si="585"/>
        <v>0</v>
      </c>
      <c r="AL1456" s="25">
        <f t="shared" ca="1" si="586"/>
        <v>0</v>
      </c>
      <c r="AM1456" s="25">
        <f t="shared" ca="1" si="587"/>
        <v>0</v>
      </c>
      <c r="AN1456" s="25">
        <f ca="1">IF(AM1456=0,0,COUNTIF($AM$19:AM1456,C1456*10+1))</f>
        <v>0</v>
      </c>
      <c r="AO1456" s="20">
        <f t="shared" ca="1" si="588"/>
        <v>0</v>
      </c>
      <c r="AP1456" s="32">
        <f t="shared" ca="1" si="589"/>
        <v>0</v>
      </c>
    </row>
    <row r="1457" spans="1:42" x14ac:dyDescent="0.2">
      <c r="A1457" s="14">
        <f>Daten!A1457</f>
        <v>60326</v>
      </c>
      <c r="B1457" s="7" t="str">
        <f>Daten!B1457</f>
        <v xml:space="preserve">Sankt Josef (Weststeiermark)                      </v>
      </c>
      <c r="C1457" s="14">
        <f t="shared" si="565"/>
        <v>6</v>
      </c>
      <c r="D1457" s="9">
        <f>Daten!D1457</f>
        <v>0</v>
      </c>
      <c r="E1457" s="8">
        <f>Daten!E1457</f>
        <v>1706</v>
      </c>
      <c r="F1457" s="8">
        <f>Daten!F1457</f>
        <v>1626</v>
      </c>
      <c r="G1457" s="26">
        <f t="shared" si="566"/>
        <v>80</v>
      </c>
      <c r="H1457" s="28">
        <f t="shared" si="567"/>
        <v>4.9200492004920049E-2</v>
      </c>
      <c r="I1457" s="20">
        <f t="shared" si="568"/>
        <v>23.16311165027804</v>
      </c>
      <c r="J1457" s="20">
        <f t="shared" si="569"/>
        <v>56.83688834972196</v>
      </c>
      <c r="K1457" s="26">
        <f t="shared" si="570"/>
        <v>-28418.444174860979</v>
      </c>
      <c r="L1457" s="15">
        <f>Daten!G1457</f>
        <v>268</v>
      </c>
      <c r="M1457" s="15">
        <f>Daten!H1457</f>
        <v>1142</v>
      </c>
      <c r="N1457" s="15">
        <f>Daten!I1457</f>
        <v>296</v>
      </c>
      <c r="O1457" s="27">
        <f t="shared" si="571"/>
        <v>0.49387040280210159</v>
      </c>
      <c r="P1457" s="15">
        <f t="shared" si="572"/>
        <v>653.7374633263903</v>
      </c>
      <c r="Q1457" s="20">
        <f t="shared" si="573"/>
        <v>-89.737463326390298</v>
      </c>
      <c r="R1457" s="26">
        <f t="shared" si="574"/>
        <v>-17947.49266527806</v>
      </c>
      <c r="S1457" s="8">
        <f>Daten!K1457</f>
        <v>4810.33</v>
      </c>
      <c r="T1457" s="8">
        <f>Daten!L1457</f>
        <v>96517.440000000002</v>
      </c>
      <c r="U1457" s="8">
        <f>Daten!M1457</f>
        <v>216757.62</v>
      </c>
      <c r="V1457" s="8">
        <f>Daten!N1457</f>
        <v>500</v>
      </c>
      <c r="W1457" s="8">
        <f>Daten!O1457</f>
        <v>500</v>
      </c>
      <c r="X1457" s="22">
        <f t="shared" si="575"/>
        <v>318085.39</v>
      </c>
      <c r="Y1457" s="8">
        <f t="shared" si="576"/>
        <v>699849.62421341869</v>
      </c>
      <c r="Z1457" s="20">
        <f t="shared" si="577"/>
        <v>-381764.23421341868</v>
      </c>
      <c r="AA1457" s="26">
        <f t="shared" si="578"/>
        <v>38176.423421341868</v>
      </c>
      <c r="AB1457" s="31">
        <f t="shared" si="579"/>
        <v>-8189.5134187971707</v>
      </c>
      <c r="AC1457" s="30">
        <f t="shared" si="580"/>
        <v>0</v>
      </c>
      <c r="AG1457" s="25">
        <f t="shared" si="581"/>
        <v>0</v>
      </c>
      <c r="AH1457" s="25">
        <f t="shared" si="582"/>
        <v>0</v>
      </c>
      <c r="AI1457" s="25">
        <f t="shared" si="583"/>
        <v>0</v>
      </c>
      <c r="AJ1457" s="25">
        <f t="shared" si="584"/>
        <v>1</v>
      </c>
      <c r="AK1457" s="25">
        <f t="shared" si="585"/>
        <v>0</v>
      </c>
      <c r="AL1457" s="25">
        <f t="shared" ca="1" si="586"/>
        <v>0</v>
      </c>
      <c r="AM1457" s="25">
        <f t="shared" ca="1" si="587"/>
        <v>0</v>
      </c>
      <c r="AN1457" s="25">
        <f ca="1">IF(AM1457=0,0,COUNTIF($AM$19:AM1457,C1457*10+1))</f>
        <v>0</v>
      </c>
      <c r="AO1457" s="20">
        <f t="shared" ca="1" si="588"/>
        <v>0</v>
      </c>
      <c r="AP1457" s="32">
        <f t="shared" ca="1" si="589"/>
        <v>0</v>
      </c>
    </row>
    <row r="1458" spans="1:42" x14ac:dyDescent="0.2">
      <c r="A1458" s="14">
        <f>Daten!A1458</f>
        <v>60329</v>
      </c>
      <c r="B1458" s="7" t="str">
        <f>Daten!B1458</f>
        <v xml:space="preserve">Sankt Peter im Sulmtal                            </v>
      </c>
      <c r="C1458" s="14">
        <f t="shared" si="565"/>
        <v>6</v>
      </c>
      <c r="D1458" s="9">
        <f>Daten!D1458</f>
        <v>0</v>
      </c>
      <c r="E1458" s="8">
        <f>Daten!E1458</f>
        <v>1297</v>
      </c>
      <c r="F1458" s="8">
        <f>Daten!F1458</f>
        <v>1258</v>
      </c>
      <c r="G1458" s="26">
        <f t="shared" si="566"/>
        <v>39</v>
      </c>
      <c r="H1458" s="28">
        <f t="shared" si="567"/>
        <v>3.1001589825119236E-2</v>
      </c>
      <c r="I1458" s="20">
        <f t="shared" si="568"/>
        <v>17.920783798308594</v>
      </c>
      <c r="J1458" s="20">
        <f t="shared" si="569"/>
        <v>21.079216201691406</v>
      </c>
      <c r="K1458" s="26">
        <f t="shared" si="570"/>
        <v>-10539.608100845702</v>
      </c>
      <c r="L1458" s="15">
        <f>Daten!G1458</f>
        <v>152</v>
      </c>
      <c r="M1458" s="15">
        <f>Daten!H1458</f>
        <v>837</v>
      </c>
      <c r="N1458" s="15">
        <f>Daten!I1458</f>
        <v>308</v>
      </c>
      <c r="O1458" s="27">
        <f t="shared" si="571"/>
        <v>0.54958183990442055</v>
      </c>
      <c r="P1458" s="15">
        <f t="shared" si="572"/>
        <v>479.14032995112848</v>
      </c>
      <c r="Q1458" s="20">
        <f t="shared" si="573"/>
        <v>-19.140329951128479</v>
      </c>
      <c r="R1458" s="26">
        <f t="shared" si="574"/>
        <v>-3828.0659902256957</v>
      </c>
      <c r="S1458" s="8">
        <f>Daten!K1458</f>
        <v>7337.26</v>
      </c>
      <c r="T1458" s="8">
        <f>Daten!L1458</f>
        <v>71412.7</v>
      </c>
      <c r="U1458" s="8">
        <f>Daten!M1458</f>
        <v>387436.76</v>
      </c>
      <c r="V1458" s="8">
        <f>Daten!N1458</f>
        <v>500</v>
      </c>
      <c r="W1458" s="8">
        <f>Daten!O1458</f>
        <v>500</v>
      </c>
      <c r="X1458" s="22">
        <f t="shared" si="575"/>
        <v>466186.72</v>
      </c>
      <c r="Y1458" s="8">
        <f t="shared" si="576"/>
        <v>532066.21489144443</v>
      </c>
      <c r="Z1458" s="20">
        <f t="shared" si="577"/>
        <v>-65879.494891444454</v>
      </c>
      <c r="AA1458" s="26">
        <f t="shared" si="578"/>
        <v>6587.9494891444456</v>
      </c>
      <c r="AB1458" s="31">
        <f t="shared" si="579"/>
        <v>-7779.7246019269523</v>
      </c>
      <c r="AC1458" s="30">
        <f t="shared" si="580"/>
        <v>0</v>
      </c>
      <c r="AG1458" s="25">
        <f t="shared" si="581"/>
        <v>0</v>
      </c>
      <c r="AH1458" s="25">
        <f t="shared" si="582"/>
        <v>0</v>
      </c>
      <c r="AI1458" s="25">
        <f t="shared" si="583"/>
        <v>0</v>
      </c>
      <c r="AJ1458" s="25">
        <f t="shared" si="584"/>
        <v>1</v>
      </c>
      <c r="AK1458" s="25">
        <f t="shared" si="585"/>
        <v>0</v>
      </c>
      <c r="AL1458" s="25">
        <f t="shared" ca="1" si="586"/>
        <v>0</v>
      </c>
      <c r="AM1458" s="25">
        <f t="shared" ca="1" si="587"/>
        <v>0</v>
      </c>
      <c r="AN1458" s="25">
        <f ca="1">IF(AM1458=0,0,COUNTIF($AM$19:AM1458,C1458*10+1))</f>
        <v>0</v>
      </c>
      <c r="AO1458" s="20">
        <f t="shared" ca="1" si="588"/>
        <v>0</v>
      </c>
      <c r="AP1458" s="32">
        <f t="shared" ca="1" si="589"/>
        <v>0</v>
      </c>
    </row>
    <row r="1459" spans="1:42" x14ac:dyDescent="0.2">
      <c r="A1459" s="14">
        <f>Daten!A1459</f>
        <v>60341</v>
      </c>
      <c r="B1459" s="7" t="str">
        <f>Daten!B1459</f>
        <v xml:space="preserve">Wettmannstätten                                  </v>
      </c>
      <c r="C1459" s="14">
        <f t="shared" si="565"/>
        <v>6</v>
      </c>
      <c r="D1459" s="9">
        <f>Daten!D1459</f>
        <v>0</v>
      </c>
      <c r="E1459" s="8">
        <f>Daten!E1459</f>
        <v>1669</v>
      </c>
      <c r="F1459" s="8">
        <f>Daten!F1459</f>
        <v>1631</v>
      </c>
      <c r="G1459" s="26">
        <f t="shared" si="566"/>
        <v>38</v>
      </c>
      <c r="H1459" s="28">
        <f t="shared" si="567"/>
        <v>2.3298589822194973E-2</v>
      </c>
      <c r="I1459" s="20">
        <f t="shared" si="568"/>
        <v>23.234338930875452</v>
      </c>
      <c r="J1459" s="20">
        <f t="shared" si="569"/>
        <v>14.765661069124548</v>
      </c>
      <c r="K1459" s="26">
        <f t="shared" si="570"/>
        <v>-7382.8305345622739</v>
      </c>
      <c r="L1459" s="15">
        <f>Daten!G1459</f>
        <v>228</v>
      </c>
      <c r="M1459" s="15">
        <f>Daten!H1459</f>
        <v>1098</v>
      </c>
      <c r="N1459" s="15">
        <f>Daten!I1459</f>
        <v>343</v>
      </c>
      <c r="O1459" s="27">
        <f t="shared" si="571"/>
        <v>0.52003642987249543</v>
      </c>
      <c r="P1459" s="15">
        <f t="shared" si="572"/>
        <v>628.54968015094278</v>
      </c>
      <c r="Q1459" s="20">
        <f t="shared" si="573"/>
        <v>-57.549680150942777</v>
      </c>
      <c r="R1459" s="26">
        <f t="shared" si="574"/>
        <v>-11509.936030188555</v>
      </c>
      <c r="S1459" s="8">
        <f>Daten!K1459</f>
        <v>8345.0300000000007</v>
      </c>
      <c r="T1459" s="8">
        <f>Daten!L1459</f>
        <v>100621.12</v>
      </c>
      <c r="U1459" s="8">
        <f>Daten!M1459</f>
        <v>836031.65</v>
      </c>
      <c r="V1459" s="8">
        <f>Daten!N1459</f>
        <v>500</v>
      </c>
      <c r="W1459" s="8">
        <f>Daten!O1459</f>
        <v>500</v>
      </c>
      <c r="X1459" s="22">
        <f t="shared" si="575"/>
        <v>944997.8</v>
      </c>
      <c r="Y1459" s="8">
        <f t="shared" si="576"/>
        <v>684671.17398135748</v>
      </c>
      <c r="Z1459" s="20">
        <f t="shared" si="577"/>
        <v>260326.62601864256</v>
      </c>
      <c r="AA1459" s="26">
        <f t="shared" si="578"/>
        <v>-26032.662601864256</v>
      </c>
      <c r="AB1459" s="31">
        <f t="shared" si="579"/>
        <v>-44925.429166615082</v>
      </c>
      <c r="AC1459" s="30">
        <f t="shared" si="580"/>
        <v>0</v>
      </c>
      <c r="AG1459" s="25">
        <f t="shared" si="581"/>
        <v>0</v>
      </c>
      <c r="AH1459" s="25">
        <f t="shared" si="582"/>
        <v>0</v>
      </c>
      <c r="AI1459" s="25">
        <f t="shared" si="583"/>
        <v>0</v>
      </c>
      <c r="AJ1459" s="25">
        <f t="shared" si="584"/>
        <v>1</v>
      </c>
      <c r="AK1459" s="25">
        <f t="shared" si="585"/>
        <v>0</v>
      </c>
      <c r="AL1459" s="25">
        <f t="shared" ca="1" si="586"/>
        <v>0</v>
      </c>
      <c r="AM1459" s="25">
        <f t="shared" ca="1" si="587"/>
        <v>0</v>
      </c>
      <c r="AN1459" s="25">
        <f ca="1">IF(AM1459=0,0,COUNTIF($AM$19:AM1459,C1459*10+1))</f>
        <v>0</v>
      </c>
      <c r="AO1459" s="20">
        <f t="shared" ca="1" si="588"/>
        <v>0</v>
      </c>
      <c r="AP1459" s="32">
        <f t="shared" ca="1" si="589"/>
        <v>0</v>
      </c>
    </row>
    <row r="1460" spans="1:42" x14ac:dyDescent="0.2">
      <c r="A1460" s="14">
        <f>Daten!A1460</f>
        <v>60344</v>
      </c>
      <c r="B1460" s="7" t="str">
        <f>Daten!B1460</f>
        <v xml:space="preserve">Deutschlandsberg                                  </v>
      </c>
      <c r="C1460" s="14">
        <f t="shared" si="565"/>
        <v>6</v>
      </c>
      <c r="D1460" s="9">
        <f>Daten!D1460</f>
        <v>0</v>
      </c>
      <c r="E1460" s="8">
        <f>Daten!E1460</f>
        <v>11705</v>
      </c>
      <c r="F1460" s="8">
        <f>Daten!F1460</f>
        <v>11649</v>
      </c>
      <c r="G1460" s="26">
        <f t="shared" si="566"/>
        <v>56</v>
      </c>
      <c r="H1460" s="28">
        <f t="shared" si="567"/>
        <v>4.8072795948150056E-3</v>
      </c>
      <c r="I1460" s="20">
        <f t="shared" si="568"/>
        <v>165.94531833584804</v>
      </c>
      <c r="J1460" s="20">
        <f t="shared" si="569"/>
        <v>-109.94531833584804</v>
      </c>
      <c r="K1460" s="26">
        <f t="shared" si="570"/>
        <v>54972.659167924023</v>
      </c>
      <c r="L1460" s="15">
        <f>Daten!G1460</f>
        <v>1462</v>
      </c>
      <c r="M1460" s="15">
        <f>Daten!H1460</f>
        <v>7421</v>
      </c>
      <c r="N1460" s="15">
        <f>Daten!I1460</f>
        <v>2822</v>
      </c>
      <c r="O1460" s="27">
        <f t="shared" si="571"/>
        <v>0.57728068993397119</v>
      </c>
      <c r="P1460" s="15">
        <f t="shared" si="572"/>
        <v>4248.1486123862896</v>
      </c>
      <c r="Q1460" s="20">
        <f t="shared" si="573"/>
        <v>35.851387613710358</v>
      </c>
      <c r="R1460" s="26">
        <f t="shared" si="574"/>
        <v>7170.2775227420716</v>
      </c>
      <c r="S1460" s="8">
        <f>Daten!K1460</f>
        <v>46291.14</v>
      </c>
      <c r="T1460" s="8">
        <f>Daten!L1460</f>
        <v>1124703.3500000001</v>
      </c>
      <c r="U1460" s="8">
        <f>Daten!M1460</f>
        <v>6390498.8899999997</v>
      </c>
      <c r="V1460" s="8">
        <f>Daten!N1460</f>
        <v>500</v>
      </c>
      <c r="W1460" s="8">
        <f>Daten!O1460</f>
        <v>500</v>
      </c>
      <c r="X1460" s="22">
        <f t="shared" si="575"/>
        <v>7561493.3799999999</v>
      </c>
      <c r="Y1460" s="8">
        <f t="shared" si="576"/>
        <v>4801723.2423318094</v>
      </c>
      <c r="Z1460" s="20">
        <f t="shared" si="577"/>
        <v>2759770.1376681905</v>
      </c>
      <c r="AA1460" s="26">
        <f t="shared" si="578"/>
        <v>-275977.01376681909</v>
      </c>
      <c r="AB1460" s="31">
        <f t="shared" si="579"/>
        <v>-213834.07707615299</v>
      </c>
      <c r="AC1460" s="30">
        <f t="shared" si="580"/>
        <v>0</v>
      </c>
      <c r="AG1460" s="25">
        <f t="shared" si="581"/>
        <v>0</v>
      </c>
      <c r="AH1460" s="25">
        <f t="shared" si="582"/>
        <v>0</v>
      </c>
      <c r="AI1460" s="25">
        <f t="shared" si="583"/>
        <v>0</v>
      </c>
      <c r="AJ1460" s="25">
        <f t="shared" si="584"/>
        <v>1</v>
      </c>
      <c r="AK1460" s="25">
        <f t="shared" si="585"/>
        <v>0</v>
      </c>
      <c r="AL1460" s="25">
        <f t="shared" ca="1" si="586"/>
        <v>0</v>
      </c>
      <c r="AM1460" s="25">
        <f t="shared" ca="1" si="587"/>
        <v>0</v>
      </c>
      <c r="AN1460" s="25">
        <f ca="1">IF(AM1460=0,0,COUNTIF($AM$19:AM1460,C1460*10+1))</f>
        <v>0</v>
      </c>
      <c r="AO1460" s="20">
        <f t="shared" ca="1" si="588"/>
        <v>0</v>
      </c>
      <c r="AP1460" s="32">
        <f t="shared" ca="1" si="589"/>
        <v>0</v>
      </c>
    </row>
    <row r="1461" spans="1:42" x14ac:dyDescent="0.2">
      <c r="A1461" s="14">
        <f>Daten!A1461</f>
        <v>60345</v>
      </c>
      <c r="B1461" s="7" t="str">
        <f>Daten!B1461</f>
        <v xml:space="preserve">Eibiswald                                         </v>
      </c>
      <c r="C1461" s="14">
        <f t="shared" si="565"/>
        <v>6</v>
      </c>
      <c r="D1461" s="9">
        <f>Daten!D1461</f>
        <v>0</v>
      </c>
      <c r="E1461" s="8">
        <f>Daten!E1461</f>
        <v>6317</v>
      </c>
      <c r="F1461" s="8">
        <f>Daten!F1461</f>
        <v>6391</v>
      </c>
      <c r="G1461" s="26">
        <f t="shared" si="566"/>
        <v>-74</v>
      </c>
      <c r="H1461" s="28">
        <f t="shared" si="567"/>
        <v>-1.1578782663120013E-2</v>
      </c>
      <c r="I1461" s="20">
        <f t="shared" si="568"/>
        <v>91.04271005961067</v>
      </c>
      <c r="J1461" s="20">
        <f t="shared" si="569"/>
        <v>-165.04271005961067</v>
      </c>
      <c r="K1461" s="26">
        <f t="shared" si="570"/>
        <v>82521.355029805331</v>
      </c>
      <c r="L1461" s="15">
        <f>Daten!G1461</f>
        <v>761</v>
      </c>
      <c r="M1461" s="15">
        <f>Daten!H1461</f>
        <v>3970</v>
      </c>
      <c r="N1461" s="15">
        <f>Daten!I1461</f>
        <v>1586</v>
      </c>
      <c r="O1461" s="27">
        <f t="shared" si="571"/>
        <v>0.59118387909319903</v>
      </c>
      <c r="P1461" s="15">
        <f t="shared" si="572"/>
        <v>2272.6249819665236</v>
      </c>
      <c r="Q1461" s="20">
        <f t="shared" si="573"/>
        <v>74.375018033476408</v>
      </c>
      <c r="R1461" s="26">
        <f t="shared" si="574"/>
        <v>14875.003606695282</v>
      </c>
      <c r="S1461" s="8">
        <f>Daten!K1461</f>
        <v>40317.699999999997</v>
      </c>
      <c r="T1461" s="8">
        <f>Daten!L1461</f>
        <v>384022.67</v>
      </c>
      <c r="U1461" s="8">
        <f>Daten!M1461</f>
        <v>1117906.98</v>
      </c>
      <c r="V1461" s="8">
        <f>Daten!N1461</f>
        <v>500</v>
      </c>
      <c r="W1461" s="8">
        <f>Daten!O1461</f>
        <v>500</v>
      </c>
      <c r="X1461" s="22">
        <f t="shared" si="575"/>
        <v>1542247.35</v>
      </c>
      <c r="Y1461" s="8">
        <f t="shared" si="576"/>
        <v>2591412.7058359706</v>
      </c>
      <c r="Z1461" s="20">
        <f t="shared" si="577"/>
        <v>-1049165.3558359705</v>
      </c>
      <c r="AA1461" s="26">
        <f t="shared" si="578"/>
        <v>104916.53558359705</v>
      </c>
      <c r="AB1461" s="31">
        <f t="shared" si="579"/>
        <v>202312.89422009766</v>
      </c>
      <c r="AC1461" s="30">
        <f t="shared" si="580"/>
        <v>202312.89422009766</v>
      </c>
      <c r="AG1461" s="25">
        <f t="shared" si="581"/>
        <v>82521.355029805331</v>
      </c>
      <c r="AH1461" s="25">
        <f t="shared" si="582"/>
        <v>104916.53558359705</v>
      </c>
      <c r="AI1461" s="25">
        <f t="shared" si="583"/>
        <v>187437.89061340239</v>
      </c>
      <c r="AJ1461" s="25">
        <f t="shared" si="584"/>
        <v>1</v>
      </c>
      <c r="AK1461" s="25">
        <f t="shared" si="585"/>
        <v>187437.89061340239</v>
      </c>
      <c r="AL1461" s="25">
        <f t="shared" ca="1" si="586"/>
        <v>515897</v>
      </c>
      <c r="AM1461" s="25">
        <f t="shared" ca="1" si="587"/>
        <v>61</v>
      </c>
      <c r="AN1461" s="25">
        <f ca="1">IF(AM1461=0,0,COUNTIF($AM$19:AM1461,C1461*10+1))</f>
        <v>2</v>
      </c>
      <c r="AO1461" s="20">
        <f t="shared" ca="1" si="588"/>
        <v>0</v>
      </c>
      <c r="AP1461" s="32">
        <f t="shared" ca="1" si="589"/>
        <v>515897</v>
      </c>
    </row>
    <row r="1462" spans="1:42" x14ac:dyDescent="0.2">
      <c r="A1462" s="14">
        <f>Daten!A1462</f>
        <v>60346</v>
      </c>
      <c r="B1462" s="7" t="str">
        <f>Daten!B1462</f>
        <v xml:space="preserve">Groß Sankt Florian                               </v>
      </c>
      <c r="C1462" s="14">
        <f t="shared" si="565"/>
        <v>6</v>
      </c>
      <c r="D1462" s="9">
        <f>Daten!D1462</f>
        <v>0</v>
      </c>
      <c r="E1462" s="8">
        <f>Daten!E1462</f>
        <v>4100</v>
      </c>
      <c r="F1462" s="8">
        <f>Daten!F1462</f>
        <v>4142</v>
      </c>
      <c r="G1462" s="26">
        <f t="shared" si="566"/>
        <v>-42</v>
      </c>
      <c r="H1462" s="28">
        <f t="shared" si="567"/>
        <v>-1.0140028971511348E-2</v>
      </c>
      <c r="I1462" s="20">
        <f t="shared" si="568"/>
        <v>59.004679246895229</v>
      </c>
      <c r="J1462" s="20">
        <f t="shared" si="569"/>
        <v>-101.00467924689522</v>
      </c>
      <c r="K1462" s="26">
        <f t="shared" si="570"/>
        <v>50502.339623447609</v>
      </c>
      <c r="L1462" s="15">
        <f>Daten!G1462</f>
        <v>504</v>
      </c>
      <c r="M1462" s="15">
        <f>Daten!H1462</f>
        <v>2691</v>
      </c>
      <c r="N1462" s="15">
        <f>Daten!I1462</f>
        <v>905</v>
      </c>
      <c r="O1462" s="27">
        <f t="shared" si="571"/>
        <v>0.52359717577108877</v>
      </c>
      <c r="P1462" s="15">
        <f t="shared" si="572"/>
        <v>1540.4619210256712</v>
      </c>
      <c r="Q1462" s="20">
        <f t="shared" si="573"/>
        <v>-131.46192102567124</v>
      </c>
      <c r="R1462" s="26">
        <f t="shared" si="574"/>
        <v>-26292.384205134251</v>
      </c>
      <c r="S1462" s="8">
        <f>Daten!K1462</f>
        <v>24171.98</v>
      </c>
      <c r="T1462" s="8">
        <f>Daten!L1462</f>
        <v>220477.27</v>
      </c>
      <c r="U1462" s="8">
        <f>Daten!M1462</f>
        <v>1119689.6100000001</v>
      </c>
      <c r="V1462" s="8">
        <f>Daten!N1462</f>
        <v>500</v>
      </c>
      <c r="W1462" s="8">
        <f>Daten!O1462</f>
        <v>500</v>
      </c>
      <c r="X1462" s="22">
        <f t="shared" si="575"/>
        <v>1364338.86</v>
      </c>
      <c r="Y1462" s="8">
        <f t="shared" si="576"/>
        <v>1681936.3770662467</v>
      </c>
      <c r="Z1462" s="20">
        <f t="shared" si="577"/>
        <v>-317597.5170662466</v>
      </c>
      <c r="AA1462" s="26">
        <f t="shared" si="578"/>
        <v>31759.751706624662</v>
      </c>
      <c r="AB1462" s="31">
        <f t="shared" si="579"/>
        <v>55969.707124938024</v>
      </c>
      <c r="AC1462" s="30">
        <f t="shared" si="580"/>
        <v>55969.707124938024</v>
      </c>
      <c r="AG1462" s="25">
        <f t="shared" si="581"/>
        <v>50502.339623447609</v>
      </c>
      <c r="AH1462" s="25">
        <f t="shared" si="582"/>
        <v>31759.751706624662</v>
      </c>
      <c r="AI1462" s="25">
        <f t="shared" si="583"/>
        <v>82262.091330072275</v>
      </c>
      <c r="AJ1462" s="25">
        <f t="shared" si="584"/>
        <v>1</v>
      </c>
      <c r="AK1462" s="25">
        <f t="shared" si="585"/>
        <v>82262.091330072275</v>
      </c>
      <c r="AL1462" s="25">
        <f t="shared" ca="1" si="586"/>
        <v>226415</v>
      </c>
      <c r="AM1462" s="25">
        <f t="shared" ca="1" si="587"/>
        <v>61</v>
      </c>
      <c r="AN1462" s="25">
        <f ca="1">IF(AM1462=0,0,COUNTIF($AM$19:AM1462,C1462*10+1))</f>
        <v>3</v>
      </c>
      <c r="AO1462" s="20">
        <f t="shared" ca="1" si="588"/>
        <v>0</v>
      </c>
      <c r="AP1462" s="32">
        <f t="shared" ca="1" si="589"/>
        <v>226415</v>
      </c>
    </row>
    <row r="1463" spans="1:42" x14ac:dyDescent="0.2">
      <c r="A1463" s="14">
        <f>Daten!A1463</f>
        <v>60347</v>
      </c>
      <c r="B1463" s="7" t="str">
        <f>Daten!B1463</f>
        <v xml:space="preserve">Sankt Martin im Sulmtal                           </v>
      </c>
      <c r="C1463" s="14">
        <f t="shared" si="565"/>
        <v>6</v>
      </c>
      <c r="D1463" s="9">
        <f>Daten!D1463</f>
        <v>0</v>
      </c>
      <c r="E1463" s="8">
        <f>Daten!E1463</f>
        <v>3031</v>
      </c>
      <c r="F1463" s="8">
        <f>Daten!F1463</f>
        <v>3099</v>
      </c>
      <c r="G1463" s="26">
        <f t="shared" si="566"/>
        <v>-68</v>
      </c>
      <c r="H1463" s="28">
        <f t="shared" si="567"/>
        <v>-2.1942562116811875E-2</v>
      </c>
      <c r="I1463" s="20">
        <f t="shared" si="568"/>
        <v>44.146668514275305</v>
      </c>
      <c r="J1463" s="20">
        <f t="shared" si="569"/>
        <v>-112.14666851427531</v>
      </c>
      <c r="K1463" s="26">
        <f t="shared" si="570"/>
        <v>56073.334257137656</v>
      </c>
      <c r="L1463" s="15">
        <f>Daten!G1463</f>
        <v>381</v>
      </c>
      <c r="M1463" s="15">
        <f>Daten!H1463</f>
        <v>1923</v>
      </c>
      <c r="N1463" s="15">
        <f>Daten!I1463</f>
        <v>727</v>
      </c>
      <c r="O1463" s="27">
        <f t="shared" si="571"/>
        <v>0.57618304732189285</v>
      </c>
      <c r="P1463" s="15">
        <f t="shared" si="572"/>
        <v>1100.8206146905854</v>
      </c>
      <c r="Q1463" s="20">
        <f t="shared" si="573"/>
        <v>7.1793853094145561</v>
      </c>
      <c r="R1463" s="26">
        <f t="shared" si="574"/>
        <v>1435.8770618829112</v>
      </c>
      <c r="S1463" s="8">
        <f>Daten!K1463</f>
        <v>18253.689999999999</v>
      </c>
      <c r="T1463" s="8">
        <f>Daten!L1463</f>
        <v>194236.03</v>
      </c>
      <c r="U1463" s="8">
        <f>Daten!M1463</f>
        <v>1182571.1599999999</v>
      </c>
      <c r="V1463" s="8">
        <f>Daten!N1463</f>
        <v>500</v>
      </c>
      <c r="W1463" s="8">
        <f>Daten!O1463</f>
        <v>500</v>
      </c>
      <c r="X1463" s="22">
        <f t="shared" si="575"/>
        <v>1395060.88</v>
      </c>
      <c r="Y1463" s="8">
        <f t="shared" si="576"/>
        <v>1243402.2338750716</v>
      </c>
      <c r="Z1463" s="20">
        <f t="shared" si="577"/>
        <v>151658.64612492826</v>
      </c>
      <c r="AA1463" s="26">
        <f t="shared" si="578"/>
        <v>-15165.864612492827</v>
      </c>
      <c r="AB1463" s="31">
        <f t="shared" si="579"/>
        <v>42343.346706527744</v>
      </c>
      <c r="AC1463" s="30">
        <f t="shared" si="580"/>
        <v>42343.346706527744</v>
      </c>
      <c r="AG1463" s="25">
        <f t="shared" si="581"/>
        <v>56073.334257137656</v>
      </c>
      <c r="AH1463" s="25">
        <f t="shared" si="582"/>
        <v>-15165.864612492827</v>
      </c>
      <c r="AI1463" s="25">
        <f t="shared" si="583"/>
        <v>40907.469644644829</v>
      </c>
      <c r="AJ1463" s="25">
        <f t="shared" si="584"/>
        <v>1</v>
      </c>
      <c r="AK1463" s="25">
        <f t="shared" si="585"/>
        <v>40907.469644644829</v>
      </c>
      <c r="AL1463" s="25">
        <f t="shared" ca="1" si="586"/>
        <v>112592</v>
      </c>
      <c r="AM1463" s="25">
        <f t="shared" ca="1" si="587"/>
        <v>61</v>
      </c>
      <c r="AN1463" s="25">
        <f ca="1">IF(AM1463=0,0,COUNTIF($AM$19:AM1463,C1463*10+1))</f>
        <v>4</v>
      </c>
      <c r="AO1463" s="20">
        <f t="shared" ca="1" si="588"/>
        <v>0</v>
      </c>
      <c r="AP1463" s="32">
        <f t="shared" ca="1" si="589"/>
        <v>112592</v>
      </c>
    </row>
    <row r="1464" spans="1:42" x14ac:dyDescent="0.2">
      <c r="A1464" s="14">
        <f>Daten!A1464</f>
        <v>60348</v>
      </c>
      <c r="B1464" s="7" t="str">
        <f>Daten!B1464</f>
        <v xml:space="preserve">Sankt Stefan ob Stainz                            </v>
      </c>
      <c r="C1464" s="14">
        <f t="shared" si="565"/>
        <v>6</v>
      </c>
      <c r="D1464" s="9">
        <f>Daten!D1464</f>
        <v>0</v>
      </c>
      <c r="E1464" s="8">
        <f>Daten!E1464</f>
        <v>3656</v>
      </c>
      <c r="F1464" s="8">
        <f>Daten!F1464</f>
        <v>3580</v>
      </c>
      <c r="G1464" s="26">
        <f t="shared" si="566"/>
        <v>76</v>
      </c>
      <c r="H1464" s="28">
        <f t="shared" si="567"/>
        <v>2.1229050279329607E-2</v>
      </c>
      <c r="I1464" s="20">
        <f t="shared" si="568"/>
        <v>50.998732907746238</v>
      </c>
      <c r="J1464" s="20">
        <f t="shared" si="569"/>
        <v>25.001267092253762</v>
      </c>
      <c r="K1464" s="26">
        <f t="shared" si="570"/>
        <v>-12500.633546126881</v>
      </c>
      <c r="L1464" s="15">
        <f>Daten!G1464</f>
        <v>479</v>
      </c>
      <c r="M1464" s="15">
        <f>Daten!H1464</f>
        <v>2341</v>
      </c>
      <c r="N1464" s="15">
        <f>Daten!I1464</f>
        <v>836</v>
      </c>
      <c r="O1464" s="27">
        <f t="shared" si="571"/>
        <v>0.56172575822298165</v>
      </c>
      <c r="P1464" s="15">
        <f t="shared" si="572"/>
        <v>1340.1045548573379</v>
      </c>
      <c r="Q1464" s="20">
        <f t="shared" si="573"/>
        <v>-25.104554857337916</v>
      </c>
      <c r="R1464" s="26">
        <f t="shared" si="574"/>
        <v>-5020.9109714675833</v>
      </c>
      <c r="S1464" s="8">
        <f>Daten!K1464</f>
        <v>18360.810000000001</v>
      </c>
      <c r="T1464" s="8">
        <f>Daten!L1464</f>
        <v>171033.83</v>
      </c>
      <c r="U1464" s="8">
        <f>Daten!M1464</f>
        <v>465947.74</v>
      </c>
      <c r="V1464" s="8">
        <f>Daten!N1464</f>
        <v>500</v>
      </c>
      <c r="W1464" s="8">
        <f>Daten!O1464</f>
        <v>500</v>
      </c>
      <c r="X1464" s="22">
        <f t="shared" si="575"/>
        <v>655342.38</v>
      </c>
      <c r="Y1464" s="8">
        <f t="shared" si="576"/>
        <v>1499794.9742815117</v>
      </c>
      <c r="Z1464" s="20">
        <f t="shared" si="577"/>
        <v>-844452.59428151173</v>
      </c>
      <c r="AA1464" s="26">
        <f t="shared" si="578"/>
        <v>84445.259428151185</v>
      </c>
      <c r="AB1464" s="31">
        <f t="shared" si="579"/>
        <v>66923.714910556722</v>
      </c>
      <c r="AC1464" s="30">
        <f t="shared" si="580"/>
        <v>66923.714910556722</v>
      </c>
      <c r="AG1464" s="25">
        <f t="shared" si="581"/>
        <v>-12500.633546126881</v>
      </c>
      <c r="AH1464" s="25">
        <f t="shared" si="582"/>
        <v>84445.259428151185</v>
      </c>
      <c r="AI1464" s="25">
        <f t="shared" si="583"/>
        <v>71944.625882024309</v>
      </c>
      <c r="AJ1464" s="25">
        <f t="shared" si="584"/>
        <v>1</v>
      </c>
      <c r="AK1464" s="25">
        <f t="shared" si="585"/>
        <v>71944.625882024309</v>
      </c>
      <c r="AL1464" s="25">
        <f t="shared" ca="1" si="586"/>
        <v>198018</v>
      </c>
      <c r="AM1464" s="25">
        <f t="shared" ca="1" si="587"/>
        <v>61</v>
      </c>
      <c r="AN1464" s="25">
        <f ca="1">IF(AM1464=0,0,COUNTIF($AM$19:AM1464,C1464*10+1))</f>
        <v>5</v>
      </c>
      <c r="AO1464" s="20">
        <f t="shared" ca="1" si="588"/>
        <v>0</v>
      </c>
      <c r="AP1464" s="32">
        <f t="shared" ca="1" si="589"/>
        <v>198018</v>
      </c>
    </row>
    <row r="1465" spans="1:42" x14ac:dyDescent="0.2">
      <c r="A1465" s="14">
        <f>Daten!A1465</f>
        <v>60349</v>
      </c>
      <c r="B1465" s="7" t="str">
        <f>Daten!B1465</f>
        <v xml:space="preserve">Bad Schwanberg                                    </v>
      </c>
      <c r="C1465" s="14">
        <f t="shared" si="565"/>
        <v>6</v>
      </c>
      <c r="D1465" s="9">
        <f>Daten!D1465</f>
        <v>0</v>
      </c>
      <c r="E1465" s="8">
        <f>Daten!E1465</f>
        <v>4428</v>
      </c>
      <c r="F1465" s="8">
        <f>Daten!F1465</f>
        <v>4564</v>
      </c>
      <c r="G1465" s="26">
        <f t="shared" si="566"/>
        <v>-136</v>
      </c>
      <c r="H1465" s="28">
        <f t="shared" si="567"/>
        <v>-2.9798422436459245E-2</v>
      </c>
      <c r="I1465" s="20">
        <f t="shared" si="568"/>
        <v>65.01626172931671</v>
      </c>
      <c r="J1465" s="20">
        <f t="shared" si="569"/>
        <v>-201.01626172931671</v>
      </c>
      <c r="K1465" s="26">
        <f t="shared" si="570"/>
        <v>100508.13086465835</v>
      </c>
      <c r="L1465" s="15">
        <f>Daten!G1465</f>
        <v>562</v>
      </c>
      <c r="M1465" s="15">
        <f>Daten!H1465</f>
        <v>2759</v>
      </c>
      <c r="N1465" s="15">
        <f>Daten!I1465</f>
        <v>1107</v>
      </c>
      <c r="O1465" s="27">
        <f t="shared" si="571"/>
        <v>0.60492932221819495</v>
      </c>
      <c r="P1465" s="15">
        <f t="shared" si="572"/>
        <v>1579.3884950240902</v>
      </c>
      <c r="Q1465" s="20">
        <f t="shared" si="573"/>
        <v>89.611504975909838</v>
      </c>
      <c r="R1465" s="26">
        <f t="shared" si="574"/>
        <v>17922.300995181969</v>
      </c>
      <c r="S1465" s="8">
        <f>Daten!K1465</f>
        <v>28056.85</v>
      </c>
      <c r="T1465" s="8">
        <f>Daten!L1465</f>
        <v>279107.53999999998</v>
      </c>
      <c r="U1465" s="8">
        <f>Daten!M1465</f>
        <v>861173.26</v>
      </c>
      <c r="V1465" s="8">
        <f>Daten!N1465</f>
        <v>500</v>
      </c>
      <c r="W1465" s="8">
        <f>Daten!O1465</f>
        <v>500</v>
      </c>
      <c r="X1465" s="22">
        <f t="shared" si="575"/>
        <v>1168337.6499999999</v>
      </c>
      <c r="Y1465" s="8">
        <f t="shared" si="576"/>
        <v>1816491.2872315464</v>
      </c>
      <c r="Z1465" s="20">
        <f t="shared" si="577"/>
        <v>-648153.63723154645</v>
      </c>
      <c r="AA1465" s="26">
        <f t="shared" si="578"/>
        <v>64815.363723154645</v>
      </c>
      <c r="AB1465" s="31">
        <f t="shared" si="579"/>
        <v>183245.79558299496</v>
      </c>
      <c r="AC1465" s="30">
        <f t="shared" si="580"/>
        <v>183245.79558299496</v>
      </c>
      <c r="AG1465" s="25">
        <f t="shared" si="581"/>
        <v>100508.13086465835</v>
      </c>
      <c r="AH1465" s="25">
        <f t="shared" si="582"/>
        <v>64815.363723154645</v>
      </c>
      <c r="AI1465" s="25">
        <f t="shared" si="583"/>
        <v>165323.49458781298</v>
      </c>
      <c r="AJ1465" s="25">
        <f t="shared" si="584"/>
        <v>1</v>
      </c>
      <c r="AK1465" s="25">
        <f t="shared" si="585"/>
        <v>165323.49458781298</v>
      </c>
      <c r="AL1465" s="25">
        <f t="shared" ca="1" si="586"/>
        <v>455030</v>
      </c>
      <c r="AM1465" s="25">
        <f t="shared" ca="1" si="587"/>
        <v>61</v>
      </c>
      <c r="AN1465" s="25">
        <f ca="1">IF(AM1465=0,0,COUNTIF($AM$19:AM1465,C1465*10+1))</f>
        <v>6</v>
      </c>
      <c r="AO1465" s="20">
        <f t="shared" ca="1" si="588"/>
        <v>0</v>
      </c>
      <c r="AP1465" s="32">
        <f t="shared" ca="1" si="589"/>
        <v>455030</v>
      </c>
    </row>
    <row r="1466" spans="1:42" x14ac:dyDescent="0.2">
      <c r="A1466" s="14">
        <f>Daten!A1466</f>
        <v>60350</v>
      </c>
      <c r="B1466" s="7" t="str">
        <f>Daten!B1466</f>
        <v xml:space="preserve">Stainz                                            </v>
      </c>
      <c r="C1466" s="14">
        <f t="shared" si="565"/>
        <v>6</v>
      </c>
      <c r="D1466" s="9">
        <f>Daten!D1466</f>
        <v>0</v>
      </c>
      <c r="E1466" s="8">
        <f>Daten!E1466</f>
        <v>8641</v>
      </c>
      <c r="F1466" s="8">
        <f>Daten!F1466</f>
        <v>8749</v>
      </c>
      <c r="G1466" s="26">
        <f t="shared" si="566"/>
        <v>-108</v>
      </c>
      <c r="H1466" s="28">
        <f t="shared" si="567"/>
        <v>-1.2344267916333295E-2</v>
      </c>
      <c r="I1466" s="20">
        <f t="shared" si="568"/>
        <v>124.63349558934968</v>
      </c>
      <c r="J1466" s="20">
        <f t="shared" si="569"/>
        <v>-232.63349558934968</v>
      </c>
      <c r="K1466" s="26">
        <f t="shared" si="570"/>
        <v>116316.74779467484</v>
      </c>
      <c r="L1466" s="15">
        <f>Daten!G1466</f>
        <v>1159</v>
      </c>
      <c r="M1466" s="15">
        <f>Daten!H1466</f>
        <v>5516</v>
      </c>
      <c r="N1466" s="15">
        <f>Daten!I1466</f>
        <v>1966</v>
      </c>
      <c r="O1466" s="27">
        <f t="shared" si="571"/>
        <v>0.56653372008701963</v>
      </c>
      <c r="P1466" s="15">
        <f t="shared" si="572"/>
        <v>3157.6320908129328</v>
      </c>
      <c r="Q1466" s="20">
        <f t="shared" si="573"/>
        <v>-32.632090812932802</v>
      </c>
      <c r="R1466" s="26">
        <f t="shared" si="574"/>
        <v>-6526.4181625865604</v>
      </c>
      <c r="S1466" s="8">
        <f>Daten!K1466</f>
        <v>35562.550000000003</v>
      </c>
      <c r="T1466" s="8">
        <f>Daten!L1466</f>
        <v>545914.31000000006</v>
      </c>
      <c r="U1466" s="8">
        <f>Daten!M1466</f>
        <v>2013159.13</v>
      </c>
      <c r="V1466" s="8">
        <f>Daten!N1466</f>
        <v>500</v>
      </c>
      <c r="W1466" s="8">
        <f>Daten!O1466</f>
        <v>500</v>
      </c>
      <c r="X1466" s="22">
        <f t="shared" si="575"/>
        <v>2594635.9900000002</v>
      </c>
      <c r="Y1466" s="8">
        <f t="shared" si="576"/>
        <v>3544783.4717632774</v>
      </c>
      <c r="Z1466" s="20">
        <f t="shared" si="577"/>
        <v>-950147.4817632772</v>
      </c>
      <c r="AA1466" s="26">
        <f t="shared" si="578"/>
        <v>95014.748176327732</v>
      </c>
      <c r="AB1466" s="31">
        <f t="shared" si="579"/>
        <v>204805.07780841601</v>
      </c>
      <c r="AC1466" s="30">
        <f t="shared" si="580"/>
        <v>204805.07780841601</v>
      </c>
      <c r="AG1466" s="25">
        <f t="shared" si="581"/>
        <v>116316.74779467484</v>
      </c>
      <c r="AH1466" s="25">
        <f t="shared" si="582"/>
        <v>95014.748176327732</v>
      </c>
      <c r="AI1466" s="25">
        <f t="shared" si="583"/>
        <v>211331.49597100256</v>
      </c>
      <c r="AJ1466" s="25">
        <f t="shared" si="584"/>
        <v>1</v>
      </c>
      <c r="AK1466" s="25">
        <f t="shared" si="585"/>
        <v>211331.49597100256</v>
      </c>
      <c r="AL1466" s="25">
        <f t="shared" ca="1" si="586"/>
        <v>581661</v>
      </c>
      <c r="AM1466" s="25">
        <f t="shared" ca="1" si="587"/>
        <v>61</v>
      </c>
      <c r="AN1466" s="25">
        <f ca="1">IF(AM1466=0,0,COUNTIF($AM$19:AM1466,C1466*10+1))</f>
        <v>7</v>
      </c>
      <c r="AO1466" s="20">
        <f t="shared" ca="1" si="588"/>
        <v>0</v>
      </c>
      <c r="AP1466" s="32">
        <f t="shared" ca="1" si="589"/>
        <v>581661</v>
      </c>
    </row>
    <row r="1467" spans="1:42" x14ac:dyDescent="0.2">
      <c r="A1467" s="14">
        <f>Daten!A1467</f>
        <v>60351</v>
      </c>
      <c r="B1467" s="7" t="str">
        <f>Daten!B1467</f>
        <v xml:space="preserve">Wies                                              </v>
      </c>
      <c r="C1467" s="14">
        <f t="shared" si="565"/>
        <v>6</v>
      </c>
      <c r="D1467" s="9">
        <f>Daten!D1467</f>
        <v>0</v>
      </c>
      <c r="E1467" s="8">
        <f>Daten!E1467</f>
        <v>4284</v>
      </c>
      <c r="F1467" s="8">
        <f>Daten!F1467</f>
        <v>4322</v>
      </c>
      <c r="G1467" s="26">
        <f t="shared" si="566"/>
        <v>-38</v>
      </c>
      <c r="H1467" s="28">
        <f t="shared" si="567"/>
        <v>-8.7922258213789916E-3</v>
      </c>
      <c r="I1467" s="20">
        <f t="shared" si="568"/>
        <v>61.568861348402024</v>
      </c>
      <c r="J1467" s="20">
        <f t="shared" si="569"/>
        <v>-99.568861348402024</v>
      </c>
      <c r="K1467" s="26">
        <f t="shared" si="570"/>
        <v>49784.430674201009</v>
      </c>
      <c r="L1467" s="15">
        <f>Daten!G1467</f>
        <v>533</v>
      </c>
      <c r="M1467" s="15">
        <f>Daten!H1467</f>
        <v>2678</v>
      </c>
      <c r="N1467" s="15">
        <f>Daten!I1467</f>
        <v>1073</v>
      </c>
      <c r="O1467" s="27">
        <f t="shared" si="571"/>
        <v>0.59970126960418224</v>
      </c>
      <c r="P1467" s="15">
        <f t="shared" si="572"/>
        <v>1533.0200759965617</v>
      </c>
      <c r="Q1467" s="20">
        <f t="shared" si="573"/>
        <v>72.979924003438327</v>
      </c>
      <c r="R1467" s="26">
        <f t="shared" si="574"/>
        <v>14595.984800687665</v>
      </c>
      <c r="S1467" s="8">
        <f>Daten!K1467</f>
        <v>26182.82</v>
      </c>
      <c r="T1467" s="8">
        <f>Daten!L1467</f>
        <v>253744.28</v>
      </c>
      <c r="U1467" s="8">
        <f>Daten!M1467</f>
        <v>1183429.45</v>
      </c>
      <c r="V1467" s="8">
        <f>Daten!N1467</f>
        <v>500</v>
      </c>
      <c r="W1467" s="8">
        <f>Daten!O1467</f>
        <v>500</v>
      </c>
      <c r="X1467" s="22">
        <f t="shared" si="575"/>
        <v>1463356.5499999998</v>
      </c>
      <c r="Y1467" s="8">
        <f t="shared" si="576"/>
        <v>1757418.3998419025</v>
      </c>
      <c r="Z1467" s="20">
        <f t="shared" si="577"/>
        <v>-294061.84984190273</v>
      </c>
      <c r="AA1467" s="26">
        <f t="shared" si="578"/>
        <v>29406.184984190273</v>
      </c>
      <c r="AB1467" s="31">
        <f t="shared" si="579"/>
        <v>93786.600459078938</v>
      </c>
      <c r="AC1467" s="30">
        <f t="shared" si="580"/>
        <v>93786.600459078938</v>
      </c>
      <c r="AG1467" s="25">
        <f t="shared" si="581"/>
        <v>49784.430674201009</v>
      </c>
      <c r="AH1467" s="25">
        <f t="shared" si="582"/>
        <v>29406.184984190273</v>
      </c>
      <c r="AI1467" s="25">
        <f t="shared" si="583"/>
        <v>79190.615658391282</v>
      </c>
      <c r="AJ1467" s="25">
        <f t="shared" si="584"/>
        <v>1</v>
      </c>
      <c r="AK1467" s="25">
        <f t="shared" si="585"/>
        <v>79190.615658391282</v>
      </c>
      <c r="AL1467" s="25">
        <f t="shared" ca="1" si="586"/>
        <v>217961</v>
      </c>
      <c r="AM1467" s="25">
        <f t="shared" ca="1" si="587"/>
        <v>61</v>
      </c>
      <c r="AN1467" s="25">
        <f ca="1">IF(AM1467=0,0,COUNTIF($AM$19:AM1467,C1467*10+1))</f>
        <v>8</v>
      </c>
      <c r="AO1467" s="20">
        <f t="shared" ca="1" si="588"/>
        <v>0</v>
      </c>
      <c r="AP1467" s="32">
        <f t="shared" ca="1" si="589"/>
        <v>217961</v>
      </c>
    </row>
    <row r="1468" spans="1:42" x14ac:dyDescent="0.2">
      <c r="A1468" s="14">
        <f>Daten!A1468</f>
        <v>60608</v>
      </c>
      <c r="B1468" s="7" t="str">
        <f>Daten!B1468</f>
        <v xml:space="preserve">Feldkirchen bei Graz                              </v>
      </c>
      <c r="C1468" s="14">
        <f t="shared" si="565"/>
        <v>6</v>
      </c>
      <c r="D1468" s="9">
        <f>Daten!D1468</f>
        <v>0</v>
      </c>
      <c r="E1468" s="8">
        <f>Daten!E1468</f>
        <v>7289</v>
      </c>
      <c r="F1468" s="8">
        <f>Daten!F1468</f>
        <v>6698</v>
      </c>
      <c r="G1468" s="26">
        <f t="shared" si="566"/>
        <v>591</v>
      </c>
      <c r="H1468" s="28">
        <f t="shared" si="567"/>
        <v>8.8235294117647065E-2</v>
      </c>
      <c r="I1468" s="20">
        <f t="shared" si="568"/>
        <v>95.416065088291703</v>
      </c>
      <c r="J1468" s="20">
        <f t="shared" si="569"/>
        <v>495.5839349117083</v>
      </c>
      <c r="K1468" s="26">
        <f t="shared" si="570"/>
        <v>-247791.96745585414</v>
      </c>
      <c r="L1468" s="15">
        <f>Daten!G1468</f>
        <v>1212</v>
      </c>
      <c r="M1468" s="15">
        <f>Daten!H1468</f>
        <v>4890</v>
      </c>
      <c r="N1468" s="15">
        <f>Daten!I1468</f>
        <v>1187</v>
      </c>
      <c r="O1468" s="27">
        <f t="shared" si="571"/>
        <v>0.49059304703476481</v>
      </c>
      <c r="P1468" s="15">
        <f t="shared" si="572"/>
        <v>2799.2786301804281</v>
      </c>
      <c r="Q1468" s="20">
        <f t="shared" si="573"/>
        <v>-400.27863018042808</v>
      </c>
      <c r="R1468" s="26">
        <f t="shared" si="574"/>
        <v>-80055.726036085616</v>
      </c>
      <c r="S1468" s="8">
        <f>Daten!K1468</f>
        <v>5713.87</v>
      </c>
      <c r="T1468" s="8">
        <f>Daten!L1468</f>
        <v>598692.92000000004</v>
      </c>
      <c r="U1468" s="8">
        <f>Daten!M1468</f>
        <v>4070994.76</v>
      </c>
      <c r="V1468" s="8">
        <f>Daten!N1468</f>
        <v>500</v>
      </c>
      <c r="W1468" s="8">
        <f>Daten!O1468</f>
        <v>500</v>
      </c>
      <c r="X1468" s="22">
        <f t="shared" si="575"/>
        <v>4675401.55</v>
      </c>
      <c r="Y1468" s="8">
        <f t="shared" si="576"/>
        <v>2990154.6957160663</v>
      </c>
      <c r="Z1468" s="20">
        <f t="shared" si="577"/>
        <v>1685246.8542839335</v>
      </c>
      <c r="AA1468" s="26">
        <f t="shared" si="578"/>
        <v>-168524.68542839336</v>
      </c>
      <c r="AB1468" s="31">
        <f t="shared" si="579"/>
        <v>-496372.37892033311</v>
      </c>
      <c r="AC1468" s="30">
        <f t="shared" si="580"/>
        <v>0</v>
      </c>
      <c r="AG1468" s="25">
        <f t="shared" si="581"/>
        <v>0</v>
      </c>
      <c r="AH1468" s="25">
        <f t="shared" si="582"/>
        <v>0</v>
      </c>
      <c r="AI1468" s="25">
        <f t="shared" si="583"/>
        <v>0</v>
      </c>
      <c r="AJ1468" s="25">
        <f t="shared" si="584"/>
        <v>1</v>
      </c>
      <c r="AK1468" s="25">
        <f t="shared" si="585"/>
        <v>0</v>
      </c>
      <c r="AL1468" s="25">
        <f t="shared" ca="1" si="586"/>
        <v>0</v>
      </c>
      <c r="AM1468" s="25">
        <f t="shared" ca="1" si="587"/>
        <v>0</v>
      </c>
      <c r="AN1468" s="25">
        <f ca="1">IF(AM1468=0,0,COUNTIF($AM$19:AM1468,C1468*10+1))</f>
        <v>0</v>
      </c>
      <c r="AO1468" s="20">
        <f t="shared" ca="1" si="588"/>
        <v>0</v>
      </c>
      <c r="AP1468" s="32">
        <f t="shared" ca="1" si="589"/>
        <v>0</v>
      </c>
    </row>
    <row r="1469" spans="1:42" x14ac:dyDescent="0.2">
      <c r="A1469" s="14">
        <f>Daten!A1469</f>
        <v>60611</v>
      </c>
      <c r="B1469" s="7" t="str">
        <f>Daten!B1469</f>
        <v xml:space="preserve">Gössendorf                                       </v>
      </c>
      <c r="C1469" s="14">
        <f t="shared" si="565"/>
        <v>6</v>
      </c>
      <c r="D1469" s="9">
        <f>Daten!D1469</f>
        <v>0</v>
      </c>
      <c r="E1469" s="8">
        <f>Daten!E1469</f>
        <v>4248</v>
      </c>
      <c r="F1469" s="8">
        <f>Daten!F1469</f>
        <v>4107</v>
      </c>
      <c r="G1469" s="26">
        <f t="shared" si="566"/>
        <v>141</v>
      </c>
      <c r="H1469" s="28">
        <f t="shared" si="567"/>
        <v>3.4331628926223517E-2</v>
      </c>
      <c r="I1469" s="20">
        <f t="shared" si="568"/>
        <v>58.506088282713357</v>
      </c>
      <c r="J1469" s="20">
        <f t="shared" si="569"/>
        <v>82.493911717286636</v>
      </c>
      <c r="K1469" s="26">
        <f t="shared" si="570"/>
        <v>-41246.95585864332</v>
      </c>
      <c r="L1469" s="15">
        <f>Daten!G1469</f>
        <v>677</v>
      </c>
      <c r="M1469" s="15">
        <f>Daten!H1469</f>
        <v>2759</v>
      </c>
      <c r="N1469" s="15">
        <f>Daten!I1469</f>
        <v>812</v>
      </c>
      <c r="O1469" s="27">
        <f t="shared" si="571"/>
        <v>0.53968829285973174</v>
      </c>
      <c r="P1469" s="15">
        <f t="shared" si="572"/>
        <v>1579.3884950240902</v>
      </c>
      <c r="Q1469" s="20">
        <f t="shared" si="573"/>
        <v>-90.388495024090162</v>
      </c>
      <c r="R1469" s="26">
        <f t="shared" si="574"/>
        <v>-18077.699004818031</v>
      </c>
      <c r="S1469" s="8">
        <f>Daten!K1469</f>
        <v>3449.58</v>
      </c>
      <c r="T1469" s="8">
        <f>Daten!L1469</f>
        <v>333599.71000000002</v>
      </c>
      <c r="U1469" s="8">
        <f>Daten!M1469</f>
        <v>1997613.94</v>
      </c>
      <c r="V1469" s="8">
        <f>Daten!N1469</f>
        <v>500</v>
      </c>
      <c r="W1469" s="8">
        <f>Daten!O1469</f>
        <v>500</v>
      </c>
      <c r="X1469" s="22">
        <f t="shared" si="575"/>
        <v>2334663.23</v>
      </c>
      <c r="Y1469" s="8">
        <f t="shared" si="576"/>
        <v>1742650.1779944918</v>
      </c>
      <c r="Z1469" s="20">
        <f t="shared" si="577"/>
        <v>592013.05200550822</v>
      </c>
      <c r="AA1469" s="26">
        <f t="shared" si="578"/>
        <v>-59201.305200550822</v>
      </c>
      <c r="AB1469" s="31">
        <f t="shared" si="579"/>
        <v>-118525.96006401218</v>
      </c>
      <c r="AC1469" s="30">
        <f t="shared" si="580"/>
        <v>0</v>
      </c>
      <c r="AG1469" s="25">
        <f t="shared" si="581"/>
        <v>0</v>
      </c>
      <c r="AH1469" s="25">
        <f t="shared" si="582"/>
        <v>0</v>
      </c>
      <c r="AI1469" s="25">
        <f t="shared" si="583"/>
        <v>0</v>
      </c>
      <c r="AJ1469" s="25">
        <f t="shared" si="584"/>
        <v>1</v>
      </c>
      <c r="AK1469" s="25">
        <f t="shared" si="585"/>
        <v>0</v>
      </c>
      <c r="AL1469" s="25">
        <f t="shared" ca="1" si="586"/>
        <v>0</v>
      </c>
      <c r="AM1469" s="25">
        <f t="shared" ca="1" si="587"/>
        <v>0</v>
      </c>
      <c r="AN1469" s="25">
        <f ca="1">IF(AM1469=0,0,COUNTIF($AM$19:AM1469,C1469*10+1))</f>
        <v>0</v>
      </c>
      <c r="AO1469" s="20">
        <f t="shared" ca="1" si="588"/>
        <v>0</v>
      </c>
      <c r="AP1469" s="32">
        <f t="shared" ca="1" si="589"/>
        <v>0</v>
      </c>
    </row>
    <row r="1470" spans="1:42" x14ac:dyDescent="0.2">
      <c r="A1470" s="14">
        <f>Daten!A1470</f>
        <v>60613</v>
      </c>
      <c r="B1470" s="7" t="str">
        <f>Daten!B1470</f>
        <v xml:space="preserve">Gratkorn                                          </v>
      </c>
      <c r="C1470" s="14">
        <f t="shared" si="565"/>
        <v>6</v>
      </c>
      <c r="D1470" s="9">
        <f>Daten!D1470</f>
        <v>0</v>
      </c>
      <c r="E1470" s="8">
        <f>Daten!E1470</f>
        <v>8322</v>
      </c>
      <c r="F1470" s="8">
        <f>Daten!F1470</f>
        <v>8056</v>
      </c>
      <c r="G1470" s="26">
        <f t="shared" si="566"/>
        <v>266</v>
      </c>
      <c r="H1470" s="28">
        <f t="shared" si="567"/>
        <v>3.3018867924528301E-2</v>
      </c>
      <c r="I1470" s="20">
        <f t="shared" si="568"/>
        <v>114.76139449854853</v>
      </c>
      <c r="J1470" s="20">
        <f t="shared" si="569"/>
        <v>151.23860550145147</v>
      </c>
      <c r="K1470" s="26">
        <f t="shared" si="570"/>
        <v>-75619.302750725736</v>
      </c>
      <c r="L1470" s="15">
        <f>Daten!G1470</f>
        <v>1202</v>
      </c>
      <c r="M1470" s="15">
        <f>Daten!H1470</f>
        <v>5516</v>
      </c>
      <c r="N1470" s="15">
        <f>Daten!I1470</f>
        <v>1604</v>
      </c>
      <c r="O1470" s="27">
        <f t="shared" si="571"/>
        <v>0.50870195794053663</v>
      </c>
      <c r="P1470" s="15">
        <f t="shared" si="572"/>
        <v>3157.6320908129328</v>
      </c>
      <c r="Q1470" s="20">
        <f t="shared" si="573"/>
        <v>-351.6320908129328</v>
      </c>
      <c r="R1470" s="26">
        <f t="shared" si="574"/>
        <v>-70326.41816258656</v>
      </c>
      <c r="S1470" s="8">
        <f>Daten!K1470</f>
        <v>13331.97</v>
      </c>
      <c r="T1470" s="8">
        <f>Daten!L1470</f>
        <v>767135.91</v>
      </c>
      <c r="U1470" s="8">
        <f>Daten!M1470</f>
        <v>7835306.5099999998</v>
      </c>
      <c r="V1470" s="8">
        <f>Daten!N1470</f>
        <v>500</v>
      </c>
      <c r="W1470" s="8">
        <f>Daten!O1470</f>
        <v>500</v>
      </c>
      <c r="X1470" s="22">
        <f t="shared" si="575"/>
        <v>8615774.3900000006</v>
      </c>
      <c r="Y1470" s="8">
        <f t="shared" si="576"/>
        <v>3413920.6170598306</v>
      </c>
      <c r="Z1470" s="20">
        <f t="shared" si="577"/>
        <v>5201853.77294017</v>
      </c>
      <c r="AA1470" s="26">
        <f t="shared" si="578"/>
        <v>-520185.377294017</v>
      </c>
      <c r="AB1470" s="31">
        <f t="shared" si="579"/>
        <v>-666131.09820732928</v>
      </c>
      <c r="AC1470" s="30">
        <f t="shared" si="580"/>
        <v>0</v>
      </c>
      <c r="AG1470" s="25">
        <f t="shared" si="581"/>
        <v>0</v>
      </c>
      <c r="AH1470" s="25">
        <f t="shared" si="582"/>
        <v>0</v>
      </c>
      <c r="AI1470" s="25">
        <f t="shared" si="583"/>
        <v>0</v>
      </c>
      <c r="AJ1470" s="25">
        <f t="shared" si="584"/>
        <v>1</v>
      </c>
      <c r="AK1470" s="25">
        <f t="shared" si="585"/>
        <v>0</v>
      </c>
      <c r="AL1470" s="25">
        <f t="shared" ca="1" si="586"/>
        <v>0</v>
      </c>
      <c r="AM1470" s="25">
        <f t="shared" ca="1" si="587"/>
        <v>0</v>
      </c>
      <c r="AN1470" s="25">
        <f ca="1">IF(AM1470=0,0,COUNTIF($AM$19:AM1470,C1470*10+1))</f>
        <v>0</v>
      </c>
      <c r="AO1470" s="20">
        <f t="shared" ca="1" si="588"/>
        <v>0</v>
      </c>
      <c r="AP1470" s="32">
        <f t="shared" ca="1" si="589"/>
        <v>0</v>
      </c>
    </row>
    <row r="1471" spans="1:42" x14ac:dyDescent="0.2">
      <c r="A1471" s="14">
        <f>Daten!A1471</f>
        <v>60617</v>
      </c>
      <c r="B1471" s="7" t="str">
        <f>Daten!B1471</f>
        <v xml:space="preserve">Hart bei Graz                                     </v>
      </c>
      <c r="C1471" s="14">
        <f t="shared" si="565"/>
        <v>6</v>
      </c>
      <c r="D1471" s="9">
        <f>Daten!D1471</f>
        <v>0</v>
      </c>
      <c r="E1471" s="8">
        <f>Daten!E1471</f>
        <v>5503</v>
      </c>
      <c r="F1471" s="8">
        <f>Daten!F1471</f>
        <v>5193</v>
      </c>
      <c r="G1471" s="26">
        <f t="shared" si="566"/>
        <v>310</v>
      </c>
      <c r="H1471" s="28">
        <f t="shared" si="567"/>
        <v>5.9695744271134221E-2</v>
      </c>
      <c r="I1471" s="20">
        <f t="shared" si="568"/>
        <v>73.976653628471013</v>
      </c>
      <c r="J1471" s="20">
        <f t="shared" si="569"/>
        <v>236.02334637152899</v>
      </c>
      <c r="K1471" s="26">
        <f t="shared" si="570"/>
        <v>-118011.67318576449</v>
      </c>
      <c r="L1471" s="15">
        <f>Daten!G1471</f>
        <v>808</v>
      </c>
      <c r="M1471" s="15">
        <f>Daten!H1471</f>
        <v>3609</v>
      </c>
      <c r="N1471" s="15">
        <f>Daten!I1471</f>
        <v>1086</v>
      </c>
      <c r="O1471" s="27">
        <f t="shared" si="571"/>
        <v>0.52479911332779161</v>
      </c>
      <c r="P1471" s="15">
        <f t="shared" si="572"/>
        <v>2065.970670004328</v>
      </c>
      <c r="Q1471" s="20">
        <f t="shared" si="573"/>
        <v>-171.97067000432799</v>
      </c>
      <c r="R1471" s="26">
        <f t="shared" si="574"/>
        <v>-34394.134000865597</v>
      </c>
      <c r="S1471" s="8">
        <f>Daten!K1471</f>
        <v>3288.22</v>
      </c>
      <c r="T1471" s="8">
        <f>Daten!L1471</f>
        <v>500548.64</v>
      </c>
      <c r="U1471" s="8">
        <f>Daten!M1471</f>
        <v>7281320.5700000003</v>
      </c>
      <c r="V1471" s="8">
        <f>Daten!N1471</f>
        <v>500</v>
      </c>
      <c r="W1471" s="8">
        <f>Daten!O1471</f>
        <v>500</v>
      </c>
      <c r="X1471" s="22">
        <f t="shared" si="575"/>
        <v>7785157.4300000006</v>
      </c>
      <c r="Y1471" s="8">
        <f t="shared" si="576"/>
        <v>2257486.8007306233</v>
      </c>
      <c r="Z1471" s="20">
        <f t="shared" si="577"/>
        <v>5527670.6292693773</v>
      </c>
      <c r="AA1471" s="26">
        <f t="shared" si="578"/>
        <v>-552767.06292693771</v>
      </c>
      <c r="AB1471" s="31">
        <f t="shared" si="579"/>
        <v>-705172.8701135678</v>
      </c>
      <c r="AC1471" s="30">
        <f t="shared" si="580"/>
        <v>0</v>
      </c>
      <c r="AG1471" s="25">
        <f t="shared" si="581"/>
        <v>0</v>
      </c>
      <c r="AH1471" s="25">
        <f t="shared" si="582"/>
        <v>0</v>
      </c>
      <c r="AI1471" s="25">
        <f t="shared" si="583"/>
        <v>0</v>
      </c>
      <c r="AJ1471" s="25">
        <f t="shared" si="584"/>
        <v>1</v>
      </c>
      <c r="AK1471" s="25">
        <f t="shared" si="585"/>
        <v>0</v>
      </c>
      <c r="AL1471" s="25">
        <f t="shared" ca="1" si="586"/>
        <v>0</v>
      </c>
      <c r="AM1471" s="25">
        <f t="shared" ca="1" si="587"/>
        <v>0</v>
      </c>
      <c r="AN1471" s="25">
        <f ca="1">IF(AM1471=0,0,COUNTIF($AM$19:AM1471,C1471*10+1))</f>
        <v>0</v>
      </c>
      <c r="AO1471" s="20">
        <f t="shared" ca="1" si="588"/>
        <v>0</v>
      </c>
      <c r="AP1471" s="32">
        <f t="shared" ca="1" si="589"/>
        <v>0</v>
      </c>
    </row>
    <row r="1472" spans="1:42" x14ac:dyDescent="0.2">
      <c r="A1472" s="14">
        <f>Daten!A1472</f>
        <v>60618</v>
      </c>
      <c r="B1472" s="7" t="str">
        <f>Daten!B1472</f>
        <v xml:space="preserve">Haselsdorf-Tobelbad                               </v>
      </c>
      <c r="C1472" s="14">
        <f t="shared" si="565"/>
        <v>6</v>
      </c>
      <c r="D1472" s="9">
        <f>Daten!D1472</f>
        <v>0</v>
      </c>
      <c r="E1472" s="8">
        <f>Daten!E1472</f>
        <v>1613</v>
      </c>
      <c r="F1472" s="8">
        <f>Daten!F1472</f>
        <v>1515</v>
      </c>
      <c r="G1472" s="26">
        <f t="shared" si="566"/>
        <v>98</v>
      </c>
      <c r="H1472" s="28">
        <f t="shared" si="567"/>
        <v>6.4686468646864684E-2</v>
      </c>
      <c r="I1472" s="20">
        <f t="shared" si="568"/>
        <v>21.581866021015518</v>
      </c>
      <c r="J1472" s="20">
        <f t="shared" si="569"/>
        <v>76.418133978984486</v>
      </c>
      <c r="K1472" s="26">
        <f t="shared" si="570"/>
        <v>-38209.066989492239</v>
      </c>
      <c r="L1472" s="15">
        <f>Daten!G1472</f>
        <v>256</v>
      </c>
      <c r="M1472" s="15">
        <f>Daten!H1472</f>
        <v>1038</v>
      </c>
      <c r="N1472" s="15">
        <f>Daten!I1472</f>
        <v>319</v>
      </c>
      <c r="O1472" s="27">
        <f t="shared" si="571"/>
        <v>0.55394990366088637</v>
      </c>
      <c r="P1472" s="15">
        <f t="shared" si="572"/>
        <v>594.20270309351417</v>
      </c>
      <c r="Q1472" s="20">
        <f t="shared" si="573"/>
        <v>-19.202703093514174</v>
      </c>
      <c r="R1472" s="26">
        <f t="shared" si="574"/>
        <v>-3840.5406187028348</v>
      </c>
      <c r="S1472" s="8">
        <f>Daten!K1472</f>
        <v>4949.05</v>
      </c>
      <c r="T1472" s="8">
        <f>Daten!L1472</f>
        <v>108946.79</v>
      </c>
      <c r="U1472" s="8">
        <f>Daten!M1472</f>
        <v>316629.71999999997</v>
      </c>
      <c r="V1472" s="8">
        <f>Daten!N1472</f>
        <v>500</v>
      </c>
      <c r="W1472" s="8">
        <f>Daten!O1472</f>
        <v>500</v>
      </c>
      <c r="X1472" s="22">
        <f t="shared" si="575"/>
        <v>430525.55999999994</v>
      </c>
      <c r="Y1472" s="8">
        <f t="shared" si="576"/>
        <v>661698.38444094046</v>
      </c>
      <c r="Z1472" s="20">
        <f t="shared" si="577"/>
        <v>-231172.82444094052</v>
      </c>
      <c r="AA1472" s="26">
        <f t="shared" si="578"/>
        <v>23117.282444094053</v>
      </c>
      <c r="AB1472" s="31">
        <f t="shared" si="579"/>
        <v>-18932.325164101021</v>
      </c>
      <c r="AC1472" s="30">
        <f t="shared" si="580"/>
        <v>0</v>
      </c>
      <c r="AG1472" s="25">
        <f t="shared" si="581"/>
        <v>0</v>
      </c>
      <c r="AH1472" s="25">
        <f t="shared" si="582"/>
        <v>0</v>
      </c>
      <c r="AI1472" s="25">
        <f t="shared" si="583"/>
        <v>0</v>
      </c>
      <c r="AJ1472" s="25">
        <f t="shared" si="584"/>
        <v>1</v>
      </c>
      <c r="AK1472" s="25">
        <f t="shared" si="585"/>
        <v>0</v>
      </c>
      <c r="AL1472" s="25">
        <f t="shared" ca="1" si="586"/>
        <v>0</v>
      </c>
      <c r="AM1472" s="25">
        <f t="shared" ca="1" si="587"/>
        <v>0</v>
      </c>
      <c r="AN1472" s="25">
        <f ca="1">IF(AM1472=0,0,COUNTIF($AM$19:AM1472,C1472*10+1))</f>
        <v>0</v>
      </c>
      <c r="AO1472" s="20">
        <f t="shared" ca="1" si="588"/>
        <v>0</v>
      </c>
      <c r="AP1472" s="32">
        <f t="shared" ca="1" si="589"/>
        <v>0</v>
      </c>
    </row>
    <row r="1473" spans="1:42" x14ac:dyDescent="0.2">
      <c r="A1473" s="14">
        <f>Daten!A1473</f>
        <v>60619</v>
      </c>
      <c r="B1473" s="7" t="str">
        <f>Daten!B1473</f>
        <v xml:space="preserve">Hausmannstätten                                  </v>
      </c>
      <c r="C1473" s="14">
        <f t="shared" si="565"/>
        <v>6</v>
      </c>
      <c r="D1473" s="9">
        <f>Daten!D1473</f>
        <v>0</v>
      </c>
      <c r="E1473" s="8">
        <f>Daten!E1473</f>
        <v>3767</v>
      </c>
      <c r="F1473" s="8">
        <f>Daten!F1473</f>
        <v>3485</v>
      </c>
      <c r="G1473" s="26">
        <f t="shared" si="566"/>
        <v>282</v>
      </c>
      <c r="H1473" s="28">
        <f t="shared" si="567"/>
        <v>8.0918220946915351E-2</v>
      </c>
      <c r="I1473" s="20">
        <f t="shared" si="568"/>
        <v>49.645414576395432</v>
      </c>
      <c r="J1473" s="20">
        <f t="shared" si="569"/>
        <v>232.35458542360456</v>
      </c>
      <c r="K1473" s="26">
        <f t="shared" si="570"/>
        <v>-116177.29271180228</v>
      </c>
      <c r="L1473" s="15">
        <f>Daten!G1473</f>
        <v>611</v>
      </c>
      <c r="M1473" s="15">
        <f>Daten!H1473</f>
        <v>2466</v>
      </c>
      <c r="N1473" s="15">
        <f>Daten!I1473</f>
        <v>690</v>
      </c>
      <c r="O1473" s="27">
        <f t="shared" si="571"/>
        <v>0.52757502027575021</v>
      </c>
      <c r="P1473" s="15">
        <f t="shared" si="572"/>
        <v>1411.6607570603139</v>
      </c>
      <c r="Q1473" s="20">
        <f t="shared" si="573"/>
        <v>-110.66075706031393</v>
      </c>
      <c r="R1473" s="26">
        <f t="shared" si="574"/>
        <v>-22132.151412062783</v>
      </c>
      <c r="S1473" s="8">
        <f>Daten!K1473</f>
        <v>2551.8000000000002</v>
      </c>
      <c r="T1473" s="8">
        <f>Daten!L1473</f>
        <v>319696.25</v>
      </c>
      <c r="U1473" s="8">
        <f>Daten!M1473</f>
        <v>1047456.03</v>
      </c>
      <c r="V1473" s="8">
        <f>Daten!N1473</f>
        <v>500</v>
      </c>
      <c r="W1473" s="8">
        <f>Daten!O1473</f>
        <v>500</v>
      </c>
      <c r="X1473" s="22">
        <f t="shared" si="575"/>
        <v>1369704.08</v>
      </c>
      <c r="Y1473" s="8">
        <f t="shared" si="576"/>
        <v>1545330.3249776955</v>
      </c>
      <c r="Z1473" s="20">
        <f t="shared" si="577"/>
        <v>-175626.2449776954</v>
      </c>
      <c r="AA1473" s="26">
        <f t="shared" si="578"/>
        <v>17562.624497769542</v>
      </c>
      <c r="AB1473" s="31">
        <f t="shared" si="579"/>
        <v>-120746.8196260955</v>
      </c>
      <c r="AC1473" s="30">
        <f t="shared" si="580"/>
        <v>0</v>
      </c>
      <c r="AG1473" s="25">
        <f t="shared" si="581"/>
        <v>0</v>
      </c>
      <c r="AH1473" s="25">
        <f t="shared" si="582"/>
        <v>0</v>
      </c>
      <c r="AI1473" s="25">
        <f t="shared" si="583"/>
        <v>0</v>
      </c>
      <c r="AJ1473" s="25">
        <f t="shared" si="584"/>
        <v>1</v>
      </c>
      <c r="AK1473" s="25">
        <f t="shared" si="585"/>
        <v>0</v>
      </c>
      <c r="AL1473" s="25">
        <f t="shared" ca="1" si="586"/>
        <v>0</v>
      </c>
      <c r="AM1473" s="25">
        <f t="shared" ca="1" si="587"/>
        <v>0</v>
      </c>
      <c r="AN1473" s="25">
        <f ca="1">IF(AM1473=0,0,COUNTIF($AM$19:AM1473,C1473*10+1))</f>
        <v>0</v>
      </c>
      <c r="AO1473" s="20">
        <f t="shared" ca="1" si="588"/>
        <v>0</v>
      </c>
      <c r="AP1473" s="32">
        <f t="shared" ca="1" si="589"/>
        <v>0</v>
      </c>
    </row>
    <row r="1474" spans="1:42" x14ac:dyDescent="0.2">
      <c r="A1474" s="14">
        <f>Daten!A1474</f>
        <v>60623</v>
      </c>
      <c r="B1474" s="7" t="str">
        <f>Daten!B1474</f>
        <v xml:space="preserve">Kainbach bei Graz                                 </v>
      </c>
      <c r="C1474" s="14">
        <f t="shared" si="565"/>
        <v>6</v>
      </c>
      <c r="D1474" s="9">
        <f>Daten!D1474</f>
        <v>0</v>
      </c>
      <c r="E1474" s="8">
        <f>Daten!E1474</f>
        <v>2874</v>
      </c>
      <c r="F1474" s="8">
        <f>Daten!F1474</f>
        <v>2821</v>
      </c>
      <c r="G1474" s="26">
        <f t="shared" si="566"/>
        <v>53</v>
      </c>
      <c r="H1474" s="28">
        <f t="shared" si="567"/>
        <v>1.8787663948954272E-2</v>
      </c>
      <c r="I1474" s="20">
        <f t="shared" si="568"/>
        <v>40.186431713059257</v>
      </c>
      <c r="J1474" s="20">
        <f t="shared" si="569"/>
        <v>12.813568286940743</v>
      </c>
      <c r="K1474" s="26">
        <f t="shared" si="570"/>
        <v>-6406.7841434703714</v>
      </c>
      <c r="L1474" s="15">
        <f>Daten!G1474</f>
        <v>391</v>
      </c>
      <c r="M1474" s="15">
        <f>Daten!H1474</f>
        <v>1834</v>
      </c>
      <c r="N1474" s="15">
        <f>Daten!I1474</f>
        <v>649</v>
      </c>
      <c r="O1474" s="27">
        <f t="shared" si="571"/>
        <v>0.56706652126499457</v>
      </c>
      <c r="P1474" s="15">
        <f t="shared" si="572"/>
        <v>1049.8725987220664</v>
      </c>
      <c r="Q1474" s="20">
        <f t="shared" si="573"/>
        <v>-9.8725987220664138</v>
      </c>
      <c r="R1474" s="26">
        <f t="shared" si="574"/>
        <v>-1974.5197444132828</v>
      </c>
      <c r="S1474" s="8">
        <f>Daten!K1474</f>
        <v>7549.04</v>
      </c>
      <c r="T1474" s="8">
        <f>Daten!L1474</f>
        <v>162028.32999999999</v>
      </c>
      <c r="U1474" s="8">
        <f>Daten!M1474</f>
        <v>162365.59</v>
      </c>
      <c r="V1474" s="8">
        <f>Daten!N1474</f>
        <v>500</v>
      </c>
      <c r="W1474" s="8">
        <f>Daten!O1474</f>
        <v>500</v>
      </c>
      <c r="X1474" s="22">
        <f t="shared" si="575"/>
        <v>331942.95999999996</v>
      </c>
      <c r="Y1474" s="8">
        <f t="shared" si="576"/>
        <v>1178996.377484974</v>
      </c>
      <c r="Z1474" s="20">
        <f t="shared" si="577"/>
        <v>-847053.41748497402</v>
      </c>
      <c r="AA1474" s="26">
        <f t="shared" si="578"/>
        <v>84705.341748497405</v>
      </c>
      <c r="AB1474" s="31">
        <f t="shared" si="579"/>
        <v>76324.037860613753</v>
      </c>
      <c r="AC1474" s="30">
        <f t="shared" si="580"/>
        <v>76324.037860613753</v>
      </c>
      <c r="AG1474" s="25">
        <f t="shared" si="581"/>
        <v>-6406.7841434703714</v>
      </c>
      <c r="AH1474" s="25">
        <f t="shared" si="582"/>
        <v>84705.341748497405</v>
      </c>
      <c r="AI1474" s="25">
        <f t="shared" si="583"/>
        <v>78298.557605027032</v>
      </c>
      <c r="AJ1474" s="25">
        <f t="shared" si="584"/>
        <v>1</v>
      </c>
      <c r="AK1474" s="25">
        <f t="shared" si="585"/>
        <v>78298.557605027032</v>
      </c>
      <c r="AL1474" s="25">
        <f t="shared" ca="1" si="586"/>
        <v>215506</v>
      </c>
      <c r="AM1474" s="25">
        <f t="shared" ca="1" si="587"/>
        <v>61</v>
      </c>
      <c r="AN1474" s="25">
        <f ca="1">IF(AM1474=0,0,COUNTIF($AM$19:AM1474,C1474*10+1))</f>
        <v>9</v>
      </c>
      <c r="AO1474" s="20">
        <f t="shared" ca="1" si="588"/>
        <v>0</v>
      </c>
      <c r="AP1474" s="32">
        <f t="shared" ca="1" si="589"/>
        <v>215506</v>
      </c>
    </row>
    <row r="1475" spans="1:42" x14ac:dyDescent="0.2">
      <c r="A1475" s="14">
        <f>Daten!A1475</f>
        <v>60624</v>
      </c>
      <c r="B1475" s="7" t="str">
        <f>Daten!B1475</f>
        <v xml:space="preserve">Kalsdorf bei Graz                                 </v>
      </c>
      <c r="C1475" s="14">
        <f t="shared" si="565"/>
        <v>6</v>
      </c>
      <c r="D1475" s="9">
        <f>Daten!D1475</f>
        <v>0</v>
      </c>
      <c r="E1475" s="8">
        <f>Daten!E1475</f>
        <v>8638</v>
      </c>
      <c r="F1475" s="8">
        <f>Daten!F1475</f>
        <v>7417</v>
      </c>
      <c r="G1475" s="26">
        <f t="shared" si="566"/>
        <v>1221</v>
      </c>
      <c r="H1475" s="28">
        <f t="shared" si="567"/>
        <v>0.16462181474989887</v>
      </c>
      <c r="I1475" s="20">
        <f t="shared" si="568"/>
        <v>105.6585480381994</v>
      </c>
      <c r="J1475" s="20">
        <f t="shared" si="569"/>
        <v>1115.3414519618007</v>
      </c>
      <c r="K1475" s="26">
        <f t="shared" si="570"/>
        <v>-557670.72598090034</v>
      </c>
      <c r="L1475" s="15">
        <f>Daten!G1475</f>
        <v>1441</v>
      </c>
      <c r="M1475" s="15">
        <f>Daten!H1475</f>
        <v>5936</v>
      </c>
      <c r="N1475" s="15">
        <f>Daten!I1475</f>
        <v>1261</v>
      </c>
      <c r="O1475" s="27">
        <f t="shared" si="571"/>
        <v>0.455188679245283</v>
      </c>
      <c r="P1475" s="15">
        <f t="shared" si="572"/>
        <v>3398.0609302149328</v>
      </c>
      <c r="Q1475" s="20">
        <f t="shared" si="573"/>
        <v>-696.0609302149328</v>
      </c>
      <c r="R1475" s="26">
        <f t="shared" si="574"/>
        <v>-139212.18604298655</v>
      </c>
      <c r="S1475" s="8">
        <f>Daten!K1475</f>
        <v>4351.76</v>
      </c>
      <c r="T1475" s="8">
        <f>Daten!L1475</f>
        <v>955954.24</v>
      </c>
      <c r="U1475" s="8">
        <f>Daten!M1475</f>
        <v>7650127.1799999997</v>
      </c>
      <c r="V1475" s="8">
        <f>Daten!N1475</f>
        <v>500</v>
      </c>
      <c r="W1475" s="8">
        <f>Daten!O1475</f>
        <v>500</v>
      </c>
      <c r="X1475" s="22">
        <f t="shared" si="575"/>
        <v>8610433.1799999997</v>
      </c>
      <c r="Y1475" s="8">
        <f t="shared" si="576"/>
        <v>3543552.7866093265</v>
      </c>
      <c r="Z1475" s="20">
        <f t="shared" si="577"/>
        <v>5066880.3933906732</v>
      </c>
      <c r="AA1475" s="26">
        <f t="shared" si="578"/>
        <v>-506688.03933906736</v>
      </c>
      <c r="AB1475" s="31">
        <f t="shared" si="579"/>
        <v>-1203570.9513629542</v>
      </c>
      <c r="AC1475" s="30">
        <f t="shared" si="580"/>
        <v>0</v>
      </c>
      <c r="AG1475" s="25">
        <f t="shared" si="581"/>
        <v>0</v>
      </c>
      <c r="AH1475" s="25">
        <f t="shared" si="582"/>
        <v>0</v>
      </c>
      <c r="AI1475" s="25">
        <f t="shared" si="583"/>
        <v>0</v>
      </c>
      <c r="AJ1475" s="25">
        <f t="shared" si="584"/>
        <v>1</v>
      </c>
      <c r="AK1475" s="25">
        <f t="shared" si="585"/>
        <v>0</v>
      </c>
      <c r="AL1475" s="25">
        <f t="shared" ca="1" si="586"/>
        <v>0</v>
      </c>
      <c r="AM1475" s="25">
        <f t="shared" ca="1" si="587"/>
        <v>0</v>
      </c>
      <c r="AN1475" s="25">
        <f ca="1">IF(AM1475=0,0,COUNTIF($AM$19:AM1475,C1475*10+1))</f>
        <v>0</v>
      </c>
      <c r="AO1475" s="20">
        <f t="shared" ca="1" si="588"/>
        <v>0</v>
      </c>
      <c r="AP1475" s="32">
        <f t="shared" ca="1" si="589"/>
        <v>0</v>
      </c>
    </row>
    <row r="1476" spans="1:42" x14ac:dyDescent="0.2">
      <c r="A1476" s="14">
        <f>Daten!A1476</f>
        <v>60626</v>
      </c>
      <c r="B1476" s="7" t="str">
        <f>Daten!B1476</f>
        <v xml:space="preserve">Kumberg                                           </v>
      </c>
      <c r="C1476" s="14">
        <f t="shared" si="565"/>
        <v>6</v>
      </c>
      <c r="D1476" s="9">
        <f>Daten!D1476</f>
        <v>0</v>
      </c>
      <c r="E1476" s="8">
        <f>Daten!E1476</f>
        <v>3922</v>
      </c>
      <c r="F1476" s="8">
        <f>Daten!F1476</f>
        <v>3836</v>
      </c>
      <c r="G1476" s="26">
        <f t="shared" si="566"/>
        <v>86</v>
      </c>
      <c r="H1476" s="28">
        <f t="shared" si="567"/>
        <v>2.2419186652763295E-2</v>
      </c>
      <c r="I1476" s="20">
        <f t="shared" si="568"/>
        <v>54.645569674333679</v>
      </c>
      <c r="J1476" s="20">
        <f t="shared" si="569"/>
        <v>31.354430325666321</v>
      </c>
      <c r="K1476" s="26">
        <f t="shared" si="570"/>
        <v>-15677.215162833161</v>
      </c>
      <c r="L1476" s="15">
        <f>Daten!G1476</f>
        <v>631</v>
      </c>
      <c r="M1476" s="15">
        <f>Daten!H1476</f>
        <v>2495</v>
      </c>
      <c r="N1476" s="15">
        <f>Daten!I1476</f>
        <v>796</v>
      </c>
      <c r="O1476" s="27">
        <f t="shared" si="571"/>
        <v>0.57194388777555105</v>
      </c>
      <c r="P1476" s="15">
        <f t="shared" si="572"/>
        <v>1428.2617959714046</v>
      </c>
      <c r="Q1476" s="20">
        <f t="shared" si="573"/>
        <v>-1.261795971404581</v>
      </c>
      <c r="R1476" s="26">
        <f t="shared" si="574"/>
        <v>-252.3591942809162</v>
      </c>
      <c r="S1476" s="8">
        <f>Daten!K1476</f>
        <v>10659.13</v>
      </c>
      <c r="T1476" s="8">
        <f>Daten!L1476</f>
        <v>256717.56</v>
      </c>
      <c r="U1476" s="8">
        <f>Daten!M1476</f>
        <v>399659.87</v>
      </c>
      <c r="V1476" s="8">
        <f>Daten!N1476</f>
        <v>500</v>
      </c>
      <c r="W1476" s="8">
        <f>Daten!O1476</f>
        <v>500</v>
      </c>
      <c r="X1476" s="22">
        <f t="shared" si="575"/>
        <v>667036.56000000006</v>
      </c>
      <c r="Y1476" s="8">
        <f t="shared" si="576"/>
        <v>1608915.7245984925</v>
      </c>
      <c r="Z1476" s="20">
        <f t="shared" si="577"/>
        <v>-941879.16459849244</v>
      </c>
      <c r="AA1476" s="26">
        <f t="shared" si="578"/>
        <v>94187.91645984925</v>
      </c>
      <c r="AB1476" s="31">
        <f t="shared" si="579"/>
        <v>78258.342102735172</v>
      </c>
      <c r="AC1476" s="30">
        <f t="shared" si="580"/>
        <v>78258.342102735172</v>
      </c>
      <c r="AG1476" s="25">
        <f t="shared" si="581"/>
        <v>-15677.215162833161</v>
      </c>
      <c r="AH1476" s="25">
        <f t="shared" si="582"/>
        <v>94187.91645984925</v>
      </c>
      <c r="AI1476" s="25">
        <f t="shared" si="583"/>
        <v>78510.701297016087</v>
      </c>
      <c r="AJ1476" s="25">
        <f t="shared" si="584"/>
        <v>1</v>
      </c>
      <c r="AK1476" s="25">
        <f t="shared" si="585"/>
        <v>78510.701297016087</v>
      </c>
      <c r="AL1476" s="25">
        <f t="shared" ca="1" si="586"/>
        <v>216090</v>
      </c>
      <c r="AM1476" s="25">
        <f t="shared" ca="1" si="587"/>
        <v>61</v>
      </c>
      <c r="AN1476" s="25">
        <f ca="1">IF(AM1476=0,0,COUNTIF($AM$19:AM1476,C1476*10+1))</f>
        <v>10</v>
      </c>
      <c r="AO1476" s="20">
        <f t="shared" ca="1" si="588"/>
        <v>0</v>
      </c>
      <c r="AP1476" s="32">
        <f t="shared" ca="1" si="589"/>
        <v>216090</v>
      </c>
    </row>
    <row r="1477" spans="1:42" x14ac:dyDescent="0.2">
      <c r="A1477" s="14">
        <f>Daten!A1477</f>
        <v>60628</v>
      </c>
      <c r="B1477" s="7" t="str">
        <f>Daten!B1477</f>
        <v xml:space="preserve">Laßnitzhöhe                                     </v>
      </c>
      <c r="C1477" s="14">
        <f t="shared" si="565"/>
        <v>6</v>
      </c>
      <c r="D1477" s="9">
        <f>Daten!D1477</f>
        <v>0</v>
      </c>
      <c r="E1477" s="8">
        <f>Daten!E1477</f>
        <v>2880</v>
      </c>
      <c r="F1477" s="8">
        <f>Daten!F1477</f>
        <v>2761</v>
      </c>
      <c r="G1477" s="26">
        <f t="shared" si="566"/>
        <v>119</v>
      </c>
      <c r="H1477" s="28">
        <f t="shared" si="567"/>
        <v>4.3100325968851869E-2</v>
      </c>
      <c r="I1477" s="20">
        <f t="shared" si="568"/>
        <v>39.331704345890323</v>
      </c>
      <c r="J1477" s="20">
        <f t="shared" si="569"/>
        <v>79.66829565410967</v>
      </c>
      <c r="K1477" s="26">
        <f t="shared" si="570"/>
        <v>-39834.147827054832</v>
      </c>
      <c r="L1477" s="15">
        <f>Daten!G1477</f>
        <v>397</v>
      </c>
      <c r="M1477" s="15">
        <f>Daten!H1477</f>
        <v>1799</v>
      </c>
      <c r="N1477" s="15">
        <f>Daten!I1477</f>
        <v>684</v>
      </c>
      <c r="O1477" s="27">
        <f t="shared" si="571"/>
        <v>0.60088938299055028</v>
      </c>
      <c r="P1477" s="15">
        <f t="shared" si="572"/>
        <v>1029.8368621052332</v>
      </c>
      <c r="Q1477" s="20">
        <f t="shared" si="573"/>
        <v>51.163137894766805</v>
      </c>
      <c r="R1477" s="26">
        <f t="shared" si="574"/>
        <v>10232.627578953361</v>
      </c>
      <c r="S1477" s="8">
        <f>Daten!K1477</f>
        <v>8885.43</v>
      </c>
      <c r="T1477" s="8">
        <f>Daten!L1477</f>
        <v>273777.59000000003</v>
      </c>
      <c r="U1477" s="8">
        <f>Daten!M1477</f>
        <v>1057270.8</v>
      </c>
      <c r="V1477" s="8">
        <f>Daten!N1477</f>
        <v>500</v>
      </c>
      <c r="W1477" s="8">
        <f>Daten!O1477</f>
        <v>500</v>
      </c>
      <c r="X1477" s="22">
        <f t="shared" si="575"/>
        <v>1339933.82</v>
      </c>
      <c r="Y1477" s="8">
        <f t="shared" si="576"/>
        <v>1181457.7477928756</v>
      </c>
      <c r="Z1477" s="20">
        <f t="shared" si="577"/>
        <v>158476.07220712444</v>
      </c>
      <c r="AA1477" s="26">
        <f t="shared" si="578"/>
        <v>-15847.607220712445</v>
      </c>
      <c r="AB1477" s="31">
        <f t="shared" si="579"/>
        <v>-45449.127468813916</v>
      </c>
      <c r="AC1477" s="30">
        <f t="shared" si="580"/>
        <v>0</v>
      </c>
      <c r="AG1477" s="25">
        <f t="shared" si="581"/>
        <v>0</v>
      </c>
      <c r="AH1477" s="25">
        <f t="shared" si="582"/>
        <v>0</v>
      </c>
      <c r="AI1477" s="25">
        <f t="shared" si="583"/>
        <v>0</v>
      </c>
      <c r="AJ1477" s="25">
        <f t="shared" si="584"/>
        <v>1</v>
      </c>
      <c r="AK1477" s="25">
        <f t="shared" si="585"/>
        <v>0</v>
      </c>
      <c r="AL1477" s="25">
        <f t="shared" ca="1" si="586"/>
        <v>0</v>
      </c>
      <c r="AM1477" s="25">
        <f t="shared" ca="1" si="587"/>
        <v>0</v>
      </c>
      <c r="AN1477" s="25">
        <f ca="1">IF(AM1477=0,0,COUNTIF($AM$19:AM1477,C1477*10+1))</f>
        <v>0</v>
      </c>
      <c r="AO1477" s="20">
        <f t="shared" ca="1" si="588"/>
        <v>0</v>
      </c>
      <c r="AP1477" s="32">
        <f t="shared" ca="1" si="589"/>
        <v>0</v>
      </c>
    </row>
    <row r="1478" spans="1:42" x14ac:dyDescent="0.2">
      <c r="A1478" s="14">
        <f>Daten!A1478</f>
        <v>60629</v>
      </c>
      <c r="B1478" s="7" t="str">
        <f>Daten!B1478</f>
        <v xml:space="preserve">Lieboch                                           </v>
      </c>
      <c r="C1478" s="14">
        <f t="shared" si="565"/>
        <v>6</v>
      </c>
      <c r="D1478" s="9">
        <f>Daten!D1478</f>
        <v>0</v>
      </c>
      <c r="E1478" s="8">
        <f>Daten!E1478</f>
        <v>5554</v>
      </c>
      <c r="F1478" s="8">
        <f>Daten!F1478</f>
        <v>5207</v>
      </c>
      <c r="G1478" s="26">
        <f t="shared" si="566"/>
        <v>347</v>
      </c>
      <c r="H1478" s="28">
        <f t="shared" si="567"/>
        <v>6.6641060111388511E-2</v>
      </c>
      <c r="I1478" s="20">
        <f t="shared" si="568"/>
        <v>74.176090014143767</v>
      </c>
      <c r="J1478" s="20">
        <f t="shared" si="569"/>
        <v>272.82390998585623</v>
      </c>
      <c r="K1478" s="26">
        <f t="shared" si="570"/>
        <v>-136411.95499292811</v>
      </c>
      <c r="L1478" s="15">
        <f>Daten!G1478</f>
        <v>815</v>
      </c>
      <c r="M1478" s="15">
        <f>Daten!H1478</f>
        <v>3558</v>
      </c>
      <c r="N1478" s="15">
        <f>Daten!I1478</f>
        <v>1181</v>
      </c>
      <c r="O1478" s="27">
        <f t="shared" si="571"/>
        <v>0.56098931984260825</v>
      </c>
      <c r="P1478" s="15">
        <f t="shared" si="572"/>
        <v>2036.7757395055139</v>
      </c>
      <c r="Q1478" s="20">
        <f t="shared" si="573"/>
        <v>-40.775739505513911</v>
      </c>
      <c r="R1478" s="26">
        <f t="shared" si="574"/>
        <v>-8155.1479011027823</v>
      </c>
      <c r="S1478" s="8">
        <f>Daten!K1478</f>
        <v>3990.2</v>
      </c>
      <c r="T1478" s="8">
        <f>Daten!L1478</f>
        <v>531285.16</v>
      </c>
      <c r="U1478" s="8">
        <f>Daten!M1478</f>
        <v>3044683.95</v>
      </c>
      <c r="V1478" s="8">
        <f>Daten!N1478</f>
        <v>500</v>
      </c>
      <c r="W1478" s="8">
        <f>Daten!O1478</f>
        <v>500</v>
      </c>
      <c r="X1478" s="22">
        <f t="shared" si="575"/>
        <v>3579959.31</v>
      </c>
      <c r="Y1478" s="8">
        <f t="shared" si="576"/>
        <v>2278408.4483477888</v>
      </c>
      <c r="Z1478" s="20">
        <f t="shared" si="577"/>
        <v>1301550.8616522113</v>
      </c>
      <c r="AA1478" s="26">
        <f t="shared" si="578"/>
        <v>-130155.08616522113</v>
      </c>
      <c r="AB1478" s="31">
        <f t="shared" si="579"/>
        <v>-274722.18905925204</v>
      </c>
      <c r="AC1478" s="30">
        <f t="shared" si="580"/>
        <v>0</v>
      </c>
      <c r="AG1478" s="25">
        <f t="shared" si="581"/>
        <v>0</v>
      </c>
      <c r="AH1478" s="25">
        <f t="shared" si="582"/>
        <v>0</v>
      </c>
      <c r="AI1478" s="25">
        <f t="shared" si="583"/>
        <v>0</v>
      </c>
      <c r="AJ1478" s="25">
        <f t="shared" si="584"/>
        <v>1</v>
      </c>
      <c r="AK1478" s="25">
        <f t="shared" si="585"/>
        <v>0</v>
      </c>
      <c r="AL1478" s="25">
        <f t="shared" ca="1" si="586"/>
        <v>0</v>
      </c>
      <c r="AM1478" s="25">
        <f t="shared" ca="1" si="587"/>
        <v>0</v>
      </c>
      <c r="AN1478" s="25">
        <f ca="1">IF(AM1478=0,0,COUNTIF($AM$19:AM1478,C1478*10+1))</f>
        <v>0</v>
      </c>
      <c r="AO1478" s="20">
        <f t="shared" ca="1" si="588"/>
        <v>0</v>
      </c>
      <c r="AP1478" s="32">
        <f t="shared" ca="1" si="589"/>
        <v>0</v>
      </c>
    </row>
    <row r="1479" spans="1:42" x14ac:dyDescent="0.2">
      <c r="A1479" s="14">
        <f>Daten!A1479</f>
        <v>60632</v>
      </c>
      <c r="B1479" s="7" t="str">
        <f>Daten!B1479</f>
        <v xml:space="preserve">Peggau                                            </v>
      </c>
      <c r="C1479" s="14">
        <f t="shared" si="565"/>
        <v>6</v>
      </c>
      <c r="D1479" s="9">
        <f>Daten!D1479</f>
        <v>0</v>
      </c>
      <c r="E1479" s="8">
        <f>Daten!E1479</f>
        <v>2430</v>
      </c>
      <c r="F1479" s="8">
        <f>Daten!F1479</f>
        <v>2334</v>
      </c>
      <c r="G1479" s="26">
        <f t="shared" si="566"/>
        <v>96</v>
      </c>
      <c r="H1479" s="28">
        <f t="shared" si="567"/>
        <v>4.1131105398457581E-2</v>
      </c>
      <c r="I1479" s="20">
        <f t="shared" si="568"/>
        <v>33.248894582871429</v>
      </c>
      <c r="J1479" s="20">
        <f t="shared" si="569"/>
        <v>62.751105417128571</v>
      </c>
      <c r="K1479" s="26">
        <f t="shared" si="570"/>
        <v>-31375.552708564286</v>
      </c>
      <c r="L1479" s="15">
        <f>Daten!G1479</f>
        <v>361</v>
      </c>
      <c r="M1479" s="15">
        <f>Daten!H1479</f>
        <v>1558</v>
      </c>
      <c r="N1479" s="15">
        <f>Daten!I1479</f>
        <v>511</v>
      </c>
      <c r="O1479" s="27">
        <f t="shared" si="571"/>
        <v>0.55969191270860075</v>
      </c>
      <c r="P1479" s="15">
        <f t="shared" si="572"/>
        <v>891.87650425789502</v>
      </c>
      <c r="Q1479" s="20">
        <f t="shared" si="573"/>
        <v>-19.876504257895022</v>
      </c>
      <c r="R1479" s="26">
        <f t="shared" si="574"/>
        <v>-3975.3008515790043</v>
      </c>
      <c r="S1479" s="8">
        <f>Daten!K1479</f>
        <v>2777.43</v>
      </c>
      <c r="T1479" s="8">
        <f>Daten!L1479</f>
        <v>239128.76</v>
      </c>
      <c r="U1479" s="8">
        <f>Daten!M1479</f>
        <v>2008301.72</v>
      </c>
      <c r="V1479" s="8">
        <f>Daten!N1479</f>
        <v>500</v>
      </c>
      <c r="W1479" s="8">
        <f>Daten!O1479</f>
        <v>500</v>
      </c>
      <c r="X1479" s="22">
        <f t="shared" si="575"/>
        <v>2250207.91</v>
      </c>
      <c r="Y1479" s="8">
        <f t="shared" si="576"/>
        <v>996854.9747002389</v>
      </c>
      <c r="Z1479" s="20">
        <f t="shared" si="577"/>
        <v>1253352.9352997611</v>
      </c>
      <c r="AA1479" s="26">
        <f t="shared" si="578"/>
        <v>-125335.29352997612</v>
      </c>
      <c r="AB1479" s="31">
        <f t="shared" si="579"/>
        <v>-160686.1470901194</v>
      </c>
      <c r="AC1479" s="30">
        <f t="shared" si="580"/>
        <v>0</v>
      </c>
      <c r="AG1479" s="25">
        <f t="shared" si="581"/>
        <v>0</v>
      </c>
      <c r="AH1479" s="25">
        <f t="shared" si="582"/>
        <v>0</v>
      </c>
      <c r="AI1479" s="25">
        <f t="shared" si="583"/>
        <v>0</v>
      </c>
      <c r="AJ1479" s="25">
        <f t="shared" si="584"/>
        <v>1</v>
      </c>
      <c r="AK1479" s="25">
        <f t="shared" si="585"/>
        <v>0</v>
      </c>
      <c r="AL1479" s="25">
        <f t="shared" ca="1" si="586"/>
        <v>0</v>
      </c>
      <c r="AM1479" s="25">
        <f t="shared" ca="1" si="587"/>
        <v>0</v>
      </c>
      <c r="AN1479" s="25">
        <f ca="1">IF(AM1479=0,0,COUNTIF($AM$19:AM1479,C1479*10+1))</f>
        <v>0</v>
      </c>
      <c r="AO1479" s="20">
        <f t="shared" ca="1" si="588"/>
        <v>0</v>
      </c>
      <c r="AP1479" s="32">
        <f t="shared" ca="1" si="589"/>
        <v>0</v>
      </c>
    </row>
    <row r="1480" spans="1:42" x14ac:dyDescent="0.2">
      <c r="A1480" s="14">
        <f>Daten!A1480</f>
        <v>60639</v>
      </c>
      <c r="B1480" s="7" t="str">
        <f>Daten!B1480</f>
        <v xml:space="preserve">Sankt Bartholomä                                 </v>
      </c>
      <c r="C1480" s="14">
        <f t="shared" si="565"/>
        <v>6</v>
      </c>
      <c r="D1480" s="9">
        <f>Daten!D1480</f>
        <v>0</v>
      </c>
      <c r="E1480" s="8">
        <f>Daten!E1480</f>
        <v>1515</v>
      </c>
      <c r="F1480" s="8">
        <f>Daten!F1480</f>
        <v>1440</v>
      </c>
      <c r="G1480" s="26">
        <f t="shared" si="566"/>
        <v>75</v>
      </c>
      <c r="H1480" s="28">
        <f t="shared" si="567"/>
        <v>5.2083333333333336E-2</v>
      </c>
      <c r="I1480" s="20">
        <f t="shared" si="568"/>
        <v>20.513456812054354</v>
      </c>
      <c r="J1480" s="20">
        <f t="shared" si="569"/>
        <v>54.486543187945642</v>
      </c>
      <c r="K1480" s="26">
        <f t="shared" si="570"/>
        <v>-27243.271593972822</v>
      </c>
      <c r="L1480" s="15">
        <f>Daten!G1480</f>
        <v>252</v>
      </c>
      <c r="M1480" s="15">
        <f>Daten!H1480</f>
        <v>943</v>
      </c>
      <c r="N1480" s="15">
        <f>Daten!I1480</f>
        <v>320</v>
      </c>
      <c r="O1480" s="27">
        <f t="shared" si="571"/>
        <v>0.60657476139978794</v>
      </c>
      <c r="P1480" s="15">
        <f t="shared" si="572"/>
        <v>539.81998941925224</v>
      </c>
      <c r="Q1480" s="20">
        <f t="shared" si="573"/>
        <v>32.180010580747762</v>
      </c>
      <c r="R1480" s="26">
        <f t="shared" si="574"/>
        <v>6436.0021161495524</v>
      </c>
      <c r="S1480" s="8">
        <f>Daten!K1480</f>
        <v>5885.58</v>
      </c>
      <c r="T1480" s="8">
        <f>Daten!L1480</f>
        <v>90744.4</v>
      </c>
      <c r="U1480" s="8">
        <f>Daten!M1480</f>
        <v>362568.1</v>
      </c>
      <c r="V1480" s="8">
        <f>Daten!N1480</f>
        <v>500</v>
      </c>
      <c r="W1480" s="8">
        <f>Daten!O1480</f>
        <v>500</v>
      </c>
      <c r="X1480" s="22">
        <f t="shared" si="575"/>
        <v>459198.07999999996</v>
      </c>
      <c r="Y1480" s="8">
        <f t="shared" si="576"/>
        <v>621496.00274521066</v>
      </c>
      <c r="Z1480" s="20">
        <f t="shared" si="577"/>
        <v>-162297.9227452107</v>
      </c>
      <c r="AA1480" s="26">
        <f t="shared" si="578"/>
        <v>16229.792274521071</v>
      </c>
      <c r="AB1480" s="31">
        <f t="shared" si="579"/>
        <v>-4577.4772033021982</v>
      </c>
      <c r="AC1480" s="30">
        <f t="shared" si="580"/>
        <v>0</v>
      </c>
      <c r="AG1480" s="25">
        <f t="shared" si="581"/>
        <v>0</v>
      </c>
      <c r="AH1480" s="25">
        <f t="shared" si="582"/>
        <v>0</v>
      </c>
      <c r="AI1480" s="25">
        <f t="shared" si="583"/>
        <v>0</v>
      </c>
      <c r="AJ1480" s="25">
        <f t="shared" si="584"/>
        <v>1</v>
      </c>
      <c r="AK1480" s="25">
        <f t="shared" si="585"/>
        <v>0</v>
      </c>
      <c r="AL1480" s="25">
        <f t="shared" ca="1" si="586"/>
        <v>0</v>
      </c>
      <c r="AM1480" s="25">
        <f t="shared" ca="1" si="587"/>
        <v>0</v>
      </c>
      <c r="AN1480" s="25">
        <f ca="1">IF(AM1480=0,0,COUNTIF($AM$19:AM1480,C1480*10+1))</f>
        <v>0</v>
      </c>
      <c r="AO1480" s="20">
        <f t="shared" ca="1" si="588"/>
        <v>0</v>
      </c>
      <c r="AP1480" s="32">
        <f t="shared" ca="1" si="589"/>
        <v>0</v>
      </c>
    </row>
    <row r="1481" spans="1:42" x14ac:dyDescent="0.2">
      <c r="A1481" s="14">
        <f>Daten!A1481</f>
        <v>60641</v>
      </c>
      <c r="B1481" s="7" t="str">
        <f>Daten!B1481</f>
        <v xml:space="preserve">Sankt Oswald bei Plankenwarth                     </v>
      </c>
      <c r="C1481" s="14">
        <f t="shared" si="565"/>
        <v>6</v>
      </c>
      <c r="D1481" s="9">
        <f>Daten!D1481</f>
        <v>0</v>
      </c>
      <c r="E1481" s="8">
        <f>Daten!E1481</f>
        <v>1270</v>
      </c>
      <c r="F1481" s="8">
        <f>Daten!F1481</f>
        <v>1273</v>
      </c>
      <c r="G1481" s="26">
        <f t="shared" si="566"/>
        <v>-3</v>
      </c>
      <c r="H1481" s="28">
        <f t="shared" si="567"/>
        <v>-2.3566378633150041E-3</v>
      </c>
      <c r="I1481" s="20">
        <f t="shared" si="568"/>
        <v>18.134465640100828</v>
      </c>
      <c r="J1481" s="20">
        <f t="shared" si="569"/>
        <v>-21.134465640100828</v>
      </c>
      <c r="K1481" s="26">
        <f t="shared" si="570"/>
        <v>10567.232820050414</v>
      </c>
      <c r="L1481" s="15">
        <f>Daten!G1481</f>
        <v>202</v>
      </c>
      <c r="M1481" s="15">
        <f>Daten!H1481</f>
        <v>786</v>
      </c>
      <c r="N1481" s="15">
        <f>Daten!I1481</f>
        <v>282</v>
      </c>
      <c r="O1481" s="27">
        <f t="shared" si="571"/>
        <v>0.61577608142493634</v>
      </c>
      <c r="P1481" s="15">
        <f t="shared" si="572"/>
        <v>449.94539945231418</v>
      </c>
      <c r="Q1481" s="20">
        <f t="shared" si="573"/>
        <v>34.054600547685823</v>
      </c>
      <c r="R1481" s="26">
        <f t="shared" si="574"/>
        <v>6810.9201095371645</v>
      </c>
      <c r="S1481" s="8">
        <f>Daten!K1481</f>
        <v>8713.4500000000007</v>
      </c>
      <c r="T1481" s="8">
        <f>Daten!L1481</f>
        <v>77846.929999999993</v>
      </c>
      <c r="U1481" s="8">
        <f>Daten!M1481</f>
        <v>56934.83</v>
      </c>
      <c r="V1481" s="8">
        <f>Daten!N1481</f>
        <v>500</v>
      </c>
      <c r="W1481" s="8">
        <f>Daten!O1481</f>
        <v>500</v>
      </c>
      <c r="X1481" s="22">
        <f t="shared" si="575"/>
        <v>143495.21</v>
      </c>
      <c r="Y1481" s="8">
        <f t="shared" si="576"/>
        <v>520990.04850588617</v>
      </c>
      <c r="Z1481" s="20">
        <f t="shared" si="577"/>
        <v>-377494.83850588615</v>
      </c>
      <c r="AA1481" s="26">
        <f t="shared" si="578"/>
        <v>37749.483850588615</v>
      </c>
      <c r="AB1481" s="31">
        <f t="shared" si="579"/>
        <v>55127.636780176195</v>
      </c>
      <c r="AC1481" s="30">
        <f t="shared" si="580"/>
        <v>55127.636780176195</v>
      </c>
      <c r="AG1481" s="25">
        <f t="shared" si="581"/>
        <v>10567.232820050414</v>
      </c>
      <c r="AH1481" s="25">
        <f t="shared" si="582"/>
        <v>37749.483850588615</v>
      </c>
      <c r="AI1481" s="25">
        <f t="shared" si="583"/>
        <v>48316.716670639027</v>
      </c>
      <c r="AJ1481" s="25">
        <f t="shared" si="584"/>
        <v>1</v>
      </c>
      <c r="AK1481" s="25">
        <f t="shared" si="585"/>
        <v>48316.716670639027</v>
      </c>
      <c r="AL1481" s="25">
        <f t="shared" ca="1" si="586"/>
        <v>132985</v>
      </c>
      <c r="AM1481" s="25">
        <f t="shared" ca="1" si="587"/>
        <v>61</v>
      </c>
      <c r="AN1481" s="25">
        <f ca="1">IF(AM1481=0,0,COUNTIF($AM$19:AM1481,C1481*10+1))</f>
        <v>11</v>
      </c>
      <c r="AO1481" s="20">
        <f t="shared" ca="1" si="588"/>
        <v>0</v>
      </c>
      <c r="AP1481" s="32">
        <f t="shared" ca="1" si="589"/>
        <v>132985</v>
      </c>
    </row>
    <row r="1482" spans="1:42" x14ac:dyDescent="0.2">
      <c r="A1482" s="14">
        <f>Daten!A1482</f>
        <v>60642</v>
      </c>
      <c r="B1482" s="7" t="str">
        <f>Daten!B1482</f>
        <v xml:space="preserve">Sankt Radegund bei Graz                           </v>
      </c>
      <c r="C1482" s="14">
        <f t="shared" si="565"/>
        <v>6</v>
      </c>
      <c r="D1482" s="9">
        <f>Daten!D1482</f>
        <v>0</v>
      </c>
      <c r="E1482" s="8">
        <f>Daten!E1482</f>
        <v>2162</v>
      </c>
      <c r="F1482" s="8">
        <f>Daten!F1482</f>
        <v>2148</v>
      </c>
      <c r="G1482" s="26">
        <f t="shared" si="566"/>
        <v>14</v>
      </c>
      <c r="H1482" s="28">
        <f t="shared" si="567"/>
        <v>6.5176908752327747E-3</v>
      </c>
      <c r="I1482" s="20">
        <f t="shared" si="568"/>
        <v>30.599239744647743</v>
      </c>
      <c r="J1482" s="20">
        <f t="shared" si="569"/>
        <v>-16.599239744647743</v>
      </c>
      <c r="K1482" s="26">
        <f t="shared" si="570"/>
        <v>8299.6198723238722</v>
      </c>
      <c r="L1482" s="15">
        <f>Daten!G1482</f>
        <v>291</v>
      </c>
      <c r="M1482" s="15">
        <f>Daten!H1482</f>
        <v>1362</v>
      </c>
      <c r="N1482" s="15">
        <f>Daten!I1482</f>
        <v>509</v>
      </c>
      <c r="O1482" s="27">
        <f t="shared" si="571"/>
        <v>0.58737151248164465</v>
      </c>
      <c r="P1482" s="15">
        <f t="shared" si="572"/>
        <v>779.67637920362847</v>
      </c>
      <c r="Q1482" s="20">
        <f t="shared" si="573"/>
        <v>20.323620796371529</v>
      </c>
      <c r="R1482" s="26">
        <f t="shared" si="574"/>
        <v>4064.7241592743057</v>
      </c>
      <c r="S1482" s="8">
        <f>Daten!K1482</f>
        <v>5559.55</v>
      </c>
      <c r="T1482" s="8">
        <f>Daten!L1482</f>
        <v>240343.02</v>
      </c>
      <c r="U1482" s="8">
        <f>Daten!M1482</f>
        <v>361051.19</v>
      </c>
      <c r="V1482" s="8">
        <f>Daten!N1482</f>
        <v>500</v>
      </c>
      <c r="W1482" s="8">
        <f>Daten!O1482</f>
        <v>500</v>
      </c>
      <c r="X1482" s="22">
        <f t="shared" si="575"/>
        <v>606953.76</v>
      </c>
      <c r="Y1482" s="8">
        <f t="shared" si="576"/>
        <v>886913.7676139574</v>
      </c>
      <c r="Z1482" s="20">
        <f t="shared" si="577"/>
        <v>-279960.00761395739</v>
      </c>
      <c r="AA1482" s="26">
        <f t="shared" si="578"/>
        <v>27996.000761395742</v>
      </c>
      <c r="AB1482" s="31">
        <f t="shared" si="579"/>
        <v>40360.344792993921</v>
      </c>
      <c r="AC1482" s="30">
        <f t="shared" si="580"/>
        <v>40360.344792993921</v>
      </c>
      <c r="AG1482" s="25">
        <f t="shared" si="581"/>
        <v>8299.6198723238722</v>
      </c>
      <c r="AH1482" s="25">
        <f t="shared" si="582"/>
        <v>27996.000761395742</v>
      </c>
      <c r="AI1482" s="25">
        <f t="shared" si="583"/>
        <v>36295.620633719613</v>
      </c>
      <c r="AJ1482" s="25">
        <f t="shared" si="584"/>
        <v>1</v>
      </c>
      <c r="AK1482" s="25">
        <f t="shared" si="585"/>
        <v>36295.620633719613</v>
      </c>
      <c r="AL1482" s="25">
        <f t="shared" ca="1" si="586"/>
        <v>99899</v>
      </c>
      <c r="AM1482" s="25">
        <f t="shared" ca="1" si="587"/>
        <v>61</v>
      </c>
      <c r="AN1482" s="25">
        <f ca="1">IF(AM1482=0,0,COUNTIF($AM$19:AM1482,C1482*10+1))</f>
        <v>12</v>
      </c>
      <c r="AO1482" s="20">
        <f t="shared" ca="1" si="588"/>
        <v>0</v>
      </c>
      <c r="AP1482" s="32">
        <f t="shared" ca="1" si="589"/>
        <v>99899</v>
      </c>
    </row>
    <row r="1483" spans="1:42" x14ac:dyDescent="0.2">
      <c r="A1483" s="14">
        <f>Daten!A1483</f>
        <v>60645</v>
      </c>
      <c r="B1483" s="7" t="str">
        <f>Daten!B1483</f>
        <v xml:space="preserve">Semriach                                          </v>
      </c>
      <c r="C1483" s="14">
        <f t="shared" si="565"/>
        <v>6</v>
      </c>
      <c r="D1483" s="9">
        <f>Daten!D1483</f>
        <v>0</v>
      </c>
      <c r="E1483" s="8">
        <f>Daten!E1483</f>
        <v>3200</v>
      </c>
      <c r="F1483" s="8">
        <f>Daten!F1483</f>
        <v>3291</v>
      </c>
      <c r="G1483" s="26">
        <f t="shared" si="566"/>
        <v>-91</v>
      </c>
      <c r="H1483" s="28">
        <f t="shared" si="567"/>
        <v>-2.7651169857186266E-2</v>
      </c>
      <c r="I1483" s="20">
        <f t="shared" si="568"/>
        <v>46.881796089215889</v>
      </c>
      <c r="J1483" s="20">
        <f t="shared" si="569"/>
        <v>-137.8817960892159</v>
      </c>
      <c r="K1483" s="26">
        <f t="shared" si="570"/>
        <v>68940.898044607951</v>
      </c>
      <c r="L1483" s="15">
        <f>Daten!G1483</f>
        <v>470</v>
      </c>
      <c r="M1483" s="15">
        <f>Daten!H1483</f>
        <v>1993</v>
      </c>
      <c r="N1483" s="15">
        <f>Daten!I1483</f>
        <v>737</v>
      </c>
      <c r="O1483" s="27">
        <f t="shared" si="571"/>
        <v>0.60561966884094331</v>
      </c>
      <c r="P1483" s="15">
        <f t="shared" si="572"/>
        <v>1140.8920879242521</v>
      </c>
      <c r="Q1483" s="20">
        <f t="shared" si="573"/>
        <v>66.10791207574789</v>
      </c>
      <c r="R1483" s="26">
        <f t="shared" si="574"/>
        <v>13221.582415149578</v>
      </c>
      <c r="S1483" s="8">
        <f>Daten!K1483</f>
        <v>18227.09</v>
      </c>
      <c r="T1483" s="8">
        <f>Daten!L1483</f>
        <v>220041.39</v>
      </c>
      <c r="U1483" s="8">
        <f>Daten!M1483</f>
        <v>455815.92</v>
      </c>
      <c r="V1483" s="8">
        <f>Daten!N1483</f>
        <v>500</v>
      </c>
      <c r="W1483" s="8">
        <f>Daten!O1483</f>
        <v>500</v>
      </c>
      <c r="X1483" s="22">
        <f t="shared" si="575"/>
        <v>694084.4</v>
      </c>
      <c r="Y1483" s="8">
        <f t="shared" si="576"/>
        <v>1312730.830880973</v>
      </c>
      <c r="Z1483" s="20">
        <f t="shared" si="577"/>
        <v>-618646.430880973</v>
      </c>
      <c r="AA1483" s="26">
        <f t="shared" si="578"/>
        <v>61864.643088097306</v>
      </c>
      <c r="AB1483" s="31">
        <f t="shared" si="579"/>
        <v>144027.12354785483</v>
      </c>
      <c r="AC1483" s="30">
        <f t="shared" si="580"/>
        <v>144027.12354785483</v>
      </c>
      <c r="AG1483" s="25">
        <f t="shared" si="581"/>
        <v>68940.898044607951</v>
      </c>
      <c r="AH1483" s="25">
        <f t="shared" si="582"/>
        <v>61864.643088097306</v>
      </c>
      <c r="AI1483" s="25">
        <f t="shared" si="583"/>
        <v>130805.54113270526</v>
      </c>
      <c r="AJ1483" s="25">
        <f t="shared" si="584"/>
        <v>1</v>
      </c>
      <c r="AK1483" s="25">
        <f t="shared" si="585"/>
        <v>130805.54113270526</v>
      </c>
      <c r="AL1483" s="25">
        <f t="shared" ca="1" si="586"/>
        <v>360025</v>
      </c>
      <c r="AM1483" s="25">
        <f t="shared" ca="1" si="587"/>
        <v>61</v>
      </c>
      <c r="AN1483" s="25">
        <f ca="1">IF(AM1483=0,0,COUNTIF($AM$19:AM1483,C1483*10+1))</f>
        <v>13</v>
      </c>
      <c r="AO1483" s="20">
        <f t="shared" ca="1" si="588"/>
        <v>0</v>
      </c>
      <c r="AP1483" s="32">
        <f t="shared" ca="1" si="589"/>
        <v>360025</v>
      </c>
    </row>
    <row r="1484" spans="1:42" x14ac:dyDescent="0.2">
      <c r="A1484" s="14">
        <f>Daten!A1484</f>
        <v>60646</v>
      </c>
      <c r="B1484" s="7" t="str">
        <f>Daten!B1484</f>
        <v xml:space="preserve">Stattegg                                          </v>
      </c>
      <c r="C1484" s="14">
        <f t="shared" si="565"/>
        <v>6</v>
      </c>
      <c r="D1484" s="9">
        <f>Daten!D1484</f>
        <v>0</v>
      </c>
      <c r="E1484" s="8">
        <f>Daten!E1484</f>
        <v>3030</v>
      </c>
      <c r="F1484" s="8">
        <f>Daten!F1484</f>
        <v>2937</v>
      </c>
      <c r="G1484" s="26">
        <f t="shared" si="566"/>
        <v>93</v>
      </c>
      <c r="H1484" s="28">
        <f t="shared" si="567"/>
        <v>3.1664964249233915E-2</v>
      </c>
      <c r="I1484" s="20">
        <f t="shared" si="568"/>
        <v>41.838904622919195</v>
      </c>
      <c r="J1484" s="20">
        <f t="shared" si="569"/>
        <v>51.161095377080805</v>
      </c>
      <c r="K1484" s="26">
        <f t="shared" si="570"/>
        <v>-25580.547688540402</v>
      </c>
      <c r="L1484" s="15">
        <f>Daten!G1484</f>
        <v>507</v>
      </c>
      <c r="M1484" s="15">
        <f>Daten!H1484</f>
        <v>1826</v>
      </c>
      <c r="N1484" s="15">
        <f>Daten!I1484</f>
        <v>697</v>
      </c>
      <c r="O1484" s="27">
        <f t="shared" si="571"/>
        <v>0.65936473165388831</v>
      </c>
      <c r="P1484" s="15">
        <f t="shared" si="572"/>
        <v>1045.2930017810761</v>
      </c>
      <c r="Q1484" s="20">
        <f t="shared" si="573"/>
        <v>158.7069982189239</v>
      </c>
      <c r="R1484" s="26">
        <f t="shared" si="574"/>
        <v>31741.399643784782</v>
      </c>
      <c r="S1484" s="8">
        <f>Daten!K1484</f>
        <v>6161.6</v>
      </c>
      <c r="T1484" s="8">
        <f>Daten!L1484</f>
        <v>253710.2</v>
      </c>
      <c r="U1484" s="8">
        <f>Daten!M1484</f>
        <v>129180.43</v>
      </c>
      <c r="V1484" s="8">
        <f>Daten!N1484</f>
        <v>500</v>
      </c>
      <c r="W1484" s="8">
        <f>Daten!O1484</f>
        <v>500</v>
      </c>
      <c r="X1484" s="22">
        <f t="shared" si="575"/>
        <v>389052.23</v>
      </c>
      <c r="Y1484" s="8">
        <f t="shared" si="576"/>
        <v>1242992.0054904213</v>
      </c>
      <c r="Z1484" s="20">
        <f t="shared" si="577"/>
        <v>-853939.77549042134</v>
      </c>
      <c r="AA1484" s="26">
        <f t="shared" si="578"/>
        <v>85393.977549042145</v>
      </c>
      <c r="AB1484" s="31">
        <f t="shared" si="579"/>
        <v>91554.829504286521</v>
      </c>
      <c r="AC1484" s="30">
        <f t="shared" si="580"/>
        <v>91554.829504286521</v>
      </c>
      <c r="AG1484" s="25">
        <f t="shared" si="581"/>
        <v>-25580.547688540402</v>
      </c>
      <c r="AH1484" s="25">
        <f t="shared" si="582"/>
        <v>85393.977549042145</v>
      </c>
      <c r="AI1484" s="25">
        <f t="shared" si="583"/>
        <v>59813.429860501739</v>
      </c>
      <c r="AJ1484" s="25">
        <f t="shared" si="584"/>
        <v>1</v>
      </c>
      <c r="AK1484" s="25">
        <f t="shared" si="585"/>
        <v>59813.429860501739</v>
      </c>
      <c r="AL1484" s="25">
        <f t="shared" ca="1" si="586"/>
        <v>164628</v>
      </c>
      <c r="AM1484" s="25">
        <f t="shared" ca="1" si="587"/>
        <v>61</v>
      </c>
      <c r="AN1484" s="25">
        <f ca="1">IF(AM1484=0,0,COUNTIF($AM$19:AM1484,C1484*10+1))</f>
        <v>14</v>
      </c>
      <c r="AO1484" s="20">
        <f t="shared" ca="1" si="588"/>
        <v>0</v>
      </c>
      <c r="AP1484" s="32">
        <f t="shared" ca="1" si="589"/>
        <v>164628</v>
      </c>
    </row>
    <row r="1485" spans="1:42" x14ac:dyDescent="0.2">
      <c r="A1485" s="14">
        <f>Daten!A1485</f>
        <v>60647</v>
      </c>
      <c r="B1485" s="7" t="str">
        <f>Daten!B1485</f>
        <v xml:space="preserve">Stiwoll                                           </v>
      </c>
      <c r="C1485" s="14">
        <f t="shared" si="565"/>
        <v>6</v>
      </c>
      <c r="D1485" s="9">
        <f>Daten!D1485</f>
        <v>0</v>
      </c>
      <c r="E1485" s="8">
        <f>Daten!E1485</f>
        <v>704</v>
      </c>
      <c r="F1485" s="8">
        <f>Daten!F1485</f>
        <v>709</v>
      </c>
      <c r="G1485" s="26">
        <f t="shared" si="566"/>
        <v>-5</v>
      </c>
      <c r="H1485" s="28">
        <f t="shared" si="567"/>
        <v>-7.052186177715092E-3</v>
      </c>
      <c r="I1485" s="20">
        <f t="shared" si="568"/>
        <v>10.100028388712873</v>
      </c>
      <c r="J1485" s="20">
        <f t="shared" si="569"/>
        <v>-15.100028388712873</v>
      </c>
      <c r="K1485" s="26">
        <f t="shared" si="570"/>
        <v>7550.0141943564367</v>
      </c>
      <c r="L1485" s="15">
        <f>Daten!G1485</f>
        <v>94</v>
      </c>
      <c r="M1485" s="15">
        <f>Daten!H1485</f>
        <v>453</v>
      </c>
      <c r="N1485" s="15">
        <f>Daten!I1485</f>
        <v>157</v>
      </c>
      <c r="O1485" s="27">
        <f t="shared" si="571"/>
        <v>0.55408388520971308</v>
      </c>
      <c r="P1485" s="15">
        <f t="shared" si="572"/>
        <v>259.31967678358569</v>
      </c>
      <c r="Q1485" s="20">
        <f t="shared" si="573"/>
        <v>-8.3196767835856917</v>
      </c>
      <c r="R1485" s="26">
        <f t="shared" si="574"/>
        <v>-1663.9353567171383</v>
      </c>
      <c r="S1485" s="8">
        <f>Daten!K1485</f>
        <v>3978.35</v>
      </c>
      <c r="T1485" s="8">
        <f>Daten!L1485</f>
        <v>28672.92</v>
      </c>
      <c r="U1485" s="8">
        <f>Daten!M1485</f>
        <v>5788.2</v>
      </c>
      <c r="V1485" s="8">
        <f>Daten!N1485</f>
        <v>500</v>
      </c>
      <c r="W1485" s="8">
        <f>Daten!O1485</f>
        <v>500</v>
      </c>
      <c r="X1485" s="22">
        <f t="shared" si="575"/>
        <v>38439.469999999994</v>
      </c>
      <c r="Y1485" s="8">
        <f t="shared" si="576"/>
        <v>288800.78279381408</v>
      </c>
      <c r="Z1485" s="20">
        <f t="shared" si="577"/>
        <v>-250361.31279381408</v>
      </c>
      <c r="AA1485" s="26">
        <f t="shared" si="578"/>
        <v>25036.13127938141</v>
      </c>
      <c r="AB1485" s="31">
        <f t="shared" si="579"/>
        <v>30922.21011702071</v>
      </c>
      <c r="AC1485" s="30">
        <f t="shared" si="580"/>
        <v>30922.21011702071</v>
      </c>
      <c r="AG1485" s="25">
        <f t="shared" si="581"/>
        <v>7550.0141943564367</v>
      </c>
      <c r="AH1485" s="25">
        <f t="shared" si="582"/>
        <v>25036.13127938141</v>
      </c>
      <c r="AI1485" s="25">
        <f t="shared" si="583"/>
        <v>32586.145473737848</v>
      </c>
      <c r="AJ1485" s="25">
        <f t="shared" si="584"/>
        <v>1</v>
      </c>
      <c r="AK1485" s="25">
        <f t="shared" si="585"/>
        <v>32586.145473737848</v>
      </c>
      <c r="AL1485" s="25">
        <f t="shared" ca="1" si="586"/>
        <v>89689</v>
      </c>
      <c r="AM1485" s="25">
        <f t="shared" ca="1" si="587"/>
        <v>61</v>
      </c>
      <c r="AN1485" s="25">
        <f ca="1">IF(AM1485=0,0,COUNTIF($AM$19:AM1485,C1485*10+1))</f>
        <v>15</v>
      </c>
      <c r="AO1485" s="20">
        <f t="shared" ca="1" si="588"/>
        <v>0</v>
      </c>
      <c r="AP1485" s="32">
        <f t="shared" ca="1" si="589"/>
        <v>89689</v>
      </c>
    </row>
    <row r="1486" spans="1:42" x14ac:dyDescent="0.2">
      <c r="A1486" s="14">
        <f>Daten!A1486</f>
        <v>60648</v>
      </c>
      <c r="B1486" s="7" t="str">
        <f>Daten!B1486</f>
        <v xml:space="preserve">Thal                                              </v>
      </c>
      <c r="C1486" s="14">
        <f t="shared" si="565"/>
        <v>6</v>
      </c>
      <c r="D1486" s="9">
        <f>Daten!D1486</f>
        <v>0</v>
      </c>
      <c r="E1486" s="8">
        <f>Daten!E1486</f>
        <v>2502</v>
      </c>
      <c r="F1486" s="8">
        <f>Daten!F1486</f>
        <v>2280</v>
      </c>
      <c r="G1486" s="26">
        <f t="shared" si="566"/>
        <v>222</v>
      </c>
      <c r="H1486" s="28">
        <f t="shared" si="567"/>
        <v>9.7368421052631576E-2</v>
      </c>
      <c r="I1486" s="20">
        <f t="shared" si="568"/>
        <v>32.47963995241939</v>
      </c>
      <c r="J1486" s="20">
        <f t="shared" si="569"/>
        <v>189.5203600475806</v>
      </c>
      <c r="K1486" s="26">
        <f t="shared" si="570"/>
        <v>-94760.180023790293</v>
      </c>
      <c r="L1486" s="15">
        <f>Daten!G1486</f>
        <v>370</v>
      </c>
      <c r="M1486" s="15">
        <f>Daten!H1486</f>
        <v>1534</v>
      </c>
      <c r="N1486" s="15">
        <f>Daten!I1486</f>
        <v>598</v>
      </c>
      <c r="O1486" s="27">
        <f t="shared" si="571"/>
        <v>0.63102998696219037</v>
      </c>
      <c r="P1486" s="15">
        <f t="shared" si="572"/>
        <v>878.13771343492363</v>
      </c>
      <c r="Q1486" s="20">
        <f t="shared" si="573"/>
        <v>89.862286565076374</v>
      </c>
      <c r="R1486" s="26">
        <f t="shared" si="574"/>
        <v>17972.457313015275</v>
      </c>
      <c r="S1486" s="8">
        <f>Daten!K1486</f>
        <v>7982.13</v>
      </c>
      <c r="T1486" s="8">
        <f>Daten!L1486</f>
        <v>184041.83</v>
      </c>
      <c r="U1486" s="8">
        <f>Daten!M1486</f>
        <v>196689.65</v>
      </c>
      <c r="V1486" s="8">
        <f>Daten!N1486</f>
        <v>500</v>
      </c>
      <c r="W1486" s="8">
        <f>Daten!O1486</f>
        <v>500</v>
      </c>
      <c r="X1486" s="22">
        <f t="shared" si="575"/>
        <v>388713.61</v>
      </c>
      <c r="Y1486" s="8">
        <f t="shared" si="576"/>
        <v>1026391.4183950608</v>
      </c>
      <c r="Z1486" s="20">
        <f t="shared" si="577"/>
        <v>-637677.80839506083</v>
      </c>
      <c r="AA1486" s="26">
        <f t="shared" si="578"/>
        <v>63767.780839506086</v>
      </c>
      <c r="AB1486" s="31">
        <f t="shared" si="579"/>
        <v>-13019.941871268937</v>
      </c>
      <c r="AC1486" s="30">
        <f t="shared" si="580"/>
        <v>0</v>
      </c>
      <c r="AG1486" s="25">
        <f t="shared" si="581"/>
        <v>0</v>
      </c>
      <c r="AH1486" s="25">
        <f t="shared" si="582"/>
        <v>0</v>
      </c>
      <c r="AI1486" s="25">
        <f t="shared" si="583"/>
        <v>0</v>
      </c>
      <c r="AJ1486" s="25">
        <f t="shared" si="584"/>
        <v>1</v>
      </c>
      <c r="AK1486" s="25">
        <f t="shared" si="585"/>
        <v>0</v>
      </c>
      <c r="AL1486" s="25">
        <f t="shared" ca="1" si="586"/>
        <v>0</v>
      </c>
      <c r="AM1486" s="25">
        <f t="shared" ca="1" si="587"/>
        <v>0</v>
      </c>
      <c r="AN1486" s="25">
        <f ca="1">IF(AM1486=0,0,COUNTIF($AM$19:AM1486,C1486*10+1))</f>
        <v>0</v>
      </c>
      <c r="AO1486" s="20">
        <f t="shared" ca="1" si="588"/>
        <v>0</v>
      </c>
      <c r="AP1486" s="32">
        <f t="shared" ca="1" si="589"/>
        <v>0</v>
      </c>
    </row>
    <row r="1487" spans="1:42" x14ac:dyDescent="0.2">
      <c r="A1487" s="14">
        <f>Daten!A1487</f>
        <v>60651</v>
      </c>
      <c r="B1487" s="7" t="str">
        <f>Daten!B1487</f>
        <v xml:space="preserve">Übelbach                                         </v>
      </c>
      <c r="C1487" s="14">
        <f t="shared" si="565"/>
        <v>6</v>
      </c>
      <c r="D1487" s="9">
        <f>Daten!D1487</f>
        <v>0</v>
      </c>
      <c r="E1487" s="8">
        <f>Daten!E1487</f>
        <v>2082</v>
      </c>
      <c r="F1487" s="8">
        <f>Daten!F1487</f>
        <v>2032</v>
      </c>
      <c r="G1487" s="26">
        <f t="shared" si="566"/>
        <v>50</v>
      </c>
      <c r="H1487" s="28">
        <f t="shared" si="567"/>
        <v>2.4606299212598427E-2</v>
      </c>
      <c r="I1487" s="20">
        <f t="shared" si="568"/>
        <v>28.946766834787809</v>
      </c>
      <c r="J1487" s="20">
        <f t="shared" si="569"/>
        <v>21.053233165212191</v>
      </c>
      <c r="K1487" s="26">
        <f t="shared" si="570"/>
        <v>-10526.616582606095</v>
      </c>
      <c r="L1487" s="15">
        <f>Daten!G1487</f>
        <v>272</v>
      </c>
      <c r="M1487" s="15">
        <f>Daten!H1487</f>
        <v>1310</v>
      </c>
      <c r="N1487" s="15">
        <f>Daten!I1487</f>
        <v>500</v>
      </c>
      <c r="O1487" s="27">
        <f t="shared" si="571"/>
        <v>0.58931297709923669</v>
      </c>
      <c r="P1487" s="15">
        <f t="shared" si="572"/>
        <v>749.9089990871903</v>
      </c>
      <c r="Q1487" s="20">
        <f t="shared" si="573"/>
        <v>22.091000912809704</v>
      </c>
      <c r="R1487" s="26">
        <f t="shared" si="574"/>
        <v>4418.2001825619409</v>
      </c>
      <c r="S1487" s="8">
        <f>Daten!K1487</f>
        <v>19922.68</v>
      </c>
      <c r="T1487" s="8">
        <f>Daten!L1487</f>
        <v>139519.16</v>
      </c>
      <c r="U1487" s="8">
        <f>Daten!M1487</f>
        <v>739853.73</v>
      </c>
      <c r="V1487" s="8">
        <f>Daten!N1487</f>
        <v>500</v>
      </c>
      <c r="W1487" s="8">
        <f>Daten!O1487</f>
        <v>500</v>
      </c>
      <c r="X1487" s="22">
        <f t="shared" si="575"/>
        <v>899295.57</v>
      </c>
      <c r="Y1487" s="8">
        <f t="shared" si="576"/>
        <v>854095.49684193311</v>
      </c>
      <c r="Z1487" s="20">
        <f t="shared" si="577"/>
        <v>45200.073158066836</v>
      </c>
      <c r="AA1487" s="26">
        <f t="shared" si="578"/>
        <v>-4520.0073158066834</v>
      </c>
      <c r="AB1487" s="31">
        <f t="shared" si="579"/>
        <v>-10628.423715850837</v>
      </c>
      <c r="AC1487" s="30">
        <f t="shared" si="580"/>
        <v>0</v>
      </c>
      <c r="AG1487" s="25">
        <f t="shared" si="581"/>
        <v>0</v>
      </c>
      <c r="AH1487" s="25">
        <f t="shared" si="582"/>
        <v>0</v>
      </c>
      <c r="AI1487" s="25">
        <f t="shared" si="583"/>
        <v>0</v>
      </c>
      <c r="AJ1487" s="25">
        <f t="shared" si="584"/>
        <v>1</v>
      </c>
      <c r="AK1487" s="25">
        <f t="shared" si="585"/>
        <v>0</v>
      </c>
      <c r="AL1487" s="25">
        <f t="shared" ca="1" si="586"/>
        <v>0</v>
      </c>
      <c r="AM1487" s="25">
        <f t="shared" ca="1" si="587"/>
        <v>0</v>
      </c>
      <c r="AN1487" s="25">
        <f ca="1">IF(AM1487=0,0,COUNTIF($AM$19:AM1487,C1487*10+1))</f>
        <v>0</v>
      </c>
      <c r="AO1487" s="20">
        <f t="shared" ca="1" si="588"/>
        <v>0</v>
      </c>
      <c r="AP1487" s="32">
        <f t="shared" ca="1" si="589"/>
        <v>0</v>
      </c>
    </row>
    <row r="1488" spans="1:42" x14ac:dyDescent="0.2">
      <c r="A1488" s="14">
        <f>Daten!A1488</f>
        <v>60653</v>
      </c>
      <c r="B1488" s="7" t="str">
        <f>Daten!B1488</f>
        <v xml:space="preserve">Vasoldsberg                                       </v>
      </c>
      <c r="C1488" s="14">
        <f t="shared" si="565"/>
        <v>6</v>
      </c>
      <c r="D1488" s="9">
        <f>Daten!D1488</f>
        <v>0</v>
      </c>
      <c r="E1488" s="8">
        <f>Daten!E1488</f>
        <v>4800</v>
      </c>
      <c r="F1488" s="8">
        <f>Daten!F1488</f>
        <v>4598</v>
      </c>
      <c r="G1488" s="26">
        <f t="shared" si="566"/>
        <v>202</v>
      </c>
      <c r="H1488" s="28">
        <f t="shared" si="567"/>
        <v>4.3932144410613314E-2</v>
      </c>
      <c r="I1488" s="20">
        <f t="shared" si="568"/>
        <v>65.500607237379114</v>
      </c>
      <c r="J1488" s="20">
        <f t="shared" si="569"/>
        <v>136.49939276262089</v>
      </c>
      <c r="K1488" s="26">
        <f t="shared" si="570"/>
        <v>-68249.696381310438</v>
      </c>
      <c r="L1488" s="15">
        <f>Daten!G1488</f>
        <v>734</v>
      </c>
      <c r="M1488" s="15">
        <f>Daten!H1488</f>
        <v>2963</v>
      </c>
      <c r="N1488" s="15">
        <f>Daten!I1488</f>
        <v>1103</v>
      </c>
      <c r="O1488" s="27">
        <f t="shared" si="571"/>
        <v>0.6199797502531218</v>
      </c>
      <c r="P1488" s="15">
        <f t="shared" si="572"/>
        <v>1696.1682170193474</v>
      </c>
      <c r="Q1488" s="20">
        <f t="shared" si="573"/>
        <v>140.83178298065263</v>
      </c>
      <c r="R1488" s="26">
        <f t="shared" si="574"/>
        <v>28166.356596130528</v>
      </c>
      <c r="S1488" s="8">
        <f>Daten!K1488</f>
        <v>12334.85</v>
      </c>
      <c r="T1488" s="8">
        <f>Daten!L1488</f>
        <v>285796.42</v>
      </c>
      <c r="U1488" s="8">
        <f>Daten!M1488</f>
        <v>622302.75</v>
      </c>
      <c r="V1488" s="8">
        <f>Daten!N1488</f>
        <v>500</v>
      </c>
      <c r="W1488" s="8">
        <f>Daten!O1488</f>
        <v>500</v>
      </c>
      <c r="X1488" s="22">
        <f t="shared" si="575"/>
        <v>920434.02</v>
      </c>
      <c r="Y1488" s="8">
        <f t="shared" si="576"/>
        <v>1969096.2463214595</v>
      </c>
      <c r="Z1488" s="20">
        <f t="shared" si="577"/>
        <v>-1048662.2263214595</v>
      </c>
      <c r="AA1488" s="26">
        <f t="shared" si="578"/>
        <v>104866.22263214596</v>
      </c>
      <c r="AB1488" s="31">
        <f t="shared" si="579"/>
        <v>64782.882846966051</v>
      </c>
      <c r="AC1488" s="30">
        <f t="shared" si="580"/>
        <v>64782.882846966051</v>
      </c>
      <c r="AG1488" s="25">
        <f t="shared" si="581"/>
        <v>-68249.696381310438</v>
      </c>
      <c r="AH1488" s="25">
        <f t="shared" si="582"/>
        <v>104866.22263214596</v>
      </c>
      <c r="AI1488" s="25">
        <f t="shared" si="583"/>
        <v>36616.526250835523</v>
      </c>
      <c r="AJ1488" s="25">
        <f t="shared" si="584"/>
        <v>1</v>
      </c>
      <c r="AK1488" s="25">
        <f t="shared" si="585"/>
        <v>36616.526250835523</v>
      </c>
      <c r="AL1488" s="25">
        <f t="shared" ca="1" si="586"/>
        <v>100782</v>
      </c>
      <c r="AM1488" s="25">
        <f t="shared" ca="1" si="587"/>
        <v>61</v>
      </c>
      <c r="AN1488" s="25">
        <f ca="1">IF(AM1488=0,0,COUNTIF($AM$19:AM1488,C1488*10+1))</f>
        <v>16</v>
      </c>
      <c r="AO1488" s="20">
        <f t="shared" ca="1" si="588"/>
        <v>0</v>
      </c>
      <c r="AP1488" s="32">
        <f t="shared" ca="1" si="589"/>
        <v>100782</v>
      </c>
    </row>
    <row r="1489" spans="1:42" x14ac:dyDescent="0.2">
      <c r="A1489" s="14">
        <f>Daten!A1489</f>
        <v>60654</v>
      </c>
      <c r="B1489" s="7" t="str">
        <f>Daten!B1489</f>
        <v xml:space="preserve">Weinitzen                                         </v>
      </c>
      <c r="C1489" s="14">
        <f t="shared" si="565"/>
        <v>6</v>
      </c>
      <c r="D1489" s="9">
        <f>Daten!D1489</f>
        <v>0</v>
      </c>
      <c r="E1489" s="8">
        <f>Daten!E1489</f>
        <v>2749</v>
      </c>
      <c r="F1489" s="8">
        <f>Daten!F1489</f>
        <v>2667</v>
      </c>
      <c r="G1489" s="26">
        <f t="shared" si="566"/>
        <v>82</v>
      </c>
      <c r="H1489" s="28">
        <f t="shared" si="567"/>
        <v>3.0746156730408699E-2</v>
      </c>
      <c r="I1489" s="20">
        <f t="shared" si="568"/>
        <v>37.992631470658999</v>
      </c>
      <c r="J1489" s="20">
        <f t="shared" si="569"/>
        <v>44.007368529341001</v>
      </c>
      <c r="K1489" s="26">
        <f t="shared" si="570"/>
        <v>-22003.684264670501</v>
      </c>
      <c r="L1489" s="15">
        <f>Daten!G1489</f>
        <v>397</v>
      </c>
      <c r="M1489" s="15">
        <f>Daten!H1489</f>
        <v>1692</v>
      </c>
      <c r="N1489" s="15">
        <f>Daten!I1489</f>
        <v>660</v>
      </c>
      <c r="O1489" s="27">
        <f t="shared" si="571"/>
        <v>0.62470449172576836</v>
      </c>
      <c r="P1489" s="15">
        <f t="shared" si="572"/>
        <v>968.58475301948556</v>
      </c>
      <c r="Q1489" s="20">
        <f t="shared" si="573"/>
        <v>88.415246980514439</v>
      </c>
      <c r="R1489" s="26">
        <f t="shared" si="574"/>
        <v>17683.049396102888</v>
      </c>
      <c r="S1489" s="8">
        <f>Daten!K1489</f>
        <v>7092.94</v>
      </c>
      <c r="T1489" s="8">
        <f>Daten!L1489</f>
        <v>227923.31</v>
      </c>
      <c r="U1489" s="8">
        <f>Daten!M1489</f>
        <v>326380.09000000003</v>
      </c>
      <c r="V1489" s="8">
        <f>Daten!N1489</f>
        <v>500</v>
      </c>
      <c r="W1489" s="8">
        <f>Daten!O1489</f>
        <v>500</v>
      </c>
      <c r="X1489" s="22">
        <f t="shared" si="575"/>
        <v>561396.34000000008</v>
      </c>
      <c r="Y1489" s="8">
        <f t="shared" si="576"/>
        <v>1127717.8294036859</v>
      </c>
      <c r="Z1489" s="20">
        <f t="shared" si="577"/>
        <v>-566321.48940368579</v>
      </c>
      <c r="AA1489" s="26">
        <f t="shared" si="578"/>
        <v>56632.148940368585</v>
      </c>
      <c r="AB1489" s="31">
        <f t="shared" si="579"/>
        <v>52311.514071800972</v>
      </c>
      <c r="AC1489" s="30">
        <f t="shared" si="580"/>
        <v>52311.514071800972</v>
      </c>
      <c r="AG1489" s="25">
        <f t="shared" si="581"/>
        <v>-22003.684264670501</v>
      </c>
      <c r="AH1489" s="25">
        <f t="shared" si="582"/>
        <v>56632.148940368585</v>
      </c>
      <c r="AI1489" s="25">
        <f t="shared" si="583"/>
        <v>34628.46467569808</v>
      </c>
      <c r="AJ1489" s="25">
        <f t="shared" si="584"/>
        <v>1</v>
      </c>
      <c r="AK1489" s="25">
        <f t="shared" si="585"/>
        <v>34628.46467569808</v>
      </c>
      <c r="AL1489" s="25">
        <f t="shared" ca="1" si="586"/>
        <v>95310</v>
      </c>
      <c r="AM1489" s="25">
        <f t="shared" ca="1" si="587"/>
        <v>61</v>
      </c>
      <c r="AN1489" s="25">
        <f ca="1">IF(AM1489=0,0,COUNTIF($AM$19:AM1489,C1489*10+1))</f>
        <v>17</v>
      </c>
      <c r="AO1489" s="20">
        <f t="shared" ca="1" si="588"/>
        <v>0</v>
      </c>
      <c r="AP1489" s="32">
        <f t="shared" ca="1" si="589"/>
        <v>95310</v>
      </c>
    </row>
    <row r="1490" spans="1:42" x14ac:dyDescent="0.2">
      <c r="A1490" s="14">
        <f>Daten!A1490</f>
        <v>60655</v>
      </c>
      <c r="B1490" s="7" t="str">
        <f>Daten!B1490</f>
        <v xml:space="preserve">Werndorf                                          </v>
      </c>
      <c r="C1490" s="14">
        <f t="shared" si="565"/>
        <v>6</v>
      </c>
      <c r="D1490" s="9">
        <f>Daten!D1490</f>
        <v>0</v>
      </c>
      <c r="E1490" s="8">
        <f>Daten!E1490</f>
        <v>2827</v>
      </c>
      <c r="F1490" s="8">
        <f>Daten!F1490</f>
        <v>2358</v>
      </c>
      <c r="G1490" s="26">
        <f t="shared" si="566"/>
        <v>469</v>
      </c>
      <c r="H1490" s="28">
        <f t="shared" si="567"/>
        <v>0.19889737065309585</v>
      </c>
      <c r="I1490" s="20">
        <f t="shared" si="568"/>
        <v>33.590785529739001</v>
      </c>
      <c r="J1490" s="20">
        <f t="shared" si="569"/>
        <v>435.40921447026102</v>
      </c>
      <c r="K1490" s="26">
        <f t="shared" si="570"/>
        <v>-217704.6072351305</v>
      </c>
      <c r="L1490" s="15">
        <f>Daten!G1490</f>
        <v>495</v>
      </c>
      <c r="M1490" s="15">
        <f>Daten!H1490</f>
        <v>1886</v>
      </c>
      <c r="N1490" s="15">
        <f>Daten!I1490</f>
        <v>446</v>
      </c>
      <c r="O1490" s="27">
        <f t="shared" si="571"/>
        <v>0.49893955461293743</v>
      </c>
      <c r="P1490" s="15">
        <f t="shared" si="572"/>
        <v>1079.6399788385045</v>
      </c>
      <c r="Q1490" s="20">
        <f t="shared" si="573"/>
        <v>-138.63997883850448</v>
      </c>
      <c r="R1490" s="26">
        <f t="shared" si="574"/>
        <v>-27727.995767700893</v>
      </c>
      <c r="S1490" s="8">
        <f>Daten!K1490</f>
        <v>2229.44</v>
      </c>
      <c r="T1490" s="8">
        <f>Daten!L1490</f>
        <v>202868.97</v>
      </c>
      <c r="U1490" s="8">
        <f>Daten!M1490</f>
        <v>2583663.59</v>
      </c>
      <c r="V1490" s="8">
        <f>Daten!N1490</f>
        <v>500</v>
      </c>
      <c r="W1490" s="8">
        <f>Daten!O1490</f>
        <v>500</v>
      </c>
      <c r="X1490" s="22">
        <f t="shared" si="575"/>
        <v>2788762</v>
      </c>
      <c r="Y1490" s="8">
        <f t="shared" si="576"/>
        <v>1159715.6434064095</v>
      </c>
      <c r="Z1490" s="20">
        <f t="shared" si="577"/>
        <v>1629046.3565935905</v>
      </c>
      <c r="AA1490" s="26">
        <f t="shared" si="578"/>
        <v>-162904.63565935905</v>
      </c>
      <c r="AB1490" s="31">
        <f t="shared" si="579"/>
        <v>-408337.23866219044</v>
      </c>
      <c r="AC1490" s="30">
        <f t="shared" si="580"/>
        <v>0</v>
      </c>
      <c r="AG1490" s="25">
        <f t="shared" si="581"/>
        <v>0</v>
      </c>
      <c r="AH1490" s="25">
        <f t="shared" si="582"/>
        <v>0</v>
      </c>
      <c r="AI1490" s="25">
        <f t="shared" si="583"/>
        <v>0</v>
      </c>
      <c r="AJ1490" s="25">
        <f t="shared" si="584"/>
        <v>1</v>
      </c>
      <c r="AK1490" s="25">
        <f t="shared" si="585"/>
        <v>0</v>
      </c>
      <c r="AL1490" s="25">
        <f t="shared" ca="1" si="586"/>
        <v>0</v>
      </c>
      <c r="AM1490" s="25">
        <f t="shared" ca="1" si="587"/>
        <v>0</v>
      </c>
      <c r="AN1490" s="25">
        <f ca="1">IF(AM1490=0,0,COUNTIF($AM$19:AM1490,C1490*10+1))</f>
        <v>0</v>
      </c>
      <c r="AO1490" s="20">
        <f t="shared" ca="1" si="588"/>
        <v>0</v>
      </c>
      <c r="AP1490" s="32">
        <f t="shared" ca="1" si="589"/>
        <v>0</v>
      </c>
    </row>
    <row r="1491" spans="1:42" x14ac:dyDescent="0.2">
      <c r="A1491" s="14">
        <f>Daten!A1491</f>
        <v>60656</v>
      </c>
      <c r="B1491" s="7" t="str">
        <f>Daten!B1491</f>
        <v xml:space="preserve">Wundschuh                                         </v>
      </c>
      <c r="C1491" s="14">
        <f t="shared" ref="C1491:C1554" si="590">INT(A1491/10000)</f>
        <v>6</v>
      </c>
      <c r="D1491" s="9">
        <f>Daten!D1491</f>
        <v>0</v>
      </c>
      <c r="E1491" s="8">
        <f>Daten!E1491</f>
        <v>1665</v>
      </c>
      <c r="F1491" s="8">
        <f>Daten!F1491</f>
        <v>1635</v>
      </c>
      <c r="G1491" s="26">
        <f t="shared" ref="G1491:G1554" si="591">E1491-F1491</f>
        <v>30</v>
      </c>
      <c r="H1491" s="28">
        <f t="shared" ref="H1491:H1554" si="592">G1491/F1491</f>
        <v>1.834862385321101E-2</v>
      </c>
      <c r="I1491" s="20">
        <f t="shared" ref="I1491:I1554" si="593">F1491*$I$6</f>
        <v>23.291320755353379</v>
      </c>
      <c r="J1491" s="20">
        <f t="shared" ref="J1491:J1554" si="594">G1491-I1491</f>
        <v>6.7086792446466212</v>
      </c>
      <c r="K1491" s="26">
        <f t="shared" ref="K1491:K1554" si="595">-J1491*$K$5</f>
        <v>-3354.3396223233108</v>
      </c>
      <c r="L1491" s="15">
        <f>Daten!G1491</f>
        <v>268</v>
      </c>
      <c r="M1491" s="15">
        <f>Daten!H1491</f>
        <v>1069</v>
      </c>
      <c r="N1491" s="15">
        <f>Daten!I1491</f>
        <v>328</v>
      </c>
      <c r="O1491" s="27">
        <f t="shared" ref="O1491:O1554" si="596">(L1491+N1491)/M1491</f>
        <v>0.55753040224508887</v>
      </c>
      <c r="P1491" s="15">
        <f t="shared" ref="P1491:P1554" si="597">M1491*$P$6</f>
        <v>611.94864123985224</v>
      </c>
      <c r="Q1491" s="20">
        <f t="shared" ref="Q1491:Q1554" si="598">L1491+N1491-P1491</f>
        <v>-15.948641239852236</v>
      </c>
      <c r="R1491" s="26">
        <f t="shared" ref="R1491:R1554" si="599">Q1491*$R$5</f>
        <v>-3189.7282479704472</v>
      </c>
      <c r="S1491" s="8">
        <f>Daten!K1491</f>
        <v>4984.2</v>
      </c>
      <c r="T1491" s="8">
        <f>Daten!L1491</f>
        <v>156482.48000000001</v>
      </c>
      <c r="U1491" s="8">
        <f>Daten!M1491</f>
        <v>1735490.97</v>
      </c>
      <c r="V1491" s="8">
        <f>Daten!N1491</f>
        <v>500</v>
      </c>
      <c r="W1491" s="8">
        <f>Daten!O1491</f>
        <v>500</v>
      </c>
      <c r="X1491" s="22">
        <f t="shared" ref="X1491:X1554" si="600">S1491/V1491*500+T1491/W1491*500+U1491</f>
        <v>1896957.65</v>
      </c>
      <c r="Y1491" s="8">
        <f t="shared" ref="Y1491:Y1554" si="601">E1491*$Y$6</f>
        <v>683030.26044275623</v>
      </c>
      <c r="Z1491" s="20">
        <f t="shared" ref="Z1491:Z1554" si="602">X1491-Y1491</f>
        <v>1213927.3895572438</v>
      </c>
      <c r="AA1491" s="26">
        <f t="shared" ref="AA1491:AA1554" si="603">-Z1491*$AA$5</f>
        <v>-121392.73895572439</v>
      </c>
      <c r="AB1491" s="31">
        <f t="shared" ref="AB1491:AB1554" si="604">K1491+R1491+AA1491</f>
        <v>-127936.80682601815</v>
      </c>
      <c r="AC1491" s="30">
        <f t="shared" ref="AC1491:AC1554" si="605">MAX(0,AB1491)</f>
        <v>0</v>
      </c>
      <c r="AG1491" s="25">
        <f t="shared" ref="AG1491:AG1554" si="606">IF(AB1491&gt;0,K1491,0)</f>
        <v>0</v>
      </c>
      <c r="AH1491" s="25">
        <f t="shared" ref="AH1491:AH1554" si="607">IF(AB1491&gt;0,AA1491,0)</f>
        <v>0</v>
      </c>
      <c r="AI1491" s="25">
        <f t="shared" ref="AI1491:AI1554" si="608">AG1491+AH1491</f>
        <v>0</v>
      </c>
      <c r="AJ1491" s="25">
        <f t="shared" ref="AJ1491:AJ1554" si="609">IF(AND(V1491=500,W1491=500),1,0)</f>
        <v>1</v>
      </c>
      <c r="AK1491" s="25">
        <f t="shared" ref="AK1491:AK1554" si="610">IF(AND(AJ1491=1,AI1491&gt;=E1491*$AK$5),AI1491,0)</f>
        <v>0</v>
      </c>
      <c r="AL1491" s="25">
        <f t="shared" ref="AL1491:AL1554" ca="1" si="611">IF(OFFSET($AK$6,C1491,0)=0,0,ROUND(AK1491*OFFSET($AF$6,C1491,0)/OFFSET($AK$6,C1491,0),0))</f>
        <v>0</v>
      </c>
      <c r="AM1491" s="25">
        <f t="shared" ref="AM1491:AM1554" ca="1" si="612">IF(AL1491&gt;0,C1491*10+1,0)</f>
        <v>0</v>
      </c>
      <c r="AN1491" s="25">
        <f ca="1">IF(AM1491=0,0,COUNTIF($AM$19:AM1491,C1491*10+1))</f>
        <v>0</v>
      </c>
      <c r="AO1491" s="20">
        <f t="shared" ref="AO1491:AO1554" ca="1" si="613">IF(AN1491=1,OFFSET($AF$6,C1491,0)-OFFSET($AL$6,C1491,0),0)</f>
        <v>0</v>
      </c>
      <c r="AP1491" s="32">
        <f t="shared" ref="AP1491:AP1554" ca="1" si="614">AL1491+AO1491</f>
        <v>0</v>
      </c>
    </row>
    <row r="1492" spans="1:42" x14ac:dyDescent="0.2">
      <c r="A1492" s="14">
        <f>Daten!A1492</f>
        <v>60659</v>
      </c>
      <c r="B1492" s="7" t="str">
        <f>Daten!B1492</f>
        <v xml:space="preserve">Deutschfeistritz                                  </v>
      </c>
      <c r="C1492" s="14">
        <f t="shared" si="590"/>
        <v>6</v>
      </c>
      <c r="D1492" s="9">
        <f>Daten!D1492</f>
        <v>0</v>
      </c>
      <c r="E1492" s="8">
        <f>Daten!E1492</f>
        <v>4463</v>
      </c>
      <c r="F1492" s="8">
        <f>Daten!F1492</f>
        <v>4380</v>
      </c>
      <c r="G1492" s="26">
        <f t="shared" si="591"/>
        <v>83</v>
      </c>
      <c r="H1492" s="28">
        <f t="shared" si="592"/>
        <v>1.8949771689497717E-2</v>
      </c>
      <c r="I1492" s="20">
        <f t="shared" si="593"/>
        <v>62.395097803331993</v>
      </c>
      <c r="J1492" s="20">
        <f t="shared" si="594"/>
        <v>20.604902196668007</v>
      </c>
      <c r="K1492" s="26">
        <f t="shared" si="595"/>
        <v>-10302.451098334004</v>
      </c>
      <c r="L1492" s="15">
        <f>Daten!G1492</f>
        <v>717</v>
      </c>
      <c r="M1492" s="15">
        <f>Daten!H1492</f>
        <v>2858</v>
      </c>
      <c r="N1492" s="15">
        <f>Daten!I1492</f>
        <v>888</v>
      </c>
      <c r="O1492" s="27">
        <f t="shared" si="596"/>
        <v>0.56158152554233731</v>
      </c>
      <c r="P1492" s="15">
        <f t="shared" si="597"/>
        <v>1636.0610071688473</v>
      </c>
      <c r="Q1492" s="20">
        <f t="shared" si="598"/>
        <v>-31.061007168847254</v>
      </c>
      <c r="R1492" s="26">
        <f t="shared" si="599"/>
        <v>-6212.2014337694509</v>
      </c>
      <c r="S1492" s="8">
        <f>Daten!K1492</f>
        <v>14090.54</v>
      </c>
      <c r="T1492" s="8">
        <f>Daten!L1492</f>
        <v>300636.63</v>
      </c>
      <c r="U1492" s="8">
        <f>Daten!M1492</f>
        <v>793983.19</v>
      </c>
      <c r="V1492" s="8">
        <f>Daten!N1492</f>
        <v>500</v>
      </c>
      <c r="W1492" s="8">
        <f>Daten!O1492</f>
        <v>500</v>
      </c>
      <c r="X1492" s="22">
        <f t="shared" si="600"/>
        <v>1108710.3599999999</v>
      </c>
      <c r="Y1492" s="8">
        <f t="shared" si="601"/>
        <v>1830849.2806943071</v>
      </c>
      <c r="Z1492" s="20">
        <f t="shared" si="602"/>
        <v>-722138.92069430719</v>
      </c>
      <c r="AA1492" s="26">
        <f t="shared" si="603"/>
        <v>72213.892069430716</v>
      </c>
      <c r="AB1492" s="31">
        <f t="shared" si="604"/>
        <v>55699.239537327259</v>
      </c>
      <c r="AC1492" s="30">
        <f t="shared" si="605"/>
        <v>55699.239537327259</v>
      </c>
      <c r="AG1492" s="25">
        <f t="shared" si="606"/>
        <v>-10302.451098334004</v>
      </c>
      <c r="AH1492" s="25">
        <f t="shared" si="607"/>
        <v>72213.892069430716</v>
      </c>
      <c r="AI1492" s="25">
        <f t="shared" si="608"/>
        <v>61911.440971096716</v>
      </c>
      <c r="AJ1492" s="25">
        <f t="shared" si="609"/>
        <v>1</v>
      </c>
      <c r="AK1492" s="25">
        <f t="shared" si="610"/>
        <v>61911.440971096716</v>
      </c>
      <c r="AL1492" s="25">
        <f t="shared" ca="1" si="611"/>
        <v>170403</v>
      </c>
      <c r="AM1492" s="25">
        <f t="shared" ca="1" si="612"/>
        <v>61</v>
      </c>
      <c r="AN1492" s="25">
        <f ca="1">IF(AM1492=0,0,COUNTIF($AM$19:AM1492,C1492*10+1))</f>
        <v>18</v>
      </c>
      <c r="AO1492" s="20">
        <f t="shared" ca="1" si="613"/>
        <v>0</v>
      </c>
      <c r="AP1492" s="32">
        <f t="shared" ca="1" si="614"/>
        <v>170403</v>
      </c>
    </row>
    <row r="1493" spans="1:42" x14ac:dyDescent="0.2">
      <c r="A1493" s="14">
        <f>Daten!A1493</f>
        <v>60660</v>
      </c>
      <c r="B1493" s="7" t="str">
        <f>Daten!B1493</f>
        <v xml:space="preserve">Dobl-Zwaring                                      </v>
      </c>
      <c r="C1493" s="14">
        <f t="shared" si="590"/>
        <v>6</v>
      </c>
      <c r="D1493" s="9">
        <f>Daten!D1493</f>
        <v>0</v>
      </c>
      <c r="E1493" s="8">
        <f>Daten!E1493</f>
        <v>3782</v>
      </c>
      <c r="F1493" s="8">
        <f>Daten!F1493</f>
        <v>3525</v>
      </c>
      <c r="G1493" s="26">
        <f t="shared" si="591"/>
        <v>257</v>
      </c>
      <c r="H1493" s="28">
        <f t="shared" si="592"/>
        <v>7.2907801418439722E-2</v>
      </c>
      <c r="I1493" s="20">
        <f t="shared" si="593"/>
        <v>50.215232821174716</v>
      </c>
      <c r="J1493" s="20">
        <f t="shared" si="594"/>
        <v>206.78476717882529</v>
      </c>
      <c r="K1493" s="26">
        <f t="shared" si="595"/>
        <v>-103392.38358941264</v>
      </c>
      <c r="L1493" s="15">
        <f>Daten!G1493</f>
        <v>634</v>
      </c>
      <c r="M1493" s="15">
        <f>Daten!H1493</f>
        <v>2447</v>
      </c>
      <c r="N1493" s="15">
        <f>Daten!I1493</f>
        <v>701</v>
      </c>
      <c r="O1493" s="27">
        <f t="shared" si="596"/>
        <v>0.54556599918267268</v>
      </c>
      <c r="P1493" s="15">
        <f t="shared" si="597"/>
        <v>1400.7842143254616</v>
      </c>
      <c r="Q1493" s="20">
        <f t="shared" si="598"/>
        <v>-65.784214325461562</v>
      </c>
      <c r="R1493" s="26">
        <f t="shared" si="599"/>
        <v>-13156.842865092312</v>
      </c>
      <c r="S1493" s="8">
        <f>Daten!K1493</f>
        <v>17541.53</v>
      </c>
      <c r="T1493" s="8">
        <f>Daten!L1493</f>
        <v>302881.51</v>
      </c>
      <c r="U1493" s="8">
        <f>Daten!M1493</f>
        <v>2589578.5299999998</v>
      </c>
      <c r="V1493" s="8">
        <f>Daten!N1493</f>
        <v>500</v>
      </c>
      <c r="W1493" s="8">
        <f>Daten!O1493</f>
        <v>500</v>
      </c>
      <c r="X1493" s="22">
        <f t="shared" si="600"/>
        <v>2910001.57</v>
      </c>
      <c r="Y1493" s="8">
        <f t="shared" si="601"/>
        <v>1551483.7507474499</v>
      </c>
      <c r="Z1493" s="20">
        <f t="shared" si="602"/>
        <v>1358517.8192525499</v>
      </c>
      <c r="AA1493" s="26">
        <f t="shared" si="603"/>
        <v>-135851.781925255</v>
      </c>
      <c r="AB1493" s="31">
        <f t="shared" si="604"/>
        <v>-252401.00837975997</v>
      </c>
      <c r="AC1493" s="30">
        <f t="shared" si="605"/>
        <v>0</v>
      </c>
      <c r="AG1493" s="25">
        <f t="shared" si="606"/>
        <v>0</v>
      </c>
      <c r="AH1493" s="25">
        <f t="shared" si="607"/>
        <v>0</v>
      </c>
      <c r="AI1493" s="25">
        <f t="shared" si="608"/>
        <v>0</v>
      </c>
      <c r="AJ1493" s="25">
        <f t="shared" si="609"/>
        <v>1</v>
      </c>
      <c r="AK1493" s="25">
        <f t="shared" si="610"/>
        <v>0</v>
      </c>
      <c r="AL1493" s="25">
        <f t="shared" ca="1" si="611"/>
        <v>0</v>
      </c>
      <c r="AM1493" s="25">
        <f t="shared" ca="1" si="612"/>
        <v>0</v>
      </c>
      <c r="AN1493" s="25">
        <f ca="1">IF(AM1493=0,0,COUNTIF($AM$19:AM1493,C1493*10+1))</f>
        <v>0</v>
      </c>
      <c r="AO1493" s="20">
        <f t="shared" ca="1" si="613"/>
        <v>0</v>
      </c>
      <c r="AP1493" s="32">
        <f t="shared" ca="1" si="614"/>
        <v>0</v>
      </c>
    </row>
    <row r="1494" spans="1:42" x14ac:dyDescent="0.2">
      <c r="A1494" s="14">
        <f>Daten!A1494</f>
        <v>60661</v>
      </c>
      <c r="B1494" s="7" t="str">
        <f>Daten!B1494</f>
        <v xml:space="preserve">Eggersdorf bei Graz                               </v>
      </c>
      <c r="C1494" s="14">
        <f t="shared" si="590"/>
        <v>6</v>
      </c>
      <c r="D1494" s="9">
        <f>Daten!D1494</f>
        <v>0</v>
      </c>
      <c r="E1494" s="8">
        <f>Daten!E1494</f>
        <v>7237</v>
      </c>
      <c r="F1494" s="8">
        <f>Daten!F1494</f>
        <v>6815</v>
      </c>
      <c r="G1494" s="26">
        <f t="shared" si="591"/>
        <v>422</v>
      </c>
      <c r="H1494" s="28">
        <f t="shared" si="592"/>
        <v>6.1922230374174617E-2</v>
      </c>
      <c r="I1494" s="20">
        <f t="shared" si="593"/>
        <v>97.082783454271123</v>
      </c>
      <c r="J1494" s="20">
        <f t="shared" si="594"/>
        <v>324.91721654572888</v>
      </c>
      <c r="K1494" s="26">
        <f t="shared" si="595"/>
        <v>-162458.60827286443</v>
      </c>
      <c r="L1494" s="15">
        <f>Daten!G1494</f>
        <v>1142</v>
      </c>
      <c r="M1494" s="15">
        <f>Daten!H1494</f>
        <v>4639</v>
      </c>
      <c r="N1494" s="15">
        <f>Daten!I1494</f>
        <v>1456</v>
      </c>
      <c r="O1494" s="27">
        <f t="shared" si="596"/>
        <v>0.5600344901918517</v>
      </c>
      <c r="P1494" s="15">
        <f t="shared" si="597"/>
        <v>2655.5937761568521</v>
      </c>
      <c r="Q1494" s="20">
        <f t="shared" si="598"/>
        <v>-57.593776156852073</v>
      </c>
      <c r="R1494" s="26">
        <f t="shared" si="599"/>
        <v>-11518.755231370415</v>
      </c>
      <c r="S1494" s="8">
        <f>Daten!K1494</f>
        <v>21985.24</v>
      </c>
      <c r="T1494" s="8">
        <f>Daten!L1494</f>
        <v>485053.95</v>
      </c>
      <c r="U1494" s="8">
        <f>Daten!M1494</f>
        <v>911597.13</v>
      </c>
      <c r="V1494" s="8">
        <f>Daten!N1494</f>
        <v>500</v>
      </c>
      <c r="W1494" s="8">
        <f>Daten!O1494</f>
        <v>500</v>
      </c>
      <c r="X1494" s="22">
        <f t="shared" si="600"/>
        <v>1418636.32</v>
      </c>
      <c r="Y1494" s="8">
        <f t="shared" si="601"/>
        <v>2968822.8197142505</v>
      </c>
      <c r="Z1494" s="20">
        <f t="shared" si="602"/>
        <v>-1550186.4997142504</v>
      </c>
      <c r="AA1494" s="26">
        <f t="shared" si="603"/>
        <v>155018.64997142504</v>
      </c>
      <c r="AB1494" s="31">
        <f t="shared" si="604"/>
        <v>-18958.713532809808</v>
      </c>
      <c r="AC1494" s="30">
        <f t="shared" si="605"/>
        <v>0</v>
      </c>
      <c r="AG1494" s="25">
        <f t="shared" si="606"/>
        <v>0</v>
      </c>
      <c r="AH1494" s="25">
        <f t="shared" si="607"/>
        <v>0</v>
      </c>
      <c r="AI1494" s="25">
        <f t="shared" si="608"/>
        <v>0</v>
      </c>
      <c r="AJ1494" s="25">
        <f t="shared" si="609"/>
        <v>1</v>
      </c>
      <c r="AK1494" s="25">
        <f t="shared" si="610"/>
        <v>0</v>
      </c>
      <c r="AL1494" s="25">
        <f t="shared" ca="1" si="611"/>
        <v>0</v>
      </c>
      <c r="AM1494" s="25">
        <f t="shared" ca="1" si="612"/>
        <v>0</v>
      </c>
      <c r="AN1494" s="25">
        <f ca="1">IF(AM1494=0,0,COUNTIF($AM$19:AM1494,C1494*10+1))</f>
        <v>0</v>
      </c>
      <c r="AO1494" s="20">
        <f t="shared" ca="1" si="613"/>
        <v>0</v>
      </c>
      <c r="AP1494" s="32">
        <f t="shared" ca="1" si="614"/>
        <v>0</v>
      </c>
    </row>
    <row r="1495" spans="1:42" x14ac:dyDescent="0.2">
      <c r="A1495" s="14">
        <f>Daten!A1495</f>
        <v>60662</v>
      </c>
      <c r="B1495" s="7" t="str">
        <f>Daten!B1495</f>
        <v xml:space="preserve">Fernitz-Mellach                                   </v>
      </c>
      <c r="C1495" s="14">
        <f t="shared" si="590"/>
        <v>6</v>
      </c>
      <c r="D1495" s="9">
        <f>Daten!D1495</f>
        <v>0</v>
      </c>
      <c r="E1495" s="8">
        <f>Daten!E1495</f>
        <v>4948</v>
      </c>
      <c r="F1495" s="8">
        <f>Daten!F1495</f>
        <v>4863</v>
      </c>
      <c r="G1495" s="26">
        <f t="shared" si="591"/>
        <v>85</v>
      </c>
      <c r="H1495" s="28">
        <f t="shared" si="592"/>
        <v>1.747892247583796E-2</v>
      </c>
      <c r="I1495" s="20">
        <f t="shared" si="593"/>
        <v>69.275653109041883</v>
      </c>
      <c r="J1495" s="20">
        <f t="shared" si="594"/>
        <v>15.724346890958117</v>
      </c>
      <c r="K1495" s="26">
        <f t="shared" si="595"/>
        <v>-7862.1734454790585</v>
      </c>
      <c r="L1495" s="15">
        <f>Daten!G1495</f>
        <v>737</v>
      </c>
      <c r="M1495" s="15">
        <f>Daten!H1495</f>
        <v>3190</v>
      </c>
      <c r="N1495" s="15">
        <f>Daten!I1495</f>
        <v>1021</v>
      </c>
      <c r="O1495" s="27">
        <f t="shared" si="596"/>
        <v>0.55109717868338559</v>
      </c>
      <c r="P1495" s="15">
        <f t="shared" si="597"/>
        <v>1826.114280219952</v>
      </c>
      <c r="Q1495" s="20">
        <f t="shared" si="598"/>
        <v>-68.114280219951979</v>
      </c>
      <c r="R1495" s="26">
        <f t="shared" si="599"/>
        <v>-13622.856043990396</v>
      </c>
      <c r="S1495" s="8">
        <f>Daten!K1495</f>
        <v>8106.07</v>
      </c>
      <c r="T1495" s="8">
        <f>Daten!L1495</f>
        <v>367529.43</v>
      </c>
      <c r="U1495" s="8">
        <f>Daten!M1495</f>
        <v>1548586.23</v>
      </c>
      <c r="V1495" s="8">
        <f>Daten!N1495</f>
        <v>500</v>
      </c>
      <c r="W1495" s="8">
        <f>Daten!O1495</f>
        <v>500</v>
      </c>
      <c r="X1495" s="22">
        <f t="shared" si="600"/>
        <v>1924221.73</v>
      </c>
      <c r="Y1495" s="8">
        <f t="shared" si="601"/>
        <v>2029810.0472497046</v>
      </c>
      <c r="Z1495" s="20">
        <f t="shared" si="602"/>
        <v>-105588.31724970462</v>
      </c>
      <c r="AA1495" s="26">
        <f t="shared" si="603"/>
        <v>10558.831724970463</v>
      </c>
      <c r="AB1495" s="31">
        <f t="shared" si="604"/>
        <v>-10926.197764498989</v>
      </c>
      <c r="AC1495" s="30">
        <f t="shared" si="605"/>
        <v>0</v>
      </c>
      <c r="AG1495" s="25">
        <f t="shared" si="606"/>
        <v>0</v>
      </c>
      <c r="AH1495" s="25">
        <f t="shared" si="607"/>
        <v>0</v>
      </c>
      <c r="AI1495" s="25">
        <f t="shared" si="608"/>
        <v>0</v>
      </c>
      <c r="AJ1495" s="25">
        <f t="shared" si="609"/>
        <v>1</v>
      </c>
      <c r="AK1495" s="25">
        <f t="shared" si="610"/>
        <v>0</v>
      </c>
      <c r="AL1495" s="25">
        <f t="shared" ca="1" si="611"/>
        <v>0</v>
      </c>
      <c r="AM1495" s="25">
        <f t="shared" ca="1" si="612"/>
        <v>0</v>
      </c>
      <c r="AN1495" s="25">
        <f ca="1">IF(AM1495=0,0,COUNTIF($AM$19:AM1495,C1495*10+1))</f>
        <v>0</v>
      </c>
      <c r="AO1495" s="20">
        <f t="shared" ca="1" si="613"/>
        <v>0</v>
      </c>
      <c r="AP1495" s="32">
        <f t="shared" ca="1" si="614"/>
        <v>0</v>
      </c>
    </row>
    <row r="1496" spans="1:42" x14ac:dyDescent="0.2">
      <c r="A1496" s="14">
        <f>Daten!A1496</f>
        <v>60663</v>
      </c>
      <c r="B1496" s="7" t="str">
        <f>Daten!B1496</f>
        <v xml:space="preserve">Frohnleiten                                       </v>
      </c>
      <c r="C1496" s="14">
        <f t="shared" si="590"/>
        <v>6</v>
      </c>
      <c r="D1496" s="9">
        <f>Daten!D1496</f>
        <v>0</v>
      </c>
      <c r="E1496" s="8">
        <f>Daten!E1496</f>
        <v>6657</v>
      </c>
      <c r="F1496" s="8">
        <f>Daten!F1496</f>
        <v>6545</v>
      </c>
      <c r="G1496" s="26">
        <f t="shared" si="591"/>
        <v>112</v>
      </c>
      <c r="H1496" s="28">
        <f t="shared" si="592"/>
        <v>1.7112299465240642E-2</v>
      </c>
      <c r="I1496" s="20">
        <f t="shared" si="593"/>
        <v>93.236510302010927</v>
      </c>
      <c r="J1496" s="20">
        <f t="shared" si="594"/>
        <v>18.763489697989073</v>
      </c>
      <c r="K1496" s="26">
        <f t="shared" si="595"/>
        <v>-9381.7448489945364</v>
      </c>
      <c r="L1496" s="15">
        <f>Daten!G1496</f>
        <v>855</v>
      </c>
      <c r="M1496" s="15">
        <f>Daten!H1496</f>
        <v>4183</v>
      </c>
      <c r="N1496" s="15">
        <f>Daten!I1496</f>
        <v>1619</v>
      </c>
      <c r="O1496" s="27">
        <f t="shared" si="596"/>
        <v>0.59144154912742053</v>
      </c>
      <c r="P1496" s="15">
        <f t="shared" si="597"/>
        <v>2394.5567505203949</v>
      </c>
      <c r="Q1496" s="20">
        <f t="shared" si="598"/>
        <v>79.443249479605129</v>
      </c>
      <c r="R1496" s="26">
        <f t="shared" si="599"/>
        <v>15888.649895921026</v>
      </c>
      <c r="S1496" s="8">
        <f>Daten!K1496</f>
        <v>43590.44</v>
      </c>
      <c r="T1496" s="8">
        <f>Daten!L1496</f>
        <v>591718.54</v>
      </c>
      <c r="U1496" s="8">
        <f>Daten!M1496</f>
        <v>3321763.7</v>
      </c>
      <c r="V1496" s="8">
        <f>Daten!N1496</f>
        <v>500</v>
      </c>
      <c r="W1496" s="8">
        <f>Daten!O1496</f>
        <v>500</v>
      </c>
      <c r="X1496" s="22">
        <f t="shared" si="600"/>
        <v>3957072.68</v>
      </c>
      <c r="Y1496" s="8">
        <f t="shared" si="601"/>
        <v>2730890.356617074</v>
      </c>
      <c r="Z1496" s="20">
        <f t="shared" si="602"/>
        <v>1226182.3233829262</v>
      </c>
      <c r="AA1496" s="26">
        <f t="shared" si="603"/>
        <v>-122618.23233829263</v>
      </c>
      <c r="AB1496" s="31">
        <f t="shared" si="604"/>
        <v>-116111.32729136613</v>
      </c>
      <c r="AC1496" s="30">
        <f t="shared" si="605"/>
        <v>0</v>
      </c>
      <c r="AG1496" s="25">
        <f t="shared" si="606"/>
        <v>0</v>
      </c>
      <c r="AH1496" s="25">
        <f t="shared" si="607"/>
        <v>0</v>
      </c>
      <c r="AI1496" s="25">
        <f t="shared" si="608"/>
        <v>0</v>
      </c>
      <c r="AJ1496" s="25">
        <f t="shared" si="609"/>
        <v>1</v>
      </c>
      <c r="AK1496" s="25">
        <f t="shared" si="610"/>
        <v>0</v>
      </c>
      <c r="AL1496" s="25">
        <f t="shared" ca="1" si="611"/>
        <v>0</v>
      </c>
      <c r="AM1496" s="25">
        <f t="shared" ca="1" si="612"/>
        <v>0</v>
      </c>
      <c r="AN1496" s="25">
        <f ca="1">IF(AM1496=0,0,COUNTIF($AM$19:AM1496,C1496*10+1))</f>
        <v>0</v>
      </c>
      <c r="AO1496" s="20">
        <f t="shared" ca="1" si="613"/>
        <v>0</v>
      </c>
      <c r="AP1496" s="32">
        <f t="shared" ca="1" si="614"/>
        <v>0</v>
      </c>
    </row>
    <row r="1497" spans="1:42" x14ac:dyDescent="0.2">
      <c r="A1497" s="14">
        <f>Daten!A1497</f>
        <v>60664</v>
      </c>
      <c r="B1497" s="7" t="str">
        <f>Daten!B1497</f>
        <v xml:space="preserve">Gratwein-Straßengel                              </v>
      </c>
      <c r="C1497" s="14">
        <f t="shared" si="590"/>
        <v>6</v>
      </c>
      <c r="D1497" s="9">
        <f>Daten!D1497</f>
        <v>0</v>
      </c>
      <c r="E1497" s="8">
        <f>Daten!E1497</f>
        <v>12844</v>
      </c>
      <c r="F1497" s="8">
        <f>Daten!F1497</f>
        <v>12805</v>
      </c>
      <c r="G1497" s="26">
        <f t="shared" si="591"/>
        <v>39</v>
      </c>
      <c r="H1497" s="28">
        <f t="shared" si="592"/>
        <v>3.0456852791878172E-3</v>
      </c>
      <c r="I1497" s="20">
        <f t="shared" si="593"/>
        <v>182.41306560996944</v>
      </c>
      <c r="J1497" s="20">
        <f t="shared" si="594"/>
        <v>-143.41306560996944</v>
      </c>
      <c r="K1497" s="26">
        <f t="shared" si="595"/>
        <v>71706.532804984716</v>
      </c>
      <c r="L1497" s="15">
        <f>Daten!G1497</f>
        <v>1858</v>
      </c>
      <c r="M1497" s="15">
        <f>Daten!H1497</f>
        <v>8148</v>
      </c>
      <c r="N1497" s="15">
        <f>Daten!I1497</f>
        <v>2838</v>
      </c>
      <c r="O1497" s="27">
        <f t="shared" si="596"/>
        <v>0.57633775159548351</v>
      </c>
      <c r="P1497" s="15">
        <f t="shared" si="597"/>
        <v>4664.3194843987994</v>
      </c>
      <c r="Q1497" s="20">
        <f t="shared" si="598"/>
        <v>31.680515601200568</v>
      </c>
      <c r="R1497" s="26">
        <f t="shared" si="599"/>
        <v>6336.1031202401136</v>
      </c>
      <c r="S1497" s="8">
        <f>Daten!K1497</f>
        <v>23691.34</v>
      </c>
      <c r="T1497" s="8">
        <f>Daten!L1497</f>
        <v>956542.51</v>
      </c>
      <c r="U1497" s="8">
        <f>Daten!M1497</f>
        <v>2114917</v>
      </c>
      <c r="V1497" s="8">
        <f>Daten!N1497</f>
        <v>500</v>
      </c>
      <c r="W1497" s="8">
        <f>Daten!O1497</f>
        <v>500</v>
      </c>
      <c r="X1497" s="22">
        <f t="shared" si="600"/>
        <v>3095150.85</v>
      </c>
      <c r="Y1497" s="8">
        <f t="shared" si="601"/>
        <v>5268973.3724485058</v>
      </c>
      <c r="Z1497" s="20">
        <f t="shared" si="602"/>
        <v>-2173822.5224485057</v>
      </c>
      <c r="AA1497" s="26">
        <f t="shared" si="603"/>
        <v>217382.25224485059</v>
      </c>
      <c r="AB1497" s="31">
        <f t="shared" si="604"/>
        <v>295424.88817007543</v>
      </c>
      <c r="AC1497" s="30">
        <f t="shared" si="605"/>
        <v>295424.88817007543</v>
      </c>
      <c r="AG1497" s="25">
        <f t="shared" si="606"/>
        <v>71706.532804984716</v>
      </c>
      <c r="AH1497" s="25">
        <f t="shared" si="607"/>
        <v>217382.25224485059</v>
      </c>
      <c r="AI1497" s="25">
        <f t="shared" si="608"/>
        <v>289088.78504983534</v>
      </c>
      <c r="AJ1497" s="25">
        <f t="shared" si="609"/>
        <v>1</v>
      </c>
      <c r="AK1497" s="25">
        <f t="shared" si="610"/>
        <v>289088.78504983534</v>
      </c>
      <c r="AL1497" s="25">
        <f t="shared" ca="1" si="611"/>
        <v>795678</v>
      </c>
      <c r="AM1497" s="25">
        <f t="shared" ca="1" si="612"/>
        <v>61</v>
      </c>
      <c r="AN1497" s="25">
        <f ca="1">IF(AM1497=0,0,COUNTIF($AM$19:AM1497,C1497*10+1))</f>
        <v>19</v>
      </c>
      <c r="AO1497" s="20">
        <f t="shared" ca="1" si="613"/>
        <v>0</v>
      </c>
      <c r="AP1497" s="32">
        <f t="shared" ca="1" si="614"/>
        <v>795678</v>
      </c>
    </row>
    <row r="1498" spans="1:42" x14ac:dyDescent="0.2">
      <c r="A1498" s="14">
        <f>Daten!A1498</f>
        <v>60665</v>
      </c>
      <c r="B1498" s="7" t="str">
        <f>Daten!B1498</f>
        <v xml:space="preserve">Hitzendorf                                        </v>
      </c>
      <c r="C1498" s="14">
        <f t="shared" si="590"/>
        <v>6</v>
      </c>
      <c r="D1498" s="9">
        <f>Daten!D1498</f>
        <v>0</v>
      </c>
      <c r="E1498" s="8">
        <f>Daten!E1498</f>
        <v>7378</v>
      </c>
      <c r="F1498" s="8">
        <f>Daten!F1498</f>
        <v>7236</v>
      </c>
      <c r="G1498" s="26">
        <f t="shared" si="591"/>
        <v>142</v>
      </c>
      <c r="H1498" s="28">
        <f t="shared" si="592"/>
        <v>1.9624101713653953E-2</v>
      </c>
      <c r="I1498" s="20">
        <f t="shared" si="593"/>
        <v>103.08012048057313</v>
      </c>
      <c r="J1498" s="20">
        <f t="shared" si="594"/>
        <v>38.919879519426871</v>
      </c>
      <c r="K1498" s="26">
        <f t="shared" si="595"/>
        <v>-19459.939759713434</v>
      </c>
      <c r="L1498" s="15">
        <f>Daten!G1498</f>
        <v>1156</v>
      </c>
      <c r="M1498" s="15">
        <f>Daten!H1498</f>
        <v>4619</v>
      </c>
      <c r="N1498" s="15">
        <f>Daten!I1498</f>
        <v>1603</v>
      </c>
      <c r="O1498" s="27">
        <f t="shared" si="596"/>
        <v>0.59731543624161076</v>
      </c>
      <c r="P1498" s="15">
        <f t="shared" si="597"/>
        <v>2644.1447838043755</v>
      </c>
      <c r="Q1498" s="20">
        <f t="shared" si="598"/>
        <v>114.85521619562451</v>
      </c>
      <c r="R1498" s="26">
        <f t="shared" si="599"/>
        <v>22971.043239124901</v>
      </c>
      <c r="S1498" s="8">
        <f>Daten!K1498</f>
        <v>21533.200000000001</v>
      </c>
      <c r="T1498" s="8">
        <f>Daten!L1498</f>
        <v>518447.78</v>
      </c>
      <c r="U1498" s="8">
        <f>Daten!M1498</f>
        <v>452725.11</v>
      </c>
      <c r="V1498" s="8">
        <f>Daten!N1498</f>
        <v>500</v>
      </c>
      <c r="W1498" s="8">
        <f>Daten!O1498</f>
        <v>500</v>
      </c>
      <c r="X1498" s="22">
        <f t="shared" si="600"/>
        <v>992706.09000000008</v>
      </c>
      <c r="Y1498" s="8">
        <f t="shared" si="601"/>
        <v>3026665.0219499436</v>
      </c>
      <c r="Z1498" s="20">
        <f t="shared" si="602"/>
        <v>-2033958.9319499435</v>
      </c>
      <c r="AA1498" s="26">
        <f t="shared" si="603"/>
        <v>203395.89319499437</v>
      </c>
      <c r="AB1498" s="31">
        <f t="shared" si="604"/>
        <v>206906.99667440582</v>
      </c>
      <c r="AC1498" s="30">
        <f t="shared" si="605"/>
        <v>206906.99667440582</v>
      </c>
      <c r="AG1498" s="25">
        <f t="shared" si="606"/>
        <v>-19459.939759713434</v>
      </c>
      <c r="AH1498" s="25">
        <f t="shared" si="607"/>
        <v>203395.89319499437</v>
      </c>
      <c r="AI1498" s="25">
        <f t="shared" si="608"/>
        <v>183935.95343528094</v>
      </c>
      <c r="AJ1498" s="25">
        <f t="shared" si="609"/>
        <v>1</v>
      </c>
      <c r="AK1498" s="25">
        <f t="shared" si="610"/>
        <v>183935.95343528094</v>
      </c>
      <c r="AL1498" s="25">
        <f t="shared" ca="1" si="611"/>
        <v>506259</v>
      </c>
      <c r="AM1498" s="25">
        <f t="shared" ca="1" si="612"/>
        <v>61</v>
      </c>
      <c r="AN1498" s="25">
        <f ca="1">IF(AM1498=0,0,COUNTIF($AM$19:AM1498,C1498*10+1))</f>
        <v>20</v>
      </c>
      <c r="AO1498" s="20">
        <f t="shared" ca="1" si="613"/>
        <v>0</v>
      </c>
      <c r="AP1498" s="32">
        <f t="shared" ca="1" si="614"/>
        <v>506259</v>
      </c>
    </row>
    <row r="1499" spans="1:42" x14ac:dyDescent="0.2">
      <c r="A1499" s="14">
        <f>Daten!A1499</f>
        <v>60666</v>
      </c>
      <c r="B1499" s="7" t="str">
        <f>Daten!B1499</f>
        <v xml:space="preserve">Nestelbach bei Graz                               </v>
      </c>
      <c r="C1499" s="14">
        <f t="shared" si="590"/>
        <v>6</v>
      </c>
      <c r="D1499" s="9">
        <f>Daten!D1499</f>
        <v>0</v>
      </c>
      <c r="E1499" s="8">
        <f>Daten!E1499</f>
        <v>2747</v>
      </c>
      <c r="F1499" s="8">
        <f>Daten!F1499</f>
        <v>2634</v>
      </c>
      <c r="G1499" s="26">
        <f t="shared" si="591"/>
        <v>113</v>
      </c>
      <c r="H1499" s="28">
        <f t="shared" si="592"/>
        <v>4.2900531511009872E-2</v>
      </c>
      <c r="I1499" s="20">
        <f t="shared" si="593"/>
        <v>37.522531418716085</v>
      </c>
      <c r="J1499" s="20">
        <f t="shared" si="594"/>
        <v>75.477468581283915</v>
      </c>
      <c r="K1499" s="26">
        <f t="shared" si="595"/>
        <v>-37738.734290641958</v>
      </c>
      <c r="L1499" s="15">
        <f>Daten!G1499</f>
        <v>417</v>
      </c>
      <c r="M1499" s="15">
        <f>Daten!H1499</f>
        <v>1749</v>
      </c>
      <c r="N1499" s="15">
        <f>Daten!I1499</f>
        <v>581</v>
      </c>
      <c r="O1499" s="27">
        <f t="shared" si="596"/>
        <v>0.57061177815894792</v>
      </c>
      <c r="P1499" s="15">
        <f t="shared" si="597"/>
        <v>1001.2143812240427</v>
      </c>
      <c r="Q1499" s="20">
        <f t="shared" si="598"/>
        <v>-3.2143812240426541</v>
      </c>
      <c r="R1499" s="26">
        <f t="shared" si="599"/>
        <v>-642.87624480853083</v>
      </c>
      <c r="S1499" s="8">
        <f>Daten!K1499</f>
        <v>10800.08</v>
      </c>
      <c r="T1499" s="8">
        <f>Daten!L1499</f>
        <v>160912.76999999999</v>
      </c>
      <c r="U1499" s="8">
        <f>Daten!M1499</f>
        <v>245067.15</v>
      </c>
      <c r="V1499" s="8">
        <f>Daten!N1499</f>
        <v>500</v>
      </c>
      <c r="W1499" s="8">
        <f>Daten!O1499</f>
        <v>500</v>
      </c>
      <c r="X1499" s="22">
        <f t="shared" si="600"/>
        <v>416780</v>
      </c>
      <c r="Y1499" s="8">
        <f t="shared" si="601"/>
        <v>1126897.3726343852</v>
      </c>
      <c r="Z1499" s="20">
        <f t="shared" si="602"/>
        <v>-710117.37263438525</v>
      </c>
      <c r="AA1499" s="26">
        <f t="shared" si="603"/>
        <v>71011.737263438525</v>
      </c>
      <c r="AB1499" s="31">
        <f t="shared" si="604"/>
        <v>32630.126727988034</v>
      </c>
      <c r="AC1499" s="30">
        <f t="shared" si="605"/>
        <v>32630.126727988034</v>
      </c>
      <c r="AG1499" s="25">
        <f t="shared" si="606"/>
        <v>-37738.734290641958</v>
      </c>
      <c r="AH1499" s="25">
        <f t="shared" si="607"/>
        <v>71011.737263438525</v>
      </c>
      <c r="AI1499" s="25">
        <f t="shared" si="608"/>
        <v>33273.002972796567</v>
      </c>
      <c r="AJ1499" s="25">
        <f t="shared" si="609"/>
        <v>1</v>
      </c>
      <c r="AK1499" s="25">
        <f t="shared" si="610"/>
        <v>33273.002972796567</v>
      </c>
      <c r="AL1499" s="25">
        <f t="shared" ca="1" si="611"/>
        <v>91579</v>
      </c>
      <c r="AM1499" s="25">
        <f t="shared" ca="1" si="612"/>
        <v>61</v>
      </c>
      <c r="AN1499" s="25">
        <f ca="1">IF(AM1499=0,0,COUNTIF($AM$19:AM1499,C1499*10+1))</f>
        <v>21</v>
      </c>
      <c r="AO1499" s="20">
        <f t="shared" ca="1" si="613"/>
        <v>0</v>
      </c>
      <c r="AP1499" s="32">
        <f t="shared" ca="1" si="614"/>
        <v>91579</v>
      </c>
    </row>
    <row r="1500" spans="1:42" x14ac:dyDescent="0.2">
      <c r="A1500" s="14">
        <f>Daten!A1500</f>
        <v>60667</v>
      </c>
      <c r="B1500" s="7" t="str">
        <f>Daten!B1500</f>
        <v xml:space="preserve">Raaba-Grambach                                    </v>
      </c>
      <c r="C1500" s="14">
        <f t="shared" si="590"/>
        <v>6</v>
      </c>
      <c r="D1500" s="9">
        <f>Daten!D1500</f>
        <v>0</v>
      </c>
      <c r="E1500" s="8">
        <f>Daten!E1500</f>
        <v>4998</v>
      </c>
      <c r="F1500" s="8">
        <f>Daten!F1500</f>
        <v>4665</v>
      </c>
      <c r="G1500" s="26">
        <f t="shared" si="591"/>
        <v>333</v>
      </c>
      <c r="H1500" s="28">
        <f t="shared" si="592"/>
        <v>7.1382636655948559E-2</v>
      </c>
      <c r="I1500" s="20">
        <f t="shared" si="593"/>
        <v>66.455052797384411</v>
      </c>
      <c r="J1500" s="20">
        <f t="shared" si="594"/>
        <v>266.54494720261562</v>
      </c>
      <c r="K1500" s="26">
        <f t="shared" si="595"/>
        <v>-133272.47360130781</v>
      </c>
      <c r="L1500" s="15">
        <f>Daten!G1500</f>
        <v>789</v>
      </c>
      <c r="M1500" s="15">
        <f>Daten!H1500</f>
        <v>3316</v>
      </c>
      <c r="N1500" s="15">
        <f>Daten!I1500</f>
        <v>893</v>
      </c>
      <c r="O1500" s="27">
        <f t="shared" si="596"/>
        <v>0.50723763570566949</v>
      </c>
      <c r="P1500" s="15">
        <f t="shared" si="597"/>
        <v>1898.242932040552</v>
      </c>
      <c r="Q1500" s="20">
        <f t="shared" si="598"/>
        <v>-216.24293204055198</v>
      </c>
      <c r="R1500" s="26">
        <f t="shared" si="599"/>
        <v>-43248.586408110394</v>
      </c>
      <c r="S1500" s="8">
        <f>Daten!K1500</f>
        <v>9133.94</v>
      </c>
      <c r="T1500" s="8">
        <f>Daten!L1500</f>
        <v>544909.93999999994</v>
      </c>
      <c r="U1500" s="8">
        <f>Daten!M1500</f>
        <v>12256794.720000001</v>
      </c>
      <c r="V1500" s="8">
        <f>Daten!N1500</f>
        <v>500</v>
      </c>
      <c r="W1500" s="8">
        <f>Daten!O1500</f>
        <v>500</v>
      </c>
      <c r="X1500" s="22">
        <f t="shared" si="600"/>
        <v>12810838.600000001</v>
      </c>
      <c r="Y1500" s="8">
        <f t="shared" si="601"/>
        <v>2050321.4664822198</v>
      </c>
      <c r="Z1500" s="20">
        <f t="shared" si="602"/>
        <v>10760517.133517781</v>
      </c>
      <c r="AA1500" s="26">
        <f t="shared" si="603"/>
        <v>-1076051.7133517782</v>
      </c>
      <c r="AB1500" s="31">
        <f t="shared" si="604"/>
        <v>-1252572.7733611965</v>
      </c>
      <c r="AC1500" s="30">
        <f t="shared" si="605"/>
        <v>0</v>
      </c>
      <c r="AG1500" s="25">
        <f t="shared" si="606"/>
        <v>0</v>
      </c>
      <c r="AH1500" s="25">
        <f t="shared" si="607"/>
        <v>0</v>
      </c>
      <c r="AI1500" s="25">
        <f t="shared" si="608"/>
        <v>0</v>
      </c>
      <c r="AJ1500" s="25">
        <f t="shared" si="609"/>
        <v>1</v>
      </c>
      <c r="AK1500" s="25">
        <f t="shared" si="610"/>
        <v>0</v>
      </c>
      <c r="AL1500" s="25">
        <f t="shared" ca="1" si="611"/>
        <v>0</v>
      </c>
      <c r="AM1500" s="25">
        <f t="shared" ca="1" si="612"/>
        <v>0</v>
      </c>
      <c r="AN1500" s="25">
        <f ca="1">IF(AM1500=0,0,COUNTIF($AM$19:AM1500,C1500*10+1))</f>
        <v>0</v>
      </c>
      <c r="AO1500" s="20">
        <f t="shared" ca="1" si="613"/>
        <v>0</v>
      </c>
      <c r="AP1500" s="32">
        <f t="shared" ca="1" si="614"/>
        <v>0</v>
      </c>
    </row>
    <row r="1501" spans="1:42" x14ac:dyDescent="0.2">
      <c r="A1501" s="14">
        <f>Daten!A1501</f>
        <v>60668</v>
      </c>
      <c r="B1501" s="7" t="str">
        <f>Daten!B1501</f>
        <v xml:space="preserve">Sankt Marein bei Graz                             </v>
      </c>
      <c r="C1501" s="14">
        <f t="shared" si="590"/>
        <v>6</v>
      </c>
      <c r="D1501" s="9">
        <f>Daten!D1501</f>
        <v>0</v>
      </c>
      <c r="E1501" s="8">
        <f>Daten!E1501</f>
        <v>3766</v>
      </c>
      <c r="F1501" s="8">
        <f>Daten!F1501</f>
        <v>3751</v>
      </c>
      <c r="G1501" s="26">
        <f t="shared" si="591"/>
        <v>15</v>
      </c>
      <c r="H1501" s="28">
        <f t="shared" si="592"/>
        <v>3.9989336177019465E-3</v>
      </c>
      <c r="I1501" s="20">
        <f t="shared" si="593"/>
        <v>53.434705904177697</v>
      </c>
      <c r="J1501" s="20">
        <f t="shared" si="594"/>
        <v>-38.434705904177697</v>
      </c>
      <c r="K1501" s="26">
        <f t="shared" si="595"/>
        <v>19217.352952088848</v>
      </c>
      <c r="L1501" s="15">
        <f>Daten!G1501</f>
        <v>555</v>
      </c>
      <c r="M1501" s="15">
        <f>Daten!H1501</f>
        <v>2418</v>
      </c>
      <c r="N1501" s="15">
        <f>Daten!I1501</f>
        <v>793</v>
      </c>
      <c r="O1501" s="27">
        <f t="shared" si="596"/>
        <v>0.55748552522746075</v>
      </c>
      <c r="P1501" s="15">
        <f t="shared" si="597"/>
        <v>1384.1831754143711</v>
      </c>
      <c r="Q1501" s="20">
        <f t="shared" si="598"/>
        <v>-36.183175414371135</v>
      </c>
      <c r="R1501" s="26">
        <f t="shared" si="599"/>
        <v>-7236.635082874227</v>
      </c>
      <c r="S1501" s="8">
        <f>Daten!K1501</f>
        <v>16905</v>
      </c>
      <c r="T1501" s="8">
        <f>Daten!L1501</f>
        <v>212379.19</v>
      </c>
      <c r="U1501" s="8">
        <f>Daten!M1501</f>
        <v>234290.62</v>
      </c>
      <c r="V1501" s="8">
        <f>Daten!N1501</f>
        <v>500</v>
      </c>
      <c r="W1501" s="8">
        <f>Daten!O1501</f>
        <v>500</v>
      </c>
      <c r="X1501" s="22">
        <f t="shared" si="600"/>
        <v>463574.81</v>
      </c>
      <c r="Y1501" s="8">
        <f t="shared" si="601"/>
        <v>1544920.0965930452</v>
      </c>
      <c r="Z1501" s="20">
        <f t="shared" si="602"/>
        <v>-1081345.2865930451</v>
      </c>
      <c r="AA1501" s="26">
        <f t="shared" si="603"/>
        <v>108134.52865930452</v>
      </c>
      <c r="AB1501" s="31">
        <f t="shared" si="604"/>
        <v>120115.24652851914</v>
      </c>
      <c r="AC1501" s="30">
        <f t="shared" si="605"/>
        <v>120115.24652851914</v>
      </c>
      <c r="AG1501" s="25">
        <f t="shared" si="606"/>
        <v>19217.352952088848</v>
      </c>
      <c r="AH1501" s="25">
        <f t="shared" si="607"/>
        <v>108134.52865930452</v>
      </c>
      <c r="AI1501" s="25">
        <f t="shared" si="608"/>
        <v>127351.88161139336</v>
      </c>
      <c r="AJ1501" s="25">
        <f t="shared" si="609"/>
        <v>1</v>
      </c>
      <c r="AK1501" s="25">
        <f t="shared" si="610"/>
        <v>127351.88161139336</v>
      </c>
      <c r="AL1501" s="25">
        <f t="shared" ca="1" si="611"/>
        <v>350519</v>
      </c>
      <c r="AM1501" s="25">
        <f t="shared" ca="1" si="612"/>
        <v>61</v>
      </c>
      <c r="AN1501" s="25">
        <f ca="1">IF(AM1501=0,0,COUNTIF($AM$19:AM1501,C1501*10+1))</f>
        <v>22</v>
      </c>
      <c r="AO1501" s="20">
        <f t="shared" ca="1" si="613"/>
        <v>0</v>
      </c>
      <c r="AP1501" s="32">
        <f t="shared" ca="1" si="614"/>
        <v>350519</v>
      </c>
    </row>
    <row r="1502" spans="1:42" x14ac:dyDescent="0.2">
      <c r="A1502" s="14">
        <f>Daten!A1502</f>
        <v>60669</v>
      </c>
      <c r="B1502" s="7" t="str">
        <f>Daten!B1502</f>
        <v xml:space="preserve">Seiersberg-Pirka                                  </v>
      </c>
      <c r="C1502" s="14">
        <f t="shared" si="590"/>
        <v>6</v>
      </c>
      <c r="D1502" s="9">
        <f>Daten!D1502</f>
        <v>0</v>
      </c>
      <c r="E1502" s="8">
        <f>Daten!E1502</f>
        <v>12230</v>
      </c>
      <c r="F1502" s="8">
        <f>Daten!F1502</f>
        <v>11391</v>
      </c>
      <c r="G1502" s="26">
        <f t="shared" si="591"/>
        <v>839</v>
      </c>
      <c r="H1502" s="28">
        <f t="shared" si="592"/>
        <v>7.3654639627776311E-2</v>
      </c>
      <c r="I1502" s="20">
        <f t="shared" si="593"/>
        <v>162.26999065702162</v>
      </c>
      <c r="J1502" s="20">
        <f t="shared" si="594"/>
        <v>676.73000934297841</v>
      </c>
      <c r="K1502" s="26">
        <f t="shared" si="595"/>
        <v>-338365.00467148918</v>
      </c>
      <c r="L1502" s="15">
        <f>Daten!G1502</f>
        <v>1836</v>
      </c>
      <c r="M1502" s="15">
        <f>Daten!H1502</f>
        <v>8210</v>
      </c>
      <c r="N1502" s="15">
        <f>Daten!I1502</f>
        <v>2184</v>
      </c>
      <c r="O1502" s="27">
        <f t="shared" si="596"/>
        <v>0.48964677222898906</v>
      </c>
      <c r="P1502" s="15">
        <f t="shared" si="597"/>
        <v>4699.8113606914749</v>
      </c>
      <c r="Q1502" s="20">
        <f t="shared" si="598"/>
        <v>-679.81136069147487</v>
      </c>
      <c r="R1502" s="26">
        <f t="shared" si="599"/>
        <v>-135962.27213829497</v>
      </c>
      <c r="S1502" s="8">
        <f>Daten!K1502</f>
        <v>6840.22</v>
      </c>
      <c r="T1502" s="8">
        <f>Daten!L1502</f>
        <v>1394255.01</v>
      </c>
      <c r="U1502" s="8">
        <f>Daten!M1502</f>
        <v>7920921.25</v>
      </c>
      <c r="V1502" s="8">
        <f>Daten!N1502</f>
        <v>500</v>
      </c>
      <c r="W1502" s="8">
        <f>Daten!O1502</f>
        <v>500</v>
      </c>
      <c r="X1502" s="22">
        <f t="shared" si="600"/>
        <v>9322016.4800000004</v>
      </c>
      <c r="Y1502" s="8">
        <f t="shared" si="601"/>
        <v>5017093.1442732187</v>
      </c>
      <c r="Z1502" s="20">
        <f t="shared" si="602"/>
        <v>4304923.3357267817</v>
      </c>
      <c r="AA1502" s="26">
        <f t="shared" si="603"/>
        <v>-430492.33357267821</v>
      </c>
      <c r="AB1502" s="31">
        <f t="shared" si="604"/>
        <v>-904819.61038246239</v>
      </c>
      <c r="AC1502" s="30">
        <f t="shared" si="605"/>
        <v>0</v>
      </c>
      <c r="AG1502" s="25">
        <f t="shared" si="606"/>
        <v>0</v>
      </c>
      <c r="AH1502" s="25">
        <f t="shared" si="607"/>
        <v>0</v>
      </c>
      <c r="AI1502" s="25">
        <f t="shared" si="608"/>
        <v>0</v>
      </c>
      <c r="AJ1502" s="25">
        <f t="shared" si="609"/>
        <v>1</v>
      </c>
      <c r="AK1502" s="25">
        <f t="shared" si="610"/>
        <v>0</v>
      </c>
      <c r="AL1502" s="25">
        <f t="shared" ca="1" si="611"/>
        <v>0</v>
      </c>
      <c r="AM1502" s="25">
        <f t="shared" ca="1" si="612"/>
        <v>0</v>
      </c>
      <c r="AN1502" s="25">
        <f ca="1">IF(AM1502=0,0,COUNTIF($AM$19:AM1502,C1502*10+1))</f>
        <v>0</v>
      </c>
      <c r="AO1502" s="20">
        <f t="shared" ca="1" si="613"/>
        <v>0</v>
      </c>
      <c r="AP1502" s="32">
        <f t="shared" ca="1" si="614"/>
        <v>0</v>
      </c>
    </row>
    <row r="1503" spans="1:42" x14ac:dyDescent="0.2">
      <c r="A1503" s="14">
        <f>Daten!A1503</f>
        <v>60670</v>
      </c>
      <c r="B1503" s="7" t="str">
        <f>Daten!B1503</f>
        <v xml:space="preserve">Premstätten                                      </v>
      </c>
      <c r="C1503" s="14">
        <f t="shared" si="590"/>
        <v>6</v>
      </c>
      <c r="D1503" s="9">
        <f>Daten!D1503</f>
        <v>0</v>
      </c>
      <c r="E1503" s="8">
        <f>Daten!E1503</f>
        <v>7036</v>
      </c>
      <c r="F1503" s="8">
        <f>Daten!F1503</f>
        <v>6327</v>
      </c>
      <c r="G1503" s="26">
        <f t="shared" si="591"/>
        <v>709</v>
      </c>
      <c r="H1503" s="28">
        <f t="shared" si="592"/>
        <v>0.11205942784890154</v>
      </c>
      <c r="I1503" s="20">
        <f t="shared" si="593"/>
        <v>90.13100086796382</v>
      </c>
      <c r="J1503" s="20">
        <f t="shared" si="594"/>
        <v>618.86899913203615</v>
      </c>
      <c r="K1503" s="26">
        <f t="shared" si="595"/>
        <v>-309434.49956601806</v>
      </c>
      <c r="L1503" s="15">
        <f>Daten!G1503</f>
        <v>1071</v>
      </c>
      <c r="M1503" s="15">
        <f>Daten!H1503</f>
        <v>4662</v>
      </c>
      <c r="N1503" s="15">
        <f>Daten!I1503</f>
        <v>1303</v>
      </c>
      <c r="O1503" s="27">
        <f t="shared" si="596"/>
        <v>0.50922350922350923</v>
      </c>
      <c r="P1503" s="15">
        <f t="shared" si="597"/>
        <v>2668.7601173621997</v>
      </c>
      <c r="Q1503" s="20">
        <f t="shared" si="598"/>
        <v>-294.76011736219971</v>
      </c>
      <c r="R1503" s="26">
        <f t="shared" si="599"/>
        <v>-58952.023472439942</v>
      </c>
      <c r="S1503" s="8">
        <f>Daten!K1503</f>
        <v>14683.59</v>
      </c>
      <c r="T1503" s="8">
        <f>Daten!L1503</f>
        <v>727189.66</v>
      </c>
      <c r="U1503" s="8">
        <f>Daten!M1503</f>
        <v>9619328.7899999991</v>
      </c>
      <c r="V1503" s="8">
        <f>Daten!N1503</f>
        <v>500</v>
      </c>
      <c r="W1503" s="8">
        <f>Daten!O1503</f>
        <v>500</v>
      </c>
      <c r="X1503" s="22">
        <f t="shared" si="600"/>
        <v>10361202.039999999</v>
      </c>
      <c r="Y1503" s="8">
        <f t="shared" si="601"/>
        <v>2886366.9143995396</v>
      </c>
      <c r="Z1503" s="20">
        <f t="shared" si="602"/>
        <v>7474835.1256004591</v>
      </c>
      <c r="AA1503" s="26">
        <f t="shared" si="603"/>
        <v>-747483.51256004593</v>
      </c>
      <c r="AB1503" s="31">
        <f t="shared" si="604"/>
        <v>-1115870.0355985039</v>
      </c>
      <c r="AC1503" s="30">
        <f t="shared" si="605"/>
        <v>0</v>
      </c>
      <c r="AG1503" s="25">
        <f t="shared" si="606"/>
        <v>0</v>
      </c>
      <c r="AH1503" s="25">
        <f t="shared" si="607"/>
        <v>0</v>
      </c>
      <c r="AI1503" s="25">
        <f t="shared" si="608"/>
        <v>0</v>
      </c>
      <c r="AJ1503" s="25">
        <f t="shared" si="609"/>
        <v>1</v>
      </c>
      <c r="AK1503" s="25">
        <f t="shared" si="610"/>
        <v>0</v>
      </c>
      <c r="AL1503" s="25">
        <f t="shared" ca="1" si="611"/>
        <v>0</v>
      </c>
      <c r="AM1503" s="25">
        <f t="shared" ca="1" si="612"/>
        <v>0</v>
      </c>
      <c r="AN1503" s="25">
        <f ca="1">IF(AM1503=0,0,COUNTIF($AM$19:AM1503,C1503*10+1))</f>
        <v>0</v>
      </c>
      <c r="AO1503" s="20">
        <f t="shared" ca="1" si="613"/>
        <v>0</v>
      </c>
      <c r="AP1503" s="32">
        <f t="shared" ca="1" si="614"/>
        <v>0</v>
      </c>
    </row>
    <row r="1504" spans="1:42" x14ac:dyDescent="0.2">
      <c r="A1504" s="14">
        <f>Daten!A1504</f>
        <v>61001</v>
      </c>
      <c r="B1504" s="7" t="str">
        <f>Daten!B1504</f>
        <v xml:space="preserve">Allerheiligen bei Wildon                          </v>
      </c>
      <c r="C1504" s="14">
        <f t="shared" si="590"/>
        <v>6</v>
      </c>
      <c r="D1504" s="9">
        <f>Daten!D1504</f>
        <v>0</v>
      </c>
      <c r="E1504" s="8">
        <f>Daten!E1504</f>
        <v>1613</v>
      </c>
      <c r="F1504" s="8">
        <f>Daten!F1504</f>
        <v>1528</v>
      </c>
      <c r="G1504" s="26">
        <f t="shared" si="591"/>
        <v>85</v>
      </c>
      <c r="H1504" s="28">
        <f t="shared" si="592"/>
        <v>5.5628272251308904E-2</v>
      </c>
      <c r="I1504" s="20">
        <f t="shared" si="593"/>
        <v>21.767056950568787</v>
      </c>
      <c r="J1504" s="20">
        <f t="shared" si="594"/>
        <v>63.232943049431213</v>
      </c>
      <c r="K1504" s="26">
        <f t="shared" si="595"/>
        <v>-31616.471524715605</v>
      </c>
      <c r="L1504" s="15">
        <f>Daten!G1504</f>
        <v>249</v>
      </c>
      <c r="M1504" s="15">
        <f>Daten!H1504</f>
        <v>979</v>
      </c>
      <c r="N1504" s="15">
        <f>Daten!I1504</f>
        <v>385</v>
      </c>
      <c r="O1504" s="27">
        <f t="shared" si="596"/>
        <v>0.64759959141981616</v>
      </c>
      <c r="P1504" s="15">
        <f t="shared" si="597"/>
        <v>560.42817565370945</v>
      </c>
      <c r="Q1504" s="20">
        <f t="shared" si="598"/>
        <v>73.571824346290555</v>
      </c>
      <c r="R1504" s="26">
        <f t="shared" si="599"/>
        <v>14714.364869258112</v>
      </c>
      <c r="S1504" s="8">
        <f>Daten!K1504</f>
        <v>11892.49</v>
      </c>
      <c r="T1504" s="8">
        <f>Daten!L1504</f>
        <v>76012.95</v>
      </c>
      <c r="U1504" s="8">
        <f>Daten!M1504</f>
        <v>257343.57</v>
      </c>
      <c r="V1504" s="8">
        <f>Daten!N1504</f>
        <v>500</v>
      </c>
      <c r="W1504" s="8">
        <f>Daten!O1504</f>
        <v>500</v>
      </c>
      <c r="X1504" s="22">
        <f t="shared" si="600"/>
        <v>345249.01</v>
      </c>
      <c r="Y1504" s="8">
        <f t="shared" si="601"/>
        <v>661698.38444094046</v>
      </c>
      <c r="Z1504" s="20">
        <f t="shared" si="602"/>
        <v>-316449.37444094045</v>
      </c>
      <c r="AA1504" s="26">
        <f t="shared" si="603"/>
        <v>31644.937444094045</v>
      </c>
      <c r="AB1504" s="31">
        <f t="shared" si="604"/>
        <v>14742.830788636551</v>
      </c>
      <c r="AC1504" s="30">
        <f t="shared" si="605"/>
        <v>14742.830788636551</v>
      </c>
      <c r="AG1504" s="25">
        <f t="shared" si="606"/>
        <v>-31616.471524715605</v>
      </c>
      <c r="AH1504" s="25">
        <f t="shared" si="607"/>
        <v>31644.937444094045</v>
      </c>
      <c r="AI1504" s="25">
        <f t="shared" si="608"/>
        <v>28.465919378439139</v>
      </c>
      <c r="AJ1504" s="25">
        <f t="shared" si="609"/>
        <v>1</v>
      </c>
      <c r="AK1504" s="25">
        <f t="shared" si="610"/>
        <v>0</v>
      </c>
      <c r="AL1504" s="25">
        <f t="shared" ca="1" si="611"/>
        <v>0</v>
      </c>
      <c r="AM1504" s="25">
        <f t="shared" ca="1" si="612"/>
        <v>0</v>
      </c>
      <c r="AN1504" s="25">
        <f ca="1">IF(AM1504=0,0,COUNTIF($AM$19:AM1504,C1504*10+1))</f>
        <v>0</v>
      </c>
      <c r="AO1504" s="20">
        <f t="shared" ca="1" si="613"/>
        <v>0</v>
      </c>
      <c r="AP1504" s="32">
        <f t="shared" ca="1" si="614"/>
        <v>0</v>
      </c>
    </row>
    <row r="1505" spans="1:42" x14ac:dyDescent="0.2">
      <c r="A1505" s="14">
        <f>Daten!A1505</f>
        <v>61002</v>
      </c>
      <c r="B1505" s="7" t="str">
        <f>Daten!B1505</f>
        <v xml:space="preserve">Arnfels                                           </v>
      </c>
      <c r="C1505" s="14">
        <f t="shared" si="590"/>
        <v>6</v>
      </c>
      <c r="D1505" s="9">
        <f>Daten!D1505</f>
        <v>0</v>
      </c>
      <c r="E1505" s="8">
        <f>Daten!E1505</f>
        <v>973</v>
      </c>
      <c r="F1505" s="8">
        <f>Daten!F1505</f>
        <v>984</v>
      </c>
      <c r="G1505" s="26">
        <f t="shared" si="591"/>
        <v>-11</v>
      </c>
      <c r="H1505" s="28">
        <f t="shared" si="592"/>
        <v>-1.1178861788617886E-2</v>
      </c>
      <c r="I1505" s="20">
        <f t="shared" si="593"/>
        <v>14.017528821570474</v>
      </c>
      <c r="J1505" s="20">
        <f t="shared" si="594"/>
        <v>-25.017528821570473</v>
      </c>
      <c r="K1505" s="26">
        <f t="shared" si="595"/>
        <v>12508.764410785236</v>
      </c>
      <c r="L1505" s="15">
        <f>Daten!G1505</f>
        <v>132</v>
      </c>
      <c r="M1505" s="15">
        <f>Daten!H1505</f>
        <v>576</v>
      </c>
      <c r="N1505" s="15">
        <f>Daten!I1505</f>
        <v>265</v>
      </c>
      <c r="O1505" s="27">
        <f t="shared" si="596"/>
        <v>0.68923611111111116</v>
      </c>
      <c r="P1505" s="15">
        <f t="shared" si="597"/>
        <v>329.73097975131424</v>
      </c>
      <c r="Q1505" s="20">
        <f t="shared" si="598"/>
        <v>67.269020248685763</v>
      </c>
      <c r="R1505" s="26">
        <f t="shared" si="599"/>
        <v>13453.804049737153</v>
      </c>
      <c r="S1505" s="8">
        <f>Daten!K1505</f>
        <v>3534.31</v>
      </c>
      <c r="T1505" s="8">
        <f>Daten!L1505</f>
        <v>74588.31</v>
      </c>
      <c r="U1505" s="8">
        <f>Daten!M1505</f>
        <v>186745.96</v>
      </c>
      <c r="V1505" s="8">
        <f>Daten!N1505</f>
        <v>500</v>
      </c>
      <c r="W1505" s="8">
        <f>Daten!O1505</f>
        <v>500</v>
      </c>
      <c r="X1505" s="22">
        <f t="shared" si="600"/>
        <v>264868.57999999996</v>
      </c>
      <c r="Y1505" s="8">
        <f t="shared" si="601"/>
        <v>399152.21826474584</v>
      </c>
      <c r="Z1505" s="20">
        <f t="shared" si="602"/>
        <v>-134283.63826474588</v>
      </c>
      <c r="AA1505" s="26">
        <f t="shared" si="603"/>
        <v>13428.36382647459</v>
      </c>
      <c r="AB1505" s="31">
        <f t="shared" si="604"/>
        <v>39390.932286996976</v>
      </c>
      <c r="AC1505" s="30">
        <f t="shared" si="605"/>
        <v>39390.932286996976</v>
      </c>
      <c r="AG1505" s="25">
        <f t="shared" si="606"/>
        <v>12508.764410785236</v>
      </c>
      <c r="AH1505" s="25">
        <f t="shared" si="607"/>
        <v>13428.36382647459</v>
      </c>
      <c r="AI1505" s="25">
        <f t="shared" si="608"/>
        <v>25937.128237259825</v>
      </c>
      <c r="AJ1505" s="25">
        <f t="shared" si="609"/>
        <v>1</v>
      </c>
      <c r="AK1505" s="25">
        <f t="shared" si="610"/>
        <v>25937.128237259825</v>
      </c>
      <c r="AL1505" s="25">
        <f t="shared" ca="1" si="611"/>
        <v>71388</v>
      </c>
      <c r="AM1505" s="25">
        <f t="shared" ca="1" si="612"/>
        <v>61</v>
      </c>
      <c r="AN1505" s="25">
        <f ca="1">IF(AM1505=0,0,COUNTIF($AM$19:AM1505,C1505*10+1))</f>
        <v>23</v>
      </c>
      <c r="AO1505" s="20">
        <f t="shared" ca="1" si="613"/>
        <v>0</v>
      </c>
      <c r="AP1505" s="32">
        <f t="shared" ca="1" si="614"/>
        <v>71388</v>
      </c>
    </row>
    <row r="1506" spans="1:42" x14ac:dyDescent="0.2">
      <c r="A1506" s="14">
        <f>Daten!A1506</f>
        <v>61007</v>
      </c>
      <c r="B1506" s="7" t="str">
        <f>Daten!B1506</f>
        <v xml:space="preserve">Empersdorf                                        </v>
      </c>
      <c r="C1506" s="14">
        <f t="shared" si="590"/>
        <v>6</v>
      </c>
      <c r="D1506" s="9">
        <f>Daten!D1506</f>
        <v>0</v>
      </c>
      <c r="E1506" s="8">
        <f>Daten!E1506</f>
        <v>1394</v>
      </c>
      <c r="F1506" s="8">
        <f>Daten!F1506</f>
        <v>1418</v>
      </c>
      <c r="G1506" s="26">
        <f t="shared" si="591"/>
        <v>-24</v>
      </c>
      <c r="H1506" s="28">
        <f t="shared" si="592"/>
        <v>-1.6925246826516221E-2</v>
      </c>
      <c r="I1506" s="20">
        <f t="shared" si="593"/>
        <v>20.200056777425747</v>
      </c>
      <c r="J1506" s="20">
        <f t="shared" si="594"/>
        <v>-44.200056777425743</v>
      </c>
      <c r="K1506" s="26">
        <f t="shared" si="595"/>
        <v>22100.028388712872</v>
      </c>
      <c r="L1506" s="15">
        <f>Daten!G1506</f>
        <v>206</v>
      </c>
      <c r="M1506" s="15">
        <f>Daten!H1506</f>
        <v>897</v>
      </c>
      <c r="N1506" s="15">
        <f>Daten!I1506</f>
        <v>291</v>
      </c>
      <c r="O1506" s="27">
        <f t="shared" si="596"/>
        <v>0.55406911928651059</v>
      </c>
      <c r="P1506" s="15">
        <f t="shared" si="597"/>
        <v>513.48730700855708</v>
      </c>
      <c r="Q1506" s="20">
        <f t="shared" si="598"/>
        <v>-16.487307008557082</v>
      </c>
      <c r="R1506" s="26">
        <f t="shared" si="599"/>
        <v>-3297.4614017114163</v>
      </c>
      <c r="S1506" s="8">
        <f>Daten!K1506</f>
        <v>7190.79</v>
      </c>
      <c r="T1506" s="8">
        <f>Daten!L1506</f>
        <v>69606.66</v>
      </c>
      <c r="U1506" s="8">
        <f>Daten!M1506</f>
        <v>146787.64000000001</v>
      </c>
      <c r="V1506" s="8">
        <f>Daten!N1506</f>
        <v>500</v>
      </c>
      <c r="W1506" s="8">
        <f>Daten!O1506</f>
        <v>500</v>
      </c>
      <c r="X1506" s="22">
        <f t="shared" si="600"/>
        <v>223585.09000000003</v>
      </c>
      <c r="Y1506" s="8">
        <f t="shared" si="601"/>
        <v>571858.36820252391</v>
      </c>
      <c r="Z1506" s="20">
        <f t="shared" si="602"/>
        <v>-348273.27820252388</v>
      </c>
      <c r="AA1506" s="26">
        <f t="shared" si="603"/>
        <v>34827.327820252387</v>
      </c>
      <c r="AB1506" s="31">
        <f t="shared" si="604"/>
        <v>53629.894807253841</v>
      </c>
      <c r="AC1506" s="30">
        <f t="shared" si="605"/>
        <v>53629.894807253841</v>
      </c>
      <c r="AG1506" s="25">
        <f t="shared" si="606"/>
        <v>22100.028388712872</v>
      </c>
      <c r="AH1506" s="25">
        <f t="shared" si="607"/>
        <v>34827.327820252387</v>
      </c>
      <c r="AI1506" s="25">
        <f t="shared" si="608"/>
        <v>56927.356208965255</v>
      </c>
      <c r="AJ1506" s="25">
        <f t="shared" si="609"/>
        <v>1</v>
      </c>
      <c r="AK1506" s="25">
        <f t="shared" si="610"/>
        <v>56927.356208965255</v>
      </c>
      <c r="AL1506" s="25">
        <f t="shared" ca="1" si="611"/>
        <v>156685</v>
      </c>
      <c r="AM1506" s="25">
        <f t="shared" ca="1" si="612"/>
        <v>61</v>
      </c>
      <c r="AN1506" s="25">
        <f ca="1">IF(AM1506=0,0,COUNTIF($AM$19:AM1506,C1506*10+1))</f>
        <v>24</v>
      </c>
      <c r="AO1506" s="20">
        <f t="shared" ca="1" si="613"/>
        <v>0</v>
      </c>
      <c r="AP1506" s="32">
        <f t="shared" ca="1" si="614"/>
        <v>156685</v>
      </c>
    </row>
    <row r="1507" spans="1:42" x14ac:dyDescent="0.2">
      <c r="A1507" s="14">
        <f>Daten!A1507</f>
        <v>61008</v>
      </c>
      <c r="B1507" s="7" t="str">
        <f>Daten!B1507</f>
        <v xml:space="preserve">Gabersdorf                                        </v>
      </c>
      <c r="C1507" s="14">
        <f t="shared" si="590"/>
        <v>6</v>
      </c>
      <c r="D1507" s="9">
        <f>Daten!D1507</f>
        <v>0</v>
      </c>
      <c r="E1507" s="8">
        <f>Daten!E1507</f>
        <v>1277</v>
      </c>
      <c r="F1507" s="8">
        <f>Daten!F1507</f>
        <v>1232</v>
      </c>
      <c r="G1507" s="26">
        <f t="shared" si="591"/>
        <v>45</v>
      </c>
      <c r="H1507" s="28">
        <f t="shared" si="592"/>
        <v>3.6525974025974024E-2</v>
      </c>
      <c r="I1507" s="20">
        <f t="shared" si="593"/>
        <v>17.550401939202057</v>
      </c>
      <c r="J1507" s="20">
        <f t="shared" si="594"/>
        <v>27.449598060797943</v>
      </c>
      <c r="K1507" s="26">
        <f t="shared" si="595"/>
        <v>-13724.799030398972</v>
      </c>
      <c r="L1507" s="15">
        <f>Daten!G1507</f>
        <v>204</v>
      </c>
      <c r="M1507" s="15">
        <f>Daten!H1507</f>
        <v>874</v>
      </c>
      <c r="N1507" s="15">
        <f>Daten!I1507</f>
        <v>199</v>
      </c>
      <c r="O1507" s="27">
        <f t="shared" si="596"/>
        <v>0.4610983981693364</v>
      </c>
      <c r="P1507" s="15">
        <f t="shared" si="597"/>
        <v>500.32096580320945</v>
      </c>
      <c r="Q1507" s="20">
        <f t="shared" si="598"/>
        <v>-97.320965803209447</v>
      </c>
      <c r="R1507" s="26">
        <f t="shared" si="599"/>
        <v>-19464.193160641888</v>
      </c>
      <c r="S1507" s="8">
        <f>Daten!K1507</f>
        <v>10600.83</v>
      </c>
      <c r="T1507" s="8">
        <f>Daten!L1507</f>
        <v>107523.24</v>
      </c>
      <c r="U1507" s="8">
        <f>Daten!M1507</f>
        <v>907252.08</v>
      </c>
      <c r="V1507" s="8">
        <f>Daten!N1507</f>
        <v>500</v>
      </c>
      <c r="W1507" s="8">
        <f>Daten!O1507</f>
        <v>500</v>
      </c>
      <c r="X1507" s="22">
        <f t="shared" si="600"/>
        <v>1025376.1499999999</v>
      </c>
      <c r="Y1507" s="8">
        <f t="shared" si="601"/>
        <v>523861.6471984383</v>
      </c>
      <c r="Z1507" s="20">
        <f t="shared" si="602"/>
        <v>501514.50280156161</v>
      </c>
      <c r="AA1507" s="26">
        <f t="shared" si="603"/>
        <v>-50151.450280156161</v>
      </c>
      <c r="AB1507" s="31">
        <f t="shared" si="604"/>
        <v>-83340.44247119702</v>
      </c>
      <c r="AC1507" s="30">
        <f t="shared" si="605"/>
        <v>0</v>
      </c>
      <c r="AG1507" s="25">
        <f t="shared" si="606"/>
        <v>0</v>
      </c>
      <c r="AH1507" s="25">
        <f t="shared" si="607"/>
        <v>0</v>
      </c>
      <c r="AI1507" s="25">
        <f t="shared" si="608"/>
        <v>0</v>
      </c>
      <c r="AJ1507" s="25">
        <f t="shared" si="609"/>
        <v>1</v>
      </c>
      <c r="AK1507" s="25">
        <f t="shared" si="610"/>
        <v>0</v>
      </c>
      <c r="AL1507" s="25">
        <f t="shared" ca="1" si="611"/>
        <v>0</v>
      </c>
      <c r="AM1507" s="25">
        <f t="shared" ca="1" si="612"/>
        <v>0</v>
      </c>
      <c r="AN1507" s="25">
        <f ca="1">IF(AM1507=0,0,COUNTIF($AM$19:AM1507,C1507*10+1))</f>
        <v>0</v>
      </c>
      <c r="AO1507" s="20">
        <f t="shared" ca="1" si="613"/>
        <v>0</v>
      </c>
      <c r="AP1507" s="32">
        <f t="shared" ca="1" si="614"/>
        <v>0</v>
      </c>
    </row>
    <row r="1508" spans="1:42" x14ac:dyDescent="0.2">
      <c r="A1508" s="14">
        <f>Daten!A1508</f>
        <v>61012</v>
      </c>
      <c r="B1508" s="7" t="str">
        <f>Daten!B1508</f>
        <v xml:space="preserve">Gralla                                            </v>
      </c>
      <c r="C1508" s="14">
        <f t="shared" si="590"/>
        <v>6</v>
      </c>
      <c r="D1508" s="9">
        <f>Daten!D1508</f>
        <v>0</v>
      </c>
      <c r="E1508" s="8">
        <f>Daten!E1508</f>
        <v>2886</v>
      </c>
      <c r="F1508" s="8">
        <f>Daten!F1508</f>
        <v>2556</v>
      </c>
      <c r="G1508" s="26">
        <f t="shared" si="591"/>
        <v>330</v>
      </c>
      <c r="H1508" s="28">
        <f t="shared" si="592"/>
        <v>0.12910798122065728</v>
      </c>
      <c r="I1508" s="20">
        <f t="shared" si="593"/>
        <v>36.411385841396481</v>
      </c>
      <c r="J1508" s="20">
        <f t="shared" si="594"/>
        <v>293.58861415860349</v>
      </c>
      <c r="K1508" s="26">
        <f t="shared" si="595"/>
        <v>-146794.30707930174</v>
      </c>
      <c r="L1508" s="15">
        <f>Daten!G1508</f>
        <v>461</v>
      </c>
      <c r="M1508" s="15">
        <f>Daten!H1508</f>
        <v>1965</v>
      </c>
      <c r="N1508" s="15">
        <f>Daten!I1508</f>
        <v>460</v>
      </c>
      <c r="O1508" s="27">
        <f t="shared" si="596"/>
        <v>0.4687022900763359</v>
      </c>
      <c r="P1508" s="15">
        <f t="shared" si="597"/>
        <v>1124.8634986307854</v>
      </c>
      <c r="Q1508" s="20">
        <f t="shared" si="598"/>
        <v>-203.86349863078544</v>
      </c>
      <c r="R1508" s="26">
        <f t="shared" si="599"/>
        <v>-40772.699726157087</v>
      </c>
      <c r="S1508" s="8">
        <f>Daten!K1508</f>
        <v>4583.58</v>
      </c>
      <c r="T1508" s="8">
        <f>Daten!L1508</f>
        <v>237526.61</v>
      </c>
      <c r="U1508" s="8">
        <f>Daten!M1508</f>
        <v>1043464.34</v>
      </c>
      <c r="V1508" s="8">
        <f>Daten!N1508</f>
        <v>500</v>
      </c>
      <c r="W1508" s="8">
        <f>Daten!O1508</f>
        <v>500</v>
      </c>
      <c r="X1508" s="22">
        <f t="shared" si="600"/>
        <v>1285574.53</v>
      </c>
      <c r="Y1508" s="8">
        <f t="shared" si="601"/>
        <v>1183919.1181007775</v>
      </c>
      <c r="Z1508" s="20">
        <f t="shared" si="602"/>
        <v>101655.41189922253</v>
      </c>
      <c r="AA1508" s="26">
        <f t="shared" si="603"/>
        <v>-10165.541189922253</v>
      </c>
      <c r="AB1508" s="31">
        <f t="shared" si="604"/>
        <v>-197732.54799538109</v>
      </c>
      <c r="AC1508" s="30">
        <f t="shared" si="605"/>
        <v>0</v>
      </c>
      <c r="AG1508" s="25">
        <f t="shared" si="606"/>
        <v>0</v>
      </c>
      <c r="AH1508" s="25">
        <f t="shared" si="607"/>
        <v>0</v>
      </c>
      <c r="AI1508" s="25">
        <f t="shared" si="608"/>
        <v>0</v>
      </c>
      <c r="AJ1508" s="25">
        <f t="shared" si="609"/>
        <v>1</v>
      </c>
      <c r="AK1508" s="25">
        <f t="shared" si="610"/>
        <v>0</v>
      </c>
      <c r="AL1508" s="25">
        <f t="shared" ca="1" si="611"/>
        <v>0</v>
      </c>
      <c r="AM1508" s="25">
        <f t="shared" ca="1" si="612"/>
        <v>0</v>
      </c>
      <c r="AN1508" s="25">
        <f ca="1">IF(AM1508=0,0,COUNTIF($AM$19:AM1508,C1508*10+1))</f>
        <v>0</v>
      </c>
      <c r="AO1508" s="20">
        <f t="shared" ca="1" si="613"/>
        <v>0</v>
      </c>
      <c r="AP1508" s="32">
        <f t="shared" ca="1" si="614"/>
        <v>0</v>
      </c>
    </row>
    <row r="1509" spans="1:42" x14ac:dyDescent="0.2">
      <c r="A1509" s="14">
        <f>Daten!A1509</f>
        <v>61013</v>
      </c>
      <c r="B1509" s="7" t="str">
        <f>Daten!B1509</f>
        <v xml:space="preserve">Großklein                                        </v>
      </c>
      <c r="C1509" s="14">
        <f t="shared" si="590"/>
        <v>6</v>
      </c>
      <c r="D1509" s="9">
        <f>Daten!D1509</f>
        <v>0</v>
      </c>
      <c r="E1509" s="8">
        <f>Daten!E1509</f>
        <v>2228</v>
      </c>
      <c r="F1509" s="8">
        <f>Daten!F1509</f>
        <v>2248</v>
      </c>
      <c r="G1509" s="26">
        <f t="shared" si="591"/>
        <v>-20</v>
      </c>
      <c r="H1509" s="28">
        <f t="shared" si="592"/>
        <v>-8.8967971530249119E-3</v>
      </c>
      <c r="I1509" s="20">
        <f t="shared" si="593"/>
        <v>32.023785356595965</v>
      </c>
      <c r="J1509" s="20">
        <f t="shared" si="594"/>
        <v>-52.023785356595965</v>
      </c>
      <c r="K1509" s="26">
        <f t="shared" si="595"/>
        <v>26011.892678297983</v>
      </c>
      <c r="L1509" s="15">
        <f>Daten!G1509</f>
        <v>295</v>
      </c>
      <c r="M1509" s="15">
        <f>Daten!H1509</f>
        <v>1433</v>
      </c>
      <c r="N1509" s="15">
        <f>Daten!I1509</f>
        <v>500</v>
      </c>
      <c r="O1509" s="27">
        <f t="shared" si="596"/>
        <v>0.5547801814375436</v>
      </c>
      <c r="P1509" s="15">
        <f t="shared" si="597"/>
        <v>820.3203020549189</v>
      </c>
      <c r="Q1509" s="20">
        <f t="shared" si="598"/>
        <v>-25.320302054918898</v>
      </c>
      <c r="R1509" s="26">
        <f t="shared" si="599"/>
        <v>-5064.0604109837795</v>
      </c>
      <c r="S1509" s="8">
        <f>Daten!K1509</f>
        <v>11302.41</v>
      </c>
      <c r="T1509" s="8">
        <f>Daten!L1509</f>
        <v>111149.24</v>
      </c>
      <c r="U1509" s="8">
        <f>Daten!M1509</f>
        <v>420234.29</v>
      </c>
      <c r="V1509" s="8">
        <f>Daten!N1509</f>
        <v>500</v>
      </c>
      <c r="W1509" s="8">
        <f>Daten!O1509</f>
        <v>500</v>
      </c>
      <c r="X1509" s="22">
        <f t="shared" si="600"/>
        <v>542685.93999999994</v>
      </c>
      <c r="Y1509" s="8">
        <f t="shared" si="601"/>
        <v>913988.84100087744</v>
      </c>
      <c r="Z1509" s="20">
        <f t="shared" si="602"/>
        <v>-371302.90100087749</v>
      </c>
      <c r="AA1509" s="26">
        <f t="shared" si="603"/>
        <v>37130.290100087754</v>
      </c>
      <c r="AB1509" s="31">
        <f t="shared" si="604"/>
        <v>58078.122367401957</v>
      </c>
      <c r="AC1509" s="30">
        <f t="shared" si="605"/>
        <v>58078.122367401957</v>
      </c>
      <c r="AG1509" s="25">
        <f t="shared" si="606"/>
        <v>26011.892678297983</v>
      </c>
      <c r="AH1509" s="25">
        <f t="shared" si="607"/>
        <v>37130.290100087754</v>
      </c>
      <c r="AI1509" s="25">
        <f t="shared" si="608"/>
        <v>63142.182778385737</v>
      </c>
      <c r="AJ1509" s="25">
        <f t="shared" si="609"/>
        <v>1</v>
      </c>
      <c r="AK1509" s="25">
        <f t="shared" si="610"/>
        <v>63142.182778385737</v>
      </c>
      <c r="AL1509" s="25">
        <f t="shared" ca="1" si="611"/>
        <v>173790</v>
      </c>
      <c r="AM1509" s="25">
        <f t="shared" ca="1" si="612"/>
        <v>61</v>
      </c>
      <c r="AN1509" s="25">
        <f ca="1">IF(AM1509=0,0,COUNTIF($AM$19:AM1509,C1509*10+1))</f>
        <v>25</v>
      </c>
      <c r="AO1509" s="20">
        <f t="shared" ca="1" si="613"/>
        <v>0</v>
      </c>
      <c r="AP1509" s="32">
        <f t="shared" ca="1" si="614"/>
        <v>173790</v>
      </c>
    </row>
    <row r="1510" spans="1:42" x14ac:dyDescent="0.2">
      <c r="A1510" s="14">
        <f>Daten!A1510</f>
        <v>61016</v>
      </c>
      <c r="B1510" s="7" t="str">
        <f>Daten!B1510</f>
        <v xml:space="preserve">Heimschuh                                         </v>
      </c>
      <c r="C1510" s="14">
        <f t="shared" si="590"/>
        <v>6</v>
      </c>
      <c r="D1510" s="9">
        <f>Daten!D1510</f>
        <v>0</v>
      </c>
      <c r="E1510" s="8">
        <f>Daten!E1510</f>
        <v>1989</v>
      </c>
      <c r="F1510" s="8">
        <f>Daten!F1510</f>
        <v>1947</v>
      </c>
      <c r="G1510" s="26">
        <f t="shared" si="591"/>
        <v>42</v>
      </c>
      <c r="H1510" s="28">
        <f t="shared" si="592"/>
        <v>2.1571648690292759E-2</v>
      </c>
      <c r="I1510" s="20">
        <f t="shared" si="593"/>
        <v>27.735903064631824</v>
      </c>
      <c r="J1510" s="20">
        <f t="shared" si="594"/>
        <v>14.264096935368176</v>
      </c>
      <c r="K1510" s="26">
        <f t="shared" si="595"/>
        <v>-7132.0484676840879</v>
      </c>
      <c r="L1510" s="15">
        <f>Daten!G1510</f>
        <v>293</v>
      </c>
      <c r="M1510" s="15">
        <f>Daten!H1510</f>
        <v>1256</v>
      </c>
      <c r="N1510" s="15">
        <f>Daten!I1510</f>
        <v>440</v>
      </c>
      <c r="O1510" s="27">
        <f t="shared" si="596"/>
        <v>0.58359872611464969</v>
      </c>
      <c r="P1510" s="15">
        <f t="shared" si="597"/>
        <v>718.9967197355046</v>
      </c>
      <c r="Q1510" s="20">
        <f t="shared" si="598"/>
        <v>14.003280264495402</v>
      </c>
      <c r="R1510" s="26">
        <f t="shared" si="599"/>
        <v>2800.6560528990804</v>
      </c>
      <c r="S1510" s="8">
        <f>Daten!K1510</f>
        <v>9671.85</v>
      </c>
      <c r="T1510" s="8">
        <f>Daten!L1510</f>
        <v>125282.19</v>
      </c>
      <c r="U1510" s="8">
        <f>Daten!M1510</f>
        <v>295952.42</v>
      </c>
      <c r="V1510" s="8">
        <f>Daten!N1510</f>
        <v>500</v>
      </c>
      <c r="W1510" s="8">
        <f>Daten!O1510</f>
        <v>500</v>
      </c>
      <c r="X1510" s="22">
        <f t="shared" si="600"/>
        <v>430906.45999999996</v>
      </c>
      <c r="Y1510" s="8">
        <f t="shared" si="601"/>
        <v>815944.25706945476</v>
      </c>
      <c r="Z1510" s="20">
        <f t="shared" si="602"/>
        <v>-385037.7970694548</v>
      </c>
      <c r="AA1510" s="26">
        <f t="shared" si="603"/>
        <v>38503.779706945483</v>
      </c>
      <c r="AB1510" s="31">
        <f t="shared" si="604"/>
        <v>34172.387292160478</v>
      </c>
      <c r="AC1510" s="30">
        <f t="shared" si="605"/>
        <v>34172.387292160478</v>
      </c>
      <c r="AG1510" s="25">
        <f t="shared" si="606"/>
        <v>-7132.0484676840879</v>
      </c>
      <c r="AH1510" s="25">
        <f t="shared" si="607"/>
        <v>38503.779706945483</v>
      </c>
      <c r="AI1510" s="25">
        <f t="shared" si="608"/>
        <v>31371.731239261397</v>
      </c>
      <c r="AJ1510" s="25">
        <f t="shared" si="609"/>
        <v>1</v>
      </c>
      <c r="AK1510" s="25">
        <f t="shared" si="610"/>
        <v>31371.731239261397</v>
      </c>
      <c r="AL1510" s="25">
        <f t="shared" ca="1" si="611"/>
        <v>86346</v>
      </c>
      <c r="AM1510" s="25">
        <f t="shared" ca="1" si="612"/>
        <v>61</v>
      </c>
      <c r="AN1510" s="25">
        <f ca="1">IF(AM1510=0,0,COUNTIF($AM$19:AM1510,C1510*10+1))</f>
        <v>26</v>
      </c>
      <c r="AO1510" s="20">
        <f t="shared" ca="1" si="613"/>
        <v>0</v>
      </c>
      <c r="AP1510" s="32">
        <f t="shared" ca="1" si="614"/>
        <v>86346</v>
      </c>
    </row>
    <row r="1511" spans="1:42" x14ac:dyDescent="0.2">
      <c r="A1511" s="14">
        <f>Daten!A1511</f>
        <v>61017</v>
      </c>
      <c r="B1511" s="7" t="str">
        <f>Daten!B1511</f>
        <v xml:space="preserve">Hengsberg                                         </v>
      </c>
      <c r="C1511" s="14">
        <f t="shared" si="590"/>
        <v>6</v>
      </c>
      <c r="D1511" s="9">
        <f>Daten!D1511</f>
        <v>0</v>
      </c>
      <c r="E1511" s="8">
        <f>Daten!E1511</f>
        <v>1530</v>
      </c>
      <c r="F1511" s="8">
        <f>Daten!F1511</f>
        <v>1493</v>
      </c>
      <c r="G1511" s="26">
        <f t="shared" si="591"/>
        <v>37</v>
      </c>
      <c r="H1511" s="28">
        <f t="shared" si="592"/>
        <v>2.4782317481580711E-2</v>
      </c>
      <c r="I1511" s="20">
        <f t="shared" si="593"/>
        <v>21.268465986386911</v>
      </c>
      <c r="J1511" s="20">
        <f t="shared" si="594"/>
        <v>15.731534013613089</v>
      </c>
      <c r="K1511" s="26">
        <f t="shared" si="595"/>
        <v>-7865.7670068065445</v>
      </c>
      <c r="L1511" s="15">
        <f>Daten!G1511</f>
        <v>263</v>
      </c>
      <c r="M1511" s="15">
        <f>Daten!H1511</f>
        <v>1003</v>
      </c>
      <c r="N1511" s="15">
        <f>Daten!I1511</f>
        <v>264</v>
      </c>
      <c r="O1511" s="27">
        <f t="shared" si="596"/>
        <v>0.52542372881355937</v>
      </c>
      <c r="P1511" s="15">
        <f t="shared" si="597"/>
        <v>574.16696647668084</v>
      </c>
      <c r="Q1511" s="20">
        <f t="shared" si="598"/>
        <v>-47.166966476680841</v>
      </c>
      <c r="R1511" s="26">
        <f t="shared" si="599"/>
        <v>-9433.3932953361691</v>
      </c>
      <c r="S1511" s="8">
        <f>Daten!K1511</f>
        <v>9187.32</v>
      </c>
      <c r="T1511" s="8">
        <f>Daten!L1511</f>
        <v>65185.34</v>
      </c>
      <c r="U1511" s="8">
        <f>Daten!M1511</f>
        <v>140905.63</v>
      </c>
      <c r="V1511" s="8">
        <f>Daten!N1511</f>
        <v>500</v>
      </c>
      <c r="W1511" s="8">
        <f>Daten!O1511</f>
        <v>500</v>
      </c>
      <c r="X1511" s="22">
        <f t="shared" si="600"/>
        <v>215278.29</v>
      </c>
      <c r="Y1511" s="8">
        <f t="shared" si="601"/>
        <v>627649.42851496523</v>
      </c>
      <c r="Z1511" s="20">
        <f t="shared" si="602"/>
        <v>-412371.13851496519</v>
      </c>
      <c r="AA1511" s="26">
        <f t="shared" si="603"/>
        <v>41237.113851496521</v>
      </c>
      <c r="AB1511" s="31">
        <f t="shared" si="604"/>
        <v>23937.953549353806</v>
      </c>
      <c r="AC1511" s="30">
        <f t="shared" si="605"/>
        <v>23937.953549353806</v>
      </c>
      <c r="AG1511" s="25">
        <f t="shared" si="606"/>
        <v>-7865.7670068065445</v>
      </c>
      <c r="AH1511" s="25">
        <f t="shared" si="607"/>
        <v>41237.113851496521</v>
      </c>
      <c r="AI1511" s="25">
        <f t="shared" si="608"/>
        <v>33371.346844689979</v>
      </c>
      <c r="AJ1511" s="25">
        <f t="shared" si="609"/>
        <v>1</v>
      </c>
      <c r="AK1511" s="25">
        <f t="shared" si="610"/>
        <v>33371.346844689979</v>
      </c>
      <c r="AL1511" s="25">
        <f t="shared" ca="1" si="611"/>
        <v>91850</v>
      </c>
      <c r="AM1511" s="25">
        <f t="shared" ca="1" si="612"/>
        <v>61</v>
      </c>
      <c r="AN1511" s="25">
        <f ca="1">IF(AM1511=0,0,COUNTIF($AM$19:AM1511,C1511*10+1))</f>
        <v>27</v>
      </c>
      <c r="AO1511" s="20">
        <f t="shared" ca="1" si="613"/>
        <v>0</v>
      </c>
      <c r="AP1511" s="32">
        <f t="shared" ca="1" si="614"/>
        <v>91850</v>
      </c>
    </row>
    <row r="1512" spans="1:42" x14ac:dyDescent="0.2">
      <c r="A1512" s="14">
        <f>Daten!A1512</f>
        <v>61019</v>
      </c>
      <c r="B1512" s="7" t="str">
        <f>Daten!B1512</f>
        <v xml:space="preserve">Kitzeck im Sausal                                 </v>
      </c>
      <c r="C1512" s="14">
        <f t="shared" si="590"/>
        <v>6</v>
      </c>
      <c r="D1512" s="9">
        <f>Daten!D1512</f>
        <v>0</v>
      </c>
      <c r="E1512" s="8">
        <f>Daten!E1512</f>
        <v>1170</v>
      </c>
      <c r="F1512" s="8">
        <f>Daten!F1512</f>
        <v>1234</v>
      </c>
      <c r="G1512" s="26">
        <f t="shared" si="591"/>
        <v>-64</v>
      </c>
      <c r="H1512" s="28">
        <f t="shared" si="592"/>
        <v>-5.1863857374392218E-2</v>
      </c>
      <c r="I1512" s="20">
        <f t="shared" si="593"/>
        <v>17.578892851441022</v>
      </c>
      <c r="J1512" s="20">
        <f t="shared" si="594"/>
        <v>-81.578892851441026</v>
      </c>
      <c r="K1512" s="26">
        <f t="shared" si="595"/>
        <v>40789.446425720511</v>
      </c>
      <c r="L1512" s="15">
        <f>Daten!G1512</f>
        <v>157</v>
      </c>
      <c r="M1512" s="15">
        <f>Daten!H1512</f>
        <v>718</v>
      </c>
      <c r="N1512" s="15">
        <f>Daten!I1512</f>
        <v>295</v>
      </c>
      <c r="O1512" s="27">
        <f t="shared" si="596"/>
        <v>0.62952646239554322</v>
      </c>
      <c r="P1512" s="15">
        <f t="shared" si="597"/>
        <v>411.01882545389515</v>
      </c>
      <c r="Q1512" s="20">
        <f t="shared" si="598"/>
        <v>40.981174546104853</v>
      </c>
      <c r="R1512" s="26">
        <f t="shared" si="599"/>
        <v>8196.2349092209697</v>
      </c>
      <c r="S1512" s="8">
        <f>Daten!K1512</f>
        <v>6946.81</v>
      </c>
      <c r="T1512" s="8">
        <f>Daten!L1512</f>
        <v>59539.5</v>
      </c>
      <c r="U1512" s="8">
        <f>Daten!M1512</f>
        <v>852162.59</v>
      </c>
      <c r="V1512" s="8">
        <f>Daten!N1512</f>
        <v>500</v>
      </c>
      <c r="W1512" s="8">
        <f>Daten!O1512</f>
        <v>500</v>
      </c>
      <c r="X1512" s="22">
        <f t="shared" si="600"/>
        <v>918648.89999999991</v>
      </c>
      <c r="Y1512" s="8">
        <f t="shared" si="601"/>
        <v>479967.21004085575</v>
      </c>
      <c r="Z1512" s="20">
        <f t="shared" si="602"/>
        <v>438681.68995914416</v>
      </c>
      <c r="AA1512" s="26">
        <f t="shared" si="603"/>
        <v>-43868.168995914421</v>
      </c>
      <c r="AB1512" s="31">
        <f t="shared" si="604"/>
        <v>5117.5123390270601</v>
      </c>
      <c r="AC1512" s="30">
        <f t="shared" si="605"/>
        <v>5117.5123390270601</v>
      </c>
      <c r="AG1512" s="25">
        <f t="shared" si="606"/>
        <v>40789.446425720511</v>
      </c>
      <c r="AH1512" s="25">
        <f t="shared" si="607"/>
        <v>-43868.168995914421</v>
      </c>
      <c r="AI1512" s="25">
        <f t="shared" si="608"/>
        <v>-3078.7225701939096</v>
      </c>
      <c r="AJ1512" s="25">
        <f t="shared" si="609"/>
        <v>1</v>
      </c>
      <c r="AK1512" s="25">
        <f t="shared" si="610"/>
        <v>0</v>
      </c>
      <c r="AL1512" s="25">
        <f t="shared" ca="1" si="611"/>
        <v>0</v>
      </c>
      <c r="AM1512" s="25">
        <f t="shared" ca="1" si="612"/>
        <v>0</v>
      </c>
      <c r="AN1512" s="25">
        <f ca="1">IF(AM1512=0,0,COUNTIF($AM$19:AM1512,C1512*10+1))</f>
        <v>0</v>
      </c>
      <c r="AO1512" s="20">
        <f t="shared" ca="1" si="613"/>
        <v>0</v>
      </c>
      <c r="AP1512" s="32">
        <f t="shared" ca="1" si="614"/>
        <v>0</v>
      </c>
    </row>
    <row r="1513" spans="1:42" x14ac:dyDescent="0.2">
      <c r="A1513" s="14">
        <f>Daten!A1513</f>
        <v>61020</v>
      </c>
      <c r="B1513" s="7" t="str">
        <f>Daten!B1513</f>
        <v xml:space="preserve">Lang                                              </v>
      </c>
      <c r="C1513" s="14">
        <f t="shared" si="590"/>
        <v>6</v>
      </c>
      <c r="D1513" s="9">
        <f>Daten!D1513</f>
        <v>0</v>
      </c>
      <c r="E1513" s="8">
        <f>Daten!E1513</f>
        <v>1372</v>
      </c>
      <c r="F1513" s="8">
        <f>Daten!F1513</f>
        <v>1339</v>
      </c>
      <c r="G1513" s="26">
        <f t="shared" si="591"/>
        <v>33</v>
      </c>
      <c r="H1513" s="28">
        <f t="shared" si="592"/>
        <v>2.4645257654966394E-2</v>
      </c>
      <c r="I1513" s="20">
        <f t="shared" si="593"/>
        <v>19.074665743986653</v>
      </c>
      <c r="J1513" s="20">
        <f t="shared" si="594"/>
        <v>13.925334256013347</v>
      </c>
      <c r="K1513" s="26">
        <f t="shared" si="595"/>
        <v>-6962.667128006673</v>
      </c>
      <c r="L1513" s="15">
        <f>Daten!G1513</f>
        <v>216</v>
      </c>
      <c r="M1513" s="15">
        <f>Daten!H1513</f>
        <v>895</v>
      </c>
      <c r="N1513" s="15">
        <f>Daten!I1513</f>
        <v>261</v>
      </c>
      <c r="O1513" s="27">
        <f t="shared" si="596"/>
        <v>0.53296089385474865</v>
      </c>
      <c r="P1513" s="15">
        <f t="shared" si="597"/>
        <v>512.34240777330945</v>
      </c>
      <c r="Q1513" s="20">
        <f t="shared" si="598"/>
        <v>-35.342407773309446</v>
      </c>
      <c r="R1513" s="26">
        <f t="shared" si="599"/>
        <v>-7068.4815546618893</v>
      </c>
      <c r="S1513" s="8">
        <f>Daten!K1513</f>
        <v>10193.61</v>
      </c>
      <c r="T1513" s="8">
        <f>Daten!L1513</f>
        <v>77829.86</v>
      </c>
      <c r="U1513" s="8">
        <f>Daten!M1513</f>
        <v>595230.71999999997</v>
      </c>
      <c r="V1513" s="8">
        <f>Daten!N1513</f>
        <v>500</v>
      </c>
      <c r="W1513" s="8">
        <f>Daten!O1513</f>
        <v>500</v>
      </c>
      <c r="X1513" s="22">
        <f t="shared" si="600"/>
        <v>683254.19</v>
      </c>
      <c r="Y1513" s="8">
        <f t="shared" si="601"/>
        <v>562833.34374021715</v>
      </c>
      <c r="Z1513" s="20">
        <f t="shared" si="602"/>
        <v>120420.84625978279</v>
      </c>
      <c r="AA1513" s="26">
        <f t="shared" si="603"/>
        <v>-12042.084625978279</v>
      </c>
      <c r="AB1513" s="31">
        <f t="shared" si="604"/>
        <v>-26073.233308646842</v>
      </c>
      <c r="AC1513" s="30">
        <f t="shared" si="605"/>
        <v>0</v>
      </c>
      <c r="AG1513" s="25">
        <f t="shared" si="606"/>
        <v>0</v>
      </c>
      <c r="AH1513" s="25">
        <f t="shared" si="607"/>
        <v>0</v>
      </c>
      <c r="AI1513" s="25">
        <f t="shared" si="608"/>
        <v>0</v>
      </c>
      <c r="AJ1513" s="25">
        <f t="shared" si="609"/>
        <v>1</v>
      </c>
      <c r="AK1513" s="25">
        <f t="shared" si="610"/>
        <v>0</v>
      </c>
      <c r="AL1513" s="25">
        <f t="shared" ca="1" si="611"/>
        <v>0</v>
      </c>
      <c r="AM1513" s="25">
        <f t="shared" ca="1" si="612"/>
        <v>0</v>
      </c>
      <c r="AN1513" s="25">
        <f ca="1">IF(AM1513=0,0,COUNTIF($AM$19:AM1513,C1513*10+1))</f>
        <v>0</v>
      </c>
      <c r="AO1513" s="20">
        <f t="shared" ca="1" si="613"/>
        <v>0</v>
      </c>
      <c r="AP1513" s="32">
        <f t="shared" ca="1" si="614"/>
        <v>0</v>
      </c>
    </row>
    <row r="1514" spans="1:42" x14ac:dyDescent="0.2">
      <c r="A1514" s="14">
        <f>Daten!A1514</f>
        <v>61021</v>
      </c>
      <c r="B1514" s="7" t="str">
        <f>Daten!B1514</f>
        <v xml:space="preserve">Lebring-Sankt Margarethen                         </v>
      </c>
      <c r="C1514" s="14">
        <f t="shared" si="590"/>
        <v>6</v>
      </c>
      <c r="D1514" s="9">
        <f>Daten!D1514</f>
        <v>0</v>
      </c>
      <c r="E1514" s="8">
        <f>Daten!E1514</f>
        <v>2275</v>
      </c>
      <c r="F1514" s="8">
        <f>Daten!F1514</f>
        <v>2200</v>
      </c>
      <c r="G1514" s="26">
        <f t="shared" si="591"/>
        <v>75</v>
      </c>
      <c r="H1514" s="28">
        <f t="shared" si="592"/>
        <v>3.4090909090909088E-2</v>
      </c>
      <c r="I1514" s="20">
        <f t="shared" si="593"/>
        <v>31.340003462860818</v>
      </c>
      <c r="J1514" s="20">
        <f t="shared" si="594"/>
        <v>43.659996537139179</v>
      </c>
      <c r="K1514" s="26">
        <f t="shared" si="595"/>
        <v>-21829.99826856959</v>
      </c>
      <c r="L1514" s="15">
        <f>Daten!G1514</f>
        <v>314</v>
      </c>
      <c r="M1514" s="15">
        <f>Daten!H1514</f>
        <v>1510</v>
      </c>
      <c r="N1514" s="15">
        <f>Daten!I1514</f>
        <v>451</v>
      </c>
      <c r="O1514" s="27">
        <f t="shared" si="596"/>
        <v>0.50662251655629142</v>
      </c>
      <c r="P1514" s="15">
        <f t="shared" si="597"/>
        <v>864.39892261195223</v>
      </c>
      <c r="Q1514" s="20">
        <f t="shared" si="598"/>
        <v>-99.39892261195223</v>
      </c>
      <c r="R1514" s="26">
        <f t="shared" si="599"/>
        <v>-19879.784522390444</v>
      </c>
      <c r="S1514" s="8">
        <f>Daten!K1514</f>
        <v>3043.69</v>
      </c>
      <c r="T1514" s="8">
        <f>Daten!L1514</f>
        <v>186841.95</v>
      </c>
      <c r="U1514" s="8">
        <f>Daten!M1514</f>
        <v>3013571.43</v>
      </c>
      <c r="V1514" s="8">
        <f>Daten!N1514</f>
        <v>500</v>
      </c>
      <c r="W1514" s="8">
        <f>Daten!O1514</f>
        <v>500</v>
      </c>
      <c r="X1514" s="22">
        <f t="shared" si="600"/>
        <v>3203457.0700000003</v>
      </c>
      <c r="Y1514" s="8">
        <f t="shared" si="601"/>
        <v>933269.57507944177</v>
      </c>
      <c r="Z1514" s="20">
        <f t="shared" si="602"/>
        <v>2270187.4949205583</v>
      </c>
      <c r="AA1514" s="26">
        <f t="shared" si="603"/>
        <v>-227018.74949205585</v>
      </c>
      <c r="AB1514" s="31">
        <f t="shared" si="604"/>
        <v>-268728.5322830159</v>
      </c>
      <c r="AC1514" s="30">
        <f t="shared" si="605"/>
        <v>0</v>
      </c>
      <c r="AG1514" s="25">
        <f t="shared" si="606"/>
        <v>0</v>
      </c>
      <c r="AH1514" s="25">
        <f t="shared" si="607"/>
        <v>0</v>
      </c>
      <c r="AI1514" s="25">
        <f t="shared" si="608"/>
        <v>0</v>
      </c>
      <c r="AJ1514" s="25">
        <f t="shared" si="609"/>
        <v>1</v>
      </c>
      <c r="AK1514" s="25">
        <f t="shared" si="610"/>
        <v>0</v>
      </c>
      <c r="AL1514" s="25">
        <f t="shared" ca="1" si="611"/>
        <v>0</v>
      </c>
      <c r="AM1514" s="25">
        <f t="shared" ca="1" si="612"/>
        <v>0</v>
      </c>
      <c r="AN1514" s="25">
        <f ca="1">IF(AM1514=0,0,COUNTIF($AM$19:AM1514,C1514*10+1))</f>
        <v>0</v>
      </c>
      <c r="AO1514" s="20">
        <f t="shared" ca="1" si="613"/>
        <v>0</v>
      </c>
      <c r="AP1514" s="32">
        <f t="shared" ca="1" si="614"/>
        <v>0</v>
      </c>
    </row>
    <row r="1515" spans="1:42" x14ac:dyDescent="0.2">
      <c r="A1515" s="14">
        <f>Daten!A1515</f>
        <v>61024</v>
      </c>
      <c r="B1515" s="7" t="str">
        <f>Daten!B1515</f>
        <v xml:space="preserve">Oberhaag                                          </v>
      </c>
      <c r="C1515" s="14">
        <f t="shared" si="590"/>
        <v>6</v>
      </c>
      <c r="D1515" s="9">
        <f>Daten!D1515</f>
        <v>0</v>
      </c>
      <c r="E1515" s="8">
        <f>Daten!E1515</f>
        <v>2040</v>
      </c>
      <c r="F1515" s="8">
        <f>Daten!F1515</f>
        <v>2069</v>
      </c>
      <c r="G1515" s="26">
        <f t="shared" si="591"/>
        <v>-29</v>
      </c>
      <c r="H1515" s="28">
        <f t="shared" si="592"/>
        <v>-1.401643305944901E-2</v>
      </c>
      <c r="I1515" s="20">
        <f t="shared" si="593"/>
        <v>29.47384871120865</v>
      </c>
      <c r="J1515" s="20">
        <f t="shared" si="594"/>
        <v>-58.473848711208646</v>
      </c>
      <c r="K1515" s="26">
        <f t="shared" si="595"/>
        <v>29236.924355604322</v>
      </c>
      <c r="L1515" s="15">
        <f>Daten!G1515</f>
        <v>236</v>
      </c>
      <c r="M1515" s="15">
        <f>Daten!H1515</f>
        <v>1295</v>
      </c>
      <c r="N1515" s="15">
        <f>Daten!I1515</f>
        <v>509</v>
      </c>
      <c r="O1515" s="27">
        <f t="shared" si="596"/>
        <v>0.57528957528957525</v>
      </c>
      <c r="P1515" s="15">
        <f t="shared" si="597"/>
        <v>741.3222548228332</v>
      </c>
      <c r="Q1515" s="20">
        <f t="shared" si="598"/>
        <v>3.6777451771667984</v>
      </c>
      <c r="R1515" s="26">
        <f t="shared" si="599"/>
        <v>735.54903543335968</v>
      </c>
      <c r="S1515" s="8">
        <f>Daten!K1515</f>
        <v>10252</v>
      </c>
      <c r="T1515" s="8">
        <f>Daten!L1515</f>
        <v>88587.79</v>
      </c>
      <c r="U1515" s="8">
        <f>Daten!M1515</f>
        <v>245702.34</v>
      </c>
      <c r="V1515" s="8">
        <f>Daten!N1515</f>
        <v>500</v>
      </c>
      <c r="W1515" s="8">
        <f>Daten!O1515</f>
        <v>500</v>
      </c>
      <c r="X1515" s="22">
        <f t="shared" si="600"/>
        <v>344542.13</v>
      </c>
      <c r="Y1515" s="8">
        <f t="shared" si="601"/>
        <v>836865.90468662034</v>
      </c>
      <c r="Z1515" s="20">
        <f t="shared" si="602"/>
        <v>-492323.77468662034</v>
      </c>
      <c r="AA1515" s="26">
        <f t="shared" si="603"/>
        <v>49232.377468662038</v>
      </c>
      <c r="AB1515" s="31">
        <f t="shared" si="604"/>
        <v>79204.850859699713</v>
      </c>
      <c r="AC1515" s="30">
        <f t="shared" si="605"/>
        <v>79204.850859699713</v>
      </c>
      <c r="AG1515" s="25">
        <f t="shared" si="606"/>
        <v>29236.924355604322</v>
      </c>
      <c r="AH1515" s="25">
        <f t="shared" si="607"/>
        <v>49232.377468662038</v>
      </c>
      <c r="AI1515" s="25">
        <f t="shared" si="608"/>
        <v>78469.301824266353</v>
      </c>
      <c r="AJ1515" s="25">
        <f t="shared" si="609"/>
        <v>1</v>
      </c>
      <c r="AK1515" s="25">
        <f t="shared" si="610"/>
        <v>78469.301824266353</v>
      </c>
      <c r="AL1515" s="25">
        <f t="shared" ca="1" si="611"/>
        <v>215976</v>
      </c>
      <c r="AM1515" s="25">
        <f t="shared" ca="1" si="612"/>
        <v>61</v>
      </c>
      <c r="AN1515" s="25">
        <f ca="1">IF(AM1515=0,0,COUNTIF($AM$19:AM1515,C1515*10+1))</f>
        <v>28</v>
      </c>
      <c r="AO1515" s="20">
        <f t="shared" ca="1" si="613"/>
        <v>0</v>
      </c>
      <c r="AP1515" s="32">
        <f t="shared" ca="1" si="614"/>
        <v>215976</v>
      </c>
    </row>
    <row r="1516" spans="1:42" x14ac:dyDescent="0.2">
      <c r="A1516" s="14">
        <f>Daten!A1516</f>
        <v>61027</v>
      </c>
      <c r="B1516" s="7" t="str">
        <f>Daten!B1516</f>
        <v xml:space="preserve">Ragnitz                                           </v>
      </c>
      <c r="C1516" s="14">
        <f t="shared" si="590"/>
        <v>6</v>
      </c>
      <c r="D1516" s="9">
        <f>Daten!D1516</f>
        <v>0</v>
      </c>
      <c r="E1516" s="8">
        <f>Daten!E1516</f>
        <v>1599</v>
      </c>
      <c r="F1516" s="8">
        <f>Daten!F1516</f>
        <v>1520</v>
      </c>
      <c r="G1516" s="26">
        <f t="shared" si="591"/>
        <v>79</v>
      </c>
      <c r="H1516" s="28">
        <f t="shared" si="592"/>
        <v>5.1973684210526318E-2</v>
      </c>
      <c r="I1516" s="20">
        <f t="shared" si="593"/>
        <v>21.65309330161293</v>
      </c>
      <c r="J1516" s="20">
        <f t="shared" si="594"/>
        <v>57.346906698387073</v>
      </c>
      <c r="K1516" s="26">
        <f t="shared" si="595"/>
        <v>-28673.453349193536</v>
      </c>
      <c r="L1516" s="15">
        <f>Daten!G1516</f>
        <v>239</v>
      </c>
      <c r="M1516" s="15">
        <f>Daten!H1516</f>
        <v>1049</v>
      </c>
      <c r="N1516" s="15">
        <f>Daten!I1516</f>
        <v>311</v>
      </c>
      <c r="O1516" s="27">
        <f t="shared" si="596"/>
        <v>0.52430886558627265</v>
      </c>
      <c r="P1516" s="15">
        <f t="shared" si="597"/>
        <v>600.49964888737611</v>
      </c>
      <c r="Q1516" s="20">
        <f t="shared" si="598"/>
        <v>-50.499648887376111</v>
      </c>
      <c r="R1516" s="26">
        <f t="shared" si="599"/>
        <v>-10099.929777475223</v>
      </c>
      <c r="S1516" s="8">
        <f>Daten!K1516</f>
        <v>11692.81</v>
      </c>
      <c r="T1516" s="8">
        <f>Daten!L1516</f>
        <v>89994.03</v>
      </c>
      <c r="U1516" s="8">
        <f>Daten!M1516</f>
        <v>455612.97</v>
      </c>
      <c r="V1516" s="8">
        <f>Daten!N1516</f>
        <v>500</v>
      </c>
      <c r="W1516" s="8">
        <f>Daten!O1516</f>
        <v>500</v>
      </c>
      <c r="X1516" s="22">
        <f t="shared" si="600"/>
        <v>557299.80999999994</v>
      </c>
      <c r="Y1516" s="8">
        <f t="shared" si="601"/>
        <v>655955.1870558362</v>
      </c>
      <c r="Z1516" s="20">
        <f t="shared" si="602"/>
        <v>-98655.377055836259</v>
      </c>
      <c r="AA1516" s="26">
        <f t="shared" si="603"/>
        <v>9865.537705583627</v>
      </c>
      <c r="AB1516" s="31">
        <f t="shared" si="604"/>
        <v>-28907.845421085134</v>
      </c>
      <c r="AC1516" s="30">
        <f t="shared" si="605"/>
        <v>0</v>
      </c>
      <c r="AG1516" s="25">
        <f t="shared" si="606"/>
        <v>0</v>
      </c>
      <c r="AH1516" s="25">
        <f t="shared" si="607"/>
        <v>0</v>
      </c>
      <c r="AI1516" s="25">
        <f t="shared" si="608"/>
        <v>0</v>
      </c>
      <c r="AJ1516" s="25">
        <f t="shared" si="609"/>
        <v>1</v>
      </c>
      <c r="AK1516" s="25">
        <f t="shared" si="610"/>
        <v>0</v>
      </c>
      <c r="AL1516" s="25">
        <f t="shared" ca="1" si="611"/>
        <v>0</v>
      </c>
      <c r="AM1516" s="25">
        <f t="shared" ca="1" si="612"/>
        <v>0</v>
      </c>
      <c r="AN1516" s="25">
        <f ca="1">IF(AM1516=0,0,COUNTIF($AM$19:AM1516,C1516*10+1))</f>
        <v>0</v>
      </c>
      <c r="AO1516" s="20">
        <f t="shared" ca="1" si="613"/>
        <v>0</v>
      </c>
      <c r="AP1516" s="32">
        <f t="shared" ca="1" si="614"/>
        <v>0</v>
      </c>
    </row>
    <row r="1517" spans="1:42" x14ac:dyDescent="0.2">
      <c r="A1517" s="14">
        <f>Daten!A1517</f>
        <v>61030</v>
      </c>
      <c r="B1517" s="7" t="str">
        <f>Daten!B1517</f>
        <v xml:space="preserve">Sankt Andrä-Höch                                </v>
      </c>
      <c r="C1517" s="14">
        <f t="shared" si="590"/>
        <v>6</v>
      </c>
      <c r="D1517" s="9">
        <f>Daten!D1517</f>
        <v>0</v>
      </c>
      <c r="E1517" s="8">
        <f>Daten!E1517</f>
        <v>1733</v>
      </c>
      <c r="F1517" s="8">
        <f>Daten!F1517</f>
        <v>1729</v>
      </c>
      <c r="G1517" s="26">
        <f t="shared" si="591"/>
        <v>4</v>
      </c>
      <c r="H1517" s="28">
        <f t="shared" si="592"/>
        <v>2.3134759976865238E-3</v>
      </c>
      <c r="I1517" s="20">
        <f t="shared" si="593"/>
        <v>24.630393630584706</v>
      </c>
      <c r="J1517" s="20">
        <f t="shared" si="594"/>
        <v>-20.630393630584706</v>
      </c>
      <c r="K1517" s="26">
        <f t="shared" si="595"/>
        <v>10315.196815292353</v>
      </c>
      <c r="L1517" s="15">
        <f>Daten!G1517</f>
        <v>212</v>
      </c>
      <c r="M1517" s="15">
        <f>Daten!H1517</f>
        <v>1112</v>
      </c>
      <c r="N1517" s="15">
        <f>Daten!I1517</f>
        <v>409</v>
      </c>
      <c r="O1517" s="27">
        <f t="shared" si="596"/>
        <v>0.55845323741007191</v>
      </c>
      <c r="P1517" s="15">
        <f t="shared" si="597"/>
        <v>636.56397479767611</v>
      </c>
      <c r="Q1517" s="20">
        <f t="shared" si="598"/>
        <v>-15.56397479767611</v>
      </c>
      <c r="R1517" s="26">
        <f t="shared" si="599"/>
        <v>-3112.794959535222</v>
      </c>
      <c r="S1517" s="8">
        <f>Daten!K1517</f>
        <v>6949.95</v>
      </c>
      <c r="T1517" s="8">
        <f>Daten!L1517</f>
        <v>93747.839999999997</v>
      </c>
      <c r="U1517" s="8">
        <f>Daten!M1517</f>
        <v>121642.67</v>
      </c>
      <c r="V1517" s="8">
        <f>Daten!N1517</f>
        <v>500</v>
      </c>
      <c r="W1517" s="8">
        <f>Daten!O1517</f>
        <v>500</v>
      </c>
      <c r="X1517" s="22">
        <f t="shared" si="600"/>
        <v>222340.46</v>
      </c>
      <c r="Y1517" s="8">
        <f t="shared" si="601"/>
        <v>710925.79059897689</v>
      </c>
      <c r="Z1517" s="20">
        <f t="shared" si="602"/>
        <v>-488585.33059897693</v>
      </c>
      <c r="AA1517" s="26">
        <f t="shared" si="603"/>
        <v>48858.533059897694</v>
      </c>
      <c r="AB1517" s="31">
        <f t="shared" si="604"/>
        <v>56060.934915654827</v>
      </c>
      <c r="AC1517" s="30">
        <f t="shared" si="605"/>
        <v>56060.934915654827</v>
      </c>
      <c r="AG1517" s="25">
        <f t="shared" si="606"/>
        <v>10315.196815292353</v>
      </c>
      <c r="AH1517" s="25">
        <f t="shared" si="607"/>
        <v>48858.533059897694</v>
      </c>
      <c r="AI1517" s="25">
        <f t="shared" si="608"/>
        <v>59173.729875190045</v>
      </c>
      <c r="AJ1517" s="25">
        <f t="shared" si="609"/>
        <v>1</v>
      </c>
      <c r="AK1517" s="25">
        <f t="shared" si="610"/>
        <v>59173.729875190045</v>
      </c>
      <c r="AL1517" s="25">
        <f t="shared" ca="1" si="611"/>
        <v>162868</v>
      </c>
      <c r="AM1517" s="25">
        <f t="shared" ca="1" si="612"/>
        <v>61</v>
      </c>
      <c r="AN1517" s="25">
        <f ca="1">IF(AM1517=0,0,COUNTIF($AM$19:AM1517,C1517*10+1))</f>
        <v>29</v>
      </c>
      <c r="AO1517" s="20">
        <f t="shared" ca="1" si="613"/>
        <v>0</v>
      </c>
      <c r="AP1517" s="32">
        <f t="shared" ca="1" si="614"/>
        <v>162868</v>
      </c>
    </row>
    <row r="1518" spans="1:42" x14ac:dyDescent="0.2">
      <c r="A1518" s="14">
        <f>Daten!A1518</f>
        <v>61032</v>
      </c>
      <c r="B1518" s="7" t="str">
        <f>Daten!B1518</f>
        <v xml:space="preserve">Sankt Johann im Saggautal                         </v>
      </c>
      <c r="C1518" s="14">
        <f t="shared" si="590"/>
        <v>6</v>
      </c>
      <c r="D1518" s="9">
        <f>Daten!D1518</f>
        <v>0</v>
      </c>
      <c r="E1518" s="8">
        <f>Daten!E1518</f>
        <v>1967</v>
      </c>
      <c r="F1518" s="8">
        <f>Daten!F1518</f>
        <v>1999</v>
      </c>
      <c r="G1518" s="26">
        <f t="shared" si="591"/>
        <v>-32</v>
      </c>
      <c r="H1518" s="28">
        <f t="shared" si="592"/>
        <v>-1.6008004002000999E-2</v>
      </c>
      <c r="I1518" s="20">
        <f t="shared" si="593"/>
        <v>28.476666782844898</v>
      </c>
      <c r="J1518" s="20">
        <f t="shared" si="594"/>
        <v>-60.476666782844902</v>
      </c>
      <c r="K1518" s="26">
        <f t="shared" si="595"/>
        <v>30238.333391422449</v>
      </c>
      <c r="L1518" s="15">
        <f>Daten!G1518</f>
        <v>265</v>
      </c>
      <c r="M1518" s="15">
        <f>Daten!H1518</f>
        <v>1269</v>
      </c>
      <c r="N1518" s="15">
        <f>Daten!I1518</f>
        <v>433</v>
      </c>
      <c r="O1518" s="27">
        <f t="shared" si="596"/>
        <v>0.55003940110323091</v>
      </c>
      <c r="P1518" s="15">
        <f t="shared" si="597"/>
        <v>726.43856476461417</v>
      </c>
      <c r="Q1518" s="20">
        <f t="shared" si="598"/>
        <v>-28.438564764614171</v>
      </c>
      <c r="R1518" s="26">
        <f t="shared" si="599"/>
        <v>-5687.7129529228341</v>
      </c>
      <c r="S1518" s="8">
        <f>Daten!K1518</f>
        <v>11213.93</v>
      </c>
      <c r="T1518" s="8">
        <f>Daten!L1518</f>
        <v>101339.02</v>
      </c>
      <c r="U1518" s="8">
        <f>Daten!M1518</f>
        <v>255731.49</v>
      </c>
      <c r="V1518" s="8">
        <f>Daten!N1518</f>
        <v>500</v>
      </c>
      <c r="W1518" s="8">
        <f>Daten!O1518</f>
        <v>500</v>
      </c>
      <c r="X1518" s="22">
        <f t="shared" si="600"/>
        <v>368284.44</v>
      </c>
      <c r="Y1518" s="8">
        <f t="shared" si="601"/>
        <v>806919.23260714812</v>
      </c>
      <c r="Z1518" s="20">
        <f t="shared" si="602"/>
        <v>-438634.79260714812</v>
      </c>
      <c r="AA1518" s="26">
        <f t="shared" si="603"/>
        <v>43863.479260714812</v>
      </c>
      <c r="AB1518" s="31">
        <f t="shared" si="604"/>
        <v>68414.099699214421</v>
      </c>
      <c r="AC1518" s="30">
        <f t="shared" si="605"/>
        <v>68414.099699214421</v>
      </c>
      <c r="AG1518" s="25">
        <f t="shared" si="606"/>
        <v>30238.333391422449</v>
      </c>
      <c r="AH1518" s="25">
        <f t="shared" si="607"/>
        <v>43863.479260714812</v>
      </c>
      <c r="AI1518" s="25">
        <f t="shared" si="608"/>
        <v>74101.812652137261</v>
      </c>
      <c r="AJ1518" s="25">
        <f t="shared" si="609"/>
        <v>1</v>
      </c>
      <c r="AK1518" s="25">
        <f t="shared" si="610"/>
        <v>74101.812652137261</v>
      </c>
      <c r="AL1518" s="25">
        <f t="shared" ca="1" si="611"/>
        <v>203955</v>
      </c>
      <c r="AM1518" s="25">
        <f t="shared" ca="1" si="612"/>
        <v>61</v>
      </c>
      <c r="AN1518" s="25">
        <f ca="1">IF(AM1518=0,0,COUNTIF($AM$19:AM1518,C1518*10+1))</f>
        <v>30</v>
      </c>
      <c r="AO1518" s="20">
        <f t="shared" ca="1" si="613"/>
        <v>0</v>
      </c>
      <c r="AP1518" s="32">
        <f t="shared" ca="1" si="614"/>
        <v>203955</v>
      </c>
    </row>
    <row r="1519" spans="1:42" x14ac:dyDescent="0.2">
      <c r="A1519" s="14">
        <f>Daten!A1519</f>
        <v>61033</v>
      </c>
      <c r="B1519" s="7" t="str">
        <f>Daten!B1519</f>
        <v xml:space="preserve">Sankt Nikolai im Sausal                           </v>
      </c>
      <c r="C1519" s="14">
        <f t="shared" si="590"/>
        <v>6</v>
      </c>
      <c r="D1519" s="9">
        <f>Daten!D1519</f>
        <v>0</v>
      </c>
      <c r="E1519" s="8">
        <f>Daten!E1519</f>
        <v>2353</v>
      </c>
      <c r="F1519" s="8">
        <f>Daten!F1519</f>
        <v>2291</v>
      </c>
      <c r="G1519" s="26">
        <f t="shared" si="591"/>
        <v>62</v>
      </c>
      <c r="H1519" s="28">
        <f t="shared" si="592"/>
        <v>2.7062418158009603E-2</v>
      </c>
      <c r="I1519" s="20">
        <f t="shared" si="593"/>
        <v>32.636339969733697</v>
      </c>
      <c r="J1519" s="20">
        <f t="shared" si="594"/>
        <v>29.363660030266303</v>
      </c>
      <c r="K1519" s="26">
        <f t="shared" si="595"/>
        <v>-14681.830015133151</v>
      </c>
      <c r="L1519" s="15">
        <f>Daten!G1519</f>
        <v>338</v>
      </c>
      <c r="M1519" s="15">
        <f>Daten!H1519</f>
        <v>1496</v>
      </c>
      <c r="N1519" s="15">
        <f>Daten!I1519</f>
        <v>519</v>
      </c>
      <c r="O1519" s="27">
        <f t="shared" si="596"/>
        <v>0.57286096256684493</v>
      </c>
      <c r="P1519" s="15">
        <f t="shared" si="597"/>
        <v>856.3846279652189</v>
      </c>
      <c r="Q1519" s="20">
        <f t="shared" si="598"/>
        <v>0.61537203478110314</v>
      </c>
      <c r="R1519" s="26">
        <f t="shared" si="599"/>
        <v>123.07440695622063</v>
      </c>
      <c r="S1519" s="8">
        <f>Daten!K1519</f>
        <v>13146.61</v>
      </c>
      <c r="T1519" s="8">
        <f>Daten!L1519</f>
        <v>114710.72</v>
      </c>
      <c r="U1519" s="8">
        <f>Daten!M1519</f>
        <v>227171.59</v>
      </c>
      <c r="V1519" s="8">
        <f>Daten!N1519</f>
        <v>500</v>
      </c>
      <c r="W1519" s="8">
        <f>Daten!O1519</f>
        <v>500</v>
      </c>
      <c r="X1519" s="22">
        <f t="shared" si="600"/>
        <v>355028.92</v>
      </c>
      <c r="Y1519" s="8">
        <f t="shared" si="601"/>
        <v>965267.38908216543</v>
      </c>
      <c r="Z1519" s="20">
        <f t="shared" si="602"/>
        <v>-610238.46908216551</v>
      </c>
      <c r="AA1519" s="26">
        <f t="shared" si="603"/>
        <v>61023.846908216554</v>
      </c>
      <c r="AB1519" s="31">
        <f t="shared" si="604"/>
        <v>46465.091300039625</v>
      </c>
      <c r="AC1519" s="30">
        <f t="shared" si="605"/>
        <v>46465.091300039625</v>
      </c>
      <c r="AG1519" s="25">
        <f t="shared" si="606"/>
        <v>-14681.830015133151</v>
      </c>
      <c r="AH1519" s="25">
        <f t="shared" si="607"/>
        <v>61023.846908216554</v>
      </c>
      <c r="AI1519" s="25">
        <f t="shared" si="608"/>
        <v>46342.016893083404</v>
      </c>
      <c r="AJ1519" s="25">
        <f t="shared" si="609"/>
        <v>1</v>
      </c>
      <c r="AK1519" s="25">
        <f t="shared" si="610"/>
        <v>46342.016893083404</v>
      </c>
      <c r="AL1519" s="25">
        <f t="shared" ca="1" si="611"/>
        <v>127550</v>
      </c>
      <c r="AM1519" s="25">
        <f t="shared" ca="1" si="612"/>
        <v>61</v>
      </c>
      <c r="AN1519" s="25">
        <f ca="1">IF(AM1519=0,0,COUNTIF($AM$19:AM1519,C1519*10+1))</f>
        <v>31</v>
      </c>
      <c r="AO1519" s="20">
        <f t="shared" ca="1" si="613"/>
        <v>0</v>
      </c>
      <c r="AP1519" s="32">
        <f t="shared" ca="1" si="614"/>
        <v>127550</v>
      </c>
    </row>
    <row r="1520" spans="1:42" x14ac:dyDescent="0.2">
      <c r="A1520" s="14">
        <f>Daten!A1520</f>
        <v>61043</v>
      </c>
      <c r="B1520" s="7" t="str">
        <f>Daten!B1520</f>
        <v xml:space="preserve">Tillmitsch                                        </v>
      </c>
      <c r="C1520" s="14">
        <f t="shared" si="590"/>
        <v>6</v>
      </c>
      <c r="D1520" s="9">
        <f>Daten!D1520</f>
        <v>0</v>
      </c>
      <c r="E1520" s="8">
        <f>Daten!E1520</f>
        <v>3894</v>
      </c>
      <c r="F1520" s="8">
        <f>Daten!F1520</f>
        <v>3364</v>
      </c>
      <c r="G1520" s="26">
        <f t="shared" si="591"/>
        <v>530</v>
      </c>
      <c r="H1520" s="28">
        <f t="shared" si="592"/>
        <v>0.15755053507728894</v>
      </c>
      <c r="I1520" s="20">
        <f t="shared" si="593"/>
        <v>47.921714385938088</v>
      </c>
      <c r="J1520" s="20">
        <f t="shared" si="594"/>
        <v>482.07828561406188</v>
      </c>
      <c r="K1520" s="26">
        <f t="shared" si="595"/>
        <v>-241039.14280703093</v>
      </c>
      <c r="L1520" s="15">
        <f>Daten!G1520</f>
        <v>508</v>
      </c>
      <c r="M1520" s="15">
        <f>Daten!H1520</f>
        <v>2624</v>
      </c>
      <c r="N1520" s="15">
        <f>Daten!I1520</f>
        <v>762</v>
      </c>
      <c r="O1520" s="27">
        <f t="shared" si="596"/>
        <v>0.4839939024390244</v>
      </c>
      <c r="P1520" s="15">
        <f t="shared" si="597"/>
        <v>1502.1077966448759</v>
      </c>
      <c r="Q1520" s="20">
        <f t="shared" si="598"/>
        <v>-232.10779664487586</v>
      </c>
      <c r="R1520" s="26">
        <f t="shared" si="599"/>
        <v>-46421.559328975171</v>
      </c>
      <c r="S1520" s="8">
        <f>Daten!K1520</f>
        <v>6765.89</v>
      </c>
      <c r="T1520" s="8">
        <f>Daten!L1520</f>
        <v>281897.46999999997</v>
      </c>
      <c r="U1520" s="8">
        <f>Daten!M1520</f>
        <v>1491656.13</v>
      </c>
      <c r="V1520" s="8">
        <f>Daten!N1520</f>
        <v>500</v>
      </c>
      <c r="W1520" s="8">
        <f>Daten!O1520</f>
        <v>500</v>
      </c>
      <c r="X1520" s="22">
        <f t="shared" si="600"/>
        <v>1780319.4899999998</v>
      </c>
      <c r="Y1520" s="8">
        <f t="shared" si="601"/>
        <v>1597429.329828284</v>
      </c>
      <c r="Z1520" s="20">
        <f t="shared" si="602"/>
        <v>182890.16017171578</v>
      </c>
      <c r="AA1520" s="26">
        <f t="shared" si="603"/>
        <v>-18289.01601717158</v>
      </c>
      <c r="AB1520" s="31">
        <f t="shared" si="604"/>
        <v>-305749.71815317764</v>
      </c>
      <c r="AC1520" s="30">
        <f t="shared" si="605"/>
        <v>0</v>
      </c>
      <c r="AG1520" s="25">
        <f t="shared" si="606"/>
        <v>0</v>
      </c>
      <c r="AH1520" s="25">
        <f t="shared" si="607"/>
        <v>0</v>
      </c>
      <c r="AI1520" s="25">
        <f t="shared" si="608"/>
        <v>0</v>
      </c>
      <c r="AJ1520" s="25">
        <f t="shared" si="609"/>
        <v>1</v>
      </c>
      <c r="AK1520" s="25">
        <f t="shared" si="610"/>
        <v>0</v>
      </c>
      <c r="AL1520" s="25">
        <f t="shared" ca="1" si="611"/>
        <v>0</v>
      </c>
      <c r="AM1520" s="25">
        <f t="shared" ca="1" si="612"/>
        <v>0</v>
      </c>
      <c r="AN1520" s="25">
        <f ca="1">IF(AM1520=0,0,COUNTIF($AM$19:AM1520,C1520*10+1))</f>
        <v>0</v>
      </c>
      <c r="AO1520" s="20">
        <f t="shared" ca="1" si="613"/>
        <v>0</v>
      </c>
      <c r="AP1520" s="32">
        <f t="shared" ca="1" si="614"/>
        <v>0</v>
      </c>
    </row>
    <row r="1521" spans="1:42" x14ac:dyDescent="0.2">
      <c r="A1521" s="14">
        <f>Daten!A1521</f>
        <v>61045</v>
      </c>
      <c r="B1521" s="7" t="str">
        <f>Daten!B1521</f>
        <v xml:space="preserve">Wagna                                             </v>
      </c>
      <c r="C1521" s="14">
        <f t="shared" si="590"/>
        <v>6</v>
      </c>
      <c r="D1521" s="9">
        <f>Daten!D1521</f>
        <v>0</v>
      </c>
      <c r="E1521" s="8">
        <f>Daten!E1521</f>
        <v>6526</v>
      </c>
      <c r="F1521" s="8">
        <f>Daten!F1521</f>
        <v>6176</v>
      </c>
      <c r="G1521" s="26">
        <f t="shared" si="591"/>
        <v>350</v>
      </c>
      <c r="H1521" s="28">
        <f t="shared" si="592"/>
        <v>5.6670984455958549E-2</v>
      </c>
      <c r="I1521" s="20">
        <f t="shared" si="593"/>
        <v>87.97993699392201</v>
      </c>
      <c r="J1521" s="20">
        <f t="shared" si="594"/>
        <v>262.02006300607798</v>
      </c>
      <c r="K1521" s="26">
        <f t="shared" si="595"/>
        <v>-131010.03150303899</v>
      </c>
      <c r="L1521" s="15">
        <f>Daten!G1521</f>
        <v>929</v>
      </c>
      <c r="M1521" s="15">
        <f>Daten!H1521</f>
        <v>4348</v>
      </c>
      <c r="N1521" s="15">
        <f>Daten!I1521</f>
        <v>1249</v>
      </c>
      <c r="O1521" s="27">
        <f t="shared" si="596"/>
        <v>0.50091996320147192</v>
      </c>
      <c r="P1521" s="15">
        <f t="shared" si="597"/>
        <v>2489.0109374283234</v>
      </c>
      <c r="Q1521" s="20">
        <f t="shared" si="598"/>
        <v>-311.01093742832336</v>
      </c>
      <c r="R1521" s="26">
        <f t="shared" si="599"/>
        <v>-62202.187485664675</v>
      </c>
      <c r="S1521" s="8">
        <f>Daten!K1521</f>
        <v>4845.62</v>
      </c>
      <c r="T1521" s="8">
        <f>Daten!L1521</f>
        <v>435518.4</v>
      </c>
      <c r="U1521" s="8">
        <f>Daten!M1521</f>
        <v>1156810.2</v>
      </c>
      <c r="V1521" s="8">
        <f>Daten!N1521</f>
        <v>500</v>
      </c>
      <c r="W1521" s="8">
        <f>Daten!O1521</f>
        <v>500</v>
      </c>
      <c r="X1521" s="22">
        <f t="shared" si="600"/>
        <v>1597174.22</v>
      </c>
      <c r="Y1521" s="8">
        <f t="shared" si="601"/>
        <v>2677150.4382278845</v>
      </c>
      <c r="Z1521" s="20">
        <f t="shared" si="602"/>
        <v>-1079976.2182278845</v>
      </c>
      <c r="AA1521" s="26">
        <f t="shared" si="603"/>
        <v>107997.62182278845</v>
      </c>
      <c r="AB1521" s="31">
        <f t="shared" si="604"/>
        <v>-85214.597165915227</v>
      </c>
      <c r="AC1521" s="30">
        <f t="shared" si="605"/>
        <v>0</v>
      </c>
      <c r="AG1521" s="25">
        <f t="shared" si="606"/>
        <v>0</v>
      </c>
      <c r="AH1521" s="25">
        <f t="shared" si="607"/>
        <v>0</v>
      </c>
      <c r="AI1521" s="25">
        <f t="shared" si="608"/>
        <v>0</v>
      </c>
      <c r="AJ1521" s="25">
        <f t="shared" si="609"/>
        <v>1</v>
      </c>
      <c r="AK1521" s="25">
        <f t="shared" si="610"/>
        <v>0</v>
      </c>
      <c r="AL1521" s="25">
        <f t="shared" ca="1" si="611"/>
        <v>0</v>
      </c>
      <c r="AM1521" s="25">
        <f t="shared" ca="1" si="612"/>
        <v>0</v>
      </c>
      <c r="AN1521" s="25">
        <f ca="1">IF(AM1521=0,0,COUNTIF($AM$19:AM1521,C1521*10+1))</f>
        <v>0</v>
      </c>
      <c r="AO1521" s="20">
        <f t="shared" ca="1" si="613"/>
        <v>0</v>
      </c>
      <c r="AP1521" s="32">
        <f t="shared" ca="1" si="614"/>
        <v>0</v>
      </c>
    </row>
    <row r="1522" spans="1:42" x14ac:dyDescent="0.2">
      <c r="A1522" s="14">
        <f>Daten!A1522</f>
        <v>61049</v>
      </c>
      <c r="B1522" s="7" t="str">
        <f>Daten!B1522</f>
        <v xml:space="preserve">Ehrenhausen an der Weinstraße                    </v>
      </c>
      <c r="C1522" s="14">
        <f t="shared" si="590"/>
        <v>6</v>
      </c>
      <c r="D1522" s="9">
        <f>Daten!D1522</f>
        <v>0</v>
      </c>
      <c r="E1522" s="8">
        <f>Daten!E1522</f>
        <v>2417</v>
      </c>
      <c r="F1522" s="8">
        <f>Daten!F1522</f>
        <v>2519</v>
      </c>
      <c r="G1522" s="26">
        <f t="shared" si="591"/>
        <v>-102</v>
      </c>
      <c r="H1522" s="28">
        <f t="shared" si="592"/>
        <v>-4.0492258832870186E-2</v>
      </c>
      <c r="I1522" s="20">
        <f t="shared" si="593"/>
        <v>35.884303964975636</v>
      </c>
      <c r="J1522" s="20">
        <f t="shared" si="594"/>
        <v>-137.88430396497563</v>
      </c>
      <c r="K1522" s="26">
        <f t="shared" si="595"/>
        <v>68942.15198248782</v>
      </c>
      <c r="L1522" s="15">
        <f>Daten!G1522</f>
        <v>305</v>
      </c>
      <c r="M1522" s="15">
        <f>Daten!H1522</f>
        <v>1572</v>
      </c>
      <c r="N1522" s="15">
        <f>Daten!I1522</f>
        <v>540</v>
      </c>
      <c r="O1522" s="27">
        <f t="shared" si="596"/>
        <v>0.53753180661577604</v>
      </c>
      <c r="P1522" s="15">
        <f t="shared" si="597"/>
        <v>899.89079890462835</v>
      </c>
      <c r="Q1522" s="20">
        <f t="shared" si="598"/>
        <v>-54.890798904628355</v>
      </c>
      <c r="R1522" s="26">
        <f t="shared" si="599"/>
        <v>-10978.159780925671</v>
      </c>
      <c r="S1522" s="8">
        <f>Daten!K1522</f>
        <v>12741.22</v>
      </c>
      <c r="T1522" s="8">
        <f>Daten!L1522</f>
        <v>186730.87</v>
      </c>
      <c r="U1522" s="8">
        <f>Daten!M1522</f>
        <v>768197.96</v>
      </c>
      <c r="V1522" s="8">
        <f>Daten!N1522</f>
        <v>500</v>
      </c>
      <c r="W1522" s="8">
        <f>Daten!O1522</f>
        <v>500</v>
      </c>
      <c r="X1522" s="22">
        <f t="shared" si="600"/>
        <v>967670.04999999993</v>
      </c>
      <c r="Y1522" s="8">
        <f t="shared" si="601"/>
        <v>991522.00569978496</v>
      </c>
      <c r="Z1522" s="20">
        <f t="shared" si="602"/>
        <v>-23851.95569978503</v>
      </c>
      <c r="AA1522" s="26">
        <f t="shared" si="603"/>
        <v>2385.195569978503</v>
      </c>
      <c r="AB1522" s="31">
        <f t="shared" si="604"/>
        <v>60349.187771540652</v>
      </c>
      <c r="AC1522" s="30">
        <f t="shared" si="605"/>
        <v>60349.187771540652</v>
      </c>
      <c r="AG1522" s="25">
        <f t="shared" si="606"/>
        <v>68942.15198248782</v>
      </c>
      <c r="AH1522" s="25">
        <f t="shared" si="607"/>
        <v>2385.195569978503</v>
      </c>
      <c r="AI1522" s="25">
        <f t="shared" si="608"/>
        <v>71327.347552466323</v>
      </c>
      <c r="AJ1522" s="25">
        <f t="shared" si="609"/>
        <v>1</v>
      </c>
      <c r="AK1522" s="25">
        <f t="shared" si="610"/>
        <v>71327.347552466323</v>
      </c>
      <c r="AL1522" s="25">
        <f t="shared" ca="1" si="611"/>
        <v>196319</v>
      </c>
      <c r="AM1522" s="25">
        <f t="shared" ca="1" si="612"/>
        <v>61</v>
      </c>
      <c r="AN1522" s="25">
        <f ca="1">IF(AM1522=0,0,COUNTIF($AM$19:AM1522,C1522*10+1))</f>
        <v>32</v>
      </c>
      <c r="AO1522" s="20">
        <f t="shared" ca="1" si="613"/>
        <v>0</v>
      </c>
      <c r="AP1522" s="32">
        <f t="shared" ca="1" si="614"/>
        <v>196319</v>
      </c>
    </row>
    <row r="1523" spans="1:42" x14ac:dyDescent="0.2">
      <c r="A1523" s="14">
        <f>Daten!A1523</f>
        <v>61050</v>
      </c>
      <c r="B1523" s="7" t="str">
        <f>Daten!B1523</f>
        <v xml:space="preserve">Gamlitz                                           </v>
      </c>
      <c r="C1523" s="14">
        <f t="shared" si="590"/>
        <v>6</v>
      </c>
      <c r="D1523" s="9">
        <f>Daten!D1523</f>
        <v>0</v>
      </c>
      <c r="E1523" s="8">
        <f>Daten!E1523</f>
        <v>3207</v>
      </c>
      <c r="F1523" s="8">
        <f>Daten!F1523</f>
        <v>3208</v>
      </c>
      <c r="G1523" s="26">
        <f t="shared" si="591"/>
        <v>-1</v>
      </c>
      <c r="H1523" s="28">
        <f t="shared" si="592"/>
        <v>-3.1172069825436408E-4</v>
      </c>
      <c r="I1523" s="20">
        <f t="shared" si="593"/>
        <v>45.699423231298866</v>
      </c>
      <c r="J1523" s="20">
        <f t="shared" si="594"/>
        <v>-46.699423231298866</v>
      </c>
      <c r="K1523" s="26">
        <f t="shared" si="595"/>
        <v>23349.711615649434</v>
      </c>
      <c r="L1523" s="15">
        <f>Daten!G1523</f>
        <v>438</v>
      </c>
      <c r="M1523" s="15">
        <f>Daten!H1523</f>
        <v>1988</v>
      </c>
      <c r="N1523" s="15">
        <f>Daten!I1523</f>
        <v>781</v>
      </c>
      <c r="O1523" s="27">
        <f t="shared" si="596"/>
        <v>0.61317907444668007</v>
      </c>
      <c r="P1523" s="15">
        <f t="shared" si="597"/>
        <v>1138.0298398361331</v>
      </c>
      <c r="Q1523" s="20">
        <f t="shared" si="598"/>
        <v>80.970160163866922</v>
      </c>
      <c r="R1523" s="26">
        <f t="shared" si="599"/>
        <v>16194.032032773384</v>
      </c>
      <c r="S1523" s="8">
        <f>Daten!K1523</f>
        <v>22397.42</v>
      </c>
      <c r="T1523" s="8">
        <f>Daten!L1523</f>
        <v>155102.39999999999</v>
      </c>
      <c r="U1523" s="8">
        <f>Daten!M1523</f>
        <v>775085.56</v>
      </c>
      <c r="V1523" s="8">
        <f>Daten!N1523</f>
        <v>500</v>
      </c>
      <c r="W1523" s="8">
        <f>Daten!O1523</f>
        <v>500</v>
      </c>
      <c r="X1523" s="22">
        <f t="shared" si="600"/>
        <v>952585.38000000012</v>
      </c>
      <c r="Y1523" s="8">
        <f t="shared" si="601"/>
        <v>1315602.4295735252</v>
      </c>
      <c r="Z1523" s="20">
        <f t="shared" si="602"/>
        <v>-363017.04957352509</v>
      </c>
      <c r="AA1523" s="26">
        <f t="shared" si="603"/>
        <v>36301.704957352507</v>
      </c>
      <c r="AB1523" s="31">
        <f t="shared" si="604"/>
        <v>75845.448605775324</v>
      </c>
      <c r="AC1523" s="30">
        <f t="shared" si="605"/>
        <v>75845.448605775324</v>
      </c>
      <c r="AG1523" s="25">
        <f t="shared" si="606"/>
        <v>23349.711615649434</v>
      </c>
      <c r="AH1523" s="25">
        <f t="shared" si="607"/>
        <v>36301.704957352507</v>
      </c>
      <c r="AI1523" s="25">
        <f t="shared" si="608"/>
        <v>59651.416573001945</v>
      </c>
      <c r="AJ1523" s="25">
        <f t="shared" si="609"/>
        <v>1</v>
      </c>
      <c r="AK1523" s="25">
        <f t="shared" si="610"/>
        <v>59651.416573001945</v>
      </c>
      <c r="AL1523" s="25">
        <f t="shared" ca="1" si="611"/>
        <v>164182</v>
      </c>
      <c r="AM1523" s="25">
        <f t="shared" ca="1" si="612"/>
        <v>61</v>
      </c>
      <c r="AN1523" s="25">
        <f ca="1">IF(AM1523=0,0,COUNTIF($AM$19:AM1523,C1523*10+1))</f>
        <v>33</v>
      </c>
      <c r="AO1523" s="20">
        <f t="shared" ca="1" si="613"/>
        <v>0</v>
      </c>
      <c r="AP1523" s="32">
        <f t="shared" ca="1" si="614"/>
        <v>164182</v>
      </c>
    </row>
    <row r="1524" spans="1:42" x14ac:dyDescent="0.2">
      <c r="A1524" s="14">
        <f>Daten!A1524</f>
        <v>61051</v>
      </c>
      <c r="B1524" s="7" t="str">
        <f>Daten!B1524</f>
        <v xml:space="preserve">Gleinstätten                                     </v>
      </c>
      <c r="C1524" s="14">
        <f t="shared" si="590"/>
        <v>6</v>
      </c>
      <c r="D1524" s="9">
        <f>Daten!D1524</f>
        <v>0</v>
      </c>
      <c r="E1524" s="8">
        <f>Daten!E1524</f>
        <v>2807</v>
      </c>
      <c r="F1524" s="8">
        <f>Daten!F1524</f>
        <v>2775</v>
      </c>
      <c r="G1524" s="26">
        <f t="shared" si="591"/>
        <v>32</v>
      </c>
      <c r="H1524" s="28">
        <f t="shared" si="592"/>
        <v>1.1531531531531532E-2</v>
      </c>
      <c r="I1524" s="20">
        <f t="shared" si="593"/>
        <v>39.531140731563077</v>
      </c>
      <c r="J1524" s="20">
        <f t="shared" si="594"/>
        <v>-7.5311407315630774</v>
      </c>
      <c r="K1524" s="26">
        <f t="shared" si="595"/>
        <v>3765.5703657815388</v>
      </c>
      <c r="L1524" s="15">
        <f>Daten!G1524</f>
        <v>375</v>
      </c>
      <c r="M1524" s="15">
        <f>Daten!H1524</f>
        <v>1850</v>
      </c>
      <c r="N1524" s="15">
        <f>Daten!I1524</f>
        <v>582</v>
      </c>
      <c r="O1524" s="27">
        <f t="shared" si="596"/>
        <v>0.51729729729729734</v>
      </c>
      <c r="P1524" s="15">
        <f t="shared" si="597"/>
        <v>1059.0317926040475</v>
      </c>
      <c r="Q1524" s="20">
        <f t="shared" si="598"/>
        <v>-102.0317926040475</v>
      </c>
      <c r="R1524" s="26">
        <f t="shared" si="599"/>
        <v>-20406.358520809499</v>
      </c>
      <c r="S1524" s="8">
        <f>Daten!K1524</f>
        <v>12544.26</v>
      </c>
      <c r="T1524" s="8">
        <f>Daten!L1524</f>
        <v>228704.36</v>
      </c>
      <c r="U1524" s="8">
        <f>Daten!M1524</f>
        <v>1053805.43</v>
      </c>
      <c r="V1524" s="8">
        <f>Daten!N1524</f>
        <v>500</v>
      </c>
      <c r="W1524" s="8">
        <f>Daten!O1524</f>
        <v>500</v>
      </c>
      <c r="X1524" s="22">
        <f t="shared" si="600"/>
        <v>1295054.0499999998</v>
      </c>
      <c r="Y1524" s="8">
        <f t="shared" si="601"/>
        <v>1151511.0757134035</v>
      </c>
      <c r="Z1524" s="20">
        <f t="shared" si="602"/>
        <v>143542.97428659629</v>
      </c>
      <c r="AA1524" s="26">
        <f t="shared" si="603"/>
        <v>-14354.297428659629</v>
      </c>
      <c r="AB1524" s="31">
        <f t="shared" si="604"/>
        <v>-30995.085583687589</v>
      </c>
      <c r="AC1524" s="30">
        <f t="shared" si="605"/>
        <v>0</v>
      </c>
      <c r="AG1524" s="25">
        <f t="shared" si="606"/>
        <v>0</v>
      </c>
      <c r="AH1524" s="25">
        <f t="shared" si="607"/>
        <v>0</v>
      </c>
      <c r="AI1524" s="25">
        <f t="shared" si="608"/>
        <v>0</v>
      </c>
      <c r="AJ1524" s="25">
        <f t="shared" si="609"/>
        <v>1</v>
      </c>
      <c r="AK1524" s="25">
        <f t="shared" si="610"/>
        <v>0</v>
      </c>
      <c r="AL1524" s="25">
        <f t="shared" ca="1" si="611"/>
        <v>0</v>
      </c>
      <c r="AM1524" s="25">
        <f t="shared" ca="1" si="612"/>
        <v>0</v>
      </c>
      <c r="AN1524" s="25">
        <f ca="1">IF(AM1524=0,0,COUNTIF($AM$19:AM1524,C1524*10+1))</f>
        <v>0</v>
      </c>
      <c r="AO1524" s="20">
        <f t="shared" ca="1" si="613"/>
        <v>0</v>
      </c>
      <c r="AP1524" s="32">
        <f t="shared" ca="1" si="614"/>
        <v>0</v>
      </c>
    </row>
    <row r="1525" spans="1:42" x14ac:dyDescent="0.2">
      <c r="A1525" s="14">
        <f>Daten!A1525</f>
        <v>61052</v>
      </c>
      <c r="B1525" s="7" t="str">
        <f>Daten!B1525</f>
        <v xml:space="preserve">Heiligenkreuz am Waasen                           </v>
      </c>
      <c r="C1525" s="14">
        <f t="shared" si="590"/>
        <v>6</v>
      </c>
      <c r="D1525" s="9">
        <f>Daten!D1525</f>
        <v>0</v>
      </c>
      <c r="E1525" s="8">
        <f>Daten!E1525</f>
        <v>2913</v>
      </c>
      <c r="F1525" s="8">
        <f>Daten!F1525</f>
        <v>2833</v>
      </c>
      <c r="G1525" s="26">
        <f t="shared" si="591"/>
        <v>80</v>
      </c>
      <c r="H1525" s="28">
        <f t="shared" si="592"/>
        <v>2.8238616307800918E-2</v>
      </c>
      <c r="I1525" s="20">
        <f t="shared" si="593"/>
        <v>40.357377186493046</v>
      </c>
      <c r="J1525" s="20">
        <f t="shared" si="594"/>
        <v>39.642622813506954</v>
      </c>
      <c r="K1525" s="26">
        <f t="shared" si="595"/>
        <v>-19821.311406753477</v>
      </c>
      <c r="L1525" s="15">
        <f>Daten!G1525</f>
        <v>434</v>
      </c>
      <c r="M1525" s="15">
        <f>Daten!H1525</f>
        <v>1898</v>
      </c>
      <c r="N1525" s="15">
        <f>Daten!I1525</f>
        <v>581</v>
      </c>
      <c r="O1525" s="27">
        <f t="shared" si="596"/>
        <v>0.53477344573234986</v>
      </c>
      <c r="P1525" s="15">
        <f t="shared" si="597"/>
        <v>1086.5093742499903</v>
      </c>
      <c r="Q1525" s="20">
        <f t="shared" si="598"/>
        <v>-71.509374249990287</v>
      </c>
      <c r="R1525" s="26">
        <f t="shared" si="599"/>
        <v>-14301.874849998057</v>
      </c>
      <c r="S1525" s="8">
        <f>Daten!K1525</f>
        <v>14292.85</v>
      </c>
      <c r="T1525" s="8">
        <f>Daten!L1525</f>
        <v>175414.18</v>
      </c>
      <c r="U1525" s="8">
        <f>Daten!M1525</f>
        <v>342299.86</v>
      </c>
      <c r="V1525" s="8">
        <f>Daten!N1525</f>
        <v>500</v>
      </c>
      <c r="W1525" s="8">
        <f>Daten!O1525</f>
        <v>500</v>
      </c>
      <c r="X1525" s="22">
        <f t="shared" si="600"/>
        <v>532006.89</v>
      </c>
      <c r="Y1525" s="8">
        <f t="shared" si="601"/>
        <v>1194995.2844863357</v>
      </c>
      <c r="Z1525" s="20">
        <f t="shared" si="602"/>
        <v>-662988.39448633569</v>
      </c>
      <c r="AA1525" s="26">
        <f t="shared" si="603"/>
        <v>66298.839448633575</v>
      </c>
      <c r="AB1525" s="31">
        <f t="shared" si="604"/>
        <v>32175.65319188204</v>
      </c>
      <c r="AC1525" s="30">
        <f t="shared" si="605"/>
        <v>32175.65319188204</v>
      </c>
      <c r="AG1525" s="25">
        <f t="shared" si="606"/>
        <v>-19821.311406753477</v>
      </c>
      <c r="AH1525" s="25">
        <f t="shared" si="607"/>
        <v>66298.839448633575</v>
      </c>
      <c r="AI1525" s="25">
        <f t="shared" si="608"/>
        <v>46477.528041880098</v>
      </c>
      <c r="AJ1525" s="25">
        <f t="shared" si="609"/>
        <v>1</v>
      </c>
      <c r="AK1525" s="25">
        <f t="shared" si="610"/>
        <v>46477.528041880098</v>
      </c>
      <c r="AL1525" s="25">
        <f t="shared" ca="1" si="611"/>
        <v>127923</v>
      </c>
      <c r="AM1525" s="25">
        <f t="shared" ca="1" si="612"/>
        <v>61</v>
      </c>
      <c r="AN1525" s="25">
        <f ca="1">IF(AM1525=0,0,COUNTIF($AM$19:AM1525,C1525*10+1))</f>
        <v>34</v>
      </c>
      <c r="AO1525" s="20">
        <f t="shared" ca="1" si="613"/>
        <v>0</v>
      </c>
      <c r="AP1525" s="32">
        <f t="shared" ca="1" si="614"/>
        <v>127923</v>
      </c>
    </row>
    <row r="1526" spans="1:42" x14ac:dyDescent="0.2">
      <c r="A1526" s="14">
        <f>Daten!A1526</f>
        <v>61053</v>
      </c>
      <c r="B1526" s="7" t="str">
        <f>Daten!B1526</f>
        <v xml:space="preserve">Leibnitz                                          </v>
      </c>
      <c r="C1526" s="14">
        <f t="shared" si="590"/>
        <v>6</v>
      </c>
      <c r="D1526" s="9">
        <f>Daten!D1526</f>
        <v>0</v>
      </c>
      <c r="E1526" s="8">
        <f>Daten!E1526</f>
        <v>13318</v>
      </c>
      <c r="F1526" s="8">
        <f>Daten!F1526</f>
        <v>12405</v>
      </c>
      <c r="G1526" s="26">
        <f t="shared" si="591"/>
        <v>913</v>
      </c>
      <c r="H1526" s="28">
        <f t="shared" si="592"/>
        <v>7.3599355098750499E-2</v>
      </c>
      <c r="I1526" s="20">
        <f t="shared" si="593"/>
        <v>176.71488316217656</v>
      </c>
      <c r="J1526" s="20">
        <f t="shared" si="594"/>
        <v>736.28511683782347</v>
      </c>
      <c r="K1526" s="26">
        <f t="shared" si="595"/>
        <v>-368142.55841891171</v>
      </c>
      <c r="L1526" s="15">
        <f>Daten!G1526</f>
        <v>1700</v>
      </c>
      <c r="M1526" s="15">
        <f>Daten!H1526</f>
        <v>8920</v>
      </c>
      <c r="N1526" s="15">
        <f>Daten!I1526</f>
        <v>2698</v>
      </c>
      <c r="O1526" s="27">
        <f t="shared" si="596"/>
        <v>0.4930493273542601</v>
      </c>
      <c r="P1526" s="15">
        <f t="shared" si="597"/>
        <v>5106.25058920438</v>
      </c>
      <c r="Q1526" s="20">
        <f t="shared" si="598"/>
        <v>-708.25058920438005</v>
      </c>
      <c r="R1526" s="26">
        <f t="shared" si="599"/>
        <v>-141650.11784087602</v>
      </c>
      <c r="S1526" s="8">
        <f>Daten!K1526</f>
        <v>10149.82</v>
      </c>
      <c r="T1526" s="8">
        <f>Daten!L1526</f>
        <v>1214300.83</v>
      </c>
      <c r="U1526" s="8">
        <f>Daten!M1526</f>
        <v>5973632.1399999997</v>
      </c>
      <c r="V1526" s="8">
        <f>Daten!N1526</f>
        <v>500</v>
      </c>
      <c r="W1526" s="8">
        <f>Daten!O1526</f>
        <v>500</v>
      </c>
      <c r="X1526" s="22">
        <f t="shared" si="600"/>
        <v>7198082.79</v>
      </c>
      <c r="Y1526" s="8">
        <f t="shared" si="601"/>
        <v>5463421.6267727492</v>
      </c>
      <c r="Z1526" s="20">
        <f t="shared" si="602"/>
        <v>1734661.1632272508</v>
      </c>
      <c r="AA1526" s="26">
        <f t="shared" si="603"/>
        <v>-173466.11632272508</v>
      </c>
      <c r="AB1526" s="31">
        <f t="shared" si="604"/>
        <v>-683258.79258251283</v>
      </c>
      <c r="AC1526" s="30">
        <f t="shared" si="605"/>
        <v>0</v>
      </c>
      <c r="AG1526" s="25">
        <f t="shared" si="606"/>
        <v>0</v>
      </c>
      <c r="AH1526" s="25">
        <f t="shared" si="607"/>
        <v>0</v>
      </c>
      <c r="AI1526" s="25">
        <f t="shared" si="608"/>
        <v>0</v>
      </c>
      <c r="AJ1526" s="25">
        <f t="shared" si="609"/>
        <v>1</v>
      </c>
      <c r="AK1526" s="25">
        <f t="shared" si="610"/>
        <v>0</v>
      </c>
      <c r="AL1526" s="25">
        <f t="shared" ca="1" si="611"/>
        <v>0</v>
      </c>
      <c r="AM1526" s="25">
        <f t="shared" ca="1" si="612"/>
        <v>0</v>
      </c>
      <c r="AN1526" s="25">
        <f ca="1">IF(AM1526=0,0,COUNTIF($AM$19:AM1526,C1526*10+1))</f>
        <v>0</v>
      </c>
      <c r="AO1526" s="20">
        <f t="shared" ca="1" si="613"/>
        <v>0</v>
      </c>
      <c r="AP1526" s="32">
        <f t="shared" ca="1" si="614"/>
        <v>0</v>
      </c>
    </row>
    <row r="1527" spans="1:42" x14ac:dyDescent="0.2">
      <c r="A1527" s="14">
        <f>Daten!A1527</f>
        <v>61054</v>
      </c>
      <c r="B1527" s="7" t="str">
        <f>Daten!B1527</f>
        <v xml:space="preserve">Leutschach an der Weinstraße                     </v>
      </c>
      <c r="C1527" s="14">
        <f t="shared" si="590"/>
        <v>6</v>
      </c>
      <c r="D1527" s="9">
        <f>Daten!D1527</f>
        <v>0</v>
      </c>
      <c r="E1527" s="8">
        <f>Daten!E1527</f>
        <v>3551</v>
      </c>
      <c r="F1527" s="8">
        <f>Daten!F1527</f>
        <v>3665</v>
      </c>
      <c r="G1527" s="26">
        <f t="shared" si="591"/>
        <v>-114</v>
      </c>
      <c r="H1527" s="28">
        <f t="shared" si="592"/>
        <v>-3.1105047748976808E-2</v>
      </c>
      <c r="I1527" s="20">
        <f t="shared" si="593"/>
        <v>52.209596677902226</v>
      </c>
      <c r="J1527" s="20">
        <f t="shared" si="594"/>
        <v>-166.20959667790223</v>
      </c>
      <c r="K1527" s="26">
        <f t="shared" si="595"/>
        <v>83104.798338951106</v>
      </c>
      <c r="L1527" s="15">
        <f>Daten!G1527</f>
        <v>481</v>
      </c>
      <c r="M1527" s="15">
        <f>Daten!H1527</f>
        <v>2274</v>
      </c>
      <c r="N1527" s="15">
        <f>Daten!I1527</f>
        <v>796</v>
      </c>
      <c r="O1527" s="27">
        <f t="shared" si="596"/>
        <v>0.56156552330694809</v>
      </c>
      <c r="P1527" s="15">
        <f t="shared" si="597"/>
        <v>1301.7504304765425</v>
      </c>
      <c r="Q1527" s="20">
        <f t="shared" si="598"/>
        <v>-24.750430476542533</v>
      </c>
      <c r="R1527" s="26">
        <f t="shared" si="599"/>
        <v>-4950.0860953085066</v>
      </c>
      <c r="S1527" s="8">
        <f>Daten!K1527</f>
        <v>25832.11</v>
      </c>
      <c r="T1527" s="8">
        <f>Daten!L1527</f>
        <v>175946.51</v>
      </c>
      <c r="U1527" s="8">
        <f>Daten!M1527</f>
        <v>438738.07</v>
      </c>
      <c r="V1527" s="8">
        <f>Daten!N1527</f>
        <v>500</v>
      </c>
      <c r="W1527" s="8">
        <f>Daten!O1527</f>
        <v>500</v>
      </c>
      <c r="X1527" s="22">
        <f t="shared" si="600"/>
        <v>640516.68999999994</v>
      </c>
      <c r="Y1527" s="8">
        <f t="shared" si="601"/>
        <v>1456720.9938932296</v>
      </c>
      <c r="Z1527" s="20">
        <f t="shared" si="602"/>
        <v>-816204.30389322969</v>
      </c>
      <c r="AA1527" s="26">
        <f t="shared" si="603"/>
        <v>81620.430389322981</v>
      </c>
      <c r="AB1527" s="31">
        <f t="shared" si="604"/>
        <v>159775.14263296558</v>
      </c>
      <c r="AC1527" s="30">
        <f t="shared" si="605"/>
        <v>159775.14263296558</v>
      </c>
      <c r="AG1527" s="25">
        <f t="shared" si="606"/>
        <v>83104.798338951106</v>
      </c>
      <c r="AH1527" s="25">
        <f t="shared" si="607"/>
        <v>81620.430389322981</v>
      </c>
      <c r="AI1527" s="25">
        <f t="shared" si="608"/>
        <v>164725.22872827409</v>
      </c>
      <c r="AJ1527" s="25">
        <f t="shared" si="609"/>
        <v>1</v>
      </c>
      <c r="AK1527" s="25">
        <f t="shared" si="610"/>
        <v>164725.22872827409</v>
      </c>
      <c r="AL1527" s="25">
        <f t="shared" ca="1" si="611"/>
        <v>453384</v>
      </c>
      <c r="AM1527" s="25">
        <f t="shared" ca="1" si="612"/>
        <v>61</v>
      </c>
      <c r="AN1527" s="25">
        <f ca="1">IF(AM1527=0,0,COUNTIF($AM$19:AM1527,C1527*10+1))</f>
        <v>35</v>
      </c>
      <c r="AO1527" s="20">
        <f t="shared" ca="1" si="613"/>
        <v>0</v>
      </c>
      <c r="AP1527" s="32">
        <f t="shared" ca="1" si="614"/>
        <v>453384</v>
      </c>
    </row>
    <row r="1528" spans="1:42" x14ac:dyDescent="0.2">
      <c r="A1528" s="14">
        <f>Daten!A1528</f>
        <v>61055</v>
      </c>
      <c r="B1528" s="7" t="str">
        <f>Daten!B1528</f>
        <v xml:space="preserve">Sankt Georgen an der Stiefing                     </v>
      </c>
      <c r="C1528" s="14">
        <f t="shared" si="590"/>
        <v>6</v>
      </c>
      <c r="D1528" s="9">
        <f>Daten!D1528</f>
        <v>0</v>
      </c>
      <c r="E1528" s="8">
        <f>Daten!E1528</f>
        <v>1603</v>
      </c>
      <c r="F1528" s="8">
        <f>Daten!F1528</f>
        <v>1552</v>
      </c>
      <c r="G1528" s="26">
        <f t="shared" si="591"/>
        <v>51</v>
      </c>
      <c r="H1528" s="28">
        <f t="shared" si="592"/>
        <v>3.2860824742268042E-2</v>
      </c>
      <c r="I1528" s="20">
        <f t="shared" si="593"/>
        <v>22.108947897436359</v>
      </c>
      <c r="J1528" s="20">
        <f t="shared" si="594"/>
        <v>28.891052102563641</v>
      </c>
      <c r="K1528" s="26">
        <f t="shared" si="595"/>
        <v>-14445.52605128182</v>
      </c>
      <c r="L1528" s="15">
        <f>Daten!G1528</f>
        <v>255</v>
      </c>
      <c r="M1528" s="15">
        <f>Daten!H1528</f>
        <v>1023</v>
      </c>
      <c r="N1528" s="15">
        <f>Daten!I1528</f>
        <v>325</v>
      </c>
      <c r="O1528" s="27">
        <f t="shared" si="596"/>
        <v>0.56695992179863153</v>
      </c>
      <c r="P1528" s="15">
        <f t="shared" si="597"/>
        <v>585.61595882915708</v>
      </c>
      <c r="Q1528" s="20">
        <f t="shared" si="598"/>
        <v>-5.6159588291570799</v>
      </c>
      <c r="R1528" s="26">
        <f t="shared" si="599"/>
        <v>-1123.191765831416</v>
      </c>
      <c r="S1528" s="8">
        <f>Daten!K1528</f>
        <v>13555.41</v>
      </c>
      <c r="T1528" s="8">
        <f>Daten!L1528</f>
        <v>85126.34</v>
      </c>
      <c r="U1528" s="8">
        <f>Daten!M1528</f>
        <v>188671.73</v>
      </c>
      <c r="V1528" s="8">
        <f>Daten!N1528</f>
        <v>500</v>
      </c>
      <c r="W1528" s="8">
        <f>Daten!O1528</f>
        <v>500</v>
      </c>
      <c r="X1528" s="22">
        <f t="shared" si="600"/>
        <v>287353.48</v>
      </c>
      <c r="Y1528" s="8">
        <f t="shared" si="601"/>
        <v>657596.10059443745</v>
      </c>
      <c r="Z1528" s="20">
        <f t="shared" si="602"/>
        <v>-370242.62059443747</v>
      </c>
      <c r="AA1528" s="26">
        <f t="shared" si="603"/>
        <v>37024.262059443747</v>
      </c>
      <c r="AB1528" s="31">
        <f t="shared" si="604"/>
        <v>21455.54424233051</v>
      </c>
      <c r="AC1528" s="30">
        <f t="shared" si="605"/>
        <v>21455.54424233051</v>
      </c>
      <c r="AG1528" s="25">
        <f t="shared" si="606"/>
        <v>-14445.52605128182</v>
      </c>
      <c r="AH1528" s="25">
        <f t="shared" si="607"/>
        <v>37024.262059443747</v>
      </c>
      <c r="AI1528" s="25">
        <f t="shared" si="608"/>
        <v>22578.736008161926</v>
      </c>
      <c r="AJ1528" s="25">
        <f t="shared" si="609"/>
        <v>1</v>
      </c>
      <c r="AK1528" s="25">
        <f t="shared" si="610"/>
        <v>22578.736008161926</v>
      </c>
      <c r="AL1528" s="25">
        <f t="shared" ca="1" si="611"/>
        <v>62145</v>
      </c>
      <c r="AM1528" s="25">
        <f t="shared" ca="1" si="612"/>
        <v>61</v>
      </c>
      <c r="AN1528" s="25">
        <f ca="1">IF(AM1528=0,0,COUNTIF($AM$19:AM1528,C1528*10+1))</f>
        <v>36</v>
      </c>
      <c r="AO1528" s="20">
        <f t="shared" ca="1" si="613"/>
        <v>0</v>
      </c>
      <c r="AP1528" s="32">
        <f t="shared" ca="1" si="614"/>
        <v>62145</v>
      </c>
    </row>
    <row r="1529" spans="1:42" x14ac:dyDescent="0.2">
      <c r="A1529" s="14">
        <f>Daten!A1529</f>
        <v>61057</v>
      </c>
      <c r="B1529" s="7" t="str">
        <f>Daten!B1529</f>
        <v xml:space="preserve">Schwarzautal                                      </v>
      </c>
      <c r="C1529" s="14">
        <f t="shared" si="590"/>
        <v>6</v>
      </c>
      <c r="D1529" s="9">
        <f>Daten!D1529</f>
        <v>0</v>
      </c>
      <c r="E1529" s="8">
        <f>Daten!E1529</f>
        <v>2373</v>
      </c>
      <c r="F1529" s="8">
        <f>Daten!F1529</f>
        <v>2290</v>
      </c>
      <c r="G1529" s="26">
        <f t="shared" si="591"/>
        <v>83</v>
      </c>
      <c r="H1529" s="28">
        <f t="shared" si="592"/>
        <v>3.6244541484716154E-2</v>
      </c>
      <c r="I1529" s="20">
        <f t="shared" si="593"/>
        <v>32.622094513614215</v>
      </c>
      <c r="J1529" s="20">
        <f t="shared" si="594"/>
        <v>50.377905486385785</v>
      </c>
      <c r="K1529" s="26">
        <f t="shared" si="595"/>
        <v>-25188.952743192891</v>
      </c>
      <c r="L1529" s="15">
        <f>Daten!G1529</f>
        <v>330</v>
      </c>
      <c r="M1529" s="15">
        <f>Daten!H1529</f>
        <v>1510</v>
      </c>
      <c r="N1529" s="15">
        <f>Daten!I1529</f>
        <v>533</v>
      </c>
      <c r="O1529" s="27">
        <f t="shared" si="596"/>
        <v>0.57152317880794701</v>
      </c>
      <c r="P1529" s="15">
        <f t="shared" si="597"/>
        <v>864.39892261195223</v>
      </c>
      <c r="Q1529" s="20">
        <f t="shared" si="598"/>
        <v>-1.39892261195223</v>
      </c>
      <c r="R1529" s="26">
        <f t="shared" si="599"/>
        <v>-279.784522390446</v>
      </c>
      <c r="S1529" s="8">
        <f>Daten!K1529</f>
        <v>28220.639999999999</v>
      </c>
      <c r="T1529" s="8">
        <f>Daten!L1529</f>
        <v>114350.33</v>
      </c>
      <c r="U1529" s="8">
        <f>Daten!M1529</f>
        <v>1139975.23</v>
      </c>
      <c r="V1529" s="8">
        <f>Daten!N1529</f>
        <v>500</v>
      </c>
      <c r="W1529" s="8">
        <f>Daten!O1529</f>
        <v>500</v>
      </c>
      <c r="X1529" s="22">
        <f t="shared" si="600"/>
        <v>1282546.2</v>
      </c>
      <c r="Y1529" s="8">
        <f t="shared" si="601"/>
        <v>973471.95677517157</v>
      </c>
      <c r="Z1529" s="20">
        <f t="shared" si="602"/>
        <v>309074.24322482839</v>
      </c>
      <c r="AA1529" s="26">
        <f t="shared" si="603"/>
        <v>-30907.424322482839</v>
      </c>
      <c r="AB1529" s="31">
        <f t="shared" si="604"/>
        <v>-56376.161588066178</v>
      </c>
      <c r="AC1529" s="30">
        <f t="shared" si="605"/>
        <v>0</v>
      </c>
      <c r="AG1529" s="25">
        <f t="shared" si="606"/>
        <v>0</v>
      </c>
      <c r="AH1529" s="25">
        <f t="shared" si="607"/>
        <v>0</v>
      </c>
      <c r="AI1529" s="25">
        <f t="shared" si="608"/>
        <v>0</v>
      </c>
      <c r="AJ1529" s="25">
        <f t="shared" si="609"/>
        <v>1</v>
      </c>
      <c r="AK1529" s="25">
        <f t="shared" si="610"/>
        <v>0</v>
      </c>
      <c r="AL1529" s="25">
        <f t="shared" ca="1" si="611"/>
        <v>0</v>
      </c>
      <c r="AM1529" s="25">
        <f t="shared" ca="1" si="612"/>
        <v>0</v>
      </c>
      <c r="AN1529" s="25">
        <f ca="1">IF(AM1529=0,0,COUNTIF($AM$19:AM1529,C1529*10+1))</f>
        <v>0</v>
      </c>
      <c r="AO1529" s="20">
        <f t="shared" ca="1" si="613"/>
        <v>0</v>
      </c>
      <c r="AP1529" s="32">
        <f t="shared" ca="1" si="614"/>
        <v>0</v>
      </c>
    </row>
    <row r="1530" spans="1:42" x14ac:dyDescent="0.2">
      <c r="A1530" s="14">
        <f>Daten!A1530</f>
        <v>61059</v>
      </c>
      <c r="B1530" s="7" t="str">
        <f>Daten!B1530</f>
        <v xml:space="preserve">Wildon                                            </v>
      </c>
      <c r="C1530" s="14">
        <f t="shared" si="590"/>
        <v>6</v>
      </c>
      <c r="D1530" s="9">
        <f>Daten!D1530</f>
        <v>0</v>
      </c>
      <c r="E1530" s="8">
        <f>Daten!E1530</f>
        <v>5753</v>
      </c>
      <c r="F1530" s="8">
        <f>Daten!F1530</f>
        <v>5489</v>
      </c>
      <c r="G1530" s="26">
        <f t="shared" si="591"/>
        <v>264</v>
      </c>
      <c r="H1530" s="28">
        <f t="shared" si="592"/>
        <v>4.8096192384769539E-2</v>
      </c>
      <c r="I1530" s="20">
        <f t="shared" si="593"/>
        <v>78.193308639837738</v>
      </c>
      <c r="J1530" s="20">
        <f t="shared" si="594"/>
        <v>185.80669136016226</v>
      </c>
      <c r="K1530" s="26">
        <f t="shared" si="595"/>
        <v>-92903.345680081125</v>
      </c>
      <c r="L1530" s="15">
        <f>Daten!G1530</f>
        <v>840</v>
      </c>
      <c r="M1530" s="15">
        <f>Daten!H1530</f>
        <v>3756</v>
      </c>
      <c r="N1530" s="15">
        <f>Daten!I1530</f>
        <v>1157</v>
      </c>
      <c r="O1530" s="27">
        <f t="shared" si="596"/>
        <v>0.53168264110756125</v>
      </c>
      <c r="P1530" s="15">
        <f t="shared" si="597"/>
        <v>2150.1207637950283</v>
      </c>
      <c r="Q1530" s="20">
        <f t="shared" si="598"/>
        <v>-153.12076379502832</v>
      </c>
      <c r="R1530" s="26">
        <f t="shared" si="599"/>
        <v>-30624.152759005665</v>
      </c>
      <c r="S1530" s="8">
        <f>Daten!K1530</f>
        <v>16118.25</v>
      </c>
      <c r="T1530" s="8">
        <f>Daten!L1530</f>
        <v>332402.03999999998</v>
      </c>
      <c r="U1530" s="8">
        <f>Daten!M1530</f>
        <v>1832331.61</v>
      </c>
      <c r="V1530" s="8">
        <f>Daten!N1530</f>
        <v>500</v>
      </c>
      <c r="W1530" s="8">
        <f>Daten!O1530</f>
        <v>500</v>
      </c>
      <c r="X1530" s="22">
        <f t="shared" si="600"/>
        <v>2180851.9</v>
      </c>
      <c r="Y1530" s="8">
        <f t="shared" si="601"/>
        <v>2360043.8968931991</v>
      </c>
      <c r="Z1530" s="20">
        <f t="shared" si="602"/>
        <v>-179191.99689319916</v>
      </c>
      <c r="AA1530" s="26">
        <f t="shared" si="603"/>
        <v>17919.199689319918</v>
      </c>
      <c r="AB1530" s="31">
        <f t="shared" si="604"/>
        <v>-105608.29874976687</v>
      </c>
      <c r="AC1530" s="30">
        <f t="shared" si="605"/>
        <v>0</v>
      </c>
      <c r="AG1530" s="25">
        <f t="shared" si="606"/>
        <v>0</v>
      </c>
      <c r="AH1530" s="25">
        <f t="shared" si="607"/>
        <v>0</v>
      </c>
      <c r="AI1530" s="25">
        <f t="shared" si="608"/>
        <v>0</v>
      </c>
      <c r="AJ1530" s="25">
        <f t="shared" si="609"/>
        <v>1</v>
      </c>
      <c r="AK1530" s="25">
        <f t="shared" si="610"/>
        <v>0</v>
      </c>
      <c r="AL1530" s="25">
        <f t="shared" ca="1" si="611"/>
        <v>0</v>
      </c>
      <c r="AM1530" s="25">
        <f t="shared" ca="1" si="612"/>
        <v>0</v>
      </c>
      <c r="AN1530" s="25">
        <f ca="1">IF(AM1530=0,0,COUNTIF($AM$19:AM1530,C1530*10+1))</f>
        <v>0</v>
      </c>
      <c r="AO1530" s="20">
        <f t="shared" ca="1" si="613"/>
        <v>0</v>
      </c>
      <c r="AP1530" s="32">
        <f t="shared" ca="1" si="614"/>
        <v>0</v>
      </c>
    </row>
    <row r="1531" spans="1:42" x14ac:dyDescent="0.2">
      <c r="A1531" s="14">
        <f>Daten!A1531</f>
        <v>61060</v>
      </c>
      <c r="B1531" s="7" t="str">
        <f>Daten!B1531</f>
        <v xml:space="preserve">Sankt Veit in der Südsteiermark                  </v>
      </c>
      <c r="C1531" s="14">
        <f t="shared" si="590"/>
        <v>6</v>
      </c>
      <c r="D1531" s="9">
        <f>Daten!D1531</f>
        <v>0</v>
      </c>
      <c r="E1531" s="8">
        <f>Daten!E1531</f>
        <v>4459</v>
      </c>
      <c r="F1531" s="8">
        <f>Daten!F1531</f>
        <v>4311</v>
      </c>
      <c r="G1531" s="26">
        <f t="shared" si="591"/>
        <v>148</v>
      </c>
      <c r="H1531" s="28">
        <f t="shared" si="592"/>
        <v>3.4330781721178379E-2</v>
      </c>
      <c r="I1531" s="20">
        <f t="shared" si="593"/>
        <v>61.412161331087724</v>
      </c>
      <c r="J1531" s="20">
        <f t="shared" si="594"/>
        <v>86.587838668912269</v>
      </c>
      <c r="K1531" s="26">
        <f t="shared" si="595"/>
        <v>-43293.919334456135</v>
      </c>
      <c r="L1531" s="15">
        <f>Daten!G1531</f>
        <v>618</v>
      </c>
      <c r="M1531" s="15">
        <f>Daten!H1531</f>
        <v>2870</v>
      </c>
      <c r="N1531" s="15">
        <f>Daten!I1531</f>
        <v>971</v>
      </c>
      <c r="O1531" s="27">
        <f t="shared" si="596"/>
        <v>0.5536585365853659</v>
      </c>
      <c r="P1531" s="15">
        <f t="shared" si="597"/>
        <v>1642.9304025803331</v>
      </c>
      <c r="Q1531" s="20">
        <f t="shared" si="598"/>
        <v>-53.930402580333066</v>
      </c>
      <c r="R1531" s="26">
        <f t="shared" si="599"/>
        <v>-10786.080516066613</v>
      </c>
      <c r="S1531" s="8">
        <f>Daten!K1531</f>
        <v>49804.71</v>
      </c>
      <c r="T1531" s="8">
        <f>Daten!L1531</f>
        <v>261092.34</v>
      </c>
      <c r="U1531" s="8">
        <f>Daten!M1531</f>
        <v>933159.63</v>
      </c>
      <c r="V1531" s="8">
        <f>Daten!N1531</f>
        <v>500</v>
      </c>
      <c r="W1531" s="8">
        <f>Daten!O1531</f>
        <v>500</v>
      </c>
      <c r="X1531" s="22">
        <f t="shared" si="600"/>
        <v>1244056.68</v>
      </c>
      <c r="Y1531" s="8">
        <f t="shared" si="601"/>
        <v>1829208.3671557058</v>
      </c>
      <c r="Z1531" s="20">
        <f t="shared" si="602"/>
        <v>-585151.68715570588</v>
      </c>
      <c r="AA1531" s="26">
        <f t="shared" si="603"/>
        <v>58515.168715570588</v>
      </c>
      <c r="AB1531" s="31">
        <f t="shared" si="604"/>
        <v>4435.1688650478391</v>
      </c>
      <c r="AC1531" s="30">
        <f t="shared" si="605"/>
        <v>4435.1688650478391</v>
      </c>
      <c r="AG1531" s="25">
        <f t="shared" si="606"/>
        <v>-43293.919334456135</v>
      </c>
      <c r="AH1531" s="25">
        <f t="shared" si="607"/>
        <v>58515.168715570588</v>
      </c>
      <c r="AI1531" s="25">
        <f t="shared" si="608"/>
        <v>15221.249381114452</v>
      </c>
      <c r="AJ1531" s="25">
        <f t="shared" si="609"/>
        <v>1</v>
      </c>
      <c r="AK1531" s="25">
        <f t="shared" si="610"/>
        <v>15221.249381114452</v>
      </c>
      <c r="AL1531" s="25">
        <f t="shared" ca="1" si="611"/>
        <v>41894</v>
      </c>
      <c r="AM1531" s="25">
        <f t="shared" ca="1" si="612"/>
        <v>61</v>
      </c>
      <c r="AN1531" s="25">
        <f ca="1">IF(AM1531=0,0,COUNTIF($AM$19:AM1531,C1531*10+1))</f>
        <v>37</v>
      </c>
      <c r="AO1531" s="20">
        <f t="shared" ca="1" si="613"/>
        <v>0</v>
      </c>
      <c r="AP1531" s="32">
        <f t="shared" ca="1" si="614"/>
        <v>41894</v>
      </c>
    </row>
    <row r="1532" spans="1:42" x14ac:dyDescent="0.2">
      <c r="A1532" s="14">
        <f>Daten!A1532</f>
        <v>61061</v>
      </c>
      <c r="B1532" s="7" t="str">
        <f>Daten!B1532</f>
        <v xml:space="preserve">Straß in Steiermark                              </v>
      </c>
      <c r="C1532" s="14">
        <f t="shared" si="590"/>
        <v>6</v>
      </c>
      <c r="D1532" s="9">
        <f>Daten!D1532</f>
        <v>0</v>
      </c>
      <c r="E1532" s="8">
        <f>Daten!E1532</f>
        <v>6429</v>
      </c>
      <c r="F1532" s="8">
        <f>Daten!F1532</f>
        <v>6372</v>
      </c>
      <c r="G1532" s="26">
        <f t="shared" si="591"/>
        <v>57</v>
      </c>
      <c r="H1532" s="28">
        <f t="shared" si="592"/>
        <v>8.9453860640301315E-3</v>
      </c>
      <c r="I1532" s="20">
        <f t="shared" si="593"/>
        <v>90.772046393340517</v>
      </c>
      <c r="J1532" s="20">
        <f t="shared" si="594"/>
        <v>-33.772046393340517</v>
      </c>
      <c r="K1532" s="26">
        <f t="shared" si="595"/>
        <v>16886.023196670259</v>
      </c>
      <c r="L1532" s="15">
        <f>Daten!G1532</f>
        <v>945</v>
      </c>
      <c r="M1532" s="15">
        <f>Daten!H1532</f>
        <v>4259</v>
      </c>
      <c r="N1532" s="15">
        <f>Daten!I1532</f>
        <v>1225</v>
      </c>
      <c r="O1532" s="27">
        <f t="shared" si="596"/>
        <v>0.50950927447757688</v>
      </c>
      <c r="P1532" s="15">
        <f t="shared" si="597"/>
        <v>2438.0629214598043</v>
      </c>
      <c r="Q1532" s="20">
        <f t="shared" si="598"/>
        <v>-268.06292145980433</v>
      </c>
      <c r="R1532" s="26">
        <f t="shared" si="599"/>
        <v>-53612.584291960869</v>
      </c>
      <c r="S1532" s="8">
        <f>Daten!K1532</f>
        <v>29218.6</v>
      </c>
      <c r="T1532" s="8">
        <f>Daten!L1532</f>
        <v>426313.91</v>
      </c>
      <c r="U1532" s="8">
        <f>Daten!M1532</f>
        <v>1885150.2</v>
      </c>
      <c r="V1532" s="8">
        <f>Daten!N1532</f>
        <v>500</v>
      </c>
      <c r="W1532" s="8">
        <f>Daten!O1532</f>
        <v>500</v>
      </c>
      <c r="X1532" s="22">
        <f t="shared" si="600"/>
        <v>2340682.71</v>
      </c>
      <c r="Y1532" s="8">
        <f t="shared" si="601"/>
        <v>2637358.2849168046</v>
      </c>
      <c r="Z1532" s="20">
        <f t="shared" si="602"/>
        <v>-296675.57491680468</v>
      </c>
      <c r="AA1532" s="26">
        <f t="shared" si="603"/>
        <v>29667.557491680469</v>
      </c>
      <c r="AB1532" s="31">
        <f t="shared" si="604"/>
        <v>-7059.0036036101446</v>
      </c>
      <c r="AC1532" s="30">
        <f t="shared" si="605"/>
        <v>0</v>
      </c>
      <c r="AG1532" s="25">
        <f t="shared" si="606"/>
        <v>0</v>
      </c>
      <c r="AH1532" s="25">
        <f t="shared" si="607"/>
        <v>0</v>
      </c>
      <c r="AI1532" s="25">
        <f t="shared" si="608"/>
        <v>0</v>
      </c>
      <c r="AJ1532" s="25">
        <f t="shared" si="609"/>
        <v>1</v>
      </c>
      <c r="AK1532" s="25">
        <f t="shared" si="610"/>
        <v>0</v>
      </c>
      <c r="AL1532" s="25">
        <f t="shared" ca="1" si="611"/>
        <v>0</v>
      </c>
      <c r="AM1532" s="25">
        <f t="shared" ca="1" si="612"/>
        <v>0</v>
      </c>
      <c r="AN1532" s="25">
        <f ca="1">IF(AM1532=0,0,COUNTIF($AM$19:AM1532,C1532*10+1))</f>
        <v>0</v>
      </c>
      <c r="AO1532" s="20">
        <f t="shared" ca="1" si="613"/>
        <v>0</v>
      </c>
      <c r="AP1532" s="32">
        <f t="shared" ca="1" si="614"/>
        <v>0</v>
      </c>
    </row>
    <row r="1533" spans="1:42" x14ac:dyDescent="0.2">
      <c r="A1533" s="14">
        <f>Daten!A1533</f>
        <v>61101</v>
      </c>
      <c r="B1533" s="7" t="str">
        <f>Daten!B1533</f>
        <v xml:space="preserve">Eisenerz                                          </v>
      </c>
      <c r="C1533" s="14">
        <f t="shared" si="590"/>
        <v>6</v>
      </c>
      <c r="D1533" s="9">
        <f>Daten!D1533</f>
        <v>0</v>
      </c>
      <c r="E1533" s="8">
        <f>Daten!E1533</f>
        <v>3450</v>
      </c>
      <c r="F1533" s="8">
        <f>Daten!F1533</f>
        <v>3833</v>
      </c>
      <c r="G1533" s="26">
        <f t="shared" si="591"/>
        <v>-383</v>
      </c>
      <c r="H1533" s="28">
        <f t="shared" si="592"/>
        <v>-9.9921732324549956E-2</v>
      </c>
      <c r="I1533" s="20">
        <f t="shared" si="593"/>
        <v>54.602833305975231</v>
      </c>
      <c r="J1533" s="20">
        <f t="shared" si="594"/>
        <v>-437.60283330597525</v>
      </c>
      <c r="K1533" s="26">
        <f t="shared" si="595"/>
        <v>218801.41665298762</v>
      </c>
      <c r="L1533" s="15">
        <f>Daten!G1533</f>
        <v>242</v>
      </c>
      <c r="M1533" s="15">
        <f>Daten!H1533</f>
        <v>1811</v>
      </c>
      <c r="N1533" s="15">
        <f>Daten!I1533</f>
        <v>1397</v>
      </c>
      <c r="O1533" s="27">
        <f t="shared" si="596"/>
        <v>0.90502484815019324</v>
      </c>
      <c r="P1533" s="15">
        <f t="shared" si="597"/>
        <v>1036.7062575167188</v>
      </c>
      <c r="Q1533" s="20">
        <f t="shared" si="598"/>
        <v>602.29374248328122</v>
      </c>
      <c r="R1533" s="26">
        <f t="shared" si="599"/>
        <v>120458.74849665625</v>
      </c>
      <c r="S1533" s="8">
        <f>Daten!K1533</f>
        <v>17352.5</v>
      </c>
      <c r="T1533" s="8">
        <f>Daten!L1533</f>
        <v>329280.15999999997</v>
      </c>
      <c r="U1533" s="8">
        <f>Daten!M1533</f>
        <v>964590.48</v>
      </c>
      <c r="V1533" s="8">
        <f>Daten!N1533</f>
        <v>500</v>
      </c>
      <c r="W1533" s="8">
        <f>Daten!O1533</f>
        <v>500</v>
      </c>
      <c r="X1533" s="22">
        <f t="shared" si="600"/>
        <v>1311223.1399999999</v>
      </c>
      <c r="Y1533" s="8">
        <f t="shared" si="601"/>
        <v>1415287.927043549</v>
      </c>
      <c r="Z1533" s="20">
        <f t="shared" si="602"/>
        <v>-104064.78704354912</v>
      </c>
      <c r="AA1533" s="26">
        <f t="shared" si="603"/>
        <v>10406.478704354913</v>
      </c>
      <c r="AB1533" s="31">
        <f t="shared" si="604"/>
        <v>349666.6438539988</v>
      </c>
      <c r="AC1533" s="30">
        <f t="shared" si="605"/>
        <v>349666.6438539988</v>
      </c>
      <c r="AG1533" s="25">
        <f t="shared" si="606"/>
        <v>218801.41665298762</v>
      </c>
      <c r="AH1533" s="25">
        <f t="shared" si="607"/>
        <v>10406.478704354913</v>
      </c>
      <c r="AI1533" s="25">
        <f t="shared" si="608"/>
        <v>229207.89535734252</v>
      </c>
      <c r="AJ1533" s="25">
        <f t="shared" si="609"/>
        <v>1</v>
      </c>
      <c r="AK1533" s="25">
        <f t="shared" si="610"/>
        <v>229207.89535734252</v>
      </c>
      <c r="AL1533" s="25">
        <f t="shared" ca="1" si="611"/>
        <v>630864</v>
      </c>
      <c r="AM1533" s="25">
        <f t="shared" ca="1" si="612"/>
        <v>61</v>
      </c>
      <c r="AN1533" s="25">
        <f ca="1">IF(AM1533=0,0,COUNTIF($AM$19:AM1533,C1533*10+1))</f>
        <v>38</v>
      </c>
      <c r="AO1533" s="20">
        <f t="shared" ca="1" si="613"/>
        <v>0</v>
      </c>
      <c r="AP1533" s="32">
        <f t="shared" ca="1" si="614"/>
        <v>630864</v>
      </c>
    </row>
    <row r="1534" spans="1:42" x14ac:dyDescent="0.2">
      <c r="A1534" s="14">
        <f>Daten!A1534</f>
        <v>61105</v>
      </c>
      <c r="B1534" s="7" t="str">
        <f>Daten!B1534</f>
        <v xml:space="preserve">Kalwang                                           </v>
      </c>
      <c r="C1534" s="14">
        <f t="shared" si="590"/>
        <v>6</v>
      </c>
      <c r="D1534" s="9">
        <f>Daten!D1534</f>
        <v>0</v>
      </c>
      <c r="E1534" s="8">
        <f>Daten!E1534</f>
        <v>997</v>
      </c>
      <c r="F1534" s="8">
        <f>Daten!F1534</f>
        <v>979</v>
      </c>
      <c r="G1534" s="26">
        <f t="shared" si="591"/>
        <v>18</v>
      </c>
      <c r="H1534" s="28">
        <f t="shared" si="592"/>
        <v>1.8386108273748723E-2</v>
      </c>
      <c r="I1534" s="20">
        <f t="shared" si="593"/>
        <v>13.946301540973064</v>
      </c>
      <c r="J1534" s="20">
        <f t="shared" si="594"/>
        <v>4.0536984590269363</v>
      </c>
      <c r="K1534" s="26">
        <f t="shared" si="595"/>
        <v>-2026.8492295134681</v>
      </c>
      <c r="L1534" s="15">
        <f>Daten!G1534</f>
        <v>107</v>
      </c>
      <c r="M1534" s="15">
        <f>Daten!H1534</f>
        <v>586</v>
      </c>
      <c r="N1534" s="15">
        <f>Daten!I1534</f>
        <v>304</v>
      </c>
      <c r="O1534" s="27">
        <f t="shared" si="596"/>
        <v>0.70136518771331058</v>
      </c>
      <c r="P1534" s="15">
        <f t="shared" si="597"/>
        <v>335.4554759275523</v>
      </c>
      <c r="Q1534" s="20">
        <f t="shared" si="598"/>
        <v>75.5445240724477</v>
      </c>
      <c r="R1534" s="26">
        <f t="shared" si="599"/>
        <v>15108.904814489541</v>
      </c>
      <c r="S1534" s="8">
        <f>Daten!K1534</f>
        <v>13219.84</v>
      </c>
      <c r="T1534" s="8">
        <f>Daten!L1534</f>
        <v>99049.63</v>
      </c>
      <c r="U1534" s="8">
        <f>Daten!M1534</f>
        <v>298990.21999999997</v>
      </c>
      <c r="V1534" s="8">
        <f>Daten!N1534</f>
        <v>500</v>
      </c>
      <c r="W1534" s="8">
        <f>Daten!O1534</f>
        <v>500</v>
      </c>
      <c r="X1534" s="22">
        <f t="shared" si="600"/>
        <v>411259.68999999994</v>
      </c>
      <c r="Y1534" s="8">
        <f t="shared" si="601"/>
        <v>408997.69949635316</v>
      </c>
      <c r="Z1534" s="20">
        <f t="shared" si="602"/>
        <v>2261.9905036467826</v>
      </c>
      <c r="AA1534" s="26">
        <f t="shared" si="603"/>
        <v>-226.19905036467827</v>
      </c>
      <c r="AB1534" s="31">
        <f t="shared" si="604"/>
        <v>12855.856534611396</v>
      </c>
      <c r="AC1534" s="30">
        <f t="shared" si="605"/>
        <v>12855.856534611396</v>
      </c>
      <c r="AG1534" s="25">
        <f t="shared" si="606"/>
        <v>-2026.8492295134681</v>
      </c>
      <c r="AH1534" s="25">
        <f t="shared" si="607"/>
        <v>-226.19905036467827</v>
      </c>
      <c r="AI1534" s="25">
        <f t="shared" si="608"/>
        <v>-2253.0482798781463</v>
      </c>
      <c r="AJ1534" s="25">
        <f t="shared" si="609"/>
        <v>1</v>
      </c>
      <c r="AK1534" s="25">
        <f t="shared" si="610"/>
        <v>0</v>
      </c>
      <c r="AL1534" s="25">
        <f t="shared" ca="1" si="611"/>
        <v>0</v>
      </c>
      <c r="AM1534" s="25">
        <f t="shared" ca="1" si="612"/>
        <v>0</v>
      </c>
      <c r="AN1534" s="25">
        <f ca="1">IF(AM1534=0,0,COUNTIF($AM$19:AM1534,C1534*10+1))</f>
        <v>0</v>
      </c>
      <c r="AO1534" s="20">
        <f t="shared" ca="1" si="613"/>
        <v>0</v>
      </c>
      <c r="AP1534" s="32">
        <f t="shared" ca="1" si="614"/>
        <v>0</v>
      </c>
    </row>
    <row r="1535" spans="1:42" x14ac:dyDescent="0.2">
      <c r="A1535" s="14">
        <f>Daten!A1535</f>
        <v>61106</v>
      </c>
      <c r="B1535" s="7" t="str">
        <f>Daten!B1535</f>
        <v xml:space="preserve">Kammern im Liesingtal                             </v>
      </c>
      <c r="C1535" s="14">
        <f t="shared" si="590"/>
        <v>6</v>
      </c>
      <c r="D1535" s="9">
        <f>Daten!D1535</f>
        <v>0</v>
      </c>
      <c r="E1535" s="8">
        <f>Daten!E1535</f>
        <v>1676</v>
      </c>
      <c r="F1535" s="8">
        <f>Daten!F1535</f>
        <v>1579</v>
      </c>
      <c r="G1535" s="26">
        <f t="shared" si="591"/>
        <v>97</v>
      </c>
      <c r="H1535" s="28">
        <f t="shared" si="592"/>
        <v>6.1431285623812538E-2</v>
      </c>
      <c r="I1535" s="20">
        <f t="shared" si="593"/>
        <v>22.493575212662378</v>
      </c>
      <c r="J1535" s="20">
        <f t="shared" si="594"/>
        <v>74.506424787337622</v>
      </c>
      <c r="K1535" s="26">
        <f t="shared" si="595"/>
        <v>-37253.212393668808</v>
      </c>
      <c r="L1535" s="15">
        <f>Daten!G1535</f>
        <v>245</v>
      </c>
      <c r="M1535" s="15">
        <f>Daten!H1535</f>
        <v>1033</v>
      </c>
      <c r="N1535" s="15">
        <f>Daten!I1535</f>
        <v>398</v>
      </c>
      <c r="O1535" s="27">
        <f t="shared" si="596"/>
        <v>0.62245885769603093</v>
      </c>
      <c r="P1535" s="15">
        <f t="shared" si="597"/>
        <v>591.34045500539514</v>
      </c>
      <c r="Q1535" s="20">
        <f t="shared" si="598"/>
        <v>51.659544994604857</v>
      </c>
      <c r="R1535" s="26">
        <f t="shared" si="599"/>
        <v>10331.908998920971</v>
      </c>
      <c r="S1535" s="8">
        <f>Daten!K1535</f>
        <v>19658.5</v>
      </c>
      <c r="T1535" s="8">
        <f>Daten!L1535</f>
        <v>158829.46</v>
      </c>
      <c r="U1535" s="8">
        <f>Daten!M1535</f>
        <v>386389.74</v>
      </c>
      <c r="V1535" s="8">
        <f>Daten!N1535</f>
        <v>500</v>
      </c>
      <c r="W1535" s="8">
        <f>Daten!O1535</f>
        <v>500</v>
      </c>
      <c r="X1535" s="22">
        <f t="shared" si="600"/>
        <v>564877.69999999995</v>
      </c>
      <c r="Y1535" s="8">
        <f t="shared" si="601"/>
        <v>687542.77267390967</v>
      </c>
      <c r="Z1535" s="20">
        <f t="shared" si="602"/>
        <v>-122665.07267390972</v>
      </c>
      <c r="AA1535" s="26">
        <f t="shared" si="603"/>
        <v>12266.507267390973</v>
      </c>
      <c r="AB1535" s="31">
        <f t="shared" si="604"/>
        <v>-14654.796127356864</v>
      </c>
      <c r="AC1535" s="30">
        <f t="shared" si="605"/>
        <v>0</v>
      </c>
      <c r="AG1535" s="25">
        <f t="shared" si="606"/>
        <v>0</v>
      </c>
      <c r="AH1535" s="25">
        <f t="shared" si="607"/>
        <v>0</v>
      </c>
      <c r="AI1535" s="25">
        <f t="shared" si="608"/>
        <v>0</v>
      </c>
      <c r="AJ1535" s="25">
        <f t="shared" si="609"/>
        <v>1</v>
      </c>
      <c r="AK1535" s="25">
        <f t="shared" si="610"/>
        <v>0</v>
      </c>
      <c r="AL1535" s="25">
        <f t="shared" ca="1" si="611"/>
        <v>0</v>
      </c>
      <c r="AM1535" s="25">
        <f t="shared" ca="1" si="612"/>
        <v>0</v>
      </c>
      <c r="AN1535" s="25">
        <f ca="1">IF(AM1535=0,0,COUNTIF($AM$19:AM1535,C1535*10+1))</f>
        <v>0</v>
      </c>
      <c r="AO1535" s="20">
        <f t="shared" ca="1" si="613"/>
        <v>0</v>
      </c>
      <c r="AP1535" s="32">
        <f t="shared" ca="1" si="614"/>
        <v>0</v>
      </c>
    </row>
    <row r="1536" spans="1:42" x14ac:dyDescent="0.2">
      <c r="A1536" s="14">
        <f>Daten!A1536</f>
        <v>61107</v>
      </c>
      <c r="B1536" s="7" t="str">
        <f>Daten!B1536</f>
        <v xml:space="preserve">Kraubath an der Mur                               </v>
      </c>
      <c r="C1536" s="14">
        <f t="shared" si="590"/>
        <v>6</v>
      </c>
      <c r="D1536" s="9">
        <f>Daten!D1536</f>
        <v>0</v>
      </c>
      <c r="E1536" s="8">
        <f>Daten!E1536</f>
        <v>1373</v>
      </c>
      <c r="F1536" s="8">
        <f>Daten!F1536</f>
        <v>1318</v>
      </c>
      <c r="G1536" s="26">
        <f t="shared" si="591"/>
        <v>55</v>
      </c>
      <c r="H1536" s="28">
        <f t="shared" si="592"/>
        <v>4.1729893778452203E-2</v>
      </c>
      <c r="I1536" s="20">
        <f t="shared" si="593"/>
        <v>18.775511165477525</v>
      </c>
      <c r="J1536" s="20">
        <f t="shared" si="594"/>
        <v>36.224488834522475</v>
      </c>
      <c r="K1536" s="26">
        <f t="shared" si="595"/>
        <v>-18112.244417261238</v>
      </c>
      <c r="L1536" s="15">
        <f>Daten!G1536</f>
        <v>186</v>
      </c>
      <c r="M1536" s="15">
        <f>Daten!H1536</f>
        <v>865</v>
      </c>
      <c r="N1536" s="15">
        <f>Daten!I1536</f>
        <v>322</v>
      </c>
      <c r="O1536" s="27">
        <f t="shared" si="596"/>
        <v>0.58728323699421969</v>
      </c>
      <c r="P1536" s="15">
        <f t="shared" si="597"/>
        <v>495.16891924459514</v>
      </c>
      <c r="Q1536" s="20">
        <f t="shared" si="598"/>
        <v>12.831080755404855</v>
      </c>
      <c r="R1536" s="26">
        <f t="shared" si="599"/>
        <v>2566.216151080971</v>
      </c>
      <c r="S1536" s="8">
        <f>Daten!K1536</f>
        <v>8014</v>
      </c>
      <c r="T1536" s="8">
        <f>Daten!L1536</f>
        <v>106575.65</v>
      </c>
      <c r="U1536" s="8">
        <f>Daten!M1536</f>
        <v>204507.59</v>
      </c>
      <c r="V1536" s="8">
        <f>Daten!N1536</f>
        <v>500</v>
      </c>
      <c r="W1536" s="8">
        <f>Daten!O1536</f>
        <v>500</v>
      </c>
      <c r="X1536" s="22">
        <f t="shared" si="600"/>
        <v>319097.24</v>
      </c>
      <c r="Y1536" s="8">
        <f t="shared" si="601"/>
        <v>563243.57212486747</v>
      </c>
      <c r="Z1536" s="20">
        <f t="shared" si="602"/>
        <v>-244146.33212486748</v>
      </c>
      <c r="AA1536" s="26">
        <f t="shared" si="603"/>
        <v>24414.633212486748</v>
      </c>
      <c r="AB1536" s="31">
        <f t="shared" si="604"/>
        <v>8868.604946306481</v>
      </c>
      <c r="AC1536" s="30">
        <f t="shared" si="605"/>
        <v>8868.604946306481</v>
      </c>
      <c r="AG1536" s="25">
        <f t="shared" si="606"/>
        <v>-18112.244417261238</v>
      </c>
      <c r="AH1536" s="25">
        <f t="shared" si="607"/>
        <v>24414.633212486748</v>
      </c>
      <c r="AI1536" s="25">
        <f t="shared" si="608"/>
        <v>6302.38879522551</v>
      </c>
      <c r="AJ1536" s="25">
        <f t="shared" si="609"/>
        <v>1</v>
      </c>
      <c r="AK1536" s="25">
        <f t="shared" si="610"/>
        <v>6302.38879522551</v>
      </c>
      <c r="AL1536" s="25">
        <f t="shared" ca="1" si="611"/>
        <v>17346</v>
      </c>
      <c r="AM1536" s="25">
        <f t="shared" ca="1" si="612"/>
        <v>61</v>
      </c>
      <c r="AN1536" s="25">
        <f ca="1">IF(AM1536=0,0,COUNTIF($AM$19:AM1536,C1536*10+1))</f>
        <v>39</v>
      </c>
      <c r="AO1536" s="20">
        <f t="shared" ca="1" si="613"/>
        <v>0</v>
      </c>
      <c r="AP1536" s="32">
        <f t="shared" ca="1" si="614"/>
        <v>17346</v>
      </c>
    </row>
    <row r="1537" spans="1:42" x14ac:dyDescent="0.2">
      <c r="A1537" s="14">
        <f>Daten!A1537</f>
        <v>61108</v>
      </c>
      <c r="B1537" s="7" t="str">
        <f>Daten!B1537</f>
        <v xml:space="preserve">Leoben                                            </v>
      </c>
      <c r="C1537" s="14">
        <f t="shared" si="590"/>
        <v>6</v>
      </c>
      <c r="D1537" s="9">
        <f>Daten!D1537</f>
        <v>0</v>
      </c>
      <c r="E1537" s="8">
        <f>Daten!E1537</f>
        <v>24647</v>
      </c>
      <c r="F1537" s="8">
        <f>Daten!F1537</f>
        <v>24473</v>
      </c>
      <c r="G1537" s="26">
        <f t="shared" si="591"/>
        <v>174</v>
      </c>
      <c r="H1537" s="28">
        <f t="shared" si="592"/>
        <v>7.1098761900870349E-3</v>
      </c>
      <c r="I1537" s="20">
        <f t="shared" si="593"/>
        <v>348.62904761208762</v>
      </c>
      <c r="J1537" s="20">
        <f t="shared" si="594"/>
        <v>-174.62904761208762</v>
      </c>
      <c r="K1537" s="26">
        <f t="shared" si="595"/>
        <v>87314.523806043813</v>
      </c>
      <c r="L1537" s="15">
        <f>Daten!G1537</f>
        <v>2884</v>
      </c>
      <c r="M1537" s="15">
        <f>Daten!H1537</f>
        <v>15971</v>
      </c>
      <c r="N1537" s="15">
        <f>Daten!I1537</f>
        <v>5792</v>
      </c>
      <c r="O1537" s="27">
        <f t="shared" si="596"/>
        <v>0.54323461273558327</v>
      </c>
      <c r="P1537" s="15">
        <f t="shared" si="597"/>
        <v>9142.5928430698605</v>
      </c>
      <c r="Q1537" s="20">
        <f t="shared" si="598"/>
        <v>-466.59284306986046</v>
      </c>
      <c r="R1537" s="26">
        <f t="shared" si="599"/>
        <v>-93318.568613972093</v>
      </c>
      <c r="S1537" s="8">
        <f>Daten!K1537</f>
        <v>31613</v>
      </c>
      <c r="T1537" s="8">
        <f>Daten!L1537</f>
        <v>2552505.6800000002</v>
      </c>
      <c r="U1537" s="8">
        <f>Daten!M1537</f>
        <v>18884414.620000001</v>
      </c>
      <c r="V1537" s="8">
        <f>Daten!N1537</f>
        <v>500</v>
      </c>
      <c r="W1537" s="8">
        <f>Daten!O1537</f>
        <v>500</v>
      </c>
      <c r="X1537" s="22">
        <f t="shared" si="600"/>
        <v>21468533.300000001</v>
      </c>
      <c r="Y1537" s="8">
        <f t="shared" si="601"/>
        <v>10110898.996476045</v>
      </c>
      <c r="Z1537" s="20">
        <f t="shared" si="602"/>
        <v>11357634.303523956</v>
      </c>
      <c r="AA1537" s="26">
        <f t="shared" si="603"/>
        <v>-1135763.4303523956</v>
      </c>
      <c r="AB1537" s="31">
        <f t="shared" si="604"/>
        <v>-1141767.475160324</v>
      </c>
      <c r="AC1537" s="30">
        <f t="shared" si="605"/>
        <v>0</v>
      </c>
      <c r="AG1537" s="25">
        <f t="shared" si="606"/>
        <v>0</v>
      </c>
      <c r="AH1537" s="25">
        <f t="shared" si="607"/>
        <v>0</v>
      </c>
      <c r="AI1537" s="25">
        <f t="shared" si="608"/>
        <v>0</v>
      </c>
      <c r="AJ1537" s="25">
        <f t="shared" si="609"/>
        <v>1</v>
      </c>
      <c r="AK1537" s="25">
        <f t="shared" si="610"/>
        <v>0</v>
      </c>
      <c r="AL1537" s="25">
        <f t="shared" ca="1" si="611"/>
        <v>0</v>
      </c>
      <c r="AM1537" s="25">
        <f t="shared" ca="1" si="612"/>
        <v>0</v>
      </c>
      <c r="AN1537" s="25">
        <f ca="1">IF(AM1537=0,0,COUNTIF($AM$19:AM1537,C1537*10+1))</f>
        <v>0</v>
      </c>
      <c r="AO1537" s="20">
        <f t="shared" ca="1" si="613"/>
        <v>0</v>
      </c>
      <c r="AP1537" s="32">
        <f t="shared" ca="1" si="614"/>
        <v>0</v>
      </c>
    </row>
    <row r="1538" spans="1:42" x14ac:dyDescent="0.2">
      <c r="A1538" s="14">
        <f>Daten!A1538</f>
        <v>61109</v>
      </c>
      <c r="B1538" s="7" t="str">
        <f>Daten!B1538</f>
        <v xml:space="preserve">Mautern in Steiermark                             </v>
      </c>
      <c r="C1538" s="14">
        <f t="shared" si="590"/>
        <v>6</v>
      </c>
      <c r="D1538" s="9">
        <f>Daten!D1538</f>
        <v>0</v>
      </c>
      <c r="E1538" s="8">
        <f>Daten!E1538</f>
        <v>1666</v>
      </c>
      <c r="F1538" s="8">
        <f>Daten!F1538</f>
        <v>1762</v>
      </c>
      <c r="G1538" s="26">
        <f t="shared" si="591"/>
        <v>-96</v>
      </c>
      <c r="H1538" s="28">
        <f t="shared" si="592"/>
        <v>-5.4483541430192961E-2</v>
      </c>
      <c r="I1538" s="20">
        <f t="shared" si="593"/>
        <v>25.100493682527617</v>
      </c>
      <c r="J1538" s="20">
        <f t="shared" si="594"/>
        <v>-121.10049368252761</v>
      </c>
      <c r="K1538" s="26">
        <f t="shared" si="595"/>
        <v>60550.246841263805</v>
      </c>
      <c r="L1538" s="15">
        <f>Daten!G1538</f>
        <v>195</v>
      </c>
      <c r="M1538" s="15">
        <f>Daten!H1538</f>
        <v>1002</v>
      </c>
      <c r="N1538" s="15">
        <f>Daten!I1538</f>
        <v>469</v>
      </c>
      <c r="O1538" s="27">
        <f t="shared" si="596"/>
        <v>0.66267465069860276</v>
      </c>
      <c r="P1538" s="15">
        <f t="shared" si="597"/>
        <v>573.59451685905708</v>
      </c>
      <c r="Q1538" s="20">
        <f t="shared" si="598"/>
        <v>90.40548314094292</v>
      </c>
      <c r="R1538" s="26">
        <f t="shared" si="599"/>
        <v>18081.096628188585</v>
      </c>
      <c r="S1538" s="8">
        <f>Daten!K1538</f>
        <v>21512.14</v>
      </c>
      <c r="T1538" s="8">
        <f>Daten!L1538</f>
        <v>128659.36</v>
      </c>
      <c r="U1538" s="8">
        <f>Daten!M1538</f>
        <v>302739.73</v>
      </c>
      <c r="V1538" s="8">
        <f>Daten!N1538</f>
        <v>500</v>
      </c>
      <c r="W1538" s="8">
        <f>Daten!O1538</f>
        <v>500</v>
      </c>
      <c r="X1538" s="22">
        <f t="shared" si="600"/>
        <v>452911.23</v>
      </c>
      <c r="Y1538" s="8">
        <f t="shared" si="601"/>
        <v>683440.48882740655</v>
      </c>
      <c r="Z1538" s="20">
        <f t="shared" si="602"/>
        <v>-230529.25882740656</v>
      </c>
      <c r="AA1538" s="26">
        <f t="shared" si="603"/>
        <v>23052.925882740659</v>
      </c>
      <c r="AB1538" s="31">
        <f t="shared" si="604"/>
        <v>101684.26935219305</v>
      </c>
      <c r="AC1538" s="30">
        <f t="shared" si="605"/>
        <v>101684.26935219305</v>
      </c>
      <c r="AG1538" s="25">
        <f t="shared" si="606"/>
        <v>60550.246841263805</v>
      </c>
      <c r="AH1538" s="25">
        <f t="shared" si="607"/>
        <v>23052.925882740659</v>
      </c>
      <c r="AI1538" s="25">
        <f t="shared" si="608"/>
        <v>83603.172724004457</v>
      </c>
      <c r="AJ1538" s="25">
        <f t="shared" si="609"/>
        <v>1</v>
      </c>
      <c r="AK1538" s="25">
        <f t="shared" si="610"/>
        <v>83603.172724004457</v>
      </c>
      <c r="AL1538" s="25">
        <f t="shared" ca="1" si="611"/>
        <v>230106</v>
      </c>
      <c r="AM1538" s="25">
        <f t="shared" ca="1" si="612"/>
        <v>61</v>
      </c>
      <c r="AN1538" s="25">
        <f ca="1">IF(AM1538=0,0,COUNTIF($AM$19:AM1538,C1538*10+1))</f>
        <v>40</v>
      </c>
      <c r="AO1538" s="20">
        <f t="shared" ca="1" si="613"/>
        <v>0</v>
      </c>
      <c r="AP1538" s="32">
        <f t="shared" ca="1" si="614"/>
        <v>230106</v>
      </c>
    </row>
    <row r="1539" spans="1:42" x14ac:dyDescent="0.2">
      <c r="A1539" s="14">
        <f>Daten!A1539</f>
        <v>61110</v>
      </c>
      <c r="B1539" s="7" t="str">
        <f>Daten!B1539</f>
        <v xml:space="preserve">Niklasdorf                                        </v>
      </c>
      <c r="C1539" s="14">
        <f t="shared" si="590"/>
        <v>6</v>
      </c>
      <c r="D1539" s="9">
        <f>Daten!D1539</f>
        <v>0</v>
      </c>
      <c r="E1539" s="8">
        <f>Daten!E1539</f>
        <v>2356</v>
      </c>
      <c r="F1539" s="8">
        <f>Daten!F1539</f>
        <v>2388</v>
      </c>
      <c r="G1539" s="26">
        <f t="shared" si="591"/>
        <v>-32</v>
      </c>
      <c r="H1539" s="28">
        <f t="shared" si="592"/>
        <v>-1.340033500837521E-2</v>
      </c>
      <c r="I1539" s="20">
        <f t="shared" si="593"/>
        <v>34.018149213323468</v>
      </c>
      <c r="J1539" s="20">
        <f t="shared" si="594"/>
        <v>-66.018149213323468</v>
      </c>
      <c r="K1539" s="26">
        <f t="shared" si="595"/>
        <v>33009.074606661736</v>
      </c>
      <c r="L1539" s="15">
        <f>Daten!G1539</f>
        <v>286</v>
      </c>
      <c r="M1539" s="15">
        <f>Daten!H1539</f>
        <v>1458</v>
      </c>
      <c r="N1539" s="15">
        <f>Daten!I1539</f>
        <v>612</v>
      </c>
      <c r="O1539" s="27">
        <f t="shared" si="596"/>
        <v>0.61591220850480111</v>
      </c>
      <c r="P1539" s="15">
        <f t="shared" si="597"/>
        <v>834.63154249551417</v>
      </c>
      <c r="Q1539" s="20">
        <f t="shared" si="598"/>
        <v>63.368457504485832</v>
      </c>
      <c r="R1539" s="26">
        <f t="shared" si="599"/>
        <v>12673.691500897166</v>
      </c>
      <c r="S1539" s="8">
        <f>Daten!K1539</f>
        <v>5417.05</v>
      </c>
      <c r="T1539" s="8">
        <f>Daten!L1539</f>
        <v>277252.71999999997</v>
      </c>
      <c r="U1539" s="8">
        <f>Daten!M1539</f>
        <v>1673851.12</v>
      </c>
      <c r="V1539" s="8">
        <f>Daten!N1539</f>
        <v>500</v>
      </c>
      <c r="W1539" s="8">
        <f>Daten!O1539</f>
        <v>500</v>
      </c>
      <c r="X1539" s="22">
        <f t="shared" si="600"/>
        <v>1956520.8900000001</v>
      </c>
      <c r="Y1539" s="8">
        <f t="shared" si="601"/>
        <v>966498.07423611637</v>
      </c>
      <c r="Z1539" s="20">
        <f t="shared" si="602"/>
        <v>990022.81576388376</v>
      </c>
      <c r="AA1539" s="26">
        <f t="shared" si="603"/>
        <v>-99002.281576388385</v>
      </c>
      <c r="AB1539" s="31">
        <f t="shared" si="604"/>
        <v>-53319.515468829486</v>
      </c>
      <c r="AC1539" s="30">
        <f t="shared" si="605"/>
        <v>0</v>
      </c>
      <c r="AG1539" s="25">
        <f t="shared" si="606"/>
        <v>0</v>
      </c>
      <c r="AH1539" s="25">
        <f t="shared" si="607"/>
        <v>0</v>
      </c>
      <c r="AI1539" s="25">
        <f t="shared" si="608"/>
        <v>0</v>
      </c>
      <c r="AJ1539" s="25">
        <f t="shared" si="609"/>
        <v>1</v>
      </c>
      <c r="AK1539" s="25">
        <f t="shared" si="610"/>
        <v>0</v>
      </c>
      <c r="AL1539" s="25">
        <f t="shared" ca="1" si="611"/>
        <v>0</v>
      </c>
      <c r="AM1539" s="25">
        <f t="shared" ca="1" si="612"/>
        <v>0</v>
      </c>
      <c r="AN1539" s="25">
        <f ca="1">IF(AM1539=0,0,COUNTIF($AM$19:AM1539,C1539*10+1))</f>
        <v>0</v>
      </c>
      <c r="AO1539" s="20">
        <f t="shared" ca="1" si="613"/>
        <v>0</v>
      </c>
      <c r="AP1539" s="32">
        <f t="shared" ca="1" si="614"/>
        <v>0</v>
      </c>
    </row>
    <row r="1540" spans="1:42" x14ac:dyDescent="0.2">
      <c r="A1540" s="14">
        <f>Daten!A1540</f>
        <v>61111</v>
      </c>
      <c r="B1540" s="7" t="str">
        <f>Daten!B1540</f>
        <v xml:space="preserve">Proleb                                            </v>
      </c>
      <c r="C1540" s="14">
        <f t="shared" si="590"/>
        <v>6</v>
      </c>
      <c r="D1540" s="9">
        <f>Daten!D1540</f>
        <v>0</v>
      </c>
      <c r="E1540" s="8">
        <f>Daten!E1540</f>
        <v>1563</v>
      </c>
      <c r="F1540" s="8">
        <f>Daten!F1540</f>
        <v>1557</v>
      </c>
      <c r="G1540" s="26">
        <f t="shared" si="591"/>
        <v>6</v>
      </c>
      <c r="H1540" s="28">
        <f t="shared" si="592"/>
        <v>3.8535645472061657E-3</v>
      </c>
      <c r="I1540" s="20">
        <f t="shared" si="593"/>
        <v>22.180175178033771</v>
      </c>
      <c r="J1540" s="20">
        <f t="shared" si="594"/>
        <v>-16.180175178033771</v>
      </c>
      <c r="K1540" s="26">
        <f t="shared" si="595"/>
        <v>8090.0875890168854</v>
      </c>
      <c r="L1540" s="15">
        <f>Daten!G1540</f>
        <v>217</v>
      </c>
      <c r="M1540" s="15">
        <f>Daten!H1540</f>
        <v>951</v>
      </c>
      <c r="N1540" s="15">
        <f>Daten!I1540</f>
        <v>395</v>
      </c>
      <c r="O1540" s="27">
        <f t="shared" si="596"/>
        <v>0.64353312302839116</v>
      </c>
      <c r="P1540" s="15">
        <f t="shared" si="597"/>
        <v>544.39958636024278</v>
      </c>
      <c r="Q1540" s="20">
        <f t="shared" si="598"/>
        <v>67.600413639757221</v>
      </c>
      <c r="R1540" s="26">
        <f t="shared" si="599"/>
        <v>13520.082727951445</v>
      </c>
      <c r="S1540" s="8">
        <f>Daten!K1540</f>
        <v>7998.8</v>
      </c>
      <c r="T1540" s="8">
        <f>Daten!L1540</f>
        <v>140447.67000000001</v>
      </c>
      <c r="U1540" s="8">
        <f>Daten!M1540</f>
        <v>82752.240000000005</v>
      </c>
      <c r="V1540" s="8">
        <f>Daten!N1540</f>
        <v>500</v>
      </c>
      <c r="W1540" s="8">
        <f>Daten!O1540</f>
        <v>500</v>
      </c>
      <c r="X1540" s="22">
        <f t="shared" si="600"/>
        <v>231198.71000000002</v>
      </c>
      <c r="Y1540" s="8">
        <f t="shared" si="601"/>
        <v>641186.9652084253</v>
      </c>
      <c r="Z1540" s="20">
        <f t="shared" si="602"/>
        <v>-409988.25520842528</v>
      </c>
      <c r="AA1540" s="26">
        <f t="shared" si="603"/>
        <v>40998.825520842533</v>
      </c>
      <c r="AB1540" s="31">
        <f t="shared" si="604"/>
        <v>62608.995837810864</v>
      </c>
      <c r="AC1540" s="30">
        <f t="shared" si="605"/>
        <v>62608.995837810864</v>
      </c>
      <c r="AG1540" s="25">
        <f t="shared" si="606"/>
        <v>8090.0875890168854</v>
      </c>
      <c r="AH1540" s="25">
        <f t="shared" si="607"/>
        <v>40998.825520842533</v>
      </c>
      <c r="AI1540" s="25">
        <f t="shared" si="608"/>
        <v>49088.913109859415</v>
      </c>
      <c r="AJ1540" s="25">
        <f t="shared" si="609"/>
        <v>1</v>
      </c>
      <c r="AK1540" s="25">
        <f t="shared" si="610"/>
        <v>49088.913109859415</v>
      </c>
      <c r="AL1540" s="25">
        <f t="shared" ca="1" si="611"/>
        <v>135111</v>
      </c>
      <c r="AM1540" s="25">
        <f t="shared" ca="1" si="612"/>
        <v>61</v>
      </c>
      <c r="AN1540" s="25">
        <f ca="1">IF(AM1540=0,0,COUNTIF($AM$19:AM1540,C1540*10+1))</f>
        <v>41</v>
      </c>
      <c r="AO1540" s="20">
        <f t="shared" ca="1" si="613"/>
        <v>0</v>
      </c>
      <c r="AP1540" s="32">
        <f t="shared" ca="1" si="614"/>
        <v>135111</v>
      </c>
    </row>
    <row r="1541" spans="1:42" x14ac:dyDescent="0.2">
      <c r="A1541" s="14">
        <f>Daten!A1541</f>
        <v>61112</v>
      </c>
      <c r="B1541" s="7" t="str">
        <f>Daten!B1541</f>
        <v xml:space="preserve">Radmer                                            </v>
      </c>
      <c r="C1541" s="14">
        <f t="shared" si="590"/>
        <v>6</v>
      </c>
      <c r="D1541" s="9">
        <f>Daten!D1541</f>
        <v>0</v>
      </c>
      <c r="E1541" s="8">
        <f>Daten!E1541</f>
        <v>491</v>
      </c>
      <c r="F1541" s="8">
        <f>Daten!F1541</f>
        <v>529</v>
      </c>
      <c r="G1541" s="26">
        <f t="shared" si="591"/>
        <v>-38</v>
      </c>
      <c r="H1541" s="28">
        <f t="shared" si="592"/>
        <v>-7.1833648393194713E-2</v>
      </c>
      <c r="I1541" s="20">
        <f t="shared" si="593"/>
        <v>7.5358462872060787</v>
      </c>
      <c r="J1541" s="20">
        <f t="shared" si="594"/>
        <v>-45.535846287206077</v>
      </c>
      <c r="K1541" s="26">
        <f t="shared" si="595"/>
        <v>22767.923143603039</v>
      </c>
      <c r="L1541" s="15">
        <f>Daten!G1541</f>
        <v>36</v>
      </c>
      <c r="M1541" s="15">
        <f>Daten!H1541</f>
        <v>287</v>
      </c>
      <c r="N1541" s="15">
        <f>Daten!I1541</f>
        <v>168</v>
      </c>
      <c r="O1541" s="27">
        <f t="shared" si="596"/>
        <v>0.71080139372822304</v>
      </c>
      <c r="P1541" s="15">
        <f t="shared" si="597"/>
        <v>164.2930402580333</v>
      </c>
      <c r="Q1541" s="20">
        <f t="shared" si="598"/>
        <v>39.706959741966699</v>
      </c>
      <c r="R1541" s="26">
        <f t="shared" si="599"/>
        <v>7941.3919483933396</v>
      </c>
      <c r="S1541" s="8">
        <f>Daten!K1541</f>
        <v>12854.69</v>
      </c>
      <c r="T1541" s="8">
        <f>Daten!L1541</f>
        <v>21555.7</v>
      </c>
      <c r="U1541" s="8">
        <f>Daten!M1541</f>
        <v>78844.03</v>
      </c>
      <c r="V1541" s="8">
        <f>Daten!N1541</f>
        <v>500</v>
      </c>
      <c r="W1541" s="8">
        <f>Daten!O1541</f>
        <v>500</v>
      </c>
      <c r="X1541" s="22">
        <f t="shared" si="600"/>
        <v>113254.42</v>
      </c>
      <c r="Y1541" s="8">
        <f t="shared" si="601"/>
        <v>201422.1368632993</v>
      </c>
      <c r="Z1541" s="20">
        <f t="shared" si="602"/>
        <v>-88167.716863299298</v>
      </c>
      <c r="AA1541" s="26">
        <f t="shared" si="603"/>
        <v>8816.7716863299302</v>
      </c>
      <c r="AB1541" s="31">
        <f t="shared" si="604"/>
        <v>39526.086778326309</v>
      </c>
      <c r="AC1541" s="30">
        <f t="shared" si="605"/>
        <v>39526.086778326309</v>
      </c>
      <c r="AG1541" s="25">
        <f t="shared" si="606"/>
        <v>22767.923143603039</v>
      </c>
      <c r="AH1541" s="25">
        <f t="shared" si="607"/>
        <v>8816.7716863299302</v>
      </c>
      <c r="AI1541" s="25">
        <f t="shared" si="608"/>
        <v>31584.694829932967</v>
      </c>
      <c r="AJ1541" s="25">
        <f t="shared" si="609"/>
        <v>1</v>
      </c>
      <c r="AK1541" s="25">
        <f t="shared" si="610"/>
        <v>31584.694829932967</v>
      </c>
      <c r="AL1541" s="25">
        <f t="shared" ca="1" si="611"/>
        <v>86933</v>
      </c>
      <c r="AM1541" s="25">
        <f t="shared" ca="1" si="612"/>
        <v>61</v>
      </c>
      <c r="AN1541" s="25">
        <f ca="1">IF(AM1541=0,0,COUNTIF($AM$19:AM1541,C1541*10+1))</f>
        <v>42</v>
      </c>
      <c r="AO1541" s="20">
        <f t="shared" ca="1" si="613"/>
        <v>0</v>
      </c>
      <c r="AP1541" s="32">
        <f t="shared" ca="1" si="614"/>
        <v>86933</v>
      </c>
    </row>
    <row r="1542" spans="1:42" x14ac:dyDescent="0.2">
      <c r="A1542" s="14">
        <f>Daten!A1542</f>
        <v>61113</v>
      </c>
      <c r="B1542" s="7" t="str">
        <f>Daten!B1542</f>
        <v xml:space="preserve">Sankt Michael in Obersteiermark                   </v>
      </c>
      <c r="C1542" s="14">
        <f t="shared" si="590"/>
        <v>6</v>
      </c>
      <c r="D1542" s="9">
        <f>Daten!D1542</f>
        <v>0</v>
      </c>
      <c r="E1542" s="8">
        <f>Daten!E1542</f>
        <v>3097</v>
      </c>
      <c r="F1542" s="8">
        <f>Daten!F1542</f>
        <v>3041</v>
      </c>
      <c r="G1542" s="26">
        <f t="shared" si="591"/>
        <v>56</v>
      </c>
      <c r="H1542" s="28">
        <f t="shared" si="592"/>
        <v>1.8414995067412034E-2</v>
      </c>
      <c r="I1542" s="20">
        <f t="shared" si="593"/>
        <v>43.320432059345336</v>
      </c>
      <c r="J1542" s="20">
        <f t="shared" si="594"/>
        <v>12.679567940654664</v>
      </c>
      <c r="K1542" s="26">
        <f t="shared" si="595"/>
        <v>-6339.7839703273321</v>
      </c>
      <c r="L1542" s="15">
        <f>Daten!G1542</f>
        <v>411</v>
      </c>
      <c r="M1542" s="15">
        <f>Daten!H1542</f>
        <v>1961</v>
      </c>
      <c r="N1542" s="15">
        <f>Daten!I1542</f>
        <v>725</v>
      </c>
      <c r="O1542" s="27">
        <f t="shared" si="596"/>
        <v>0.57929627740948497</v>
      </c>
      <c r="P1542" s="15">
        <f t="shared" si="597"/>
        <v>1122.5737001602902</v>
      </c>
      <c r="Q1542" s="20">
        <f t="shared" si="598"/>
        <v>13.426299839709827</v>
      </c>
      <c r="R1542" s="26">
        <f t="shared" si="599"/>
        <v>2685.2599679419654</v>
      </c>
      <c r="S1542" s="8">
        <f>Daten!K1542</f>
        <v>15909.28</v>
      </c>
      <c r="T1542" s="8">
        <f>Daten!L1542</f>
        <v>238626.9</v>
      </c>
      <c r="U1542" s="8">
        <f>Daten!M1542</f>
        <v>716167.07</v>
      </c>
      <c r="V1542" s="8">
        <f>Daten!N1542</f>
        <v>500</v>
      </c>
      <c r="W1542" s="8">
        <f>Daten!O1542</f>
        <v>500</v>
      </c>
      <c r="X1542" s="22">
        <f t="shared" si="600"/>
        <v>970703.25</v>
      </c>
      <c r="Y1542" s="8">
        <f t="shared" si="601"/>
        <v>1270477.3072619918</v>
      </c>
      <c r="Z1542" s="20">
        <f t="shared" si="602"/>
        <v>-299774.05726199178</v>
      </c>
      <c r="AA1542" s="26">
        <f t="shared" si="603"/>
        <v>29977.40572619918</v>
      </c>
      <c r="AB1542" s="31">
        <f t="shared" si="604"/>
        <v>26322.881723813814</v>
      </c>
      <c r="AC1542" s="30">
        <f t="shared" si="605"/>
        <v>26322.881723813814</v>
      </c>
      <c r="AG1542" s="25">
        <f t="shared" si="606"/>
        <v>-6339.7839703273321</v>
      </c>
      <c r="AH1542" s="25">
        <f t="shared" si="607"/>
        <v>29977.40572619918</v>
      </c>
      <c r="AI1542" s="25">
        <f t="shared" si="608"/>
        <v>23637.621755871849</v>
      </c>
      <c r="AJ1542" s="25">
        <f t="shared" si="609"/>
        <v>1</v>
      </c>
      <c r="AK1542" s="25">
        <f t="shared" si="610"/>
        <v>23637.621755871849</v>
      </c>
      <c r="AL1542" s="25">
        <f t="shared" ca="1" si="611"/>
        <v>65059</v>
      </c>
      <c r="AM1542" s="25">
        <f t="shared" ca="1" si="612"/>
        <v>61</v>
      </c>
      <c r="AN1542" s="25">
        <f ca="1">IF(AM1542=0,0,COUNTIF($AM$19:AM1542,C1542*10+1))</f>
        <v>43</v>
      </c>
      <c r="AO1542" s="20">
        <f t="shared" ca="1" si="613"/>
        <v>0</v>
      </c>
      <c r="AP1542" s="32">
        <f t="shared" ca="1" si="614"/>
        <v>65059</v>
      </c>
    </row>
    <row r="1543" spans="1:42" x14ac:dyDescent="0.2">
      <c r="A1543" s="14">
        <f>Daten!A1543</f>
        <v>61114</v>
      </c>
      <c r="B1543" s="7" t="str">
        <f>Daten!B1543</f>
        <v xml:space="preserve">Sankt Peter-Freienstein                           </v>
      </c>
      <c r="C1543" s="14">
        <f t="shared" si="590"/>
        <v>6</v>
      </c>
      <c r="D1543" s="9">
        <f>Daten!D1543</f>
        <v>0</v>
      </c>
      <c r="E1543" s="8">
        <f>Daten!E1543</f>
        <v>2313</v>
      </c>
      <c r="F1543" s="8">
        <f>Daten!F1543</f>
        <v>2363</v>
      </c>
      <c r="G1543" s="26">
        <f t="shared" si="591"/>
        <v>-50</v>
      </c>
      <c r="H1543" s="28">
        <f t="shared" si="592"/>
        <v>-2.1159542953872196E-2</v>
      </c>
      <c r="I1543" s="20">
        <f t="shared" si="593"/>
        <v>33.662012810336414</v>
      </c>
      <c r="J1543" s="20">
        <f t="shared" si="594"/>
        <v>-83.662012810336421</v>
      </c>
      <c r="K1543" s="26">
        <f t="shared" si="595"/>
        <v>41831.006405168213</v>
      </c>
      <c r="L1543" s="15">
        <f>Daten!G1543</f>
        <v>296</v>
      </c>
      <c r="M1543" s="15">
        <f>Daten!H1543</f>
        <v>1439</v>
      </c>
      <c r="N1543" s="15">
        <f>Daten!I1543</f>
        <v>578</v>
      </c>
      <c r="O1543" s="27">
        <f t="shared" si="596"/>
        <v>0.60736622654621264</v>
      </c>
      <c r="P1543" s="15">
        <f t="shared" si="597"/>
        <v>823.7549997606618</v>
      </c>
      <c r="Q1543" s="20">
        <f t="shared" si="598"/>
        <v>50.245000239338196</v>
      </c>
      <c r="R1543" s="26">
        <f t="shared" si="599"/>
        <v>10049.000047867639</v>
      </c>
      <c r="S1543" s="8">
        <f>Daten!K1543</f>
        <v>11476.76</v>
      </c>
      <c r="T1543" s="8">
        <f>Daten!L1543</f>
        <v>255352.36</v>
      </c>
      <c r="U1543" s="8">
        <f>Daten!M1543</f>
        <v>1135390.44</v>
      </c>
      <c r="V1543" s="8">
        <f>Daten!N1543</f>
        <v>500</v>
      </c>
      <c r="W1543" s="8">
        <f>Daten!O1543</f>
        <v>500</v>
      </c>
      <c r="X1543" s="22">
        <f t="shared" si="600"/>
        <v>1402219.56</v>
      </c>
      <c r="Y1543" s="8">
        <f t="shared" si="601"/>
        <v>948858.25369615329</v>
      </c>
      <c r="Z1543" s="20">
        <f t="shared" si="602"/>
        <v>453361.30630384677</v>
      </c>
      <c r="AA1543" s="26">
        <f t="shared" si="603"/>
        <v>-45336.13063038468</v>
      </c>
      <c r="AB1543" s="31">
        <f t="shared" si="604"/>
        <v>6543.8758226511709</v>
      </c>
      <c r="AC1543" s="30">
        <f t="shared" si="605"/>
        <v>6543.8758226511709</v>
      </c>
      <c r="AG1543" s="25">
        <f t="shared" si="606"/>
        <v>41831.006405168213</v>
      </c>
      <c r="AH1543" s="25">
        <f t="shared" si="607"/>
        <v>-45336.13063038468</v>
      </c>
      <c r="AI1543" s="25">
        <f t="shared" si="608"/>
        <v>-3505.1242252164666</v>
      </c>
      <c r="AJ1543" s="25">
        <f t="shared" si="609"/>
        <v>1</v>
      </c>
      <c r="AK1543" s="25">
        <f t="shared" si="610"/>
        <v>0</v>
      </c>
      <c r="AL1543" s="25">
        <f t="shared" ca="1" si="611"/>
        <v>0</v>
      </c>
      <c r="AM1543" s="25">
        <f t="shared" ca="1" si="612"/>
        <v>0</v>
      </c>
      <c r="AN1543" s="25">
        <f ca="1">IF(AM1543=0,0,COUNTIF($AM$19:AM1543,C1543*10+1))</f>
        <v>0</v>
      </c>
      <c r="AO1543" s="20">
        <f t="shared" ca="1" si="613"/>
        <v>0</v>
      </c>
      <c r="AP1543" s="32">
        <f t="shared" ca="1" si="614"/>
        <v>0</v>
      </c>
    </row>
    <row r="1544" spans="1:42" x14ac:dyDescent="0.2">
      <c r="A1544" s="14">
        <f>Daten!A1544</f>
        <v>61115</v>
      </c>
      <c r="B1544" s="7" t="str">
        <f>Daten!B1544</f>
        <v xml:space="preserve">Sankt Stefan ob Leoben                            </v>
      </c>
      <c r="C1544" s="14">
        <f t="shared" si="590"/>
        <v>6</v>
      </c>
      <c r="D1544" s="9">
        <f>Daten!D1544</f>
        <v>0</v>
      </c>
      <c r="E1544" s="8">
        <f>Daten!E1544</f>
        <v>1800</v>
      </c>
      <c r="F1544" s="8">
        <f>Daten!F1544</f>
        <v>1916</v>
      </c>
      <c r="G1544" s="26">
        <f t="shared" si="591"/>
        <v>-116</v>
      </c>
      <c r="H1544" s="28">
        <f t="shared" si="592"/>
        <v>-6.0542797494780795E-2</v>
      </c>
      <c r="I1544" s="20">
        <f t="shared" si="593"/>
        <v>27.294293924927874</v>
      </c>
      <c r="J1544" s="20">
        <f t="shared" si="594"/>
        <v>-143.29429392492787</v>
      </c>
      <c r="K1544" s="26">
        <f t="shared" si="595"/>
        <v>71647.146962463929</v>
      </c>
      <c r="L1544" s="15">
        <f>Daten!G1544</f>
        <v>196</v>
      </c>
      <c r="M1544" s="15">
        <f>Daten!H1544</f>
        <v>1128</v>
      </c>
      <c r="N1544" s="15">
        <f>Daten!I1544</f>
        <v>476</v>
      </c>
      <c r="O1544" s="27">
        <f t="shared" si="596"/>
        <v>0.5957446808510638</v>
      </c>
      <c r="P1544" s="15">
        <f t="shared" si="597"/>
        <v>645.72316867965696</v>
      </c>
      <c r="Q1544" s="20">
        <f t="shared" si="598"/>
        <v>26.276831320343035</v>
      </c>
      <c r="R1544" s="26">
        <f t="shared" si="599"/>
        <v>5255.3662640686071</v>
      </c>
      <c r="S1544" s="8">
        <f>Daten!K1544</f>
        <v>21638.240000000002</v>
      </c>
      <c r="T1544" s="8">
        <f>Daten!L1544</f>
        <v>131496.29</v>
      </c>
      <c r="U1544" s="8">
        <f>Daten!M1544</f>
        <v>217013.64</v>
      </c>
      <c r="V1544" s="8">
        <f>Daten!N1544</f>
        <v>500</v>
      </c>
      <c r="W1544" s="8">
        <f>Daten!O1544</f>
        <v>500</v>
      </c>
      <c r="X1544" s="22">
        <f t="shared" si="600"/>
        <v>370148.17000000004</v>
      </c>
      <c r="Y1544" s="8">
        <f t="shared" si="601"/>
        <v>738411.09237054735</v>
      </c>
      <c r="Z1544" s="20">
        <f t="shared" si="602"/>
        <v>-368262.92237054731</v>
      </c>
      <c r="AA1544" s="26">
        <f t="shared" si="603"/>
        <v>36826.292237054731</v>
      </c>
      <c r="AB1544" s="31">
        <f t="shared" si="604"/>
        <v>113728.80546358727</v>
      </c>
      <c r="AC1544" s="30">
        <f t="shared" si="605"/>
        <v>113728.80546358727</v>
      </c>
      <c r="AG1544" s="25">
        <f t="shared" si="606"/>
        <v>71647.146962463929</v>
      </c>
      <c r="AH1544" s="25">
        <f t="shared" si="607"/>
        <v>36826.292237054731</v>
      </c>
      <c r="AI1544" s="25">
        <f t="shared" si="608"/>
        <v>108473.43919951866</v>
      </c>
      <c r="AJ1544" s="25">
        <f t="shared" si="609"/>
        <v>1</v>
      </c>
      <c r="AK1544" s="25">
        <f t="shared" si="610"/>
        <v>108473.43919951866</v>
      </c>
      <c r="AL1544" s="25">
        <f t="shared" ca="1" si="611"/>
        <v>298558</v>
      </c>
      <c r="AM1544" s="25">
        <f t="shared" ca="1" si="612"/>
        <v>61</v>
      </c>
      <c r="AN1544" s="25">
        <f ca="1">IF(AM1544=0,0,COUNTIF($AM$19:AM1544,C1544*10+1))</f>
        <v>44</v>
      </c>
      <c r="AO1544" s="20">
        <f t="shared" ca="1" si="613"/>
        <v>0</v>
      </c>
      <c r="AP1544" s="32">
        <f t="shared" ca="1" si="614"/>
        <v>298558</v>
      </c>
    </row>
    <row r="1545" spans="1:42" x14ac:dyDescent="0.2">
      <c r="A1545" s="14">
        <f>Daten!A1545</f>
        <v>61116</v>
      </c>
      <c r="B1545" s="7" t="str">
        <f>Daten!B1545</f>
        <v xml:space="preserve">Traboch                                           </v>
      </c>
      <c r="C1545" s="14">
        <f t="shared" si="590"/>
        <v>6</v>
      </c>
      <c r="D1545" s="9">
        <f>Daten!D1545</f>
        <v>0</v>
      </c>
      <c r="E1545" s="8">
        <f>Daten!E1545</f>
        <v>1412</v>
      </c>
      <c r="F1545" s="8">
        <f>Daten!F1545</f>
        <v>1389</v>
      </c>
      <c r="G1545" s="26">
        <f t="shared" si="591"/>
        <v>23</v>
      </c>
      <c r="H1545" s="28">
        <f t="shared" si="592"/>
        <v>1.6558675305975521E-2</v>
      </c>
      <c r="I1545" s="20">
        <f t="shared" si="593"/>
        <v>19.786938549960762</v>
      </c>
      <c r="J1545" s="20">
        <f t="shared" si="594"/>
        <v>3.2130614500392376</v>
      </c>
      <c r="K1545" s="26">
        <f t="shared" si="595"/>
        <v>-1606.5307250196188</v>
      </c>
      <c r="L1545" s="15">
        <f>Daten!G1545</f>
        <v>175</v>
      </c>
      <c r="M1545" s="15">
        <f>Daten!H1545</f>
        <v>923</v>
      </c>
      <c r="N1545" s="15">
        <f>Daten!I1545</f>
        <v>314</v>
      </c>
      <c r="O1545" s="27">
        <f t="shared" si="596"/>
        <v>0.5297941495124594</v>
      </c>
      <c r="P1545" s="15">
        <f t="shared" si="597"/>
        <v>528.37099706677611</v>
      </c>
      <c r="Q1545" s="20">
        <f t="shared" si="598"/>
        <v>-39.370997066776113</v>
      </c>
      <c r="R1545" s="26">
        <f t="shared" si="599"/>
        <v>-7874.1994133552225</v>
      </c>
      <c r="S1545" s="8">
        <f>Daten!K1545</f>
        <v>3951.03</v>
      </c>
      <c r="T1545" s="8">
        <f>Daten!L1545</f>
        <v>191203.02</v>
      </c>
      <c r="U1545" s="8">
        <f>Daten!M1545</f>
        <v>1321414.95</v>
      </c>
      <c r="V1545" s="8">
        <f>Daten!N1545</f>
        <v>500</v>
      </c>
      <c r="W1545" s="8">
        <f>Daten!O1545</f>
        <v>500</v>
      </c>
      <c r="X1545" s="22">
        <f t="shared" si="600"/>
        <v>1516569</v>
      </c>
      <c r="Y1545" s="8">
        <f t="shared" si="601"/>
        <v>579242.4791262293</v>
      </c>
      <c r="Z1545" s="20">
        <f t="shared" si="602"/>
        <v>937326.5208737707</v>
      </c>
      <c r="AA1545" s="26">
        <f t="shared" si="603"/>
        <v>-93732.652087377079</v>
      </c>
      <c r="AB1545" s="31">
        <f t="shared" si="604"/>
        <v>-103213.38222575192</v>
      </c>
      <c r="AC1545" s="30">
        <f t="shared" si="605"/>
        <v>0</v>
      </c>
      <c r="AG1545" s="25">
        <f t="shared" si="606"/>
        <v>0</v>
      </c>
      <c r="AH1545" s="25">
        <f t="shared" si="607"/>
        <v>0</v>
      </c>
      <c r="AI1545" s="25">
        <f t="shared" si="608"/>
        <v>0</v>
      </c>
      <c r="AJ1545" s="25">
        <f t="shared" si="609"/>
        <v>1</v>
      </c>
      <c r="AK1545" s="25">
        <f t="shared" si="610"/>
        <v>0</v>
      </c>
      <c r="AL1545" s="25">
        <f t="shared" ca="1" si="611"/>
        <v>0</v>
      </c>
      <c r="AM1545" s="25">
        <f t="shared" ca="1" si="612"/>
        <v>0</v>
      </c>
      <c r="AN1545" s="25">
        <f ca="1">IF(AM1545=0,0,COUNTIF($AM$19:AM1545,C1545*10+1))</f>
        <v>0</v>
      </c>
      <c r="AO1545" s="20">
        <f t="shared" ca="1" si="613"/>
        <v>0</v>
      </c>
      <c r="AP1545" s="32">
        <f t="shared" ca="1" si="614"/>
        <v>0</v>
      </c>
    </row>
    <row r="1546" spans="1:42" x14ac:dyDescent="0.2">
      <c r="A1546" s="14">
        <f>Daten!A1546</f>
        <v>61118</v>
      </c>
      <c r="B1546" s="7" t="str">
        <f>Daten!B1546</f>
        <v xml:space="preserve">Vordernberg                                       </v>
      </c>
      <c r="C1546" s="14">
        <f t="shared" si="590"/>
        <v>6</v>
      </c>
      <c r="D1546" s="9">
        <f>Daten!D1546</f>
        <v>0</v>
      </c>
      <c r="E1546" s="8">
        <f>Daten!E1546</f>
        <v>936</v>
      </c>
      <c r="F1546" s="8">
        <f>Daten!F1546</f>
        <v>970</v>
      </c>
      <c r="G1546" s="26">
        <f t="shared" si="591"/>
        <v>-34</v>
      </c>
      <c r="H1546" s="28">
        <f t="shared" si="592"/>
        <v>-3.5051546391752578E-2</v>
      </c>
      <c r="I1546" s="20">
        <f t="shared" si="593"/>
        <v>13.818092435897723</v>
      </c>
      <c r="J1546" s="20">
        <f t="shared" si="594"/>
        <v>-47.818092435897725</v>
      </c>
      <c r="K1546" s="26">
        <f t="shared" si="595"/>
        <v>23909.046217948864</v>
      </c>
      <c r="L1546" s="15">
        <f>Daten!G1546</f>
        <v>84</v>
      </c>
      <c r="M1546" s="15">
        <f>Daten!H1546</f>
        <v>547</v>
      </c>
      <c r="N1546" s="15">
        <f>Daten!I1546</f>
        <v>305</v>
      </c>
      <c r="O1546" s="27">
        <f t="shared" si="596"/>
        <v>0.71115173674588661</v>
      </c>
      <c r="P1546" s="15">
        <f t="shared" si="597"/>
        <v>313.12994084022375</v>
      </c>
      <c r="Q1546" s="20">
        <f t="shared" si="598"/>
        <v>75.870059159776247</v>
      </c>
      <c r="R1546" s="26">
        <f t="shared" si="599"/>
        <v>15174.011831955249</v>
      </c>
      <c r="S1546" s="8">
        <f>Daten!K1546</f>
        <v>4470.8</v>
      </c>
      <c r="T1546" s="8">
        <f>Daten!L1546</f>
        <v>80437.240000000005</v>
      </c>
      <c r="U1546" s="8">
        <f>Daten!M1546</f>
        <v>162473.66</v>
      </c>
      <c r="V1546" s="8">
        <f>Daten!N1546</f>
        <v>500</v>
      </c>
      <c r="W1546" s="8">
        <f>Daten!O1546</f>
        <v>500</v>
      </c>
      <c r="X1546" s="22">
        <f t="shared" si="600"/>
        <v>247381.7</v>
      </c>
      <c r="Y1546" s="8">
        <f t="shared" si="601"/>
        <v>383973.76803268463</v>
      </c>
      <c r="Z1546" s="20">
        <f t="shared" si="602"/>
        <v>-136592.06803268462</v>
      </c>
      <c r="AA1546" s="26">
        <f t="shared" si="603"/>
        <v>13659.206803268462</v>
      </c>
      <c r="AB1546" s="31">
        <f t="shared" si="604"/>
        <v>52742.264853172572</v>
      </c>
      <c r="AC1546" s="30">
        <f t="shared" si="605"/>
        <v>52742.264853172572</v>
      </c>
      <c r="AG1546" s="25">
        <f t="shared" si="606"/>
        <v>23909.046217948864</v>
      </c>
      <c r="AH1546" s="25">
        <f t="shared" si="607"/>
        <v>13659.206803268462</v>
      </c>
      <c r="AI1546" s="25">
        <f t="shared" si="608"/>
        <v>37568.25302121733</v>
      </c>
      <c r="AJ1546" s="25">
        <f t="shared" si="609"/>
        <v>1</v>
      </c>
      <c r="AK1546" s="25">
        <f t="shared" si="610"/>
        <v>37568.25302121733</v>
      </c>
      <c r="AL1546" s="25">
        <f t="shared" ca="1" si="611"/>
        <v>103402</v>
      </c>
      <c r="AM1546" s="25">
        <f t="shared" ca="1" si="612"/>
        <v>61</v>
      </c>
      <c r="AN1546" s="25">
        <f ca="1">IF(AM1546=0,0,COUNTIF($AM$19:AM1546,C1546*10+1))</f>
        <v>45</v>
      </c>
      <c r="AO1546" s="20">
        <f t="shared" ca="1" si="613"/>
        <v>0</v>
      </c>
      <c r="AP1546" s="32">
        <f t="shared" ca="1" si="614"/>
        <v>103402</v>
      </c>
    </row>
    <row r="1547" spans="1:42" x14ac:dyDescent="0.2">
      <c r="A1547" s="14">
        <f>Daten!A1547</f>
        <v>61119</v>
      </c>
      <c r="B1547" s="7" t="str">
        <f>Daten!B1547</f>
        <v xml:space="preserve">Wald am Schoberpaß                               </v>
      </c>
      <c r="C1547" s="14">
        <f t="shared" si="590"/>
        <v>6</v>
      </c>
      <c r="D1547" s="9">
        <f>Daten!D1547</f>
        <v>0</v>
      </c>
      <c r="E1547" s="8">
        <f>Daten!E1547</f>
        <v>531</v>
      </c>
      <c r="F1547" s="8">
        <f>Daten!F1547</f>
        <v>545</v>
      </c>
      <c r="G1547" s="26">
        <f t="shared" si="591"/>
        <v>-14</v>
      </c>
      <c r="H1547" s="28">
        <f t="shared" si="592"/>
        <v>-2.5688073394495414E-2</v>
      </c>
      <c r="I1547" s="20">
        <f t="shared" si="593"/>
        <v>7.7637735851177938</v>
      </c>
      <c r="J1547" s="20">
        <f t="shared" si="594"/>
        <v>-21.763773585117793</v>
      </c>
      <c r="K1547" s="26">
        <f t="shared" si="595"/>
        <v>10881.886792558897</v>
      </c>
      <c r="L1547" s="15">
        <f>Daten!G1547</f>
        <v>53</v>
      </c>
      <c r="M1547" s="15">
        <f>Daten!H1547</f>
        <v>317</v>
      </c>
      <c r="N1547" s="15">
        <f>Daten!I1547</f>
        <v>161</v>
      </c>
      <c r="O1547" s="27">
        <f t="shared" si="596"/>
        <v>0.67507886435331232</v>
      </c>
      <c r="P1547" s="15">
        <f t="shared" si="597"/>
        <v>181.46652878674757</v>
      </c>
      <c r="Q1547" s="20">
        <f t="shared" si="598"/>
        <v>32.533471213252426</v>
      </c>
      <c r="R1547" s="26">
        <f t="shared" si="599"/>
        <v>6506.6942426504847</v>
      </c>
      <c r="S1547" s="8">
        <f>Daten!K1547</f>
        <v>13114.86</v>
      </c>
      <c r="T1547" s="8">
        <f>Daten!L1547</f>
        <v>47791.88</v>
      </c>
      <c r="U1547" s="8">
        <f>Daten!M1547</f>
        <v>82910.61</v>
      </c>
      <c r="V1547" s="8">
        <f>Daten!N1547</f>
        <v>500</v>
      </c>
      <c r="W1547" s="8">
        <f>Daten!O1547</f>
        <v>500</v>
      </c>
      <c r="X1547" s="22">
        <f t="shared" si="600"/>
        <v>143817.35</v>
      </c>
      <c r="Y1547" s="8">
        <f t="shared" si="601"/>
        <v>217831.27224931147</v>
      </c>
      <c r="Z1547" s="20">
        <f t="shared" si="602"/>
        <v>-74013.922249311465</v>
      </c>
      <c r="AA1547" s="26">
        <f t="shared" si="603"/>
        <v>7401.3922249311472</v>
      </c>
      <c r="AB1547" s="31">
        <f t="shared" si="604"/>
        <v>24789.97326014053</v>
      </c>
      <c r="AC1547" s="30">
        <f t="shared" si="605"/>
        <v>24789.97326014053</v>
      </c>
      <c r="AG1547" s="25">
        <f t="shared" si="606"/>
        <v>10881.886792558897</v>
      </c>
      <c r="AH1547" s="25">
        <f t="shared" si="607"/>
        <v>7401.3922249311472</v>
      </c>
      <c r="AI1547" s="25">
        <f t="shared" si="608"/>
        <v>18283.279017490044</v>
      </c>
      <c r="AJ1547" s="25">
        <f t="shared" si="609"/>
        <v>1</v>
      </c>
      <c r="AK1547" s="25">
        <f t="shared" si="610"/>
        <v>18283.279017490044</v>
      </c>
      <c r="AL1547" s="25">
        <f t="shared" ca="1" si="611"/>
        <v>50322</v>
      </c>
      <c r="AM1547" s="25">
        <f t="shared" ca="1" si="612"/>
        <v>61</v>
      </c>
      <c r="AN1547" s="25">
        <f ca="1">IF(AM1547=0,0,COUNTIF($AM$19:AM1547,C1547*10+1))</f>
        <v>46</v>
      </c>
      <c r="AO1547" s="20">
        <f t="shared" ca="1" si="613"/>
        <v>0</v>
      </c>
      <c r="AP1547" s="32">
        <f t="shared" ca="1" si="614"/>
        <v>50322</v>
      </c>
    </row>
    <row r="1548" spans="1:42" x14ac:dyDescent="0.2">
      <c r="A1548" s="14">
        <f>Daten!A1548</f>
        <v>61120</v>
      </c>
      <c r="B1548" s="7" t="str">
        <f>Daten!B1548</f>
        <v xml:space="preserve">Trofaiach                                         </v>
      </c>
      <c r="C1548" s="14">
        <f t="shared" si="590"/>
        <v>6</v>
      </c>
      <c r="D1548" s="9">
        <f>Daten!D1548</f>
        <v>0</v>
      </c>
      <c r="E1548" s="8">
        <f>Daten!E1548</f>
        <v>11023</v>
      </c>
      <c r="F1548" s="8">
        <f>Daten!F1548</f>
        <v>11117</v>
      </c>
      <c r="G1548" s="26">
        <f t="shared" si="591"/>
        <v>-94</v>
      </c>
      <c r="H1548" s="28">
        <f t="shared" si="592"/>
        <v>-8.455518575155167E-3</v>
      </c>
      <c r="I1548" s="20">
        <f t="shared" si="593"/>
        <v>158.36673568028351</v>
      </c>
      <c r="J1548" s="20">
        <f t="shared" si="594"/>
        <v>-252.36673568028351</v>
      </c>
      <c r="K1548" s="26">
        <f t="shared" si="595"/>
        <v>126183.36784014176</v>
      </c>
      <c r="L1548" s="15">
        <f>Daten!G1548</f>
        <v>1344</v>
      </c>
      <c r="M1548" s="15">
        <f>Daten!H1548</f>
        <v>6643</v>
      </c>
      <c r="N1548" s="15">
        <f>Daten!I1548</f>
        <v>3036</v>
      </c>
      <c r="O1548" s="27">
        <f t="shared" si="596"/>
        <v>0.65934065934065933</v>
      </c>
      <c r="P1548" s="15">
        <f t="shared" si="597"/>
        <v>3802.782809874966</v>
      </c>
      <c r="Q1548" s="20">
        <f t="shared" si="598"/>
        <v>577.21719012503399</v>
      </c>
      <c r="R1548" s="26">
        <f t="shared" si="599"/>
        <v>115443.43802500679</v>
      </c>
      <c r="S1548" s="8">
        <f>Daten!K1548</f>
        <v>39530.74</v>
      </c>
      <c r="T1548" s="8">
        <f>Daten!L1548</f>
        <v>922418.57</v>
      </c>
      <c r="U1548" s="8">
        <f>Daten!M1548</f>
        <v>1379463.71</v>
      </c>
      <c r="V1548" s="8">
        <f>Daten!N1548</f>
        <v>500</v>
      </c>
      <c r="W1548" s="8">
        <f>Daten!O1548</f>
        <v>500</v>
      </c>
      <c r="X1548" s="22">
        <f t="shared" si="600"/>
        <v>2341413.02</v>
      </c>
      <c r="Y1548" s="8">
        <f t="shared" si="601"/>
        <v>4521947.4840003019</v>
      </c>
      <c r="Z1548" s="20">
        <f t="shared" si="602"/>
        <v>-2180534.4640003019</v>
      </c>
      <c r="AA1548" s="26">
        <f t="shared" si="603"/>
        <v>218053.4464000302</v>
      </c>
      <c r="AB1548" s="31">
        <f t="shared" si="604"/>
        <v>459680.25226517871</v>
      </c>
      <c r="AC1548" s="30">
        <f t="shared" si="605"/>
        <v>459680.25226517871</v>
      </c>
      <c r="AG1548" s="25">
        <f t="shared" si="606"/>
        <v>126183.36784014176</v>
      </c>
      <c r="AH1548" s="25">
        <f t="shared" si="607"/>
        <v>218053.4464000302</v>
      </c>
      <c r="AI1548" s="25">
        <f t="shared" si="608"/>
        <v>344236.81424017192</v>
      </c>
      <c r="AJ1548" s="25">
        <f t="shared" si="609"/>
        <v>1</v>
      </c>
      <c r="AK1548" s="25">
        <f t="shared" si="610"/>
        <v>344236.81424017192</v>
      </c>
      <c r="AL1548" s="25">
        <f t="shared" ca="1" si="611"/>
        <v>947465</v>
      </c>
      <c r="AM1548" s="25">
        <f t="shared" ca="1" si="612"/>
        <v>61</v>
      </c>
      <c r="AN1548" s="25">
        <f ca="1">IF(AM1548=0,0,COUNTIF($AM$19:AM1548,C1548*10+1))</f>
        <v>47</v>
      </c>
      <c r="AO1548" s="20">
        <f t="shared" ca="1" si="613"/>
        <v>0</v>
      </c>
      <c r="AP1548" s="32">
        <f t="shared" ca="1" si="614"/>
        <v>947465</v>
      </c>
    </row>
    <row r="1549" spans="1:42" x14ac:dyDescent="0.2">
      <c r="A1549" s="14">
        <f>Daten!A1549</f>
        <v>61203</v>
      </c>
      <c r="B1549" s="7" t="str">
        <f>Daten!B1549</f>
        <v xml:space="preserve">Aigen im Ennstal                                  </v>
      </c>
      <c r="C1549" s="14">
        <f t="shared" si="590"/>
        <v>6</v>
      </c>
      <c r="D1549" s="9">
        <f>Daten!D1549</f>
        <v>0</v>
      </c>
      <c r="E1549" s="8">
        <f>Daten!E1549</f>
        <v>2680</v>
      </c>
      <c r="F1549" s="8">
        <f>Daten!F1549</f>
        <v>2686</v>
      </c>
      <c r="G1549" s="26">
        <f t="shared" si="591"/>
        <v>-6</v>
      </c>
      <c r="H1549" s="28">
        <f t="shared" si="592"/>
        <v>-2.2338049143708115E-3</v>
      </c>
      <c r="I1549" s="20">
        <f t="shared" si="593"/>
        <v>38.263295136929159</v>
      </c>
      <c r="J1549" s="20">
        <f t="shared" si="594"/>
        <v>-44.263295136929159</v>
      </c>
      <c r="K1549" s="26">
        <f t="shared" si="595"/>
        <v>22131.647568464581</v>
      </c>
      <c r="L1549" s="15">
        <f>Daten!G1549</f>
        <v>370</v>
      </c>
      <c r="M1549" s="15">
        <f>Daten!H1549</f>
        <v>1698</v>
      </c>
      <c r="N1549" s="15">
        <f>Daten!I1549</f>
        <v>612</v>
      </c>
      <c r="O1549" s="27">
        <f t="shared" si="596"/>
        <v>0.57832744405182568</v>
      </c>
      <c r="P1549" s="15">
        <f t="shared" si="597"/>
        <v>972.01945072522835</v>
      </c>
      <c r="Q1549" s="20">
        <f t="shared" si="598"/>
        <v>9.9805492747716471</v>
      </c>
      <c r="R1549" s="26">
        <f t="shared" si="599"/>
        <v>1996.1098549543294</v>
      </c>
      <c r="S1549" s="8">
        <f>Daten!K1549</f>
        <v>17069.080000000002</v>
      </c>
      <c r="T1549" s="8">
        <f>Daten!L1549</f>
        <v>243534.61</v>
      </c>
      <c r="U1549" s="8">
        <f>Daten!M1549</f>
        <v>366930.83</v>
      </c>
      <c r="V1549" s="8">
        <f>Daten!N1549</f>
        <v>500</v>
      </c>
      <c r="W1549" s="8">
        <f>Daten!O1549</f>
        <v>500</v>
      </c>
      <c r="X1549" s="22">
        <f t="shared" si="600"/>
        <v>627534.52</v>
      </c>
      <c r="Y1549" s="8">
        <f t="shared" si="601"/>
        <v>1099412.0708628148</v>
      </c>
      <c r="Z1549" s="20">
        <f t="shared" si="602"/>
        <v>-471877.55086281477</v>
      </c>
      <c r="AA1549" s="26">
        <f t="shared" si="603"/>
        <v>47187.755086281482</v>
      </c>
      <c r="AB1549" s="31">
        <f t="shared" si="604"/>
        <v>71315.512509700391</v>
      </c>
      <c r="AC1549" s="30">
        <f t="shared" si="605"/>
        <v>71315.512509700391</v>
      </c>
      <c r="AG1549" s="25">
        <f t="shared" si="606"/>
        <v>22131.647568464581</v>
      </c>
      <c r="AH1549" s="25">
        <f t="shared" si="607"/>
        <v>47187.755086281482</v>
      </c>
      <c r="AI1549" s="25">
        <f t="shared" si="608"/>
        <v>69319.402654746067</v>
      </c>
      <c r="AJ1549" s="25">
        <f t="shared" si="609"/>
        <v>1</v>
      </c>
      <c r="AK1549" s="25">
        <f t="shared" si="610"/>
        <v>69319.402654746067</v>
      </c>
      <c r="AL1549" s="25">
        <f t="shared" ca="1" si="611"/>
        <v>190792</v>
      </c>
      <c r="AM1549" s="25">
        <f t="shared" ca="1" si="612"/>
        <v>61</v>
      </c>
      <c r="AN1549" s="25">
        <f ca="1">IF(AM1549=0,0,COUNTIF($AM$19:AM1549,C1549*10+1))</f>
        <v>48</v>
      </c>
      <c r="AO1549" s="20">
        <f t="shared" ca="1" si="613"/>
        <v>0</v>
      </c>
      <c r="AP1549" s="32">
        <f t="shared" ca="1" si="614"/>
        <v>190792</v>
      </c>
    </row>
    <row r="1550" spans="1:42" x14ac:dyDescent="0.2">
      <c r="A1550" s="14">
        <f>Daten!A1550</f>
        <v>61204</v>
      </c>
      <c r="B1550" s="7" t="str">
        <f>Daten!B1550</f>
        <v xml:space="preserve">Altaussee                                         </v>
      </c>
      <c r="C1550" s="14">
        <f t="shared" si="590"/>
        <v>6</v>
      </c>
      <c r="D1550" s="9">
        <f>Daten!D1550</f>
        <v>0</v>
      </c>
      <c r="E1550" s="8">
        <f>Daten!E1550</f>
        <v>1898</v>
      </c>
      <c r="F1550" s="8">
        <f>Daten!F1550</f>
        <v>1879</v>
      </c>
      <c r="G1550" s="26">
        <f t="shared" si="591"/>
        <v>19</v>
      </c>
      <c r="H1550" s="28">
        <f t="shared" si="592"/>
        <v>1.0111761575306013E-2</v>
      </c>
      <c r="I1550" s="20">
        <f t="shared" si="593"/>
        <v>26.767212048507034</v>
      </c>
      <c r="J1550" s="20">
        <f t="shared" si="594"/>
        <v>-7.7672120485070337</v>
      </c>
      <c r="K1550" s="26">
        <f t="shared" si="595"/>
        <v>3883.6060242535168</v>
      </c>
      <c r="L1550" s="15">
        <f>Daten!G1550</f>
        <v>223</v>
      </c>
      <c r="M1550" s="15">
        <f>Daten!H1550</f>
        <v>1091</v>
      </c>
      <c r="N1550" s="15">
        <f>Daten!I1550</f>
        <v>584</v>
      </c>
      <c r="O1550" s="27">
        <f t="shared" si="596"/>
        <v>0.73968835930339139</v>
      </c>
      <c r="P1550" s="15">
        <f t="shared" si="597"/>
        <v>624.54253282757611</v>
      </c>
      <c r="Q1550" s="20">
        <f t="shared" si="598"/>
        <v>182.45746717242389</v>
      </c>
      <c r="R1550" s="26">
        <f t="shared" si="599"/>
        <v>36491.493434484779</v>
      </c>
      <c r="S1550" s="8">
        <f>Daten!K1550</f>
        <v>11844.06</v>
      </c>
      <c r="T1550" s="8">
        <f>Daten!L1550</f>
        <v>272153.76</v>
      </c>
      <c r="U1550" s="8">
        <f>Daten!M1550</f>
        <v>783329.12</v>
      </c>
      <c r="V1550" s="8">
        <f>Daten!N1550</f>
        <v>500</v>
      </c>
      <c r="W1550" s="8">
        <f>Daten!O1550</f>
        <v>500</v>
      </c>
      <c r="X1550" s="22">
        <f t="shared" si="600"/>
        <v>1067326.94</v>
      </c>
      <c r="Y1550" s="8">
        <f t="shared" si="601"/>
        <v>778613.47406627715</v>
      </c>
      <c r="Z1550" s="20">
        <f t="shared" si="602"/>
        <v>288713.46593372279</v>
      </c>
      <c r="AA1550" s="26">
        <f t="shared" si="603"/>
        <v>-28871.34659337228</v>
      </c>
      <c r="AB1550" s="31">
        <f t="shared" si="604"/>
        <v>11503.752865366016</v>
      </c>
      <c r="AC1550" s="30">
        <f t="shared" si="605"/>
        <v>11503.752865366016</v>
      </c>
      <c r="AG1550" s="25">
        <f t="shared" si="606"/>
        <v>3883.6060242535168</v>
      </c>
      <c r="AH1550" s="25">
        <f t="shared" si="607"/>
        <v>-28871.34659337228</v>
      </c>
      <c r="AI1550" s="25">
        <f t="shared" si="608"/>
        <v>-24987.740569118763</v>
      </c>
      <c r="AJ1550" s="25">
        <f t="shared" si="609"/>
        <v>1</v>
      </c>
      <c r="AK1550" s="25">
        <f t="shared" si="610"/>
        <v>0</v>
      </c>
      <c r="AL1550" s="25">
        <f t="shared" ca="1" si="611"/>
        <v>0</v>
      </c>
      <c r="AM1550" s="25">
        <f t="shared" ca="1" si="612"/>
        <v>0</v>
      </c>
      <c r="AN1550" s="25">
        <f ca="1">IF(AM1550=0,0,COUNTIF($AM$19:AM1550,C1550*10+1))</f>
        <v>0</v>
      </c>
      <c r="AO1550" s="20">
        <f t="shared" ca="1" si="613"/>
        <v>0</v>
      </c>
      <c r="AP1550" s="32">
        <f t="shared" ca="1" si="614"/>
        <v>0</v>
      </c>
    </row>
    <row r="1551" spans="1:42" x14ac:dyDescent="0.2">
      <c r="A1551" s="14">
        <f>Daten!A1551</f>
        <v>61205</v>
      </c>
      <c r="B1551" s="7" t="str">
        <f>Daten!B1551</f>
        <v xml:space="preserve">Altenmarkt bei Sankt Gallen                       </v>
      </c>
      <c r="C1551" s="14">
        <f t="shared" si="590"/>
        <v>6</v>
      </c>
      <c r="D1551" s="9">
        <f>Daten!D1551</f>
        <v>0</v>
      </c>
      <c r="E1551" s="8">
        <f>Daten!E1551</f>
        <v>796</v>
      </c>
      <c r="F1551" s="8">
        <f>Daten!F1551</f>
        <v>819</v>
      </c>
      <c r="G1551" s="26">
        <f t="shared" si="591"/>
        <v>-23</v>
      </c>
      <c r="H1551" s="28">
        <f t="shared" si="592"/>
        <v>-2.8083028083028084E-2</v>
      </c>
      <c r="I1551" s="20">
        <f t="shared" si="593"/>
        <v>11.667028561855913</v>
      </c>
      <c r="J1551" s="20">
        <f t="shared" si="594"/>
        <v>-34.667028561855915</v>
      </c>
      <c r="K1551" s="26">
        <f t="shared" si="595"/>
        <v>17333.514280927957</v>
      </c>
      <c r="L1551" s="15">
        <f>Daten!G1551</f>
        <v>107</v>
      </c>
      <c r="M1551" s="15">
        <f>Daten!H1551</f>
        <v>487</v>
      </c>
      <c r="N1551" s="15">
        <f>Daten!I1551</f>
        <v>202</v>
      </c>
      <c r="O1551" s="27">
        <f t="shared" si="596"/>
        <v>0.6344969199178645</v>
      </c>
      <c r="P1551" s="15">
        <f t="shared" si="597"/>
        <v>278.78296378279521</v>
      </c>
      <c r="Q1551" s="20">
        <f t="shared" si="598"/>
        <v>30.217036217204793</v>
      </c>
      <c r="R1551" s="26">
        <f t="shared" si="599"/>
        <v>6043.4072434409591</v>
      </c>
      <c r="S1551" s="8">
        <f>Daten!K1551</f>
        <v>5819.51</v>
      </c>
      <c r="T1551" s="8">
        <f>Daten!L1551</f>
        <v>71991.39</v>
      </c>
      <c r="U1551" s="8">
        <f>Daten!M1551</f>
        <v>1233953.2</v>
      </c>
      <c r="V1551" s="8">
        <f>Daten!N1551</f>
        <v>500</v>
      </c>
      <c r="W1551" s="8">
        <f>Daten!O1551</f>
        <v>500</v>
      </c>
      <c r="X1551" s="22">
        <f t="shared" si="600"/>
        <v>1311764.0999999999</v>
      </c>
      <c r="Y1551" s="8">
        <f t="shared" si="601"/>
        <v>326541.79418164206</v>
      </c>
      <c r="Z1551" s="20">
        <f t="shared" si="602"/>
        <v>985222.30581835774</v>
      </c>
      <c r="AA1551" s="26">
        <f t="shared" si="603"/>
        <v>-98522.230581835785</v>
      </c>
      <c r="AB1551" s="31">
        <f t="shared" si="604"/>
        <v>-75145.30905746686</v>
      </c>
      <c r="AC1551" s="30">
        <f t="shared" si="605"/>
        <v>0</v>
      </c>
      <c r="AG1551" s="25">
        <f t="shared" si="606"/>
        <v>0</v>
      </c>
      <c r="AH1551" s="25">
        <f t="shared" si="607"/>
        <v>0</v>
      </c>
      <c r="AI1551" s="25">
        <f t="shared" si="608"/>
        <v>0</v>
      </c>
      <c r="AJ1551" s="25">
        <f t="shared" si="609"/>
        <v>1</v>
      </c>
      <c r="AK1551" s="25">
        <f t="shared" si="610"/>
        <v>0</v>
      </c>
      <c r="AL1551" s="25">
        <f t="shared" ca="1" si="611"/>
        <v>0</v>
      </c>
      <c r="AM1551" s="25">
        <f t="shared" ca="1" si="612"/>
        <v>0</v>
      </c>
      <c r="AN1551" s="25">
        <f ca="1">IF(AM1551=0,0,COUNTIF($AM$19:AM1551,C1551*10+1))</f>
        <v>0</v>
      </c>
      <c r="AO1551" s="20">
        <f t="shared" ca="1" si="613"/>
        <v>0</v>
      </c>
      <c r="AP1551" s="32">
        <f t="shared" ca="1" si="614"/>
        <v>0</v>
      </c>
    </row>
    <row r="1552" spans="1:42" x14ac:dyDescent="0.2">
      <c r="A1552" s="14">
        <f>Daten!A1552</f>
        <v>61206</v>
      </c>
      <c r="B1552" s="7" t="str">
        <f>Daten!B1552</f>
        <v xml:space="preserve">Ardning                                           </v>
      </c>
      <c r="C1552" s="14">
        <f t="shared" si="590"/>
        <v>6</v>
      </c>
      <c r="D1552" s="9">
        <f>Daten!D1552</f>
        <v>0</v>
      </c>
      <c r="E1552" s="8">
        <f>Daten!E1552</f>
        <v>1282</v>
      </c>
      <c r="F1552" s="8">
        <f>Daten!F1552</f>
        <v>1216</v>
      </c>
      <c r="G1552" s="26">
        <f t="shared" si="591"/>
        <v>66</v>
      </c>
      <c r="H1552" s="28">
        <f t="shared" si="592"/>
        <v>5.4276315789473686E-2</v>
      </c>
      <c r="I1552" s="20">
        <f t="shared" si="593"/>
        <v>17.322474641290341</v>
      </c>
      <c r="J1552" s="20">
        <f t="shared" si="594"/>
        <v>48.677525358709659</v>
      </c>
      <c r="K1552" s="26">
        <f t="shared" si="595"/>
        <v>-24338.76267935483</v>
      </c>
      <c r="L1552" s="15">
        <f>Daten!G1552</f>
        <v>152</v>
      </c>
      <c r="M1552" s="15">
        <f>Daten!H1552</f>
        <v>759</v>
      </c>
      <c r="N1552" s="15">
        <f>Daten!I1552</f>
        <v>371</v>
      </c>
      <c r="O1552" s="27">
        <f t="shared" si="596"/>
        <v>0.689064558629776</v>
      </c>
      <c r="P1552" s="15">
        <f t="shared" si="597"/>
        <v>434.48925977647133</v>
      </c>
      <c r="Q1552" s="20">
        <f t="shared" si="598"/>
        <v>88.510740223528671</v>
      </c>
      <c r="R1552" s="26">
        <f t="shared" si="599"/>
        <v>17702.148044705733</v>
      </c>
      <c r="S1552" s="8">
        <f>Daten!K1552</f>
        <v>8789.52</v>
      </c>
      <c r="T1552" s="8">
        <f>Daten!L1552</f>
        <v>73202.59</v>
      </c>
      <c r="U1552" s="8">
        <f>Daten!M1552</f>
        <v>196433.47</v>
      </c>
      <c r="V1552" s="8">
        <f>Daten!N1552</f>
        <v>500</v>
      </c>
      <c r="W1552" s="8">
        <f>Daten!O1552</f>
        <v>500</v>
      </c>
      <c r="X1552" s="22">
        <f t="shared" si="600"/>
        <v>278425.58</v>
      </c>
      <c r="Y1552" s="8">
        <f t="shared" si="601"/>
        <v>525912.78912168986</v>
      </c>
      <c r="Z1552" s="20">
        <f t="shared" si="602"/>
        <v>-247487.20912168984</v>
      </c>
      <c r="AA1552" s="26">
        <f t="shared" si="603"/>
        <v>24748.720912168985</v>
      </c>
      <c r="AB1552" s="31">
        <f t="shared" si="604"/>
        <v>18112.106277519888</v>
      </c>
      <c r="AC1552" s="30">
        <f t="shared" si="605"/>
        <v>18112.106277519888</v>
      </c>
      <c r="AG1552" s="25">
        <f t="shared" si="606"/>
        <v>-24338.76267935483</v>
      </c>
      <c r="AH1552" s="25">
        <f t="shared" si="607"/>
        <v>24748.720912168985</v>
      </c>
      <c r="AI1552" s="25">
        <f t="shared" si="608"/>
        <v>409.95823281415505</v>
      </c>
      <c r="AJ1552" s="25">
        <f t="shared" si="609"/>
        <v>1</v>
      </c>
      <c r="AK1552" s="25">
        <f t="shared" si="610"/>
        <v>0</v>
      </c>
      <c r="AL1552" s="25">
        <f t="shared" ca="1" si="611"/>
        <v>0</v>
      </c>
      <c r="AM1552" s="25">
        <f t="shared" ca="1" si="612"/>
        <v>0</v>
      </c>
      <c r="AN1552" s="25">
        <f ca="1">IF(AM1552=0,0,COUNTIF($AM$19:AM1552,C1552*10+1))</f>
        <v>0</v>
      </c>
      <c r="AO1552" s="20">
        <f t="shared" ca="1" si="613"/>
        <v>0</v>
      </c>
      <c r="AP1552" s="32">
        <f t="shared" ca="1" si="614"/>
        <v>0</v>
      </c>
    </row>
    <row r="1553" spans="1:42" x14ac:dyDescent="0.2">
      <c r="A1553" s="14">
        <f>Daten!A1553</f>
        <v>61207</v>
      </c>
      <c r="B1553" s="7" t="str">
        <f>Daten!B1553</f>
        <v xml:space="preserve">Bad Aussee                                        </v>
      </c>
      <c r="C1553" s="14">
        <f t="shared" si="590"/>
        <v>6</v>
      </c>
      <c r="D1553" s="9">
        <f>Daten!D1553</f>
        <v>0</v>
      </c>
      <c r="E1553" s="8">
        <f>Daten!E1553</f>
        <v>5016</v>
      </c>
      <c r="F1553" s="8">
        <f>Daten!F1553</f>
        <v>4837</v>
      </c>
      <c r="G1553" s="26">
        <f t="shared" si="591"/>
        <v>179</v>
      </c>
      <c r="H1553" s="28">
        <f t="shared" si="592"/>
        <v>3.7006408931155678E-2</v>
      </c>
      <c r="I1553" s="20">
        <f t="shared" si="593"/>
        <v>68.905271249935353</v>
      </c>
      <c r="J1553" s="20">
        <f t="shared" si="594"/>
        <v>110.09472875006465</v>
      </c>
      <c r="K1553" s="26">
        <f t="shared" si="595"/>
        <v>-55047.364375032324</v>
      </c>
      <c r="L1553" s="15">
        <f>Daten!G1553</f>
        <v>599</v>
      </c>
      <c r="M1553" s="15">
        <f>Daten!H1553</f>
        <v>3020</v>
      </c>
      <c r="N1553" s="15">
        <f>Daten!I1553</f>
        <v>1397</v>
      </c>
      <c r="O1553" s="27">
        <f t="shared" si="596"/>
        <v>0.66092715231788079</v>
      </c>
      <c r="P1553" s="15">
        <f t="shared" si="597"/>
        <v>1728.7978452239045</v>
      </c>
      <c r="Q1553" s="20">
        <f t="shared" si="598"/>
        <v>267.20215477609554</v>
      </c>
      <c r="R1553" s="26">
        <f t="shared" si="599"/>
        <v>53440.430955219112</v>
      </c>
      <c r="S1553" s="8">
        <f>Daten!K1553</f>
        <v>5025.68</v>
      </c>
      <c r="T1553" s="8">
        <f>Daten!L1553</f>
        <v>602683.04</v>
      </c>
      <c r="U1553" s="8">
        <f>Daten!M1553</f>
        <v>1533049.74</v>
      </c>
      <c r="V1553" s="8">
        <f>Daten!N1553</f>
        <v>500</v>
      </c>
      <c r="W1553" s="8">
        <f>Daten!O1553</f>
        <v>500</v>
      </c>
      <c r="X1553" s="22">
        <f t="shared" si="600"/>
        <v>2140758.46</v>
      </c>
      <c r="Y1553" s="8">
        <f t="shared" si="601"/>
        <v>2057705.5774059251</v>
      </c>
      <c r="Z1553" s="20">
        <f t="shared" si="602"/>
        <v>83052.882594074821</v>
      </c>
      <c r="AA1553" s="26">
        <f t="shared" si="603"/>
        <v>-8305.2882594074817</v>
      </c>
      <c r="AB1553" s="31">
        <f t="shared" si="604"/>
        <v>-9912.2216792206946</v>
      </c>
      <c r="AC1553" s="30">
        <f t="shared" si="605"/>
        <v>0</v>
      </c>
      <c r="AG1553" s="25">
        <f t="shared" si="606"/>
        <v>0</v>
      </c>
      <c r="AH1553" s="25">
        <f t="shared" si="607"/>
        <v>0</v>
      </c>
      <c r="AI1553" s="25">
        <f t="shared" si="608"/>
        <v>0</v>
      </c>
      <c r="AJ1553" s="25">
        <f t="shared" si="609"/>
        <v>1</v>
      </c>
      <c r="AK1553" s="25">
        <f t="shared" si="610"/>
        <v>0</v>
      </c>
      <c r="AL1553" s="25">
        <f t="shared" ca="1" si="611"/>
        <v>0</v>
      </c>
      <c r="AM1553" s="25">
        <f t="shared" ca="1" si="612"/>
        <v>0</v>
      </c>
      <c r="AN1553" s="25">
        <f ca="1">IF(AM1553=0,0,COUNTIF($AM$19:AM1553,C1553*10+1))</f>
        <v>0</v>
      </c>
      <c r="AO1553" s="20">
        <f t="shared" ca="1" si="613"/>
        <v>0</v>
      </c>
      <c r="AP1553" s="32">
        <f t="shared" ca="1" si="614"/>
        <v>0</v>
      </c>
    </row>
    <row r="1554" spans="1:42" x14ac:dyDescent="0.2">
      <c r="A1554" s="14">
        <f>Daten!A1554</f>
        <v>61213</v>
      </c>
      <c r="B1554" s="7" t="str">
        <f>Daten!B1554</f>
        <v xml:space="preserve">Gröbming                                         </v>
      </c>
      <c r="C1554" s="14">
        <f t="shared" si="590"/>
        <v>6</v>
      </c>
      <c r="D1554" s="9">
        <f>Daten!D1554</f>
        <v>0</v>
      </c>
      <c r="E1554" s="8">
        <f>Daten!E1554</f>
        <v>3192</v>
      </c>
      <c r="F1554" s="8">
        <f>Daten!F1554</f>
        <v>3086</v>
      </c>
      <c r="G1554" s="26">
        <f t="shared" si="591"/>
        <v>106</v>
      </c>
      <c r="H1554" s="28">
        <f t="shared" si="592"/>
        <v>3.4348671419313026E-2</v>
      </c>
      <c r="I1554" s="20">
        <f t="shared" si="593"/>
        <v>43.96147758472204</v>
      </c>
      <c r="J1554" s="20">
        <f t="shared" si="594"/>
        <v>62.03852241527796</v>
      </c>
      <c r="K1554" s="26">
        <f t="shared" si="595"/>
        <v>-31019.261207638981</v>
      </c>
      <c r="L1554" s="15">
        <f>Daten!G1554</f>
        <v>451</v>
      </c>
      <c r="M1554" s="15">
        <f>Daten!H1554</f>
        <v>2062</v>
      </c>
      <c r="N1554" s="15">
        <f>Daten!I1554</f>
        <v>679</v>
      </c>
      <c r="O1554" s="27">
        <f t="shared" si="596"/>
        <v>0.54801163918525708</v>
      </c>
      <c r="P1554" s="15">
        <f t="shared" si="597"/>
        <v>1180.391111540295</v>
      </c>
      <c r="Q1554" s="20">
        <f t="shared" si="598"/>
        <v>-50.391111540295014</v>
      </c>
      <c r="R1554" s="26">
        <f t="shared" si="599"/>
        <v>-10078.222308059003</v>
      </c>
      <c r="S1554" s="8">
        <f>Daten!K1554</f>
        <v>12225.42</v>
      </c>
      <c r="T1554" s="8">
        <f>Daten!L1554</f>
        <v>329248.44</v>
      </c>
      <c r="U1554" s="8">
        <f>Daten!M1554</f>
        <v>1267464.03</v>
      </c>
      <c r="V1554" s="8">
        <f>Daten!N1554</f>
        <v>500</v>
      </c>
      <c r="W1554" s="8">
        <f>Daten!O1554</f>
        <v>500</v>
      </c>
      <c r="X1554" s="22">
        <f t="shared" si="600"/>
        <v>1608937.8900000001</v>
      </c>
      <c r="Y1554" s="8">
        <f t="shared" si="601"/>
        <v>1309449.0038037705</v>
      </c>
      <c r="Z1554" s="20">
        <f t="shared" si="602"/>
        <v>299488.88619622961</v>
      </c>
      <c r="AA1554" s="26">
        <f t="shared" si="603"/>
        <v>-29948.888619622961</v>
      </c>
      <c r="AB1554" s="31">
        <f t="shared" si="604"/>
        <v>-71046.37213532094</v>
      </c>
      <c r="AC1554" s="30">
        <f t="shared" si="605"/>
        <v>0</v>
      </c>
      <c r="AG1554" s="25">
        <f t="shared" si="606"/>
        <v>0</v>
      </c>
      <c r="AH1554" s="25">
        <f t="shared" si="607"/>
        <v>0</v>
      </c>
      <c r="AI1554" s="25">
        <f t="shared" si="608"/>
        <v>0</v>
      </c>
      <c r="AJ1554" s="25">
        <f t="shared" si="609"/>
        <v>1</v>
      </c>
      <c r="AK1554" s="25">
        <f t="shared" si="610"/>
        <v>0</v>
      </c>
      <c r="AL1554" s="25">
        <f t="shared" ca="1" si="611"/>
        <v>0</v>
      </c>
      <c r="AM1554" s="25">
        <f t="shared" ca="1" si="612"/>
        <v>0</v>
      </c>
      <c r="AN1554" s="25">
        <f ca="1">IF(AM1554=0,0,COUNTIF($AM$19:AM1554,C1554*10+1))</f>
        <v>0</v>
      </c>
      <c r="AO1554" s="20">
        <f t="shared" ca="1" si="613"/>
        <v>0</v>
      </c>
      <c r="AP1554" s="32">
        <f t="shared" ca="1" si="614"/>
        <v>0</v>
      </c>
    </row>
    <row r="1555" spans="1:42" x14ac:dyDescent="0.2">
      <c r="A1555" s="14">
        <f>Daten!A1555</f>
        <v>61215</v>
      </c>
      <c r="B1555" s="7" t="str">
        <f>Daten!B1555</f>
        <v xml:space="preserve">Grundlsee                                         </v>
      </c>
      <c r="C1555" s="14">
        <f t="shared" ref="C1555:C1618" si="615">INT(A1555/10000)</f>
        <v>6</v>
      </c>
      <c r="D1555" s="9">
        <f>Daten!D1555</f>
        <v>0</v>
      </c>
      <c r="E1555" s="8">
        <f>Daten!E1555</f>
        <v>1154</v>
      </c>
      <c r="F1555" s="8">
        <f>Daten!F1555</f>
        <v>1176</v>
      </c>
      <c r="G1555" s="26">
        <f t="shared" ref="G1555:G1618" si="616">E1555-F1555</f>
        <v>-22</v>
      </c>
      <c r="H1555" s="28">
        <f t="shared" ref="H1555:H1618" si="617">G1555/F1555</f>
        <v>-1.8707482993197279E-2</v>
      </c>
      <c r="I1555" s="20">
        <f t="shared" ref="I1555:I1618" si="618">F1555*$I$6</f>
        <v>16.752656396511057</v>
      </c>
      <c r="J1555" s="20">
        <f t="shared" ref="J1555:J1618" si="619">G1555-I1555</f>
        <v>-38.752656396511057</v>
      </c>
      <c r="K1555" s="26">
        <f t="shared" ref="K1555:K1618" si="620">-J1555*$K$5</f>
        <v>19376.328198255527</v>
      </c>
      <c r="L1555" s="15">
        <f>Daten!G1555</f>
        <v>124</v>
      </c>
      <c r="M1555" s="15">
        <f>Daten!H1555</f>
        <v>681</v>
      </c>
      <c r="N1555" s="15">
        <f>Daten!I1555</f>
        <v>349</v>
      </c>
      <c r="O1555" s="27">
        <f t="shared" ref="O1555:O1618" si="621">(L1555+N1555)/M1555</f>
        <v>0.69456681350954474</v>
      </c>
      <c r="P1555" s="15">
        <f t="shared" ref="P1555:P1618" si="622">M1555*$P$6</f>
        <v>389.83818960181424</v>
      </c>
      <c r="Q1555" s="20">
        <f t="shared" ref="Q1555:Q1618" si="623">L1555+N1555-P1555</f>
        <v>83.161810398185764</v>
      </c>
      <c r="R1555" s="26">
        <f t="shared" ref="R1555:R1618" si="624">Q1555*$R$5</f>
        <v>16632.362079637154</v>
      </c>
      <c r="S1555" s="8">
        <f>Daten!K1555</f>
        <v>14950.7</v>
      </c>
      <c r="T1555" s="8">
        <f>Daten!L1555</f>
        <v>147739.12</v>
      </c>
      <c r="U1555" s="8">
        <f>Daten!M1555</f>
        <v>304664.44</v>
      </c>
      <c r="V1555" s="8">
        <f>Daten!N1555</f>
        <v>500</v>
      </c>
      <c r="W1555" s="8">
        <f>Daten!O1555</f>
        <v>500</v>
      </c>
      <c r="X1555" s="22">
        <f t="shared" ref="X1555:X1618" si="625">S1555/V1555*500+T1555/W1555*500+U1555</f>
        <v>467354.26</v>
      </c>
      <c r="Y1555" s="8">
        <f t="shared" ref="Y1555:Y1618" si="626">E1555*$Y$6</f>
        <v>473403.55588645086</v>
      </c>
      <c r="Z1555" s="20">
        <f t="shared" ref="Z1555:Z1618" si="627">X1555-Y1555</f>
        <v>-6049.2958864508546</v>
      </c>
      <c r="AA1555" s="26">
        <f t="shared" ref="AA1555:AA1618" si="628">-Z1555*$AA$5</f>
        <v>604.92958864508546</v>
      </c>
      <c r="AB1555" s="31">
        <f t="shared" ref="AB1555:AB1618" si="629">K1555+R1555+AA1555</f>
        <v>36613.619866537767</v>
      </c>
      <c r="AC1555" s="30">
        <f t="shared" ref="AC1555:AC1618" si="630">MAX(0,AB1555)</f>
        <v>36613.619866537767</v>
      </c>
      <c r="AG1555" s="25">
        <f t="shared" ref="AG1555:AG1618" si="631">IF(AB1555&gt;0,K1555,0)</f>
        <v>19376.328198255527</v>
      </c>
      <c r="AH1555" s="25">
        <f t="shared" ref="AH1555:AH1618" si="632">IF(AB1555&gt;0,AA1555,0)</f>
        <v>604.92958864508546</v>
      </c>
      <c r="AI1555" s="25">
        <f t="shared" ref="AI1555:AI1618" si="633">AG1555+AH1555</f>
        <v>19981.257786900613</v>
      </c>
      <c r="AJ1555" s="25">
        <f t="shared" ref="AJ1555:AJ1618" si="634">IF(AND(V1555=500,W1555=500),1,0)</f>
        <v>1</v>
      </c>
      <c r="AK1555" s="25">
        <f t="shared" ref="AK1555:AK1618" si="635">IF(AND(AJ1555=1,AI1555&gt;=E1555*$AK$5),AI1555,0)</f>
        <v>19981.257786900613</v>
      </c>
      <c r="AL1555" s="25">
        <f t="shared" ref="AL1555:AL1618" ca="1" si="636">IF(OFFSET($AK$6,C1555,0)=0,0,ROUND(AK1555*OFFSET($AF$6,C1555,0)/OFFSET($AK$6,C1555,0),0))</f>
        <v>54996</v>
      </c>
      <c r="AM1555" s="25">
        <f t="shared" ref="AM1555:AM1618" ca="1" si="637">IF(AL1555&gt;0,C1555*10+1,0)</f>
        <v>61</v>
      </c>
      <c r="AN1555" s="25">
        <f ca="1">IF(AM1555=0,0,COUNTIF($AM$19:AM1555,C1555*10+1))</f>
        <v>49</v>
      </c>
      <c r="AO1555" s="20">
        <f t="shared" ref="AO1555:AO1618" ca="1" si="638">IF(AN1555=1,OFFSET($AF$6,C1555,0)-OFFSET($AL$6,C1555,0),0)</f>
        <v>0</v>
      </c>
      <c r="AP1555" s="32">
        <f t="shared" ref="AP1555:AP1618" ca="1" si="639">AL1555+AO1555</f>
        <v>54996</v>
      </c>
    </row>
    <row r="1556" spans="1:42" x14ac:dyDescent="0.2">
      <c r="A1556" s="14">
        <f>Daten!A1556</f>
        <v>61217</v>
      </c>
      <c r="B1556" s="7" t="str">
        <f>Daten!B1556</f>
        <v xml:space="preserve">Haus                                              </v>
      </c>
      <c r="C1556" s="14">
        <f t="shared" si="615"/>
        <v>6</v>
      </c>
      <c r="D1556" s="9">
        <f>Daten!D1556</f>
        <v>0</v>
      </c>
      <c r="E1556" s="8">
        <f>Daten!E1556</f>
        <v>2452</v>
      </c>
      <c r="F1556" s="8">
        <f>Daten!F1556</f>
        <v>2403</v>
      </c>
      <c r="G1556" s="26">
        <f t="shared" si="616"/>
        <v>49</v>
      </c>
      <c r="H1556" s="28">
        <f t="shared" si="617"/>
        <v>2.0391177694548481E-2</v>
      </c>
      <c r="I1556" s="20">
        <f t="shared" si="618"/>
        <v>34.231831055115705</v>
      </c>
      <c r="J1556" s="20">
        <f t="shared" si="619"/>
        <v>14.768168944884295</v>
      </c>
      <c r="K1556" s="26">
        <f t="shared" si="620"/>
        <v>-7384.0844724421477</v>
      </c>
      <c r="L1556" s="15">
        <f>Daten!G1556</f>
        <v>379</v>
      </c>
      <c r="M1556" s="15">
        <f>Daten!H1556</f>
        <v>1520</v>
      </c>
      <c r="N1556" s="15">
        <f>Daten!I1556</f>
        <v>553</v>
      </c>
      <c r="O1556" s="27">
        <f t="shared" si="621"/>
        <v>0.61315789473684212</v>
      </c>
      <c r="P1556" s="15">
        <f t="shared" si="622"/>
        <v>870.12341878819029</v>
      </c>
      <c r="Q1556" s="20">
        <f t="shared" si="623"/>
        <v>61.876581211809707</v>
      </c>
      <c r="R1556" s="26">
        <f t="shared" si="624"/>
        <v>12375.316242361941</v>
      </c>
      <c r="S1556" s="8">
        <f>Daten!K1556</f>
        <v>9066.11</v>
      </c>
      <c r="T1556" s="8">
        <f>Daten!L1556</f>
        <v>314539.73</v>
      </c>
      <c r="U1556" s="8">
        <f>Daten!M1556</f>
        <v>1103788.49</v>
      </c>
      <c r="V1556" s="8">
        <f>Daten!N1556</f>
        <v>500</v>
      </c>
      <c r="W1556" s="8">
        <f>Daten!O1556</f>
        <v>500</v>
      </c>
      <c r="X1556" s="22">
        <f t="shared" si="625"/>
        <v>1427394.33</v>
      </c>
      <c r="Y1556" s="8">
        <f t="shared" si="626"/>
        <v>1005879.9991625455</v>
      </c>
      <c r="Z1556" s="20">
        <f t="shared" si="627"/>
        <v>421514.33083745453</v>
      </c>
      <c r="AA1556" s="26">
        <f t="shared" si="628"/>
        <v>-42151.433083745454</v>
      </c>
      <c r="AB1556" s="31">
        <f t="shared" si="629"/>
        <v>-37160.201313825659</v>
      </c>
      <c r="AC1556" s="30">
        <f t="shared" si="630"/>
        <v>0</v>
      </c>
      <c r="AG1556" s="25">
        <f t="shared" si="631"/>
        <v>0</v>
      </c>
      <c r="AH1556" s="25">
        <f t="shared" si="632"/>
        <v>0</v>
      </c>
      <c r="AI1556" s="25">
        <f t="shared" si="633"/>
        <v>0</v>
      </c>
      <c r="AJ1556" s="25">
        <f t="shared" si="634"/>
        <v>1</v>
      </c>
      <c r="AK1556" s="25">
        <f t="shared" si="635"/>
        <v>0</v>
      </c>
      <c r="AL1556" s="25">
        <f t="shared" ca="1" si="636"/>
        <v>0</v>
      </c>
      <c r="AM1556" s="25">
        <f t="shared" ca="1" si="637"/>
        <v>0</v>
      </c>
      <c r="AN1556" s="25">
        <f ca="1">IF(AM1556=0,0,COUNTIF($AM$19:AM1556,C1556*10+1))</f>
        <v>0</v>
      </c>
      <c r="AO1556" s="20">
        <f t="shared" ca="1" si="638"/>
        <v>0</v>
      </c>
      <c r="AP1556" s="32">
        <f t="shared" ca="1" si="639"/>
        <v>0</v>
      </c>
    </row>
    <row r="1557" spans="1:42" x14ac:dyDescent="0.2">
      <c r="A1557" s="14">
        <f>Daten!A1557</f>
        <v>61222</v>
      </c>
      <c r="B1557" s="7" t="str">
        <f>Daten!B1557</f>
        <v xml:space="preserve">Lassing                                           </v>
      </c>
      <c r="C1557" s="14">
        <f t="shared" si="615"/>
        <v>6</v>
      </c>
      <c r="D1557" s="9">
        <f>Daten!D1557</f>
        <v>0</v>
      </c>
      <c r="E1557" s="8">
        <f>Daten!E1557</f>
        <v>1682</v>
      </c>
      <c r="F1557" s="8">
        <f>Daten!F1557</f>
        <v>1713</v>
      </c>
      <c r="G1557" s="26">
        <f t="shared" si="616"/>
        <v>-31</v>
      </c>
      <c r="H1557" s="28">
        <f t="shared" si="617"/>
        <v>-1.8096906012842966E-2</v>
      </c>
      <c r="I1557" s="20">
        <f t="shared" si="618"/>
        <v>24.40246633267299</v>
      </c>
      <c r="J1557" s="20">
        <f t="shared" si="619"/>
        <v>-55.402466332672986</v>
      </c>
      <c r="K1557" s="26">
        <f t="shared" si="620"/>
        <v>27701.233166336493</v>
      </c>
      <c r="L1557" s="15">
        <f>Daten!G1557</f>
        <v>209</v>
      </c>
      <c r="M1557" s="15">
        <f>Daten!H1557</f>
        <v>1012</v>
      </c>
      <c r="N1557" s="15">
        <f>Daten!I1557</f>
        <v>461</v>
      </c>
      <c r="O1557" s="27">
        <f t="shared" si="621"/>
        <v>0.6620553359683794</v>
      </c>
      <c r="P1557" s="15">
        <f t="shared" si="622"/>
        <v>579.31901303529514</v>
      </c>
      <c r="Q1557" s="20">
        <f t="shared" si="623"/>
        <v>90.680986964704857</v>
      </c>
      <c r="R1557" s="26">
        <f t="shared" si="624"/>
        <v>18136.197392940972</v>
      </c>
      <c r="S1557" s="8">
        <f>Daten!K1557</f>
        <v>10777.42</v>
      </c>
      <c r="T1557" s="8">
        <f>Daten!L1557</f>
        <v>114214.8</v>
      </c>
      <c r="U1557" s="8">
        <f>Daten!M1557</f>
        <v>275734.40000000002</v>
      </c>
      <c r="V1557" s="8">
        <f>Daten!N1557</f>
        <v>500</v>
      </c>
      <c r="W1557" s="8">
        <f>Daten!O1557</f>
        <v>500</v>
      </c>
      <c r="X1557" s="22">
        <f t="shared" si="625"/>
        <v>400726.62</v>
      </c>
      <c r="Y1557" s="8">
        <f t="shared" si="626"/>
        <v>690004.14298181143</v>
      </c>
      <c r="Z1557" s="20">
        <f t="shared" si="627"/>
        <v>-289277.52298181143</v>
      </c>
      <c r="AA1557" s="26">
        <f t="shared" si="628"/>
        <v>28927.752298181145</v>
      </c>
      <c r="AB1557" s="31">
        <f t="shared" si="629"/>
        <v>74765.182857458611</v>
      </c>
      <c r="AC1557" s="30">
        <f t="shared" si="630"/>
        <v>74765.182857458611</v>
      </c>
      <c r="AG1557" s="25">
        <f t="shared" si="631"/>
        <v>27701.233166336493</v>
      </c>
      <c r="AH1557" s="25">
        <f t="shared" si="632"/>
        <v>28927.752298181145</v>
      </c>
      <c r="AI1557" s="25">
        <f t="shared" si="633"/>
        <v>56628.985464517638</v>
      </c>
      <c r="AJ1557" s="25">
        <f t="shared" si="634"/>
        <v>1</v>
      </c>
      <c r="AK1557" s="25">
        <f t="shared" si="635"/>
        <v>56628.985464517638</v>
      </c>
      <c r="AL1557" s="25">
        <f t="shared" ca="1" si="636"/>
        <v>155864</v>
      </c>
      <c r="AM1557" s="25">
        <f t="shared" ca="1" si="637"/>
        <v>61</v>
      </c>
      <c r="AN1557" s="25">
        <f ca="1">IF(AM1557=0,0,COUNTIF($AM$19:AM1557,C1557*10+1))</f>
        <v>50</v>
      </c>
      <c r="AO1557" s="20">
        <f t="shared" ca="1" si="638"/>
        <v>0</v>
      </c>
      <c r="AP1557" s="32">
        <f t="shared" ca="1" si="639"/>
        <v>155864</v>
      </c>
    </row>
    <row r="1558" spans="1:42" x14ac:dyDescent="0.2">
      <c r="A1558" s="14">
        <f>Daten!A1558</f>
        <v>61236</v>
      </c>
      <c r="B1558" s="7" t="str">
        <f>Daten!B1558</f>
        <v xml:space="preserve">Ramsau am Dachstein                               </v>
      </c>
      <c r="C1558" s="14">
        <f t="shared" si="615"/>
        <v>6</v>
      </c>
      <c r="D1558" s="9">
        <f>Daten!D1558</f>
        <v>0</v>
      </c>
      <c r="E1558" s="8">
        <f>Daten!E1558</f>
        <v>2908</v>
      </c>
      <c r="F1558" s="8">
        <f>Daten!F1558</f>
        <v>2801</v>
      </c>
      <c r="G1558" s="26">
        <f t="shared" si="616"/>
        <v>107</v>
      </c>
      <c r="H1558" s="28">
        <f t="shared" si="617"/>
        <v>3.8200642627632987E-2</v>
      </c>
      <c r="I1558" s="20">
        <f t="shared" si="618"/>
        <v>39.901522590669614</v>
      </c>
      <c r="J1558" s="20">
        <f t="shared" si="619"/>
        <v>67.098477409330386</v>
      </c>
      <c r="K1558" s="26">
        <f t="shared" si="620"/>
        <v>-33549.238704665193</v>
      </c>
      <c r="L1558" s="15">
        <f>Daten!G1558</f>
        <v>418</v>
      </c>
      <c r="M1558" s="15">
        <f>Daten!H1558</f>
        <v>1831</v>
      </c>
      <c r="N1558" s="15">
        <f>Daten!I1558</f>
        <v>659</v>
      </c>
      <c r="O1558" s="27">
        <f t="shared" si="621"/>
        <v>0.58820316766794101</v>
      </c>
      <c r="P1558" s="15">
        <f t="shared" si="622"/>
        <v>1048.1552498691951</v>
      </c>
      <c r="Q1558" s="20">
        <f t="shared" si="623"/>
        <v>28.844750130804869</v>
      </c>
      <c r="R1558" s="26">
        <f t="shared" si="624"/>
        <v>5768.9500261609737</v>
      </c>
      <c r="S1558" s="8">
        <f>Daten!K1558</f>
        <v>10620.18</v>
      </c>
      <c r="T1558" s="8">
        <f>Daten!L1558</f>
        <v>507241.39</v>
      </c>
      <c r="U1558" s="8">
        <f>Daten!M1558</f>
        <v>1096187.52</v>
      </c>
      <c r="V1558" s="8">
        <f>Daten!N1558</f>
        <v>500</v>
      </c>
      <c r="W1558" s="8">
        <f>Daten!O1558</f>
        <v>500</v>
      </c>
      <c r="X1558" s="22">
        <f t="shared" si="625"/>
        <v>1614049.09</v>
      </c>
      <c r="Y1558" s="8">
        <f t="shared" si="626"/>
        <v>1192944.1425630841</v>
      </c>
      <c r="Z1558" s="20">
        <f t="shared" si="627"/>
        <v>421104.94743691594</v>
      </c>
      <c r="AA1558" s="26">
        <f t="shared" si="628"/>
        <v>-42110.494743691597</v>
      </c>
      <c r="AB1558" s="31">
        <f t="shared" si="629"/>
        <v>-69890.783422195818</v>
      </c>
      <c r="AC1558" s="30">
        <f t="shared" si="630"/>
        <v>0</v>
      </c>
      <c r="AG1558" s="25">
        <f t="shared" si="631"/>
        <v>0</v>
      </c>
      <c r="AH1558" s="25">
        <f t="shared" si="632"/>
        <v>0</v>
      </c>
      <c r="AI1558" s="25">
        <f t="shared" si="633"/>
        <v>0</v>
      </c>
      <c r="AJ1558" s="25">
        <f t="shared" si="634"/>
        <v>1</v>
      </c>
      <c r="AK1558" s="25">
        <f t="shared" si="635"/>
        <v>0</v>
      </c>
      <c r="AL1558" s="25">
        <f t="shared" ca="1" si="636"/>
        <v>0</v>
      </c>
      <c r="AM1558" s="25">
        <f t="shared" ca="1" si="637"/>
        <v>0</v>
      </c>
      <c r="AN1558" s="25">
        <f ca="1">IF(AM1558=0,0,COUNTIF($AM$19:AM1558,C1558*10+1))</f>
        <v>0</v>
      </c>
      <c r="AO1558" s="20">
        <f t="shared" ca="1" si="638"/>
        <v>0</v>
      </c>
      <c r="AP1558" s="32">
        <f t="shared" ca="1" si="639"/>
        <v>0</v>
      </c>
    </row>
    <row r="1559" spans="1:42" x14ac:dyDescent="0.2">
      <c r="A1559" s="14">
        <f>Daten!A1559</f>
        <v>61243</v>
      </c>
      <c r="B1559" s="7" t="str">
        <f>Daten!B1559</f>
        <v xml:space="preserve">Selzthal                                          </v>
      </c>
      <c r="C1559" s="14">
        <f t="shared" si="615"/>
        <v>6</v>
      </c>
      <c r="D1559" s="9">
        <f>Daten!D1559</f>
        <v>0</v>
      </c>
      <c r="E1559" s="8">
        <f>Daten!E1559</f>
        <v>1495</v>
      </c>
      <c r="F1559" s="8">
        <f>Daten!F1559</f>
        <v>1538</v>
      </c>
      <c r="G1559" s="26">
        <f t="shared" si="616"/>
        <v>-43</v>
      </c>
      <c r="H1559" s="28">
        <f t="shared" si="617"/>
        <v>-2.7958387516254877E-2</v>
      </c>
      <c r="I1559" s="20">
        <f t="shared" si="618"/>
        <v>21.909511511763608</v>
      </c>
      <c r="J1559" s="20">
        <f t="shared" si="619"/>
        <v>-64.909511511763611</v>
      </c>
      <c r="K1559" s="26">
        <f t="shared" si="620"/>
        <v>32454.755755881804</v>
      </c>
      <c r="L1559" s="15">
        <f>Daten!G1559</f>
        <v>195</v>
      </c>
      <c r="M1559" s="15">
        <f>Daten!H1559</f>
        <v>942</v>
      </c>
      <c r="N1559" s="15">
        <f>Daten!I1559</f>
        <v>358</v>
      </c>
      <c r="O1559" s="27">
        <f t="shared" si="621"/>
        <v>0.58704883227176219</v>
      </c>
      <c r="P1559" s="15">
        <f t="shared" si="622"/>
        <v>539.24753980162848</v>
      </c>
      <c r="Q1559" s="20">
        <f t="shared" si="623"/>
        <v>13.752460198371523</v>
      </c>
      <c r="R1559" s="26">
        <f t="shared" si="624"/>
        <v>2750.4920396743046</v>
      </c>
      <c r="S1559" s="8">
        <f>Daten!K1559</f>
        <v>3114.84</v>
      </c>
      <c r="T1559" s="8">
        <f>Daten!L1559</f>
        <v>85443.9</v>
      </c>
      <c r="U1559" s="8">
        <f>Daten!M1559</f>
        <v>232124.84</v>
      </c>
      <c r="V1559" s="8">
        <f>Daten!N1559</f>
        <v>500</v>
      </c>
      <c r="W1559" s="8">
        <f>Daten!O1559</f>
        <v>500</v>
      </c>
      <c r="X1559" s="22">
        <f t="shared" si="625"/>
        <v>320683.57999999996</v>
      </c>
      <c r="Y1559" s="8">
        <f t="shared" si="626"/>
        <v>613291.43505220453</v>
      </c>
      <c r="Z1559" s="20">
        <f t="shared" si="627"/>
        <v>-292607.85505220457</v>
      </c>
      <c r="AA1559" s="26">
        <f t="shared" si="628"/>
        <v>29260.785505220458</v>
      </c>
      <c r="AB1559" s="31">
        <f t="shared" si="629"/>
        <v>64466.033300776573</v>
      </c>
      <c r="AC1559" s="30">
        <f t="shared" si="630"/>
        <v>64466.033300776573</v>
      </c>
      <c r="AG1559" s="25">
        <f t="shared" si="631"/>
        <v>32454.755755881804</v>
      </c>
      <c r="AH1559" s="25">
        <f t="shared" si="632"/>
        <v>29260.785505220458</v>
      </c>
      <c r="AI1559" s="25">
        <f t="shared" si="633"/>
        <v>61715.541261102262</v>
      </c>
      <c r="AJ1559" s="25">
        <f t="shared" si="634"/>
        <v>1</v>
      </c>
      <c r="AK1559" s="25">
        <f t="shared" si="635"/>
        <v>61715.541261102262</v>
      </c>
      <c r="AL1559" s="25">
        <f t="shared" ca="1" si="636"/>
        <v>169864</v>
      </c>
      <c r="AM1559" s="25">
        <f t="shared" ca="1" si="637"/>
        <v>61</v>
      </c>
      <c r="AN1559" s="25">
        <f ca="1">IF(AM1559=0,0,COUNTIF($AM$19:AM1559,C1559*10+1))</f>
        <v>51</v>
      </c>
      <c r="AO1559" s="20">
        <f t="shared" ca="1" si="638"/>
        <v>0</v>
      </c>
      <c r="AP1559" s="32">
        <f t="shared" ca="1" si="639"/>
        <v>169864</v>
      </c>
    </row>
    <row r="1560" spans="1:42" x14ac:dyDescent="0.2">
      <c r="A1560" s="14">
        <f>Daten!A1560</f>
        <v>61247</v>
      </c>
      <c r="B1560" s="7" t="str">
        <f>Daten!B1560</f>
        <v xml:space="preserve">Trieben                                           </v>
      </c>
      <c r="C1560" s="14">
        <f t="shared" si="615"/>
        <v>6</v>
      </c>
      <c r="D1560" s="9">
        <f>Daten!D1560</f>
        <v>0</v>
      </c>
      <c r="E1560" s="8">
        <f>Daten!E1560</f>
        <v>3289</v>
      </c>
      <c r="F1560" s="8">
        <f>Daten!F1560</f>
        <v>3384</v>
      </c>
      <c r="G1560" s="26">
        <f t="shared" si="616"/>
        <v>-95</v>
      </c>
      <c r="H1560" s="28">
        <f t="shared" si="617"/>
        <v>-2.8073286052009455E-2</v>
      </c>
      <c r="I1560" s="20">
        <f t="shared" si="618"/>
        <v>48.206623508327731</v>
      </c>
      <c r="J1560" s="20">
        <f t="shared" si="619"/>
        <v>-143.20662350832774</v>
      </c>
      <c r="K1560" s="26">
        <f t="shared" si="620"/>
        <v>71603.311754163864</v>
      </c>
      <c r="L1560" s="15">
        <f>Daten!G1560</f>
        <v>442</v>
      </c>
      <c r="M1560" s="15">
        <f>Daten!H1560</f>
        <v>1989</v>
      </c>
      <c r="N1560" s="15">
        <f>Daten!I1560</f>
        <v>858</v>
      </c>
      <c r="O1560" s="27">
        <f t="shared" si="621"/>
        <v>0.65359477124183007</v>
      </c>
      <c r="P1560" s="15">
        <f t="shared" si="622"/>
        <v>1138.6022894537568</v>
      </c>
      <c r="Q1560" s="20">
        <f t="shared" si="623"/>
        <v>161.39771054624316</v>
      </c>
      <c r="R1560" s="26">
        <f t="shared" si="624"/>
        <v>32279.542109248632</v>
      </c>
      <c r="S1560" s="8">
        <f>Daten!K1560</f>
        <v>12919.75</v>
      </c>
      <c r="T1560" s="8">
        <f>Daten!L1560</f>
        <v>313151.81</v>
      </c>
      <c r="U1560" s="8">
        <f>Daten!M1560</f>
        <v>1155826.31</v>
      </c>
      <c r="V1560" s="8">
        <f>Daten!N1560</f>
        <v>500</v>
      </c>
      <c r="W1560" s="8">
        <f>Daten!O1560</f>
        <v>500</v>
      </c>
      <c r="X1560" s="22">
        <f t="shared" si="625"/>
        <v>1481897.87</v>
      </c>
      <c r="Y1560" s="8">
        <f t="shared" si="626"/>
        <v>1349241.1571148501</v>
      </c>
      <c r="Z1560" s="20">
        <f t="shared" si="627"/>
        <v>132656.71288514999</v>
      </c>
      <c r="AA1560" s="26">
        <f t="shared" si="628"/>
        <v>-13265.671288514999</v>
      </c>
      <c r="AB1560" s="31">
        <f t="shared" si="629"/>
        <v>90617.182574897495</v>
      </c>
      <c r="AC1560" s="30">
        <f t="shared" si="630"/>
        <v>90617.182574897495</v>
      </c>
      <c r="AG1560" s="25">
        <f t="shared" si="631"/>
        <v>71603.311754163864</v>
      </c>
      <c r="AH1560" s="25">
        <f t="shared" si="632"/>
        <v>-13265.671288514999</v>
      </c>
      <c r="AI1560" s="25">
        <f t="shared" si="633"/>
        <v>58337.640465648867</v>
      </c>
      <c r="AJ1560" s="25">
        <f t="shared" si="634"/>
        <v>1</v>
      </c>
      <c r="AK1560" s="25">
        <f t="shared" si="635"/>
        <v>58337.640465648867</v>
      </c>
      <c r="AL1560" s="25">
        <f t="shared" ca="1" si="636"/>
        <v>160566</v>
      </c>
      <c r="AM1560" s="25">
        <f t="shared" ca="1" si="637"/>
        <v>61</v>
      </c>
      <c r="AN1560" s="25">
        <f ca="1">IF(AM1560=0,0,COUNTIF($AM$19:AM1560,C1560*10+1))</f>
        <v>52</v>
      </c>
      <c r="AO1560" s="20">
        <f t="shared" ca="1" si="638"/>
        <v>0</v>
      </c>
      <c r="AP1560" s="32">
        <f t="shared" ca="1" si="639"/>
        <v>160566</v>
      </c>
    </row>
    <row r="1561" spans="1:42" x14ac:dyDescent="0.2">
      <c r="A1561" s="14">
        <f>Daten!A1561</f>
        <v>61251</v>
      </c>
      <c r="B1561" s="7" t="str">
        <f>Daten!B1561</f>
        <v xml:space="preserve">Wildalpen                                         </v>
      </c>
      <c r="C1561" s="14">
        <f t="shared" si="615"/>
        <v>6</v>
      </c>
      <c r="D1561" s="9">
        <f>Daten!D1561</f>
        <v>0</v>
      </c>
      <c r="E1561" s="8">
        <f>Daten!E1561</f>
        <v>431</v>
      </c>
      <c r="F1561" s="8">
        <f>Daten!F1561</f>
        <v>453</v>
      </c>
      <c r="G1561" s="26">
        <f t="shared" si="616"/>
        <v>-22</v>
      </c>
      <c r="H1561" s="28">
        <f t="shared" si="617"/>
        <v>-4.856512141280353E-2</v>
      </c>
      <c r="I1561" s="20">
        <f t="shared" si="618"/>
        <v>6.4531916221254324</v>
      </c>
      <c r="J1561" s="20">
        <f t="shared" si="619"/>
        <v>-28.453191622125431</v>
      </c>
      <c r="K1561" s="26">
        <f t="shared" si="620"/>
        <v>14226.595811062716</v>
      </c>
      <c r="L1561" s="15">
        <f>Daten!G1561</f>
        <v>34</v>
      </c>
      <c r="M1561" s="15">
        <f>Daten!H1561</f>
        <v>250</v>
      </c>
      <c r="N1561" s="15">
        <f>Daten!I1561</f>
        <v>147</v>
      </c>
      <c r="O1561" s="27">
        <f t="shared" si="621"/>
        <v>0.72399999999999998</v>
      </c>
      <c r="P1561" s="15">
        <f t="shared" si="622"/>
        <v>143.11240440595236</v>
      </c>
      <c r="Q1561" s="20">
        <f t="shared" si="623"/>
        <v>37.887595594047639</v>
      </c>
      <c r="R1561" s="26">
        <f t="shared" si="624"/>
        <v>7577.5191188095278</v>
      </c>
      <c r="S1561" s="8">
        <f>Daten!K1561</f>
        <v>-39451.269999999997</v>
      </c>
      <c r="T1561" s="8">
        <f>Daten!L1561</f>
        <v>34352.97</v>
      </c>
      <c r="U1561" s="8">
        <f>Daten!M1561</f>
        <v>146214.70000000001</v>
      </c>
      <c r="V1561" s="8">
        <f>Daten!N1561</f>
        <v>500</v>
      </c>
      <c r="W1561" s="8">
        <f>Daten!O1561</f>
        <v>500</v>
      </c>
      <c r="X1561" s="22">
        <f t="shared" si="625"/>
        <v>141116.40000000002</v>
      </c>
      <c r="Y1561" s="8">
        <f t="shared" si="626"/>
        <v>176808.43378428105</v>
      </c>
      <c r="Z1561" s="20">
        <f t="shared" si="627"/>
        <v>-35692.033784281026</v>
      </c>
      <c r="AA1561" s="26">
        <f t="shared" si="628"/>
        <v>3569.203378428103</v>
      </c>
      <c r="AB1561" s="31">
        <f t="shared" si="629"/>
        <v>25373.318308300346</v>
      </c>
      <c r="AC1561" s="30">
        <f t="shared" si="630"/>
        <v>25373.318308300346</v>
      </c>
      <c r="AG1561" s="25">
        <f t="shared" si="631"/>
        <v>14226.595811062716</v>
      </c>
      <c r="AH1561" s="25">
        <f t="shared" si="632"/>
        <v>3569.203378428103</v>
      </c>
      <c r="AI1561" s="25">
        <f t="shared" si="633"/>
        <v>17795.799189490819</v>
      </c>
      <c r="AJ1561" s="25">
        <f t="shared" si="634"/>
        <v>1</v>
      </c>
      <c r="AK1561" s="25">
        <f t="shared" si="635"/>
        <v>17795.799189490819</v>
      </c>
      <c r="AL1561" s="25">
        <f t="shared" ca="1" si="636"/>
        <v>48981</v>
      </c>
      <c r="AM1561" s="25">
        <f t="shared" ca="1" si="637"/>
        <v>61</v>
      </c>
      <c r="AN1561" s="25">
        <f ca="1">IF(AM1561=0,0,COUNTIF($AM$19:AM1561,C1561*10+1))</f>
        <v>53</v>
      </c>
      <c r="AO1561" s="20">
        <f t="shared" ca="1" si="638"/>
        <v>0</v>
      </c>
      <c r="AP1561" s="32">
        <f t="shared" ca="1" si="639"/>
        <v>48981</v>
      </c>
    </row>
    <row r="1562" spans="1:42" x14ac:dyDescent="0.2">
      <c r="A1562" s="14">
        <f>Daten!A1562</f>
        <v>61252</v>
      </c>
      <c r="B1562" s="7" t="str">
        <f>Daten!B1562</f>
        <v xml:space="preserve">Wörschach                                        </v>
      </c>
      <c r="C1562" s="14">
        <f t="shared" si="615"/>
        <v>6</v>
      </c>
      <c r="D1562" s="9">
        <f>Daten!D1562</f>
        <v>0</v>
      </c>
      <c r="E1562" s="8">
        <f>Daten!E1562</f>
        <v>1195</v>
      </c>
      <c r="F1562" s="8">
        <f>Daten!F1562</f>
        <v>1149</v>
      </c>
      <c r="G1562" s="26">
        <f t="shared" si="616"/>
        <v>46</v>
      </c>
      <c r="H1562" s="28">
        <f t="shared" si="617"/>
        <v>4.0034812880765887E-2</v>
      </c>
      <c r="I1562" s="20">
        <f t="shared" si="618"/>
        <v>16.368029081285037</v>
      </c>
      <c r="J1562" s="20">
        <f t="shared" si="619"/>
        <v>29.631970918714963</v>
      </c>
      <c r="K1562" s="26">
        <f t="shared" si="620"/>
        <v>-14815.985459357482</v>
      </c>
      <c r="L1562" s="15">
        <f>Daten!G1562</f>
        <v>172</v>
      </c>
      <c r="M1562" s="15">
        <f>Daten!H1562</f>
        <v>755</v>
      </c>
      <c r="N1562" s="15">
        <f>Daten!I1562</f>
        <v>268</v>
      </c>
      <c r="O1562" s="27">
        <f t="shared" si="621"/>
        <v>0.58278145695364236</v>
      </c>
      <c r="P1562" s="15">
        <f t="shared" si="622"/>
        <v>432.19946130597611</v>
      </c>
      <c r="Q1562" s="20">
        <f t="shared" si="623"/>
        <v>7.800538694023885</v>
      </c>
      <c r="R1562" s="26">
        <f t="shared" si="624"/>
        <v>1560.107738804777</v>
      </c>
      <c r="S1562" s="8">
        <f>Daten!K1562</f>
        <v>6133.19</v>
      </c>
      <c r="T1562" s="8">
        <f>Daten!L1562</f>
        <v>83515.320000000007</v>
      </c>
      <c r="U1562" s="8">
        <f>Daten!M1562</f>
        <v>238978.47</v>
      </c>
      <c r="V1562" s="8">
        <f>Daten!N1562</f>
        <v>500</v>
      </c>
      <c r="W1562" s="8">
        <f>Daten!O1562</f>
        <v>500</v>
      </c>
      <c r="X1562" s="22">
        <f t="shared" si="625"/>
        <v>328626.98</v>
      </c>
      <c r="Y1562" s="8">
        <f t="shared" si="626"/>
        <v>490222.91965711338</v>
      </c>
      <c r="Z1562" s="20">
        <f t="shared" si="627"/>
        <v>-161595.9396571134</v>
      </c>
      <c r="AA1562" s="26">
        <f t="shared" si="628"/>
        <v>16159.593965711341</v>
      </c>
      <c r="AB1562" s="31">
        <f t="shared" si="629"/>
        <v>2903.7162451586373</v>
      </c>
      <c r="AC1562" s="30">
        <f t="shared" si="630"/>
        <v>2903.7162451586373</v>
      </c>
      <c r="AG1562" s="25">
        <f t="shared" si="631"/>
        <v>-14815.985459357482</v>
      </c>
      <c r="AH1562" s="25">
        <f t="shared" si="632"/>
        <v>16159.593965711341</v>
      </c>
      <c r="AI1562" s="25">
        <f t="shared" si="633"/>
        <v>1343.6085063538594</v>
      </c>
      <c r="AJ1562" s="25">
        <f t="shared" si="634"/>
        <v>1</v>
      </c>
      <c r="AK1562" s="25">
        <f t="shared" si="635"/>
        <v>0</v>
      </c>
      <c r="AL1562" s="25">
        <f t="shared" ca="1" si="636"/>
        <v>0</v>
      </c>
      <c r="AM1562" s="25">
        <f t="shared" ca="1" si="637"/>
        <v>0</v>
      </c>
      <c r="AN1562" s="25">
        <f ca="1">IF(AM1562=0,0,COUNTIF($AM$19:AM1562,C1562*10+1))</f>
        <v>0</v>
      </c>
      <c r="AO1562" s="20">
        <f t="shared" ca="1" si="638"/>
        <v>0</v>
      </c>
      <c r="AP1562" s="32">
        <f t="shared" ca="1" si="639"/>
        <v>0</v>
      </c>
    </row>
    <row r="1563" spans="1:42" x14ac:dyDescent="0.2">
      <c r="A1563" s="14">
        <f>Daten!A1563</f>
        <v>61253</v>
      </c>
      <c r="B1563" s="7" t="str">
        <f>Daten!B1563</f>
        <v xml:space="preserve">Admont                                            </v>
      </c>
      <c r="C1563" s="14">
        <f t="shared" si="615"/>
        <v>6</v>
      </c>
      <c r="D1563" s="9">
        <f>Daten!D1563</f>
        <v>0</v>
      </c>
      <c r="E1563" s="8">
        <f>Daten!E1563</f>
        <v>4921</v>
      </c>
      <c r="F1563" s="8">
        <f>Daten!F1563</f>
        <v>4979</v>
      </c>
      <c r="G1563" s="26">
        <f t="shared" si="616"/>
        <v>-58</v>
      </c>
      <c r="H1563" s="28">
        <f t="shared" si="617"/>
        <v>-1.1648925487045592E-2</v>
      </c>
      <c r="I1563" s="20">
        <f t="shared" si="618"/>
        <v>70.928126018901821</v>
      </c>
      <c r="J1563" s="20">
        <f t="shared" si="619"/>
        <v>-128.92812601890182</v>
      </c>
      <c r="K1563" s="26">
        <f t="shared" si="620"/>
        <v>64464.063009450911</v>
      </c>
      <c r="L1563" s="15">
        <f>Daten!G1563</f>
        <v>663</v>
      </c>
      <c r="M1563" s="15">
        <f>Daten!H1563</f>
        <v>3043</v>
      </c>
      <c r="N1563" s="15">
        <f>Daten!I1563</f>
        <v>1215</v>
      </c>
      <c r="O1563" s="27">
        <f t="shared" si="621"/>
        <v>0.61715412421952021</v>
      </c>
      <c r="P1563" s="15">
        <f t="shared" si="622"/>
        <v>1741.9641864292521</v>
      </c>
      <c r="Q1563" s="20">
        <f t="shared" si="623"/>
        <v>136.03581357074791</v>
      </c>
      <c r="R1563" s="26">
        <f t="shared" si="624"/>
        <v>27207.162714149581</v>
      </c>
      <c r="S1563" s="8">
        <f>Daten!K1563</f>
        <v>50218.33</v>
      </c>
      <c r="T1563" s="8">
        <f>Daten!L1563</f>
        <v>390612.98</v>
      </c>
      <c r="U1563" s="8">
        <f>Daten!M1563</f>
        <v>1136604.18</v>
      </c>
      <c r="V1563" s="8">
        <f>Daten!N1563</f>
        <v>500</v>
      </c>
      <c r="W1563" s="8">
        <f>Daten!O1563</f>
        <v>500</v>
      </c>
      <c r="X1563" s="22">
        <f t="shared" si="625"/>
        <v>1577435.49</v>
      </c>
      <c r="Y1563" s="8">
        <f t="shared" si="626"/>
        <v>2018733.8808641464</v>
      </c>
      <c r="Z1563" s="20">
        <f t="shared" si="627"/>
        <v>-441298.39086414641</v>
      </c>
      <c r="AA1563" s="26">
        <f t="shared" si="628"/>
        <v>44129.839086414642</v>
      </c>
      <c r="AB1563" s="31">
        <f t="shared" si="629"/>
        <v>135801.06481001514</v>
      </c>
      <c r="AC1563" s="30">
        <f t="shared" si="630"/>
        <v>135801.06481001514</v>
      </c>
      <c r="AG1563" s="25">
        <f t="shared" si="631"/>
        <v>64464.063009450911</v>
      </c>
      <c r="AH1563" s="25">
        <f t="shared" si="632"/>
        <v>44129.839086414642</v>
      </c>
      <c r="AI1563" s="25">
        <f t="shared" si="633"/>
        <v>108593.90209586555</v>
      </c>
      <c r="AJ1563" s="25">
        <f t="shared" si="634"/>
        <v>1</v>
      </c>
      <c r="AK1563" s="25">
        <f t="shared" si="635"/>
        <v>108593.90209586555</v>
      </c>
      <c r="AL1563" s="25">
        <f t="shared" ca="1" si="636"/>
        <v>298890</v>
      </c>
      <c r="AM1563" s="25">
        <f t="shared" ca="1" si="637"/>
        <v>61</v>
      </c>
      <c r="AN1563" s="25">
        <f ca="1">IF(AM1563=0,0,COUNTIF($AM$19:AM1563,C1563*10+1))</f>
        <v>54</v>
      </c>
      <c r="AO1563" s="20">
        <f t="shared" ca="1" si="638"/>
        <v>0</v>
      </c>
      <c r="AP1563" s="32">
        <f t="shared" ca="1" si="639"/>
        <v>298890</v>
      </c>
    </row>
    <row r="1564" spans="1:42" x14ac:dyDescent="0.2">
      <c r="A1564" s="14">
        <f>Daten!A1564</f>
        <v>61254</v>
      </c>
      <c r="B1564" s="7" t="str">
        <f>Daten!B1564</f>
        <v xml:space="preserve">Aich                                              </v>
      </c>
      <c r="C1564" s="14">
        <f t="shared" si="615"/>
        <v>6</v>
      </c>
      <c r="D1564" s="9">
        <f>Daten!D1564</f>
        <v>0</v>
      </c>
      <c r="E1564" s="8">
        <f>Daten!E1564</f>
        <v>1316</v>
      </c>
      <c r="F1564" s="8">
        <f>Daten!F1564</f>
        <v>1305</v>
      </c>
      <c r="G1564" s="26">
        <f t="shared" si="616"/>
        <v>11</v>
      </c>
      <c r="H1564" s="28">
        <f t="shared" si="617"/>
        <v>8.4291187739463595E-3</v>
      </c>
      <c r="I1564" s="20">
        <f t="shared" si="618"/>
        <v>18.590320235924256</v>
      </c>
      <c r="J1564" s="20">
        <f t="shared" si="619"/>
        <v>-7.5903202359242563</v>
      </c>
      <c r="K1564" s="26">
        <f t="shared" si="620"/>
        <v>3795.160117962128</v>
      </c>
      <c r="L1564" s="15">
        <f>Daten!G1564</f>
        <v>203</v>
      </c>
      <c r="M1564" s="15">
        <f>Daten!H1564</f>
        <v>877</v>
      </c>
      <c r="N1564" s="15">
        <f>Daten!I1564</f>
        <v>236</v>
      </c>
      <c r="O1564" s="27">
        <f t="shared" si="621"/>
        <v>0.50057012542759405</v>
      </c>
      <c r="P1564" s="15">
        <f t="shared" si="622"/>
        <v>502.03831465608084</v>
      </c>
      <c r="Q1564" s="20">
        <f t="shared" si="623"/>
        <v>-63.038314656080843</v>
      </c>
      <c r="R1564" s="26">
        <f t="shared" si="624"/>
        <v>-12607.662931216168</v>
      </c>
      <c r="S1564" s="8">
        <f>Daten!K1564</f>
        <v>8559.2999999999993</v>
      </c>
      <c r="T1564" s="8">
        <f>Daten!L1564</f>
        <v>111928.27</v>
      </c>
      <c r="U1564" s="8">
        <f>Daten!M1564</f>
        <v>258477.34</v>
      </c>
      <c r="V1564" s="8">
        <f>Daten!N1564</f>
        <v>500</v>
      </c>
      <c r="W1564" s="8">
        <f>Daten!O1564</f>
        <v>500</v>
      </c>
      <c r="X1564" s="22">
        <f t="shared" si="625"/>
        <v>378964.91000000003</v>
      </c>
      <c r="Y1564" s="8">
        <f t="shared" si="626"/>
        <v>539860.55419980013</v>
      </c>
      <c r="Z1564" s="20">
        <f t="shared" si="627"/>
        <v>-160895.6441998001</v>
      </c>
      <c r="AA1564" s="26">
        <f t="shared" si="628"/>
        <v>16089.56441998001</v>
      </c>
      <c r="AB1564" s="31">
        <f t="shared" si="629"/>
        <v>7277.0616067259707</v>
      </c>
      <c r="AC1564" s="30">
        <f t="shared" si="630"/>
        <v>7277.0616067259707</v>
      </c>
      <c r="AG1564" s="25">
        <f t="shared" si="631"/>
        <v>3795.160117962128</v>
      </c>
      <c r="AH1564" s="25">
        <f t="shared" si="632"/>
        <v>16089.56441998001</v>
      </c>
      <c r="AI1564" s="25">
        <f t="shared" si="633"/>
        <v>19884.724537942137</v>
      </c>
      <c r="AJ1564" s="25">
        <f t="shared" si="634"/>
        <v>1</v>
      </c>
      <c r="AK1564" s="25">
        <f t="shared" si="635"/>
        <v>19884.724537942137</v>
      </c>
      <c r="AL1564" s="25">
        <f t="shared" ca="1" si="636"/>
        <v>54730</v>
      </c>
      <c r="AM1564" s="25">
        <f t="shared" ca="1" si="637"/>
        <v>61</v>
      </c>
      <c r="AN1564" s="25">
        <f ca="1">IF(AM1564=0,0,COUNTIF($AM$19:AM1564,C1564*10+1))</f>
        <v>55</v>
      </c>
      <c r="AO1564" s="20">
        <f t="shared" ca="1" si="638"/>
        <v>0</v>
      </c>
      <c r="AP1564" s="32">
        <f t="shared" ca="1" si="639"/>
        <v>54730</v>
      </c>
    </row>
    <row r="1565" spans="1:42" x14ac:dyDescent="0.2">
      <c r="A1565" s="14">
        <f>Daten!A1565</f>
        <v>61255</v>
      </c>
      <c r="B1565" s="7" t="str">
        <f>Daten!B1565</f>
        <v xml:space="preserve">Bad Mitterndorf                                   </v>
      </c>
      <c r="C1565" s="14">
        <f t="shared" si="615"/>
        <v>6</v>
      </c>
      <c r="D1565" s="9">
        <f>Daten!D1565</f>
        <v>0</v>
      </c>
      <c r="E1565" s="8">
        <f>Daten!E1565</f>
        <v>4941</v>
      </c>
      <c r="F1565" s="8">
        <f>Daten!F1565</f>
        <v>4902</v>
      </c>
      <c r="G1565" s="26">
        <f t="shared" si="616"/>
        <v>39</v>
      </c>
      <c r="H1565" s="28">
        <f t="shared" si="617"/>
        <v>7.9559363525091801E-3</v>
      </c>
      <c r="I1565" s="20">
        <f t="shared" si="618"/>
        <v>69.8312258977017</v>
      </c>
      <c r="J1565" s="20">
        <f t="shared" si="619"/>
        <v>-30.8312258977017</v>
      </c>
      <c r="K1565" s="26">
        <f t="shared" si="620"/>
        <v>15415.61294885085</v>
      </c>
      <c r="L1565" s="15">
        <f>Daten!G1565</f>
        <v>603</v>
      </c>
      <c r="M1565" s="15">
        <f>Daten!H1565</f>
        <v>3075</v>
      </c>
      <c r="N1565" s="15">
        <f>Daten!I1565</f>
        <v>1263</v>
      </c>
      <c r="O1565" s="27">
        <f t="shared" si="621"/>
        <v>0.60682926829268291</v>
      </c>
      <c r="P1565" s="15">
        <f t="shared" si="622"/>
        <v>1760.282574193214</v>
      </c>
      <c r="Q1565" s="20">
        <f t="shared" si="623"/>
        <v>105.71742580678597</v>
      </c>
      <c r="R1565" s="26">
        <f t="shared" si="624"/>
        <v>21143.485161357195</v>
      </c>
      <c r="S1565" s="8">
        <f>Daten!K1565</f>
        <v>28859.45</v>
      </c>
      <c r="T1565" s="8">
        <f>Daten!L1565</f>
        <v>674992.46</v>
      </c>
      <c r="U1565" s="8">
        <f>Daten!M1565</f>
        <v>1551117.54</v>
      </c>
      <c r="V1565" s="8">
        <f>Daten!N1565</f>
        <v>500</v>
      </c>
      <c r="W1565" s="8">
        <f>Daten!O1565</f>
        <v>500</v>
      </c>
      <c r="X1565" s="22">
        <f t="shared" si="625"/>
        <v>2254969.4500000002</v>
      </c>
      <c r="Y1565" s="8">
        <f t="shared" si="626"/>
        <v>2026938.4485571524</v>
      </c>
      <c r="Z1565" s="20">
        <f t="shared" si="627"/>
        <v>228031.00144284777</v>
      </c>
      <c r="AA1565" s="26">
        <f t="shared" si="628"/>
        <v>-22803.100144284777</v>
      </c>
      <c r="AB1565" s="31">
        <f t="shared" si="629"/>
        <v>13755.99796592327</v>
      </c>
      <c r="AC1565" s="30">
        <f t="shared" si="630"/>
        <v>13755.99796592327</v>
      </c>
      <c r="AG1565" s="25">
        <f t="shared" si="631"/>
        <v>15415.61294885085</v>
      </c>
      <c r="AH1565" s="25">
        <f t="shared" si="632"/>
        <v>-22803.100144284777</v>
      </c>
      <c r="AI1565" s="25">
        <f t="shared" si="633"/>
        <v>-7387.4871954339269</v>
      </c>
      <c r="AJ1565" s="25">
        <f t="shared" si="634"/>
        <v>1</v>
      </c>
      <c r="AK1565" s="25">
        <f t="shared" si="635"/>
        <v>0</v>
      </c>
      <c r="AL1565" s="25">
        <f t="shared" ca="1" si="636"/>
        <v>0</v>
      </c>
      <c r="AM1565" s="25">
        <f t="shared" ca="1" si="637"/>
        <v>0</v>
      </c>
      <c r="AN1565" s="25">
        <f ca="1">IF(AM1565=0,0,COUNTIF($AM$19:AM1565,C1565*10+1))</f>
        <v>0</v>
      </c>
      <c r="AO1565" s="20">
        <f t="shared" ca="1" si="638"/>
        <v>0</v>
      </c>
      <c r="AP1565" s="32">
        <f t="shared" ca="1" si="639"/>
        <v>0</v>
      </c>
    </row>
    <row r="1566" spans="1:42" x14ac:dyDescent="0.2">
      <c r="A1566" s="14">
        <f>Daten!A1566</f>
        <v>61256</v>
      </c>
      <c r="B1566" s="7" t="str">
        <f>Daten!B1566</f>
        <v xml:space="preserve">Gaishorn am See                                   </v>
      </c>
      <c r="C1566" s="14">
        <f t="shared" si="615"/>
        <v>6</v>
      </c>
      <c r="D1566" s="9">
        <f>Daten!D1566</f>
        <v>0</v>
      </c>
      <c r="E1566" s="8">
        <f>Daten!E1566</f>
        <v>1344</v>
      </c>
      <c r="F1566" s="8">
        <f>Daten!F1566</f>
        <v>1286</v>
      </c>
      <c r="G1566" s="26">
        <f t="shared" si="616"/>
        <v>58</v>
      </c>
      <c r="H1566" s="28">
        <f t="shared" si="617"/>
        <v>4.5101088646967338E-2</v>
      </c>
      <c r="I1566" s="20">
        <f t="shared" si="618"/>
        <v>18.319656569654097</v>
      </c>
      <c r="J1566" s="20">
        <f t="shared" si="619"/>
        <v>39.6803434303459</v>
      </c>
      <c r="K1566" s="26">
        <f t="shared" si="620"/>
        <v>-19840.17171517295</v>
      </c>
      <c r="L1566" s="15">
        <f>Daten!G1566</f>
        <v>188</v>
      </c>
      <c r="M1566" s="15">
        <f>Daten!H1566</f>
        <v>844</v>
      </c>
      <c r="N1566" s="15">
        <f>Daten!I1566</f>
        <v>312</v>
      </c>
      <c r="O1566" s="27">
        <f t="shared" si="621"/>
        <v>0.59241706161137442</v>
      </c>
      <c r="P1566" s="15">
        <f t="shared" si="622"/>
        <v>483.14747727449515</v>
      </c>
      <c r="Q1566" s="20">
        <f t="shared" si="623"/>
        <v>16.852522725504855</v>
      </c>
      <c r="R1566" s="26">
        <f t="shared" si="624"/>
        <v>3370.504545100971</v>
      </c>
      <c r="S1566" s="8">
        <f>Daten!K1566</f>
        <v>15503.95</v>
      </c>
      <c r="T1566" s="8">
        <f>Daten!L1566</f>
        <v>110447.54</v>
      </c>
      <c r="U1566" s="8">
        <f>Daten!M1566</f>
        <v>552721.36</v>
      </c>
      <c r="V1566" s="8">
        <f>Daten!N1566</f>
        <v>500</v>
      </c>
      <c r="W1566" s="8">
        <f>Daten!O1566</f>
        <v>500</v>
      </c>
      <c r="X1566" s="22">
        <f t="shared" si="625"/>
        <v>678672.85</v>
      </c>
      <c r="Y1566" s="8">
        <f t="shared" si="626"/>
        <v>551346.94897000864</v>
      </c>
      <c r="Z1566" s="20">
        <f t="shared" si="627"/>
        <v>127325.90102999134</v>
      </c>
      <c r="AA1566" s="26">
        <f t="shared" si="628"/>
        <v>-12732.590102999135</v>
      </c>
      <c r="AB1566" s="31">
        <f t="shared" si="629"/>
        <v>-29202.257273071111</v>
      </c>
      <c r="AC1566" s="30">
        <f t="shared" si="630"/>
        <v>0</v>
      </c>
      <c r="AG1566" s="25">
        <f t="shared" si="631"/>
        <v>0</v>
      </c>
      <c r="AH1566" s="25">
        <f t="shared" si="632"/>
        <v>0</v>
      </c>
      <c r="AI1566" s="25">
        <f t="shared" si="633"/>
        <v>0</v>
      </c>
      <c r="AJ1566" s="25">
        <f t="shared" si="634"/>
        <v>1</v>
      </c>
      <c r="AK1566" s="25">
        <f t="shared" si="635"/>
        <v>0</v>
      </c>
      <c r="AL1566" s="25">
        <f t="shared" ca="1" si="636"/>
        <v>0</v>
      </c>
      <c r="AM1566" s="25">
        <f t="shared" ca="1" si="637"/>
        <v>0</v>
      </c>
      <c r="AN1566" s="25">
        <f ca="1">IF(AM1566=0,0,COUNTIF($AM$19:AM1566,C1566*10+1))</f>
        <v>0</v>
      </c>
      <c r="AO1566" s="20">
        <f t="shared" ca="1" si="638"/>
        <v>0</v>
      </c>
      <c r="AP1566" s="32">
        <f t="shared" ca="1" si="639"/>
        <v>0</v>
      </c>
    </row>
    <row r="1567" spans="1:42" x14ac:dyDescent="0.2">
      <c r="A1567" s="14">
        <f>Daten!A1567</f>
        <v>61257</v>
      </c>
      <c r="B1567" s="7" t="str">
        <f>Daten!B1567</f>
        <v xml:space="preserve">Irdning-Donnersbachtal                            </v>
      </c>
      <c r="C1567" s="14">
        <f t="shared" si="615"/>
        <v>6</v>
      </c>
      <c r="D1567" s="9">
        <f>Daten!D1567</f>
        <v>0</v>
      </c>
      <c r="E1567" s="8">
        <f>Daten!E1567</f>
        <v>4202</v>
      </c>
      <c r="F1567" s="8">
        <f>Daten!F1567</f>
        <v>4124</v>
      </c>
      <c r="G1567" s="26">
        <f t="shared" si="616"/>
        <v>78</v>
      </c>
      <c r="H1567" s="28">
        <f t="shared" si="617"/>
        <v>1.8913676042677012E-2</v>
      </c>
      <c r="I1567" s="20">
        <f t="shared" si="618"/>
        <v>58.748261036744552</v>
      </c>
      <c r="J1567" s="20">
        <f t="shared" si="619"/>
        <v>19.251738963255448</v>
      </c>
      <c r="K1567" s="26">
        <f t="shared" si="620"/>
        <v>-9625.8694816277239</v>
      </c>
      <c r="L1567" s="15">
        <f>Daten!G1567</f>
        <v>584</v>
      </c>
      <c r="M1567" s="15">
        <f>Daten!H1567</f>
        <v>2677</v>
      </c>
      <c r="N1567" s="15">
        <f>Daten!I1567</f>
        <v>941</v>
      </c>
      <c r="O1567" s="27">
        <f t="shared" si="621"/>
        <v>0.56966753828912964</v>
      </c>
      <c r="P1567" s="15">
        <f t="shared" si="622"/>
        <v>1532.4476263789379</v>
      </c>
      <c r="Q1567" s="20">
        <f t="shared" si="623"/>
        <v>-7.4476263789379118</v>
      </c>
      <c r="R1567" s="26">
        <f t="shared" si="624"/>
        <v>-1489.5252757875824</v>
      </c>
      <c r="S1567" s="8">
        <f>Daten!K1567</f>
        <v>25383.27</v>
      </c>
      <c r="T1567" s="8">
        <f>Daten!L1567</f>
        <v>336724.43</v>
      </c>
      <c r="U1567" s="8">
        <f>Daten!M1567</f>
        <v>899869.03</v>
      </c>
      <c r="V1567" s="8">
        <f>Daten!N1567</f>
        <v>500</v>
      </c>
      <c r="W1567" s="8">
        <f>Daten!O1567</f>
        <v>500</v>
      </c>
      <c r="X1567" s="22">
        <f t="shared" si="625"/>
        <v>1261976.73</v>
      </c>
      <c r="Y1567" s="8">
        <f t="shared" si="626"/>
        <v>1723779.6723005776</v>
      </c>
      <c r="Z1567" s="20">
        <f t="shared" si="627"/>
        <v>-461802.94230057765</v>
      </c>
      <c r="AA1567" s="26">
        <f t="shared" si="628"/>
        <v>46180.294230057771</v>
      </c>
      <c r="AB1567" s="31">
        <f t="shared" si="629"/>
        <v>35064.899472642464</v>
      </c>
      <c r="AC1567" s="30">
        <f t="shared" si="630"/>
        <v>35064.899472642464</v>
      </c>
      <c r="AG1567" s="25">
        <f t="shared" si="631"/>
        <v>-9625.8694816277239</v>
      </c>
      <c r="AH1567" s="25">
        <f t="shared" si="632"/>
        <v>46180.294230057771</v>
      </c>
      <c r="AI1567" s="25">
        <f t="shared" si="633"/>
        <v>36554.424748430043</v>
      </c>
      <c r="AJ1567" s="25">
        <f t="shared" si="634"/>
        <v>1</v>
      </c>
      <c r="AK1567" s="25">
        <f t="shared" si="635"/>
        <v>36554.424748430043</v>
      </c>
      <c r="AL1567" s="25">
        <f t="shared" ca="1" si="636"/>
        <v>100611</v>
      </c>
      <c r="AM1567" s="25">
        <f t="shared" ca="1" si="637"/>
        <v>61</v>
      </c>
      <c r="AN1567" s="25">
        <f ca="1">IF(AM1567=0,0,COUNTIF($AM$19:AM1567,C1567*10+1))</f>
        <v>56</v>
      </c>
      <c r="AO1567" s="20">
        <f t="shared" ca="1" si="638"/>
        <v>0</v>
      </c>
      <c r="AP1567" s="32">
        <f t="shared" ca="1" si="639"/>
        <v>100611</v>
      </c>
    </row>
    <row r="1568" spans="1:42" x14ac:dyDescent="0.2">
      <c r="A1568" s="14">
        <f>Daten!A1568</f>
        <v>61258</v>
      </c>
      <c r="B1568" s="7" t="str">
        <f>Daten!B1568</f>
        <v xml:space="preserve">Landl                                             </v>
      </c>
      <c r="C1568" s="14">
        <f t="shared" si="615"/>
        <v>6</v>
      </c>
      <c r="D1568" s="9">
        <f>Daten!D1568</f>
        <v>0</v>
      </c>
      <c r="E1568" s="8">
        <f>Daten!E1568</f>
        <v>2520</v>
      </c>
      <c r="F1568" s="8">
        <f>Daten!F1568</f>
        <v>2684</v>
      </c>
      <c r="G1568" s="26">
        <f t="shared" si="616"/>
        <v>-164</v>
      </c>
      <c r="H1568" s="28">
        <f t="shared" si="617"/>
        <v>-6.1102831594634872E-2</v>
      </c>
      <c r="I1568" s="20">
        <f t="shared" si="618"/>
        <v>38.234804224690201</v>
      </c>
      <c r="J1568" s="20">
        <f t="shared" si="619"/>
        <v>-202.23480422469021</v>
      </c>
      <c r="K1568" s="26">
        <f t="shared" si="620"/>
        <v>101117.40211234511</v>
      </c>
      <c r="L1568" s="15">
        <f>Daten!G1568</f>
        <v>244</v>
      </c>
      <c r="M1568" s="15">
        <f>Daten!H1568</f>
        <v>1504</v>
      </c>
      <c r="N1568" s="15">
        <f>Daten!I1568</f>
        <v>772</v>
      </c>
      <c r="O1568" s="27">
        <f t="shared" si="621"/>
        <v>0.67553191489361697</v>
      </c>
      <c r="P1568" s="15">
        <f t="shared" si="622"/>
        <v>860.96422490620932</v>
      </c>
      <c r="Q1568" s="20">
        <f t="shared" si="623"/>
        <v>155.03577509379068</v>
      </c>
      <c r="R1568" s="26">
        <f t="shared" si="624"/>
        <v>31007.155018758134</v>
      </c>
      <c r="S1568" s="8">
        <f>Daten!K1568</f>
        <v>40414.18</v>
      </c>
      <c r="T1568" s="8">
        <f>Daten!L1568</f>
        <v>175134.22</v>
      </c>
      <c r="U1568" s="8">
        <f>Daten!M1568</f>
        <v>598899.93999999994</v>
      </c>
      <c r="V1568" s="8">
        <f>Daten!N1568</f>
        <v>500</v>
      </c>
      <c r="W1568" s="8">
        <f>Daten!O1568</f>
        <v>500</v>
      </c>
      <c r="X1568" s="22">
        <f t="shared" si="625"/>
        <v>814448.34</v>
      </c>
      <c r="Y1568" s="8">
        <f t="shared" si="626"/>
        <v>1033775.5293187662</v>
      </c>
      <c r="Z1568" s="20">
        <f t="shared" si="627"/>
        <v>-219327.18931876624</v>
      </c>
      <c r="AA1568" s="26">
        <f t="shared" si="628"/>
        <v>21932.718931876625</v>
      </c>
      <c r="AB1568" s="31">
        <f t="shared" si="629"/>
        <v>154057.27606297986</v>
      </c>
      <c r="AC1568" s="30">
        <f t="shared" si="630"/>
        <v>154057.27606297986</v>
      </c>
      <c r="AG1568" s="25">
        <f t="shared" si="631"/>
        <v>101117.40211234511</v>
      </c>
      <c r="AH1568" s="25">
        <f t="shared" si="632"/>
        <v>21932.718931876625</v>
      </c>
      <c r="AI1568" s="25">
        <f t="shared" si="633"/>
        <v>123050.12104422174</v>
      </c>
      <c r="AJ1568" s="25">
        <f t="shared" si="634"/>
        <v>1</v>
      </c>
      <c r="AK1568" s="25">
        <f t="shared" si="635"/>
        <v>123050.12104422174</v>
      </c>
      <c r="AL1568" s="25">
        <f t="shared" ca="1" si="636"/>
        <v>338679</v>
      </c>
      <c r="AM1568" s="25">
        <f t="shared" ca="1" si="637"/>
        <v>61</v>
      </c>
      <c r="AN1568" s="25">
        <f ca="1">IF(AM1568=0,0,COUNTIF($AM$19:AM1568,C1568*10+1))</f>
        <v>57</v>
      </c>
      <c r="AO1568" s="20">
        <f t="shared" ca="1" si="638"/>
        <v>0</v>
      </c>
      <c r="AP1568" s="32">
        <f t="shared" ca="1" si="639"/>
        <v>338679</v>
      </c>
    </row>
    <row r="1569" spans="1:42" x14ac:dyDescent="0.2">
      <c r="A1569" s="14">
        <f>Daten!A1569</f>
        <v>61259</v>
      </c>
      <c r="B1569" s="7" t="str">
        <f>Daten!B1569</f>
        <v xml:space="preserve">Liezen                                            </v>
      </c>
      <c r="C1569" s="14">
        <f t="shared" si="615"/>
        <v>6</v>
      </c>
      <c r="D1569" s="9">
        <f>Daten!D1569</f>
        <v>0</v>
      </c>
      <c r="E1569" s="8">
        <f>Daten!E1569</f>
        <v>8205</v>
      </c>
      <c r="F1569" s="8">
        <f>Daten!F1569</f>
        <v>8255</v>
      </c>
      <c r="G1569" s="26">
        <f t="shared" si="616"/>
        <v>-50</v>
      </c>
      <c r="H1569" s="28">
        <f t="shared" si="617"/>
        <v>-6.0569351907934586E-3</v>
      </c>
      <c r="I1569" s="20">
        <f t="shared" si="618"/>
        <v>117.59624026632548</v>
      </c>
      <c r="J1569" s="20">
        <f t="shared" si="619"/>
        <v>-167.59624026632548</v>
      </c>
      <c r="K1569" s="26">
        <f t="shared" si="620"/>
        <v>83798.120133162738</v>
      </c>
      <c r="L1569" s="15">
        <f>Daten!G1569</f>
        <v>1067</v>
      </c>
      <c r="M1569" s="15">
        <f>Daten!H1569</f>
        <v>5261</v>
      </c>
      <c r="N1569" s="15">
        <f>Daten!I1569</f>
        <v>1877</v>
      </c>
      <c r="O1569" s="27">
        <f t="shared" si="621"/>
        <v>0.55958943166698349</v>
      </c>
      <c r="P1569" s="15">
        <f t="shared" si="622"/>
        <v>3011.6574383188613</v>
      </c>
      <c r="Q1569" s="20">
        <f t="shared" si="623"/>
        <v>-67.657438318861296</v>
      </c>
      <c r="R1569" s="26">
        <f t="shared" si="624"/>
        <v>-13531.487663772259</v>
      </c>
      <c r="S1569" s="8">
        <f>Daten!K1569</f>
        <v>16430.91</v>
      </c>
      <c r="T1569" s="8">
        <f>Daten!L1569</f>
        <v>1069410</v>
      </c>
      <c r="U1569" s="8">
        <f>Daten!M1569</f>
        <v>5195481.0999999996</v>
      </c>
      <c r="V1569" s="8">
        <f>Daten!N1569</f>
        <v>500</v>
      </c>
      <c r="W1569" s="8">
        <f>Daten!O1569</f>
        <v>500</v>
      </c>
      <c r="X1569" s="22">
        <f t="shared" si="625"/>
        <v>6281322.0099999998</v>
      </c>
      <c r="Y1569" s="8">
        <f t="shared" si="626"/>
        <v>3365923.896055745</v>
      </c>
      <c r="Z1569" s="20">
        <f t="shared" si="627"/>
        <v>2915398.1139442548</v>
      </c>
      <c r="AA1569" s="26">
        <f t="shared" si="628"/>
        <v>-291539.81139442552</v>
      </c>
      <c r="AB1569" s="31">
        <f t="shared" si="629"/>
        <v>-221273.17892503506</v>
      </c>
      <c r="AC1569" s="30">
        <f t="shared" si="630"/>
        <v>0</v>
      </c>
      <c r="AG1569" s="25">
        <f t="shared" si="631"/>
        <v>0</v>
      </c>
      <c r="AH1569" s="25">
        <f t="shared" si="632"/>
        <v>0</v>
      </c>
      <c r="AI1569" s="25">
        <f t="shared" si="633"/>
        <v>0</v>
      </c>
      <c r="AJ1569" s="25">
        <f t="shared" si="634"/>
        <v>1</v>
      </c>
      <c r="AK1569" s="25">
        <f t="shared" si="635"/>
        <v>0</v>
      </c>
      <c r="AL1569" s="25">
        <f t="shared" ca="1" si="636"/>
        <v>0</v>
      </c>
      <c r="AM1569" s="25">
        <f t="shared" ca="1" si="637"/>
        <v>0</v>
      </c>
      <c r="AN1569" s="25">
        <f ca="1">IF(AM1569=0,0,COUNTIF($AM$19:AM1569,C1569*10+1))</f>
        <v>0</v>
      </c>
      <c r="AO1569" s="20">
        <f t="shared" ca="1" si="638"/>
        <v>0</v>
      </c>
      <c r="AP1569" s="32">
        <f t="shared" ca="1" si="639"/>
        <v>0</v>
      </c>
    </row>
    <row r="1570" spans="1:42" x14ac:dyDescent="0.2">
      <c r="A1570" s="14">
        <f>Daten!A1570</f>
        <v>61260</v>
      </c>
      <c r="B1570" s="7" t="str">
        <f>Daten!B1570</f>
        <v xml:space="preserve">Michaelerberg-Pruggern                            </v>
      </c>
      <c r="C1570" s="14">
        <f t="shared" si="615"/>
        <v>6</v>
      </c>
      <c r="D1570" s="9">
        <f>Daten!D1570</f>
        <v>0</v>
      </c>
      <c r="E1570" s="8">
        <f>Daten!E1570</f>
        <v>1246</v>
      </c>
      <c r="F1570" s="8">
        <f>Daten!F1570</f>
        <v>1165</v>
      </c>
      <c r="G1570" s="26">
        <f t="shared" si="616"/>
        <v>81</v>
      </c>
      <c r="H1570" s="28">
        <f t="shared" si="617"/>
        <v>6.9527896995708161E-2</v>
      </c>
      <c r="I1570" s="20">
        <f t="shared" si="618"/>
        <v>16.59595637919675</v>
      </c>
      <c r="J1570" s="20">
        <f t="shared" si="619"/>
        <v>64.40404362080325</v>
      </c>
      <c r="K1570" s="26">
        <f t="shared" si="620"/>
        <v>-32202.021810401624</v>
      </c>
      <c r="L1570" s="15">
        <f>Daten!G1570</f>
        <v>203</v>
      </c>
      <c r="M1570" s="15">
        <f>Daten!H1570</f>
        <v>809</v>
      </c>
      <c r="N1570" s="15">
        <f>Daten!I1570</f>
        <v>234</v>
      </c>
      <c r="O1570" s="27">
        <f t="shared" si="621"/>
        <v>0.54017305315203956</v>
      </c>
      <c r="P1570" s="15">
        <f t="shared" si="622"/>
        <v>463.11174065766181</v>
      </c>
      <c r="Q1570" s="20">
        <f t="shared" si="623"/>
        <v>-26.111740657661812</v>
      </c>
      <c r="R1570" s="26">
        <f t="shared" si="624"/>
        <v>-5222.3481315323625</v>
      </c>
      <c r="S1570" s="8">
        <f>Daten!K1570</f>
        <v>8171.31</v>
      </c>
      <c r="T1570" s="8">
        <f>Daten!L1570</f>
        <v>82305.14</v>
      </c>
      <c r="U1570" s="8">
        <f>Daten!M1570</f>
        <v>400314.07</v>
      </c>
      <c r="V1570" s="8">
        <f>Daten!N1570</f>
        <v>500</v>
      </c>
      <c r="W1570" s="8">
        <f>Daten!O1570</f>
        <v>500</v>
      </c>
      <c r="X1570" s="22">
        <f t="shared" si="625"/>
        <v>490790.52</v>
      </c>
      <c r="Y1570" s="8">
        <f t="shared" si="626"/>
        <v>511144.56727427884</v>
      </c>
      <c r="Z1570" s="20">
        <f t="shared" si="627"/>
        <v>-20354.047274278826</v>
      </c>
      <c r="AA1570" s="26">
        <f t="shared" si="628"/>
        <v>2035.4047274278828</v>
      </c>
      <c r="AB1570" s="31">
        <f t="shared" si="629"/>
        <v>-35388.965214506097</v>
      </c>
      <c r="AC1570" s="30">
        <f t="shared" si="630"/>
        <v>0</v>
      </c>
      <c r="AG1570" s="25">
        <f t="shared" si="631"/>
        <v>0</v>
      </c>
      <c r="AH1570" s="25">
        <f t="shared" si="632"/>
        <v>0</v>
      </c>
      <c r="AI1570" s="25">
        <f t="shared" si="633"/>
        <v>0</v>
      </c>
      <c r="AJ1570" s="25">
        <f t="shared" si="634"/>
        <v>1</v>
      </c>
      <c r="AK1570" s="25">
        <f t="shared" si="635"/>
        <v>0</v>
      </c>
      <c r="AL1570" s="25">
        <f t="shared" ca="1" si="636"/>
        <v>0</v>
      </c>
      <c r="AM1570" s="25">
        <f t="shared" ca="1" si="637"/>
        <v>0</v>
      </c>
      <c r="AN1570" s="25">
        <f ca="1">IF(AM1570=0,0,COUNTIF($AM$19:AM1570,C1570*10+1))</f>
        <v>0</v>
      </c>
      <c r="AO1570" s="20">
        <f t="shared" ca="1" si="638"/>
        <v>0</v>
      </c>
      <c r="AP1570" s="32">
        <f t="shared" ca="1" si="639"/>
        <v>0</v>
      </c>
    </row>
    <row r="1571" spans="1:42" x14ac:dyDescent="0.2">
      <c r="A1571" s="14">
        <f>Daten!A1571</f>
        <v>61261</v>
      </c>
      <c r="B1571" s="7" t="str">
        <f>Daten!B1571</f>
        <v xml:space="preserve">Mitterberg-Sankt Martin                           </v>
      </c>
      <c r="C1571" s="14">
        <f t="shared" si="615"/>
        <v>6</v>
      </c>
      <c r="D1571" s="9">
        <f>Daten!D1571</f>
        <v>0</v>
      </c>
      <c r="E1571" s="8">
        <f>Daten!E1571</f>
        <v>1956</v>
      </c>
      <c r="F1571" s="8">
        <f>Daten!F1571</f>
        <v>1936</v>
      </c>
      <c r="G1571" s="26">
        <f t="shared" si="616"/>
        <v>20</v>
      </c>
      <c r="H1571" s="28">
        <f t="shared" si="617"/>
        <v>1.0330578512396695E-2</v>
      </c>
      <c r="I1571" s="20">
        <f t="shared" si="618"/>
        <v>27.57920304731752</v>
      </c>
      <c r="J1571" s="20">
        <f t="shared" si="619"/>
        <v>-7.5792030473175203</v>
      </c>
      <c r="K1571" s="26">
        <f t="shared" si="620"/>
        <v>3789.60152365876</v>
      </c>
      <c r="L1571" s="15">
        <f>Daten!G1571</f>
        <v>299</v>
      </c>
      <c r="M1571" s="15">
        <f>Daten!H1571</f>
        <v>1240</v>
      </c>
      <c r="N1571" s="15">
        <f>Daten!I1571</f>
        <v>417</v>
      </c>
      <c r="O1571" s="27">
        <f t="shared" si="621"/>
        <v>0.57741935483870965</v>
      </c>
      <c r="P1571" s="15">
        <f t="shared" si="622"/>
        <v>709.83752585352363</v>
      </c>
      <c r="Q1571" s="20">
        <f t="shared" si="623"/>
        <v>6.1624741464763702</v>
      </c>
      <c r="R1571" s="26">
        <f t="shared" si="624"/>
        <v>1232.494829295274</v>
      </c>
      <c r="S1571" s="8">
        <f>Daten!K1571</f>
        <v>15032.16</v>
      </c>
      <c r="T1571" s="8">
        <f>Daten!L1571</f>
        <v>177148.74</v>
      </c>
      <c r="U1571" s="8">
        <f>Daten!M1571</f>
        <v>305019.53999999998</v>
      </c>
      <c r="V1571" s="8">
        <f>Daten!N1571</f>
        <v>500</v>
      </c>
      <c r="W1571" s="8">
        <f>Daten!O1571</f>
        <v>500</v>
      </c>
      <c r="X1571" s="22">
        <f t="shared" si="625"/>
        <v>497200.43999999994</v>
      </c>
      <c r="Y1571" s="8">
        <f t="shared" si="626"/>
        <v>802406.7203759948</v>
      </c>
      <c r="Z1571" s="20">
        <f t="shared" si="627"/>
        <v>-305206.28037599486</v>
      </c>
      <c r="AA1571" s="26">
        <f t="shared" si="628"/>
        <v>30520.628037599487</v>
      </c>
      <c r="AB1571" s="31">
        <f t="shared" si="629"/>
        <v>35542.724390553522</v>
      </c>
      <c r="AC1571" s="30">
        <f t="shared" si="630"/>
        <v>35542.724390553522</v>
      </c>
      <c r="AG1571" s="25">
        <f t="shared" si="631"/>
        <v>3789.60152365876</v>
      </c>
      <c r="AH1571" s="25">
        <f t="shared" si="632"/>
        <v>30520.628037599487</v>
      </c>
      <c r="AI1571" s="25">
        <f t="shared" si="633"/>
        <v>34310.229561258246</v>
      </c>
      <c r="AJ1571" s="25">
        <f t="shared" si="634"/>
        <v>1</v>
      </c>
      <c r="AK1571" s="25">
        <f t="shared" si="635"/>
        <v>34310.229561258246</v>
      </c>
      <c r="AL1571" s="25">
        <f t="shared" ca="1" si="636"/>
        <v>94434</v>
      </c>
      <c r="AM1571" s="25">
        <f t="shared" ca="1" si="637"/>
        <v>61</v>
      </c>
      <c r="AN1571" s="25">
        <f ca="1">IF(AM1571=0,0,COUNTIF($AM$19:AM1571,C1571*10+1))</f>
        <v>58</v>
      </c>
      <c r="AO1571" s="20">
        <f t="shared" ca="1" si="638"/>
        <v>0</v>
      </c>
      <c r="AP1571" s="32">
        <f t="shared" ca="1" si="639"/>
        <v>94434</v>
      </c>
    </row>
    <row r="1572" spans="1:42" x14ac:dyDescent="0.2">
      <c r="A1572" s="14">
        <f>Daten!A1572</f>
        <v>61262</v>
      </c>
      <c r="B1572" s="7" t="str">
        <f>Daten!B1572</f>
        <v xml:space="preserve">Öblarn                                           </v>
      </c>
      <c r="C1572" s="14">
        <f t="shared" si="615"/>
        <v>6</v>
      </c>
      <c r="D1572" s="9">
        <f>Daten!D1572</f>
        <v>0</v>
      </c>
      <c r="E1572" s="8">
        <f>Daten!E1572</f>
        <v>1918</v>
      </c>
      <c r="F1572" s="8">
        <f>Daten!F1572</f>
        <v>2033</v>
      </c>
      <c r="G1572" s="26">
        <f t="shared" si="616"/>
        <v>-115</v>
      </c>
      <c r="H1572" s="28">
        <f t="shared" si="617"/>
        <v>-5.6566650270536152E-2</v>
      </c>
      <c r="I1572" s="20">
        <f t="shared" si="618"/>
        <v>28.961012290907291</v>
      </c>
      <c r="J1572" s="20">
        <f t="shared" si="619"/>
        <v>-143.96101229090729</v>
      </c>
      <c r="K1572" s="26">
        <f t="shared" si="620"/>
        <v>71980.506145453648</v>
      </c>
      <c r="L1572" s="15">
        <f>Daten!G1572</f>
        <v>271</v>
      </c>
      <c r="M1572" s="15">
        <f>Daten!H1572</f>
        <v>1190</v>
      </c>
      <c r="N1572" s="15">
        <f>Daten!I1572</f>
        <v>457</v>
      </c>
      <c r="O1572" s="27">
        <f t="shared" si="621"/>
        <v>0.61176470588235299</v>
      </c>
      <c r="P1572" s="15">
        <f t="shared" si="622"/>
        <v>681.2150449723332</v>
      </c>
      <c r="Q1572" s="20">
        <f t="shared" si="623"/>
        <v>46.784955027666797</v>
      </c>
      <c r="R1572" s="26">
        <f t="shared" si="624"/>
        <v>9356.9910055333603</v>
      </c>
      <c r="S1572" s="8">
        <f>Daten!K1572</f>
        <v>9051.26</v>
      </c>
      <c r="T1572" s="8">
        <f>Daten!L1572</f>
        <v>121174.42</v>
      </c>
      <c r="U1572" s="8">
        <f>Daten!M1572</f>
        <v>232847.38</v>
      </c>
      <c r="V1572" s="8">
        <f>Daten!N1572</f>
        <v>500</v>
      </c>
      <c r="W1572" s="8">
        <f>Daten!O1572</f>
        <v>500</v>
      </c>
      <c r="X1572" s="22">
        <f t="shared" si="625"/>
        <v>363073.06</v>
      </c>
      <c r="Y1572" s="8">
        <f t="shared" si="626"/>
        <v>786818.04175928317</v>
      </c>
      <c r="Z1572" s="20">
        <f t="shared" si="627"/>
        <v>-423744.98175928317</v>
      </c>
      <c r="AA1572" s="26">
        <f t="shared" si="628"/>
        <v>42374.498175928318</v>
      </c>
      <c r="AB1572" s="31">
        <f t="shared" si="629"/>
        <v>123711.99532691532</v>
      </c>
      <c r="AC1572" s="30">
        <f t="shared" si="630"/>
        <v>123711.99532691532</v>
      </c>
      <c r="AG1572" s="25">
        <f t="shared" si="631"/>
        <v>71980.506145453648</v>
      </c>
      <c r="AH1572" s="25">
        <f t="shared" si="632"/>
        <v>42374.498175928318</v>
      </c>
      <c r="AI1572" s="25">
        <f t="shared" si="633"/>
        <v>114355.00432138197</v>
      </c>
      <c r="AJ1572" s="25">
        <f t="shared" si="634"/>
        <v>1</v>
      </c>
      <c r="AK1572" s="25">
        <f t="shared" si="635"/>
        <v>114355.00432138197</v>
      </c>
      <c r="AL1572" s="25">
        <f t="shared" ca="1" si="636"/>
        <v>314747</v>
      </c>
      <c r="AM1572" s="25">
        <f t="shared" ca="1" si="637"/>
        <v>61</v>
      </c>
      <c r="AN1572" s="25">
        <f ca="1">IF(AM1572=0,0,COUNTIF($AM$19:AM1572,C1572*10+1))</f>
        <v>59</v>
      </c>
      <c r="AO1572" s="20">
        <f t="shared" ca="1" si="638"/>
        <v>0</v>
      </c>
      <c r="AP1572" s="32">
        <f t="shared" ca="1" si="639"/>
        <v>314747</v>
      </c>
    </row>
    <row r="1573" spans="1:42" x14ac:dyDescent="0.2">
      <c r="A1573" s="14">
        <f>Daten!A1573</f>
        <v>61263</v>
      </c>
      <c r="B1573" s="7" t="str">
        <f>Daten!B1573</f>
        <v xml:space="preserve">Rottenmann                                        </v>
      </c>
      <c r="C1573" s="14">
        <f t="shared" si="615"/>
        <v>6</v>
      </c>
      <c r="D1573" s="9">
        <f>Daten!D1573</f>
        <v>0</v>
      </c>
      <c r="E1573" s="8">
        <f>Daten!E1573</f>
        <v>5069</v>
      </c>
      <c r="F1573" s="8">
        <f>Daten!F1573</f>
        <v>5178</v>
      </c>
      <c r="G1573" s="26">
        <f t="shared" si="616"/>
        <v>-109</v>
      </c>
      <c r="H1573" s="28">
        <f t="shared" si="617"/>
        <v>-2.1050598686751642E-2</v>
      </c>
      <c r="I1573" s="20">
        <f t="shared" si="618"/>
        <v>73.762971786678776</v>
      </c>
      <c r="J1573" s="20">
        <f t="shared" si="619"/>
        <v>-182.76297178667878</v>
      </c>
      <c r="K1573" s="26">
        <f t="shared" si="620"/>
        <v>91381.485893339384</v>
      </c>
      <c r="L1573" s="15">
        <f>Daten!G1573</f>
        <v>629</v>
      </c>
      <c r="M1573" s="15">
        <f>Daten!H1573</f>
        <v>3173</v>
      </c>
      <c r="N1573" s="15">
        <f>Daten!I1573</f>
        <v>1267</v>
      </c>
      <c r="O1573" s="27">
        <f t="shared" si="621"/>
        <v>0.597541758588087</v>
      </c>
      <c r="P1573" s="15">
        <f t="shared" si="622"/>
        <v>1816.3826367203474</v>
      </c>
      <c r="Q1573" s="20">
        <f t="shared" si="623"/>
        <v>79.617363279652636</v>
      </c>
      <c r="R1573" s="26">
        <f t="shared" si="624"/>
        <v>15923.472655930527</v>
      </c>
      <c r="S1573" s="8">
        <f>Daten!K1573</f>
        <v>28646.97</v>
      </c>
      <c r="T1573" s="8">
        <f>Daten!L1573</f>
        <v>384421.15</v>
      </c>
      <c r="U1573" s="8">
        <f>Daten!M1573</f>
        <v>2570089.81</v>
      </c>
      <c r="V1573" s="8">
        <f>Daten!N1573</f>
        <v>500</v>
      </c>
      <c r="W1573" s="8">
        <f>Daten!O1573</f>
        <v>500</v>
      </c>
      <c r="X1573" s="22">
        <f t="shared" si="625"/>
        <v>2983157.93</v>
      </c>
      <c r="Y1573" s="8">
        <f t="shared" si="626"/>
        <v>2079447.6817923912</v>
      </c>
      <c r="Z1573" s="20">
        <f t="shared" si="627"/>
        <v>903710.24820760894</v>
      </c>
      <c r="AA1573" s="26">
        <f t="shared" si="628"/>
        <v>-90371.024820760897</v>
      </c>
      <c r="AB1573" s="31">
        <f t="shared" si="629"/>
        <v>16933.933728509015</v>
      </c>
      <c r="AC1573" s="30">
        <f t="shared" si="630"/>
        <v>16933.933728509015</v>
      </c>
      <c r="AG1573" s="25">
        <f t="shared" si="631"/>
        <v>91381.485893339384</v>
      </c>
      <c r="AH1573" s="25">
        <f t="shared" si="632"/>
        <v>-90371.024820760897</v>
      </c>
      <c r="AI1573" s="25">
        <f t="shared" si="633"/>
        <v>1010.4610725784878</v>
      </c>
      <c r="AJ1573" s="25">
        <f t="shared" si="634"/>
        <v>1</v>
      </c>
      <c r="AK1573" s="25">
        <f t="shared" si="635"/>
        <v>0</v>
      </c>
      <c r="AL1573" s="25">
        <f t="shared" ca="1" si="636"/>
        <v>0</v>
      </c>
      <c r="AM1573" s="25">
        <f t="shared" ca="1" si="637"/>
        <v>0</v>
      </c>
      <c r="AN1573" s="25">
        <f ca="1">IF(AM1573=0,0,COUNTIF($AM$19:AM1573,C1573*10+1))</f>
        <v>0</v>
      </c>
      <c r="AO1573" s="20">
        <f t="shared" ca="1" si="638"/>
        <v>0</v>
      </c>
      <c r="AP1573" s="32">
        <f t="shared" ca="1" si="639"/>
        <v>0</v>
      </c>
    </row>
    <row r="1574" spans="1:42" x14ac:dyDescent="0.2">
      <c r="A1574" s="14">
        <f>Daten!A1574</f>
        <v>61264</v>
      </c>
      <c r="B1574" s="7" t="str">
        <f>Daten!B1574</f>
        <v xml:space="preserve">Sankt Gallen                                      </v>
      </c>
      <c r="C1574" s="14">
        <f t="shared" si="615"/>
        <v>6</v>
      </c>
      <c r="D1574" s="9">
        <f>Daten!D1574</f>
        <v>0</v>
      </c>
      <c r="E1574" s="8">
        <f>Daten!E1574</f>
        <v>1801</v>
      </c>
      <c r="F1574" s="8">
        <f>Daten!F1574</f>
        <v>1801</v>
      </c>
      <c r="G1574" s="26">
        <f t="shared" si="616"/>
        <v>0</v>
      </c>
      <c r="H1574" s="28">
        <f t="shared" si="617"/>
        <v>0</v>
      </c>
      <c r="I1574" s="20">
        <f t="shared" si="618"/>
        <v>25.656066471187422</v>
      </c>
      <c r="J1574" s="20">
        <f t="shared" si="619"/>
        <v>-25.656066471187422</v>
      </c>
      <c r="K1574" s="26">
        <f t="shared" si="620"/>
        <v>12828.033235593712</v>
      </c>
      <c r="L1574" s="15">
        <f>Daten!G1574</f>
        <v>248</v>
      </c>
      <c r="M1574" s="15">
        <f>Daten!H1574</f>
        <v>1085</v>
      </c>
      <c r="N1574" s="15">
        <f>Daten!I1574</f>
        <v>468</v>
      </c>
      <c r="O1574" s="27">
        <f t="shared" si="621"/>
        <v>0.65990783410138254</v>
      </c>
      <c r="P1574" s="15">
        <f t="shared" si="622"/>
        <v>621.1078351218332</v>
      </c>
      <c r="Q1574" s="20">
        <f t="shared" si="623"/>
        <v>94.892164878166795</v>
      </c>
      <c r="R1574" s="26">
        <f t="shared" si="624"/>
        <v>18978.432975633361</v>
      </c>
      <c r="S1574" s="8">
        <f>Daten!K1574</f>
        <v>21689.95</v>
      </c>
      <c r="T1574" s="8">
        <f>Daten!L1574</f>
        <v>144571.18</v>
      </c>
      <c r="U1574" s="8">
        <f>Daten!M1574</f>
        <v>578289.81000000006</v>
      </c>
      <c r="V1574" s="8">
        <f>Daten!N1574</f>
        <v>500</v>
      </c>
      <c r="W1574" s="8">
        <f>Daten!O1574</f>
        <v>500</v>
      </c>
      <c r="X1574" s="22">
        <f t="shared" si="625"/>
        <v>744550.94000000006</v>
      </c>
      <c r="Y1574" s="8">
        <f t="shared" si="626"/>
        <v>738821.32075519767</v>
      </c>
      <c r="Z1574" s="20">
        <f t="shared" si="627"/>
        <v>5729.619244802394</v>
      </c>
      <c r="AA1574" s="26">
        <f t="shared" si="628"/>
        <v>-572.96192448023942</v>
      </c>
      <c r="AB1574" s="31">
        <f t="shared" si="629"/>
        <v>31233.504286746836</v>
      </c>
      <c r="AC1574" s="30">
        <f t="shared" si="630"/>
        <v>31233.504286746836</v>
      </c>
      <c r="AG1574" s="25">
        <f t="shared" si="631"/>
        <v>12828.033235593712</v>
      </c>
      <c r="AH1574" s="25">
        <f t="shared" si="632"/>
        <v>-572.96192448023942</v>
      </c>
      <c r="AI1574" s="25">
        <f t="shared" si="633"/>
        <v>12255.071311113472</v>
      </c>
      <c r="AJ1574" s="25">
        <f t="shared" si="634"/>
        <v>1</v>
      </c>
      <c r="AK1574" s="25">
        <f t="shared" si="635"/>
        <v>12255.071311113472</v>
      </c>
      <c r="AL1574" s="25">
        <f t="shared" ca="1" si="636"/>
        <v>33730</v>
      </c>
      <c r="AM1574" s="25">
        <f t="shared" ca="1" si="637"/>
        <v>61</v>
      </c>
      <c r="AN1574" s="25">
        <f ca="1">IF(AM1574=0,0,COUNTIF($AM$19:AM1574,C1574*10+1))</f>
        <v>60</v>
      </c>
      <c r="AO1574" s="20">
        <f t="shared" ca="1" si="638"/>
        <v>0</v>
      </c>
      <c r="AP1574" s="32">
        <f t="shared" ca="1" si="639"/>
        <v>33730</v>
      </c>
    </row>
    <row r="1575" spans="1:42" x14ac:dyDescent="0.2">
      <c r="A1575" s="14">
        <f>Daten!A1575</f>
        <v>61265</v>
      </c>
      <c r="B1575" s="7" t="str">
        <f>Daten!B1575</f>
        <v xml:space="preserve">Schladming                                        </v>
      </c>
      <c r="C1575" s="14">
        <f t="shared" si="615"/>
        <v>6</v>
      </c>
      <c r="D1575" s="9">
        <f>Daten!D1575</f>
        <v>0</v>
      </c>
      <c r="E1575" s="8">
        <f>Daten!E1575</f>
        <v>6546</v>
      </c>
      <c r="F1575" s="8">
        <f>Daten!F1575</f>
        <v>6588</v>
      </c>
      <c r="G1575" s="26">
        <f t="shared" si="616"/>
        <v>-42</v>
      </c>
      <c r="H1575" s="28">
        <f t="shared" si="617"/>
        <v>-6.375227686703097E-3</v>
      </c>
      <c r="I1575" s="20">
        <f t="shared" si="618"/>
        <v>93.849064915148674</v>
      </c>
      <c r="J1575" s="20">
        <f t="shared" si="619"/>
        <v>-135.84906491514869</v>
      </c>
      <c r="K1575" s="26">
        <f t="shared" si="620"/>
        <v>67924.532457574343</v>
      </c>
      <c r="L1575" s="15">
        <f>Daten!G1575</f>
        <v>817</v>
      </c>
      <c r="M1575" s="15">
        <f>Daten!H1575</f>
        <v>4179</v>
      </c>
      <c r="N1575" s="15">
        <f>Daten!I1575</f>
        <v>1550</v>
      </c>
      <c r="O1575" s="27">
        <f t="shared" si="621"/>
        <v>0.56640344580043067</v>
      </c>
      <c r="P1575" s="15">
        <f t="shared" si="622"/>
        <v>2392.2669520498994</v>
      </c>
      <c r="Q1575" s="20">
        <f t="shared" si="623"/>
        <v>-25.266952049899373</v>
      </c>
      <c r="R1575" s="26">
        <f t="shared" si="624"/>
        <v>-5053.3904099798747</v>
      </c>
      <c r="S1575" s="8">
        <f>Daten!K1575</f>
        <v>18518.29</v>
      </c>
      <c r="T1575" s="8">
        <f>Daten!L1575</f>
        <v>1214341.81</v>
      </c>
      <c r="U1575" s="8">
        <f>Daten!M1575</f>
        <v>4342634.82</v>
      </c>
      <c r="V1575" s="8">
        <f>Daten!N1575</f>
        <v>500</v>
      </c>
      <c r="W1575" s="8">
        <f>Daten!O1575</f>
        <v>500</v>
      </c>
      <c r="X1575" s="22">
        <f t="shared" si="625"/>
        <v>5575494.9199999999</v>
      </c>
      <c r="Y1575" s="8">
        <f t="shared" si="626"/>
        <v>2685355.0059208903</v>
      </c>
      <c r="Z1575" s="20">
        <f t="shared" si="627"/>
        <v>2890139.9140791097</v>
      </c>
      <c r="AA1575" s="26">
        <f t="shared" si="628"/>
        <v>-289013.991407911</v>
      </c>
      <c r="AB1575" s="31">
        <f t="shared" si="629"/>
        <v>-226142.84936031653</v>
      </c>
      <c r="AC1575" s="30">
        <f t="shared" si="630"/>
        <v>0</v>
      </c>
      <c r="AG1575" s="25">
        <f t="shared" si="631"/>
        <v>0</v>
      </c>
      <c r="AH1575" s="25">
        <f t="shared" si="632"/>
        <v>0</v>
      </c>
      <c r="AI1575" s="25">
        <f t="shared" si="633"/>
        <v>0</v>
      </c>
      <c r="AJ1575" s="25">
        <f t="shared" si="634"/>
        <v>1</v>
      </c>
      <c r="AK1575" s="25">
        <f t="shared" si="635"/>
        <v>0</v>
      </c>
      <c r="AL1575" s="25">
        <f t="shared" ca="1" si="636"/>
        <v>0</v>
      </c>
      <c r="AM1575" s="25">
        <f t="shared" ca="1" si="637"/>
        <v>0</v>
      </c>
      <c r="AN1575" s="25">
        <f ca="1">IF(AM1575=0,0,COUNTIF($AM$19:AM1575,C1575*10+1))</f>
        <v>0</v>
      </c>
      <c r="AO1575" s="20">
        <f t="shared" ca="1" si="638"/>
        <v>0</v>
      </c>
      <c r="AP1575" s="32">
        <f t="shared" ca="1" si="639"/>
        <v>0</v>
      </c>
    </row>
    <row r="1576" spans="1:42" x14ac:dyDescent="0.2">
      <c r="A1576" s="14">
        <f>Daten!A1576</f>
        <v>61266</v>
      </c>
      <c r="B1576" s="7" t="str">
        <f>Daten!B1576</f>
        <v xml:space="preserve">Sölk                                             </v>
      </c>
      <c r="C1576" s="14">
        <f t="shared" si="615"/>
        <v>6</v>
      </c>
      <c r="D1576" s="9">
        <f>Daten!D1576</f>
        <v>0</v>
      </c>
      <c r="E1576" s="8">
        <f>Daten!E1576</f>
        <v>1492</v>
      </c>
      <c r="F1576" s="8">
        <f>Daten!F1576</f>
        <v>1493</v>
      </c>
      <c r="G1576" s="26">
        <f t="shared" si="616"/>
        <v>-1</v>
      </c>
      <c r="H1576" s="28">
        <f t="shared" si="617"/>
        <v>-6.6979236436704619E-4</v>
      </c>
      <c r="I1576" s="20">
        <f t="shared" si="618"/>
        <v>21.268465986386911</v>
      </c>
      <c r="J1576" s="20">
        <f t="shared" si="619"/>
        <v>-22.268465986386911</v>
      </c>
      <c r="K1576" s="26">
        <f t="shared" si="620"/>
        <v>11134.232993193455</v>
      </c>
      <c r="L1576" s="15">
        <f>Daten!G1576</f>
        <v>220</v>
      </c>
      <c r="M1576" s="15">
        <f>Daten!H1576</f>
        <v>931</v>
      </c>
      <c r="N1576" s="15">
        <f>Daten!I1576</f>
        <v>341</v>
      </c>
      <c r="O1576" s="27">
        <f t="shared" si="621"/>
        <v>0.60257787325456502</v>
      </c>
      <c r="P1576" s="15">
        <f t="shared" si="622"/>
        <v>532.95059400776654</v>
      </c>
      <c r="Q1576" s="20">
        <f t="shared" si="623"/>
        <v>28.04940599223346</v>
      </c>
      <c r="R1576" s="26">
        <f t="shared" si="624"/>
        <v>5609.881198446692</v>
      </c>
      <c r="S1576" s="8">
        <f>Daten!K1576</f>
        <v>23313.91</v>
      </c>
      <c r="T1576" s="8">
        <f>Daten!L1576</f>
        <v>84775.79</v>
      </c>
      <c r="U1576" s="8">
        <f>Daten!M1576</f>
        <v>128655.46</v>
      </c>
      <c r="V1576" s="8">
        <f>Daten!N1576</f>
        <v>500</v>
      </c>
      <c r="W1576" s="8">
        <f>Daten!O1576</f>
        <v>500</v>
      </c>
      <c r="X1576" s="22">
        <f t="shared" si="625"/>
        <v>236745.16</v>
      </c>
      <c r="Y1576" s="8">
        <f t="shared" si="626"/>
        <v>612060.74989825371</v>
      </c>
      <c r="Z1576" s="20">
        <f t="shared" si="627"/>
        <v>-375315.58989825367</v>
      </c>
      <c r="AA1576" s="26">
        <f t="shared" si="628"/>
        <v>37531.558989825367</v>
      </c>
      <c r="AB1576" s="31">
        <f t="shared" si="629"/>
        <v>54275.673181465514</v>
      </c>
      <c r="AC1576" s="30">
        <f t="shared" si="630"/>
        <v>54275.673181465514</v>
      </c>
      <c r="AG1576" s="25">
        <f t="shared" si="631"/>
        <v>11134.232993193455</v>
      </c>
      <c r="AH1576" s="25">
        <f t="shared" si="632"/>
        <v>37531.558989825367</v>
      </c>
      <c r="AI1576" s="25">
        <f t="shared" si="633"/>
        <v>48665.791983018818</v>
      </c>
      <c r="AJ1576" s="25">
        <f t="shared" si="634"/>
        <v>1</v>
      </c>
      <c r="AK1576" s="25">
        <f t="shared" si="635"/>
        <v>48665.791983018818</v>
      </c>
      <c r="AL1576" s="25">
        <f t="shared" ca="1" si="636"/>
        <v>133946</v>
      </c>
      <c r="AM1576" s="25">
        <f t="shared" ca="1" si="637"/>
        <v>61</v>
      </c>
      <c r="AN1576" s="25">
        <f ca="1">IF(AM1576=0,0,COUNTIF($AM$19:AM1576,C1576*10+1))</f>
        <v>61</v>
      </c>
      <c r="AO1576" s="20">
        <f t="shared" ca="1" si="638"/>
        <v>0</v>
      </c>
      <c r="AP1576" s="32">
        <f t="shared" ca="1" si="639"/>
        <v>133946</v>
      </c>
    </row>
    <row r="1577" spans="1:42" x14ac:dyDescent="0.2">
      <c r="A1577" s="14">
        <f>Daten!A1577</f>
        <v>61267</v>
      </c>
      <c r="B1577" s="7" t="str">
        <f>Daten!B1577</f>
        <v xml:space="preserve">Stainach-Pürgg                                   </v>
      </c>
      <c r="C1577" s="14">
        <f t="shared" si="615"/>
        <v>6</v>
      </c>
      <c r="D1577" s="9">
        <f>Daten!D1577</f>
        <v>0</v>
      </c>
      <c r="E1577" s="8">
        <f>Daten!E1577</f>
        <v>2724</v>
      </c>
      <c r="F1577" s="8">
        <f>Daten!F1577</f>
        <v>2807</v>
      </c>
      <c r="G1577" s="26">
        <f t="shared" si="616"/>
        <v>-83</v>
      </c>
      <c r="H1577" s="28">
        <f t="shared" si="617"/>
        <v>-2.9568934805842537E-2</v>
      </c>
      <c r="I1577" s="20">
        <f t="shared" si="618"/>
        <v>39.986995327386509</v>
      </c>
      <c r="J1577" s="20">
        <f t="shared" si="619"/>
        <v>-122.98699532738651</v>
      </c>
      <c r="K1577" s="26">
        <f t="shared" si="620"/>
        <v>61493.497663693255</v>
      </c>
      <c r="L1577" s="15">
        <f>Daten!G1577</f>
        <v>343</v>
      </c>
      <c r="M1577" s="15">
        <f>Daten!H1577</f>
        <v>1695</v>
      </c>
      <c r="N1577" s="15">
        <f>Daten!I1577</f>
        <v>686</v>
      </c>
      <c r="O1577" s="27">
        <f t="shared" si="621"/>
        <v>0.60707964601769915</v>
      </c>
      <c r="P1577" s="15">
        <f t="shared" si="622"/>
        <v>970.30210187235696</v>
      </c>
      <c r="Q1577" s="20">
        <f t="shared" si="623"/>
        <v>58.697898127643043</v>
      </c>
      <c r="R1577" s="26">
        <f t="shared" si="624"/>
        <v>11739.579625528608</v>
      </c>
      <c r="S1577" s="8">
        <f>Daten!K1577</f>
        <v>14544.77</v>
      </c>
      <c r="T1577" s="8">
        <f>Daten!L1577</f>
        <v>295946.8</v>
      </c>
      <c r="U1577" s="8">
        <f>Daten!M1577</f>
        <v>1507699.28</v>
      </c>
      <c r="V1577" s="8">
        <f>Daten!N1577</f>
        <v>500</v>
      </c>
      <c r="W1577" s="8">
        <f>Daten!O1577</f>
        <v>500</v>
      </c>
      <c r="X1577" s="22">
        <f t="shared" si="625"/>
        <v>1818190.85</v>
      </c>
      <c r="Y1577" s="8">
        <f t="shared" si="626"/>
        <v>1117462.1197874283</v>
      </c>
      <c r="Z1577" s="20">
        <f t="shared" si="627"/>
        <v>700728.7302125718</v>
      </c>
      <c r="AA1577" s="26">
        <f t="shared" si="628"/>
        <v>-70072.873021257183</v>
      </c>
      <c r="AB1577" s="31">
        <f t="shared" si="629"/>
        <v>3160.2042679646838</v>
      </c>
      <c r="AC1577" s="30">
        <f t="shared" si="630"/>
        <v>3160.2042679646838</v>
      </c>
      <c r="AG1577" s="25">
        <f t="shared" si="631"/>
        <v>61493.497663693255</v>
      </c>
      <c r="AH1577" s="25">
        <f t="shared" si="632"/>
        <v>-70072.873021257183</v>
      </c>
      <c r="AI1577" s="25">
        <f t="shared" si="633"/>
        <v>-8579.3753575639275</v>
      </c>
      <c r="AJ1577" s="25">
        <f t="shared" si="634"/>
        <v>1</v>
      </c>
      <c r="AK1577" s="25">
        <f t="shared" si="635"/>
        <v>0</v>
      </c>
      <c r="AL1577" s="25">
        <f t="shared" ca="1" si="636"/>
        <v>0</v>
      </c>
      <c r="AM1577" s="25">
        <f t="shared" ca="1" si="637"/>
        <v>0</v>
      </c>
      <c r="AN1577" s="25">
        <f ca="1">IF(AM1577=0,0,COUNTIF($AM$19:AM1577,C1577*10+1))</f>
        <v>0</v>
      </c>
      <c r="AO1577" s="20">
        <f t="shared" ca="1" si="638"/>
        <v>0</v>
      </c>
      <c r="AP1577" s="32">
        <f t="shared" ca="1" si="639"/>
        <v>0</v>
      </c>
    </row>
    <row r="1578" spans="1:42" x14ac:dyDescent="0.2">
      <c r="A1578" s="14">
        <f>Daten!A1578</f>
        <v>61410</v>
      </c>
      <c r="B1578" s="7" t="str">
        <f>Daten!B1578</f>
        <v xml:space="preserve">Mühlen                                           </v>
      </c>
      <c r="C1578" s="14">
        <f t="shared" si="615"/>
        <v>6</v>
      </c>
      <c r="D1578" s="9">
        <f>Daten!D1578</f>
        <v>0</v>
      </c>
      <c r="E1578" s="8">
        <f>Daten!E1578</f>
        <v>868</v>
      </c>
      <c r="F1578" s="8">
        <f>Daten!F1578</f>
        <v>882</v>
      </c>
      <c r="G1578" s="26">
        <f t="shared" si="616"/>
        <v>-14</v>
      </c>
      <c r="H1578" s="28">
        <f t="shared" si="617"/>
        <v>-1.5873015873015872E-2</v>
      </c>
      <c r="I1578" s="20">
        <f t="shared" si="618"/>
        <v>12.564492297383291</v>
      </c>
      <c r="J1578" s="20">
        <f t="shared" si="619"/>
        <v>-26.564492297383289</v>
      </c>
      <c r="K1578" s="26">
        <f t="shared" si="620"/>
        <v>13282.246148691645</v>
      </c>
      <c r="L1578" s="15">
        <f>Daten!G1578</f>
        <v>138</v>
      </c>
      <c r="M1578" s="15">
        <f>Daten!H1578</f>
        <v>511</v>
      </c>
      <c r="N1578" s="15">
        <f>Daten!I1578</f>
        <v>219</v>
      </c>
      <c r="O1578" s="27">
        <f t="shared" si="621"/>
        <v>0.69863013698630139</v>
      </c>
      <c r="P1578" s="15">
        <f t="shared" si="622"/>
        <v>292.5217546057666</v>
      </c>
      <c r="Q1578" s="20">
        <f t="shared" si="623"/>
        <v>64.478245394233397</v>
      </c>
      <c r="R1578" s="26">
        <f t="shared" si="624"/>
        <v>12895.64907884668</v>
      </c>
      <c r="S1578" s="8">
        <f>Daten!K1578</f>
        <v>11856.83</v>
      </c>
      <c r="T1578" s="8">
        <f>Daten!L1578</f>
        <v>51203.32</v>
      </c>
      <c r="U1578" s="8">
        <f>Daten!M1578</f>
        <v>55821.77</v>
      </c>
      <c r="V1578" s="8">
        <f>Daten!N1578</f>
        <v>500</v>
      </c>
      <c r="W1578" s="8">
        <f>Daten!O1578</f>
        <v>500</v>
      </c>
      <c r="X1578" s="22">
        <f t="shared" si="625"/>
        <v>118881.92</v>
      </c>
      <c r="Y1578" s="8">
        <f t="shared" si="626"/>
        <v>356078.23787646391</v>
      </c>
      <c r="Z1578" s="20">
        <f t="shared" si="627"/>
        <v>-237196.31787646393</v>
      </c>
      <c r="AA1578" s="26">
        <f t="shared" si="628"/>
        <v>23719.631787646395</v>
      </c>
      <c r="AB1578" s="31">
        <f t="shared" si="629"/>
        <v>49897.527015184722</v>
      </c>
      <c r="AC1578" s="30">
        <f t="shared" si="630"/>
        <v>49897.527015184722</v>
      </c>
      <c r="AG1578" s="25">
        <f t="shared" si="631"/>
        <v>13282.246148691645</v>
      </c>
      <c r="AH1578" s="25">
        <f t="shared" si="632"/>
        <v>23719.631787646395</v>
      </c>
      <c r="AI1578" s="25">
        <f t="shared" si="633"/>
        <v>37001.877936338038</v>
      </c>
      <c r="AJ1578" s="25">
        <f t="shared" si="634"/>
        <v>1</v>
      </c>
      <c r="AK1578" s="25">
        <f t="shared" si="635"/>
        <v>37001.877936338038</v>
      </c>
      <c r="AL1578" s="25">
        <f t="shared" ca="1" si="636"/>
        <v>101843</v>
      </c>
      <c r="AM1578" s="25">
        <f t="shared" ca="1" si="637"/>
        <v>61</v>
      </c>
      <c r="AN1578" s="25">
        <f ca="1">IF(AM1578=0,0,COUNTIF($AM$19:AM1578,C1578*10+1))</f>
        <v>62</v>
      </c>
      <c r="AO1578" s="20">
        <f t="shared" ca="1" si="638"/>
        <v>0</v>
      </c>
      <c r="AP1578" s="32">
        <f t="shared" ca="1" si="639"/>
        <v>101843</v>
      </c>
    </row>
    <row r="1579" spans="1:42" x14ac:dyDescent="0.2">
      <c r="A1579" s="14">
        <f>Daten!A1579</f>
        <v>61413</v>
      </c>
      <c r="B1579" s="7" t="str">
        <f>Daten!B1579</f>
        <v xml:space="preserve">Niederwölz                                       </v>
      </c>
      <c r="C1579" s="14">
        <f t="shared" si="615"/>
        <v>6</v>
      </c>
      <c r="D1579" s="9">
        <f>Daten!D1579</f>
        <v>0</v>
      </c>
      <c r="E1579" s="8">
        <f>Daten!E1579</f>
        <v>605</v>
      </c>
      <c r="F1579" s="8">
        <f>Daten!F1579</f>
        <v>587</v>
      </c>
      <c r="G1579" s="26">
        <f t="shared" si="616"/>
        <v>18</v>
      </c>
      <c r="H1579" s="28">
        <f t="shared" si="617"/>
        <v>3.0664395229982964E-2</v>
      </c>
      <c r="I1579" s="20">
        <f t="shared" si="618"/>
        <v>8.362082742136046</v>
      </c>
      <c r="J1579" s="20">
        <f t="shared" si="619"/>
        <v>9.637917257863954</v>
      </c>
      <c r="K1579" s="26">
        <f t="shared" si="620"/>
        <v>-4818.9586289319768</v>
      </c>
      <c r="L1579" s="15">
        <f>Daten!G1579</f>
        <v>109</v>
      </c>
      <c r="M1579" s="15">
        <f>Daten!H1579</f>
        <v>361</v>
      </c>
      <c r="N1579" s="15">
        <f>Daten!I1579</f>
        <v>135</v>
      </c>
      <c r="O1579" s="27">
        <f t="shared" si="621"/>
        <v>0.67590027700831024</v>
      </c>
      <c r="P1579" s="15">
        <f t="shared" si="622"/>
        <v>206.65431196219521</v>
      </c>
      <c r="Q1579" s="20">
        <f t="shared" si="623"/>
        <v>37.345688037804791</v>
      </c>
      <c r="R1579" s="26">
        <f t="shared" si="624"/>
        <v>7469.1376075609587</v>
      </c>
      <c r="S1579" s="8">
        <f>Daten!K1579</f>
        <v>3237.39</v>
      </c>
      <c r="T1579" s="8">
        <f>Daten!L1579</f>
        <v>55935.69</v>
      </c>
      <c r="U1579" s="8">
        <f>Daten!M1579</f>
        <v>152146.73000000001</v>
      </c>
      <c r="V1579" s="8">
        <f>Daten!N1579</f>
        <v>500</v>
      </c>
      <c r="W1579" s="8">
        <f>Daten!O1579</f>
        <v>500</v>
      </c>
      <c r="X1579" s="22">
        <f t="shared" si="625"/>
        <v>211319.81</v>
      </c>
      <c r="Y1579" s="8">
        <f t="shared" si="626"/>
        <v>248188.17271343395</v>
      </c>
      <c r="Z1579" s="20">
        <f t="shared" si="627"/>
        <v>-36868.362713433948</v>
      </c>
      <c r="AA1579" s="26">
        <f t="shared" si="628"/>
        <v>3686.8362713433949</v>
      </c>
      <c r="AB1579" s="31">
        <f t="shared" si="629"/>
        <v>6337.0152499723772</v>
      </c>
      <c r="AC1579" s="30">
        <f t="shared" si="630"/>
        <v>6337.0152499723772</v>
      </c>
      <c r="AG1579" s="25">
        <f t="shared" si="631"/>
        <v>-4818.9586289319768</v>
      </c>
      <c r="AH1579" s="25">
        <f t="shared" si="632"/>
        <v>3686.8362713433949</v>
      </c>
      <c r="AI1579" s="25">
        <f t="shared" si="633"/>
        <v>-1132.122357588582</v>
      </c>
      <c r="AJ1579" s="25">
        <f t="shared" si="634"/>
        <v>1</v>
      </c>
      <c r="AK1579" s="25">
        <f t="shared" si="635"/>
        <v>0</v>
      </c>
      <c r="AL1579" s="25">
        <f t="shared" ca="1" si="636"/>
        <v>0</v>
      </c>
      <c r="AM1579" s="25">
        <f t="shared" ca="1" si="637"/>
        <v>0</v>
      </c>
      <c r="AN1579" s="25">
        <f ca="1">IF(AM1579=0,0,COUNTIF($AM$19:AM1579,C1579*10+1))</f>
        <v>0</v>
      </c>
      <c r="AO1579" s="20">
        <f t="shared" ca="1" si="638"/>
        <v>0</v>
      </c>
      <c r="AP1579" s="32">
        <f t="shared" ca="1" si="639"/>
        <v>0</v>
      </c>
    </row>
    <row r="1580" spans="1:42" x14ac:dyDescent="0.2">
      <c r="A1580" s="14">
        <f>Daten!A1580</f>
        <v>61425</v>
      </c>
      <c r="B1580" s="7" t="str">
        <f>Daten!B1580</f>
        <v xml:space="preserve">St. Peter am Kammersberg                          </v>
      </c>
      <c r="C1580" s="14">
        <f t="shared" si="615"/>
        <v>6</v>
      </c>
      <c r="D1580" s="9">
        <f>Daten!D1580</f>
        <v>0</v>
      </c>
      <c r="E1580" s="8">
        <f>Daten!E1580</f>
        <v>1970</v>
      </c>
      <c r="F1580" s="8">
        <f>Daten!F1580</f>
        <v>2052</v>
      </c>
      <c r="G1580" s="26">
        <f t="shared" si="616"/>
        <v>-82</v>
      </c>
      <c r="H1580" s="28">
        <f t="shared" si="617"/>
        <v>-3.9961013645224169E-2</v>
      </c>
      <c r="I1580" s="20">
        <f t="shared" si="618"/>
        <v>29.231675957177455</v>
      </c>
      <c r="J1580" s="20">
        <f t="shared" si="619"/>
        <v>-111.23167595717746</v>
      </c>
      <c r="K1580" s="26">
        <f t="shared" si="620"/>
        <v>55615.83797858873</v>
      </c>
      <c r="L1580" s="15">
        <f>Daten!G1580</f>
        <v>269</v>
      </c>
      <c r="M1580" s="15">
        <f>Daten!H1580</f>
        <v>1235</v>
      </c>
      <c r="N1580" s="15">
        <f>Daten!I1580</f>
        <v>466</v>
      </c>
      <c r="O1580" s="27">
        <f t="shared" si="621"/>
        <v>0.59514170040485825</v>
      </c>
      <c r="P1580" s="15">
        <f t="shared" si="622"/>
        <v>706.9752777654046</v>
      </c>
      <c r="Q1580" s="20">
        <f t="shared" si="623"/>
        <v>28.024722234595401</v>
      </c>
      <c r="R1580" s="26">
        <f t="shared" si="624"/>
        <v>5604.9444469190803</v>
      </c>
      <c r="S1580" s="8">
        <f>Daten!K1580</f>
        <v>14556.54</v>
      </c>
      <c r="T1580" s="8">
        <f>Daten!L1580</f>
        <v>133773.56</v>
      </c>
      <c r="U1580" s="8">
        <f>Daten!M1580</f>
        <v>105651.68</v>
      </c>
      <c r="V1580" s="8">
        <f>Daten!N1580</f>
        <v>500</v>
      </c>
      <c r="W1580" s="8">
        <f>Daten!O1580</f>
        <v>500</v>
      </c>
      <c r="X1580" s="22">
        <f t="shared" si="625"/>
        <v>253981.78</v>
      </c>
      <c r="Y1580" s="8">
        <f t="shared" si="626"/>
        <v>808149.91776109906</v>
      </c>
      <c r="Z1580" s="20">
        <f t="shared" si="627"/>
        <v>-554168.13776109903</v>
      </c>
      <c r="AA1580" s="26">
        <f t="shared" si="628"/>
        <v>55416.813776109906</v>
      </c>
      <c r="AB1580" s="31">
        <f t="shared" si="629"/>
        <v>116637.59620161771</v>
      </c>
      <c r="AC1580" s="30">
        <f t="shared" si="630"/>
        <v>116637.59620161771</v>
      </c>
      <c r="AG1580" s="25">
        <f t="shared" si="631"/>
        <v>55615.83797858873</v>
      </c>
      <c r="AH1580" s="25">
        <f t="shared" si="632"/>
        <v>55416.813776109906</v>
      </c>
      <c r="AI1580" s="25">
        <f t="shared" si="633"/>
        <v>111032.65175469863</v>
      </c>
      <c r="AJ1580" s="25">
        <f t="shared" si="634"/>
        <v>1</v>
      </c>
      <c r="AK1580" s="25">
        <f t="shared" si="635"/>
        <v>111032.65175469863</v>
      </c>
      <c r="AL1580" s="25">
        <f t="shared" ca="1" si="636"/>
        <v>305602</v>
      </c>
      <c r="AM1580" s="25">
        <f t="shared" ca="1" si="637"/>
        <v>61</v>
      </c>
      <c r="AN1580" s="25">
        <f ca="1">IF(AM1580=0,0,COUNTIF($AM$19:AM1580,C1580*10+1))</f>
        <v>63</v>
      </c>
      <c r="AO1580" s="20">
        <f t="shared" ca="1" si="638"/>
        <v>0</v>
      </c>
      <c r="AP1580" s="32">
        <f t="shared" ca="1" si="639"/>
        <v>305602</v>
      </c>
    </row>
    <row r="1581" spans="1:42" x14ac:dyDescent="0.2">
      <c r="A1581" s="14">
        <f>Daten!A1581</f>
        <v>61428</v>
      </c>
      <c r="B1581" s="7" t="str">
        <f>Daten!B1581</f>
        <v xml:space="preserve">Schöder                                          </v>
      </c>
      <c r="C1581" s="14">
        <f t="shared" si="615"/>
        <v>6</v>
      </c>
      <c r="D1581" s="9">
        <f>Daten!D1581</f>
        <v>0</v>
      </c>
      <c r="E1581" s="8">
        <f>Daten!E1581</f>
        <v>887</v>
      </c>
      <c r="F1581" s="8">
        <f>Daten!F1581</f>
        <v>919</v>
      </c>
      <c r="G1581" s="26">
        <f t="shared" si="616"/>
        <v>-32</v>
      </c>
      <c r="H1581" s="28">
        <f t="shared" si="617"/>
        <v>-3.4820457018498369E-2</v>
      </c>
      <c r="I1581" s="20">
        <f t="shared" si="618"/>
        <v>13.091574173804133</v>
      </c>
      <c r="J1581" s="20">
        <f t="shared" si="619"/>
        <v>-45.091574173804133</v>
      </c>
      <c r="K1581" s="26">
        <f t="shared" si="620"/>
        <v>22545.787086902066</v>
      </c>
      <c r="L1581" s="15">
        <f>Daten!G1581</f>
        <v>111</v>
      </c>
      <c r="M1581" s="15">
        <f>Daten!H1581</f>
        <v>551</v>
      </c>
      <c r="N1581" s="15">
        <f>Daten!I1581</f>
        <v>225</v>
      </c>
      <c r="O1581" s="27">
        <f t="shared" si="621"/>
        <v>0.6098003629764065</v>
      </c>
      <c r="P1581" s="15">
        <f t="shared" si="622"/>
        <v>315.41973931071897</v>
      </c>
      <c r="Q1581" s="20">
        <f t="shared" si="623"/>
        <v>20.580260689281033</v>
      </c>
      <c r="R1581" s="26">
        <f t="shared" si="624"/>
        <v>4116.0521378562062</v>
      </c>
      <c r="S1581" s="8">
        <f>Daten!K1581</f>
        <v>7447.01</v>
      </c>
      <c r="T1581" s="8">
        <f>Daten!L1581</f>
        <v>71128.41</v>
      </c>
      <c r="U1581" s="8">
        <f>Daten!M1581</f>
        <v>47482.67</v>
      </c>
      <c r="V1581" s="8">
        <f>Daten!N1581</f>
        <v>500</v>
      </c>
      <c r="W1581" s="8">
        <f>Daten!O1581</f>
        <v>500</v>
      </c>
      <c r="X1581" s="22">
        <f t="shared" si="625"/>
        <v>126058.09</v>
      </c>
      <c r="Y1581" s="8">
        <f t="shared" si="626"/>
        <v>363872.57718481973</v>
      </c>
      <c r="Z1581" s="20">
        <f t="shared" si="627"/>
        <v>-237814.48718481974</v>
      </c>
      <c r="AA1581" s="26">
        <f t="shared" si="628"/>
        <v>23781.448718481974</v>
      </c>
      <c r="AB1581" s="31">
        <f t="shared" si="629"/>
        <v>50443.287943240248</v>
      </c>
      <c r="AC1581" s="30">
        <f t="shared" si="630"/>
        <v>50443.287943240248</v>
      </c>
      <c r="AG1581" s="25">
        <f t="shared" si="631"/>
        <v>22545.787086902066</v>
      </c>
      <c r="AH1581" s="25">
        <f t="shared" si="632"/>
        <v>23781.448718481974</v>
      </c>
      <c r="AI1581" s="25">
        <f t="shared" si="633"/>
        <v>46327.235805384043</v>
      </c>
      <c r="AJ1581" s="25">
        <f t="shared" si="634"/>
        <v>1</v>
      </c>
      <c r="AK1581" s="25">
        <f t="shared" si="635"/>
        <v>46327.235805384043</v>
      </c>
      <c r="AL1581" s="25">
        <f t="shared" ca="1" si="636"/>
        <v>127509</v>
      </c>
      <c r="AM1581" s="25">
        <f t="shared" ca="1" si="637"/>
        <v>61</v>
      </c>
      <c r="AN1581" s="25">
        <f ca="1">IF(AM1581=0,0,COUNTIF($AM$19:AM1581,C1581*10+1))</f>
        <v>64</v>
      </c>
      <c r="AO1581" s="20">
        <f t="shared" ca="1" si="638"/>
        <v>0</v>
      </c>
      <c r="AP1581" s="32">
        <f t="shared" ca="1" si="639"/>
        <v>127509</v>
      </c>
    </row>
    <row r="1582" spans="1:42" x14ac:dyDescent="0.2">
      <c r="A1582" s="14">
        <f>Daten!A1582</f>
        <v>61437</v>
      </c>
      <c r="B1582" s="7" t="str">
        <f>Daten!B1582</f>
        <v xml:space="preserve">Krakau                                            </v>
      </c>
      <c r="C1582" s="14">
        <f t="shared" si="615"/>
        <v>6</v>
      </c>
      <c r="D1582" s="9">
        <f>Daten!D1582</f>
        <v>0</v>
      </c>
      <c r="E1582" s="8">
        <f>Daten!E1582</f>
        <v>1358</v>
      </c>
      <c r="F1582" s="8">
        <f>Daten!F1582</f>
        <v>1390</v>
      </c>
      <c r="G1582" s="26">
        <f t="shared" si="616"/>
        <v>-32</v>
      </c>
      <c r="H1582" s="28">
        <f t="shared" si="617"/>
        <v>-2.302158273381295E-2</v>
      </c>
      <c r="I1582" s="20">
        <f t="shared" si="618"/>
        <v>19.801184006080245</v>
      </c>
      <c r="J1582" s="20">
        <f t="shared" si="619"/>
        <v>-51.801184006080248</v>
      </c>
      <c r="K1582" s="26">
        <f t="shared" si="620"/>
        <v>25900.592003040125</v>
      </c>
      <c r="L1582" s="15">
        <f>Daten!G1582</f>
        <v>139</v>
      </c>
      <c r="M1582" s="15">
        <f>Daten!H1582</f>
        <v>906</v>
      </c>
      <c r="N1582" s="15">
        <f>Daten!I1582</f>
        <v>313</v>
      </c>
      <c r="O1582" s="27">
        <f t="shared" si="621"/>
        <v>0.4988962472406181</v>
      </c>
      <c r="P1582" s="15">
        <f t="shared" si="622"/>
        <v>518.63935356717138</v>
      </c>
      <c r="Q1582" s="20">
        <f t="shared" si="623"/>
        <v>-66.639353567171383</v>
      </c>
      <c r="R1582" s="26">
        <f t="shared" si="624"/>
        <v>-13327.870713434277</v>
      </c>
      <c r="S1582" s="8">
        <f>Daten!K1582</f>
        <v>10698.57</v>
      </c>
      <c r="T1582" s="8">
        <f>Daten!L1582</f>
        <v>102622.37</v>
      </c>
      <c r="U1582" s="8">
        <f>Daten!M1582</f>
        <v>44928.55</v>
      </c>
      <c r="V1582" s="8">
        <f>Daten!N1582</f>
        <v>500</v>
      </c>
      <c r="W1582" s="8">
        <f>Daten!O1582</f>
        <v>500</v>
      </c>
      <c r="X1582" s="22">
        <f t="shared" si="625"/>
        <v>158249.49</v>
      </c>
      <c r="Y1582" s="8">
        <f t="shared" si="626"/>
        <v>557090.1463551129</v>
      </c>
      <c r="Z1582" s="20">
        <f t="shared" si="627"/>
        <v>-398840.65635511291</v>
      </c>
      <c r="AA1582" s="26">
        <f t="shared" si="628"/>
        <v>39884.065635511295</v>
      </c>
      <c r="AB1582" s="31">
        <f t="shared" si="629"/>
        <v>52456.786925117143</v>
      </c>
      <c r="AC1582" s="30">
        <f t="shared" si="630"/>
        <v>52456.786925117143</v>
      </c>
      <c r="AG1582" s="25">
        <f t="shared" si="631"/>
        <v>25900.592003040125</v>
      </c>
      <c r="AH1582" s="25">
        <f t="shared" si="632"/>
        <v>39884.065635511295</v>
      </c>
      <c r="AI1582" s="25">
        <f t="shared" si="633"/>
        <v>65784.65763855142</v>
      </c>
      <c r="AJ1582" s="25">
        <f t="shared" si="634"/>
        <v>1</v>
      </c>
      <c r="AK1582" s="25">
        <f t="shared" si="635"/>
        <v>65784.65763855142</v>
      </c>
      <c r="AL1582" s="25">
        <f t="shared" ca="1" si="636"/>
        <v>181063</v>
      </c>
      <c r="AM1582" s="25">
        <f t="shared" ca="1" si="637"/>
        <v>61</v>
      </c>
      <c r="AN1582" s="25">
        <f ca="1">IF(AM1582=0,0,COUNTIF($AM$19:AM1582,C1582*10+1))</f>
        <v>65</v>
      </c>
      <c r="AO1582" s="20">
        <f t="shared" ca="1" si="638"/>
        <v>0</v>
      </c>
      <c r="AP1582" s="32">
        <f t="shared" ca="1" si="639"/>
        <v>181063</v>
      </c>
    </row>
    <row r="1583" spans="1:42" x14ac:dyDescent="0.2">
      <c r="A1583" s="14">
        <f>Daten!A1583</f>
        <v>61438</v>
      </c>
      <c r="B1583" s="7" t="str">
        <f>Daten!B1583</f>
        <v xml:space="preserve">Murau                                             </v>
      </c>
      <c r="C1583" s="14">
        <f t="shared" si="615"/>
        <v>6</v>
      </c>
      <c r="D1583" s="9">
        <f>Daten!D1583</f>
        <v>0</v>
      </c>
      <c r="E1583" s="8">
        <f>Daten!E1583</f>
        <v>3349</v>
      </c>
      <c r="F1583" s="8">
        <f>Daten!F1583</f>
        <v>3502</v>
      </c>
      <c r="G1583" s="26">
        <f t="shared" si="616"/>
        <v>-153</v>
      </c>
      <c r="H1583" s="28">
        <f t="shared" si="617"/>
        <v>-4.3689320388349516E-2</v>
      </c>
      <c r="I1583" s="20">
        <f t="shared" si="618"/>
        <v>49.887587330426626</v>
      </c>
      <c r="J1583" s="20">
        <f t="shared" si="619"/>
        <v>-202.88758733042664</v>
      </c>
      <c r="K1583" s="26">
        <f t="shared" si="620"/>
        <v>101443.79366521332</v>
      </c>
      <c r="L1583" s="15">
        <f>Daten!G1583</f>
        <v>336</v>
      </c>
      <c r="M1583" s="15">
        <f>Daten!H1583</f>
        <v>2038</v>
      </c>
      <c r="N1583" s="15">
        <f>Daten!I1583</f>
        <v>975</v>
      </c>
      <c r="O1583" s="27">
        <f t="shared" si="621"/>
        <v>0.64327772325809618</v>
      </c>
      <c r="P1583" s="15">
        <f t="shared" si="622"/>
        <v>1166.6523207173236</v>
      </c>
      <c r="Q1583" s="20">
        <f t="shared" si="623"/>
        <v>144.34767928267638</v>
      </c>
      <c r="R1583" s="26">
        <f t="shared" si="624"/>
        <v>28869.535856535276</v>
      </c>
      <c r="S1583" s="8">
        <f>Daten!K1583</f>
        <v>17666.5</v>
      </c>
      <c r="T1583" s="8">
        <f>Daten!L1583</f>
        <v>426224.97</v>
      </c>
      <c r="U1583" s="8">
        <f>Daten!M1583</f>
        <v>1809595.25</v>
      </c>
      <c r="V1583" s="8">
        <f>Daten!N1583</f>
        <v>500</v>
      </c>
      <c r="W1583" s="8">
        <f>Daten!O1583</f>
        <v>500</v>
      </c>
      <c r="X1583" s="22">
        <f t="shared" si="625"/>
        <v>2253486.7199999997</v>
      </c>
      <c r="Y1583" s="8">
        <f t="shared" si="626"/>
        <v>1373854.8601938684</v>
      </c>
      <c r="Z1583" s="20">
        <f t="shared" si="627"/>
        <v>879631.85980613134</v>
      </c>
      <c r="AA1583" s="26">
        <f t="shared" si="628"/>
        <v>-87963.18598061314</v>
      </c>
      <c r="AB1583" s="31">
        <f t="shared" si="629"/>
        <v>42350.143541135461</v>
      </c>
      <c r="AC1583" s="30">
        <f t="shared" si="630"/>
        <v>42350.143541135461</v>
      </c>
      <c r="AG1583" s="25">
        <f t="shared" si="631"/>
        <v>101443.79366521332</v>
      </c>
      <c r="AH1583" s="25">
        <f t="shared" si="632"/>
        <v>-87963.18598061314</v>
      </c>
      <c r="AI1583" s="25">
        <f t="shared" si="633"/>
        <v>13480.607684600182</v>
      </c>
      <c r="AJ1583" s="25">
        <f t="shared" si="634"/>
        <v>1</v>
      </c>
      <c r="AK1583" s="25">
        <f t="shared" si="635"/>
        <v>13480.607684600182</v>
      </c>
      <c r="AL1583" s="25">
        <f t="shared" ca="1" si="636"/>
        <v>37104</v>
      </c>
      <c r="AM1583" s="25">
        <f t="shared" ca="1" si="637"/>
        <v>61</v>
      </c>
      <c r="AN1583" s="25">
        <f ca="1">IF(AM1583=0,0,COUNTIF($AM$19:AM1583,C1583*10+1))</f>
        <v>66</v>
      </c>
      <c r="AO1583" s="20">
        <f t="shared" ca="1" si="638"/>
        <v>0</v>
      </c>
      <c r="AP1583" s="32">
        <f t="shared" ca="1" si="639"/>
        <v>37104</v>
      </c>
    </row>
    <row r="1584" spans="1:42" x14ac:dyDescent="0.2">
      <c r="A1584" s="14">
        <f>Daten!A1584</f>
        <v>61439</v>
      </c>
      <c r="B1584" s="7" t="str">
        <f>Daten!B1584</f>
        <v xml:space="preserve">Neumarkt in der Steiermark                        </v>
      </c>
      <c r="C1584" s="14">
        <f t="shared" si="615"/>
        <v>6</v>
      </c>
      <c r="D1584" s="9">
        <f>Daten!D1584</f>
        <v>0</v>
      </c>
      <c r="E1584" s="8">
        <f>Daten!E1584</f>
        <v>4894</v>
      </c>
      <c r="F1584" s="8">
        <f>Daten!F1584</f>
        <v>4902</v>
      </c>
      <c r="G1584" s="26">
        <f t="shared" si="616"/>
        <v>-8</v>
      </c>
      <c r="H1584" s="28">
        <f t="shared" si="617"/>
        <v>-1.6319869441044472E-3</v>
      </c>
      <c r="I1584" s="20">
        <f t="shared" si="618"/>
        <v>69.8312258977017</v>
      </c>
      <c r="J1584" s="20">
        <f t="shared" si="619"/>
        <v>-77.8312258977017</v>
      </c>
      <c r="K1584" s="26">
        <f t="shared" si="620"/>
        <v>38915.612948850852</v>
      </c>
      <c r="L1584" s="15">
        <f>Daten!G1584</f>
        <v>689</v>
      </c>
      <c r="M1584" s="15">
        <f>Daten!H1584</f>
        <v>2972</v>
      </c>
      <c r="N1584" s="15">
        <f>Daten!I1584</f>
        <v>1233</v>
      </c>
      <c r="O1584" s="27">
        <f t="shared" si="621"/>
        <v>0.64670255720053837</v>
      </c>
      <c r="P1584" s="15">
        <f t="shared" si="622"/>
        <v>1701.3202635779617</v>
      </c>
      <c r="Q1584" s="20">
        <f t="shared" si="623"/>
        <v>220.67973642203833</v>
      </c>
      <c r="R1584" s="26">
        <f t="shared" si="624"/>
        <v>44135.947284407666</v>
      </c>
      <c r="S1584" s="8">
        <f>Daten!K1584</f>
        <v>42695.79</v>
      </c>
      <c r="T1584" s="8">
        <f>Daten!L1584</f>
        <v>430803.94</v>
      </c>
      <c r="U1584" s="8">
        <f>Daten!M1584</f>
        <v>942934.3</v>
      </c>
      <c r="V1584" s="8">
        <f>Daten!N1584</f>
        <v>500</v>
      </c>
      <c r="W1584" s="8">
        <f>Daten!O1584</f>
        <v>500</v>
      </c>
      <c r="X1584" s="22">
        <f t="shared" si="625"/>
        <v>1416434.03</v>
      </c>
      <c r="Y1584" s="8">
        <f t="shared" si="626"/>
        <v>2007657.7144785882</v>
      </c>
      <c r="Z1584" s="20">
        <f t="shared" si="627"/>
        <v>-591223.68447858817</v>
      </c>
      <c r="AA1584" s="26">
        <f t="shared" si="628"/>
        <v>59122.368447858818</v>
      </c>
      <c r="AB1584" s="31">
        <f t="shared" si="629"/>
        <v>142173.92868111734</v>
      </c>
      <c r="AC1584" s="30">
        <f t="shared" si="630"/>
        <v>142173.92868111734</v>
      </c>
      <c r="AG1584" s="25">
        <f t="shared" si="631"/>
        <v>38915.612948850852</v>
      </c>
      <c r="AH1584" s="25">
        <f t="shared" si="632"/>
        <v>59122.368447858818</v>
      </c>
      <c r="AI1584" s="25">
        <f t="shared" si="633"/>
        <v>98037.981396709671</v>
      </c>
      <c r="AJ1584" s="25">
        <f t="shared" si="634"/>
        <v>1</v>
      </c>
      <c r="AK1584" s="25">
        <f t="shared" si="635"/>
        <v>98037.981396709671</v>
      </c>
      <c r="AL1584" s="25">
        <f t="shared" ca="1" si="636"/>
        <v>269836</v>
      </c>
      <c r="AM1584" s="25">
        <f t="shared" ca="1" si="637"/>
        <v>61</v>
      </c>
      <c r="AN1584" s="25">
        <f ca="1">IF(AM1584=0,0,COUNTIF($AM$19:AM1584,C1584*10+1))</f>
        <v>67</v>
      </c>
      <c r="AO1584" s="20">
        <f t="shared" ca="1" si="638"/>
        <v>0</v>
      </c>
      <c r="AP1584" s="32">
        <f t="shared" ca="1" si="639"/>
        <v>269836</v>
      </c>
    </row>
    <row r="1585" spans="1:42" x14ac:dyDescent="0.2">
      <c r="A1585" s="14">
        <f>Daten!A1585</f>
        <v>61440</v>
      </c>
      <c r="B1585" s="7" t="str">
        <f>Daten!B1585</f>
        <v xml:space="preserve">Oberwölz                                         </v>
      </c>
      <c r="C1585" s="14">
        <f t="shared" si="615"/>
        <v>6</v>
      </c>
      <c r="D1585" s="9">
        <f>Daten!D1585</f>
        <v>0</v>
      </c>
      <c r="E1585" s="8">
        <f>Daten!E1585</f>
        <v>2929</v>
      </c>
      <c r="F1585" s="8">
        <f>Daten!F1585</f>
        <v>2931</v>
      </c>
      <c r="G1585" s="26">
        <f t="shared" si="616"/>
        <v>-2</v>
      </c>
      <c r="H1585" s="28">
        <f t="shared" si="617"/>
        <v>-6.8236096895257596E-4</v>
      </c>
      <c r="I1585" s="20">
        <f t="shared" si="618"/>
        <v>41.7534318862023</v>
      </c>
      <c r="J1585" s="20">
        <f t="shared" si="619"/>
        <v>-43.7534318862023</v>
      </c>
      <c r="K1585" s="26">
        <f t="shared" si="620"/>
        <v>21876.71594310115</v>
      </c>
      <c r="L1585" s="15">
        <f>Daten!G1585</f>
        <v>384</v>
      </c>
      <c r="M1585" s="15">
        <f>Daten!H1585</f>
        <v>1786</v>
      </c>
      <c r="N1585" s="15">
        <f>Daten!I1585</f>
        <v>759</v>
      </c>
      <c r="O1585" s="27">
        <f t="shared" si="621"/>
        <v>0.6399776035834267</v>
      </c>
      <c r="P1585" s="15">
        <f t="shared" si="622"/>
        <v>1022.3950170761236</v>
      </c>
      <c r="Q1585" s="20">
        <f t="shared" si="623"/>
        <v>120.60498292387638</v>
      </c>
      <c r="R1585" s="26">
        <f t="shared" si="624"/>
        <v>24120.996584775276</v>
      </c>
      <c r="S1585" s="8">
        <f>Daten!K1585</f>
        <v>29379.66</v>
      </c>
      <c r="T1585" s="8">
        <f>Daten!L1585</f>
        <v>246640.62</v>
      </c>
      <c r="U1585" s="8">
        <f>Daten!M1585</f>
        <v>333029.71000000002</v>
      </c>
      <c r="V1585" s="8">
        <f>Daten!N1585</f>
        <v>500</v>
      </c>
      <c r="W1585" s="8">
        <f>Daten!O1585</f>
        <v>500</v>
      </c>
      <c r="X1585" s="22">
        <f t="shared" si="625"/>
        <v>609049.99</v>
      </c>
      <c r="Y1585" s="8">
        <f t="shared" si="626"/>
        <v>1201558.9386407407</v>
      </c>
      <c r="Z1585" s="20">
        <f t="shared" si="627"/>
        <v>-592508.94864074071</v>
      </c>
      <c r="AA1585" s="26">
        <f t="shared" si="628"/>
        <v>59250.894864074071</v>
      </c>
      <c r="AB1585" s="31">
        <f t="shared" si="629"/>
        <v>105248.6073919505</v>
      </c>
      <c r="AC1585" s="30">
        <f t="shared" si="630"/>
        <v>105248.6073919505</v>
      </c>
      <c r="AG1585" s="25">
        <f t="shared" si="631"/>
        <v>21876.71594310115</v>
      </c>
      <c r="AH1585" s="25">
        <f t="shared" si="632"/>
        <v>59250.894864074071</v>
      </c>
      <c r="AI1585" s="25">
        <f t="shared" si="633"/>
        <v>81127.610807175224</v>
      </c>
      <c r="AJ1585" s="25">
        <f t="shared" si="634"/>
        <v>1</v>
      </c>
      <c r="AK1585" s="25">
        <f t="shared" si="635"/>
        <v>81127.610807175224</v>
      </c>
      <c r="AL1585" s="25">
        <f t="shared" ca="1" si="636"/>
        <v>223293</v>
      </c>
      <c r="AM1585" s="25">
        <f t="shared" ca="1" si="637"/>
        <v>61</v>
      </c>
      <c r="AN1585" s="25">
        <f ca="1">IF(AM1585=0,0,COUNTIF($AM$19:AM1585,C1585*10+1))</f>
        <v>68</v>
      </c>
      <c r="AO1585" s="20">
        <f t="shared" ca="1" si="638"/>
        <v>0</v>
      </c>
      <c r="AP1585" s="32">
        <f t="shared" ca="1" si="639"/>
        <v>223293</v>
      </c>
    </row>
    <row r="1586" spans="1:42" x14ac:dyDescent="0.2">
      <c r="A1586" s="14">
        <f>Daten!A1586</f>
        <v>61441</v>
      </c>
      <c r="B1586" s="7" t="str">
        <f>Daten!B1586</f>
        <v xml:space="preserve">Ranten                                            </v>
      </c>
      <c r="C1586" s="14">
        <f t="shared" si="615"/>
        <v>6</v>
      </c>
      <c r="D1586" s="9">
        <f>Daten!D1586</f>
        <v>0</v>
      </c>
      <c r="E1586" s="8">
        <f>Daten!E1586</f>
        <v>1134</v>
      </c>
      <c r="F1586" s="8">
        <f>Daten!F1586</f>
        <v>1163</v>
      </c>
      <c r="G1586" s="26">
        <f t="shared" si="616"/>
        <v>-29</v>
      </c>
      <c r="H1586" s="28">
        <f t="shared" si="617"/>
        <v>-2.4935511607910577E-2</v>
      </c>
      <c r="I1586" s="20">
        <f t="shared" si="618"/>
        <v>16.567465466957788</v>
      </c>
      <c r="J1586" s="20">
        <f t="shared" si="619"/>
        <v>-45.567465466957785</v>
      </c>
      <c r="K1586" s="26">
        <f t="shared" si="620"/>
        <v>22783.732733478893</v>
      </c>
      <c r="L1586" s="15">
        <f>Daten!G1586</f>
        <v>143</v>
      </c>
      <c r="M1586" s="15">
        <f>Daten!H1586</f>
        <v>728</v>
      </c>
      <c r="N1586" s="15">
        <f>Daten!I1586</f>
        <v>263</v>
      </c>
      <c r="O1586" s="27">
        <f t="shared" si="621"/>
        <v>0.55769230769230771</v>
      </c>
      <c r="P1586" s="15">
        <f t="shared" si="622"/>
        <v>416.74332163013327</v>
      </c>
      <c r="Q1586" s="20">
        <f t="shared" si="623"/>
        <v>-10.743321630133266</v>
      </c>
      <c r="R1586" s="26">
        <f t="shared" si="624"/>
        <v>-2148.6643260266533</v>
      </c>
      <c r="S1586" s="8">
        <f>Daten!K1586</f>
        <v>9682.83</v>
      </c>
      <c r="T1586" s="8">
        <f>Daten!L1586</f>
        <v>56798.96</v>
      </c>
      <c r="U1586" s="8">
        <f>Daten!M1586</f>
        <v>43602</v>
      </c>
      <c r="V1586" s="8">
        <f>Daten!N1586</f>
        <v>500</v>
      </c>
      <c r="W1586" s="8">
        <f>Daten!O1586</f>
        <v>500</v>
      </c>
      <c r="X1586" s="22">
        <f t="shared" si="625"/>
        <v>110083.79</v>
      </c>
      <c r="Y1586" s="8">
        <f t="shared" si="626"/>
        <v>465198.98819344479</v>
      </c>
      <c r="Z1586" s="20">
        <f t="shared" si="627"/>
        <v>-355115.19819344481</v>
      </c>
      <c r="AA1586" s="26">
        <f t="shared" si="628"/>
        <v>35511.519819344481</v>
      </c>
      <c r="AB1586" s="31">
        <f t="shared" si="629"/>
        <v>56146.588226796724</v>
      </c>
      <c r="AC1586" s="30">
        <f t="shared" si="630"/>
        <v>56146.588226796724</v>
      </c>
      <c r="AG1586" s="25">
        <f t="shared" si="631"/>
        <v>22783.732733478893</v>
      </c>
      <c r="AH1586" s="25">
        <f t="shared" si="632"/>
        <v>35511.519819344481</v>
      </c>
      <c r="AI1586" s="25">
        <f t="shared" si="633"/>
        <v>58295.252552823375</v>
      </c>
      <c r="AJ1586" s="25">
        <f t="shared" si="634"/>
        <v>1</v>
      </c>
      <c r="AK1586" s="25">
        <f t="shared" si="635"/>
        <v>58295.252552823375</v>
      </c>
      <c r="AL1586" s="25">
        <f t="shared" ca="1" si="636"/>
        <v>160450</v>
      </c>
      <c r="AM1586" s="25">
        <f t="shared" ca="1" si="637"/>
        <v>61</v>
      </c>
      <c r="AN1586" s="25">
        <f ca="1">IF(AM1586=0,0,COUNTIF($AM$19:AM1586,C1586*10+1))</f>
        <v>69</v>
      </c>
      <c r="AO1586" s="20">
        <f t="shared" ca="1" si="638"/>
        <v>0</v>
      </c>
      <c r="AP1586" s="32">
        <f t="shared" ca="1" si="639"/>
        <v>160450</v>
      </c>
    </row>
    <row r="1587" spans="1:42" x14ac:dyDescent="0.2">
      <c r="A1587" s="14">
        <f>Daten!A1587</f>
        <v>61442</v>
      </c>
      <c r="B1587" s="7" t="str">
        <f>Daten!B1587</f>
        <v xml:space="preserve">Sankt Georgen am Kreischberg                      </v>
      </c>
      <c r="C1587" s="14">
        <f t="shared" si="615"/>
        <v>6</v>
      </c>
      <c r="D1587" s="9">
        <f>Daten!D1587</f>
        <v>0</v>
      </c>
      <c r="E1587" s="8">
        <f>Daten!E1587</f>
        <v>1683</v>
      </c>
      <c r="F1587" s="8">
        <f>Daten!F1587</f>
        <v>1746</v>
      </c>
      <c r="G1587" s="26">
        <f t="shared" si="616"/>
        <v>-63</v>
      </c>
      <c r="H1587" s="28">
        <f t="shared" si="617"/>
        <v>-3.608247422680412E-2</v>
      </c>
      <c r="I1587" s="20">
        <f t="shared" si="618"/>
        <v>24.872566384615904</v>
      </c>
      <c r="J1587" s="20">
        <f t="shared" si="619"/>
        <v>-87.872566384615908</v>
      </c>
      <c r="K1587" s="26">
        <f t="shared" si="620"/>
        <v>43936.283192307958</v>
      </c>
      <c r="L1587" s="15">
        <f>Daten!G1587</f>
        <v>226</v>
      </c>
      <c r="M1587" s="15">
        <f>Daten!H1587</f>
        <v>1051</v>
      </c>
      <c r="N1587" s="15">
        <f>Daten!I1587</f>
        <v>406</v>
      </c>
      <c r="O1587" s="27">
        <f t="shared" si="621"/>
        <v>0.60133206470028544</v>
      </c>
      <c r="P1587" s="15">
        <f t="shared" si="622"/>
        <v>601.64454812262375</v>
      </c>
      <c r="Q1587" s="20">
        <f t="shared" si="623"/>
        <v>30.355451877376254</v>
      </c>
      <c r="R1587" s="26">
        <f t="shared" si="624"/>
        <v>6071.0903754752508</v>
      </c>
      <c r="S1587" s="8">
        <f>Daten!K1587</f>
        <v>17678.990000000002</v>
      </c>
      <c r="T1587" s="8">
        <f>Daten!L1587</f>
        <v>214406.47</v>
      </c>
      <c r="U1587" s="8">
        <f>Daten!M1587</f>
        <v>453943.01</v>
      </c>
      <c r="V1587" s="8">
        <f>Daten!N1587</f>
        <v>500</v>
      </c>
      <c r="W1587" s="8">
        <f>Daten!O1587</f>
        <v>500</v>
      </c>
      <c r="X1587" s="22">
        <f t="shared" si="625"/>
        <v>686028.47</v>
      </c>
      <c r="Y1587" s="8">
        <f t="shared" si="626"/>
        <v>690414.37136646174</v>
      </c>
      <c r="Z1587" s="20">
        <f t="shared" si="627"/>
        <v>-4385.9013664617669</v>
      </c>
      <c r="AA1587" s="26">
        <f t="shared" si="628"/>
        <v>438.59013664617669</v>
      </c>
      <c r="AB1587" s="31">
        <f t="shared" si="629"/>
        <v>50445.963704429385</v>
      </c>
      <c r="AC1587" s="30">
        <f t="shared" si="630"/>
        <v>50445.963704429385</v>
      </c>
      <c r="AG1587" s="25">
        <f t="shared" si="631"/>
        <v>43936.283192307958</v>
      </c>
      <c r="AH1587" s="25">
        <f t="shared" si="632"/>
        <v>438.59013664617669</v>
      </c>
      <c r="AI1587" s="25">
        <f t="shared" si="633"/>
        <v>44374.873328954134</v>
      </c>
      <c r="AJ1587" s="25">
        <f t="shared" si="634"/>
        <v>1</v>
      </c>
      <c r="AK1587" s="25">
        <f t="shared" si="635"/>
        <v>44374.873328954134</v>
      </c>
      <c r="AL1587" s="25">
        <f t="shared" ca="1" si="636"/>
        <v>122136</v>
      </c>
      <c r="AM1587" s="25">
        <f t="shared" ca="1" si="637"/>
        <v>61</v>
      </c>
      <c r="AN1587" s="25">
        <f ca="1">IF(AM1587=0,0,COUNTIF($AM$19:AM1587,C1587*10+1))</f>
        <v>70</v>
      </c>
      <c r="AO1587" s="20">
        <f t="shared" ca="1" si="638"/>
        <v>0</v>
      </c>
      <c r="AP1587" s="32">
        <f t="shared" ca="1" si="639"/>
        <v>122136</v>
      </c>
    </row>
    <row r="1588" spans="1:42" x14ac:dyDescent="0.2">
      <c r="A1588" s="14">
        <f>Daten!A1588</f>
        <v>61443</v>
      </c>
      <c r="B1588" s="7" t="str">
        <f>Daten!B1588</f>
        <v xml:space="preserve">Sankt Lambrecht                                   </v>
      </c>
      <c r="C1588" s="14">
        <f t="shared" si="615"/>
        <v>6</v>
      </c>
      <c r="D1588" s="9">
        <f>Daten!D1588</f>
        <v>0</v>
      </c>
      <c r="E1588" s="8">
        <f>Daten!E1588</f>
        <v>1801</v>
      </c>
      <c r="F1588" s="8">
        <f>Daten!F1588</f>
        <v>1797</v>
      </c>
      <c r="G1588" s="26">
        <f t="shared" si="616"/>
        <v>4</v>
      </c>
      <c r="H1588" s="28">
        <f t="shared" si="617"/>
        <v>2.2259321090706734E-3</v>
      </c>
      <c r="I1588" s="20">
        <f t="shared" si="618"/>
        <v>25.599084646709496</v>
      </c>
      <c r="J1588" s="20">
        <f t="shared" si="619"/>
        <v>-21.599084646709496</v>
      </c>
      <c r="K1588" s="26">
        <f t="shared" si="620"/>
        <v>10799.542323354748</v>
      </c>
      <c r="L1588" s="15">
        <f>Daten!G1588</f>
        <v>224</v>
      </c>
      <c r="M1588" s="15">
        <f>Daten!H1588</f>
        <v>1065</v>
      </c>
      <c r="N1588" s="15">
        <f>Daten!I1588</f>
        <v>512</v>
      </c>
      <c r="O1588" s="27">
        <f t="shared" si="621"/>
        <v>0.69107981220657277</v>
      </c>
      <c r="P1588" s="15">
        <f t="shared" si="622"/>
        <v>609.65884276935708</v>
      </c>
      <c r="Q1588" s="20">
        <f t="shared" si="623"/>
        <v>126.34115723064292</v>
      </c>
      <c r="R1588" s="26">
        <f t="shared" si="624"/>
        <v>25268.231446128586</v>
      </c>
      <c r="S1588" s="8">
        <f>Daten!K1588</f>
        <v>15303.15</v>
      </c>
      <c r="T1588" s="8">
        <f>Daten!L1588</f>
        <v>193319.55</v>
      </c>
      <c r="U1588" s="8">
        <f>Daten!M1588</f>
        <v>408159.69</v>
      </c>
      <c r="V1588" s="8">
        <f>Daten!N1588</f>
        <v>500</v>
      </c>
      <c r="W1588" s="8">
        <f>Daten!O1588</f>
        <v>500</v>
      </c>
      <c r="X1588" s="22">
        <f t="shared" si="625"/>
        <v>616782.39</v>
      </c>
      <c r="Y1588" s="8">
        <f t="shared" si="626"/>
        <v>738821.32075519767</v>
      </c>
      <c r="Z1588" s="20">
        <f t="shared" si="627"/>
        <v>-122038.93075519765</v>
      </c>
      <c r="AA1588" s="26">
        <f t="shared" si="628"/>
        <v>12203.893075519765</v>
      </c>
      <c r="AB1588" s="31">
        <f t="shared" si="629"/>
        <v>48271.666845003099</v>
      </c>
      <c r="AC1588" s="30">
        <f t="shared" si="630"/>
        <v>48271.666845003099</v>
      </c>
      <c r="AG1588" s="25">
        <f t="shared" si="631"/>
        <v>10799.542323354748</v>
      </c>
      <c r="AH1588" s="25">
        <f t="shared" si="632"/>
        <v>12203.893075519765</v>
      </c>
      <c r="AI1588" s="25">
        <f t="shared" si="633"/>
        <v>23003.435398874513</v>
      </c>
      <c r="AJ1588" s="25">
        <f t="shared" si="634"/>
        <v>1</v>
      </c>
      <c r="AK1588" s="25">
        <f t="shared" si="635"/>
        <v>23003.435398874513</v>
      </c>
      <c r="AL1588" s="25">
        <f t="shared" ca="1" si="636"/>
        <v>63314</v>
      </c>
      <c r="AM1588" s="25">
        <f t="shared" ca="1" si="637"/>
        <v>61</v>
      </c>
      <c r="AN1588" s="25">
        <f ca="1">IF(AM1588=0,0,COUNTIF($AM$19:AM1588,C1588*10+1))</f>
        <v>71</v>
      </c>
      <c r="AO1588" s="20">
        <f t="shared" ca="1" si="638"/>
        <v>0</v>
      </c>
      <c r="AP1588" s="32">
        <f t="shared" ca="1" si="639"/>
        <v>63314</v>
      </c>
    </row>
    <row r="1589" spans="1:42" x14ac:dyDescent="0.2">
      <c r="A1589" s="14">
        <f>Daten!A1589</f>
        <v>61444</v>
      </c>
      <c r="B1589" s="7" t="str">
        <f>Daten!B1589</f>
        <v xml:space="preserve">Scheifling                                        </v>
      </c>
      <c r="C1589" s="14">
        <f t="shared" si="615"/>
        <v>6</v>
      </c>
      <c r="D1589" s="9">
        <f>Daten!D1589</f>
        <v>0</v>
      </c>
      <c r="E1589" s="8">
        <f>Daten!E1589</f>
        <v>2141</v>
      </c>
      <c r="F1589" s="8">
        <f>Daten!F1589</f>
        <v>2142</v>
      </c>
      <c r="G1589" s="26">
        <f t="shared" si="616"/>
        <v>-1</v>
      </c>
      <c r="H1589" s="28">
        <f t="shared" si="617"/>
        <v>-4.6685340802987864E-4</v>
      </c>
      <c r="I1589" s="20">
        <f t="shared" si="618"/>
        <v>30.513767007930852</v>
      </c>
      <c r="J1589" s="20">
        <f t="shared" si="619"/>
        <v>-31.513767007930852</v>
      </c>
      <c r="K1589" s="26">
        <f t="shared" si="620"/>
        <v>15756.883503965426</v>
      </c>
      <c r="L1589" s="15">
        <f>Daten!G1589</f>
        <v>307</v>
      </c>
      <c r="M1589" s="15">
        <f>Daten!H1589</f>
        <v>1355</v>
      </c>
      <c r="N1589" s="15">
        <f>Daten!I1589</f>
        <v>479</v>
      </c>
      <c r="O1589" s="27">
        <f t="shared" si="621"/>
        <v>0.58007380073800741</v>
      </c>
      <c r="P1589" s="15">
        <f t="shared" si="622"/>
        <v>775.6692318802618</v>
      </c>
      <c r="Q1589" s="20">
        <f t="shared" si="623"/>
        <v>10.330768119738195</v>
      </c>
      <c r="R1589" s="26">
        <f t="shared" si="624"/>
        <v>2066.1536239476391</v>
      </c>
      <c r="S1589" s="8">
        <f>Daten!K1589</f>
        <v>13211.08</v>
      </c>
      <c r="T1589" s="8">
        <f>Daten!L1589</f>
        <v>206320.48</v>
      </c>
      <c r="U1589" s="8">
        <f>Daten!M1589</f>
        <v>790004.87</v>
      </c>
      <c r="V1589" s="8">
        <f>Daten!N1589</f>
        <v>500</v>
      </c>
      <c r="W1589" s="8">
        <f>Daten!O1589</f>
        <v>500</v>
      </c>
      <c r="X1589" s="22">
        <f t="shared" si="625"/>
        <v>1009536.4299999999</v>
      </c>
      <c r="Y1589" s="8">
        <f t="shared" si="626"/>
        <v>878298.97153630096</v>
      </c>
      <c r="Z1589" s="20">
        <f t="shared" si="627"/>
        <v>131237.45846369897</v>
      </c>
      <c r="AA1589" s="26">
        <f t="shared" si="628"/>
        <v>-13123.745846369899</v>
      </c>
      <c r="AB1589" s="31">
        <f t="shared" si="629"/>
        <v>4699.2912815431646</v>
      </c>
      <c r="AC1589" s="30">
        <f t="shared" si="630"/>
        <v>4699.2912815431646</v>
      </c>
      <c r="AG1589" s="25">
        <f t="shared" si="631"/>
        <v>15756.883503965426</v>
      </c>
      <c r="AH1589" s="25">
        <f t="shared" si="632"/>
        <v>-13123.745846369899</v>
      </c>
      <c r="AI1589" s="25">
        <f t="shared" si="633"/>
        <v>2633.1376575955273</v>
      </c>
      <c r="AJ1589" s="25">
        <f t="shared" si="634"/>
        <v>1</v>
      </c>
      <c r="AK1589" s="25">
        <f t="shared" si="635"/>
        <v>0</v>
      </c>
      <c r="AL1589" s="25">
        <f t="shared" ca="1" si="636"/>
        <v>0</v>
      </c>
      <c r="AM1589" s="25">
        <f t="shared" ca="1" si="637"/>
        <v>0</v>
      </c>
      <c r="AN1589" s="25">
        <f ca="1">IF(AM1589=0,0,COUNTIF($AM$19:AM1589,C1589*10+1))</f>
        <v>0</v>
      </c>
      <c r="AO1589" s="20">
        <f t="shared" ca="1" si="638"/>
        <v>0</v>
      </c>
      <c r="AP1589" s="32">
        <f t="shared" ca="1" si="639"/>
        <v>0</v>
      </c>
    </row>
    <row r="1590" spans="1:42" x14ac:dyDescent="0.2">
      <c r="A1590" s="14">
        <f>Daten!A1590</f>
        <v>61445</v>
      </c>
      <c r="B1590" s="7" t="str">
        <f>Daten!B1590</f>
        <v xml:space="preserve">Stadl-Predlitz                                    </v>
      </c>
      <c r="C1590" s="14">
        <f t="shared" si="615"/>
        <v>6</v>
      </c>
      <c r="D1590" s="9">
        <f>Daten!D1590</f>
        <v>0</v>
      </c>
      <c r="E1590" s="8">
        <f>Daten!E1590</f>
        <v>1654</v>
      </c>
      <c r="F1590" s="8">
        <f>Daten!F1590</f>
        <v>1661</v>
      </c>
      <c r="G1590" s="26">
        <f t="shared" si="616"/>
        <v>-7</v>
      </c>
      <c r="H1590" s="28">
        <f t="shared" si="617"/>
        <v>-4.2143287176399759E-3</v>
      </c>
      <c r="I1590" s="20">
        <f t="shared" si="618"/>
        <v>23.661702614459916</v>
      </c>
      <c r="J1590" s="20">
        <f t="shared" si="619"/>
        <v>-30.661702614459916</v>
      </c>
      <c r="K1590" s="26">
        <f t="shared" si="620"/>
        <v>15330.851307229957</v>
      </c>
      <c r="L1590" s="15">
        <f>Daten!G1590</f>
        <v>185</v>
      </c>
      <c r="M1590" s="15">
        <f>Daten!H1590</f>
        <v>1058</v>
      </c>
      <c r="N1590" s="15">
        <f>Daten!I1590</f>
        <v>411</v>
      </c>
      <c r="O1590" s="27">
        <f t="shared" si="621"/>
        <v>0.56332703213610591</v>
      </c>
      <c r="P1590" s="15">
        <f t="shared" si="622"/>
        <v>605.65169544599041</v>
      </c>
      <c r="Q1590" s="20">
        <f t="shared" si="623"/>
        <v>-9.6516954459904127</v>
      </c>
      <c r="R1590" s="26">
        <f t="shared" si="624"/>
        <v>-1930.3390891980825</v>
      </c>
      <c r="S1590" s="8">
        <f>Daten!K1590</f>
        <v>38725.83</v>
      </c>
      <c r="T1590" s="8">
        <f>Daten!L1590</f>
        <v>249776.68</v>
      </c>
      <c r="U1590" s="8">
        <f>Daten!M1590</f>
        <v>522878.14</v>
      </c>
      <c r="V1590" s="8">
        <f>Daten!N1590</f>
        <v>500</v>
      </c>
      <c r="W1590" s="8">
        <f>Daten!O1590</f>
        <v>500</v>
      </c>
      <c r="X1590" s="22">
        <f t="shared" si="625"/>
        <v>811380.65</v>
      </c>
      <c r="Y1590" s="8">
        <f t="shared" si="626"/>
        <v>678517.74821160291</v>
      </c>
      <c r="Z1590" s="20">
        <f t="shared" si="627"/>
        <v>132862.90178839711</v>
      </c>
      <c r="AA1590" s="26">
        <f t="shared" si="628"/>
        <v>-13286.290178839712</v>
      </c>
      <c r="AB1590" s="31">
        <f t="shared" si="629"/>
        <v>114.22203919216372</v>
      </c>
      <c r="AC1590" s="30">
        <f t="shared" si="630"/>
        <v>114.22203919216372</v>
      </c>
      <c r="AG1590" s="25">
        <f t="shared" si="631"/>
        <v>15330.851307229957</v>
      </c>
      <c r="AH1590" s="25">
        <f t="shared" si="632"/>
        <v>-13286.290178839712</v>
      </c>
      <c r="AI1590" s="25">
        <f t="shared" si="633"/>
        <v>2044.5611283902454</v>
      </c>
      <c r="AJ1590" s="25">
        <f t="shared" si="634"/>
        <v>1</v>
      </c>
      <c r="AK1590" s="25">
        <f t="shared" si="635"/>
        <v>0</v>
      </c>
      <c r="AL1590" s="25">
        <f t="shared" ca="1" si="636"/>
        <v>0</v>
      </c>
      <c r="AM1590" s="25">
        <f t="shared" ca="1" si="637"/>
        <v>0</v>
      </c>
      <c r="AN1590" s="25">
        <f ca="1">IF(AM1590=0,0,COUNTIF($AM$19:AM1590,C1590*10+1))</f>
        <v>0</v>
      </c>
      <c r="AO1590" s="20">
        <f t="shared" ca="1" si="638"/>
        <v>0</v>
      </c>
      <c r="AP1590" s="32">
        <f t="shared" ca="1" si="639"/>
        <v>0</v>
      </c>
    </row>
    <row r="1591" spans="1:42" x14ac:dyDescent="0.2">
      <c r="A1591" s="14">
        <f>Daten!A1591</f>
        <v>61446</v>
      </c>
      <c r="B1591" s="7" t="str">
        <f>Daten!B1591</f>
        <v xml:space="preserve">Teufenbach-Katsch                                 </v>
      </c>
      <c r="C1591" s="14">
        <f t="shared" si="615"/>
        <v>6</v>
      </c>
      <c r="D1591" s="9">
        <f>Daten!D1591</f>
        <v>0</v>
      </c>
      <c r="E1591" s="8">
        <f>Daten!E1591</f>
        <v>1819</v>
      </c>
      <c r="F1591" s="8">
        <f>Daten!F1591</f>
        <v>1885</v>
      </c>
      <c r="G1591" s="26">
        <f t="shared" si="616"/>
        <v>-66</v>
      </c>
      <c r="H1591" s="28">
        <f t="shared" si="617"/>
        <v>-3.5013262599469498E-2</v>
      </c>
      <c r="I1591" s="20">
        <f t="shared" si="618"/>
        <v>26.852684785223929</v>
      </c>
      <c r="J1591" s="20">
        <f t="shared" si="619"/>
        <v>-92.852684785223929</v>
      </c>
      <c r="K1591" s="26">
        <f t="shared" si="620"/>
        <v>46426.342392611965</v>
      </c>
      <c r="L1591" s="15">
        <f>Daten!G1591</f>
        <v>254</v>
      </c>
      <c r="M1591" s="15">
        <f>Daten!H1591</f>
        <v>1111</v>
      </c>
      <c r="N1591" s="15">
        <f>Daten!I1591</f>
        <v>454</v>
      </c>
      <c r="O1591" s="27">
        <f t="shared" si="621"/>
        <v>0.63726372637263728</v>
      </c>
      <c r="P1591" s="15">
        <f t="shared" si="622"/>
        <v>635.99152518005224</v>
      </c>
      <c r="Q1591" s="20">
        <f t="shared" si="623"/>
        <v>72.008474819947764</v>
      </c>
      <c r="R1591" s="26">
        <f t="shared" si="624"/>
        <v>14401.694963989554</v>
      </c>
      <c r="S1591" s="8">
        <f>Daten!K1591</f>
        <v>9341.6</v>
      </c>
      <c r="T1591" s="8">
        <f>Daten!L1591</f>
        <v>159046.81</v>
      </c>
      <c r="U1591" s="8">
        <f>Daten!M1591</f>
        <v>1094137.57</v>
      </c>
      <c r="V1591" s="8">
        <f>Daten!N1591</f>
        <v>500</v>
      </c>
      <c r="W1591" s="8">
        <f>Daten!O1591</f>
        <v>500</v>
      </c>
      <c r="X1591" s="22">
        <f t="shared" si="625"/>
        <v>1262525.98</v>
      </c>
      <c r="Y1591" s="8">
        <f t="shared" si="626"/>
        <v>746205.43167890306</v>
      </c>
      <c r="Z1591" s="20">
        <f t="shared" si="627"/>
        <v>516320.54832109693</v>
      </c>
      <c r="AA1591" s="26">
        <f t="shared" si="628"/>
        <v>-51632.054832109694</v>
      </c>
      <c r="AB1591" s="31">
        <f t="shared" si="629"/>
        <v>9195.9825244918247</v>
      </c>
      <c r="AC1591" s="30">
        <f t="shared" si="630"/>
        <v>9195.9825244918247</v>
      </c>
      <c r="AG1591" s="25">
        <f t="shared" si="631"/>
        <v>46426.342392611965</v>
      </c>
      <c r="AH1591" s="25">
        <f t="shared" si="632"/>
        <v>-51632.054832109694</v>
      </c>
      <c r="AI1591" s="25">
        <f t="shared" si="633"/>
        <v>-5205.7124394977291</v>
      </c>
      <c r="AJ1591" s="25">
        <f t="shared" si="634"/>
        <v>1</v>
      </c>
      <c r="AK1591" s="25">
        <f t="shared" si="635"/>
        <v>0</v>
      </c>
      <c r="AL1591" s="25">
        <f t="shared" ca="1" si="636"/>
        <v>0</v>
      </c>
      <c r="AM1591" s="25">
        <f t="shared" ca="1" si="637"/>
        <v>0</v>
      </c>
      <c r="AN1591" s="25">
        <f ca="1">IF(AM1591=0,0,COUNTIF($AM$19:AM1591,C1591*10+1))</f>
        <v>0</v>
      </c>
      <c r="AO1591" s="20">
        <f t="shared" ca="1" si="638"/>
        <v>0</v>
      </c>
      <c r="AP1591" s="32">
        <f t="shared" ca="1" si="639"/>
        <v>0</v>
      </c>
    </row>
    <row r="1592" spans="1:42" x14ac:dyDescent="0.2">
      <c r="A1592" s="14">
        <f>Daten!A1592</f>
        <v>61611</v>
      </c>
      <c r="B1592" s="7" t="str">
        <f>Daten!B1592</f>
        <v xml:space="preserve">Krottendorf-Gaisfeld                              </v>
      </c>
      <c r="C1592" s="14">
        <f t="shared" si="615"/>
        <v>6</v>
      </c>
      <c r="D1592" s="9">
        <f>Daten!D1592</f>
        <v>0</v>
      </c>
      <c r="E1592" s="8">
        <f>Daten!E1592</f>
        <v>2464</v>
      </c>
      <c r="F1592" s="8">
        <f>Daten!F1592</f>
        <v>2460</v>
      </c>
      <c r="G1592" s="26">
        <f t="shared" si="616"/>
        <v>4</v>
      </c>
      <c r="H1592" s="28">
        <f t="shared" si="617"/>
        <v>1.6260162601626016E-3</v>
      </c>
      <c r="I1592" s="20">
        <f t="shared" si="618"/>
        <v>35.043822053926185</v>
      </c>
      <c r="J1592" s="20">
        <f t="shared" si="619"/>
        <v>-31.043822053926185</v>
      </c>
      <c r="K1592" s="26">
        <f t="shared" si="620"/>
        <v>15521.911026963093</v>
      </c>
      <c r="L1592" s="15">
        <f>Daten!G1592</f>
        <v>333</v>
      </c>
      <c r="M1592" s="15">
        <f>Daten!H1592</f>
        <v>1579</v>
      </c>
      <c r="N1592" s="15">
        <f>Daten!I1592</f>
        <v>552</v>
      </c>
      <c r="O1592" s="27">
        <f t="shared" si="621"/>
        <v>0.56048131728942363</v>
      </c>
      <c r="P1592" s="15">
        <f t="shared" si="622"/>
        <v>903.89794622799502</v>
      </c>
      <c r="Q1592" s="20">
        <f t="shared" si="623"/>
        <v>-18.897946227995021</v>
      </c>
      <c r="R1592" s="26">
        <f t="shared" si="624"/>
        <v>-3779.5892455990042</v>
      </c>
      <c r="S1592" s="8">
        <f>Daten!K1592</f>
        <v>4512.34</v>
      </c>
      <c r="T1592" s="8">
        <f>Daten!L1592</f>
        <v>123295.32</v>
      </c>
      <c r="U1592" s="8">
        <f>Daten!M1592</f>
        <v>494360.36</v>
      </c>
      <c r="V1592" s="8">
        <f>Daten!N1592</f>
        <v>500</v>
      </c>
      <c r="W1592" s="8">
        <f>Daten!O1592</f>
        <v>500</v>
      </c>
      <c r="X1592" s="22">
        <f t="shared" si="625"/>
        <v>622168.02</v>
      </c>
      <c r="Y1592" s="8">
        <f t="shared" si="626"/>
        <v>1010802.7397783492</v>
      </c>
      <c r="Z1592" s="20">
        <f t="shared" si="627"/>
        <v>-388634.71977834916</v>
      </c>
      <c r="AA1592" s="26">
        <f t="shared" si="628"/>
        <v>38863.471977834917</v>
      </c>
      <c r="AB1592" s="31">
        <f t="shared" si="629"/>
        <v>50605.793759199005</v>
      </c>
      <c r="AC1592" s="30">
        <f t="shared" si="630"/>
        <v>50605.793759199005</v>
      </c>
      <c r="AG1592" s="25">
        <f t="shared" si="631"/>
        <v>15521.911026963093</v>
      </c>
      <c r="AH1592" s="25">
        <f t="shared" si="632"/>
        <v>38863.471977834917</v>
      </c>
      <c r="AI1592" s="25">
        <f t="shared" si="633"/>
        <v>54385.383004798008</v>
      </c>
      <c r="AJ1592" s="25">
        <f t="shared" si="634"/>
        <v>1</v>
      </c>
      <c r="AK1592" s="25">
        <f t="shared" si="635"/>
        <v>54385.383004798008</v>
      </c>
      <c r="AL1592" s="25">
        <f t="shared" ca="1" si="636"/>
        <v>149688</v>
      </c>
      <c r="AM1592" s="25">
        <f t="shared" ca="1" si="637"/>
        <v>61</v>
      </c>
      <c r="AN1592" s="25">
        <f ca="1">IF(AM1592=0,0,COUNTIF($AM$19:AM1592,C1592*10+1))</f>
        <v>72</v>
      </c>
      <c r="AO1592" s="20">
        <f t="shared" ca="1" si="638"/>
        <v>0</v>
      </c>
      <c r="AP1592" s="32">
        <f t="shared" ca="1" si="639"/>
        <v>149688</v>
      </c>
    </row>
    <row r="1593" spans="1:42" x14ac:dyDescent="0.2">
      <c r="A1593" s="14">
        <f>Daten!A1593</f>
        <v>61612</v>
      </c>
      <c r="B1593" s="7" t="str">
        <f>Daten!B1593</f>
        <v xml:space="preserve">Ligist                                            </v>
      </c>
      <c r="C1593" s="14">
        <f t="shared" si="615"/>
        <v>6</v>
      </c>
      <c r="D1593" s="9">
        <f>Daten!D1593</f>
        <v>0</v>
      </c>
      <c r="E1593" s="8">
        <f>Daten!E1593</f>
        <v>3223</v>
      </c>
      <c r="F1593" s="8">
        <f>Daten!F1593</f>
        <v>3240</v>
      </c>
      <c r="G1593" s="26">
        <f t="shared" si="616"/>
        <v>-17</v>
      </c>
      <c r="H1593" s="28">
        <f t="shared" si="617"/>
        <v>-5.2469135802469136E-3</v>
      </c>
      <c r="I1593" s="20">
        <f t="shared" si="618"/>
        <v>46.155277827122298</v>
      </c>
      <c r="J1593" s="20">
        <f t="shared" si="619"/>
        <v>-63.155277827122298</v>
      </c>
      <c r="K1593" s="26">
        <f t="shared" si="620"/>
        <v>31577.63891356115</v>
      </c>
      <c r="L1593" s="15">
        <f>Daten!G1593</f>
        <v>456</v>
      </c>
      <c r="M1593" s="15">
        <f>Daten!H1593</f>
        <v>2036</v>
      </c>
      <c r="N1593" s="15">
        <f>Daten!I1593</f>
        <v>731</v>
      </c>
      <c r="O1593" s="27">
        <f t="shared" si="621"/>
        <v>0.58300589390962676</v>
      </c>
      <c r="P1593" s="15">
        <f t="shared" si="622"/>
        <v>1165.5074214820759</v>
      </c>
      <c r="Q1593" s="20">
        <f t="shared" si="623"/>
        <v>21.49257851792413</v>
      </c>
      <c r="R1593" s="26">
        <f t="shared" si="624"/>
        <v>4298.515703584826</v>
      </c>
      <c r="S1593" s="8">
        <f>Daten!K1593</f>
        <v>11019.68</v>
      </c>
      <c r="T1593" s="8">
        <f>Daten!L1593</f>
        <v>145708.14000000001</v>
      </c>
      <c r="U1593" s="8">
        <f>Daten!M1593</f>
        <v>868965.99</v>
      </c>
      <c r="V1593" s="8">
        <f>Daten!N1593</f>
        <v>500</v>
      </c>
      <c r="W1593" s="8">
        <f>Daten!O1593</f>
        <v>500</v>
      </c>
      <c r="X1593" s="22">
        <f t="shared" si="625"/>
        <v>1025693.81</v>
      </c>
      <c r="Y1593" s="8">
        <f t="shared" si="626"/>
        <v>1322166.08372793</v>
      </c>
      <c r="Z1593" s="20">
        <f t="shared" si="627"/>
        <v>-296472.27372792992</v>
      </c>
      <c r="AA1593" s="26">
        <f t="shared" si="628"/>
        <v>29647.227372792993</v>
      </c>
      <c r="AB1593" s="31">
        <f t="shared" si="629"/>
        <v>65523.381989938971</v>
      </c>
      <c r="AC1593" s="30">
        <f t="shared" si="630"/>
        <v>65523.381989938971</v>
      </c>
      <c r="AG1593" s="25">
        <f t="shared" si="631"/>
        <v>31577.63891356115</v>
      </c>
      <c r="AH1593" s="25">
        <f t="shared" si="632"/>
        <v>29647.227372792993</v>
      </c>
      <c r="AI1593" s="25">
        <f t="shared" si="633"/>
        <v>61224.866286354139</v>
      </c>
      <c r="AJ1593" s="25">
        <f t="shared" si="634"/>
        <v>1</v>
      </c>
      <c r="AK1593" s="25">
        <f t="shared" si="635"/>
        <v>61224.866286354139</v>
      </c>
      <c r="AL1593" s="25">
        <f t="shared" ca="1" si="636"/>
        <v>168513</v>
      </c>
      <c r="AM1593" s="25">
        <f t="shared" ca="1" si="637"/>
        <v>61</v>
      </c>
      <c r="AN1593" s="25">
        <f ca="1">IF(AM1593=0,0,COUNTIF($AM$19:AM1593,C1593*10+1))</f>
        <v>73</v>
      </c>
      <c r="AO1593" s="20">
        <f t="shared" ca="1" si="638"/>
        <v>0</v>
      </c>
      <c r="AP1593" s="32">
        <f t="shared" ca="1" si="639"/>
        <v>168513</v>
      </c>
    </row>
    <row r="1594" spans="1:42" x14ac:dyDescent="0.2">
      <c r="A1594" s="14">
        <f>Daten!A1594</f>
        <v>61615</v>
      </c>
      <c r="B1594" s="7" t="str">
        <f>Daten!B1594</f>
        <v xml:space="preserve">Mooskirchen                                       </v>
      </c>
      <c r="C1594" s="14">
        <f t="shared" si="615"/>
        <v>6</v>
      </c>
      <c r="D1594" s="9">
        <f>Daten!D1594</f>
        <v>0</v>
      </c>
      <c r="E1594" s="8">
        <f>Daten!E1594</f>
        <v>2210</v>
      </c>
      <c r="F1594" s="8">
        <f>Daten!F1594</f>
        <v>2205</v>
      </c>
      <c r="G1594" s="26">
        <f t="shared" si="616"/>
        <v>5</v>
      </c>
      <c r="H1594" s="28">
        <f t="shared" si="617"/>
        <v>2.2675736961451248E-3</v>
      </c>
      <c r="I1594" s="20">
        <f t="shared" si="618"/>
        <v>31.41123074345823</v>
      </c>
      <c r="J1594" s="20">
        <f t="shared" si="619"/>
        <v>-26.41123074345823</v>
      </c>
      <c r="K1594" s="26">
        <f t="shared" si="620"/>
        <v>13205.615371729114</v>
      </c>
      <c r="L1594" s="15">
        <f>Daten!G1594</f>
        <v>317</v>
      </c>
      <c r="M1594" s="15">
        <f>Daten!H1594</f>
        <v>1426</v>
      </c>
      <c r="N1594" s="15">
        <f>Daten!I1594</f>
        <v>467</v>
      </c>
      <c r="O1594" s="27">
        <f t="shared" si="621"/>
        <v>0.54978962131837306</v>
      </c>
      <c r="P1594" s="15">
        <f t="shared" si="622"/>
        <v>816.31315473155223</v>
      </c>
      <c r="Q1594" s="20">
        <f t="shared" si="623"/>
        <v>-32.313154731552231</v>
      </c>
      <c r="R1594" s="26">
        <f t="shared" si="624"/>
        <v>-6462.6309463104462</v>
      </c>
      <c r="S1594" s="8">
        <f>Daten!K1594</f>
        <v>8472.81</v>
      </c>
      <c r="T1594" s="8">
        <f>Daten!L1594</f>
        <v>116282.59</v>
      </c>
      <c r="U1594" s="8">
        <f>Daten!M1594</f>
        <v>274193.08</v>
      </c>
      <c r="V1594" s="8">
        <f>Daten!N1594</f>
        <v>500</v>
      </c>
      <c r="W1594" s="8">
        <f>Daten!O1594</f>
        <v>500</v>
      </c>
      <c r="X1594" s="22">
        <f t="shared" si="625"/>
        <v>398948.48</v>
      </c>
      <c r="Y1594" s="8">
        <f t="shared" si="626"/>
        <v>906604.73007717193</v>
      </c>
      <c r="Z1594" s="20">
        <f t="shared" si="627"/>
        <v>-507656.25007717195</v>
      </c>
      <c r="AA1594" s="26">
        <f t="shared" si="628"/>
        <v>50765.625007717201</v>
      </c>
      <c r="AB1594" s="31">
        <f t="shared" si="629"/>
        <v>57508.609433135869</v>
      </c>
      <c r="AC1594" s="30">
        <f t="shared" si="630"/>
        <v>57508.609433135869</v>
      </c>
      <c r="AG1594" s="25">
        <f t="shared" si="631"/>
        <v>13205.615371729114</v>
      </c>
      <c r="AH1594" s="25">
        <f t="shared" si="632"/>
        <v>50765.625007717201</v>
      </c>
      <c r="AI1594" s="25">
        <f t="shared" si="633"/>
        <v>63971.240379446317</v>
      </c>
      <c r="AJ1594" s="25">
        <f t="shared" si="634"/>
        <v>1</v>
      </c>
      <c r="AK1594" s="25">
        <f t="shared" si="635"/>
        <v>63971.240379446317</v>
      </c>
      <c r="AL1594" s="25">
        <f t="shared" ca="1" si="636"/>
        <v>176072</v>
      </c>
      <c r="AM1594" s="25">
        <f t="shared" ca="1" si="637"/>
        <v>61</v>
      </c>
      <c r="AN1594" s="25">
        <f ca="1">IF(AM1594=0,0,COUNTIF($AM$19:AM1594,C1594*10+1))</f>
        <v>74</v>
      </c>
      <c r="AO1594" s="20">
        <f t="shared" ca="1" si="638"/>
        <v>0</v>
      </c>
      <c r="AP1594" s="32">
        <f t="shared" ca="1" si="639"/>
        <v>176072</v>
      </c>
    </row>
    <row r="1595" spans="1:42" x14ac:dyDescent="0.2">
      <c r="A1595" s="14">
        <f>Daten!A1595</f>
        <v>61618</v>
      </c>
      <c r="B1595" s="7" t="str">
        <f>Daten!B1595</f>
        <v xml:space="preserve">Rosental an der Kainach                           </v>
      </c>
      <c r="C1595" s="14">
        <f t="shared" si="615"/>
        <v>6</v>
      </c>
      <c r="D1595" s="9">
        <f>Daten!D1595</f>
        <v>0</v>
      </c>
      <c r="E1595" s="8">
        <f>Daten!E1595</f>
        <v>1693</v>
      </c>
      <c r="F1595" s="8">
        <f>Daten!F1595</f>
        <v>1683</v>
      </c>
      <c r="G1595" s="26">
        <f t="shared" si="616"/>
        <v>10</v>
      </c>
      <c r="H1595" s="28">
        <f t="shared" si="617"/>
        <v>5.9417706476530005E-3</v>
      </c>
      <c r="I1595" s="20">
        <f t="shared" si="618"/>
        <v>23.975102649088527</v>
      </c>
      <c r="J1595" s="20">
        <f t="shared" si="619"/>
        <v>-13.975102649088527</v>
      </c>
      <c r="K1595" s="26">
        <f t="shared" si="620"/>
        <v>6987.5513245442635</v>
      </c>
      <c r="L1595" s="15">
        <f>Daten!G1595</f>
        <v>194</v>
      </c>
      <c r="M1595" s="15">
        <f>Daten!H1595</f>
        <v>1067</v>
      </c>
      <c r="N1595" s="15">
        <f>Daten!I1595</f>
        <v>432</v>
      </c>
      <c r="O1595" s="27">
        <f t="shared" si="621"/>
        <v>0.58669165885660735</v>
      </c>
      <c r="P1595" s="15">
        <f t="shared" si="622"/>
        <v>610.8037420046046</v>
      </c>
      <c r="Q1595" s="20">
        <f t="shared" si="623"/>
        <v>15.196257995395399</v>
      </c>
      <c r="R1595" s="26">
        <f t="shared" si="624"/>
        <v>3039.2515990790798</v>
      </c>
      <c r="S1595" s="8">
        <f>Daten!K1595</f>
        <v>1559.55</v>
      </c>
      <c r="T1595" s="8">
        <f>Daten!L1595</f>
        <v>125002.81</v>
      </c>
      <c r="U1595" s="8">
        <f>Daten!M1595</f>
        <v>704844.52</v>
      </c>
      <c r="V1595" s="8">
        <f>Daten!N1595</f>
        <v>500</v>
      </c>
      <c r="W1595" s="8">
        <f>Daten!O1595</f>
        <v>500</v>
      </c>
      <c r="X1595" s="22">
        <f t="shared" si="625"/>
        <v>831406.88</v>
      </c>
      <c r="Y1595" s="8">
        <f t="shared" si="626"/>
        <v>694516.65521296475</v>
      </c>
      <c r="Z1595" s="20">
        <f t="shared" si="627"/>
        <v>136890.22478703526</v>
      </c>
      <c r="AA1595" s="26">
        <f t="shared" si="628"/>
        <v>-13689.022478703526</v>
      </c>
      <c r="AB1595" s="31">
        <f t="shared" si="629"/>
        <v>-3662.2195550801825</v>
      </c>
      <c r="AC1595" s="30">
        <f t="shared" si="630"/>
        <v>0</v>
      </c>
      <c r="AG1595" s="25">
        <f t="shared" si="631"/>
        <v>0</v>
      </c>
      <c r="AH1595" s="25">
        <f t="shared" si="632"/>
        <v>0</v>
      </c>
      <c r="AI1595" s="25">
        <f t="shared" si="633"/>
        <v>0</v>
      </c>
      <c r="AJ1595" s="25">
        <f t="shared" si="634"/>
        <v>1</v>
      </c>
      <c r="AK1595" s="25">
        <f t="shared" si="635"/>
        <v>0</v>
      </c>
      <c r="AL1595" s="25">
        <f t="shared" ca="1" si="636"/>
        <v>0</v>
      </c>
      <c r="AM1595" s="25">
        <f t="shared" ca="1" si="637"/>
        <v>0</v>
      </c>
      <c r="AN1595" s="25">
        <f ca="1">IF(AM1595=0,0,COUNTIF($AM$19:AM1595,C1595*10+1))</f>
        <v>0</v>
      </c>
      <c r="AO1595" s="20">
        <f t="shared" ca="1" si="638"/>
        <v>0</v>
      </c>
      <c r="AP1595" s="32">
        <f t="shared" ca="1" si="639"/>
        <v>0</v>
      </c>
    </row>
    <row r="1596" spans="1:42" x14ac:dyDescent="0.2">
      <c r="A1596" s="14">
        <f>Daten!A1596</f>
        <v>61621</v>
      </c>
      <c r="B1596" s="7" t="str">
        <f>Daten!B1596</f>
        <v xml:space="preserve">Sankt Martin am Wöllmißberg                     </v>
      </c>
      <c r="C1596" s="14">
        <f t="shared" si="615"/>
        <v>6</v>
      </c>
      <c r="D1596" s="9">
        <f>Daten!D1596</f>
        <v>0</v>
      </c>
      <c r="E1596" s="8">
        <f>Daten!E1596</f>
        <v>788</v>
      </c>
      <c r="F1596" s="8">
        <f>Daten!F1596</f>
        <v>818</v>
      </c>
      <c r="G1596" s="26">
        <f t="shared" si="616"/>
        <v>-30</v>
      </c>
      <c r="H1596" s="28">
        <f t="shared" si="617"/>
        <v>-3.6674816625916873E-2</v>
      </c>
      <c r="I1596" s="20">
        <f t="shared" si="618"/>
        <v>11.652783105736431</v>
      </c>
      <c r="J1596" s="20">
        <f t="shared" si="619"/>
        <v>-41.652783105736432</v>
      </c>
      <c r="K1596" s="26">
        <f t="shared" si="620"/>
        <v>20826.391552868216</v>
      </c>
      <c r="L1596" s="15">
        <f>Daten!G1596</f>
        <v>118</v>
      </c>
      <c r="M1596" s="15">
        <f>Daten!H1596</f>
        <v>477</v>
      </c>
      <c r="N1596" s="15">
        <f>Daten!I1596</f>
        <v>193</v>
      </c>
      <c r="O1596" s="27">
        <f t="shared" si="621"/>
        <v>0.65199161425576524</v>
      </c>
      <c r="P1596" s="15">
        <f t="shared" si="622"/>
        <v>273.05846760655709</v>
      </c>
      <c r="Q1596" s="20">
        <f t="shared" si="623"/>
        <v>37.941532393442913</v>
      </c>
      <c r="R1596" s="26">
        <f t="shared" si="624"/>
        <v>7588.3064786885825</v>
      </c>
      <c r="S1596" s="8">
        <f>Daten!K1596</f>
        <v>6804.29</v>
      </c>
      <c r="T1596" s="8">
        <f>Daten!L1596</f>
        <v>29408.19</v>
      </c>
      <c r="U1596" s="8">
        <f>Daten!M1596</f>
        <v>34753.699999999997</v>
      </c>
      <c r="V1596" s="8">
        <f>Daten!N1596</f>
        <v>500</v>
      </c>
      <c r="W1596" s="8">
        <f>Daten!O1596</f>
        <v>500</v>
      </c>
      <c r="X1596" s="22">
        <f t="shared" si="625"/>
        <v>70966.179999999993</v>
      </c>
      <c r="Y1596" s="8">
        <f t="shared" si="626"/>
        <v>323259.96710443962</v>
      </c>
      <c r="Z1596" s="20">
        <f t="shared" si="627"/>
        <v>-252293.78710443963</v>
      </c>
      <c r="AA1596" s="26">
        <f t="shared" si="628"/>
        <v>25229.378710443965</v>
      </c>
      <c r="AB1596" s="31">
        <f t="shared" si="629"/>
        <v>53644.076742000761</v>
      </c>
      <c r="AC1596" s="30">
        <f t="shared" si="630"/>
        <v>53644.076742000761</v>
      </c>
      <c r="AG1596" s="25">
        <f t="shared" si="631"/>
        <v>20826.391552868216</v>
      </c>
      <c r="AH1596" s="25">
        <f t="shared" si="632"/>
        <v>25229.378710443965</v>
      </c>
      <c r="AI1596" s="25">
        <f t="shared" si="633"/>
        <v>46055.770263312181</v>
      </c>
      <c r="AJ1596" s="25">
        <f t="shared" si="634"/>
        <v>1</v>
      </c>
      <c r="AK1596" s="25">
        <f t="shared" si="635"/>
        <v>46055.770263312181</v>
      </c>
      <c r="AL1596" s="25">
        <f t="shared" ca="1" si="636"/>
        <v>126762</v>
      </c>
      <c r="AM1596" s="25">
        <f t="shared" ca="1" si="637"/>
        <v>61</v>
      </c>
      <c r="AN1596" s="25">
        <f ca="1">IF(AM1596=0,0,COUNTIF($AM$19:AM1596,C1596*10+1))</f>
        <v>75</v>
      </c>
      <c r="AO1596" s="20">
        <f t="shared" ca="1" si="638"/>
        <v>0</v>
      </c>
      <c r="AP1596" s="32">
        <f t="shared" ca="1" si="639"/>
        <v>126762</v>
      </c>
    </row>
    <row r="1597" spans="1:42" x14ac:dyDescent="0.2">
      <c r="A1597" s="14">
        <f>Daten!A1597</f>
        <v>61624</v>
      </c>
      <c r="B1597" s="7" t="str">
        <f>Daten!B1597</f>
        <v xml:space="preserve">Stallhofen                                        </v>
      </c>
      <c r="C1597" s="14">
        <f t="shared" si="615"/>
        <v>6</v>
      </c>
      <c r="D1597" s="9">
        <f>Daten!D1597</f>
        <v>0</v>
      </c>
      <c r="E1597" s="8">
        <f>Daten!E1597</f>
        <v>3216</v>
      </c>
      <c r="F1597" s="8">
        <f>Daten!F1597</f>
        <v>3151</v>
      </c>
      <c r="G1597" s="26">
        <f t="shared" si="616"/>
        <v>65</v>
      </c>
      <c r="H1597" s="28">
        <f t="shared" si="617"/>
        <v>2.0628371945414153E-2</v>
      </c>
      <c r="I1597" s="20">
        <f t="shared" si="618"/>
        <v>44.887432232488379</v>
      </c>
      <c r="J1597" s="20">
        <f t="shared" si="619"/>
        <v>20.112567767511621</v>
      </c>
      <c r="K1597" s="26">
        <f t="shared" si="620"/>
        <v>-10056.28388375581</v>
      </c>
      <c r="L1597" s="15">
        <f>Daten!G1597</f>
        <v>488</v>
      </c>
      <c r="M1597" s="15">
        <f>Daten!H1597</f>
        <v>2020</v>
      </c>
      <c r="N1597" s="15">
        <f>Daten!I1597</f>
        <v>708</v>
      </c>
      <c r="O1597" s="27">
        <f t="shared" si="621"/>
        <v>0.59207920792079205</v>
      </c>
      <c r="P1597" s="15">
        <f t="shared" si="622"/>
        <v>1156.348227600095</v>
      </c>
      <c r="Q1597" s="20">
        <f t="shared" si="623"/>
        <v>39.651772399904985</v>
      </c>
      <c r="R1597" s="26">
        <f t="shared" si="624"/>
        <v>7930.354479980997</v>
      </c>
      <c r="S1597" s="8">
        <f>Daten!K1597</f>
        <v>10349.26</v>
      </c>
      <c r="T1597" s="8">
        <f>Daten!L1597</f>
        <v>145905.82</v>
      </c>
      <c r="U1597" s="8">
        <f>Daten!M1597</f>
        <v>341154.98</v>
      </c>
      <c r="V1597" s="8">
        <f>Daten!N1597</f>
        <v>500</v>
      </c>
      <c r="W1597" s="8">
        <f>Daten!O1597</f>
        <v>500</v>
      </c>
      <c r="X1597" s="22">
        <f t="shared" si="625"/>
        <v>497410.06</v>
      </c>
      <c r="Y1597" s="8">
        <f t="shared" si="626"/>
        <v>1319294.4850353778</v>
      </c>
      <c r="Z1597" s="20">
        <f t="shared" si="627"/>
        <v>-821884.42503537773</v>
      </c>
      <c r="AA1597" s="26">
        <f t="shared" si="628"/>
        <v>82188.442503537779</v>
      </c>
      <c r="AB1597" s="31">
        <f t="shared" si="629"/>
        <v>80062.51309976296</v>
      </c>
      <c r="AC1597" s="30">
        <f t="shared" si="630"/>
        <v>80062.51309976296</v>
      </c>
      <c r="AG1597" s="25">
        <f t="shared" si="631"/>
        <v>-10056.28388375581</v>
      </c>
      <c r="AH1597" s="25">
        <f t="shared" si="632"/>
        <v>82188.442503537779</v>
      </c>
      <c r="AI1597" s="25">
        <f t="shared" si="633"/>
        <v>72132.158619781971</v>
      </c>
      <c r="AJ1597" s="25">
        <f t="shared" si="634"/>
        <v>1</v>
      </c>
      <c r="AK1597" s="25">
        <f t="shared" si="635"/>
        <v>72132.158619781971</v>
      </c>
      <c r="AL1597" s="25">
        <f t="shared" ca="1" si="636"/>
        <v>198534</v>
      </c>
      <c r="AM1597" s="25">
        <f t="shared" ca="1" si="637"/>
        <v>61</v>
      </c>
      <c r="AN1597" s="25">
        <f ca="1">IF(AM1597=0,0,COUNTIF($AM$19:AM1597,C1597*10+1))</f>
        <v>76</v>
      </c>
      <c r="AO1597" s="20">
        <f t="shared" ca="1" si="638"/>
        <v>0</v>
      </c>
      <c r="AP1597" s="32">
        <f t="shared" ca="1" si="639"/>
        <v>198534</v>
      </c>
    </row>
    <row r="1598" spans="1:42" x14ac:dyDescent="0.2">
      <c r="A1598" s="14">
        <f>Daten!A1598</f>
        <v>61625</v>
      </c>
      <c r="B1598" s="7" t="str">
        <f>Daten!B1598</f>
        <v xml:space="preserve">Voitsberg                                         </v>
      </c>
      <c r="C1598" s="14">
        <f t="shared" si="615"/>
        <v>6</v>
      </c>
      <c r="D1598" s="9">
        <f>Daten!D1598</f>
        <v>0</v>
      </c>
      <c r="E1598" s="8">
        <f>Daten!E1598</f>
        <v>9599</v>
      </c>
      <c r="F1598" s="8">
        <f>Daten!F1598</f>
        <v>9429</v>
      </c>
      <c r="G1598" s="26">
        <f t="shared" si="616"/>
        <v>170</v>
      </c>
      <c r="H1598" s="28">
        <f t="shared" si="617"/>
        <v>1.8029483508325381E-2</v>
      </c>
      <c r="I1598" s="20">
        <f t="shared" si="618"/>
        <v>134.32040575059756</v>
      </c>
      <c r="J1598" s="20">
        <f t="shared" si="619"/>
        <v>35.679594249402442</v>
      </c>
      <c r="K1598" s="26">
        <f t="shared" si="620"/>
        <v>-17839.797124701221</v>
      </c>
      <c r="L1598" s="15">
        <f>Daten!G1598</f>
        <v>1099</v>
      </c>
      <c r="M1598" s="15">
        <f>Daten!H1598</f>
        <v>6032</v>
      </c>
      <c r="N1598" s="15">
        <f>Daten!I1598</f>
        <v>2468</v>
      </c>
      <c r="O1598" s="27">
        <f t="shared" si="621"/>
        <v>0.59134615384615385</v>
      </c>
      <c r="P1598" s="15">
        <f t="shared" si="622"/>
        <v>3453.0160935068184</v>
      </c>
      <c r="Q1598" s="20">
        <f t="shared" si="623"/>
        <v>113.98390649318162</v>
      </c>
      <c r="R1598" s="26">
        <f t="shared" si="624"/>
        <v>22796.781298636324</v>
      </c>
      <c r="S1598" s="8">
        <f>Daten!K1598</f>
        <v>7188.63</v>
      </c>
      <c r="T1598" s="8">
        <f>Daten!L1598</f>
        <v>719643.57</v>
      </c>
      <c r="U1598" s="8">
        <f>Daten!M1598</f>
        <v>4152735.17</v>
      </c>
      <c r="V1598" s="8">
        <f>Daten!N1598</f>
        <v>500</v>
      </c>
      <c r="W1598" s="8">
        <f>Daten!O1598</f>
        <v>500</v>
      </c>
      <c r="X1598" s="22">
        <f t="shared" si="625"/>
        <v>4879567.37</v>
      </c>
      <c r="Y1598" s="8">
        <f t="shared" si="626"/>
        <v>3937782.2642582688</v>
      </c>
      <c r="Z1598" s="20">
        <f t="shared" si="627"/>
        <v>941785.10574173136</v>
      </c>
      <c r="AA1598" s="26">
        <f t="shared" si="628"/>
        <v>-94178.510574173139</v>
      </c>
      <c r="AB1598" s="31">
        <f t="shared" si="629"/>
        <v>-89221.526400238043</v>
      </c>
      <c r="AC1598" s="30">
        <f t="shared" si="630"/>
        <v>0</v>
      </c>
      <c r="AG1598" s="25">
        <f t="shared" si="631"/>
        <v>0</v>
      </c>
      <c r="AH1598" s="25">
        <f t="shared" si="632"/>
        <v>0</v>
      </c>
      <c r="AI1598" s="25">
        <f t="shared" si="633"/>
        <v>0</v>
      </c>
      <c r="AJ1598" s="25">
        <f t="shared" si="634"/>
        <v>1</v>
      </c>
      <c r="AK1598" s="25">
        <f t="shared" si="635"/>
        <v>0</v>
      </c>
      <c r="AL1598" s="25">
        <f t="shared" ca="1" si="636"/>
        <v>0</v>
      </c>
      <c r="AM1598" s="25">
        <f t="shared" ca="1" si="637"/>
        <v>0</v>
      </c>
      <c r="AN1598" s="25">
        <f ca="1">IF(AM1598=0,0,COUNTIF($AM$19:AM1598,C1598*10+1))</f>
        <v>0</v>
      </c>
      <c r="AO1598" s="20">
        <f t="shared" ca="1" si="638"/>
        <v>0</v>
      </c>
      <c r="AP1598" s="32">
        <f t="shared" ca="1" si="639"/>
        <v>0</v>
      </c>
    </row>
    <row r="1599" spans="1:42" x14ac:dyDescent="0.2">
      <c r="A1599" s="14">
        <f>Daten!A1599</f>
        <v>61626</v>
      </c>
      <c r="B1599" s="7" t="str">
        <f>Daten!B1599</f>
        <v xml:space="preserve">Bärnbach                                         </v>
      </c>
      <c r="C1599" s="14">
        <f t="shared" si="615"/>
        <v>6</v>
      </c>
      <c r="D1599" s="9">
        <f>Daten!D1599</f>
        <v>0</v>
      </c>
      <c r="E1599" s="8">
        <f>Daten!E1599</f>
        <v>5808</v>
      </c>
      <c r="F1599" s="8">
        <f>Daten!F1599</f>
        <v>5657</v>
      </c>
      <c r="G1599" s="26">
        <f t="shared" si="616"/>
        <v>151</v>
      </c>
      <c r="H1599" s="28">
        <f t="shared" si="617"/>
        <v>2.6692593247304226E-2</v>
      </c>
      <c r="I1599" s="20">
        <f t="shared" si="618"/>
        <v>80.586545267910751</v>
      </c>
      <c r="J1599" s="20">
        <f t="shared" si="619"/>
        <v>70.413454732089249</v>
      </c>
      <c r="K1599" s="26">
        <f t="shared" si="620"/>
        <v>-35206.727366044623</v>
      </c>
      <c r="L1599" s="15">
        <f>Daten!G1599</f>
        <v>768</v>
      </c>
      <c r="M1599" s="15">
        <f>Daten!H1599</f>
        <v>3688</v>
      </c>
      <c r="N1599" s="15">
        <f>Daten!I1599</f>
        <v>1352</v>
      </c>
      <c r="O1599" s="27">
        <f t="shared" si="621"/>
        <v>0.57483731019522777</v>
      </c>
      <c r="P1599" s="15">
        <f t="shared" si="622"/>
        <v>2111.194189796609</v>
      </c>
      <c r="Q1599" s="20">
        <f t="shared" si="623"/>
        <v>8.8058102033910473</v>
      </c>
      <c r="R1599" s="26">
        <f t="shared" si="624"/>
        <v>1761.1620406782095</v>
      </c>
      <c r="S1599" s="8">
        <f>Daten!K1599</f>
        <v>7065.64</v>
      </c>
      <c r="T1599" s="8">
        <f>Daten!L1599</f>
        <v>422620.89</v>
      </c>
      <c r="U1599" s="8">
        <f>Daten!M1599</f>
        <v>1234779.2</v>
      </c>
      <c r="V1599" s="8">
        <f>Daten!N1599</f>
        <v>500</v>
      </c>
      <c r="W1599" s="8">
        <f>Daten!O1599</f>
        <v>500</v>
      </c>
      <c r="X1599" s="22">
        <f t="shared" si="625"/>
        <v>1664465.73</v>
      </c>
      <c r="Y1599" s="8">
        <f t="shared" si="626"/>
        <v>2382606.4580489658</v>
      </c>
      <c r="Z1599" s="20">
        <f t="shared" si="627"/>
        <v>-718140.7280489658</v>
      </c>
      <c r="AA1599" s="26">
        <f t="shared" si="628"/>
        <v>71814.072804896583</v>
      </c>
      <c r="AB1599" s="31">
        <f t="shared" si="629"/>
        <v>38368.50747953017</v>
      </c>
      <c r="AC1599" s="30">
        <f t="shared" si="630"/>
        <v>38368.50747953017</v>
      </c>
      <c r="AG1599" s="25">
        <f t="shared" si="631"/>
        <v>-35206.727366044623</v>
      </c>
      <c r="AH1599" s="25">
        <f t="shared" si="632"/>
        <v>71814.072804896583</v>
      </c>
      <c r="AI1599" s="25">
        <f t="shared" si="633"/>
        <v>36607.34543885196</v>
      </c>
      <c r="AJ1599" s="25">
        <f t="shared" si="634"/>
        <v>1</v>
      </c>
      <c r="AK1599" s="25">
        <f t="shared" si="635"/>
        <v>36607.34543885196</v>
      </c>
      <c r="AL1599" s="25">
        <f t="shared" ca="1" si="636"/>
        <v>100757</v>
      </c>
      <c r="AM1599" s="25">
        <f t="shared" ca="1" si="637"/>
        <v>61</v>
      </c>
      <c r="AN1599" s="25">
        <f ca="1">IF(AM1599=0,0,COUNTIF($AM$19:AM1599,C1599*10+1))</f>
        <v>77</v>
      </c>
      <c r="AO1599" s="20">
        <f t="shared" ca="1" si="638"/>
        <v>0</v>
      </c>
      <c r="AP1599" s="32">
        <f t="shared" ca="1" si="639"/>
        <v>100757</v>
      </c>
    </row>
    <row r="1600" spans="1:42" x14ac:dyDescent="0.2">
      <c r="A1600" s="14">
        <f>Daten!A1600</f>
        <v>61627</v>
      </c>
      <c r="B1600" s="7" t="str">
        <f>Daten!B1600</f>
        <v xml:space="preserve">Edelschrott                                       </v>
      </c>
      <c r="C1600" s="14">
        <f t="shared" si="615"/>
        <v>6</v>
      </c>
      <c r="D1600" s="9">
        <f>Daten!D1600</f>
        <v>0</v>
      </c>
      <c r="E1600" s="8">
        <f>Daten!E1600</f>
        <v>1644</v>
      </c>
      <c r="F1600" s="8">
        <f>Daten!F1600</f>
        <v>1713</v>
      </c>
      <c r="G1600" s="26">
        <f t="shared" si="616"/>
        <v>-69</v>
      </c>
      <c r="H1600" s="28">
        <f t="shared" si="617"/>
        <v>-4.0280210157618214E-2</v>
      </c>
      <c r="I1600" s="20">
        <f t="shared" si="618"/>
        <v>24.40246633267299</v>
      </c>
      <c r="J1600" s="20">
        <f t="shared" si="619"/>
        <v>-93.402466332672986</v>
      </c>
      <c r="K1600" s="26">
        <f t="shared" si="620"/>
        <v>46701.233166336497</v>
      </c>
      <c r="L1600" s="15">
        <f>Daten!G1600</f>
        <v>175</v>
      </c>
      <c r="M1600" s="15">
        <f>Daten!H1600</f>
        <v>1012</v>
      </c>
      <c r="N1600" s="15">
        <f>Daten!I1600</f>
        <v>457</v>
      </c>
      <c r="O1600" s="27">
        <f t="shared" si="621"/>
        <v>0.62450592885375489</v>
      </c>
      <c r="P1600" s="15">
        <f t="shared" si="622"/>
        <v>579.31901303529514</v>
      </c>
      <c r="Q1600" s="20">
        <f t="shared" si="623"/>
        <v>52.680986964704857</v>
      </c>
      <c r="R1600" s="26">
        <f t="shared" si="624"/>
        <v>10536.197392940972</v>
      </c>
      <c r="S1600" s="8">
        <f>Daten!K1600</f>
        <v>20264.37</v>
      </c>
      <c r="T1600" s="8">
        <f>Daten!L1600</f>
        <v>89352.13</v>
      </c>
      <c r="U1600" s="8">
        <f>Daten!M1600</f>
        <v>119803.7</v>
      </c>
      <c r="V1600" s="8">
        <f>Daten!N1600</f>
        <v>500</v>
      </c>
      <c r="W1600" s="8">
        <f>Daten!O1600</f>
        <v>500</v>
      </c>
      <c r="X1600" s="22">
        <f t="shared" si="625"/>
        <v>229420.2</v>
      </c>
      <c r="Y1600" s="8">
        <f t="shared" si="626"/>
        <v>674415.46436509991</v>
      </c>
      <c r="Z1600" s="20">
        <f t="shared" si="627"/>
        <v>-444995.26436509989</v>
      </c>
      <c r="AA1600" s="26">
        <f t="shared" si="628"/>
        <v>44499.526436509994</v>
      </c>
      <c r="AB1600" s="31">
        <f t="shared" si="629"/>
        <v>101736.95699578746</v>
      </c>
      <c r="AC1600" s="30">
        <f t="shared" si="630"/>
        <v>101736.95699578746</v>
      </c>
      <c r="AG1600" s="25">
        <f t="shared" si="631"/>
        <v>46701.233166336497</v>
      </c>
      <c r="AH1600" s="25">
        <f t="shared" si="632"/>
        <v>44499.526436509994</v>
      </c>
      <c r="AI1600" s="25">
        <f t="shared" si="633"/>
        <v>91200.75960284649</v>
      </c>
      <c r="AJ1600" s="25">
        <f t="shared" si="634"/>
        <v>1</v>
      </c>
      <c r="AK1600" s="25">
        <f t="shared" si="635"/>
        <v>91200.75960284649</v>
      </c>
      <c r="AL1600" s="25">
        <f t="shared" ca="1" si="636"/>
        <v>251018</v>
      </c>
      <c r="AM1600" s="25">
        <f t="shared" ca="1" si="637"/>
        <v>61</v>
      </c>
      <c r="AN1600" s="25">
        <f ca="1">IF(AM1600=0,0,COUNTIF($AM$19:AM1600,C1600*10+1))</f>
        <v>78</v>
      </c>
      <c r="AO1600" s="20">
        <f t="shared" ca="1" si="638"/>
        <v>0</v>
      </c>
      <c r="AP1600" s="32">
        <f t="shared" ca="1" si="639"/>
        <v>251018</v>
      </c>
    </row>
    <row r="1601" spans="1:42" x14ac:dyDescent="0.2">
      <c r="A1601" s="14">
        <f>Daten!A1601</f>
        <v>61628</v>
      </c>
      <c r="B1601" s="7" t="str">
        <f>Daten!B1601</f>
        <v xml:space="preserve">Geistthal-Södingberg                             </v>
      </c>
      <c r="C1601" s="14">
        <f t="shared" si="615"/>
        <v>6</v>
      </c>
      <c r="D1601" s="9">
        <f>Daten!D1601</f>
        <v>0</v>
      </c>
      <c r="E1601" s="8">
        <f>Daten!E1601</f>
        <v>1448</v>
      </c>
      <c r="F1601" s="8">
        <f>Daten!F1601</f>
        <v>1500</v>
      </c>
      <c r="G1601" s="26">
        <f t="shared" si="616"/>
        <v>-52</v>
      </c>
      <c r="H1601" s="28">
        <f t="shared" si="617"/>
        <v>-3.4666666666666665E-2</v>
      </c>
      <c r="I1601" s="20">
        <f t="shared" si="618"/>
        <v>21.368184179223285</v>
      </c>
      <c r="J1601" s="20">
        <f t="shared" si="619"/>
        <v>-73.368184179223277</v>
      </c>
      <c r="K1601" s="26">
        <f t="shared" si="620"/>
        <v>36684.092089611637</v>
      </c>
      <c r="L1601" s="15">
        <f>Daten!G1601</f>
        <v>172</v>
      </c>
      <c r="M1601" s="15">
        <f>Daten!H1601</f>
        <v>952</v>
      </c>
      <c r="N1601" s="15">
        <f>Daten!I1601</f>
        <v>324</v>
      </c>
      <c r="O1601" s="27">
        <f t="shared" si="621"/>
        <v>0.52100840336134457</v>
      </c>
      <c r="P1601" s="15">
        <f t="shared" si="622"/>
        <v>544.97203597786654</v>
      </c>
      <c r="Q1601" s="20">
        <f t="shared" si="623"/>
        <v>-48.97203597786654</v>
      </c>
      <c r="R1601" s="26">
        <f t="shared" si="624"/>
        <v>-9794.4071955733089</v>
      </c>
      <c r="S1601" s="8">
        <f>Daten!K1601</f>
        <v>10747.3</v>
      </c>
      <c r="T1601" s="8">
        <f>Daten!L1601</f>
        <v>57457.68</v>
      </c>
      <c r="U1601" s="8">
        <f>Daten!M1601</f>
        <v>39522.28</v>
      </c>
      <c r="V1601" s="8">
        <f>Daten!N1601</f>
        <v>500</v>
      </c>
      <c r="W1601" s="8">
        <f>Daten!O1601</f>
        <v>500</v>
      </c>
      <c r="X1601" s="22">
        <f t="shared" si="625"/>
        <v>107727.26</v>
      </c>
      <c r="Y1601" s="8">
        <f t="shared" si="626"/>
        <v>594010.70097364031</v>
      </c>
      <c r="Z1601" s="20">
        <f t="shared" si="627"/>
        <v>-486283.4409736403</v>
      </c>
      <c r="AA1601" s="26">
        <f t="shared" si="628"/>
        <v>48628.344097364032</v>
      </c>
      <c r="AB1601" s="31">
        <f t="shared" si="629"/>
        <v>75518.02899140236</v>
      </c>
      <c r="AC1601" s="30">
        <f t="shared" si="630"/>
        <v>75518.02899140236</v>
      </c>
      <c r="AG1601" s="25">
        <f t="shared" si="631"/>
        <v>36684.092089611637</v>
      </c>
      <c r="AH1601" s="25">
        <f t="shared" si="632"/>
        <v>48628.344097364032</v>
      </c>
      <c r="AI1601" s="25">
        <f t="shared" si="633"/>
        <v>85312.436186975669</v>
      </c>
      <c r="AJ1601" s="25">
        <f t="shared" si="634"/>
        <v>1</v>
      </c>
      <c r="AK1601" s="25">
        <f t="shared" si="635"/>
        <v>85312.436186975669</v>
      </c>
      <c r="AL1601" s="25">
        <f t="shared" ca="1" si="636"/>
        <v>234811</v>
      </c>
      <c r="AM1601" s="25">
        <f t="shared" ca="1" si="637"/>
        <v>61</v>
      </c>
      <c r="AN1601" s="25">
        <f ca="1">IF(AM1601=0,0,COUNTIF($AM$19:AM1601,C1601*10+1))</f>
        <v>79</v>
      </c>
      <c r="AO1601" s="20">
        <f t="shared" ca="1" si="638"/>
        <v>0</v>
      </c>
      <c r="AP1601" s="32">
        <f t="shared" ca="1" si="639"/>
        <v>234811</v>
      </c>
    </row>
    <row r="1602" spans="1:42" x14ac:dyDescent="0.2">
      <c r="A1602" s="14">
        <f>Daten!A1602</f>
        <v>61629</v>
      </c>
      <c r="B1602" s="7" t="str">
        <f>Daten!B1602</f>
        <v xml:space="preserve">Hirschegg-Pack                                    </v>
      </c>
      <c r="C1602" s="14">
        <f t="shared" si="615"/>
        <v>6</v>
      </c>
      <c r="D1602" s="9">
        <f>Daten!D1602</f>
        <v>0</v>
      </c>
      <c r="E1602" s="8">
        <f>Daten!E1602</f>
        <v>1011</v>
      </c>
      <c r="F1602" s="8">
        <f>Daten!F1602</f>
        <v>1011</v>
      </c>
      <c r="G1602" s="26">
        <f t="shared" si="616"/>
        <v>0</v>
      </c>
      <c r="H1602" s="28">
        <f t="shared" si="617"/>
        <v>0</v>
      </c>
      <c r="I1602" s="20">
        <f t="shared" si="618"/>
        <v>14.402156136796494</v>
      </c>
      <c r="J1602" s="20">
        <f t="shared" si="619"/>
        <v>-14.402156136796494</v>
      </c>
      <c r="K1602" s="26">
        <f t="shared" si="620"/>
        <v>7201.0780683982466</v>
      </c>
      <c r="L1602" s="15">
        <f>Daten!G1602</f>
        <v>120</v>
      </c>
      <c r="M1602" s="15">
        <f>Daten!H1602</f>
        <v>605</v>
      </c>
      <c r="N1602" s="15">
        <f>Daten!I1602</f>
        <v>286</v>
      </c>
      <c r="O1602" s="27">
        <f t="shared" si="621"/>
        <v>0.67107438016528931</v>
      </c>
      <c r="P1602" s="15">
        <f t="shared" si="622"/>
        <v>346.33201866240472</v>
      </c>
      <c r="Q1602" s="20">
        <f t="shared" si="623"/>
        <v>59.667981337595279</v>
      </c>
      <c r="R1602" s="26">
        <f t="shared" si="624"/>
        <v>11933.596267519057</v>
      </c>
      <c r="S1602" s="8">
        <f>Daten!K1602</f>
        <v>18322.95</v>
      </c>
      <c r="T1602" s="8">
        <f>Daten!L1602</f>
        <v>70358.42</v>
      </c>
      <c r="U1602" s="8">
        <f>Daten!M1602</f>
        <v>51338.83</v>
      </c>
      <c r="V1602" s="8">
        <f>Daten!N1602</f>
        <v>500</v>
      </c>
      <c r="W1602" s="8">
        <f>Daten!O1602</f>
        <v>500</v>
      </c>
      <c r="X1602" s="22">
        <f t="shared" si="625"/>
        <v>140020.20000000001</v>
      </c>
      <c r="Y1602" s="8">
        <f t="shared" si="626"/>
        <v>414740.89688145742</v>
      </c>
      <c r="Z1602" s="20">
        <f t="shared" si="627"/>
        <v>-274720.69688145741</v>
      </c>
      <c r="AA1602" s="26">
        <f t="shared" si="628"/>
        <v>27472.069688145741</v>
      </c>
      <c r="AB1602" s="31">
        <f t="shared" si="629"/>
        <v>46606.744024063046</v>
      </c>
      <c r="AC1602" s="30">
        <f t="shared" si="630"/>
        <v>46606.744024063046</v>
      </c>
      <c r="AG1602" s="25">
        <f t="shared" si="631"/>
        <v>7201.0780683982466</v>
      </c>
      <c r="AH1602" s="25">
        <f t="shared" si="632"/>
        <v>27472.069688145741</v>
      </c>
      <c r="AI1602" s="25">
        <f t="shared" si="633"/>
        <v>34673.147756543985</v>
      </c>
      <c r="AJ1602" s="25">
        <f t="shared" si="634"/>
        <v>1</v>
      </c>
      <c r="AK1602" s="25">
        <f t="shared" si="635"/>
        <v>34673.147756543985</v>
      </c>
      <c r="AL1602" s="25">
        <f t="shared" ca="1" si="636"/>
        <v>95433</v>
      </c>
      <c r="AM1602" s="25">
        <f t="shared" ca="1" si="637"/>
        <v>61</v>
      </c>
      <c r="AN1602" s="25">
        <f ca="1">IF(AM1602=0,0,COUNTIF($AM$19:AM1602,C1602*10+1))</f>
        <v>80</v>
      </c>
      <c r="AO1602" s="20">
        <f t="shared" ca="1" si="638"/>
        <v>0</v>
      </c>
      <c r="AP1602" s="32">
        <f t="shared" ca="1" si="639"/>
        <v>95433</v>
      </c>
    </row>
    <row r="1603" spans="1:42" x14ac:dyDescent="0.2">
      <c r="A1603" s="14">
        <f>Daten!A1603</f>
        <v>61630</v>
      </c>
      <c r="B1603" s="7" t="str">
        <f>Daten!B1603</f>
        <v xml:space="preserve">Kainach bei Voitsberg                             </v>
      </c>
      <c r="C1603" s="14">
        <f t="shared" si="615"/>
        <v>6</v>
      </c>
      <c r="D1603" s="9">
        <f>Daten!D1603</f>
        <v>0</v>
      </c>
      <c r="E1603" s="8">
        <f>Daten!E1603</f>
        <v>1571</v>
      </c>
      <c r="F1603" s="8">
        <f>Daten!F1603</f>
        <v>1605</v>
      </c>
      <c r="G1603" s="26">
        <f t="shared" si="616"/>
        <v>-34</v>
      </c>
      <c r="H1603" s="28">
        <f t="shared" si="617"/>
        <v>-2.1183800623052959E-2</v>
      </c>
      <c r="I1603" s="20">
        <f t="shared" si="618"/>
        <v>22.863957071768915</v>
      </c>
      <c r="J1603" s="20">
        <f t="shared" si="619"/>
        <v>-56.863957071768915</v>
      </c>
      <c r="K1603" s="26">
        <f t="shared" si="620"/>
        <v>28431.978535884457</v>
      </c>
      <c r="L1603" s="15">
        <f>Daten!G1603</f>
        <v>193</v>
      </c>
      <c r="M1603" s="15">
        <f>Daten!H1603</f>
        <v>995</v>
      </c>
      <c r="N1603" s="15">
        <f>Daten!I1603</f>
        <v>383</v>
      </c>
      <c r="O1603" s="27">
        <f t="shared" si="621"/>
        <v>0.57889447236180902</v>
      </c>
      <c r="P1603" s="15">
        <f t="shared" si="622"/>
        <v>569.58736953569041</v>
      </c>
      <c r="Q1603" s="20">
        <f t="shared" si="623"/>
        <v>6.4126304643095864</v>
      </c>
      <c r="R1603" s="26">
        <f t="shared" si="624"/>
        <v>1282.5260928619173</v>
      </c>
      <c r="S1603" s="8">
        <f>Daten!K1603</f>
        <v>18614.23</v>
      </c>
      <c r="T1603" s="8">
        <f>Daten!L1603</f>
        <v>61118.07</v>
      </c>
      <c r="U1603" s="8">
        <f>Daten!M1603</f>
        <v>104029.8</v>
      </c>
      <c r="V1603" s="8">
        <f>Daten!N1603</f>
        <v>500</v>
      </c>
      <c r="W1603" s="8">
        <f>Daten!O1603</f>
        <v>500</v>
      </c>
      <c r="X1603" s="22">
        <f t="shared" si="625"/>
        <v>183762.1</v>
      </c>
      <c r="Y1603" s="8">
        <f t="shared" si="626"/>
        <v>644468.79228562769</v>
      </c>
      <c r="Z1603" s="20">
        <f t="shared" si="627"/>
        <v>-460706.69228562771</v>
      </c>
      <c r="AA1603" s="26">
        <f t="shared" si="628"/>
        <v>46070.669228562772</v>
      </c>
      <c r="AB1603" s="31">
        <f t="shared" si="629"/>
        <v>75785.173857309142</v>
      </c>
      <c r="AC1603" s="30">
        <f t="shared" si="630"/>
        <v>75785.173857309142</v>
      </c>
      <c r="AG1603" s="25">
        <f t="shared" si="631"/>
        <v>28431.978535884457</v>
      </c>
      <c r="AH1603" s="25">
        <f t="shared" si="632"/>
        <v>46070.669228562772</v>
      </c>
      <c r="AI1603" s="25">
        <f t="shared" si="633"/>
        <v>74502.647764447232</v>
      </c>
      <c r="AJ1603" s="25">
        <f t="shared" si="634"/>
        <v>1</v>
      </c>
      <c r="AK1603" s="25">
        <f t="shared" si="635"/>
        <v>74502.647764447232</v>
      </c>
      <c r="AL1603" s="25">
        <f t="shared" ca="1" si="636"/>
        <v>205058</v>
      </c>
      <c r="AM1603" s="25">
        <f t="shared" ca="1" si="637"/>
        <v>61</v>
      </c>
      <c r="AN1603" s="25">
        <f ca="1">IF(AM1603=0,0,COUNTIF($AM$19:AM1603,C1603*10+1))</f>
        <v>81</v>
      </c>
      <c r="AO1603" s="20">
        <f t="shared" ca="1" si="638"/>
        <v>0</v>
      </c>
      <c r="AP1603" s="32">
        <f t="shared" ca="1" si="639"/>
        <v>205058</v>
      </c>
    </row>
    <row r="1604" spans="1:42" x14ac:dyDescent="0.2">
      <c r="A1604" s="14">
        <f>Daten!A1604</f>
        <v>61631</v>
      </c>
      <c r="B1604" s="7" t="str">
        <f>Daten!B1604</f>
        <v xml:space="preserve">Köflach                                          </v>
      </c>
      <c r="C1604" s="14">
        <f t="shared" si="615"/>
        <v>6</v>
      </c>
      <c r="D1604" s="9">
        <f>Daten!D1604</f>
        <v>0</v>
      </c>
      <c r="E1604" s="8">
        <f>Daten!E1604</f>
        <v>9628</v>
      </c>
      <c r="F1604" s="8">
        <f>Daten!F1604</f>
        <v>9764</v>
      </c>
      <c r="G1604" s="26">
        <f t="shared" si="616"/>
        <v>-136</v>
      </c>
      <c r="H1604" s="28">
        <f t="shared" si="617"/>
        <v>-1.3928717738631708E-2</v>
      </c>
      <c r="I1604" s="20">
        <f t="shared" si="618"/>
        <v>139.0926335506241</v>
      </c>
      <c r="J1604" s="20">
        <f t="shared" si="619"/>
        <v>-275.0926335506241</v>
      </c>
      <c r="K1604" s="26">
        <f t="shared" si="620"/>
        <v>137546.31677531204</v>
      </c>
      <c r="L1604" s="15">
        <f>Daten!G1604</f>
        <v>1076</v>
      </c>
      <c r="M1604" s="15">
        <f>Daten!H1604</f>
        <v>5886</v>
      </c>
      <c r="N1604" s="15">
        <f>Daten!I1604</f>
        <v>2666</v>
      </c>
      <c r="O1604" s="27">
        <f t="shared" si="621"/>
        <v>0.63574583758069991</v>
      </c>
      <c r="P1604" s="15">
        <f t="shared" si="622"/>
        <v>3369.438449333742</v>
      </c>
      <c r="Q1604" s="20">
        <f t="shared" si="623"/>
        <v>372.56155066625797</v>
      </c>
      <c r="R1604" s="26">
        <f t="shared" si="624"/>
        <v>74512.310133251594</v>
      </c>
      <c r="S1604" s="8">
        <f>Daten!K1604</f>
        <v>9467.75</v>
      </c>
      <c r="T1604" s="8">
        <f>Daten!L1604</f>
        <v>648923.59</v>
      </c>
      <c r="U1604" s="8">
        <f>Daten!M1604</f>
        <v>3491012.25</v>
      </c>
      <c r="V1604" s="8">
        <f>Daten!N1604</f>
        <v>500</v>
      </c>
      <c r="W1604" s="8">
        <f>Daten!O1604</f>
        <v>500</v>
      </c>
      <c r="X1604" s="22">
        <f t="shared" si="625"/>
        <v>4149403.59</v>
      </c>
      <c r="Y1604" s="8">
        <f t="shared" si="626"/>
        <v>3949678.8874131273</v>
      </c>
      <c r="Z1604" s="20">
        <f t="shared" si="627"/>
        <v>199724.7025868725</v>
      </c>
      <c r="AA1604" s="26">
        <f t="shared" si="628"/>
        <v>-19972.470258687252</v>
      </c>
      <c r="AB1604" s="31">
        <f t="shared" si="629"/>
        <v>192086.15664987639</v>
      </c>
      <c r="AC1604" s="30">
        <f t="shared" si="630"/>
        <v>192086.15664987639</v>
      </c>
      <c r="AG1604" s="25">
        <f t="shared" si="631"/>
        <v>137546.31677531204</v>
      </c>
      <c r="AH1604" s="25">
        <f t="shared" si="632"/>
        <v>-19972.470258687252</v>
      </c>
      <c r="AI1604" s="25">
        <f t="shared" si="633"/>
        <v>117573.84651662479</v>
      </c>
      <c r="AJ1604" s="25">
        <f t="shared" si="634"/>
        <v>1</v>
      </c>
      <c r="AK1604" s="25">
        <f t="shared" si="635"/>
        <v>117573.84651662479</v>
      </c>
      <c r="AL1604" s="25">
        <f t="shared" ca="1" si="636"/>
        <v>323606</v>
      </c>
      <c r="AM1604" s="25">
        <f t="shared" ca="1" si="637"/>
        <v>61</v>
      </c>
      <c r="AN1604" s="25">
        <f ca="1">IF(AM1604=0,0,COUNTIF($AM$19:AM1604,C1604*10+1))</f>
        <v>82</v>
      </c>
      <c r="AO1604" s="20">
        <f t="shared" ca="1" si="638"/>
        <v>0</v>
      </c>
      <c r="AP1604" s="32">
        <f t="shared" ca="1" si="639"/>
        <v>323606</v>
      </c>
    </row>
    <row r="1605" spans="1:42" x14ac:dyDescent="0.2">
      <c r="A1605" s="14">
        <f>Daten!A1605</f>
        <v>61632</v>
      </c>
      <c r="B1605" s="7" t="str">
        <f>Daten!B1605</f>
        <v xml:space="preserve">Maria Lankowitz                                   </v>
      </c>
      <c r="C1605" s="14">
        <f t="shared" si="615"/>
        <v>6</v>
      </c>
      <c r="D1605" s="9">
        <f>Daten!D1605</f>
        <v>0</v>
      </c>
      <c r="E1605" s="8">
        <f>Daten!E1605</f>
        <v>2701</v>
      </c>
      <c r="F1605" s="8">
        <f>Daten!F1605</f>
        <v>2780</v>
      </c>
      <c r="G1605" s="26">
        <f t="shared" si="616"/>
        <v>-79</v>
      </c>
      <c r="H1605" s="28">
        <f t="shared" si="617"/>
        <v>-2.8417266187050361E-2</v>
      </c>
      <c r="I1605" s="20">
        <f t="shared" si="618"/>
        <v>39.60236801216049</v>
      </c>
      <c r="J1605" s="20">
        <f t="shared" si="619"/>
        <v>-118.6023680121605</v>
      </c>
      <c r="K1605" s="26">
        <f t="shared" si="620"/>
        <v>59301.18400608025</v>
      </c>
      <c r="L1605" s="15">
        <f>Daten!G1605</f>
        <v>305</v>
      </c>
      <c r="M1605" s="15">
        <f>Daten!H1605</f>
        <v>1694</v>
      </c>
      <c r="N1605" s="15">
        <f>Daten!I1605</f>
        <v>702</v>
      </c>
      <c r="O1605" s="27">
        <f t="shared" si="621"/>
        <v>0.5944510035419126</v>
      </c>
      <c r="P1605" s="15">
        <f t="shared" si="622"/>
        <v>969.7296522547332</v>
      </c>
      <c r="Q1605" s="20">
        <f t="shared" si="623"/>
        <v>37.270347745266804</v>
      </c>
      <c r="R1605" s="26">
        <f t="shared" si="624"/>
        <v>7454.0695490533608</v>
      </c>
      <c r="S1605" s="8">
        <f>Daten!K1605</f>
        <v>22127.200000000001</v>
      </c>
      <c r="T1605" s="8">
        <f>Daten!L1605</f>
        <v>155913.63</v>
      </c>
      <c r="U1605" s="8">
        <f>Daten!M1605</f>
        <v>176964.35</v>
      </c>
      <c r="V1605" s="8">
        <f>Daten!N1605</f>
        <v>500</v>
      </c>
      <c r="W1605" s="8">
        <f>Daten!O1605</f>
        <v>500</v>
      </c>
      <c r="X1605" s="22">
        <f t="shared" si="625"/>
        <v>355005.18000000005</v>
      </c>
      <c r="Y1605" s="8">
        <f t="shared" si="626"/>
        <v>1108026.8669404713</v>
      </c>
      <c r="Z1605" s="20">
        <f t="shared" si="627"/>
        <v>-753021.68694047129</v>
      </c>
      <c r="AA1605" s="26">
        <f t="shared" si="628"/>
        <v>75302.168694047126</v>
      </c>
      <c r="AB1605" s="31">
        <f t="shared" si="629"/>
        <v>142057.42224918073</v>
      </c>
      <c r="AC1605" s="30">
        <f t="shared" si="630"/>
        <v>142057.42224918073</v>
      </c>
      <c r="AG1605" s="25">
        <f t="shared" si="631"/>
        <v>59301.18400608025</v>
      </c>
      <c r="AH1605" s="25">
        <f t="shared" si="632"/>
        <v>75302.168694047126</v>
      </c>
      <c r="AI1605" s="25">
        <f t="shared" si="633"/>
        <v>134603.35270012738</v>
      </c>
      <c r="AJ1605" s="25">
        <f t="shared" si="634"/>
        <v>1</v>
      </c>
      <c r="AK1605" s="25">
        <f t="shared" si="635"/>
        <v>134603.35270012738</v>
      </c>
      <c r="AL1605" s="25">
        <f t="shared" ca="1" si="636"/>
        <v>370477</v>
      </c>
      <c r="AM1605" s="25">
        <f t="shared" ca="1" si="637"/>
        <v>61</v>
      </c>
      <c r="AN1605" s="25">
        <f ca="1">IF(AM1605=0,0,COUNTIF($AM$19:AM1605,C1605*10+1))</f>
        <v>83</v>
      </c>
      <c r="AO1605" s="20">
        <f t="shared" ca="1" si="638"/>
        <v>0</v>
      </c>
      <c r="AP1605" s="32">
        <f t="shared" ca="1" si="639"/>
        <v>370477</v>
      </c>
    </row>
    <row r="1606" spans="1:42" x14ac:dyDescent="0.2">
      <c r="A1606" s="14">
        <f>Daten!A1606</f>
        <v>61633</v>
      </c>
      <c r="B1606" s="7" t="str">
        <f>Daten!B1606</f>
        <v xml:space="preserve">Söding-Sankt Johann                              </v>
      </c>
      <c r="C1606" s="14">
        <f t="shared" si="615"/>
        <v>6</v>
      </c>
      <c r="D1606" s="9">
        <f>Daten!D1606</f>
        <v>0</v>
      </c>
      <c r="E1606" s="8">
        <f>Daten!E1606</f>
        <v>4288</v>
      </c>
      <c r="F1606" s="8">
        <f>Daten!F1606</f>
        <v>4097</v>
      </c>
      <c r="G1606" s="26">
        <f t="shared" si="616"/>
        <v>191</v>
      </c>
      <c r="H1606" s="28">
        <f t="shared" si="617"/>
        <v>4.6619477666585307E-2</v>
      </c>
      <c r="I1606" s="20">
        <f t="shared" si="618"/>
        <v>58.363633721518532</v>
      </c>
      <c r="J1606" s="20">
        <f t="shared" si="619"/>
        <v>132.63636627848146</v>
      </c>
      <c r="K1606" s="26">
        <f t="shared" si="620"/>
        <v>-66318.183139240733</v>
      </c>
      <c r="L1606" s="15">
        <f>Daten!G1606</f>
        <v>613</v>
      </c>
      <c r="M1606" s="15">
        <f>Daten!H1606</f>
        <v>2795</v>
      </c>
      <c r="N1606" s="15">
        <f>Daten!I1606</f>
        <v>880</v>
      </c>
      <c r="O1606" s="27">
        <f t="shared" si="621"/>
        <v>0.53416815742397139</v>
      </c>
      <c r="P1606" s="15">
        <f t="shared" si="622"/>
        <v>1599.9966812585474</v>
      </c>
      <c r="Q1606" s="20">
        <f t="shared" si="623"/>
        <v>-106.99668125854737</v>
      </c>
      <c r="R1606" s="26">
        <f t="shared" si="624"/>
        <v>-21399.336251709472</v>
      </c>
      <c r="S1606" s="8">
        <f>Daten!K1606</f>
        <v>8775.41</v>
      </c>
      <c r="T1606" s="8">
        <f>Daten!L1606</f>
        <v>209374.22</v>
      </c>
      <c r="U1606" s="8">
        <f>Daten!M1606</f>
        <v>1204356</v>
      </c>
      <c r="V1606" s="8">
        <f>Daten!N1606</f>
        <v>500</v>
      </c>
      <c r="W1606" s="8">
        <f>Daten!O1606</f>
        <v>500</v>
      </c>
      <c r="X1606" s="22">
        <f t="shared" si="625"/>
        <v>1422505.63</v>
      </c>
      <c r="Y1606" s="8">
        <f t="shared" si="626"/>
        <v>1759059.3133805038</v>
      </c>
      <c r="Z1606" s="20">
        <f t="shared" si="627"/>
        <v>-336553.68338050391</v>
      </c>
      <c r="AA1606" s="26">
        <f t="shared" si="628"/>
        <v>33655.368338050394</v>
      </c>
      <c r="AB1606" s="31">
        <f t="shared" si="629"/>
        <v>-54062.151052899819</v>
      </c>
      <c r="AC1606" s="30">
        <f t="shared" si="630"/>
        <v>0</v>
      </c>
      <c r="AG1606" s="25">
        <f t="shared" si="631"/>
        <v>0</v>
      </c>
      <c r="AH1606" s="25">
        <f t="shared" si="632"/>
        <v>0</v>
      </c>
      <c r="AI1606" s="25">
        <f t="shared" si="633"/>
        <v>0</v>
      </c>
      <c r="AJ1606" s="25">
        <f t="shared" si="634"/>
        <v>1</v>
      </c>
      <c r="AK1606" s="25">
        <f t="shared" si="635"/>
        <v>0</v>
      </c>
      <c r="AL1606" s="25">
        <f t="shared" ca="1" si="636"/>
        <v>0</v>
      </c>
      <c r="AM1606" s="25">
        <f t="shared" ca="1" si="637"/>
        <v>0</v>
      </c>
      <c r="AN1606" s="25">
        <f ca="1">IF(AM1606=0,0,COUNTIF($AM$19:AM1606,C1606*10+1))</f>
        <v>0</v>
      </c>
      <c r="AO1606" s="20">
        <f t="shared" ca="1" si="638"/>
        <v>0</v>
      </c>
      <c r="AP1606" s="32">
        <f t="shared" ca="1" si="639"/>
        <v>0</v>
      </c>
    </row>
    <row r="1607" spans="1:42" x14ac:dyDescent="0.2">
      <c r="A1607" s="14">
        <f>Daten!A1607</f>
        <v>61701</v>
      </c>
      <c r="B1607" s="7" t="str">
        <f>Daten!B1607</f>
        <v xml:space="preserve">Albersdorf-Prebuch                                </v>
      </c>
      <c r="C1607" s="14">
        <f t="shared" si="615"/>
        <v>6</v>
      </c>
      <c r="D1607" s="9">
        <f>Daten!D1607</f>
        <v>0</v>
      </c>
      <c r="E1607" s="8">
        <f>Daten!E1607</f>
        <v>2294</v>
      </c>
      <c r="F1607" s="8">
        <f>Daten!F1607</f>
        <v>2184</v>
      </c>
      <c r="G1607" s="26">
        <f t="shared" si="616"/>
        <v>110</v>
      </c>
      <c r="H1607" s="28">
        <f t="shared" si="617"/>
        <v>5.0366300366300368E-2</v>
      </c>
      <c r="I1607" s="20">
        <f t="shared" si="618"/>
        <v>31.112076164949102</v>
      </c>
      <c r="J1607" s="20">
        <f t="shared" si="619"/>
        <v>78.887923835050898</v>
      </c>
      <c r="K1607" s="26">
        <f t="shared" si="620"/>
        <v>-39443.961917525448</v>
      </c>
      <c r="L1607" s="15">
        <f>Daten!G1607</f>
        <v>386</v>
      </c>
      <c r="M1607" s="15">
        <f>Daten!H1607</f>
        <v>1528</v>
      </c>
      <c r="N1607" s="15">
        <f>Daten!I1607</f>
        <v>380</v>
      </c>
      <c r="O1607" s="27">
        <f t="shared" si="621"/>
        <v>0.50130890052356025</v>
      </c>
      <c r="P1607" s="15">
        <f t="shared" si="622"/>
        <v>874.70301572918083</v>
      </c>
      <c r="Q1607" s="20">
        <f t="shared" si="623"/>
        <v>-108.70301572918083</v>
      </c>
      <c r="R1607" s="26">
        <f t="shared" si="624"/>
        <v>-21740.603145836169</v>
      </c>
      <c r="S1607" s="8">
        <f>Daten!K1607</f>
        <v>11494.8</v>
      </c>
      <c r="T1607" s="8">
        <f>Daten!L1607</f>
        <v>219297.48</v>
      </c>
      <c r="U1607" s="8">
        <f>Daten!M1607</f>
        <v>2664621.98</v>
      </c>
      <c r="V1607" s="8">
        <f>Daten!N1607</f>
        <v>500</v>
      </c>
      <c r="W1607" s="8">
        <f>Daten!O1607</f>
        <v>500</v>
      </c>
      <c r="X1607" s="22">
        <f t="shared" si="625"/>
        <v>2895414.26</v>
      </c>
      <c r="Y1607" s="8">
        <f t="shared" si="626"/>
        <v>941063.91438779747</v>
      </c>
      <c r="Z1607" s="20">
        <f t="shared" si="627"/>
        <v>1954350.3456122023</v>
      </c>
      <c r="AA1607" s="26">
        <f t="shared" si="628"/>
        <v>-195435.03456122024</v>
      </c>
      <c r="AB1607" s="31">
        <f t="shared" si="629"/>
        <v>-256619.59962458187</v>
      </c>
      <c r="AC1607" s="30">
        <f t="shared" si="630"/>
        <v>0</v>
      </c>
      <c r="AG1607" s="25">
        <f t="shared" si="631"/>
        <v>0</v>
      </c>
      <c r="AH1607" s="25">
        <f t="shared" si="632"/>
        <v>0</v>
      </c>
      <c r="AI1607" s="25">
        <f t="shared" si="633"/>
        <v>0</v>
      </c>
      <c r="AJ1607" s="25">
        <f t="shared" si="634"/>
        <v>1</v>
      </c>
      <c r="AK1607" s="25">
        <f t="shared" si="635"/>
        <v>0</v>
      </c>
      <c r="AL1607" s="25">
        <f t="shared" ca="1" si="636"/>
        <v>0</v>
      </c>
      <c r="AM1607" s="25">
        <f t="shared" ca="1" si="637"/>
        <v>0</v>
      </c>
      <c r="AN1607" s="25">
        <f ca="1">IF(AM1607=0,0,COUNTIF($AM$19:AM1607,C1607*10+1))</f>
        <v>0</v>
      </c>
      <c r="AO1607" s="20">
        <f t="shared" ca="1" si="638"/>
        <v>0</v>
      </c>
      <c r="AP1607" s="32">
        <f t="shared" ca="1" si="639"/>
        <v>0</v>
      </c>
    </row>
    <row r="1608" spans="1:42" x14ac:dyDescent="0.2">
      <c r="A1608" s="14">
        <f>Daten!A1608</f>
        <v>61708</v>
      </c>
      <c r="B1608" s="7" t="str">
        <f>Daten!B1608</f>
        <v xml:space="preserve">Fischbach                                         </v>
      </c>
      <c r="C1608" s="14">
        <f t="shared" si="615"/>
        <v>6</v>
      </c>
      <c r="D1608" s="9">
        <f>Daten!D1608</f>
        <v>0</v>
      </c>
      <c r="E1608" s="8">
        <f>Daten!E1608</f>
        <v>1504</v>
      </c>
      <c r="F1608" s="8">
        <f>Daten!F1608</f>
        <v>1521</v>
      </c>
      <c r="G1608" s="26">
        <f t="shared" si="616"/>
        <v>-17</v>
      </c>
      <c r="H1608" s="28">
        <f t="shared" si="617"/>
        <v>-1.1176857330703484E-2</v>
      </c>
      <c r="I1608" s="20">
        <f t="shared" si="618"/>
        <v>21.667338757732409</v>
      </c>
      <c r="J1608" s="20">
        <f t="shared" si="619"/>
        <v>-38.667338757732409</v>
      </c>
      <c r="K1608" s="26">
        <f t="shared" si="620"/>
        <v>19333.669378866205</v>
      </c>
      <c r="L1608" s="15">
        <f>Daten!G1608</f>
        <v>217</v>
      </c>
      <c r="M1608" s="15">
        <f>Daten!H1608</f>
        <v>917</v>
      </c>
      <c r="N1608" s="15">
        <f>Daten!I1608</f>
        <v>370</v>
      </c>
      <c r="O1608" s="27">
        <f t="shared" si="621"/>
        <v>0.64013086150490728</v>
      </c>
      <c r="P1608" s="15">
        <f t="shared" si="622"/>
        <v>524.93629936103321</v>
      </c>
      <c r="Q1608" s="20">
        <f t="shared" si="623"/>
        <v>62.063700638966793</v>
      </c>
      <c r="R1608" s="26">
        <f t="shared" si="624"/>
        <v>12412.740127793359</v>
      </c>
      <c r="S1608" s="8">
        <f>Daten!K1608</f>
        <v>16376.8</v>
      </c>
      <c r="T1608" s="8">
        <f>Daten!L1608</f>
        <v>88590.57</v>
      </c>
      <c r="U1608" s="8">
        <f>Daten!M1608</f>
        <v>162164.39000000001</v>
      </c>
      <c r="V1608" s="8">
        <f>Daten!N1608</f>
        <v>500</v>
      </c>
      <c r="W1608" s="8">
        <f>Daten!O1608</f>
        <v>500</v>
      </c>
      <c r="X1608" s="22">
        <f t="shared" si="625"/>
        <v>267131.76</v>
      </c>
      <c r="Y1608" s="8">
        <f t="shared" si="626"/>
        <v>616983.49051405734</v>
      </c>
      <c r="Z1608" s="20">
        <f t="shared" si="627"/>
        <v>-349851.73051405733</v>
      </c>
      <c r="AA1608" s="26">
        <f t="shared" si="628"/>
        <v>34985.173051405734</v>
      </c>
      <c r="AB1608" s="31">
        <f t="shared" si="629"/>
        <v>66731.582558065304</v>
      </c>
      <c r="AC1608" s="30">
        <f t="shared" si="630"/>
        <v>66731.582558065304</v>
      </c>
      <c r="AG1608" s="25">
        <f t="shared" si="631"/>
        <v>19333.669378866205</v>
      </c>
      <c r="AH1608" s="25">
        <f t="shared" si="632"/>
        <v>34985.173051405734</v>
      </c>
      <c r="AI1608" s="25">
        <f t="shared" si="633"/>
        <v>54318.842430271936</v>
      </c>
      <c r="AJ1608" s="25">
        <f t="shared" si="634"/>
        <v>1</v>
      </c>
      <c r="AK1608" s="25">
        <f t="shared" si="635"/>
        <v>54318.842430271936</v>
      </c>
      <c r="AL1608" s="25">
        <f t="shared" ca="1" si="636"/>
        <v>149505</v>
      </c>
      <c r="AM1608" s="25">
        <f t="shared" ca="1" si="637"/>
        <v>61</v>
      </c>
      <c r="AN1608" s="25">
        <f ca="1">IF(AM1608=0,0,COUNTIF($AM$19:AM1608,C1608*10+1))</f>
        <v>84</v>
      </c>
      <c r="AO1608" s="20">
        <f t="shared" ca="1" si="638"/>
        <v>0</v>
      </c>
      <c r="AP1608" s="32">
        <f t="shared" ca="1" si="639"/>
        <v>149505</v>
      </c>
    </row>
    <row r="1609" spans="1:42" x14ac:dyDescent="0.2">
      <c r="A1609" s="14">
        <f>Daten!A1609</f>
        <v>61710</v>
      </c>
      <c r="B1609" s="7" t="str">
        <f>Daten!B1609</f>
        <v xml:space="preserve">Floing                                            </v>
      </c>
      <c r="C1609" s="14">
        <f t="shared" si="615"/>
        <v>6</v>
      </c>
      <c r="D1609" s="9">
        <f>Daten!D1609</f>
        <v>0</v>
      </c>
      <c r="E1609" s="8">
        <f>Daten!E1609</f>
        <v>1215</v>
      </c>
      <c r="F1609" s="8">
        <f>Daten!F1609</f>
        <v>1200</v>
      </c>
      <c r="G1609" s="26">
        <f t="shared" si="616"/>
        <v>15</v>
      </c>
      <c r="H1609" s="28">
        <f t="shared" si="617"/>
        <v>1.2500000000000001E-2</v>
      </c>
      <c r="I1609" s="20">
        <f t="shared" si="618"/>
        <v>17.094547343378629</v>
      </c>
      <c r="J1609" s="20">
        <f t="shared" si="619"/>
        <v>-2.094547343378629</v>
      </c>
      <c r="K1609" s="26">
        <f t="shared" si="620"/>
        <v>1047.2736716893146</v>
      </c>
      <c r="L1609" s="15">
        <f>Daten!G1609</f>
        <v>180</v>
      </c>
      <c r="M1609" s="15">
        <f>Daten!H1609</f>
        <v>778</v>
      </c>
      <c r="N1609" s="15">
        <f>Daten!I1609</f>
        <v>257</v>
      </c>
      <c r="O1609" s="27">
        <f t="shared" si="621"/>
        <v>0.56169665809768643</v>
      </c>
      <c r="P1609" s="15">
        <f t="shared" si="622"/>
        <v>445.36580251132375</v>
      </c>
      <c r="Q1609" s="20">
        <f t="shared" si="623"/>
        <v>-8.36580251132375</v>
      </c>
      <c r="R1609" s="26">
        <f t="shared" si="624"/>
        <v>-1673.16050226475</v>
      </c>
      <c r="S1609" s="8">
        <f>Daten!K1609</f>
        <v>5699.35</v>
      </c>
      <c r="T1609" s="8">
        <f>Daten!L1609</f>
        <v>37680.68</v>
      </c>
      <c r="U1609" s="8">
        <f>Daten!M1609</f>
        <v>142829.09</v>
      </c>
      <c r="V1609" s="8">
        <f>Daten!N1609</f>
        <v>500</v>
      </c>
      <c r="W1609" s="8">
        <f>Daten!O1609</f>
        <v>500</v>
      </c>
      <c r="X1609" s="22">
        <f t="shared" si="625"/>
        <v>186209.12</v>
      </c>
      <c r="Y1609" s="8">
        <f t="shared" si="626"/>
        <v>498427.48735011945</v>
      </c>
      <c r="Z1609" s="20">
        <f t="shared" si="627"/>
        <v>-312218.36735011946</v>
      </c>
      <c r="AA1609" s="26">
        <f t="shared" si="628"/>
        <v>31221.836735011948</v>
      </c>
      <c r="AB1609" s="31">
        <f t="shared" si="629"/>
        <v>30595.949904436511</v>
      </c>
      <c r="AC1609" s="30">
        <f t="shared" si="630"/>
        <v>30595.949904436511</v>
      </c>
      <c r="AG1609" s="25">
        <f t="shared" si="631"/>
        <v>1047.2736716893146</v>
      </c>
      <c r="AH1609" s="25">
        <f t="shared" si="632"/>
        <v>31221.836735011948</v>
      </c>
      <c r="AI1609" s="25">
        <f t="shared" si="633"/>
        <v>32269.110406701264</v>
      </c>
      <c r="AJ1609" s="25">
        <f t="shared" si="634"/>
        <v>1</v>
      </c>
      <c r="AK1609" s="25">
        <f t="shared" si="635"/>
        <v>32269.110406701264</v>
      </c>
      <c r="AL1609" s="25">
        <f t="shared" ca="1" si="636"/>
        <v>88816</v>
      </c>
      <c r="AM1609" s="25">
        <f t="shared" ca="1" si="637"/>
        <v>61</v>
      </c>
      <c r="AN1609" s="25">
        <f ca="1">IF(AM1609=0,0,COUNTIF($AM$19:AM1609,C1609*10+1))</f>
        <v>85</v>
      </c>
      <c r="AO1609" s="20">
        <f t="shared" ca="1" si="638"/>
        <v>0</v>
      </c>
      <c r="AP1609" s="32">
        <f t="shared" ca="1" si="639"/>
        <v>88816</v>
      </c>
    </row>
    <row r="1610" spans="1:42" x14ac:dyDescent="0.2">
      <c r="A1610" s="14">
        <f>Daten!A1610</f>
        <v>61711</v>
      </c>
      <c r="B1610" s="7" t="str">
        <f>Daten!B1610</f>
        <v xml:space="preserve">Gasen                                             </v>
      </c>
      <c r="C1610" s="14">
        <f t="shared" si="615"/>
        <v>6</v>
      </c>
      <c r="D1610" s="9">
        <f>Daten!D1610</f>
        <v>0</v>
      </c>
      <c r="E1610" s="8">
        <f>Daten!E1610</f>
        <v>856</v>
      </c>
      <c r="F1610" s="8">
        <f>Daten!F1610</f>
        <v>896</v>
      </c>
      <c r="G1610" s="26">
        <f t="shared" si="616"/>
        <v>-40</v>
      </c>
      <c r="H1610" s="28">
        <f t="shared" si="617"/>
        <v>-4.4642857142857144E-2</v>
      </c>
      <c r="I1610" s="20">
        <f t="shared" si="618"/>
        <v>12.763928683056042</v>
      </c>
      <c r="J1610" s="20">
        <f t="shared" si="619"/>
        <v>-52.763928683056044</v>
      </c>
      <c r="K1610" s="26">
        <f t="shared" si="620"/>
        <v>26381.964341528022</v>
      </c>
      <c r="L1610" s="15">
        <f>Daten!G1610</f>
        <v>140</v>
      </c>
      <c r="M1610" s="15">
        <f>Daten!H1610</f>
        <v>520</v>
      </c>
      <c r="N1610" s="15">
        <f>Daten!I1610</f>
        <v>196</v>
      </c>
      <c r="O1610" s="27">
        <f t="shared" si="621"/>
        <v>0.64615384615384619</v>
      </c>
      <c r="P1610" s="15">
        <f t="shared" si="622"/>
        <v>297.6738011643809</v>
      </c>
      <c r="Q1610" s="20">
        <f t="shared" si="623"/>
        <v>38.326198835619095</v>
      </c>
      <c r="R1610" s="26">
        <f t="shared" si="624"/>
        <v>7665.2397671238195</v>
      </c>
      <c r="S1610" s="8">
        <f>Daten!K1610</f>
        <v>5760.12</v>
      </c>
      <c r="T1610" s="8">
        <f>Daten!L1610</f>
        <v>33601.769999999997</v>
      </c>
      <c r="U1610" s="8">
        <f>Daten!M1610</f>
        <v>197961.06</v>
      </c>
      <c r="V1610" s="8">
        <f>Daten!N1610</f>
        <v>500</v>
      </c>
      <c r="W1610" s="8">
        <f>Daten!O1610</f>
        <v>500</v>
      </c>
      <c r="X1610" s="22">
        <f t="shared" si="625"/>
        <v>237322.95</v>
      </c>
      <c r="Y1610" s="8">
        <f t="shared" si="626"/>
        <v>351155.49726066028</v>
      </c>
      <c r="Z1610" s="20">
        <f t="shared" si="627"/>
        <v>-113832.54726066027</v>
      </c>
      <c r="AA1610" s="26">
        <f t="shared" si="628"/>
        <v>11383.254726066029</v>
      </c>
      <c r="AB1610" s="31">
        <f t="shared" si="629"/>
        <v>45430.458834717872</v>
      </c>
      <c r="AC1610" s="30">
        <f t="shared" si="630"/>
        <v>45430.458834717872</v>
      </c>
      <c r="AG1610" s="25">
        <f t="shared" si="631"/>
        <v>26381.964341528022</v>
      </c>
      <c r="AH1610" s="25">
        <f t="shared" si="632"/>
        <v>11383.254726066029</v>
      </c>
      <c r="AI1610" s="25">
        <f t="shared" si="633"/>
        <v>37765.219067594051</v>
      </c>
      <c r="AJ1610" s="25">
        <f t="shared" si="634"/>
        <v>1</v>
      </c>
      <c r="AK1610" s="25">
        <f t="shared" si="635"/>
        <v>37765.219067594051</v>
      </c>
      <c r="AL1610" s="25">
        <f t="shared" ca="1" si="636"/>
        <v>103944</v>
      </c>
      <c r="AM1610" s="25">
        <f t="shared" ca="1" si="637"/>
        <v>61</v>
      </c>
      <c r="AN1610" s="25">
        <f ca="1">IF(AM1610=0,0,COUNTIF($AM$19:AM1610,C1610*10+1))</f>
        <v>86</v>
      </c>
      <c r="AO1610" s="20">
        <f t="shared" ca="1" si="638"/>
        <v>0</v>
      </c>
      <c r="AP1610" s="32">
        <f t="shared" ca="1" si="639"/>
        <v>103944</v>
      </c>
    </row>
    <row r="1611" spans="1:42" x14ac:dyDescent="0.2">
      <c r="A1611" s="14">
        <f>Daten!A1611</f>
        <v>61716</v>
      </c>
      <c r="B1611" s="7" t="str">
        <f>Daten!B1611</f>
        <v xml:space="preserve">Markt Hartmannsdorf                               </v>
      </c>
      <c r="C1611" s="14">
        <f t="shared" si="615"/>
        <v>6</v>
      </c>
      <c r="D1611" s="9">
        <f>Daten!D1611</f>
        <v>0</v>
      </c>
      <c r="E1611" s="8">
        <f>Daten!E1611</f>
        <v>2989</v>
      </c>
      <c r="F1611" s="8">
        <f>Daten!F1611</f>
        <v>2943</v>
      </c>
      <c r="G1611" s="26">
        <f t="shared" si="616"/>
        <v>46</v>
      </c>
      <c r="H1611" s="28">
        <f t="shared" si="617"/>
        <v>1.5630309208290859E-2</v>
      </c>
      <c r="I1611" s="20">
        <f t="shared" si="618"/>
        <v>41.924377359636082</v>
      </c>
      <c r="J1611" s="20">
        <f t="shared" si="619"/>
        <v>4.0756226403639175</v>
      </c>
      <c r="K1611" s="26">
        <f t="shared" si="620"/>
        <v>-2037.8113201819588</v>
      </c>
      <c r="L1611" s="15">
        <f>Daten!G1611</f>
        <v>474</v>
      </c>
      <c r="M1611" s="15">
        <f>Daten!H1611</f>
        <v>1908</v>
      </c>
      <c r="N1611" s="15">
        <f>Daten!I1611</f>
        <v>607</v>
      </c>
      <c r="O1611" s="27">
        <f t="shared" si="621"/>
        <v>0.56656184486373162</v>
      </c>
      <c r="P1611" s="15">
        <f t="shared" si="622"/>
        <v>1092.2338704262283</v>
      </c>
      <c r="Q1611" s="20">
        <f t="shared" si="623"/>
        <v>-11.23387042622835</v>
      </c>
      <c r="R1611" s="26">
        <f t="shared" si="624"/>
        <v>-2246.77408524567</v>
      </c>
      <c r="S1611" s="8">
        <f>Daten!K1611</f>
        <v>17080.849999999999</v>
      </c>
      <c r="T1611" s="8">
        <f>Daten!L1611</f>
        <v>158063.19</v>
      </c>
      <c r="U1611" s="8">
        <f>Daten!M1611</f>
        <v>435931.68</v>
      </c>
      <c r="V1611" s="8">
        <f>Daten!N1611</f>
        <v>500</v>
      </c>
      <c r="W1611" s="8">
        <f>Daten!O1611</f>
        <v>500</v>
      </c>
      <c r="X1611" s="22">
        <f t="shared" si="625"/>
        <v>611075.72</v>
      </c>
      <c r="Y1611" s="8">
        <f t="shared" si="626"/>
        <v>1226172.6417197587</v>
      </c>
      <c r="Z1611" s="20">
        <f t="shared" si="627"/>
        <v>-615096.92171975877</v>
      </c>
      <c r="AA1611" s="26">
        <f t="shared" si="628"/>
        <v>61509.692171975883</v>
      </c>
      <c r="AB1611" s="31">
        <f t="shared" si="629"/>
        <v>57225.106766548255</v>
      </c>
      <c r="AC1611" s="30">
        <f t="shared" si="630"/>
        <v>57225.106766548255</v>
      </c>
      <c r="AG1611" s="25">
        <f t="shared" si="631"/>
        <v>-2037.8113201819588</v>
      </c>
      <c r="AH1611" s="25">
        <f t="shared" si="632"/>
        <v>61509.692171975883</v>
      </c>
      <c r="AI1611" s="25">
        <f t="shared" si="633"/>
        <v>59471.880851793925</v>
      </c>
      <c r="AJ1611" s="25">
        <f t="shared" si="634"/>
        <v>1</v>
      </c>
      <c r="AK1611" s="25">
        <f t="shared" si="635"/>
        <v>59471.880851793925</v>
      </c>
      <c r="AL1611" s="25">
        <f t="shared" ca="1" si="636"/>
        <v>163688</v>
      </c>
      <c r="AM1611" s="25">
        <f t="shared" ca="1" si="637"/>
        <v>61</v>
      </c>
      <c r="AN1611" s="25">
        <f ca="1">IF(AM1611=0,0,COUNTIF($AM$19:AM1611,C1611*10+1))</f>
        <v>87</v>
      </c>
      <c r="AO1611" s="20">
        <f t="shared" ca="1" si="638"/>
        <v>0</v>
      </c>
      <c r="AP1611" s="32">
        <f t="shared" ca="1" si="639"/>
        <v>163688</v>
      </c>
    </row>
    <row r="1612" spans="1:42" x14ac:dyDescent="0.2">
      <c r="A1612" s="14">
        <f>Daten!A1612</f>
        <v>61719</v>
      </c>
      <c r="B1612" s="7" t="str">
        <f>Daten!B1612</f>
        <v xml:space="preserve">Hofstätten an der Raab                           </v>
      </c>
      <c r="C1612" s="14">
        <f t="shared" si="615"/>
        <v>6</v>
      </c>
      <c r="D1612" s="9">
        <f>Daten!D1612</f>
        <v>0</v>
      </c>
      <c r="E1612" s="8">
        <f>Daten!E1612</f>
        <v>2384</v>
      </c>
      <c r="F1612" s="8">
        <f>Daten!F1612</f>
        <v>2329</v>
      </c>
      <c r="G1612" s="26">
        <f t="shared" si="616"/>
        <v>55</v>
      </c>
      <c r="H1612" s="28">
        <f t="shared" si="617"/>
        <v>2.3615285530270501E-2</v>
      </c>
      <c r="I1612" s="20">
        <f t="shared" si="618"/>
        <v>33.177667302274017</v>
      </c>
      <c r="J1612" s="20">
        <f t="shared" si="619"/>
        <v>21.822332697725983</v>
      </c>
      <c r="K1612" s="26">
        <f t="shared" si="620"/>
        <v>-10911.166348862991</v>
      </c>
      <c r="L1612" s="15">
        <f>Daten!G1612</f>
        <v>367</v>
      </c>
      <c r="M1612" s="15">
        <f>Daten!H1612</f>
        <v>1601</v>
      </c>
      <c r="N1612" s="15">
        <f>Daten!I1612</f>
        <v>416</v>
      </c>
      <c r="O1612" s="27">
        <f t="shared" si="621"/>
        <v>0.48906933166770766</v>
      </c>
      <c r="P1612" s="15">
        <f t="shared" si="622"/>
        <v>916.4918378157189</v>
      </c>
      <c r="Q1612" s="20">
        <f t="shared" si="623"/>
        <v>-133.4918378157189</v>
      </c>
      <c r="R1612" s="26">
        <f t="shared" si="624"/>
        <v>-26698.36756314378</v>
      </c>
      <c r="S1612" s="8">
        <f>Daten!K1612</f>
        <v>7014.49</v>
      </c>
      <c r="T1612" s="8">
        <f>Daten!L1612</f>
        <v>152399.31</v>
      </c>
      <c r="U1612" s="8">
        <f>Daten!M1612</f>
        <v>1275588.08</v>
      </c>
      <c r="V1612" s="8">
        <f>Daten!N1612</f>
        <v>500</v>
      </c>
      <c r="W1612" s="8">
        <f>Daten!O1612</f>
        <v>500</v>
      </c>
      <c r="X1612" s="22">
        <f t="shared" si="625"/>
        <v>1435001.8800000001</v>
      </c>
      <c r="Y1612" s="8">
        <f t="shared" si="626"/>
        <v>977984.46900632489</v>
      </c>
      <c r="Z1612" s="20">
        <f t="shared" si="627"/>
        <v>457017.41099367524</v>
      </c>
      <c r="AA1612" s="26">
        <f t="shared" si="628"/>
        <v>-45701.741099367529</v>
      </c>
      <c r="AB1612" s="31">
        <f t="shared" si="629"/>
        <v>-83311.275011374295</v>
      </c>
      <c r="AC1612" s="30">
        <f t="shared" si="630"/>
        <v>0</v>
      </c>
      <c r="AG1612" s="25">
        <f t="shared" si="631"/>
        <v>0</v>
      </c>
      <c r="AH1612" s="25">
        <f t="shared" si="632"/>
        <v>0</v>
      </c>
      <c r="AI1612" s="25">
        <f t="shared" si="633"/>
        <v>0</v>
      </c>
      <c r="AJ1612" s="25">
        <f t="shared" si="634"/>
        <v>1</v>
      </c>
      <c r="AK1612" s="25">
        <f t="shared" si="635"/>
        <v>0</v>
      </c>
      <c r="AL1612" s="25">
        <f t="shared" ca="1" si="636"/>
        <v>0</v>
      </c>
      <c r="AM1612" s="25">
        <f t="shared" ca="1" si="637"/>
        <v>0</v>
      </c>
      <c r="AN1612" s="25">
        <f ca="1">IF(AM1612=0,0,COUNTIF($AM$19:AM1612,C1612*10+1))</f>
        <v>0</v>
      </c>
      <c r="AO1612" s="20">
        <f t="shared" ca="1" si="638"/>
        <v>0</v>
      </c>
      <c r="AP1612" s="32">
        <f t="shared" ca="1" si="639"/>
        <v>0</v>
      </c>
    </row>
    <row r="1613" spans="1:42" x14ac:dyDescent="0.2">
      <c r="A1613" s="14">
        <f>Daten!A1613</f>
        <v>61727</v>
      </c>
      <c r="B1613" s="7" t="str">
        <f>Daten!B1613</f>
        <v xml:space="preserve">Ludersdorf-Wilfersdorf                            </v>
      </c>
      <c r="C1613" s="14">
        <f t="shared" si="615"/>
        <v>6</v>
      </c>
      <c r="D1613" s="9">
        <f>Daten!D1613</f>
        <v>0</v>
      </c>
      <c r="E1613" s="8">
        <f>Daten!E1613</f>
        <v>2558</v>
      </c>
      <c r="F1613" s="8">
        <f>Daten!F1613</f>
        <v>2462</v>
      </c>
      <c r="G1613" s="26">
        <f t="shared" si="616"/>
        <v>96</v>
      </c>
      <c r="H1613" s="28">
        <f t="shared" si="617"/>
        <v>3.899268887083672E-2</v>
      </c>
      <c r="I1613" s="20">
        <f t="shared" si="618"/>
        <v>35.07231296616515</v>
      </c>
      <c r="J1613" s="20">
        <f t="shared" si="619"/>
        <v>60.92768703383485</v>
      </c>
      <c r="K1613" s="26">
        <f t="shared" si="620"/>
        <v>-30463.843516917426</v>
      </c>
      <c r="L1613" s="15">
        <f>Daten!G1613</f>
        <v>414</v>
      </c>
      <c r="M1613" s="15">
        <f>Daten!H1613</f>
        <v>1738</v>
      </c>
      <c r="N1613" s="15">
        <f>Daten!I1613</f>
        <v>406</v>
      </c>
      <c r="O1613" s="27">
        <f t="shared" si="621"/>
        <v>0.47180667433831991</v>
      </c>
      <c r="P1613" s="15">
        <f t="shared" si="622"/>
        <v>994.91743543018072</v>
      </c>
      <c r="Q1613" s="20">
        <f t="shared" si="623"/>
        <v>-174.91743543018072</v>
      </c>
      <c r="R1613" s="26">
        <f t="shared" si="624"/>
        <v>-34983.487086036141</v>
      </c>
      <c r="S1613" s="8">
        <f>Daten!K1613</f>
        <v>5383.74</v>
      </c>
      <c r="T1613" s="8">
        <f>Daten!L1613</f>
        <v>188306.52</v>
      </c>
      <c r="U1613" s="8">
        <f>Daten!M1613</f>
        <v>944581.92</v>
      </c>
      <c r="V1613" s="8">
        <f>Daten!N1613</f>
        <v>500</v>
      </c>
      <c r="W1613" s="8">
        <f>Daten!O1613</f>
        <v>500</v>
      </c>
      <c r="X1613" s="22">
        <f t="shared" si="625"/>
        <v>1138272.18</v>
      </c>
      <c r="Y1613" s="8">
        <f t="shared" si="626"/>
        <v>1049364.2079354778</v>
      </c>
      <c r="Z1613" s="20">
        <f t="shared" si="627"/>
        <v>88907.972064522095</v>
      </c>
      <c r="AA1613" s="26">
        <f t="shared" si="628"/>
        <v>-8890.7972064522091</v>
      </c>
      <c r="AB1613" s="31">
        <f t="shared" si="629"/>
        <v>-74338.127809405778</v>
      </c>
      <c r="AC1613" s="30">
        <f t="shared" si="630"/>
        <v>0</v>
      </c>
      <c r="AG1613" s="25">
        <f t="shared" si="631"/>
        <v>0</v>
      </c>
      <c r="AH1613" s="25">
        <f t="shared" si="632"/>
        <v>0</v>
      </c>
      <c r="AI1613" s="25">
        <f t="shared" si="633"/>
        <v>0</v>
      </c>
      <c r="AJ1613" s="25">
        <f t="shared" si="634"/>
        <v>1</v>
      </c>
      <c r="AK1613" s="25">
        <f t="shared" si="635"/>
        <v>0</v>
      </c>
      <c r="AL1613" s="25">
        <f t="shared" ca="1" si="636"/>
        <v>0</v>
      </c>
      <c r="AM1613" s="25">
        <f t="shared" ca="1" si="637"/>
        <v>0</v>
      </c>
      <c r="AN1613" s="25">
        <f ca="1">IF(AM1613=0,0,COUNTIF($AM$19:AM1613,C1613*10+1))</f>
        <v>0</v>
      </c>
      <c r="AO1613" s="20">
        <f t="shared" ca="1" si="638"/>
        <v>0</v>
      </c>
      <c r="AP1613" s="32">
        <f t="shared" ca="1" si="639"/>
        <v>0</v>
      </c>
    </row>
    <row r="1614" spans="1:42" x14ac:dyDescent="0.2">
      <c r="A1614" s="14">
        <f>Daten!A1614</f>
        <v>61728</v>
      </c>
      <c r="B1614" s="7" t="str">
        <f>Daten!B1614</f>
        <v xml:space="preserve">Miesenbach bei Birkfeld                           </v>
      </c>
      <c r="C1614" s="14">
        <f t="shared" si="615"/>
        <v>6</v>
      </c>
      <c r="D1614" s="9">
        <f>Daten!D1614</f>
        <v>0</v>
      </c>
      <c r="E1614" s="8">
        <f>Daten!E1614</f>
        <v>658</v>
      </c>
      <c r="F1614" s="8">
        <f>Daten!F1614</f>
        <v>678</v>
      </c>
      <c r="G1614" s="26">
        <f t="shared" si="616"/>
        <v>-20</v>
      </c>
      <c r="H1614" s="28">
        <f t="shared" si="617"/>
        <v>-2.9498525073746312E-2</v>
      </c>
      <c r="I1614" s="20">
        <f t="shared" si="618"/>
        <v>9.658419249008924</v>
      </c>
      <c r="J1614" s="20">
        <f t="shared" si="619"/>
        <v>-29.658419249008922</v>
      </c>
      <c r="K1614" s="26">
        <f t="shared" si="620"/>
        <v>14829.209624504461</v>
      </c>
      <c r="L1614" s="15">
        <f>Daten!G1614</f>
        <v>86</v>
      </c>
      <c r="M1614" s="15">
        <f>Daten!H1614</f>
        <v>436</v>
      </c>
      <c r="N1614" s="15">
        <f>Daten!I1614</f>
        <v>136</v>
      </c>
      <c r="O1614" s="27">
        <f t="shared" si="621"/>
        <v>0.50917431192660545</v>
      </c>
      <c r="P1614" s="15">
        <f t="shared" si="622"/>
        <v>249.58803328398091</v>
      </c>
      <c r="Q1614" s="20">
        <f t="shared" si="623"/>
        <v>-27.588033283980906</v>
      </c>
      <c r="R1614" s="26">
        <f t="shared" si="624"/>
        <v>-5517.6066567961807</v>
      </c>
      <c r="S1614" s="8">
        <f>Daten!K1614</f>
        <v>3825.09</v>
      </c>
      <c r="T1614" s="8">
        <f>Daten!L1614</f>
        <v>43863.74</v>
      </c>
      <c r="U1614" s="8">
        <f>Daten!M1614</f>
        <v>34708.97</v>
      </c>
      <c r="V1614" s="8">
        <f>Daten!N1614</f>
        <v>500</v>
      </c>
      <c r="W1614" s="8">
        <f>Daten!O1614</f>
        <v>500</v>
      </c>
      <c r="X1614" s="22">
        <f t="shared" si="625"/>
        <v>82397.8</v>
      </c>
      <c r="Y1614" s="8">
        <f t="shared" si="626"/>
        <v>269930.27709990006</v>
      </c>
      <c r="Z1614" s="20">
        <f t="shared" si="627"/>
        <v>-187532.47709990008</v>
      </c>
      <c r="AA1614" s="26">
        <f t="shared" si="628"/>
        <v>18753.24770999001</v>
      </c>
      <c r="AB1614" s="31">
        <f t="shared" si="629"/>
        <v>28064.85067769829</v>
      </c>
      <c r="AC1614" s="30">
        <f t="shared" si="630"/>
        <v>28064.85067769829</v>
      </c>
      <c r="AG1614" s="25">
        <f t="shared" si="631"/>
        <v>14829.209624504461</v>
      </c>
      <c r="AH1614" s="25">
        <f t="shared" si="632"/>
        <v>18753.24770999001</v>
      </c>
      <c r="AI1614" s="25">
        <f t="shared" si="633"/>
        <v>33582.457334494473</v>
      </c>
      <c r="AJ1614" s="25">
        <f t="shared" si="634"/>
        <v>1</v>
      </c>
      <c r="AK1614" s="25">
        <f t="shared" si="635"/>
        <v>33582.457334494473</v>
      </c>
      <c r="AL1614" s="25">
        <f t="shared" ca="1" si="636"/>
        <v>92431</v>
      </c>
      <c r="AM1614" s="25">
        <f t="shared" ca="1" si="637"/>
        <v>61</v>
      </c>
      <c r="AN1614" s="25">
        <f ca="1">IF(AM1614=0,0,COUNTIF($AM$19:AM1614,C1614*10+1))</f>
        <v>88</v>
      </c>
      <c r="AO1614" s="20">
        <f t="shared" ca="1" si="638"/>
        <v>0</v>
      </c>
      <c r="AP1614" s="32">
        <f t="shared" ca="1" si="639"/>
        <v>92431</v>
      </c>
    </row>
    <row r="1615" spans="1:42" x14ac:dyDescent="0.2">
      <c r="A1615" s="14">
        <f>Daten!A1615</f>
        <v>61729</v>
      </c>
      <c r="B1615" s="7" t="str">
        <f>Daten!B1615</f>
        <v xml:space="preserve">Mitterdorf an der Raab                            </v>
      </c>
      <c r="C1615" s="14">
        <f t="shared" si="615"/>
        <v>6</v>
      </c>
      <c r="D1615" s="9">
        <f>Daten!D1615</f>
        <v>0</v>
      </c>
      <c r="E1615" s="8">
        <f>Daten!E1615</f>
        <v>2141</v>
      </c>
      <c r="F1615" s="8">
        <f>Daten!F1615</f>
        <v>2119</v>
      </c>
      <c r="G1615" s="26">
        <f t="shared" si="616"/>
        <v>22</v>
      </c>
      <c r="H1615" s="28">
        <f t="shared" si="617"/>
        <v>1.0382255781028787E-2</v>
      </c>
      <c r="I1615" s="20">
        <f t="shared" si="618"/>
        <v>30.186121517182759</v>
      </c>
      <c r="J1615" s="20">
        <f t="shared" si="619"/>
        <v>-8.1861215171827588</v>
      </c>
      <c r="K1615" s="26">
        <f t="shared" si="620"/>
        <v>4093.0607585913795</v>
      </c>
      <c r="L1615" s="15">
        <f>Daten!G1615</f>
        <v>339</v>
      </c>
      <c r="M1615" s="15">
        <f>Daten!H1615</f>
        <v>1379</v>
      </c>
      <c r="N1615" s="15">
        <f>Daten!I1615</f>
        <v>423</v>
      </c>
      <c r="O1615" s="27">
        <f t="shared" si="621"/>
        <v>0.55257432922407546</v>
      </c>
      <c r="P1615" s="15">
        <f t="shared" si="622"/>
        <v>789.4080227032332</v>
      </c>
      <c r="Q1615" s="20">
        <f t="shared" si="623"/>
        <v>-27.4080227032332</v>
      </c>
      <c r="R1615" s="26">
        <f t="shared" si="624"/>
        <v>-5481.6045406466401</v>
      </c>
      <c r="S1615" s="8">
        <f>Daten!K1615</f>
        <v>13500.93</v>
      </c>
      <c r="T1615" s="8">
        <f>Daten!L1615</f>
        <v>103208.51</v>
      </c>
      <c r="U1615" s="8">
        <f>Daten!M1615</f>
        <v>97994.82</v>
      </c>
      <c r="V1615" s="8">
        <f>Daten!N1615</f>
        <v>500</v>
      </c>
      <c r="W1615" s="8">
        <f>Daten!O1615</f>
        <v>500</v>
      </c>
      <c r="X1615" s="22">
        <f t="shared" si="625"/>
        <v>214704.26</v>
      </c>
      <c r="Y1615" s="8">
        <f t="shared" si="626"/>
        <v>878298.97153630096</v>
      </c>
      <c r="Z1615" s="20">
        <f t="shared" si="627"/>
        <v>-663594.71153630095</v>
      </c>
      <c r="AA1615" s="26">
        <f t="shared" si="628"/>
        <v>66359.471153630104</v>
      </c>
      <c r="AB1615" s="31">
        <f t="shared" si="629"/>
        <v>64970.927371574842</v>
      </c>
      <c r="AC1615" s="30">
        <f t="shared" si="630"/>
        <v>64970.927371574842</v>
      </c>
      <c r="AG1615" s="25">
        <f t="shared" si="631"/>
        <v>4093.0607585913795</v>
      </c>
      <c r="AH1615" s="25">
        <f t="shared" si="632"/>
        <v>66359.471153630104</v>
      </c>
      <c r="AI1615" s="25">
        <f t="shared" si="633"/>
        <v>70452.531912221486</v>
      </c>
      <c r="AJ1615" s="25">
        <f t="shared" si="634"/>
        <v>1</v>
      </c>
      <c r="AK1615" s="25">
        <f t="shared" si="635"/>
        <v>70452.531912221486</v>
      </c>
      <c r="AL1615" s="25">
        <f t="shared" ca="1" si="636"/>
        <v>193911</v>
      </c>
      <c r="AM1615" s="25">
        <f t="shared" ca="1" si="637"/>
        <v>61</v>
      </c>
      <c r="AN1615" s="25">
        <f ca="1">IF(AM1615=0,0,COUNTIF($AM$19:AM1615,C1615*10+1))</f>
        <v>89</v>
      </c>
      <c r="AO1615" s="20">
        <f t="shared" ca="1" si="638"/>
        <v>0</v>
      </c>
      <c r="AP1615" s="32">
        <f t="shared" ca="1" si="639"/>
        <v>193911</v>
      </c>
    </row>
    <row r="1616" spans="1:42" x14ac:dyDescent="0.2">
      <c r="A1616" s="14">
        <f>Daten!A1616</f>
        <v>61730</v>
      </c>
      <c r="B1616" s="7" t="str">
        <f>Daten!B1616</f>
        <v xml:space="preserve">Mortantsch                                        </v>
      </c>
      <c r="C1616" s="14">
        <f t="shared" si="615"/>
        <v>6</v>
      </c>
      <c r="D1616" s="9">
        <f>Daten!D1616</f>
        <v>0</v>
      </c>
      <c r="E1616" s="8">
        <f>Daten!E1616</f>
        <v>2273</v>
      </c>
      <c r="F1616" s="8">
        <f>Daten!F1616</f>
        <v>2182</v>
      </c>
      <c r="G1616" s="26">
        <f t="shared" si="616"/>
        <v>91</v>
      </c>
      <c r="H1616" s="28">
        <f t="shared" si="617"/>
        <v>4.1704857928505958E-2</v>
      </c>
      <c r="I1616" s="20">
        <f t="shared" si="618"/>
        <v>31.083585252710137</v>
      </c>
      <c r="J1616" s="20">
        <f t="shared" si="619"/>
        <v>59.916414747289863</v>
      </c>
      <c r="K1616" s="26">
        <f t="shared" si="620"/>
        <v>-29958.207373644931</v>
      </c>
      <c r="L1616" s="15">
        <f>Daten!G1616</f>
        <v>443</v>
      </c>
      <c r="M1616" s="15">
        <f>Daten!H1616</f>
        <v>1407</v>
      </c>
      <c r="N1616" s="15">
        <f>Daten!I1616</f>
        <v>423</v>
      </c>
      <c r="O1616" s="27">
        <f t="shared" si="621"/>
        <v>0.61549395877754087</v>
      </c>
      <c r="P1616" s="15">
        <f t="shared" si="622"/>
        <v>805.43661199669987</v>
      </c>
      <c r="Q1616" s="20">
        <f t="shared" si="623"/>
        <v>60.563388003300133</v>
      </c>
      <c r="R1616" s="26">
        <f t="shared" si="624"/>
        <v>12112.677600660027</v>
      </c>
      <c r="S1616" s="8">
        <f>Daten!K1616</f>
        <v>7656.96</v>
      </c>
      <c r="T1616" s="8">
        <f>Daten!L1616</f>
        <v>113503.56</v>
      </c>
      <c r="U1616" s="8">
        <f>Daten!M1616</f>
        <v>67470.679999999993</v>
      </c>
      <c r="V1616" s="8">
        <f>Daten!N1616</f>
        <v>500</v>
      </c>
      <c r="W1616" s="8">
        <f>Daten!O1616</f>
        <v>500</v>
      </c>
      <c r="X1616" s="22">
        <f t="shared" si="625"/>
        <v>188631.2</v>
      </c>
      <c r="Y1616" s="8">
        <f t="shared" si="626"/>
        <v>932449.11831014114</v>
      </c>
      <c r="Z1616" s="20">
        <f t="shared" si="627"/>
        <v>-743817.91831014119</v>
      </c>
      <c r="AA1616" s="26">
        <f t="shared" si="628"/>
        <v>74381.791831014125</v>
      </c>
      <c r="AB1616" s="31">
        <f t="shared" si="629"/>
        <v>56536.26205802922</v>
      </c>
      <c r="AC1616" s="30">
        <f t="shared" si="630"/>
        <v>56536.26205802922</v>
      </c>
      <c r="AG1616" s="25">
        <f t="shared" si="631"/>
        <v>-29958.207373644931</v>
      </c>
      <c r="AH1616" s="25">
        <f t="shared" si="632"/>
        <v>74381.791831014125</v>
      </c>
      <c r="AI1616" s="25">
        <f t="shared" si="633"/>
        <v>44423.584457369194</v>
      </c>
      <c r="AJ1616" s="25">
        <f t="shared" si="634"/>
        <v>1</v>
      </c>
      <c r="AK1616" s="25">
        <f t="shared" si="635"/>
        <v>44423.584457369194</v>
      </c>
      <c r="AL1616" s="25">
        <f t="shared" ca="1" si="636"/>
        <v>122270</v>
      </c>
      <c r="AM1616" s="25">
        <f t="shared" ca="1" si="637"/>
        <v>61</v>
      </c>
      <c r="AN1616" s="25">
        <f ca="1">IF(AM1616=0,0,COUNTIF($AM$19:AM1616,C1616*10+1))</f>
        <v>90</v>
      </c>
      <c r="AO1616" s="20">
        <f t="shared" ca="1" si="638"/>
        <v>0</v>
      </c>
      <c r="AP1616" s="32">
        <f t="shared" ca="1" si="639"/>
        <v>122270</v>
      </c>
    </row>
    <row r="1617" spans="1:42" x14ac:dyDescent="0.2">
      <c r="A1617" s="14">
        <f>Daten!A1617</f>
        <v>61731</v>
      </c>
      <c r="B1617" s="7" t="str">
        <f>Daten!B1617</f>
        <v xml:space="preserve">Naas                                              </v>
      </c>
      <c r="C1617" s="14">
        <f t="shared" si="615"/>
        <v>6</v>
      </c>
      <c r="D1617" s="9">
        <f>Daten!D1617</f>
        <v>0</v>
      </c>
      <c r="E1617" s="8">
        <f>Daten!E1617</f>
        <v>1338</v>
      </c>
      <c r="F1617" s="8">
        <f>Daten!F1617</f>
        <v>1355</v>
      </c>
      <c r="G1617" s="26">
        <f t="shared" si="616"/>
        <v>-17</v>
      </c>
      <c r="H1617" s="28">
        <f t="shared" si="617"/>
        <v>-1.2546125461254613E-2</v>
      </c>
      <c r="I1617" s="20">
        <f t="shared" si="618"/>
        <v>19.302593041898366</v>
      </c>
      <c r="J1617" s="20">
        <f t="shared" si="619"/>
        <v>-36.302593041898362</v>
      </c>
      <c r="K1617" s="26">
        <f t="shared" si="620"/>
        <v>18151.296520949181</v>
      </c>
      <c r="L1617" s="15">
        <f>Daten!G1617</f>
        <v>188</v>
      </c>
      <c r="M1617" s="15">
        <f>Daten!H1617</f>
        <v>876</v>
      </c>
      <c r="N1617" s="15">
        <f>Daten!I1617</f>
        <v>274</v>
      </c>
      <c r="O1617" s="27">
        <f t="shared" si="621"/>
        <v>0.5273972602739726</v>
      </c>
      <c r="P1617" s="15">
        <f t="shared" si="622"/>
        <v>501.46586503845703</v>
      </c>
      <c r="Q1617" s="20">
        <f t="shared" si="623"/>
        <v>-39.465865038457025</v>
      </c>
      <c r="R1617" s="26">
        <f t="shared" si="624"/>
        <v>-7893.1730076914046</v>
      </c>
      <c r="S1617" s="8">
        <f>Daten!K1617</f>
        <v>5134.66</v>
      </c>
      <c r="T1617" s="8">
        <f>Daten!L1617</f>
        <v>70173.72</v>
      </c>
      <c r="U1617" s="8">
        <f>Daten!M1617</f>
        <v>504861.93</v>
      </c>
      <c r="V1617" s="8">
        <f>Daten!N1617</f>
        <v>500</v>
      </c>
      <c r="W1617" s="8">
        <f>Daten!O1617</f>
        <v>500</v>
      </c>
      <c r="X1617" s="22">
        <f t="shared" si="625"/>
        <v>580170.31000000006</v>
      </c>
      <c r="Y1617" s="8">
        <f t="shared" si="626"/>
        <v>548885.57866210688</v>
      </c>
      <c r="Z1617" s="20">
        <f t="shared" si="627"/>
        <v>31284.731337893172</v>
      </c>
      <c r="AA1617" s="26">
        <f t="shared" si="628"/>
        <v>-3128.4731337893172</v>
      </c>
      <c r="AB1617" s="31">
        <f t="shared" si="629"/>
        <v>7129.6503794684595</v>
      </c>
      <c r="AC1617" s="30">
        <f t="shared" si="630"/>
        <v>7129.6503794684595</v>
      </c>
      <c r="AG1617" s="25">
        <f t="shared" si="631"/>
        <v>18151.296520949181</v>
      </c>
      <c r="AH1617" s="25">
        <f t="shared" si="632"/>
        <v>-3128.4731337893172</v>
      </c>
      <c r="AI1617" s="25">
        <f t="shared" si="633"/>
        <v>15022.823387159864</v>
      </c>
      <c r="AJ1617" s="25">
        <f t="shared" si="634"/>
        <v>1</v>
      </c>
      <c r="AK1617" s="25">
        <f t="shared" si="635"/>
        <v>15022.823387159864</v>
      </c>
      <c r="AL1617" s="25">
        <f t="shared" ca="1" si="636"/>
        <v>41348</v>
      </c>
      <c r="AM1617" s="25">
        <f t="shared" ca="1" si="637"/>
        <v>61</v>
      </c>
      <c r="AN1617" s="25">
        <f ca="1">IF(AM1617=0,0,COUNTIF($AM$19:AM1617,C1617*10+1))</f>
        <v>91</v>
      </c>
      <c r="AO1617" s="20">
        <f t="shared" ca="1" si="638"/>
        <v>0</v>
      </c>
      <c r="AP1617" s="32">
        <f t="shared" ca="1" si="639"/>
        <v>41348</v>
      </c>
    </row>
    <row r="1618" spans="1:42" x14ac:dyDescent="0.2">
      <c r="A1618" s="14">
        <f>Daten!A1618</f>
        <v>61740</v>
      </c>
      <c r="B1618" s="7" t="str">
        <f>Daten!B1618</f>
        <v xml:space="preserve">Puch bei Weiz                                     </v>
      </c>
      <c r="C1618" s="14">
        <f t="shared" si="615"/>
        <v>6</v>
      </c>
      <c r="D1618" s="9">
        <f>Daten!D1618</f>
        <v>0</v>
      </c>
      <c r="E1618" s="8">
        <f>Daten!E1618</f>
        <v>2043</v>
      </c>
      <c r="F1618" s="8">
        <f>Daten!F1618</f>
        <v>2045</v>
      </c>
      <c r="G1618" s="26">
        <f t="shared" si="616"/>
        <v>-2</v>
      </c>
      <c r="H1618" s="28">
        <f t="shared" si="617"/>
        <v>-9.7799511002444979E-4</v>
      </c>
      <c r="I1618" s="20">
        <f t="shared" si="618"/>
        <v>29.131957764341077</v>
      </c>
      <c r="J1618" s="20">
        <f t="shared" si="619"/>
        <v>-31.131957764341077</v>
      </c>
      <c r="K1618" s="26">
        <f t="shared" si="620"/>
        <v>15565.978882170539</v>
      </c>
      <c r="L1618" s="15">
        <f>Daten!G1618</f>
        <v>290</v>
      </c>
      <c r="M1618" s="15">
        <f>Daten!H1618</f>
        <v>1296</v>
      </c>
      <c r="N1618" s="15">
        <f>Daten!I1618</f>
        <v>457</v>
      </c>
      <c r="O1618" s="27">
        <f t="shared" si="621"/>
        <v>0.57638888888888884</v>
      </c>
      <c r="P1618" s="15">
        <f t="shared" si="622"/>
        <v>741.89470444045696</v>
      </c>
      <c r="Q1618" s="20">
        <f t="shared" si="623"/>
        <v>5.1052955595430376</v>
      </c>
      <c r="R1618" s="26">
        <f t="shared" si="624"/>
        <v>1021.0591119086075</v>
      </c>
      <c r="S1618" s="8">
        <f>Daten!K1618</f>
        <v>19355.599999999999</v>
      </c>
      <c r="T1618" s="8">
        <f>Daten!L1618</f>
        <v>116132.31</v>
      </c>
      <c r="U1618" s="8">
        <f>Daten!M1618</f>
        <v>191465.64</v>
      </c>
      <c r="V1618" s="8">
        <f>Daten!N1618</f>
        <v>500</v>
      </c>
      <c r="W1618" s="8">
        <f>Daten!O1618</f>
        <v>500</v>
      </c>
      <c r="X1618" s="22">
        <f t="shared" si="625"/>
        <v>326953.55000000005</v>
      </c>
      <c r="Y1618" s="8">
        <f t="shared" si="626"/>
        <v>838096.58984057116</v>
      </c>
      <c r="Z1618" s="20">
        <f t="shared" si="627"/>
        <v>-511143.03984057112</v>
      </c>
      <c r="AA1618" s="26">
        <f t="shared" si="628"/>
        <v>51114.303984057115</v>
      </c>
      <c r="AB1618" s="31">
        <f t="shared" si="629"/>
        <v>67701.341978136261</v>
      </c>
      <c r="AC1618" s="30">
        <f t="shared" si="630"/>
        <v>67701.341978136261</v>
      </c>
      <c r="AG1618" s="25">
        <f t="shared" si="631"/>
        <v>15565.978882170539</v>
      </c>
      <c r="AH1618" s="25">
        <f t="shared" si="632"/>
        <v>51114.303984057115</v>
      </c>
      <c r="AI1618" s="25">
        <f t="shared" si="633"/>
        <v>66680.282866227659</v>
      </c>
      <c r="AJ1618" s="25">
        <f t="shared" si="634"/>
        <v>1</v>
      </c>
      <c r="AK1618" s="25">
        <f t="shared" si="635"/>
        <v>66680.282866227659</v>
      </c>
      <c r="AL1618" s="25">
        <f t="shared" ca="1" si="636"/>
        <v>183528</v>
      </c>
      <c r="AM1618" s="25">
        <f t="shared" ca="1" si="637"/>
        <v>61</v>
      </c>
      <c r="AN1618" s="25">
        <f ca="1">IF(AM1618=0,0,COUNTIF($AM$19:AM1618,C1618*10+1))</f>
        <v>92</v>
      </c>
      <c r="AO1618" s="20">
        <f t="shared" ca="1" si="638"/>
        <v>0</v>
      </c>
      <c r="AP1618" s="32">
        <f t="shared" ca="1" si="639"/>
        <v>183528</v>
      </c>
    </row>
    <row r="1619" spans="1:42" x14ac:dyDescent="0.2">
      <c r="A1619" s="14">
        <f>Daten!A1619</f>
        <v>61741</v>
      </c>
      <c r="B1619" s="7" t="str">
        <f>Daten!B1619</f>
        <v xml:space="preserve">Ratten                                            </v>
      </c>
      <c r="C1619" s="14">
        <f t="shared" ref="C1619:C1682" si="640">INT(A1619/10000)</f>
        <v>6</v>
      </c>
      <c r="D1619" s="9">
        <f>Daten!D1619</f>
        <v>0</v>
      </c>
      <c r="E1619" s="8">
        <f>Daten!E1619</f>
        <v>1083</v>
      </c>
      <c r="F1619" s="8">
        <f>Daten!F1619</f>
        <v>1107</v>
      </c>
      <c r="G1619" s="26">
        <f t="shared" ref="G1619:G1682" si="641">E1619-F1619</f>
        <v>-24</v>
      </c>
      <c r="H1619" s="28">
        <f t="shared" ref="H1619:H1682" si="642">G1619/F1619</f>
        <v>-2.1680216802168022E-2</v>
      </c>
      <c r="I1619" s="20">
        <f t="shared" ref="I1619:I1682" si="643">F1619*$I$6</f>
        <v>15.769719924266784</v>
      </c>
      <c r="J1619" s="20">
        <f t="shared" ref="J1619:J1682" si="644">G1619-I1619</f>
        <v>-39.769719924266781</v>
      </c>
      <c r="K1619" s="26">
        <f t="shared" ref="K1619:K1682" si="645">-J1619*$K$5</f>
        <v>19884.859962133389</v>
      </c>
      <c r="L1619" s="15">
        <f>Daten!G1619</f>
        <v>145</v>
      </c>
      <c r="M1619" s="15">
        <f>Daten!H1619</f>
        <v>627</v>
      </c>
      <c r="N1619" s="15">
        <f>Daten!I1619</f>
        <v>311</v>
      </c>
      <c r="O1619" s="27">
        <f t="shared" ref="O1619:O1682" si="646">(L1619+N1619)/M1619</f>
        <v>0.72727272727272729</v>
      </c>
      <c r="P1619" s="15">
        <f t="shared" ref="P1619:P1682" si="647">M1619*$P$6</f>
        <v>358.92591025012848</v>
      </c>
      <c r="Q1619" s="20">
        <f t="shared" ref="Q1619:Q1682" si="648">L1619+N1619-P1619</f>
        <v>97.074089749871519</v>
      </c>
      <c r="R1619" s="26">
        <f t="shared" ref="R1619:R1682" si="649">Q1619*$R$5</f>
        <v>19414.817949974306</v>
      </c>
      <c r="S1619" s="8">
        <f>Daten!K1619</f>
        <v>10853.17</v>
      </c>
      <c r="T1619" s="8">
        <f>Daten!L1619</f>
        <v>65179.62</v>
      </c>
      <c r="U1619" s="8">
        <f>Daten!M1619</f>
        <v>406181.67</v>
      </c>
      <c r="V1619" s="8">
        <f>Daten!N1619</f>
        <v>500</v>
      </c>
      <c r="W1619" s="8">
        <f>Daten!O1619</f>
        <v>500</v>
      </c>
      <c r="X1619" s="22">
        <f t="shared" ref="X1619:X1682" si="650">S1619/V1619*500+T1619/W1619*500+U1619</f>
        <v>482214.45999999996</v>
      </c>
      <c r="Y1619" s="8">
        <f t="shared" ref="Y1619:Y1682" si="651">E1619*$Y$6</f>
        <v>444277.34057627933</v>
      </c>
      <c r="Z1619" s="20">
        <f t="shared" ref="Z1619:Z1682" si="652">X1619-Y1619</f>
        <v>37937.119423720636</v>
      </c>
      <c r="AA1619" s="26">
        <f t="shared" ref="AA1619:AA1682" si="653">-Z1619*$AA$5</f>
        <v>-3793.7119423720637</v>
      </c>
      <c r="AB1619" s="31">
        <f t="shared" ref="AB1619:AB1682" si="654">K1619+R1619+AA1619</f>
        <v>35505.965969735633</v>
      </c>
      <c r="AC1619" s="30">
        <f t="shared" ref="AC1619:AC1682" si="655">MAX(0,AB1619)</f>
        <v>35505.965969735633</v>
      </c>
      <c r="AG1619" s="25">
        <f t="shared" ref="AG1619:AG1682" si="656">IF(AB1619&gt;0,K1619,0)</f>
        <v>19884.859962133389</v>
      </c>
      <c r="AH1619" s="25">
        <f t="shared" ref="AH1619:AH1682" si="657">IF(AB1619&gt;0,AA1619,0)</f>
        <v>-3793.7119423720637</v>
      </c>
      <c r="AI1619" s="25">
        <f t="shared" ref="AI1619:AI1682" si="658">AG1619+AH1619</f>
        <v>16091.148019761325</v>
      </c>
      <c r="AJ1619" s="25">
        <f t="shared" ref="AJ1619:AJ1682" si="659">IF(AND(V1619=500,W1619=500),1,0)</f>
        <v>1</v>
      </c>
      <c r="AK1619" s="25">
        <f t="shared" ref="AK1619:AK1682" si="660">IF(AND(AJ1619=1,AI1619&gt;=E1619*$AK$5),AI1619,0)</f>
        <v>16091.148019761325</v>
      </c>
      <c r="AL1619" s="25">
        <f t="shared" ref="AL1619:AL1682" ca="1" si="661">IF(OFFSET($AK$6,C1619,0)=0,0,ROUND(AK1619*OFFSET($AF$6,C1619,0)/OFFSET($AK$6,C1619,0),0))</f>
        <v>44289</v>
      </c>
      <c r="AM1619" s="25">
        <f t="shared" ref="AM1619:AM1682" ca="1" si="662">IF(AL1619&gt;0,C1619*10+1,0)</f>
        <v>61</v>
      </c>
      <c r="AN1619" s="25">
        <f ca="1">IF(AM1619=0,0,COUNTIF($AM$19:AM1619,C1619*10+1))</f>
        <v>93</v>
      </c>
      <c r="AO1619" s="20">
        <f t="shared" ref="AO1619:AO1682" ca="1" si="663">IF(AN1619=1,OFFSET($AF$6,C1619,0)-OFFSET($AL$6,C1619,0),0)</f>
        <v>0</v>
      </c>
      <c r="AP1619" s="32">
        <f t="shared" ref="AP1619:AP1682" ca="1" si="664">AL1619+AO1619</f>
        <v>44289</v>
      </c>
    </row>
    <row r="1620" spans="1:42" x14ac:dyDescent="0.2">
      <c r="A1620" s="14">
        <f>Daten!A1620</f>
        <v>61743</v>
      </c>
      <c r="B1620" s="7" t="str">
        <f>Daten!B1620</f>
        <v xml:space="preserve">Rettenegg                                         </v>
      </c>
      <c r="C1620" s="14">
        <f t="shared" si="640"/>
        <v>6</v>
      </c>
      <c r="D1620" s="9">
        <f>Daten!D1620</f>
        <v>0</v>
      </c>
      <c r="E1620" s="8">
        <f>Daten!E1620</f>
        <v>702</v>
      </c>
      <c r="F1620" s="8">
        <f>Daten!F1620</f>
        <v>716</v>
      </c>
      <c r="G1620" s="26">
        <f t="shared" si="641"/>
        <v>-14</v>
      </c>
      <c r="H1620" s="28">
        <f t="shared" si="642"/>
        <v>-1.9553072625698324E-2</v>
      </c>
      <c r="I1620" s="20">
        <f t="shared" si="643"/>
        <v>10.199746581549247</v>
      </c>
      <c r="J1620" s="20">
        <f t="shared" si="644"/>
        <v>-24.199746581549249</v>
      </c>
      <c r="K1620" s="26">
        <f t="shared" si="645"/>
        <v>12099.873290774625</v>
      </c>
      <c r="L1620" s="15">
        <f>Daten!G1620</f>
        <v>98</v>
      </c>
      <c r="M1620" s="15">
        <f>Daten!H1620</f>
        <v>415</v>
      </c>
      <c r="N1620" s="15">
        <f>Daten!I1620</f>
        <v>189</v>
      </c>
      <c r="O1620" s="27">
        <f t="shared" si="646"/>
        <v>0.69156626506024099</v>
      </c>
      <c r="P1620" s="15">
        <f t="shared" si="647"/>
        <v>237.56659131388091</v>
      </c>
      <c r="Q1620" s="20">
        <f t="shared" si="648"/>
        <v>49.433408686119094</v>
      </c>
      <c r="R1620" s="26">
        <f t="shared" si="649"/>
        <v>9886.6817372238183</v>
      </c>
      <c r="S1620" s="8">
        <f>Daten!K1620</f>
        <v>18040</v>
      </c>
      <c r="T1620" s="8">
        <f>Daten!L1620</f>
        <v>38868.35</v>
      </c>
      <c r="U1620" s="8">
        <f>Daten!M1620</f>
        <v>83081.81</v>
      </c>
      <c r="V1620" s="8">
        <f>Daten!N1620</f>
        <v>500</v>
      </c>
      <c r="W1620" s="8">
        <f>Daten!O1620</f>
        <v>500</v>
      </c>
      <c r="X1620" s="22">
        <f t="shared" si="650"/>
        <v>139990.16</v>
      </c>
      <c r="Y1620" s="8">
        <f t="shared" si="651"/>
        <v>287980.32602451346</v>
      </c>
      <c r="Z1620" s="20">
        <f t="shared" si="652"/>
        <v>-147990.16602451346</v>
      </c>
      <c r="AA1620" s="26">
        <f t="shared" si="653"/>
        <v>14799.016602451346</v>
      </c>
      <c r="AB1620" s="31">
        <f t="shared" si="654"/>
        <v>36785.571630449791</v>
      </c>
      <c r="AC1620" s="30">
        <f t="shared" si="655"/>
        <v>36785.571630449791</v>
      </c>
      <c r="AG1620" s="25">
        <f t="shared" si="656"/>
        <v>12099.873290774625</v>
      </c>
      <c r="AH1620" s="25">
        <f t="shared" si="657"/>
        <v>14799.016602451346</v>
      </c>
      <c r="AI1620" s="25">
        <f t="shared" si="658"/>
        <v>26898.889893225969</v>
      </c>
      <c r="AJ1620" s="25">
        <f t="shared" si="659"/>
        <v>1</v>
      </c>
      <c r="AK1620" s="25">
        <f t="shared" si="660"/>
        <v>26898.889893225969</v>
      </c>
      <c r="AL1620" s="25">
        <f t="shared" ca="1" si="661"/>
        <v>74036</v>
      </c>
      <c r="AM1620" s="25">
        <f t="shared" ca="1" si="662"/>
        <v>61</v>
      </c>
      <c r="AN1620" s="25">
        <f ca="1">IF(AM1620=0,0,COUNTIF($AM$19:AM1620,C1620*10+1))</f>
        <v>94</v>
      </c>
      <c r="AO1620" s="20">
        <f t="shared" ca="1" si="663"/>
        <v>0</v>
      </c>
      <c r="AP1620" s="32">
        <f t="shared" ca="1" si="664"/>
        <v>74036</v>
      </c>
    </row>
    <row r="1621" spans="1:42" x14ac:dyDescent="0.2">
      <c r="A1621" s="14">
        <f>Daten!A1621</f>
        <v>61744</v>
      </c>
      <c r="B1621" s="7" t="str">
        <f>Daten!B1621</f>
        <v xml:space="preserve">St. Kathrein am Hauenstein                        </v>
      </c>
      <c r="C1621" s="14">
        <f t="shared" si="640"/>
        <v>6</v>
      </c>
      <c r="D1621" s="9">
        <f>Daten!D1621</f>
        <v>0</v>
      </c>
      <c r="E1621" s="8">
        <f>Daten!E1621</f>
        <v>601</v>
      </c>
      <c r="F1621" s="8">
        <f>Daten!F1621</f>
        <v>636</v>
      </c>
      <c r="G1621" s="26">
        <f t="shared" si="641"/>
        <v>-35</v>
      </c>
      <c r="H1621" s="28">
        <f t="shared" si="642"/>
        <v>-5.5031446540880505E-2</v>
      </c>
      <c r="I1621" s="20">
        <f t="shared" si="643"/>
        <v>9.0601100919906727</v>
      </c>
      <c r="J1621" s="20">
        <f t="shared" si="644"/>
        <v>-44.060110091990673</v>
      </c>
      <c r="K1621" s="26">
        <f t="shared" si="645"/>
        <v>22030.055045995337</v>
      </c>
      <c r="L1621" s="15">
        <f>Daten!G1621</f>
        <v>83</v>
      </c>
      <c r="M1621" s="15">
        <f>Daten!H1621</f>
        <v>379</v>
      </c>
      <c r="N1621" s="15">
        <f>Daten!I1621</f>
        <v>139</v>
      </c>
      <c r="O1621" s="27">
        <f t="shared" si="646"/>
        <v>0.58575197889182062</v>
      </c>
      <c r="P1621" s="15">
        <f t="shared" si="647"/>
        <v>216.95840507942376</v>
      </c>
      <c r="Q1621" s="20">
        <f t="shared" si="648"/>
        <v>5.0415949205762445</v>
      </c>
      <c r="R1621" s="26">
        <f t="shared" si="649"/>
        <v>1008.3189841152489</v>
      </c>
      <c r="S1621" s="8">
        <f>Daten!K1621</f>
        <v>4790.34</v>
      </c>
      <c r="T1621" s="8">
        <f>Daten!L1621</f>
        <v>36131.46</v>
      </c>
      <c r="U1621" s="8">
        <f>Daten!M1621</f>
        <v>31426.82</v>
      </c>
      <c r="V1621" s="8">
        <f>Daten!N1621</f>
        <v>500</v>
      </c>
      <c r="W1621" s="8">
        <f>Daten!O1621</f>
        <v>500</v>
      </c>
      <c r="X1621" s="22">
        <f t="shared" si="650"/>
        <v>72348.62</v>
      </c>
      <c r="Y1621" s="8">
        <f t="shared" si="651"/>
        <v>246547.25917483275</v>
      </c>
      <c r="Z1621" s="20">
        <f t="shared" si="652"/>
        <v>-174198.63917483276</v>
      </c>
      <c r="AA1621" s="26">
        <f t="shared" si="653"/>
        <v>17419.863917483275</v>
      </c>
      <c r="AB1621" s="31">
        <f t="shared" si="654"/>
        <v>40458.237947593865</v>
      </c>
      <c r="AC1621" s="30">
        <f t="shared" si="655"/>
        <v>40458.237947593865</v>
      </c>
      <c r="AG1621" s="25">
        <f t="shared" si="656"/>
        <v>22030.055045995337</v>
      </c>
      <c r="AH1621" s="25">
        <f t="shared" si="657"/>
        <v>17419.863917483275</v>
      </c>
      <c r="AI1621" s="25">
        <f t="shared" si="658"/>
        <v>39449.918963478616</v>
      </c>
      <c r="AJ1621" s="25">
        <f t="shared" si="659"/>
        <v>1</v>
      </c>
      <c r="AK1621" s="25">
        <f t="shared" si="660"/>
        <v>39449.918963478616</v>
      </c>
      <c r="AL1621" s="25">
        <f t="shared" ca="1" si="661"/>
        <v>108581</v>
      </c>
      <c r="AM1621" s="25">
        <f t="shared" ca="1" si="662"/>
        <v>61</v>
      </c>
      <c r="AN1621" s="25">
        <f ca="1">IF(AM1621=0,0,COUNTIF($AM$19:AM1621,C1621*10+1))</f>
        <v>95</v>
      </c>
      <c r="AO1621" s="20">
        <f t="shared" ca="1" si="663"/>
        <v>0</v>
      </c>
      <c r="AP1621" s="32">
        <f t="shared" ca="1" si="664"/>
        <v>108581</v>
      </c>
    </row>
    <row r="1622" spans="1:42" x14ac:dyDescent="0.2">
      <c r="A1622" s="14">
        <f>Daten!A1622</f>
        <v>61745</v>
      </c>
      <c r="B1622" s="7" t="str">
        <f>Daten!B1622</f>
        <v xml:space="preserve">Sankt Kathrein am Offenegg                        </v>
      </c>
      <c r="C1622" s="14">
        <f t="shared" si="640"/>
        <v>6</v>
      </c>
      <c r="D1622" s="9">
        <f>Daten!D1622</f>
        <v>0</v>
      </c>
      <c r="E1622" s="8">
        <f>Daten!E1622</f>
        <v>1067</v>
      </c>
      <c r="F1622" s="8">
        <f>Daten!F1622</f>
        <v>1070</v>
      </c>
      <c r="G1622" s="26">
        <f t="shared" si="641"/>
        <v>-3</v>
      </c>
      <c r="H1622" s="28">
        <f t="shared" si="642"/>
        <v>-2.8037383177570091E-3</v>
      </c>
      <c r="I1622" s="20">
        <f t="shared" si="643"/>
        <v>15.242638047845944</v>
      </c>
      <c r="J1622" s="20">
        <f t="shared" si="644"/>
        <v>-18.242638047845944</v>
      </c>
      <c r="K1622" s="26">
        <f t="shared" si="645"/>
        <v>9121.3190239229716</v>
      </c>
      <c r="L1622" s="15">
        <f>Daten!G1622</f>
        <v>149</v>
      </c>
      <c r="M1622" s="15">
        <f>Daten!H1622</f>
        <v>647</v>
      </c>
      <c r="N1622" s="15">
        <f>Daten!I1622</f>
        <v>271</v>
      </c>
      <c r="O1622" s="27">
        <f t="shared" si="646"/>
        <v>0.6491499227202473</v>
      </c>
      <c r="P1622" s="15">
        <f t="shared" si="647"/>
        <v>370.37490260260466</v>
      </c>
      <c r="Q1622" s="20">
        <f t="shared" si="648"/>
        <v>49.625097397395336</v>
      </c>
      <c r="R1622" s="26">
        <f t="shared" si="649"/>
        <v>9925.0194794790677</v>
      </c>
      <c r="S1622" s="8">
        <f>Daten!K1622</f>
        <v>8048.24</v>
      </c>
      <c r="T1622" s="8">
        <f>Daten!L1622</f>
        <v>71665.95</v>
      </c>
      <c r="U1622" s="8">
        <f>Daten!M1622</f>
        <v>80518.460000000006</v>
      </c>
      <c r="V1622" s="8">
        <f>Daten!N1622</f>
        <v>500</v>
      </c>
      <c r="W1622" s="8">
        <f>Daten!O1622</f>
        <v>500</v>
      </c>
      <c r="X1622" s="22">
        <f t="shared" si="650"/>
        <v>160232.65000000002</v>
      </c>
      <c r="Y1622" s="8">
        <f t="shared" si="651"/>
        <v>437713.68642187444</v>
      </c>
      <c r="Z1622" s="20">
        <f t="shared" si="652"/>
        <v>-277481.03642187442</v>
      </c>
      <c r="AA1622" s="26">
        <f t="shared" si="653"/>
        <v>27748.103642187445</v>
      </c>
      <c r="AB1622" s="31">
        <f t="shared" si="654"/>
        <v>46794.442145589484</v>
      </c>
      <c r="AC1622" s="30">
        <f t="shared" si="655"/>
        <v>46794.442145589484</v>
      </c>
      <c r="AG1622" s="25">
        <f t="shared" si="656"/>
        <v>9121.3190239229716</v>
      </c>
      <c r="AH1622" s="25">
        <f t="shared" si="657"/>
        <v>27748.103642187445</v>
      </c>
      <c r="AI1622" s="25">
        <f t="shared" si="658"/>
        <v>36869.422666110419</v>
      </c>
      <c r="AJ1622" s="25">
        <f t="shared" si="659"/>
        <v>1</v>
      </c>
      <c r="AK1622" s="25">
        <f t="shared" si="660"/>
        <v>36869.422666110419</v>
      </c>
      <c r="AL1622" s="25">
        <f t="shared" ca="1" si="661"/>
        <v>101478</v>
      </c>
      <c r="AM1622" s="25">
        <f t="shared" ca="1" si="662"/>
        <v>61</v>
      </c>
      <c r="AN1622" s="25">
        <f ca="1">IF(AM1622=0,0,COUNTIF($AM$19:AM1622,C1622*10+1))</f>
        <v>96</v>
      </c>
      <c r="AO1622" s="20">
        <f t="shared" ca="1" si="663"/>
        <v>0</v>
      </c>
      <c r="AP1622" s="32">
        <f t="shared" ca="1" si="664"/>
        <v>101478</v>
      </c>
    </row>
    <row r="1623" spans="1:42" x14ac:dyDescent="0.2">
      <c r="A1623" s="14">
        <f>Daten!A1623</f>
        <v>61746</v>
      </c>
      <c r="B1623" s="7" t="str">
        <f>Daten!B1623</f>
        <v xml:space="preserve">St. Margarethen an der Raab                       </v>
      </c>
      <c r="C1623" s="14">
        <f t="shared" si="640"/>
        <v>6</v>
      </c>
      <c r="D1623" s="9">
        <f>Daten!D1623</f>
        <v>0</v>
      </c>
      <c r="E1623" s="8">
        <f>Daten!E1623</f>
        <v>4209</v>
      </c>
      <c r="F1623" s="8">
        <f>Daten!F1623</f>
        <v>4107</v>
      </c>
      <c r="G1623" s="26">
        <f t="shared" si="641"/>
        <v>102</v>
      </c>
      <c r="H1623" s="28">
        <f t="shared" si="642"/>
        <v>2.483564645726808E-2</v>
      </c>
      <c r="I1623" s="20">
        <f t="shared" si="643"/>
        <v>58.506088282713357</v>
      </c>
      <c r="J1623" s="20">
        <f t="shared" si="644"/>
        <v>43.493911717286643</v>
      </c>
      <c r="K1623" s="26">
        <f t="shared" si="645"/>
        <v>-21746.955858643323</v>
      </c>
      <c r="L1623" s="15">
        <f>Daten!G1623</f>
        <v>642</v>
      </c>
      <c r="M1623" s="15">
        <f>Daten!H1623</f>
        <v>2653</v>
      </c>
      <c r="N1623" s="15">
        <f>Daten!I1623</f>
        <v>914</v>
      </c>
      <c r="O1623" s="27">
        <f t="shared" si="646"/>
        <v>0.58650584244251791</v>
      </c>
      <c r="P1623" s="15">
        <f t="shared" si="647"/>
        <v>1518.7088355559663</v>
      </c>
      <c r="Q1623" s="20">
        <f t="shared" si="648"/>
        <v>37.291164444033711</v>
      </c>
      <c r="R1623" s="26">
        <f t="shared" si="649"/>
        <v>7458.2328888067423</v>
      </c>
      <c r="S1623" s="8">
        <f>Daten!K1623</f>
        <v>22320.61</v>
      </c>
      <c r="T1623" s="8">
        <f>Daten!L1623</f>
        <v>290640.81</v>
      </c>
      <c r="U1623" s="8">
        <f>Daten!M1623</f>
        <v>1267076.56</v>
      </c>
      <c r="V1623" s="8">
        <f>Daten!N1623</f>
        <v>500</v>
      </c>
      <c r="W1623" s="8">
        <f>Daten!O1623</f>
        <v>500</v>
      </c>
      <c r="X1623" s="22">
        <f t="shared" si="650"/>
        <v>1580037.98</v>
      </c>
      <c r="Y1623" s="8">
        <f t="shared" si="651"/>
        <v>1726651.2709931298</v>
      </c>
      <c r="Z1623" s="20">
        <f t="shared" si="652"/>
        <v>-146613.29099312983</v>
      </c>
      <c r="AA1623" s="26">
        <f t="shared" si="653"/>
        <v>14661.329099312985</v>
      </c>
      <c r="AB1623" s="31">
        <f t="shared" si="654"/>
        <v>372.60612947640402</v>
      </c>
      <c r="AC1623" s="30">
        <f t="shared" si="655"/>
        <v>372.60612947640402</v>
      </c>
      <c r="AG1623" s="25">
        <f t="shared" si="656"/>
        <v>-21746.955858643323</v>
      </c>
      <c r="AH1623" s="25">
        <f t="shared" si="657"/>
        <v>14661.329099312985</v>
      </c>
      <c r="AI1623" s="25">
        <f t="shared" si="658"/>
        <v>-7085.6267593303382</v>
      </c>
      <c r="AJ1623" s="25">
        <f t="shared" si="659"/>
        <v>1</v>
      </c>
      <c r="AK1623" s="25">
        <f t="shared" si="660"/>
        <v>0</v>
      </c>
      <c r="AL1623" s="25">
        <f t="shared" ca="1" si="661"/>
        <v>0</v>
      </c>
      <c r="AM1623" s="25">
        <f t="shared" ca="1" si="662"/>
        <v>0</v>
      </c>
      <c r="AN1623" s="25">
        <f ca="1">IF(AM1623=0,0,COUNTIF($AM$19:AM1623,C1623*10+1))</f>
        <v>0</v>
      </c>
      <c r="AO1623" s="20">
        <f t="shared" ca="1" si="663"/>
        <v>0</v>
      </c>
      <c r="AP1623" s="32">
        <f t="shared" ca="1" si="664"/>
        <v>0</v>
      </c>
    </row>
    <row r="1624" spans="1:42" x14ac:dyDescent="0.2">
      <c r="A1624" s="14">
        <f>Daten!A1624</f>
        <v>61748</v>
      </c>
      <c r="B1624" s="7" t="str">
        <f>Daten!B1624</f>
        <v xml:space="preserve">Sinabelkirchen                                    </v>
      </c>
      <c r="C1624" s="14">
        <f t="shared" si="640"/>
        <v>6</v>
      </c>
      <c r="D1624" s="9">
        <f>Daten!D1624</f>
        <v>0</v>
      </c>
      <c r="E1624" s="8">
        <f>Daten!E1624</f>
        <v>4492</v>
      </c>
      <c r="F1624" s="8">
        <f>Daten!F1624</f>
        <v>4269</v>
      </c>
      <c r="G1624" s="26">
        <f t="shared" si="641"/>
        <v>223</v>
      </c>
      <c r="H1624" s="28">
        <f t="shared" si="642"/>
        <v>5.2237057858983367E-2</v>
      </c>
      <c r="I1624" s="20">
        <f t="shared" si="643"/>
        <v>60.813852174069467</v>
      </c>
      <c r="J1624" s="20">
        <f t="shared" si="644"/>
        <v>162.18614782593053</v>
      </c>
      <c r="K1624" s="26">
        <f t="shared" si="645"/>
        <v>-81093.073912965265</v>
      </c>
      <c r="L1624" s="15">
        <f>Daten!G1624</f>
        <v>677</v>
      </c>
      <c r="M1624" s="15">
        <f>Daten!H1624</f>
        <v>3030</v>
      </c>
      <c r="N1624" s="15">
        <f>Daten!I1624</f>
        <v>785</v>
      </c>
      <c r="O1624" s="27">
        <f t="shared" si="646"/>
        <v>0.48250825082508253</v>
      </c>
      <c r="P1624" s="15">
        <f t="shared" si="647"/>
        <v>1734.5223414001425</v>
      </c>
      <c r="Q1624" s="20">
        <f t="shared" si="648"/>
        <v>-272.52234140014252</v>
      </c>
      <c r="R1624" s="26">
        <f t="shared" si="649"/>
        <v>-54504.468280028508</v>
      </c>
      <c r="S1624" s="8">
        <f>Daten!K1624</f>
        <v>19236.810000000001</v>
      </c>
      <c r="T1624" s="8">
        <f>Daten!L1624</f>
        <v>259870.18</v>
      </c>
      <c r="U1624" s="8">
        <f>Daten!M1624</f>
        <v>1972553.05</v>
      </c>
      <c r="V1624" s="8">
        <f>Daten!N1624</f>
        <v>500</v>
      </c>
      <c r="W1624" s="8">
        <f>Daten!O1624</f>
        <v>500</v>
      </c>
      <c r="X1624" s="22">
        <f t="shared" si="650"/>
        <v>2251660.04</v>
      </c>
      <c r="Y1624" s="8">
        <f t="shared" si="651"/>
        <v>1842745.9038491659</v>
      </c>
      <c r="Z1624" s="20">
        <f t="shared" si="652"/>
        <v>408914.13615083415</v>
      </c>
      <c r="AA1624" s="26">
        <f t="shared" si="653"/>
        <v>-40891.413615083417</v>
      </c>
      <c r="AB1624" s="31">
        <f t="shared" si="654"/>
        <v>-176488.95580807718</v>
      </c>
      <c r="AC1624" s="30">
        <f t="shared" si="655"/>
        <v>0</v>
      </c>
      <c r="AG1624" s="25">
        <f t="shared" si="656"/>
        <v>0</v>
      </c>
      <c r="AH1624" s="25">
        <f t="shared" si="657"/>
        <v>0</v>
      </c>
      <c r="AI1624" s="25">
        <f t="shared" si="658"/>
        <v>0</v>
      </c>
      <c r="AJ1624" s="25">
        <f t="shared" si="659"/>
        <v>1</v>
      </c>
      <c r="AK1624" s="25">
        <f t="shared" si="660"/>
        <v>0</v>
      </c>
      <c r="AL1624" s="25">
        <f t="shared" ca="1" si="661"/>
        <v>0</v>
      </c>
      <c r="AM1624" s="25">
        <f t="shared" ca="1" si="662"/>
        <v>0</v>
      </c>
      <c r="AN1624" s="25">
        <f ca="1">IF(AM1624=0,0,COUNTIF($AM$19:AM1624,C1624*10+1))</f>
        <v>0</v>
      </c>
      <c r="AO1624" s="20">
        <f t="shared" ca="1" si="663"/>
        <v>0</v>
      </c>
      <c r="AP1624" s="32">
        <f t="shared" ca="1" si="664"/>
        <v>0</v>
      </c>
    </row>
    <row r="1625" spans="1:42" x14ac:dyDescent="0.2">
      <c r="A1625" s="14">
        <f>Daten!A1625</f>
        <v>61750</v>
      </c>
      <c r="B1625" s="7" t="str">
        <f>Daten!B1625</f>
        <v xml:space="preserve">Strallegg                                         </v>
      </c>
      <c r="C1625" s="14">
        <f t="shared" si="640"/>
        <v>6</v>
      </c>
      <c r="D1625" s="9">
        <f>Daten!D1625</f>
        <v>0</v>
      </c>
      <c r="E1625" s="8">
        <f>Daten!E1625</f>
        <v>1907</v>
      </c>
      <c r="F1625" s="8">
        <f>Daten!F1625</f>
        <v>1911</v>
      </c>
      <c r="G1625" s="26">
        <f t="shared" si="641"/>
        <v>-4</v>
      </c>
      <c r="H1625" s="28">
        <f t="shared" si="642"/>
        <v>-2.0931449502878076E-3</v>
      </c>
      <c r="I1625" s="20">
        <f t="shared" si="643"/>
        <v>27.223066644330466</v>
      </c>
      <c r="J1625" s="20">
        <f t="shared" si="644"/>
        <v>-31.223066644330466</v>
      </c>
      <c r="K1625" s="26">
        <f t="shared" si="645"/>
        <v>15611.533322165233</v>
      </c>
      <c r="L1625" s="15">
        <f>Daten!G1625</f>
        <v>285</v>
      </c>
      <c r="M1625" s="15">
        <f>Daten!H1625</f>
        <v>1202</v>
      </c>
      <c r="N1625" s="15">
        <f>Daten!I1625</f>
        <v>420</v>
      </c>
      <c r="O1625" s="27">
        <f t="shared" si="646"/>
        <v>0.58652246256239604</v>
      </c>
      <c r="P1625" s="15">
        <f t="shared" si="647"/>
        <v>688.0844403838189</v>
      </c>
      <c r="Q1625" s="20">
        <f t="shared" si="648"/>
        <v>16.915559616181099</v>
      </c>
      <c r="R1625" s="26">
        <f t="shared" si="649"/>
        <v>3383.1119232362198</v>
      </c>
      <c r="S1625" s="8">
        <f>Daten!K1625</f>
        <v>12236.75</v>
      </c>
      <c r="T1625" s="8">
        <f>Daten!L1625</f>
        <v>77522.84</v>
      </c>
      <c r="U1625" s="8">
        <f>Daten!M1625</f>
        <v>128493.49</v>
      </c>
      <c r="V1625" s="8">
        <f>Daten!N1625</f>
        <v>500</v>
      </c>
      <c r="W1625" s="8">
        <f>Daten!O1625</f>
        <v>500</v>
      </c>
      <c r="X1625" s="22">
        <f t="shared" si="650"/>
        <v>218253.08000000002</v>
      </c>
      <c r="Y1625" s="8">
        <f t="shared" si="651"/>
        <v>782305.52952812985</v>
      </c>
      <c r="Z1625" s="20">
        <f t="shared" si="652"/>
        <v>-564052.44952812977</v>
      </c>
      <c r="AA1625" s="26">
        <f t="shared" si="653"/>
        <v>56405.24495281298</v>
      </c>
      <c r="AB1625" s="31">
        <f t="shared" si="654"/>
        <v>75399.890198214431</v>
      </c>
      <c r="AC1625" s="30">
        <f t="shared" si="655"/>
        <v>75399.890198214431</v>
      </c>
      <c r="AG1625" s="25">
        <f t="shared" si="656"/>
        <v>15611.533322165233</v>
      </c>
      <c r="AH1625" s="25">
        <f t="shared" si="657"/>
        <v>56405.24495281298</v>
      </c>
      <c r="AI1625" s="25">
        <f t="shared" si="658"/>
        <v>72016.77827497822</v>
      </c>
      <c r="AJ1625" s="25">
        <f t="shared" si="659"/>
        <v>1</v>
      </c>
      <c r="AK1625" s="25">
        <f t="shared" si="660"/>
        <v>72016.77827497822</v>
      </c>
      <c r="AL1625" s="25">
        <f t="shared" ca="1" si="661"/>
        <v>198216</v>
      </c>
      <c r="AM1625" s="25">
        <f t="shared" ca="1" si="662"/>
        <v>61</v>
      </c>
      <c r="AN1625" s="25">
        <f ca="1">IF(AM1625=0,0,COUNTIF($AM$19:AM1625,C1625*10+1))</f>
        <v>97</v>
      </c>
      <c r="AO1625" s="20">
        <f t="shared" ca="1" si="663"/>
        <v>0</v>
      </c>
      <c r="AP1625" s="32">
        <f t="shared" ca="1" si="664"/>
        <v>198216</v>
      </c>
    </row>
    <row r="1626" spans="1:42" x14ac:dyDescent="0.2">
      <c r="A1626" s="14">
        <f>Daten!A1626</f>
        <v>61751</v>
      </c>
      <c r="B1626" s="7" t="str">
        <f>Daten!B1626</f>
        <v xml:space="preserve">Thannhausen                                       </v>
      </c>
      <c r="C1626" s="14">
        <f t="shared" si="640"/>
        <v>6</v>
      </c>
      <c r="D1626" s="9">
        <f>Daten!D1626</f>
        <v>0</v>
      </c>
      <c r="E1626" s="8">
        <f>Daten!E1626</f>
        <v>2470</v>
      </c>
      <c r="F1626" s="8">
        <f>Daten!F1626</f>
        <v>2430</v>
      </c>
      <c r="G1626" s="26">
        <f t="shared" si="641"/>
        <v>40</v>
      </c>
      <c r="H1626" s="28">
        <f t="shared" si="642"/>
        <v>1.646090534979424E-2</v>
      </c>
      <c r="I1626" s="20">
        <f t="shared" si="643"/>
        <v>34.616458370341718</v>
      </c>
      <c r="J1626" s="20">
        <f t="shared" si="644"/>
        <v>5.3835416296582821</v>
      </c>
      <c r="K1626" s="26">
        <f t="shared" si="645"/>
        <v>-2691.7708148291413</v>
      </c>
      <c r="L1626" s="15">
        <f>Daten!G1626</f>
        <v>406</v>
      </c>
      <c r="M1626" s="15">
        <f>Daten!H1626</f>
        <v>1522</v>
      </c>
      <c r="N1626" s="15">
        <f>Daten!I1626</f>
        <v>542</v>
      </c>
      <c r="O1626" s="27">
        <f t="shared" si="646"/>
        <v>0.62286465177398165</v>
      </c>
      <c r="P1626" s="15">
        <f t="shared" si="647"/>
        <v>871.26831802343793</v>
      </c>
      <c r="Q1626" s="20">
        <f t="shared" si="648"/>
        <v>76.731681976562072</v>
      </c>
      <c r="R1626" s="26">
        <f t="shared" si="649"/>
        <v>15346.336395312414</v>
      </c>
      <c r="S1626" s="8">
        <f>Daten!K1626</f>
        <v>12030.98</v>
      </c>
      <c r="T1626" s="8">
        <f>Daten!L1626</f>
        <v>115292.23</v>
      </c>
      <c r="U1626" s="8">
        <f>Daten!M1626</f>
        <v>291866.2</v>
      </c>
      <c r="V1626" s="8">
        <f>Daten!N1626</f>
        <v>500</v>
      </c>
      <c r="W1626" s="8">
        <f>Daten!O1626</f>
        <v>500</v>
      </c>
      <c r="X1626" s="22">
        <f t="shared" si="650"/>
        <v>419189.41000000003</v>
      </c>
      <c r="Y1626" s="8">
        <f t="shared" si="651"/>
        <v>1013264.1100862511</v>
      </c>
      <c r="Z1626" s="20">
        <f t="shared" si="652"/>
        <v>-594074.70008625102</v>
      </c>
      <c r="AA1626" s="26">
        <f t="shared" si="653"/>
        <v>59407.470008625103</v>
      </c>
      <c r="AB1626" s="31">
        <f t="shared" si="654"/>
        <v>72062.035589108375</v>
      </c>
      <c r="AC1626" s="30">
        <f t="shared" si="655"/>
        <v>72062.035589108375</v>
      </c>
      <c r="AG1626" s="25">
        <f t="shared" si="656"/>
        <v>-2691.7708148291413</v>
      </c>
      <c r="AH1626" s="25">
        <f t="shared" si="657"/>
        <v>59407.470008625103</v>
      </c>
      <c r="AI1626" s="25">
        <f t="shared" si="658"/>
        <v>56715.699193795961</v>
      </c>
      <c r="AJ1626" s="25">
        <f t="shared" si="659"/>
        <v>1</v>
      </c>
      <c r="AK1626" s="25">
        <f t="shared" si="660"/>
        <v>56715.699193795961</v>
      </c>
      <c r="AL1626" s="25">
        <f t="shared" ca="1" si="661"/>
        <v>156102</v>
      </c>
      <c r="AM1626" s="25">
        <f t="shared" ca="1" si="662"/>
        <v>61</v>
      </c>
      <c r="AN1626" s="25">
        <f ca="1">IF(AM1626=0,0,COUNTIF($AM$19:AM1626,C1626*10+1))</f>
        <v>98</v>
      </c>
      <c r="AO1626" s="20">
        <f t="shared" ca="1" si="663"/>
        <v>0</v>
      </c>
      <c r="AP1626" s="32">
        <f t="shared" ca="1" si="664"/>
        <v>156102</v>
      </c>
    </row>
    <row r="1627" spans="1:42" x14ac:dyDescent="0.2">
      <c r="A1627" s="14">
        <f>Daten!A1627</f>
        <v>61756</v>
      </c>
      <c r="B1627" s="7" t="str">
        <f>Daten!B1627</f>
        <v xml:space="preserve">Anger                                             </v>
      </c>
      <c r="C1627" s="14">
        <f t="shared" si="640"/>
        <v>6</v>
      </c>
      <c r="D1627" s="9">
        <f>Daten!D1627</f>
        <v>0</v>
      </c>
      <c r="E1627" s="8">
        <f>Daten!E1627</f>
        <v>4007</v>
      </c>
      <c r="F1627" s="8">
        <f>Daten!F1627</f>
        <v>3994</v>
      </c>
      <c r="G1627" s="26">
        <f t="shared" si="641"/>
        <v>13</v>
      </c>
      <c r="H1627" s="28">
        <f t="shared" si="642"/>
        <v>3.2548823234852279E-3</v>
      </c>
      <c r="I1627" s="20">
        <f t="shared" si="643"/>
        <v>56.896351741211866</v>
      </c>
      <c r="J1627" s="20">
        <f t="shared" si="644"/>
        <v>-43.896351741211866</v>
      </c>
      <c r="K1627" s="26">
        <f t="shared" si="645"/>
        <v>21948.175870605934</v>
      </c>
      <c r="L1627" s="15">
        <f>Daten!G1627</f>
        <v>565</v>
      </c>
      <c r="M1627" s="15">
        <f>Daten!H1627</f>
        <v>2504</v>
      </c>
      <c r="N1627" s="15">
        <f>Daten!I1627</f>
        <v>938</v>
      </c>
      <c r="O1627" s="27">
        <f t="shared" si="646"/>
        <v>0.60023961661341851</v>
      </c>
      <c r="P1627" s="15">
        <f t="shared" si="647"/>
        <v>1433.4138425300189</v>
      </c>
      <c r="Q1627" s="20">
        <f t="shared" si="648"/>
        <v>69.586157469981117</v>
      </c>
      <c r="R1627" s="26">
        <f t="shared" si="649"/>
        <v>13917.231493996223</v>
      </c>
      <c r="S1627" s="8">
        <f>Daten!K1627</f>
        <v>14149.73</v>
      </c>
      <c r="T1627" s="8">
        <f>Daten!L1627</f>
        <v>323238.82</v>
      </c>
      <c r="U1627" s="8">
        <f>Daten!M1627</f>
        <v>1472902.56</v>
      </c>
      <c r="V1627" s="8">
        <f>Daten!N1627</f>
        <v>500</v>
      </c>
      <c r="W1627" s="8">
        <f>Daten!O1627</f>
        <v>500</v>
      </c>
      <c r="X1627" s="22">
        <f t="shared" si="650"/>
        <v>1810291.11</v>
      </c>
      <c r="Y1627" s="8">
        <f t="shared" si="651"/>
        <v>1643785.1372937683</v>
      </c>
      <c r="Z1627" s="20">
        <f t="shared" si="652"/>
        <v>166505.97270623175</v>
      </c>
      <c r="AA1627" s="26">
        <f t="shared" si="653"/>
        <v>-16650.597270623177</v>
      </c>
      <c r="AB1627" s="31">
        <f t="shared" si="654"/>
        <v>19214.81009397898</v>
      </c>
      <c r="AC1627" s="30">
        <f t="shared" si="655"/>
        <v>19214.81009397898</v>
      </c>
      <c r="AG1627" s="25">
        <f t="shared" si="656"/>
        <v>21948.175870605934</v>
      </c>
      <c r="AH1627" s="25">
        <f t="shared" si="657"/>
        <v>-16650.597270623177</v>
      </c>
      <c r="AI1627" s="25">
        <f t="shared" si="658"/>
        <v>5297.5785999827567</v>
      </c>
      <c r="AJ1627" s="25">
        <f t="shared" si="659"/>
        <v>1</v>
      </c>
      <c r="AK1627" s="25">
        <f t="shared" si="660"/>
        <v>0</v>
      </c>
      <c r="AL1627" s="25">
        <f t="shared" ca="1" si="661"/>
        <v>0</v>
      </c>
      <c r="AM1627" s="25">
        <f t="shared" ca="1" si="662"/>
        <v>0</v>
      </c>
      <c r="AN1627" s="25">
        <f ca="1">IF(AM1627=0,0,COUNTIF($AM$19:AM1627,C1627*10+1))</f>
        <v>0</v>
      </c>
      <c r="AO1627" s="20">
        <f t="shared" ca="1" si="663"/>
        <v>0</v>
      </c>
      <c r="AP1627" s="32">
        <f t="shared" ca="1" si="664"/>
        <v>0</v>
      </c>
    </row>
    <row r="1628" spans="1:42" x14ac:dyDescent="0.2">
      <c r="A1628" s="14">
        <f>Daten!A1628</f>
        <v>61757</v>
      </c>
      <c r="B1628" s="7" t="str">
        <f>Daten!B1628</f>
        <v xml:space="preserve">Birkfeld                                          </v>
      </c>
      <c r="C1628" s="14">
        <f t="shared" si="640"/>
        <v>6</v>
      </c>
      <c r="D1628" s="9">
        <f>Daten!D1628</f>
        <v>0</v>
      </c>
      <c r="E1628" s="8">
        <f>Daten!E1628</f>
        <v>4979</v>
      </c>
      <c r="F1628" s="8">
        <f>Daten!F1628</f>
        <v>4969</v>
      </c>
      <c r="G1628" s="26">
        <f t="shared" si="641"/>
        <v>10</v>
      </c>
      <c r="H1628" s="28">
        <f t="shared" si="642"/>
        <v>2.012477359629704E-3</v>
      </c>
      <c r="I1628" s="20">
        <f t="shared" si="643"/>
        <v>70.785671457706997</v>
      </c>
      <c r="J1628" s="20">
        <f t="shared" si="644"/>
        <v>-60.785671457706997</v>
      </c>
      <c r="K1628" s="26">
        <f t="shared" si="645"/>
        <v>30392.835728853497</v>
      </c>
      <c r="L1628" s="15">
        <f>Daten!G1628</f>
        <v>734</v>
      </c>
      <c r="M1628" s="15">
        <f>Daten!H1628</f>
        <v>3059</v>
      </c>
      <c r="N1628" s="15">
        <f>Daten!I1628</f>
        <v>1186</v>
      </c>
      <c r="O1628" s="27">
        <f t="shared" si="646"/>
        <v>0.6276560967636482</v>
      </c>
      <c r="P1628" s="15">
        <f t="shared" si="647"/>
        <v>1751.1233803112329</v>
      </c>
      <c r="Q1628" s="20">
        <f t="shared" si="648"/>
        <v>168.87661968876705</v>
      </c>
      <c r="R1628" s="26">
        <f t="shared" si="649"/>
        <v>33775.323937753412</v>
      </c>
      <c r="S1628" s="8">
        <f>Daten!K1628</f>
        <v>22012.880000000001</v>
      </c>
      <c r="T1628" s="8">
        <f>Daten!L1628</f>
        <v>253441.84</v>
      </c>
      <c r="U1628" s="8">
        <f>Daten!M1628</f>
        <v>1234037.23</v>
      </c>
      <c r="V1628" s="8">
        <f>Daten!N1628</f>
        <v>500</v>
      </c>
      <c r="W1628" s="8">
        <f>Daten!O1628</f>
        <v>500</v>
      </c>
      <c r="X1628" s="22">
        <f t="shared" si="650"/>
        <v>1509491.95</v>
      </c>
      <c r="Y1628" s="8">
        <f t="shared" si="651"/>
        <v>2042527.127173864</v>
      </c>
      <c r="Z1628" s="20">
        <f t="shared" si="652"/>
        <v>-533035.1771738641</v>
      </c>
      <c r="AA1628" s="26">
        <f t="shared" si="653"/>
        <v>53303.517717386414</v>
      </c>
      <c r="AB1628" s="31">
        <f t="shared" si="654"/>
        <v>117471.67738399332</v>
      </c>
      <c r="AC1628" s="30">
        <f t="shared" si="655"/>
        <v>117471.67738399332</v>
      </c>
      <c r="AG1628" s="25">
        <f t="shared" si="656"/>
        <v>30392.835728853497</v>
      </c>
      <c r="AH1628" s="25">
        <f t="shared" si="657"/>
        <v>53303.517717386414</v>
      </c>
      <c r="AI1628" s="25">
        <f t="shared" si="658"/>
        <v>83696.353446239911</v>
      </c>
      <c r="AJ1628" s="25">
        <f t="shared" si="659"/>
        <v>1</v>
      </c>
      <c r="AK1628" s="25">
        <f t="shared" si="660"/>
        <v>83696.353446239911</v>
      </c>
      <c r="AL1628" s="25">
        <f t="shared" ca="1" si="661"/>
        <v>230363</v>
      </c>
      <c r="AM1628" s="25">
        <f t="shared" ca="1" si="662"/>
        <v>61</v>
      </c>
      <c r="AN1628" s="25">
        <f ca="1">IF(AM1628=0,0,COUNTIF($AM$19:AM1628,C1628*10+1))</f>
        <v>99</v>
      </c>
      <c r="AO1628" s="20">
        <f t="shared" ca="1" si="663"/>
        <v>0</v>
      </c>
      <c r="AP1628" s="32">
        <f t="shared" ca="1" si="664"/>
        <v>230363</v>
      </c>
    </row>
    <row r="1629" spans="1:42" x14ac:dyDescent="0.2">
      <c r="A1629" s="14">
        <f>Daten!A1629</f>
        <v>61758</v>
      </c>
      <c r="B1629" s="7" t="str">
        <f>Daten!B1629</f>
        <v xml:space="preserve">Fladnitz an der Teichalm                          </v>
      </c>
      <c r="C1629" s="14">
        <f t="shared" si="640"/>
        <v>6</v>
      </c>
      <c r="D1629" s="9">
        <f>Daten!D1629</f>
        <v>0</v>
      </c>
      <c r="E1629" s="8">
        <f>Daten!E1629</f>
        <v>1799</v>
      </c>
      <c r="F1629" s="8">
        <f>Daten!F1629</f>
        <v>1797</v>
      </c>
      <c r="G1629" s="26">
        <f t="shared" si="641"/>
        <v>2</v>
      </c>
      <c r="H1629" s="28">
        <f t="shared" si="642"/>
        <v>1.1129660545353367E-3</v>
      </c>
      <c r="I1629" s="20">
        <f t="shared" si="643"/>
        <v>25.599084646709496</v>
      </c>
      <c r="J1629" s="20">
        <f t="shared" si="644"/>
        <v>-23.599084646709496</v>
      </c>
      <c r="K1629" s="26">
        <f t="shared" si="645"/>
        <v>11799.542323354748</v>
      </c>
      <c r="L1629" s="15">
        <f>Daten!G1629</f>
        <v>273</v>
      </c>
      <c r="M1629" s="15">
        <f>Daten!H1629</f>
        <v>1159</v>
      </c>
      <c r="N1629" s="15">
        <f>Daten!I1629</f>
        <v>367</v>
      </c>
      <c r="O1629" s="27">
        <f t="shared" si="646"/>
        <v>0.55220017256255394</v>
      </c>
      <c r="P1629" s="15">
        <f t="shared" si="647"/>
        <v>663.46910682599514</v>
      </c>
      <c r="Q1629" s="20">
        <f t="shared" si="648"/>
        <v>-23.469106825995141</v>
      </c>
      <c r="R1629" s="26">
        <f t="shared" si="649"/>
        <v>-4693.8213651990282</v>
      </c>
      <c r="S1629" s="8">
        <f>Daten!K1629</f>
        <v>17477.78</v>
      </c>
      <c r="T1629" s="8">
        <f>Daten!L1629</f>
        <v>160344.26999999999</v>
      </c>
      <c r="U1629" s="8">
        <f>Daten!M1629</f>
        <v>693029.44</v>
      </c>
      <c r="V1629" s="8">
        <f>Daten!N1629</f>
        <v>500</v>
      </c>
      <c r="W1629" s="8">
        <f>Daten!O1629</f>
        <v>500</v>
      </c>
      <c r="X1629" s="22">
        <f t="shared" si="650"/>
        <v>870851.49</v>
      </c>
      <c r="Y1629" s="8">
        <f t="shared" si="651"/>
        <v>738000.86398589704</v>
      </c>
      <c r="Z1629" s="20">
        <f t="shared" si="652"/>
        <v>132850.62601410295</v>
      </c>
      <c r="AA1629" s="26">
        <f t="shared" si="653"/>
        <v>-13285.062601410296</v>
      </c>
      <c r="AB1629" s="31">
        <f t="shared" si="654"/>
        <v>-6179.3416432545764</v>
      </c>
      <c r="AC1629" s="30">
        <f t="shared" si="655"/>
        <v>0</v>
      </c>
      <c r="AG1629" s="25">
        <f t="shared" si="656"/>
        <v>0</v>
      </c>
      <c r="AH1629" s="25">
        <f t="shared" si="657"/>
        <v>0</v>
      </c>
      <c r="AI1629" s="25">
        <f t="shared" si="658"/>
        <v>0</v>
      </c>
      <c r="AJ1629" s="25">
        <f t="shared" si="659"/>
        <v>1</v>
      </c>
      <c r="AK1629" s="25">
        <f t="shared" si="660"/>
        <v>0</v>
      </c>
      <c r="AL1629" s="25">
        <f t="shared" ca="1" si="661"/>
        <v>0</v>
      </c>
      <c r="AM1629" s="25">
        <f t="shared" ca="1" si="662"/>
        <v>0</v>
      </c>
      <c r="AN1629" s="25">
        <f ca="1">IF(AM1629=0,0,COUNTIF($AM$19:AM1629,C1629*10+1))</f>
        <v>0</v>
      </c>
      <c r="AO1629" s="20">
        <f t="shared" ca="1" si="663"/>
        <v>0</v>
      </c>
      <c r="AP1629" s="32">
        <f t="shared" ca="1" si="664"/>
        <v>0</v>
      </c>
    </row>
    <row r="1630" spans="1:42" x14ac:dyDescent="0.2">
      <c r="A1630" s="14">
        <f>Daten!A1630</f>
        <v>61759</v>
      </c>
      <c r="B1630" s="7" t="str">
        <f>Daten!B1630</f>
        <v xml:space="preserve">Gersdorf an der Feistritz                         </v>
      </c>
      <c r="C1630" s="14">
        <f t="shared" si="640"/>
        <v>6</v>
      </c>
      <c r="D1630" s="9">
        <f>Daten!D1630</f>
        <v>0</v>
      </c>
      <c r="E1630" s="8">
        <f>Daten!E1630</f>
        <v>1762</v>
      </c>
      <c r="F1630" s="8">
        <f>Daten!F1630</f>
        <v>1700</v>
      </c>
      <c r="G1630" s="26">
        <f t="shared" si="641"/>
        <v>62</v>
      </c>
      <c r="H1630" s="28">
        <f t="shared" si="642"/>
        <v>3.6470588235294116E-2</v>
      </c>
      <c r="I1630" s="20">
        <f t="shared" si="643"/>
        <v>24.217275403119721</v>
      </c>
      <c r="J1630" s="20">
        <f t="shared" si="644"/>
        <v>37.782724596880279</v>
      </c>
      <c r="K1630" s="26">
        <f t="shared" si="645"/>
        <v>-18891.362298440141</v>
      </c>
      <c r="L1630" s="15">
        <f>Daten!G1630</f>
        <v>276</v>
      </c>
      <c r="M1630" s="15">
        <f>Daten!H1630</f>
        <v>1133</v>
      </c>
      <c r="N1630" s="15">
        <f>Daten!I1630</f>
        <v>353</v>
      </c>
      <c r="O1630" s="27">
        <f t="shared" si="646"/>
        <v>0.55516328331862308</v>
      </c>
      <c r="P1630" s="15">
        <f t="shared" si="647"/>
        <v>648.58541676777611</v>
      </c>
      <c r="Q1630" s="20">
        <f t="shared" si="648"/>
        <v>-19.58541676777611</v>
      </c>
      <c r="R1630" s="26">
        <f t="shared" si="649"/>
        <v>-3917.0833535552219</v>
      </c>
      <c r="S1630" s="8">
        <f>Daten!K1630</f>
        <v>20855.36</v>
      </c>
      <c r="T1630" s="8">
        <f>Daten!L1630</f>
        <v>57997.55</v>
      </c>
      <c r="U1630" s="8">
        <f>Daten!M1630</f>
        <v>648569.68999999994</v>
      </c>
      <c r="V1630" s="8">
        <f>Daten!N1630</f>
        <v>500</v>
      </c>
      <c r="W1630" s="8">
        <f>Daten!O1630</f>
        <v>500</v>
      </c>
      <c r="X1630" s="22">
        <f t="shared" si="650"/>
        <v>727422.6</v>
      </c>
      <c r="Y1630" s="8">
        <f t="shared" si="651"/>
        <v>722822.41375383572</v>
      </c>
      <c r="Z1630" s="20">
        <f t="shared" si="652"/>
        <v>4600.1862461642595</v>
      </c>
      <c r="AA1630" s="26">
        <f t="shared" si="653"/>
        <v>-460.018624616426</v>
      </c>
      <c r="AB1630" s="31">
        <f t="shared" si="654"/>
        <v>-23268.46427661179</v>
      </c>
      <c r="AC1630" s="30">
        <f t="shared" si="655"/>
        <v>0</v>
      </c>
      <c r="AG1630" s="25">
        <f t="shared" si="656"/>
        <v>0</v>
      </c>
      <c r="AH1630" s="25">
        <f t="shared" si="657"/>
        <v>0</v>
      </c>
      <c r="AI1630" s="25">
        <f t="shared" si="658"/>
        <v>0</v>
      </c>
      <c r="AJ1630" s="25">
        <f t="shared" si="659"/>
        <v>1</v>
      </c>
      <c r="AK1630" s="25">
        <f t="shared" si="660"/>
        <v>0</v>
      </c>
      <c r="AL1630" s="25">
        <f t="shared" ca="1" si="661"/>
        <v>0</v>
      </c>
      <c r="AM1630" s="25">
        <f t="shared" ca="1" si="662"/>
        <v>0</v>
      </c>
      <c r="AN1630" s="25">
        <f ca="1">IF(AM1630=0,0,COUNTIF($AM$19:AM1630,C1630*10+1))</f>
        <v>0</v>
      </c>
      <c r="AO1630" s="20">
        <f t="shared" ca="1" si="663"/>
        <v>0</v>
      </c>
      <c r="AP1630" s="32">
        <f t="shared" ca="1" si="664"/>
        <v>0</v>
      </c>
    </row>
    <row r="1631" spans="1:42" x14ac:dyDescent="0.2">
      <c r="A1631" s="14">
        <f>Daten!A1631</f>
        <v>61760</v>
      </c>
      <c r="B1631" s="7" t="str">
        <f>Daten!B1631</f>
        <v xml:space="preserve">Gleisdorf                                         </v>
      </c>
      <c r="C1631" s="14">
        <f t="shared" si="640"/>
        <v>6</v>
      </c>
      <c r="D1631" s="9">
        <f>Daten!D1631</f>
        <v>0</v>
      </c>
      <c r="E1631" s="8">
        <f>Daten!E1631</f>
        <v>11474</v>
      </c>
      <c r="F1631" s="8">
        <f>Daten!F1631</f>
        <v>10916</v>
      </c>
      <c r="G1631" s="26">
        <f t="shared" si="641"/>
        <v>558</v>
      </c>
      <c r="H1631" s="28">
        <f t="shared" si="642"/>
        <v>5.1117625503847561E-2</v>
      </c>
      <c r="I1631" s="20">
        <f t="shared" si="643"/>
        <v>155.50339900026759</v>
      </c>
      <c r="J1631" s="20">
        <f t="shared" si="644"/>
        <v>402.49660099973244</v>
      </c>
      <c r="K1631" s="26">
        <f t="shared" si="645"/>
        <v>-201248.30049986622</v>
      </c>
      <c r="L1631" s="15">
        <f>Daten!G1631</f>
        <v>1732</v>
      </c>
      <c r="M1631" s="15">
        <f>Daten!H1631</f>
        <v>7521</v>
      </c>
      <c r="N1631" s="15">
        <f>Daten!I1631</f>
        <v>2221</v>
      </c>
      <c r="O1631" s="27">
        <f t="shared" si="646"/>
        <v>0.52559500066480525</v>
      </c>
      <c r="P1631" s="15">
        <f t="shared" si="647"/>
        <v>4305.3935741486703</v>
      </c>
      <c r="Q1631" s="20">
        <f t="shared" si="648"/>
        <v>-352.39357414867027</v>
      </c>
      <c r="R1631" s="26">
        <f t="shared" si="649"/>
        <v>-70478.714829734061</v>
      </c>
      <c r="S1631" s="8">
        <f>Daten!K1631</f>
        <v>18062.310000000001</v>
      </c>
      <c r="T1631" s="8">
        <f>Daten!L1631</f>
        <v>974019.42</v>
      </c>
      <c r="U1631" s="8">
        <f>Daten!M1631</f>
        <v>6299351.3399999999</v>
      </c>
      <c r="V1631" s="8">
        <f>Daten!N1631</f>
        <v>500</v>
      </c>
      <c r="W1631" s="8">
        <f>Daten!O1631</f>
        <v>500</v>
      </c>
      <c r="X1631" s="22">
        <f t="shared" si="650"/>
        <v>7291433.0700000003</v>
      </c>
      <c r="Y1631" s="8">
        <f t="shared" si="651"/>
        <v>4706960.4854775891</v>
      </c>
      <c r="Z1631" s="20">
        <f t="shared" si="652"/>
        <v>2584472.5845224112</v>
      </c>
      <c r="AA1631" s="26">
        <f t="shared" si="653"/>
        <v>-258447.25845224113</v>
      </c>
      <c r="AB1631" s="31">
        <f t="shared" si="654"/>
        <v>-530174.27378184139</v>
      </c>
      <c r="AC1631" s="30">
        <f t="shared" si="655"/>
        <v>0</v>
      </c>
      <c r="AG1631" s="25">
        <f t="shared" si="656"/>
        <v>0</v>
      </c>
      <c r="AH1631" s="25">
        <f t="shared" si="657"/>
        <v>0</v>
      </c>
      <c r="AI1631" s="25">
        <f t="shared" si="658"/>
        <v>0</v>
      </c>
      <c r="AJ1631" s="25">
        <f t="shared" si="659"/>
        <v>1</v>
      </c>
      <c r="AK1631" s="25">
        <f t="shared" si="660"/>
        <v>0</v>
      </c>
      <c r="AL1631" s="25">
        <f t="shared" ca="1" si="661"/>
        <v>0</v>
      </c>
      <c r="AM1631" s="25">
        <f t="shared" ca="1" si="662"/>
        <v>0</v>
      </c>
      <c r="AN1631" s="25">
        <f ca="1">IF(AM1631=0,0,COUNTIF($AM$19:AM1631,C1631*10+1))</f>
        <v>0</v>
      </c>
      <c r="AO1631" s="20">
        <f t="shared" ca="1" si="663"/>
        <v>0</v>
      </c>
      <c r="AP1631" s="32">
        <f t="shared" ca="1" si="664"/>
        <v>0</v>
      </c>
    </row>
    <row r="1632" spans="1:42" x14ac:dyDescent="0.2">
      <c r="A1632" s="14">
        <f>Daten!A1632</f>
        <v>61761</v>
      </c>
      <c r="B1632" s="7" t="str">
        <f>Daten!B1632</f>
        <v xml:space="preserve">Gutenberg                                         </v>
      </c>
      <c r="C1632" s="14">
        <f t="shared" si="640"/>
        <v>6</v>
      </c>
      <c r="D1632" s="9">
        <f>Daten!D1632</f>
        <v>0</v>
      </c>
      <c r="E1632" s="8">
        <f>Daten!E1632</f>
        <v>1656</v>
      </c>
      <c r="F1632" s="8">
        <f>Daten!F1632</f>
        <v>1623</v>
      </c>
      <c r="G1632" s="26">
        <f t="shared" si="641"/>
        <v>33</v>
      </c>
      <c r="H1632" s="28">
        <f t="shared" si="642"/>
        <v>2.0332717190388171E-2</v>
      </c>
      <c r="I1632" s="20">
        <f t="shared" si="643"/>
        <v>23.120375281919593</v>
      </c>
      <c r="J1632" s="20">
        <f t="shared" si="644"/>
        <v>9.8796247180804073</v>
      </c>
      <c r="K1632" s="26">
        <f t="shared" si="645"/>
        <v>-4939.8123590402038</v>
      </c>
      <c r="L1632" s="15">
        <f>Daten!G1632</f>
        <v>262</v>
      </c>
      <c r="M1632" s="15">
        <f>Daten!H1632</f>
        <v>1077</v>
      </c>
      <c r="N1632" s="15">
        <f>Daten!I1632</f>
        <v>317</v>
      </c>
      <c r="O1632" s="27">
        <f t="shared" si="646"/>
        <v>0.53760445682451252</v>
      </c>
      <c r="P1632" s="15">
        <f t="shared" si="647"/>
        <v>616.52823818084278</v>
      </c>
      <c r="Q1632" s="20">
        <f t="shared" si="648"/>
        <v>-37.528238180842777</v>
      </c>
      <c r="R1632" s="26">
        <f t="shared" si="649"/>
        <v>-7505.6476361685554</v>
      </c>
      <c r="S1632" s="8">
        <f>Daten!K1632</f>
        <v>6972.66</v>
      </c>
      <c r="T1632" s="8">
        <f>Daten!L1632</f>
        <v>103705.23</v>
      </c>
      <c r="U1632" s="8">
        <f>Daten!M1632</f>
        <v>41994.46</v>
      </c>
      <c r="V1632" s="8">
        <f>Daten!N1632</f>
        <v>500</v>
      </c>
      <c r="W1632" s="8">
        <f>Daten!O1632</f>
        <v>500</v>
      </c>
      <c r="X1632" s="22">
        <f t="shared" si="650"/>
        <v>152672.35</v>
      </c>
      <c r="Y1632" s="8">
        <f t="shared" si="651"/>
        <v>679338.20498090354</v>
      </c>
      <c r="Z1632" s="20">
        <f t="shared" si="652"/>
        <v>-526665.85498090356</v>
      </c>
      <c r="AA1632" s="26">
        <f t="shared" si="653"/>
        <v>52666.58549809036</v>
      </c>
      <c r="AB1632" s="31">
        <f t="shared" si="654"/>
        <v>40221.125502881601</v>
      </c>
      <c r="AC1632" s="30">
        <f t="shared" si="655"/>
        <v>40221.125502881601</v>
      </c>
      <c r="AG1632" s="25">
        <f t="shared" si="656"/>
        <v>-4939.8123590402038</v>
      </c>
      <c r="AH1632" s="25">
        <f t="shared" si="657"/>
        <v>52666.58549809036</v>
      </c>
      <c r="AI1632" s="25">
        <f t="shared" si="658"/>
        <v>47726.773139050158</v>
      </c>
      <c r="AJ1632" s="25">
        <f t="shared" si="659"/>
        <v>1</v>
      </c>
      <c r="AK1632" s="25">
        <f t="shared" si="660"/>
        <v>47726.773139050158</v>
      </c>
      <c r="AL1632" s="25">
        <f t="shared" ca="1" si="661"/>
        <v>131361</v>
      </c>
      <c r="AM1632" s="25">
        <f t="shared" ca="1" si="662"/>
        <v>61</v>
      </c>
      <c r="AN1632" s="25">
        <f ca="1">IF(AM1632=0,0,COUNTIF($AM$19:AM1632,C1632*10+1))</f>
        <v>100</v>
      </c>
      <c r="AO1632" s="20">
        <f t="shared" ca="1" si="663"/>
        <v>0</v>
      </c>
      <c r="AP1632" s="32">
        <f t="shared" ca="1" si="664"/>
        <v>131361</v>
      </c>
    </row>
    <row r="1633" spans="1:42" x14ac:dyDescent="0.2">
      <c r="A1633" s="14">
        <f>Daten!A1633</f>
        <v>61762</v>
      </c>
      <c r="B1633" s="7" t="str">
        <f>Daten!B1633</f>
        <v xml:space="preserve">Ilztal                                            </v>
      </c>
      <c r="C1633" s="14">
        <f t="shared" si="640"/>
        <v>6</v>
      </c>
      <c r="D1633" s="9">
        <f>Daten!D1633</f>
        <v>0</v>
      </c>
      <c r="E1633" s="8">
        <f>Daten!E1633</f>
        <v>2189</v>
      </c>
      <c r="F1633" s="8">
        <f>Daten!F1633</f>
        <v>2197</v>
      </c>
      <c r="G1633" s="26">
        <f t="shared" si="641"/>
        <v>-8</v>
      </c>
      <c r="H1633" s="28">
        <f t="shared" si="642"/>
        <v>-3.6413290851160674E-3</v>
      </c>
      <c r="I1633" s="20">
        <f t="shared" si="643"/>
        <v>31.29726709450237</v>
      </c>
      <c r="J1633" s="20">
        <f t="shared" si="644"/>
        <v>-39.297267094502374</v>
      </c>
      <c r="K1633" s="26">
        <f t="shared" si="645"/>
        <v>19648.633547251186</v>
      </c>
      <c r="L1633" s="15">
        <f>Daten!G1633</f>
        <v>309</v>
      </c>
      <c r="M1633" s="15">
        <f>Daten!H1633</f>
        <v>1418</v>
      </c>
      <c r="N1633" s="15">
        <f>Daten!I1633</f>
        <v>462</v>
      </c>
      <c r="O1633" s="27">
        <f t="shared" si="646"/>
        <v>0.54372355430183361</v>
      </c>
      <c r="P1633" s="15">
        <f t="shared" si="647"/>
        <v>811.7335577905618</v>
      </c>
      <c r="Q1633" s="20">
        <f t="shared" si="648"/>
        <v>-40.733557790561804</v>
      </c>
      <c r="R1633" s="26">
        <f t="shared" si="649"/>
        <v>-8146.7115581123608</v>
      </c>
      <c r="S1633" s="8">
        <f>Daten!K1633</f>
        <v>16649.900000000001</v>
      </c>
      <c r="T1633" s="8">
        <f>Daten!L1633</f>
        <v>106470.48</v>
      </c>
      <c r="U1633" s="8">
        <f>Daten!M1633</f>
        <v>319061.84999999998</v>
      </c>
      <c r="V1633" s="8">
        <f>Daten!N1633</f>
        <v>500</v>
      </c>
      <c r="W1633" s="8">
        <f>Daten!O1633</f>
        <v>500</v>
      </c>
      <c r="X1633" s="22">
        <f t="shared" si="650"/>
        <v>442182.23</v>
      </c>
      <c r="Y1633" s="8">
        <f t="shared" si="651"/>
        <v>897989.9339995156</v>
      </c>
      <c r="Z1633" s="20">
        <f t="shared" si="652"/>
        <v>-455807.70399951562</v>
      </c>
      <c r="AA1633" s="26">
        <f t="shared" si="653"/>
        <v>45580.770399951565</v>
      </c>
      <c r="AB1633" s="31">
        <f t="shared" si="654"/>
        <v>57082.692389090385</v>
      </c>
      <c r="AC1633" s="30">
        <f t="shared" si="655"/>
        <v>57082.692389090385</v>
      </c>
      <c r="AG1633" s="25">
        <f t="shared" si="656"/>
        <v>19648.633547251186</v>
      </c>
      <c r="AH1633" s="25">
        <f t="shared" si="657"/>
        <v>45580.770399951565</v>
      </c>
      <c r="AI1633" s="25">
        <f t="shared" si="658"/>
        <v>65229.403947202751</v>
      </c>
      <c r="AJ1633" s="25">
        <f t="shared" si="659"/>
        <v>1</v>
      </c>
      <c r="AK1633" s="25">
        <f t="shared" si="660"/>
        <v>65229.403947202751</v>
      </c>
      <c r="AL1633" s="25">
        <f t="shared" ca="1" si="661"/>
        <v>179535</v>
      </c>
      <c r="AM1633" s="25">
        <f t="shared" ca="1" si="662"/>
        <v>61</v>
      </c>
      <c r="AN1633" s="25">
        <f ca="1">IF(AM1633=0,0,COUNTIF($AM$19:AM1633,C1633*10+1))</f>
        <v>101</v>
      </c>
      <c r="AO1633" s="20">
        <f t="shared" ca="1" si="663"/>
        <v>0</v>
      </c>
      <c r="AP1633" s="32">
        <f t="shared" ca="1" si="664"/>
        <v>179535</v>
      </c>
    </row>
    <row r="1634" spans="1:42" x14ac:dyDescent="0.2">
      <c r="A1634" s="14">
        <f>Daten!A1634</f>
        <v>61763</v>
      </c>
      <c r="B1634" s="7" t="str">
        <f>Daten!B1634</f>
        <v xml:space="preserve">Passail                                           </v>
      </c>
      <c r="C1634" s="14">
        <f t="shared" si="640"/>
        <v>6</v>
      </c>
      <c r="D1634" s="9">
        <f>Daten!D1634</f>
        <v>0</v>
      </c>
      <c r="E1634" s="8">
        <f>Daten!E1634</f>
        <v>4393</v>
      </c>
      <c r="F1634" s="8">
        <f>Daten!F1634</f>
        <v>4404</v>
      </c>
      <c r="G1634" s="26">
        <f t="shared" si="641"/>
        <v>-11</v>
      </c>
      <c r="H1634" s="28">
        <f t="shared" si="642"/>
        <v>-2.4977293369663942E-3</v>
      </c>
      <c r="I1634" s="20">
        <f t="shared" si="643"/>
        <v>62.736988750199565</v>
      </c>
      <c r="J1634" s="20">
        <f t="shared" si="644"/>
        <v>-73.736988750199572</v>
      </c>
      <c r="K1634" s="26">
        <f t="shared" si="645"/>
        <v>36868.494375099785</v>
      </c>
      <c r="L1634" s="15">
        <f>Daten!G1634</f>
        <v>651</v>
      </c>
      <c r="M1634" s="15">
        <f>Daten!H1634</f>
        <v>2712</v>
      </c>
      <c r="N1634" s="15">
        <f>Daten!I1634</f>
        <v>1030</v>
      </c>
      <c r="O1634" s="27">
        <f t="shared" si="646"/>
        <v>0.61983775811209441</v>
      </c>
      <c r="P1634" s="15">
        <f t="shared" si="647"/>
        <v>1552.4833629957711</v>
      </c>
      <c r="Q1634" s="20">
        <f t="shared" si="648"/>
        <v>128.51663700422887</v>
      </c>
      <c r="R1634" s="26">
        <f t="shared" si="649"/>
        <v>25703.327400845774</v>
      </c>
      <c r="S1634" s="8">
        <f>Daten!K1634</f>
        <v>25430.43</v>
      </c>
      <c r="T1634" s="8">
        <f>Daten!L1634</f>
        <v>282348.78000000003</v>
      </c>
      <c r="U1634" s="8">
        <f>Daten!M1634</f>
        <v>1065331.32</v>
      </c>
      <c r="V1634" s="8">
        <f>Daten!N1634</f>
        <v>500</v>
      </c>
      <c r="W1634" s="8">
        <f>Daten!O1634</f>
        <v>500</v>
      </c>
      <c r="X1634" s="22">
        <f t="shared" si="650"/>
        <v>1373110.53</v>
      </c>
      <c r="Y1634" s="8">
        <f t="shared" si="651"/>
        <v>1802133.2937687857</v>
      </c>
      <c r="Z1634" s="20">
        <f t="shared" si="652"/>
        <v>-429022.76376878563</v>
      </c>
      <c r="AA1634" s="26">
        <f t="shared" si="653"/>
        <v>42902.276376878566</v>
      </c>
      <c r="AB1634" s="31">
        <f t="shared" si="654"/>
        <v>105474.09815282412</v>
      </c>
      <c r="AC1634" s="30">
        <f t="shared" si="655"/>
        <v>105474.09815282412</v>
      </c>
      <c r="AG1634" s="25">
        <f t="shared" si="656"/>
        <v>36868.494375099785</v>
      </c>
      <c r="AH1634" s="25">
        <f t="shared" si="657"/>
        <v>42902.276376878566</v>
      </c>
      <c r="AI1634" s="25">
        <f t="shared" si="658"/>
        <v>79770.770751978358</v>
      </c>
      <c r="AJ1634" s="25">
        <f t="shared" si="659"/>
        <v>1</v>
      </c>
      <c r="AK1634" s="25">
        <f t="shared" si="660"/>
        <v>79770.770751978358</v>
      </c>
      <c r="AL1634" s="25">
        <f t="shared" ca="1" si="661"/>
        <v>219558</v>
      </c>
      <c r="AM1634" s="25">
        <f t="shared" ca="1" si="662"/>
        <v>61</v>
      </c>
      <c r="AN1634" s="25">
        <f ca="1">IF(AM1634=0,0,COUNTIF($AM$19:AM1634,C1634*10+1))</f>
        <v>102</v>
      </c>
      <c r="AO1634" s="20">
        <f t="shared" ca="1" si="663"/>
        <v>0</v>
      </c>
      <c r="AP1634" s="32">
        <f t="shared" ca="1" si="664"/>
        <v>219558</v>
      </c>
    </row>
    <row r="1635" spans="1:42" x14ac:dyDescent="0.2">
      <c r="A1635" s="14">
        <f>Daten!A1635</f>
        <v>61764</v>
      </c>
      <c r="B1635" s="7" t="str">
        <f>Daten!B1635</f>
        <v xml:space="preserve">Pischelsdorf am Kulm                              </v>
      </c>
      <c r="C1635" s="14">
        <f t="shared" si="640"/>
        <v>6</v>
      </c>
      <c r="D1635" s="9">
        <f>Daten!D1635</f>
        <v>0</v>
      </c>
      <c r="E1635" s="8">
        <f>Daten!E1635</f>
        <v>3832</v>
      </c>
      <c r="F1635" s="8">
        <f>Daten!F1635</f>
        <v>3693</v>
      </c>
      <c r="G1635" s="26">
        <f t="shared" si="641"/>
        <v>139</v>
      </c>
      <c r="H1635" s="28">
        <f t="shared" si="642"/>
        <v>3.7638776062821552E-2</v>
      </c>
      <c r="I1635" s="20">
        <f t="shared" si="643"/>
        <v>52.608469449247728</v>
      </c>
      <c r="J1635" s="20">
        <f t="shared" si="644"/>
        <v>86.391530550752265</v>
      </c>
      <c r="K1635" s="26">
        <f t="shared" si="645"/>
        <v>-43195.765275376136</v>
      </c>
      <c r="L1635" s="15">
        <f>Daten!G1635</f>
        <v>547</v>
      </c>
      <c r="M1635" s="15">
        <f>Daten!H1635</f>
        <v>2436</v>
      </c>
      <c r="N1635" s="15">
        <f>Daten!I1635</f>
        <v>849</v>
      </c>
      <c r="O1635" s="27">
        <f t="shared" si="646"/>
        <v>0.57307060755336614</v>
      </c>
      <c r="P1635" s="15">
        <f t="shared" si="647"/>
        <v>1394.4872685315997</v>
      </c>
      <c r="Q1635" s="20">
        <f t="shared" si="648"/>
        <v>1.5127314684002613</v>
      </c>
      <c r="R1635" s="26">
        <f t="shared" si="649"/>
        <v>302.54629368005226</v>
      </c>
      <c r="S1635" s="8">
        <f>Daten!K1635</f>
        <v>14744.49</v>
      </c>
      <c r="T1635" s="8">
        <f>Daten!L1635</f>
        <v>201909.23</v>
      </c>
      <c r="U1635" s="8">
        <f>Daten!M1635</f>
        <v>1751131.05</v>
      </c>
      <c r="V1635" s="8">
        <f>Daten!N1635</f>
        <v>500</v>
      </c>
      <c r="W1635" s="8">
        <f>Daten!O1635</f>
        <v>500</v>
      </c>
      <c r="X1635" s="22">
        <f t="shared" si="650"/>
        <v>1967784.77</v>
      </c>
      <c r="Y1635" s="8">
        <f t="shared" si="651"/>
        <v>1571995.1699799651</v>
      </c>
      <c r="Z1635" s="20">
        <f t="shared" si="652"/>
        <v>395789.60002003494</v>
      </c>
      <c r="AA1635" s="26">
        <f t="shared" si="653"/>
        <v>-39578.9600020035</v>
      </c>
      <c r="AB1635" s="31">
        <f t="shared" si="654"/>
        <v>-82472.178983699589</v>
      </c>
      <c r="AC1635" s="30">
        <f t="shared" si="655"/>
        <v>0</v>
      </c>
      <c r="AG1635" s="25">
        <f t="shared" si="656"/>
        <v>0</v>
      </c>
      <c r="AH1635" s="25">
        <f t="shared" si="657"/>
        <v>0</v>
      </c>
      <c r="AI1635" s="25">
        <f t="shared" si="658"/>
        <v>0</v>
      </c>
      <c r="AJ1635" s="25">
        <f t="shared" si="659"/>
        <v>1</v>
      </c>
      <c r="AK1635" s="25">
        <f t="shared" si="660"/>
        <v>0</v>
      </c>
      <c r="AL1635" s="25">
        <f t="shared" ca="1" si="661"/>
        <v>0</v>
      </c>
      <c r="AM1635" s="25">
        <f t="shared" ca="1" si="662"/>
        <v>0</v>
      </c>
      <c r="AN1635" s="25">
        <f ca="1">IF(AM1635=0,0,COUNTIF($AM$19:AM1635,C1635*10+1))</f>
        <v>0</v>
      </c>
      <c r="AO1635" s="20">
        <f t="shared" ca="1" si="663"/>
        <v>0</v>
      </c>
      <c r="AP1635" s="32">
        <f t="shared" ca="1" si="664"/>
        <v>0</v>
      </c>
    </row>
    <row r="1636" spans="1:42" x14ac:dyDescent="0.2">
      <c r="A1636" s="14">
        <f>Daten!A1636</f>
        <v>61765</v>
      </c>
      <c r="B1636" s="7" t="str">
        <f>Daten!B1636</f>
        <v xml:space="preserve">Sankt Ruprecht an der Raab                        </v>
      </c>
      <c r="C1636" s="14">
        <f t="shared" si="640"/>
        <v>6</v>
      </c>
      <c r="D1636" s="9">
        <f>Daten!D1636</f>
        <v>0</v>
      </c>
      <c r="E1636" s="8">
        <f>Daten!E1636</f>
        <v>5654</v>
      </c>
      <c r="F1636" s="8">
        <f>Daten!F1636</f>
        <v>5392</v>
      </c>
      <c r="G1636" s="26">
        <f t="shared" si="641"/>
        <v>262</v>
      </c>
      <c r="H1636" s="28">
        <f t="shared" si="642"/>
        <v>4.8590504451038574E-2</v>
      </c>
      <c r="I1636" s="20">
        <f t="shared" si="643"/>
        <v>76.811499396247967</v>
      </c>
      <c r="J1636" s="20">
        <f t="shared" si="644"/>
        <v>185.18850060375203</v>
      </c>
      <c r="K1636" s="26">
        <f t="shared" si="645"/>
        <v>-92594.250301876018</v>
      </c>
      <c r="L1636" s="15">
        <f>Daten!G1636</f>
        <v>1008</v>
      </c>
      <c r="M1636" s="15">
        <f>Daten!H1636</f>
        <v>3684</v>
      </c>
      <c r="N1636" s="15">
        <f>Daten!I1636</f>
        <v>962</v>
      </c>
      <c r="O1636" s="27">
        <f t="shared" si="646"/>
        <v>0.53474484256243215</v>
      </c>
      <c r="P1636" s="15">
        <f t="shared" si="647"/>
        <v>2108.9043913261139</v>
      </c>
      <c r="Q1636" s="20">
        <f t="shared" si="648"/>
        <v>-138.90439132611391</v>
      </c>
      <c r="R1636" s="26">
        <f t="shared" si="649"/>
        <v>-27780.878265222782</v>
      </c>
      <c r="S1636" s="8">
        <f>Daten!K1636</f>
        <v>31236.32</v>
      </c>
      <c r="T1636" s="8">
        <f>Daten!L1636</f>
        <v>419845.25</v>
      </c>
      <c r="U1636" s="8">
        <f>Daten!M1636</f>
        <v>3169282.58</v>
      </c>
      <c r="V1636" s="8">
        <f>Daten!N1636</f>
        <v>500</v>
      </c>
      <c r="W1636" s="8">
        <f>Daten!O1636</f>
        <v>500</v>
      </c>
      <c r="X1636" s="22">
        <f t="shared" si="650"/>
        <v>3620364.15</v>
      </c>
      <c r="Y1636" s="8">
        <f t="shared" si="651"/>
        <v>2319431.2868128191</v>
      </c>
      <c r="Z1636" s="20">
        <f t="shared" si="652"/>
        <v>1300932.8631871808</v>
      </c>
      <c r="AA1636" s="26">
        <f t="shared" si="653"/>
        <v>-130093.28631871809</v>
      </c>
      <c r="AB1636" s="31">
        <f t="shared" si="654"/>
        <v>-250468.41488581689</v>
      </c>
      <c r="AC1636" s="30">
        <f t="shared" si="655"/>
        <v>0</v>
      </c>
      <c r="AG1636" s="25">
        <f t="shared" si="656"/>
        <v>0</v>
      </c>
      <c r="AH1636" s="25">
        <f t="shared" si="657"/>
        <v>0</v>
      </c>
      <c r="AI1636" s="25">
        <f t="shared" si="658"/>
        <v>0</v>
      </c>
      <c r="AJ1636" s="25">
        <f t="shared" si="659"/>
        <v>1</v>
      </c>
      <c r="AK1636" s="25">
        <f t="shared" si="660"/>
        <v>0</v>
      </c>
      <c r="AL1636" s="25">
        <f t="shared" ca="1" si="661"/>
        <v>0</v>
      </c>
      <c r="AM1636" s="25">
        <f t="shared" ca="1" si="662"/>
        <v>0</v>
      </c>
      <c r="AN1636" s="25">
        <f ca="1">IF(AM1636=0,0,COUNTIF($AM$19:AM1636,C1636*10+1))</f>
        <v>0</v>
      </c>
      <c r="AO1636" s="20">
        <f t="shared" ca="1" si="663"/>
        <v>0</v>
      </c>
      <c r="AP1636" s="32">
        <f t="shared" ca="1" si="664"/>
        <v>0</v>
      </c>
    </row>
    <row r="1637" spans="1:42" x14ac:dyDescent="0.2">
      <c r="A1637" s="14">
        <f>Daten!A1637</f>
        <v>61766</v>
      </c>
      <c r="B1637" s="7" t="str">
        <f>Daten!B1637</f>
        <v xml:space="preserve">Weiz                                              </v>
      </c>
      <c r="C1637" s="14">
        <f t="shared" si="640"/>
        <v>6</v>
      </c>
      <c r="D1637" s="9">
        <f>Daten!D1637</f>
        <v>0</v>
      </c>
      <c r="E1637" s="8">
        <f>Daten!E1637</f>
        <v>11978</v>
      </c>
      <c r="F1637" s="8">
        <f>Daten!F1637</f>
        <v>11797</v>
      </c>
      <c r="G1637" s="26">
        <f t="shared" si="641"/>
        <v>181</v>
      </c>
      <c r="H1637" s="28">
        <f t="shared" si="642"/>
        <v>1.5342883784012884E-2</v>
      </c>
      <c r="I1637" s="20">
        <f t="shared" si="643"/>
        <v>168.05364584153139</v>
      </c>
      <c r="J1637" s="20">
        <f t="shared" si="644"/>
        <v>12.946354158468608</v>
      </c>
      <c r="K1637" s="26">
        <f t="shared" si="645"/>
        <v>-6473.1770792343041</v>
      </c>
      <c r="L1637" s="15">
        <f>Daten!G1637</f>
        <v>1553</v>
      </c>
      <c r="M1637" s="15">
        <f>Daten!H1637</f>
        <v>7674</v>
      </c>
      <c r="N1637" s="15">
        <f>Daten!I1637</f>
        <v>2751</v>
      </c>
      <c r="O1637" s="27">
        <f t="shared" si="646"/>
        <v>0.56085483450612461</v>
      </c>
      <c r="P1637" s="15">
        <f t="shared" si="647"/>
        <v>4392.9783656451136</v>
      </c>
      <c r="Q1637" s="20">
        <f t="shared" si="648"/>
        <v>-88.978365645113627</v>
      </c>
      <c r="R1637" s="26">
        <f t="shared" si="649"/>
        <v>-17795.673129022725</v>
      </c>
      <c r="S1637" s="8">
        <f>Daten!K1637</f>
        <v>8646.32</v>
      </c>
      <c r="T1637" s="8">
        <f>Daten!L1637</f>
        <v>1182301.75</v>
      </c>
      <c r="U1637" s="8">
        <f>Daten!M1637</f>
        <v>12937102.960000001</v>
      </c>
      <c r="V1637" s="8">
        <f>Daten!N1637</f>
        <v>500</v>
      </c>
      <c r="W1637" s="8">
        <f>Daten!O1637</f>
        <v>500</v>
      </c>
      <c r="X1637" s="22">
        <f t="shared" si="650"/>
        <v>14128051.030000001</v>
      </c>
      <c r="Y1637" s="8">
        <f t="shared" si="651"/>
        <v>4913715.5913413418</v>
      </c>
      <c r="Z1637" s="20">
        <f t="shared" si="652"/>
        <v>9214335.4386586584</v>
      </c>
      <c r="AA1637" s="26">
        <f t="shared" si="653"/>
        <v>-921433.54386586591</v>
      </c>
      <c r="AB1637" s="31">
        <f t="shared" si="654"/>
        <v>-945702.39407412289</v>
      </c>
      <c r="AC1637" s="30">
        <f t="shared" si="655"/>
        <v>0</v>
      </c>
      <c r="AG1637" s="25">
        <f t="shared" si="656"/>
        <v>0</v>
      </c>
      <c r="AH1637" s="25">
        <f t="shared" si="657"/>
        <v>0</v>
      </c>
      <c r="AI1637" s="25">
        <f t="shared" si="658"/>
        <v>0</v>
      </c>
      <c r="AJ1637" s="25">
        <f t="shared" si="659"/>
        <v>1</v>
      </c>
      <c r="AK1637" s="25">
        <f t="shared" si="660"/>
        <v>0</v>
      </c>
      <c r="AL1637" s="25">
        <f t="shared" ca="1" si="661"/>
        <v>0</v>
      </c>
      <c r="AM1637" s="25">
        <f t="shared" ca="1" si="662"/>
        <v>0</v>
      </c>
      <c r="AN1637" s="25">
        <f ca="1">IF(AM1637=0,0,COUNTIF($AM$19:AM1637,C1637*10+1))</f>
        <v>0</v>
      </c>
      <c r="AO1637" s="20">
        <f t="shared" ca="1" si="663"/>
        <v>0</v>
      </c>
      <c r="AP1637" s="32">
        <f t="shared" ca="1" si="664"/>
        <v>0</v>
      </c>
    </row>
    <row r="1638" spans="1:42" x14ac:dyDescent="0.2">
      <c r="A1638" s="14">
        <f>Daten!A1638</f>
        <v>62007</v>
      </c>
      <c r="B1638" s="7" t="str">
        <f>Daten!B1638</f>
        <v xml:space="preserve">Fohnsdorf                                         </v>
      </c>
      <c r="C1638" s="14">
        <f t="shared" si="640"/>
        <v>6</v>
      </c>
      <c r="D1638" s="9">
        <f>Daten!D1638</f>
        <v>0</v>
      </c>
      <c r="E1638" s="8">
        <f>Daten!E1638</f>
        <v>7567</v>
      </c>
      <c r="F1638" s="8">
        <f>Daten!F1638</f>
        <v>7675</v>
      </c>
      <c r="G1638" s="26">
        <f t="shared" si="641"/>
        <v>-108</v>
      </c>
      <c r="H1638" s="28">
        <f t="shared" si="642"/>
        <v>-1.4071661237785017E-2</v>
      </c>
      <c r="I1638" s="20">
        <f t="shared" si="643"/>
        <v>109.3338757170258</v>
      </c>
      <c r="J1638" s="20">
        <f t="shared" si="644"/>
        <v>-217.33387571702582</v>
      </c>
      <c r="K1638" s="26">
        <f t="shared" si="645"/>
        <v>108666.93785851292</v>
      </c>
      <c r="L1638" s="15">
        <f>Daten!G1638</f>
        <v>876</v>
      </c>
      <c r="M1638" s="15">
        <f>Daten!H1638</f>
        <v>4657</v>
      </c>
      <c r="N1638" s="15">
        <f>Daten!I1638</f>
        <v>2034</v>
      </c>
      <c r="O1638" s="27">
        <f t="shared" si="646"/>
        <v>0.62486579342924631</v>
      </c>
      <c r="P1638" s="15">
        <f t="shared" si="647"/>
        <v>2665.8978692740802</v>
      </c>
      <c r="Q1638" s="20">
        <f t="shared" si="648"/>
        <v>244.10213072591978</v>
      </c>
      <c r="R1638" s="26">
        <f t="shared" si="649"/>
        <v>48820.426145183956</v>
      </c>
      <c r="S1638" s="8">
        <f>Daten!K1638</f>
        <v>18147.27</v>
      </c>
      <c r="T1638" s="8">
        <f>Daten!L1638</f>
        <v>828014.38</v>
      </c>
      <c r="U1638" s="8">
        <f>Daten!M1638</f>
        <v>2693017.24</v>
      </c>
      <c r="V1638" s="8">
        <f>Daten!N1638</f>
        <v>500</v>
      </c>
      <c r="W1638" s="8">
        <f>Daten!O1638</f>
        <v>500</v>
      </c>
      <c r="X1638" s="22">
        <f t="shared" si="650"/>
        <v>3539178.89</v>
      </c>
      <c r="Y1638" s="8">
        <f t="shared" si="651"/>
        <v>3104198.1866488508</v>
      </c>
      <c r="Z1638" s="20">
        <f t="shared" si="652"/>
        <v>434980.70335114934</v>
      </c>
      <c r="AA1638" s="26">
        <f t="shared" si="653"/>
        <v>-43498.070335114935</v>
      </c>
      <c r="AB1638" s="31">
        <f t="shared" si="654"/>
        <v>113989.29366858196</v>
      </c>
      <c r="AC1638" s="30">
        <f t="shared" si="655"/>
        <v>113989.29366858196</v>
      </c>
      <c r="AG1638" s="25">
        <f t="shared" si="656"/>
        <v>108666.93785851292</v>
      </c>
      <c r="AH1638" s="25">
        <f t="shared" si="657"/>
        <v>-43498.070335114935</v>
      </c>
      <c r="AI1638" s="25">
        <f t="shared" si="658"/>
        <v>65168.867523397981</v>
      </c>
      <c r="AJ1638" s="25">
        <f t="shared" si="659"/>
        <v>1</v>
      </c>
      <c r="AK1638" s="25">
        <f t="shared" si="660"/>
        <v>65168.867523397981</v>
      </c>
      <c r="AL1638" s="25">
        <f t="shared" ca="1" si="661"/>
        <v>179368</v>
      </c>
      <c r="AM1638" s="25">
        <f t="shared" ca="1" si="662"/>
        <v>61</v>
      </c>
      <c r="AN1638" s="25">
        <f ca="1">IF(AM1638=0,0,COUNTIF($AM$19:AM1638,C1638*10+1))</f>
        <v>103</v>
      </c>
      <c r="AO1638" s="20">
        <f t="shared" ca="1" si="663"/>
        <v>0</v>
      </c>
      <c r="AP1638" s="32">
        <f t="shared" ca="1" si="664"/>
        <v>179368</v>
      </c>
    </row>
    <row r="1639" spans="1:42" x14ac:dyDescent="0.2">
      <c r="A1639" s="14">
        <f>Daten!A1639</f>
        <v>62008</v>
      </c>
      <c r="B1639" s="7" t="str">
        <f>Daten!B1639</f>
        <v xml:space="preserve">Gaal                                              </v>
      </c>
      <c r="C1639" s="14">
        <f t="shared" si="640"/>
        <v>6</v>
      </c>
      <c r="D1639" s="9">
        <f>Daten!D1639</f>
        <v>0</v>
      </c>
      <c r="E1639" s="8">
        <f>Daten!E1639</f>
        <v>1326</v>
      </c>
      <c r="F1639" s="8">
        <f>Daten!F1639</f>
        <v>1349</v>
      </c>
      <c r="G1639" s="26">
        <f t="shared" si="641"/>
        <v>-23</v>
      </c>
      <c r="H1639" s="28">
        <f t="shared" si="642"/>
        <v>-1.704966641957005E-2</v>
      </c>
      <c r="I1639" s="20">
        <f t="shared" si="643"/>
        <v>19.217120305181474</v>
      </c>
      <c r="J1639" s="20">
        <f t="shared" si="644"/>
        <v>-42.217120305181474</v>
      </c>
      <c r="K1639" s="26">
        <f t="shared" si="645"/>
        <v>21108.560152590737</v>
      </c>
      <c r="L1639" s="15">
        <f>Daten!G1639</f>
        <v>205</v>
      </c>
      <c r="M1639" s="15">
        <f>Daten!H1639</f>
        <v>783</v>
      </c>
      <c r="N1639" s="15">
        <f>Daten!I1639</f>
        <v>338</v>
      </c>
      <c r="O1639" s="27">
        <f t="shared" si="646"/>
        <v>0.69348659003831414</v>
      </c>
      <c r="P1639" s="15">
        <f t="shared" si="647"/>
        <v>448.22805059944278</v>
      </c>
      <c r="Q1639" s="20">
        <f t="shared" si="648"/>
        <v>94.771949400557219</v>
      </c>
      <c r="R1639" s="26">
        <f t="shared" si="649"/>
        <v>18954.389880111445</v>
      </c>
      <c r="S1639" s="8">
        <f>Daten!K1639</f>
        <v>31261.55</v>
      </c>
      <c r="T1639" s="8">
        <f>Daten!L1639</f>
        <v>94145.05</v>
      </c>
      <c r="U1639" s="8">
        <f>Daten!M1639</f>
        <v>89829.2</v>
      </c>
      <c r="V1639" s="8">
        <f>Daten!N1639</f>
        <v>500</v>
      </c>
      <c r="W1639" s="8">
        <f>Daten!O1639</f>
        <v>500</v>
      </c>
      <c r="X1639" s="22">
        <f t="shared" si="650"/>
        <v>215235.8</v>
      </c>
      <c r="Y1639" s="8">
        <f t="shared" si="651"/>
        <v>543962.83804630314</v>
      </c>
      <c r="Z1639" s="20">
        <f t="shared" si="652"/>
        <v>-328727.03804630315</v>
      </c>
      <c r="AA1639" s="26">
        <f t="shared" si="653"/>
        <v>32872.703804630313</v>
      </c>
      <c r="AB1639" s="31">
        <f t="shared" si="654"/>
        <v>72935.653837332502</v>
      </c>
      <c r="AC1639" s="30">
        <f t="shared" si="655"/>
        <v>72935.653837332502</v>
      </c>
      <c r="AG1639" s="25">
        <f t="shared" si="656"/>
        <v>21108.560152590737</v>
      </c>
      <c r="AH1639" s="25">
        <f t="shared" si="657"/>
        <v>32872.703804630313</v>
      </c>
      <c r="AI1639" s="25">
        <f t="shared" si="658"/>
        <v>53981.263957221046</v>
      </c>
      <c r="AJ1639" s="25">
        <f t="shared" si="659"/>
        <v>1</v>
      </c>
      <c r="AK1639" s="25">
        <f t="shared" si="660"/>
        <v>53981.263957221046</v>
      </c>
      <c r="AL1639" s="25">
        <f t="shared" ca="1" si="661"/>
        <v>148576</v>
      </c>
      <c r="AM1639" s="25">
        <f t="shared" ca="1" si="662"/>
        <v>61</v>
      </c>
      <c r="AN1639" s="25">
        <f ca="1">IF(AM1639=0,0,COUNTIF($AM$19:AM1639,C1639*10+1))</f>
        <v>104</v>
      </c>
      <c r="AO1639" s="20">
        <f t="shared" ca="1" si="663"/>
        <v>0</v>
      </c>
      <c r="AP1639" s="32">
        <f t="shared" ca="1" si="664"/>
        <v>148576</v>
      </c>
    </row>
    <row r="1640" spans="1:42" x14ac:dyDescent="0.2">
      <c r="A1640" s="14">
        <f>Daten!A1640</f>
        <v>62010</v>
      </c>
      <c r="B1640" s="7" t="str">
        <f>Daten!B1640</f>
        <v xml:space="preserve">Hohentauern                                       </v>
      </c>
      <c r="C1640" s="14">
        <f t="shared" si="640"/>
        <v>6</v>
      </c>
      <c r="D1640" s="9">
        <f>Daten!D1640</f>
        <v>0</v>
      </c>
      <c r="E1640" s="8">
        <f>Daten!E1640</f>
        <v>376</v>
      </c>
      <c r="F1640" s="8">
        <f>Daten!F1640</f>
        <v>392</v>
      </c>
      <c r="G1640" s="26">
        <f t="shared" si="641"/>
        <v>-16</v>
      </c>
      <c r="H1640" s="28">
        <f t="shared" si="642"/>
        <v>-4.0816326530612242E-2</v>
      </c>
      <c r="I1640" s="20">
        <f t="shared" si="643"/>
        <v>5.5842187988370187</v>
      </c>
      <c r="J1640" s="20">
        <f t="shared" si="644"/>
        <v>-21.584218798837018</v>
      </c>
      <c r="K1640" s="26">
        <f t="shared" si="645"/>
        <v>10792.109399418508</v>
      </c>
      <c r="L1640" s="15">
        <f>Daten!G1640</f>
        <v>30</v>
      </c>
      <c r="M1640" s="15">
        <f>Daten!H1640</f>
        <v>229</v>
      </c>
      <c r="N1640" s="15">
        <f>Daten!I1640</f>
        <v>117</v>
      </c>
      <c r="O1640" s="27">
        <f t="shared" si="646"/>
        <v>0.64192139737991272</v>
      </c>
      <c r="P1640" s="15">
        <f t="shared" si="647"/>
        <v>131.09096243585236</v>
      </c>
      <c r="Q1640" s="20">
        <f t="shared" si="648"/>
        <v>15.909037564147638</v>
      </c>
      <c r="R1640" s="26">
        <f t="shared" si="649"/>
        <v>3181.8075128295277</v>
      </c>
      <c r="S1640" s="8">
        <f>Daten!K1640</f>
        <v>13658.7</v>
      </c>
      <c r="T1640" s="8">
        <f>Daten!L1640</f>
        <v>58249.94</v>
      </c>
      <c r="U1640" s="8">
        <f>Daten!M1640</f>
        <v>36763.269999999997</v>
      </c>
      <c r="V1640" s="8">
        <f>Daten!N1640</f>
        <v>500</v>
      </c>
      <c r="W1640" s="8">
        <f>Daten!O1640</f>
        <v>500</v>
      </c>
      <c r="X1640" s="22">
        <f t="shared" si="650"/>
        <v>108671.91</v>
      </c>
      <c r="Y1640" s="8">
        <f t="shared" si="651"/>
        <v>154245.87262851433</v>
      </c>
      <c r="Z1640" s="20">
        <f t="shared" si="652"/>
        <v>-45573.962628514331</v>
      </c>
      <c r="AA1640" s="26">
        <f t="shared" si="653"/>
        <v>4557.3962628514337</v>
      </c>
      <c r="AB1640" s="31">
        <f t="shared" si="654"/>
        <v>18531.313175099469</v>
      </c>
      <c r="AC1640" s="30">
        <f t="shared" si="655"/>
        <v>18531.313175099469</v>
      </c>
      <c r="AG1640" s="25">
        <f t="shared" si="656"/>
        <v>10792.109399418508</v>
      </c>
      <c r="AH1640" s="25">
        <f t="shared" si="657"/>
        <v>4557.3962628514337</v>
      </c>
      <c r="AI1640" s="25">
        <f t="shared" si="658"/>
        <v>15349.505662269941</v>
      </c>
      <c r="AJ1640" s="25">
        <f t="shared" si="659"/>
        <v>1</v>
      </c>
      <c r="AK1640" s="25">
        <f t="shared" si="660"/>
        <v>15349.505662269941</v>
      </c>
      <c r="AL1640" s="25">
        <f t="shared" ca="1" si="661"/>
        <v>42247</v>
      </c>
      <c r="AM1640" s="25">
        <f t="shared" ca="1" si="662"/>
        <v>61</v>
      </c>
      <c r="AN1640" s="25">
        <f ca="1">IF(AM1640=0,0,COUNTIF($AM$19:AM1640,C1640*10+1))</f>
        <v>105</v>
      </c>
      <c r="AO1640" s="20">
        <f t="shared" ca="1" si="663"/>
        <v>0</v>
      </c>
      <c r="AP1640" s="32">
        <f t="shared" ca="1" si="664"/>
        <v>42247</v>
      </c>
    </row>
    <row r="1641" spans="1:42" x14ac:dyDescent="0.2">
      <c r="A1641" s="14">
        <f>Daten!A1641</f>
        <v>62014</v>
      </c>
      <c r="B1641" s="7" t="str">
        <f>Daten!B1641</f>
        <v xml:space="preserve">Kobenz                                            </v>
      </c>
      <c r="C1641" s="14">
        <f t="shared" si="640"/>
        <v>6</v>
      </c>
      <c r="D1641" s="9">
        <f>Daten!D1641</f>
        <v>0</v>
      </c>
      <c r="E1641" s="8">
        <f>Daten!E1641</f>
        <v>2011</v>
      </c>
      <c r="F1641" s="8">
        <f>Daten!F1641</f>
        <v>1912</v>
      </c>
      <c r="G1641" s="26">
        <f t="shared" si="641"/>
        <v>99</v>
      </c>
      <c r="H1641" s="28">
        <f t="shared" si="642"/>
        <v>5.1778242677824271E-2</v>
      </c>
      <c r="I1641" s="20">
        <f t="shared" si="643"/>
        <v>27.237312100449948</v>
      </c>
      <c r="J1641" s="20">
        <f t="shared" si="644"/>
        <v>71.762687899550059</v>
      </c>
      <c r="K1641" s="26">
        <f t="shared" si="645"/>
        <v>-35881.34394977503</v>
      </c>
      <c r="L1641" s="15">
        <f>Daten!G1641</f>
        <v>285</v>
      </c>
      <c r="M1641" s="15">
        <f>Daten!H1641</f>
        <v>1263</v>
      </c>
      <c r="N1641" s="15">
        <f>Daten!I1641</f>
        <v>463</v>
      </c>
      <c r="O1641" s="27">
        <f t="shared" si="646"/>
        <v>0.5922406967537609</v>
      </c>
      <c r="P1641" s="15">
        <f t="shared" si="647"/>
        <v>723.00386705887126</v>
      </c>
      <c r="Q1641" s="20">
        <f t="shared" si="648"/>
        <v>24.996132941128735</v>
      </c>
      <c r="R1641" s="26">
        <f t="shared" si="649"/>
        <v>4999.226588225747</v>
      </c>
      <c r="S1641" s="8">
        <f>Daten!K1641</f>
        <v>8703.7199999999993</v>
      </c>
      <c r="T1641" s="8">
        <f>Daten!L1641</f>
        <v>177841.25</v>
      </c>
      <c r="U1641" s="8">
        <f>Daten!M1641</f>
        <v>622986</v>
      </c>
      <c r="V1641" s="8">
        <f>Daten!N1641</f>
        <v>500</v>
      </c>
      <c r="W1641" s="8">
        <f>Daten!O1641</f>
        <v>500</v>
      </c>
      <c r="X1641" s="22">
        <f t="shared" si="650"/>
        <v>809530.97</v>
      </c>
      <c r="Y1641" s="8">
        <f t="shared" si="651"/>
        <v>824969.28153176152</v>
      </c>
      <c r="Z1641" s="20">
        <f t="shared" si="652"/>
        <v>-15438.311531761545</v>
      </c>
      <c r="AA1641" s="26">
        <f t="shared" si="653"/>
        <v>1543.8311531761547</v>
      </c>
      <c r="AB1641" s="31">
        <f t="shared" si="654"/>
        <v>-29338.286208373127</v>
      </c>
      <c r="AC1641" s="30">
        <f t="shared" si="655"/>
        <v>0</v>
      </c>
      <c r="AG1641" s="25">
        <f t="shared" si="656"/>
        <v>0</v>
      </c>
      <c r="AH1641" s="25">
        <f t="shared" si="657"/>
        <v>0</v>
      </c>
      <c r="AI1641" s="25">
        <f t="shared" si="658"/>
        <v>0</v>
      </c>
      <c r="AJ1641" s="25">
        <f t="shared" si="659"/>
        <v>1</v>
      </c>
      <c r="AK1641" s="25">
        <f t="shared" si="660"/>
        <v>0</v>
      </c>
      <c r="AL1641" s="25">
        <f t="shared" ca="1" si="661"/>
        <v>0</v>
      </c>
      <c r="AM1641" s="25">
        <f t="shared" ca="1" si="662"/>
        <v>0</v>
      </c>
      <c r="AN1641" s="25">
        <f ca="1">IF(AM1641=0,0,COUNTIF($AM$19:AM1641,C1641*10+1))</f>
        <v>0</v>
      </c>
      <c r="AO1641" s="20">
        <f t="shared" ca="1" si="663"/>
        <v>0</v>
      </c>
      <c r="AP1641" s="32">
        <f t="shared" ca="1" si="664"/>
        <v>0</v>
      </c>
    </row>
    <row r="1642" spans="1:42" x14ac:dyDescent="0.2">
      <c r="A1642" s="14">
        <f>Daten!A1642</f>
        <v>62021</v>
      </c>
      <c r="B1642" s="7" t="str">
        <f>Daten!B1642</f>
        <v xml:space="preserve">Pusterwald                                        </v>
      </c>
      <c r="C1642" s="14">
        <f t="shared" si="640"/>
        <v>6</v>
      </c>
      <c r="D1642" s="9">
        <f>Daten!D1642</f>
        <v>0</v>
      </c>
      <c r="E1642" s="8">
        <f>Daten!E1642</f>
        <v>432</v>
      </c>
      <c r="F1642" s="8">
        <f>Daten!F1642</f>
        <v>435</v>
      </c>
      <c r="G1642" s="26">
        <f t="shared" si="641"/>
        <v>-3</v>
      </c>
      <c r="H1642" s="28">
        <f t="shared" si="642"/>
        <v>-6.8965517241379309E-3</v>
      </c>
      <c r="I1642" s="20">
        <f t="shared" si="643"/>
        <v>6.1967734119747524</v>
      </c>
      <c r="J1642" s="20">
        <f t="shared" si="644"/>
        <v>-9.1967734119747533</v>
      </c>
      <c r="K1642" s="26">
        <f t="shared" si="645"/>
        <v>4598.3867059873764</v>
      </c>
      <c r="L1642" s="15">
        <f>Daten!G1642</f>
        <v>63</v>
      </c>
      <c r="M1642" s="15">
        <f>Daten!H1642</f>
        <v>255</v>
      </c>
      <c r="N1642" s="15">
        <f>Daten!I1642</f>
        <v>114</v>
      </c>
      <c r="O1642" s="27">
        <f t="shared" si="646"/>
        <v>0.69411764705882351</v>
      </c>
      <c r="P1642" s="15">
        <f t="shared" si="647"/>
        <v>145.97465249407139</v>
      </c>
      <c r="Q1642" s="20">
        <f t="shared" si="648"/>
        <v>31.025347505928607</v>
      </c>
      <c r="R1642" s="26">
        <f t="shared" si="649"/>
        <v>6205.0695011857215</v>
      </c>
      <c r="S1642" s="8">
        <f>Daten!K1642</f>
        <v>11932.14</v>
      </c>
      <c r="T1642" s="8">
        <f>Daten!L1642</f>
        <v>26788.14</v>
      </c>
      <c r="U1642" s="8">
        <f>Daten!M1642</f>
        <v>30905.17</v>
      </c>
      <c r="V1642" s="8">
        <f>Daten!N1642</f>
        <v>500</v>
      </c>
      <c r="W1642" s="8">
        <f>Daten!O1642</f>
        <v>500</v>
      </c>
      <c r="X1642" s="22">
        <f t="shared" si="650"/>
        <v>69625.45</v>
      </c>
      <c r="Y1642" s="8">
        <f t="shared" si="651"/>
        <v>177218.66216893136</v>
      </c>
      <c r="Z1642" s="20">
        <f t="shared" si="652"/>
        <v>-107593.21216893136</v>
      </c>
      <c r="AA1642" s="26">
        <f t="shared" si="653"/>
        <v>10759.321216893137</v>
      </c>
      <c r="AB1642" s="31">
        <f t="shared" si="654"/>
        <v>21562.777424066233</v>
      </c>
      <c r="AC1642" s="30">
        <f t="shared" si="655"/>
        <v>21562.777424066233</v>
      </c>
      <c r="AG1642" s="25">
        <f t="shared" si="656"/>
        <v>4598.3867059873764</v>
      </c>
      <c r="AH1642" s="25">
        <f t="shared" si="657"/>
        <v>10759.321216893137</v>
      </c>
      <c r="AI1642" s="25">
        <f t="shared" si="658"/>
        <v>15357.707922880512</v>
      </c>
      <c r="AJ1642" s="25">
        <f t="shared" si="659"/>
        <v>1</v>
      </c>
      <c r="AK1642" s="25">
        <f t="shared" si="660"/>
        <v>15357.707922880512</v>
      </c>
      <c r="AL1642" s="25">
        <f t="shared" ca="1" si="661"/>
        <v>42270</v>
      </c>
      <c r="AM1642" s="25">
        <f t="shared" ca="1" si="662"/>
        <v>61</v>
      </c>
      <c r="AN1642" s="25">
        <f ca="1">IF(AM1642=0,0,COUNTIF($AM$19:AM1642,C1642*10+1))</f>
        <v>106</v>
      </c>
      <c r="AO1642" s="20">
        <f t="shared" ca="1" si="663"/>
        <v>0</v>
      </c>
      <c r="AP1642" s="32">
        <f t="shared" ca="1" si="664"/>
        <v>42270</v>
      </c>
    </row>
    <row r="1643" spans="1:42" x14ac:dyDescent="0.2">
      <c r="A1643" s="14">
        <f>Daten!A1643</f>
        <v>62026</v>
      </c>
      <c r="B1643" s="7" t="str">
        <f>Daten!B1643</f>
        <v xml:space="preserve">Sankt Georgen ob Judenburg                        </v>
      </c>
      <c r="C1643" s="14">
        <f t="shared" si="640"/>
        <v>6</v>
      </c>
      <c r="D1643" s="9">
        <f>Daten!D1643</f>
        <v>0</v>
      </c>
      <c r="E1643" s="8">
        <f>Daten!E1643</f>
        <v>846</v>
      </c>
      <c r="F1643" s="8">
        <f>Daten!F1643</f>
        <v>832</v>
      </c>
      <c r="G1643" s="26">
        <f t="shared" si="641"/>
        <v>14</v>
      </c>
      <c r="H1643" s="28">
        <f t="shared" si="642"/>
        <v>1.6826923076923076E-2</v>
      </c>
      <c r="I1643" s="20">
        <f t="shared" si="643"/>
        <v>11.852219491409182</v>
      </c>
      <c r="J1643" s="20">
        <f t="shared" si="644"/>
        <v>2.1477805085908184</v>
      </c>
      <c r="K1643" s="26">
        <f t="shared" si="645"/>
        <v>-1073.8902542954092</v>
      </c>
      <c r="L1643" s="15">
        <f>Daten!G1643</f>
        <v>110</v>
      </c>
      <c r="M1643" s="15">
        <f>Daten!H1643</f>
        <v>503</v>
      </c>
      <c r="N1643" s="15">
        <f>Daten!I1643</f>
        <v>233</v>
      </c>
      <c r="O1643" s="27">
        <f t="shared" si="646"/>
        <v>0.68190854870775353</v>
      </c>
      <c r="P1643" s="15">
        <f t="shared" si="647"/>
        <v>287.94215766477612</v>
      </c>
      <c r="Q1643" s="20">
        <f t="shared" si="648"/>
        <v>55.057842335223881</v>
      </c>
      <c r="R1643" s="26">
        <f t="shared" si="649"/>
        <v>11011.568467044777</v>
      </c>
      <c r="S1643" s="8">
        <f>Daten!K1643</f>
        <v>10902.79</v>
      </c>
      <c r="T1643" s="8">
        <f>Daten!L1643</f>
        <v>56694.61</v>
      </c>
      <c r="U1643" s="8">
        <f>Daten!M1643</f>
        <v>168024.34</v>
      </c>
      <c r="V1643" s="8">
        <f>Daten!N1643</f>
        <v>500</v>
      </c>
      <c r="W1643" s="8">
        <f>Daten!O1643</f>
        <v>500</v>
      </c>
      <c r="X1643" s="22">
        <f t="shared" si="650"/>
        <v>235621.74</v>
      </c>
      <c r="Y1643" s="8">
        <f t="shared" si="651"/>
        <v>347053.21341415722</v>
      </c>
      <c r="Z1643" s="20">
        <f t="shared" si="652"/>
        <v>-111431.47341415723</v>
      </c>
      <c r="AA1643" s="26">
        <f t="shared" si="653"/>
        <v>11143.147341415723</v>
      </c>
      <c r="AB1643" s="31">
        <f t="shared" si="654"/>
        <v>21080.825554165091</v>
      </c>
      <c r="AC1643" s="30">
        <f t="shared" si="655"/>
        <v>21080.825554165091</v>
      </c>
      <c r="AG1643" s="25">
        <f t="shared" si="656"/>
        <v>-1073.8902542954092</v>
      </c>
      <c r="AH1643" s="25">
        <f t="shared" si="657"/>
        <v>11143.147341415723</v>
      </c>
      <c r="AI1643" s="25">
        <f t="shared" si="658"/>
        <v>10069.257087120313</v>
      </c>
      <c r="AJ1643" s="25">
        <f t="shared" si="659"/>
        <v>1</v>
      </c>
      <c r="AK1643" s="25">
        <f t="shared" si="660"/>
        <v>10069.257087120313</v>
      </c>
      <c r="AL1643" s="25">
        <f t="shared" ca="1" si="661"/>
        <v>27714</v>
      </c>
      <c r="AM1643" s="25">
        <f t="shared" ca="1" si="662"/>
        <v>61</v>
      </c>
      <c r="AN1643" s="25">
        <f ca="1">IF(AM1643=0,0,COUNTIF($AM$19:AM1643,C1643*10+1))</f>
        <v>107</v>
      </c>
      <c r="AO1643" s="20">
        <f t="shared" ca="1" si="663"/>
        <v>0</v>
      </c>
      <c r="AP1643" s="32">
        <f t="shared" ca="1" si="664"/>
        <v>27714</v>
      </c>
    </row>
    <row r="1644" spans="1:42" x14ac:dyDescent="0.2">
      <c r="A1644" s="14">
        <f>Daten!A1644</f>
        <v>62032</v>
      </c>
      <c r="B1644" s="7" t="str">
        <f>Daten!B1644</f>
        <v xml:space="preserve">Sankt Peter ob Judenburg                          </v>
      </c>
      <c r="C1644" s="14">
        <f t="shared" si="640"/>
        <v>6</v>
      </c>
      <c r="D1644" s="9">
        <f>Daten!D1644</f>
        <v>0</v>
      </c>
      <c r="E1644" s="8">
        <f>Daten!E1644</f>
        <v>1136</v>
      </c>
      <c r="F1644" s="8">
        <f>Daten!F1644</f>
        <v>1081</v>
      </c>
      <c r="G1644" s="26">
        <f t="shared" si="641"/>
        <v>55</v>
      </c>
      <c r="H1644" s="28">
        <f t="shared" si="642"/>
        <v>5.0878815911193337E-2</v>
      </c>
      <c r="I1644" s="20">
        <f t="shared" si="643"/>
        <v>15.399338065160247</v>
      </c>
      <c r="J1644" s="20">
        <f t="shared" si="644"/>
        <v>39.600661934839749</v>
      </c>
      <c r="K1644" s="26">
        <f t="shared" si="645"/>
        <v>-19800.330967419875</v>
      </c>
      <c r="L1644" s="15">
        <f>Daten!G1644</f>
        <v>155</v>
      </c>
      <c r="M1644" s="15">
        <f>Daten!H1644</f>
        <v>669</v>
      </c>
      <c r="N1644" s="15">
        <f>Daten!I1644</f>
        <v>312</v>
      </c>
      <c r="O1644" s="27">
        <f t="shared" si="646"/>
        <v>0.6980568011958147</v>
      </c>
      <c r="P1644" s="15">
        <f t="shared" si="647"/>
        <v>382.96879419032848</v>
      </c>
      <c r="Q1644" s="20">
        <f t="shared" si="648"/>
        <v>84.031205809671519</v>
      </c>
      <c r="R1644" s="26">
        <f t="shared" si="649"/>
        <v>16806.241161934304</v>
      </c>
      <c r="S1644" s="8">
        <f>Daten!K1644</f>
        <v>11584.76</v>
      </c>
      <c r="T1644" s="8">
        <f>Daten!L1644</f>
        <v>100783.02</v>
      </c>
      <c r="U1644" s="8">
        <f>Daten!M1644</f>
        <v>258296.74</v>
      </c>
      <c r="V1644" s="8">
        <f>Daten!N1644</f>
        <v>500</v>
      </c>
      <c r="W1644" s="8">
        <f>Daten!O1644</f>
        <v>500</v>
      </c>
      <c r="X1644" s="22">
        <f t="shared" si="650"/>
        <v>370664.52</v>
      </c>
      <c r="Y1644" s="8">
        <f t="shared" si="651"/>
        <v>466019.44496274542</v>
      </c>
      <c r="Z1644" s="20">
        <f t="shared" si="652"/>
        <v>-95354.924962745397</v>
      </c>
      <c r="AA1644" s="26">
        <f t="shared" si="653"/>
        <v>9535.4924962745408</v>
      </c>
      <c r="AB1644" s="31">
        <f t="shared" si="654"/>
        <v>6541.4026907889693</v>
      </c>
      <c r="AC1644" s="30">
        <f t="shared" si="655"/>
        <v>6541.4026907889693</v>
      </c>
      <c r="AG1644" s="25">
        <f t="shared" si="656"/>
        <v>-19800.330967419875</v>
      </c>
      <c r="AH1644" s="25">
        <f t="shared" si="657"/>
        <v>9535.4924962745408</v>
      </c>
      <c r="AI1644" s="25">
        <f t="shared" si="658"/>
        <v>-10264.838471145335</v>
      </c>
      <c r="AJ1644" s="25">
        <f t="shared" si="659"/>
        <v>1</v>
      </c>
      <c r="AK1644" s="25">
        <f t="shared" si="660"/>
        <v>0</v>
      </c>
      <c r="AL1644" s="25">
        <f t="shared" ca="1" si="661"/>
        <v>0</v>
      </c>
      <c r="AM1644" s="25">
        <f t="shared" ca="1" si="662"/>
        <v>0</v>
      </c>
      <c r="AN1644" s="25">
        <f ca="1">IF(AM1644=0,0,COUNTIF($AM$19:AM1644,C1644*10+1))</f>
        <v>0</v>
      </c>
      <c r="AO1644" s="20">
        <f t="shared" ca="1" si="663"/>
        <v>0</v>
      </c>
      <c r="AP1644" s="32">
        <f t="shared" ca="1" si="664"/>
        <v>0</v>
      </c>
    </row>
    <row r="1645" spans="1:42" x14ac:dyDescent="0.2">
      <c r="A1645" s="14">
        <f>Daten!A1645</f>
        <v>62034</v>
      </c>
      <c r="B1645" s="7" t="str">
        <f>Daten!B1645</f>
        <v xml:space="preserve">Seckau                                            </v>
      </c>
      <c r="C1645" s="14">
        <f t="shared" si="640"/>
        <v>6</v>
      </c>
      <c r="D1645" s="9">
        <f>Daten!D1645</f>
        <v>0</v>
      </c>
      <c r="E1645" s="8">
        <f>Daten!E1645</f>
        <v>1323</v>
      </c>
      <c r="F1645" s="8">
        <f>Daten!F1645</f>
        <v>1291</v>
      </c>
      <c r="G1645" s="26">
        <f t="shared" si="641"/>
        <v>32</v>
      </c>
      <c r="H1645" s="28">
        <f t="shared" si="642"/>
        <v>2.4786986831913247E-2</v>
      </c>
      <c r="I1645" s="20">
        <f t="shared" si="643"/>
        <v>18.390883850251509</v>
      </c>
      <c r="J1645" s="20">
        <f t="shared" si="644"/>
        <v>13.609116149748491</v>
      </c>
      <c r="K1645" s="26">
        <f t="shared" si="645"/>
        <v>-6804.5580748742459</v>
      </c>
      <c r="L1645" s="15">
        <f>Daten!G1645</f>
        <v>240</v>
      </c>
      <c r="M1645" s="15">
        <f>Daten!H1645</f>
        <v>762</v>
      </c>
      <c r="N1645" s="15">
        <f>Daten!I1645</f>
        <v>321</v>
      </c>
      <c r="O1645" s="27">
        <f t="shared" si="646"/>
        <v>0.73622047244094491</v>
      </c>
      <c r="P1645" s="15">
        <f t="shared" si="647"/>
        <v>436.20660862934278</v>
      </c>
      <c r="Q1645" s="20">
        <f t="shared" si="648"/>
        <v>124.79339137065722</v>
      </c>
      <c r="R1645" s="26">
        <f t="shared" si="649"/>
        <v>24958.678274131446</v>
      </c>
      <c r="S1645" s="8">
        <f>Daten!K1645</f>
        <v>15236.57</v>
      </c>
      <c r="T1645" s="8">
        <f>Daten!L1645</f>
        <v>122113.5</v>
      </c>
      <c r="U1645" s="8">
        <f>Daten!M1645</f>
        <v>154492.42000000001</v>
      </c>
      <c r="V1645" s="8">
        <f>Daten!N1645</f>
        <v>500</v>
      </c>
      <c r="W1645" s="8">
        <f>Daten!O1645</f>
        <v>500</v>
      </c>
      <c r="X1645" s="22">
        <f t="shared" si="650"/>
        <v>291842.49</v>
      </c>
      <c r="Y1645" s="8">
        <f t="shared" si="651"/>
        <v>542732.15289235231</v>
      </c>
      <c r="Z1645" s="20">
        <f t="shared" si="652"/>
        <v>-250889.66289235232</v>
      </c>
      <c r="AA1645" s="26">
        <f t="shared" si="653"/>
        <v>25088.966289235235</v>
      </c>
      <c r="AB1645" s="31">
        <f t="shared" si="654"/>
        <v>43243.086488492438</v>
      </c>
      <c r="AC1645" s="30">
        <f t="shared" si="655"/>
        <v>43243.086488492438</v>
      </c>
      <c r="AG1645" s="25">
        <f t="shared" si="656"/>
        <v>-6804.5580748742459</v>
      </c>
      <c r="AH1645" s="25">
        <f t="shared" si="657"/>
        <v>25088.966289235235</v>
      </c>
      <c r="AI1645" s="25">
        <f t="shared" si="658"/>
        <v>18284.408214360988</v>
      </c>
      <c r="AJ1645" s="25">
        <f t="shared" si="659"/>
        <v>1</v>
      </c>
      <c r="AK1645" s="25">
        <f t="shared" si="660"/>
        <v>18284.408214360988</v>
      </c>
      <c r="AL1645" s="25">
        <f t="shared" ca="1" si="661"/>
        <v>50325</v>
      </c>
      <c r="AM1645" s="25">
        <f t="shared" ca="1" si="662"/>
        <v>61</v>
      </c>
      <c r="AN1645" s="25">
        <f ca="1">IF(AM1645=0,0,COUNTIF($AM$19:AM1645,C1645*10+1))</f>
        <v>108</v>
      </c>
      <c r="AO1645" s="20">
        <f t="shared" ca="1" si="663"/>
        <v>0</v>
      </c>
      <c r="AP1645" s="32">
        <f t="shared" ca="1" si="664"/>
        <v>50325</v>
      </c>
    </row>
    <row r="1646" spans="1:42" x14ac:dyDescent="0.2">
      <c r="A1646" s="14">
        <f>Daten!A1646</f>
        <v>62036</v>
      </c>
      <c r="B1646" s="7" t="str">
        <f>Daten!B1646</f>
        <v xml:space="preserve">Unzmarkt-Frauenburg                               </v>
      </c>
      <c r="C1646" s="14">
        <f t="shared" si="640"/>
        <v>6</v>
      </c>
      <c r="D1646" s="9">
        <f>Daten!D1646</f>
        <v>0</v>
      </c>
      <c r="E1646" s="8">
        <f>Daten!E1646</f>
        <v>1265</v>
      </c>
      <c r="F1646" s="8">
        <f>Daten!F1646</f>
        <v>1302</v>
      </c>
      <c r="G1646" s="26">
        <f t="shared" si="641"/>
        <v>-37</v>
      </c>
      <c r="H1646" s="28">
        <f t="shared" si="642"/>
        <v>-2.8417818740399385E-2</v>
      </c>
      <c r="I1646" s="20">
        <f t="shared" si="643"/>
        <v>18.547583867565812</v>
      </c>
      <c r="J1646" s="20">
        <f t="shared" si="644"/>
        <v>-55.547583867565812</v>
      </c>
      <c r="K1646" s="26">
        <f t="shared" si="645"/>
        <v>27773.791933782908</v>
      </c>
      <c r="L1646" s="15">
        <f>Daten!G1646</f>
        <v>143</v>
      </c>
      <c r="M1646" s="15">
        <f>Daten!H1646</f>
        <v>752</v>
      </c>
      <c r="N1646" s="15">
        <f>Daten!I1646</f>
        <v>370</v>
      </c>
      <c r="O1646" s="27">
        <f t="shared" si="646"/>
        <v>0.68218085106382975</v>
      </c>
      <c r="P1646" s="15">
        <f t="shared" si="647"/>
        <v>430.48211245310466</v>
      </c>
      <c r="Q1646" s="20">
        <f t="shared" si="648"/>
        <v>82.517887546895338</v>
      </c>
      <c r="R1646" s="26">
        <f t="shared" si="649"/>
        <v>16503.577509379069</v>
      </c>
      <c r="S1646" s="8">
        <f>Daten!K1646</f>
        <v>7030.64</v>
      </c>
      <c r="T1646" s="8">
        <f>Daten!L1646</f>
        <v>113060.72</v>
      </c>
      <c r="U1646" s="8">
        <f>Daten!M1646</f>
        <v>243605.82</v>
      </c>
      <c r="V1646" s="8">
        <f>Daten!N1646</f>
        <v>500</v>
      </c>
      <c r="W1646" s="8">
        <f>Daten!O1646</f>
        <v>500</v>
      </c>
      <c r="X1646" s="22">
        <f t="shared" si="650"/>
        <v>363697.18</v>
      </c>
      <c r="Y1646" s="8">
        <f t="shared" si="651"/>
        <v>518938.90658263466</v>
      </c>
      <c r="Z1646" s="20">
        <f t="shared" si="652"/>
        <v>-155241.72658263467</v>
      </c>
      <c r="AA1646" s="26">
        <f t="shared" si="653"/>
        <v>15524.172658263467</v>
      </c>
      <c r="AB1646" s="31">
        <f t="shared" si="654"/>
        <v>59801.542101425446</v>
      </c>
      <c r="AC1646" s="30">
        <f t="shared" si="655"/>
        <v>59801.542101425446</v>
      </c>
      <c r="AG1646" s="25">
        <f t="shared" si="656"/>
        <v>27773.791933782908</v>
      </c>
      <c r="AH1646" s="25">
        <f t="shared" si="657"/>
        <v>15524.172658263467</v>
      </c>
      <c r="AI1646" s="25">
        <f t="shared" si="658"/>
        <v>43297.964592046374</v>
      </c>
      <c r="AJ1646" s="25">
        <f t="shared" si="659"/>
        <v>1</v>
      </c>
      <c r="AK1646" s="25">
        <f t="shared" si="660"/>
        <v>43297.964592046374</v>
      </c>
      <c r="AL1646" s="25">
        <f t="shared" ca="1" si="661"/>
        <v>119172</v>
      </c>
      <c r="AM1646" s="25">
        <f t="shared" ca="1" si="662"/>
        <v>61</v>
      </c>
      <c r="AN1646" s="25">
        <f ca="1">IF(AM1646=0,0,COUNTIF($AM$19:AM1646,C1646*10+1))</f>
        <v>109</v>
      </c>
      <c r="AO1646" s="20">
        <f t="shared" ca="1" si="663"/>
        <v>0</v>
      </c>
      <c r="AP1646" s="32">
        <f t="shared" ca="1" si="664"/>
        <v>119172</v>
      </c>
    </row>
    <row r="1647" spans="1:42" x14ac:dyDescent="0.2">
      <c r="A1647" s="14">
        <f>Daten!A1647</f>
        <v>62038</v>
      </c>
      <c r="B1647" s="7" t="str">
        <f>Daten!B1647</f>
        <v xml:space="preserve">Zeltweg                                           </v>
      </c>
      <c r="C1647" s="14">
        <f t="shared" si="640"/>
        <v>6</v>
      </c>
      <c r="D1647" s="9">
        <f>Daten!D1647</f>
        <v>0</v>
      </c>
      <c r="E1647" s="8">
        <f>Daten!E1647</f>
        <v>7084</v>
      </c>
      <c r="F1647" s="8">
        <f>Daten!F1647</f>
        <v>6998</v>
      </c>
      <c r="G1647" s="26">
        <f t="shared" si="641"/>
        <v>86</v>
      </c>
      <c r="H1647" s="28">
        <f t="shared" si="642"/>
        <v>1.2289225492997999E-2</v>
      </c>
      <c r="I1647" s="20">
        <f t="shared" si="643"/>
        <v>99.689701924136358</v>
      </c>
      <c r="J1647" s="20">
        <f t="shared" si="644"/>
        <v>-13.689701924136358</v>
      </c>
      <c r="K1647" s="26">
        <f t="shared" si="645"/>
        <v>6844.8509620681789</v>
      </c>
      <c r="L1647" s="15">
        <f>Daten!G1647</f>
        <v>836</v>
      </c>
      <c r="M1647" s="15">
        <f>Daten!H1647</f>
        <v>4507</v>
      </c>
      <c r="N1647" s="15">
        <f>Daten!I1647</f>
        <v>1741</v>
      </c>
      <c r="O1647" s="27">
        <f t="shared" si="646"/>
        <v>0.57177723541158199</v>
      </c>
      <c r="P1647" s="15">
        <f t="shared" si="647"/>
        <v>2580.0304266305088</v>
      </c>
      <c r="Q1647" s="20">
        <f t="shared" si="648"/>
        <v>-3.0304266305088277</v>
      </c>
      <c r="R1647" s="26">
        <f t="shared" si="649"/>
        <v>-606.08532610176553</v>
      </c>
      <c r="S1647" s="8">
        <f>Daten!K1647</f>
        <v>2144.0100000000002</v>
      </c>
      <c r="T1647" s="8">
        <f>Daten!L1647</f>
        <v>747777.8</v>
      </c>
      <c r="U1647" s="8">
        <f>Daten!M1647</f>
        <v>5166993.54</v>
      </c>
      <c r="V1647" s="8">
        <f>Daten!N1647</f>
        <v>500</v>
      </c>
      <c r="W1647" s="8">
        <f>Daten!O1647</f>
        <v>500</v>
      </c>
      <c r="X1647" s="22">
        <f t="shared" si="650"/>
        <v>5916915.3499999996</v>
      </c>
      <c r="Y1647" s="8">
        <f t="shared" si="651"/>
        <v>2906057.8768627541</v>
      </c>
      <c r="Z1647" s="20">
        <f t="shared" si="652"/>
        <v>3010857.4731372455</v>
      </c>
      <c r="AA1647" s="26">
        <f t="shared" si="653"/>
        <v>-301085.74731372454</v>
      </c>
      <c r="AB1647" s="31">
        <f t="shared" si="654"/>
        <v>-294846.9816777581</v>
      </c>
      <c r="AC1647" s="30">
        <f t="shared" si="655"/>
        <v>0</v>
      </c>
      <c r="AG1647" s="25">
        <f t="shared" si="656"/>
        <v>0</v>
      </c>
      <c r="AH1647" s="25">
        <f t="shared" si="657"/>
        <v>0</v>
      </c>
      <c r="AI1647" s="25">
        <f t="shared" si="658"/>
        <v>0</v>
      </c>
      <c r="AJ1647" s="25">
        <f t="shared" si="659"/>
        <v>1</v>
      </c>
      <c r="AK1647" s="25">
        <f t="shared" si="660"/>
        <v>0</v>
      </c>
      <c r="AL1647" s="25">
        <f t="shared" ca="1" si="661"/>
        <v>0</v>
      </c>
      <c r="AM1647" s="25">
        <f t="shared" ca="1" si="662"/>
        <v>0</v>
      </c>
      <c r="AN1647" s="25">
        <f ca="1">IF(AM1647=0,0,COUNTIF($AM$19:AM1647,C1647*10+1))</f>
        <v>0</v>
      </c>
      <c r="AO1647" s="20">
        <f t="shared" ca="1" si="663"/>
        <v>0</v>
      </c>
      <c r="AP1647" s="32">
        <f t="shared" ca="1" si="664"/>
        <v>0</v>
      </c>
    </row>
    <row r="1648" spans="1:42" x14ac:dyDescent="0.2">
      <c r="A1648" s="14">
        <f>Daten!A1648</f>
        <v>62039</v>
      </c>
      <c r="B1648" s="7" t="str">
        <f>Daten!B1648</f>
        <v xml:space="preserve">Lobmingtal                                        </v>
      </c>
      <c r="C1648" s="14">
        <f t="shared" si="640"/>
        <v>6</v>
      </c>
      <c r="D1648" s="9">
        <f>Daten!D1648</f>
        <v>0</v>
      </c>
      <c r="E1648" s="8">
        <f>Daten!E1648</f>
        <v>1819</v>
      </c>
      <c r="F1648" s="8">
        <f>Daten!F1648</f>
        <v>1844</v>
      </c>
      <c r="G1648" s="26">
        <f t="shared" si="641"/>
        <v>-25</v>
      </c>
      <c r="H1648" s="28">
        <f t="shared" si="642"/>
        <v>-1.3557483731019523E-2</v>
      </c>
      <c r="I1648" s="20">
        <f t="shared" si="643"/>
        <v>26.268621084325158</v>
      </c>
      <c r="J1648" s="20">
        <f t="shared" si="644"/>
        <v>-51.268621084325162</v>
      </c>
      <c r="K1648" s="26">
        <f t="shared" si="645"/>
        <v>25634.310542162581</v>
      </c>
      <c r="L1648" s="15">
        <f>Daten!G1648</f>
        <v>255</v>
      </c>
      <c r="M1648" s="15">
        <f>Daten!H1648</f>
        <v>1132</v>
      </c>
      <c r="N1648" s="15">
        <f>Daten!I1648</f>
        <v>432</v>
      </c>
      <c r="O1648" s="27">
        <f t="shared" si="646"/>
        <v>0.60689045936395758</v>
      </c>
      <c r="P1648" s="15">
        <f t="shared" si="647"/>
        <v>648.01296715015224</v>
      </c>
      <c r="Q1648" s="20">
        <f t="shared" si="648"/>
        <v>38.987032849847765</v>
      </c>
      <c r="R1648" s="26">
        <f t="shared" si="649"/>
        <v>7797.4065699695529</v>
      </c>
      <c r="S1648" s="8">
        <f>Daten!K1648</f>
        <v>18110.490000000002</v>
      </c>
      <c r="T1648" s="8">
        <f>Daten!L1648</f>
        <v>187877.81</v>
      </c>
      <c r="U1648" s="8">
        <f>Daten!M1648</f>
        <v>272598.7</v>
      </c>
      <c r="V1648" s="8">
        <f>Daten!N1648</f>
        <v>500</v>
      </c>
      <c r="W1648" s="8">
        <f>Daten!O1648</f>
        <v>500</v>
      </c>
      <c r="X1648" s="22">
        <f t="shared" si="650"/>
        <v>478587</v>
      </c>
      <c r="Y1648" s="8">
        <f t="shared" si="651"/>
        <v>746205.43167890306</v>
      </c>
      <c r="Z1648" s="20">
        <f t="shared" si="652"/>
        <v>-267618.43167890306</v>
      </c>
      <c r="AA1648" s="26">
        <f t="shared" si="653"/>
        <v>26761.843167890307</v>
      </c>
      <c r="AB1648" s="31">
        <f t="shared" si="654"/>
        <v>60193.560280022437</v>
      </c>
      <c r="AC1648" s="30">
        <f t="shared" si="655"/>
        <v>60193.560280022437</v>
      </c>
      <c r="AG1648" s="25">
        <f t="shared" si="656"/>
        <v>25634.310542162581</v>
      </c>
      <c r="AH1648" s="25">
        <f t="shared" si="657"/>
        <v>26761.843167890307</v>
      </c>
      <c r="AI1648" s="25">
        <f t="shared" si="658"/>
        <v>52396.153710052888</v>
      </c>
      <c r="AJ1648" s="25">
        <f t="shared" si="659"/>
        <v>1</v>
      </c>
      <c r="AK1648" s="25">
        <f t="shared" si="660"/>
        <v>52396.153710052888</v>
      </c>
      <c r="AL1648" s="25">
        <f t="shared" ca="1" si="661"/>
        <v>144213</v>
      </c>
      <c r="AM1648" s="25">
        <f t="shared" ca="1" si="662"/>
        <v>61</v>
      </c>
      <c r="AN1648" s="25">
        <f ca="1">IF(AM1648=0,0,COUNTIF($AM$19:AM1648,C1648*10+1))</f>
        <v>110</v>
      </c>
      <c r="AO1648" s="20">
        <f t="shared" ca="1" si="663"/>
        <v>0</v>
      </c>
      <c r="AP1648" s="32">
        <f t="shared" ca="1" si="664"/>
        <v>144213</v>
      </c>
    </row>
    <row r="1649" spans="1:42" x14ac:dyDescent="0.2">
      <c r="A1649" s="14">
        <f>Daten!A1649</f>
        <v>62040</v>
      </c>
      <c r="B1649" s="7" t="str">
        <f>Daten!B1649</f>
        <v xml:space="preserve">Judenburg                                         </v>
      </c>
      <c r="C1649" s="14">
        <f t="shared" si="640"/>
        <v>6</v>
      </c>
      <c r="D1649" s="9">
        <f>Daten!D1649</f>
        <v>0</v>
      </c>
      <c r="E1649" s="8">
        <f>Daten!E1649</f>
        <v>9734</v>
      </c>
      <c r="F1649" s="8">
        <f>Daten!F1649</f>
        <v>9870</v>
      </c>
      <c r="G1649" s="26">
        <f t="shared" si="641"/>
        <v>-136</v>
      </c>
      <c r="H1649" s="28">
        <f t="shared" si="642"/>
        <v>-1.3779128672745694E-2</v>
      </c>
      <c r="I1649" s="20">
        <f t="shared" si="643"/>
        <v>140.60265189928921</v>
      </c>
      <c r="J1649" s="20">
        <f t="shared" si="644"/>
        <v>-276.60265189928919</v>
      </c>
      <c r="K1649" s="26">
        <f t="shared" si="645"/>
        <v>138301.32594964458</v>
      </c>
      <c r="L1649" s="15">
        <f>Daten!G1649</f>
        <v>1178</v>
      </c>
      <c r="M1649" s="15">
        <f>Daten!H1649</f>
        <v>5985</v>
      </c>
      <c r="N1649" s="15">
        <f>Daten!I1649</f>
        <v>2571</v>
      </c>
      <c r="O1649" s="27">
        <f t="shared" si="646"/>
        <v>0.62639933166248951</v>
      </c>
      <c r="P1649" s="15">
        <f t="shared" si="647"/>
        <v>3426.1109614784991</v>
      </c>
      <c r="Q1649" s="20">
        <f t="shared" si="648"/>
        <v>322.88903852150088</v>
      </c>
      <c r="R1649" s="26">
        <f t="shared" si="649"/>
        <v>64577.807704300176</v>
      </c>
      <c r="S1649" s="8">
        <f>Daten!K1649</f>
        <v>13097.63</v>
      </c>
      <c r="T1649" s="8">
        <f>Daten!L1649</f>
        <v>955411.24</v>
      </c>
      <c r="U1649" s="8">
        <f>Daten!M1649</f>
        <v>4352002.34</v>
      </c>
      <c r="V1649" s="8">
        <f>Daten!N1649</f>
        <v>500</v>
      </c>
      <c r="W1649" s="8">
        <f>Daten!O1649</f>
        <v>500</v>
      </c>
      <c r="X1649" s="22">
        <f t="shared" si="650"/>
        <v>5320511.21</v>
      </c>
      <c r="Y1649" s="8">
        <f t="shared" si="651"/>
        <v>3993163.09618606</v>
      </c>
      <c r="Z1649" s="20">
        <f t="shared" si="652"/>
        <v>1327348.11381394</v>
      </c>
      <c r="AA1649" s="26">
        <f t="shared" si="653"/>
        <v>-132734.81138139401</v>
      </c>
      <c r="AB1649" s="31">
        <f t="shared" si="654"/>
        <v>70144.322272550751</v>
      </c>
      <c r="AC1649" s="30">
        <f t="shared" si="655"/>
        <v>70144.322272550751</v>
      </c>
      <c r="AG1649" s="25">
        <f t="shared" si="656"/>
        <v>138301.32594964458</v>
      </c>
      <c r="AH1649" s="25">
        <f t="shared" si="657"/>
        <v>-132734.81138139401</v>
      </c>
      <c r="AI1649" s="25">
        <f t="shared" si="658"/>
        <v>5566.5145682505681</v>
      </c>
      <c r="AJ1649" s="25">
        <f t="shared" si="659"/>
        <v>1</v>
      </c>
      <c r="AK1649" s="25">
        <f t="shared" si="660"/>
        <v>0</v>
      </c>
      <c r="AL1649" s="25">
        <f t="shared" ca="1" si="661"/>
        <v>0</v>
      </c>
      <c r="AM1649" s="25">
        <f t="shared" ca="1" si="662"/>
        <v>0</v>
      </c>
      <c r="AN1649" s="25">
        <f ca="1">IF(AM1649=0,0,COUNTIF($AM$19:AM1649,C1649*10+1))</f>
        <v>0</v>
      </c>
      <c r="AO1649" s="20">
        <f t="shared" ca="1" si="663"/>
        <v>0</v>
      </c>
      <c r="AP1649" s="32">
        <f t="shared" ca="1" si="664"/>
        <v>0</v>
      </c>
    </row>
    <row r="1650" spans="1:42" x14ac:dyDescent="0.2">
      <c r="A1650" s="14">
        <f>Daten!A1650</f>
        <v>62041</v>
      </c>
      <c r="B1650" s="7" t="str">
        <f>Daten!B1650</f>
        <v xml:space="preserve">Knittelfeld                                       </v>
      </c>
      <c r="C1650" s="14">
        <f t="shared" si="640"/>
        <v>6</v>
      </c>
      <c r="D1650" s="9">
        <f>Daten!D1650</f>
        <v>0</v>
      </c>
      <c r="E1650" s="8">
        <f>Daten!E1650</f>
        <v>12751</v>
      </c>
      <c r="F1650" s="8">
        <f>Daten!F1650</f>
        <v>12621</v>
      </c>
      <c r="G1650" s="26">
        <f t="shared" si="641"/>
        <v>130</v>
      </c>
      <c r="H1650" s="28">
        <f t="shared" si="642"/>
        <v>1.0300293162190001E-2</v>
      </c>
      <c r="I1650" s="20">
        <f t="shared" si="643"/>
        <v>179.79190168398472</v>
      </c>
      <c r="J1650" s="20">
        <f t="shared" si="644"/>
        <v>-49.791901683984719</v>
      </c>
      <c r="K1650" s="26">
        <f t="shared" si="645"/>
        <v>24895.950841992359</v>
      </c>
      <c r="L1650" s="15">
        <f>Daten!G1650</f>
        <v>1611</v>
      </c>
      <c r="M1650" s="15">
        <f>Daten!H1650</f>
        <v>8185</v>
      </c>
      <c r="N1650" s="15">
        <f>Daten!I1650</f>
        <v>2955</v>
      </c>
      <c r="O1650" s="27">
        <f t="shared" si="646"/>
        <v>0.55784972510690289</v>
      </c>
      <c r="P1650" s="15">
        <f t="shared" si="647"/>
        <v>4685.5001202508802</v>
      </c>
      <c r="Q1650" s="20">
        <f t="shared" si="648"/>
        <v>-119.50012025088017</v>
      </c>
      <c r="R1650" s="26">
        <f t="shared" si="649"/>
        <v>-23900.024050176035</v>
      </c>
      <c r="S1650" s="8">
        <f>Daten!K1650</f>
        <v>4425.03</v>
      </c>
      <c r="T1650" s="8">
        <f>Daten!L1650</f>
        <v>1047831.33</v>
      </c>
      <c r="U1650" s="8">
        <f>Daten!M1650</f>
        <v>4952141.38</v>
      </c>
      <c r="V1650" s="8">
        <f>Daten!N1650</f>
        <v>500</v>
      </c>
      <c r="W1650" s="8">
        <f>Daten!O1650</f>
        <v>500</v>
      </c>
      <c r="X1650" s="22">
        <f t="shared" si="650"/>
        <v>6004397.7400000002</v>
      </c>
      <c r="Y1650" s="8">
        <f t="shared" si="651"/>
        <v>5230822.1326760268</v>
      </c>
      <c r="Z1650" s="20">
        <f t="shared" si="652"/>
        <v>773575.60732397344</v>
      </c>
      <c r="AA1650" s="26">
        <f t="shared" si="653"/>
        <v>-77357.560732397353</v>
      </c>
      <c r="AB1650" s="31">
        <f t="shared" si="654"/>
        <v>-76361.633940581029</v>
      </c>
      <c r="AC1650" s="30">
        <f t="shared" si="655"/>
        <v>0</v>
      </c>
      <c r="AG1650" s="25">
        <f t="shared" si="656"/>
        <v>0</v>
      </c>
      <c r="AH1650" s="25">
        <f t="shared" si="657"/>
        <v>0</v>
      </c>
      <c r="AI1650" s="25">
        <f t="shared" si="658"/>
        <v>0</v>
      </c>
      <c r="AJ1650" s="25">
        <f t="shared" si="659"/>
        <v>1</v>
      </c>
      <c r="AK1650" s="25">
        <f t="shared" si="660"/>
        <v>0</v>
      </c>
      <c r="AL1650" s="25">
        <f t="shared" ca="1" si="661"/>
        <v>0</v>
      </c>
      <c r="AM1650" s="25">
        <f t="shared" ca="1" si="662"/>
        <v>0</v>
      </c>
      <c r="AN1650" s="25">
        <f ca="1">IF(AM1650=0,0,COUNTIF($AM$19:AM1650,C1650*10+1))</f>
        <v>0</v>
      </c>
      <c r="AO1650" s="20">
        <f t="shared" ca="1" si="663"/>
        <v>0</v>
      </c>
      <c r="AP1650" s="32">
        <f t="shared" ca="1" si="664"/>
        <v>0</v>
      </c>
    </row>
    <row r="1651" spans="1:42" x14ac:dyDescent="0.2">
      <c r="A1651" s="14">
        <f>Daten!A1651</f>
        <v>62042</v>
      </c>
      <c r="B1651" s="7" t="str">
        <f>Daten!B1651</f>
        <v xml:space="preserve">Obdach                                            </v>
      </c>
      <c r="C1651" s="14">
        <f t="shared" si="640"/>
        <v>6</v>
      </c>
      <c r="D1651" s="9">
        <f>Daten!D1651</f>
        <v>0</v>
      </c>
      <c r="E1651" s="8">
        <f>Daten!E1651</f>
        <v>3778</v>
      </c>
      <c r="F1651" s="8">
        <f>Daten!F1651</f>
        <v>3756</v>
      </c>
      <c r="G1651" s="26">
        <f t="shared" si="641"/>
        <v>22</v>
      </c>
      <c r="H1651" s="28">
        <f t="shared" si="642"/>
        <v>5.8572949946751867E-3</v>
      </c>
      <c r="I1651" s="20">
        <f t="shared" si="643"/>
        <v>53.505933184775103</v>
      </c>
      <c r="J1651" s="20">
        <f t="shared" si="644"/>
        <v>-31.505933184775103</v>
      </c>
      <c r="K1651" s="26">
        <f t="shared" si="645"/>
        <v>15752.966592387551</v>
      </c>
      <c r="L1651" s="15">
        <f>Daten!G1651</f>
        <v>513</v>
      </c>
      <c r="M1651" s="15">
        <f>Daten!H1651</f>
        <v>2334</v>
      </c>
      <c r="N1651" s="15">
        <f>Daten!I1651</f>
        <v>931</v>
      </c>
      <c r="O1651" s="27">
        <f t="shared" si="646"/>
        <v>0.61868037703513279</v>
      </c>
      <c r="P1651" s="15">
        <f t="shared" si="647"/>
        <v>1336.0974075339711</v>
      </c>
      <c r="Q1651" s="20">
        <f t="shared" si="648"/>
        <v>107.90259246602886</v>
      </c>
      <c r="R1651" s="26">
        <f t="shared" si="649"/>
        <v>21580.518493205775</v>
      </c>
      <c r="S1651" s="8">
        <f>Daten!K1651</f>
        <v>39042.68</v>
      </c>
      <c r="T1651" s="8">
        <f>Daten!L1651</f>
        <v>405655.35</v>
      </c>
      <c r="U1651" s="8">
        <f>Daten!M1651</f>
        <v>1255917</v>
      </c>
      <c r="V1651" s="8">
        <f>Daten!N1651</f>
        <v>500</v>
      </c>
      <c r="W1651" s="8">
        <f>Daten!O1651</f>
        <v>500</v>
      </c>
      <c r="X1651" s="22">
        <f t="shared" si="650"/>
        <v>1700615.03</v>
      </c>
      <c r="Y1651" s="8">
        <f t="shared" si="651"/>
        <v>1549842.8372088487</v>
      </c>
      <c r="Z1651" s="20">
        <f t="shared" si="652"/>
        <v>150772.19279115135</v>
      </c>
      <c r="AA1651" s="26">
        <f t="shared" si="653"/>
        <v>-15077.219279115136</v>
      </c>
      <c r="AB1651" s="31">
        <f t="shared" si="654"/>
        <v>22256.26580647819</v>
      </c>
      <c r="AC1651" s="30">
        <f t="shared" si="655"/>
        <v>22256.26580647819</v>
      </c>
      <c r="AG1651" s="25">
        <f t="shared" si="656"/>
        <v>15752.966592387551</v>
      </c>
      <c r="AH1651" s="25">
        <f t="shared" si="657"/>
        <v>-15077.219279115136</v>
      </c>
      <c r="AI1651" s="25">
        <f t="shared" si="658"/>
        <v>675.74731327241534</v>
      </c>
      <c r="AJ1651" s="25">
        <f t="shared" si="659"/>
        <v>1</v>
      </c>
      <c r="AK1651" s="25">
        <f t="shared" si="660"/>
        <v>0</v>
      </c>
      <c r="AL1651" s="25">
        <f t="shared" ca="1" si="661"/>
        <v>0</v>
      </c>
      <c r="AM1651" s="25">
        <f t="shared" ca="1" si="662"/>
        <v>0</v>
      </c>
      <c r="AN1651" s="25">
        <f ca="1">IF(AM1651=0,0,COUNTIF($AM$19:AM1651,C1651*10+1))</f>
        <v>0</v>
      </c>
      <c r="AO1651" s="20">
        <f t="shared" ca="1" si="663"/>
        <v>0</v>
      </c>
      <c r="AP1651" s="32">
        <f t="shared" ca="1" si="664"/>
        <v>0</v>
      </c>
    </row>
    <row r="1652" spans="1:42" x14ac:dyDescent="0.2">
      <c r="A1652" s="14">
        <f>Daten!A1652</f>
        <v>62043</v>
      </c>
      <c r="B1652" s="7" t="str">
        <f>Daten!B1652</f>
        <v xml:space="preserve">Pöls-Oberkurzheim                                </v>
      </c>
      <c r="C1652" s="14">
        <f t="shared" si="640"/>
        <v>6</v>
      </c>
      <c r="D1652" s="9">
        <f>Daten!D1652</f>
        <v>0</v>
      </c>
      <c r="E1652" s="8">
        <f>Daten!E1652</f>
        <v>2815</v>
      </c>
      <c r="F1652" s="8">
        <f>Daten!F1652</f>
        <v>2973</v>
      </c>
      <c r="G1652" s="26">
        <f t="shared" si="641"/>
        <v>-158</v>
      </c>
      <c r="H1652" s="28">
        <f t="shared" si="642"/>
        <v>-5.3144971409350823E-2</v>
      </c>
      <c r="I1652" s="20">
        <f t="shared" si="643"/>
        <v>42.351741043220549</v>
      </c>
      <c r="J1652" s="20">
        <f t="shared" si="644"/>
        <v>-200.35174104322056</v>
      </c>
      <c r="K1652" s="26">
        <f t="shared" si="645"/>
        <v>100175.87052161028</v>
      </c>
      <c r="L1652" s="15">
        <f>Daten!G1652</f>
        <v>321</v>
      </c>
      <c r="M1652" s="15">
        <f>Daten!H1652</f>
        <v>1750</v>
      </c>
      <c r="N1652" s="15">
        <f>Daten!I1652</f>
        <v>744</v>
      </c>
      <c r="O1652" s="27">
        <f t="shared" si="646"/>
        <v>0.60857142857142854</v>
      </c>
      <c r="P1652" s="15">
        <f t="shared" si="647"/>
        <v>1001.7868308416665</v>
      </c>
      <c r="Q1652" s="20">
        <f t="shared" si="648"/>
        <v>63.213169158333471</v>
      </c>
      <c r="R1652" s="26">
        <f t="shared" si="649"/>
        <v>12642.633831666695</v>
      </c>
      <c r="S1652" s="8">
        <f>Daten!K1652</f>
        <v>20532.310000000001</v>
      </c>
      <c r="T1652" s="8">
        <f>Daten!L1652</f>
        <v>262221</v>
      </c>
      <c r="U1652" s="8">
        <f>Daten!M1652</f>
        <v>1427786.88</v>
      </c>
      <c r="V1652" s="8">
        <f>Daten!N1652</f>
        <v>500</v>
      </c>
      <c r="W1652" s="8">
        <f>Daten!O1652</f>
        <v>500</v>
      </c>
      <c r="X1652" s="22">
        <f t="shared" si="650"/>
        <v>1710540.19</v>
      </c>
      <c r="Y1652" s="8">
        <f t="shared" si="651"/>
        <v>1154792.902790606</v>
      </c>
      <c r="Z1652" s="20">
        <f t="shared" si="652"/>
        <v>555747.28720939392</v>
      </c>
      <c r="AA1652" s="26">
        <f t="shared" si="653"/>
        <v>-55574.728720939398</v>
      </c>
      <c r="AB1652" s="31">
        <f t="shared" si="654"/>
        <v>57243.77563233758</v>
      </c>
      <c r="AC1652" s="30">
        <f t="shared" si="655"/>
        <v>57243.77563233758</v>
      </c>
      <c r="AG1652" s="25">
        <f t="shared" si="656"/>
        <v>100175.87052161028</v>
      </c>
      <c r="AH1652" s="25">
        <f t="shared" si="657"/>
        <v>-55574.728720939398</v>
      </c>
      <c r="AI1652" s="25">
        <f t="shared" si="658"/>
        <v>44601.141800670885</v>
      </c>
      <c r="AJ1652" s="25">
        <f t="shared" si="659"/>
        <v>1</v>
      </c>
      <c r="AK1652" s="25">
        <f t="shared" si="660"/>
        <v>44601.141800670885</v>
      </c>
      <c r="AL1652" s="25">
        <f t="shared" ca="1" si="661"/>
        <v>122759</v>
      </c>
      <c r="AM1652" s="25">
        <f t="shared" ca="1" si="662"/>
        <v>61</v>
      </c>
      <c r="AN1652" s="25">
        <f ca="1">IF(AM1652=0,0,COUNTIF($AM$19:AM1652,C1652*10+1))</f>
        <v>111</v>
      </c>
      <c r="AO1652" s="20">
        <f t="shared" ca="1" si="663"/>
        <v>0</v>
      </c>
      <c r="AP1652" s="32">
        <f t="shared" ca="1" si="664"/>
        <v>122759</v>
      </c>
    </row>
    <row r="1653" spans="1:42" x14ac:dyDescent="0.2">
      <c r="A1653" s="14">
        <f>Daten!A1653</f>
        <v>62044</v>
      </c>
      <c r="B1653" s="7" t="str">
        <f>Daten!B1653</f>
        <v xml:space="preserve">Pölstal                                          </v>
      </c>
      <c r="C1653" s="14">
        <f t="shared" si="640"/>
        <v>6</v>
      </c>
      <c r="D1653" s="9">
        <f>Daten!D1653</f>
        <v>0</v>
      </c>
      <c r="E1653" s="8">
        <f>Daten!E1653</f>
        <v>2553</v>
      </c>
      <c r="F1653" s="8">
        <f>Daten!F1653</f>
        <v>2598</v>
      </c>
      <c r="G1653" s="26">
        <f t="shared" si="641"/>
        <v>-45</v>
      </c>
      <c r="H1653" s="28">
        <f t="shared" si="642"/>
        <v>-1.7321016166281754E-2</v>
      </c>
      <c r="I1653" s="20">
        <f t="shared" si="643"/>
        <v>37.00969499841473</v>
      </c>
      <c r="J1653" s="20">
        <f t="shared" si="644"/>
        <v>-82.00969499841473</v>
      </c>
      <c r="K1653" s="26">
        <f t="shared" si="645"/>
        <v>41004.847499207368</v>
      </c>
      <c r="L1653" s="15">
        <f>Daten!G1653</f>
        <v>333</v>
      </c>
      <c r="M1653" s="15">
        <f>Daten!H1653</f>
        <v>1518</v>
      </c>
      <c r="N1653" s="15">
        <f>Daten!I1653</f>
        <v>702</v>
      </c>
      <c r="O1653" s="27">
        <f t="shared" si="646"/>
        <v>0.68181818181818177</v>
      </c>
      <c r="P1653" s="15">
        <f t="shared" si="647"/>
        <v>868.97851955294266</v>
      </c>
      <c r="Q1653" s="20">
        <f t="shared" si="648"/>
        <v>166.02148044705734</v>
      </c>
      <c r="R1653" s="26">
        <f t="shared" si="649"/>
        <v>33204.296089411466</v>
      </c>
      <c r="S1653" s="8">
        <f>Daten!K1653</f>
        <v>44321.25</v>
      </c>
      <c r="T1653" s="8">
        <f>Daten!L1653</f>
        <v>252491.37</v>
      </c>
      <c r="U1653" s="8">
        <f>Daten!M1653</f>
        <v>447492.23</v>
      </c>
      <c r="V1653" s="8">
        <f>Daten!N1653</f>
        <v>500</v>
      </c>
      <c r="W1653" s="8">
        <f>Daten!O1653</f>
        <v>500</v>
      </c>
      <c r="X1653" s="22">
        <f t="shared" si="650"/>
        <v>744304.85</v>
      </c>
      <c r="Y1653" s="8">
        <f t="shared" si="651"/>
        <v>1047313.0660122263</v>
      </c>
      <c r="Z1653" s="20">
        <f t="shared" si="652"/>
        <v>-303008.2160122263</v>
      </c>
      <c r="AA1653" s="26">
        <f t="shared" si="653"/>
        <v>30300.821601222633</v>
      </c>
      <c r="AB1653" s="31">
        <f t="shared" si="654"/>
        <v>104509.96518984147</v>
      </c>
      <c r="AC1653" s="30">
        <f t="shared" si="655"/>
        <v>104509.96518984147</v>
      </c>
      <c r="AG1653" s="25">
        <f t="shared" si="656"/>
        <v>41004.847499207368</v>
      </c>
      <c r="AH1653" s="25">
        <f t="shared" si="657"/>
        <v>30300.821601222633</v>
      </c>
      <c r="AI1653" s="25">
        <f t="shared" si="658"/>
        <v>71305.669100430008</v>
      </c>
      <c r="AJ1653" s="25">
        <f t="shared" si="659"/>
        <v>1</v>
      </c>
      <c r="AK1653" s="25">
        <f t="shared" si="660"/>
        <v>71305.669100430008</v>
      </c>
      <c r="AL1653" s="25">
        <f t="shared" ca="1" si="661"/>
        <v>196259</v>
      </c>
      <c r="AM1653" s="25">
        <f t="shared" ca="1" si="662"/>
        <v>61</v>
      </c>
      <c r="AN1653" s="25">
        <f ca="1">IF(AM1653=0,0,COUNTIF($AM$19:AM1653,C1653*10+1))</f>
        <v>112</v>
      </c>
      <c r="AO1653" s="20">
        <f t="shared" ca="1" si="663"/>
        <v>0</v>
      </c>
      <c r="AP1653" s="32">
        <f t="shared" ca="1" si="664"/>
        <v>196259</v>
      </c>
    </row>
    <row r="1654" spans="1:42" x14ac:dyDescent="0.2">
      <c r="A1654" s="14">
        <f>Daten!A1654</f>
        <v>62045</v>
      </c>
      <c r="B1654" s="7" t="str">
        <f>Daten!B1654</f>
        <v xml:space="preserve">Sankt Marein-Feistritz                            </v>
      </c>
      <c r="C1654" s="14">
        <f t="shared" si="640"/>
        <v>6</v>
      </c>
      <c r="D1654" s="9">
        <f>Daten!D1654</f>
        <v>0</v>
      </c>
      <c r="E1654" s="8">
        <f>Daten!E1654</f>
        <v>2035</v>
      </c>
      <c r="F1654" s="8">
        <f>Daten!F1654</f>
        <v>2035</v>
      </c>
      <c r="G1654" s="26">
        <f t="shared" si="641"/>
        <v>0</v>
      </c>
      <c r="H1654" s="28">
        <f t="shared" si="642"/>
        <v>0</v>
      </c>
      <c r="I1654" s="20">
        <f t="shared" si="643"/>
        <v>28.989503203146256</v>
      </c>
      <c r="J1654" s="20">
        <f t="shared" si="644"/>
        <v>-28.989503203146256</v>
      </c>
      <c r="K1654" s="26">
        <f t="shared" si="645"/>
        <v>14494.751601573129</v>
      </c>
      <c r="L1654" s="15">
        <f>Daten!G1654</f>
        <v>302</v>
      </c>
      <c r="M1654" s="15">
        <f>Daten!H1654</f>
        <v>1289</v>
      </c>
      <c r="N1654" s="15">
        <f>Daten!I1654</f>
        <v>444</v>
      </c>
      <c r="O1654" s="27">
        <f t="shared" si="646"/>
        <v>0.57874321179208688</v>
      </c>
      <c r="P1654" s="15">
        <f t="shared" si="647"/>
        <v>737.8875571170903</v>
      </c>
      <c r="Q1654" s="20">
        <f t="shared" si="648"/>
        <v>8.1124428829097042</v>
      </c>
      <c r="R1654" s="26">
        <f t="shared" si="649"/>
        <v>1622.4885765819408</v>
      </c>
      <c r="S1654" s="8">
        <f>Daten!K1654</f>
        <v>21966.82</v>
      </c>
      <c r="T1654" s="8">
        <f>Daten!L1654</f>
        <v>166718.43</v>
      </c>
      <c r="U1654" s="8">
        <f>Daten!M1654</f>
        <v>185260.98</v>
      </c>
      <c r="V1654" s="8">
        <f>Daten!N1654</f>
        <v>500</v>
      </c>
      <c r="W1654" s="8">
        <f>Daten!O1654</f>
        <v>500</v>
      </c>
      <c r="X1654" s="22">
        <f t="shared" si="650"/>
        <v>373946.23</v>
      </c>
      <c r="Y1654" s="8">
        <f t="shared" si="651"/>
        <v>834814.76276336878</v>
      </c>
      <c r="Z1654" s="20">
        <f t="shared" si="652"/>
        <v>-460868.5327633688</v>
      </c>
      <c r="AA1654" s="26">
        <f t="shared" si="653"/>
        <v>46086.853276336886</v>
      </c>
      <c r="AB1654" s="31">
        <f t="shared" si="654"/>
        <v>62204.093454491958</v>
      </c>
      <c r="AC1654" s="30">
        <f t="shared" si="655"/>
        <v>62204.093454491958</v>
      </c>
      <c r="AG1654" s="25">
        <f t="shared" si="656"/>
        <v>14494.751601573129</v>
      </c>
      <c r="AH1654" s="25">
        <f t="shared" si="657"/>
        <v>46086.853276336886</v>
      </c>
      <c r="AI1654" s="25">
        <f t="shared" si="658"/>
        <v>60581.604877910017</v>
      </c>
      <c r="AJ1654" s="25">
        <f t="shared" si="659"/>
        <v>1</v>
      </c>
      <c r="AK1654" s="25">
        <f t="shared" si="660"/>
        <v>60581.604877910017</v>
      </c>
      <c r="AL1654" s="25">
        <f t="shared" ca="1" si="661"/>
        <v>166743</v>
      </c>
      <c r="AM1654" s="25">
        <f t="shared" ca="1" si="662"/>
        <v>61</v>
      </c>
      <c r="AN1654" s="25">
        <f ca="1">IF(AM1654=0,0,COUNTIF($AM$19:AM1654,C1654*10+1))</f>
        <v>113</v>
      </c>
      <c r="AO1654" s="20">
        <f t="shared" ca="1" si="663"/>
        <v>0</v>
      </c>
      <c r="AP1654" s="32">
        <f t="shared" ca="1" si="664"/>
        <v>166743</v>
      </c>
    </row>
    <row r="1655" spans="1:42" x14ac:dyDescent="0.2">
      <c r="A1655" s="14">
        <f>Daten!A1655</f>
        <v>62046</v>
      </c>
      <c r="B1655" s="7" t="str">
        <f>Daten!B1655</f>
        <v xml:space="preserve">Sankt Margarethen bei Knittelfeld                 </v>
      </c>
      <c r="C1655" s="14">
        <f t="shared" si="640"/>
        <v>6</v>
      </c>
      <c r="D1655" s="9">
        <f>Daten!D1655</f>
        <v>0</v>
      </c>
      <c r="E1655" s="8">
        <f>Daten!E1655</f>
        <v>2632</v>
      </c>
      <c r="F1655" s="8">
        <f>Daten!F1655</f>
        <v>2685</v>
      </c>
      <c r="G1655" s="26">
        <f t="shared" si="641"/>
        <v>-53</v>
      </c>
      <c r="H1655" s="28">
        <f t="shared" si="642"/>
        <v>-1.9739292364990689E-2</v>
      </c>
      <c r="I1655" s="20">
        <f t="shared" si="643"/>
        <v>38.249049680809676</v>
      </c>
      <c r="J1655" s="20">
        <f t="shared" si="644"/>
        <v>-91.249049680809676</v>
      </c>
      <c r="K1655" s="26">
        <f t="shared" si="645"/>
        <v>45624.52484040484</v>
      </c>
      <c r="L1655" s="15">
        <f>Daten!G1655</f>
        <v>333</v>
      </c>
      <c r="M1655" s="15">
        <f>Daten!H1655</f>
        <v>1656</v>
      </c>
      <c r="N1655" s="15">
        <f>Daten!I1655</f>
        <v>643</v>
      </c>
      <c r="O1655" s="27">
        <f t="shared" si="646"/>
        <v>0.58937198067632846</v>
      </c>
      <c r="P1655" s="15">
        <f t="shared" si="647"/>
        <v>947.97656678502835</v>
      </c>
      <c r="Q1655" s="20">
        <f t="shared" si="648"/>
        <v>28.023433214971647</v>
      </c>
      <c r="R1655" s="26">
        <f t="shared" si="649"/>
        <v>5604.6866429943293</v>
      </c>
      <c r="S1655" s="8">
        <f>Daten!K1655</f>
        <v>44634.52</v>
      </c>
      <c r="T1655" s="8">
        <f>Daten!L1655</f>
        <v>211775.37</v>
      </c>
      <c r="U1655" s="8">
        <f>Daten!M1655</f>
        <v>341660.53</v>
      </c>
      <c r="V1655" s="8">
        <f>Daten!N1655</f>
        <v>500</v>
      </c>
      <c r="W1655" s="8">
        <f>Daten!O1655</f>
        <v>500</v>
      </c>
      <c r="X1655" s="22">
        <f t="shared" si="650"/>
        <v>598070.42000000004</v>
      </c>
      <c r="Y1655" s="8">
        <f t="shared" si="651"/>
        <v>1079721.1083996003</v>
      </c>
      <c r="Z1655" s="20">
        <f t="shared" si="652"/>
        <v>-481650.68839960021</v>
      </c>
      <c r="AA1655" s="26">
        <f t="shared" si="653"/>
        <v>48165.068839960026</v>
      </c>
      <c r="AB1655" s="31">
        <f t="shared" si="654"/>
        <v>99394.280323359184</v>
      </c>
      <c r="AC1655" s="30">
        <f t="shared" si="655"/>
        <v>99394.280323359184</v>
      </c>
      <c r="AG1655" s="25">
        <f t="shared" si="656"/>
        <v>45624.52484040484</v>
      </c>
      <c r="AH1655" s="25">
        <f t="shared" si="657"/>
        <v>48165.068839960026</v>
      </c>
      <c r="AI1655" s="25">
        <f t="shared" si="658"/>
        <v>93789.593680364866</v>
      </c>
      <c r="AJ1655" s="25">
        <f t="shared" si="659"/>
        <v>1</v>
      </c>
      <c r="AK1655" s="25">
        <f t="shared" si="660"/>
        <v>93789.593680364866</v>
      </c>
      <c r="AL1655" s="25">
        <f t="shared" ca="1" si="661"/>
        <v>258143</v>
      </c>
      <c r="AM1655" s="25">
        <f t="shared" ca="1" si="662"/>
        <v>61</v>
      </c>
      <c r="AN1655" s="25">
        <f ca="1">IF(AM1655=0,0,COUNTIF($AM$19:AM1655,C1655*10+1))</f>
        <v>114</v>
      </c>
      <c r="AO1655" s="20">
        <f t="shared" ca="1" si="663"/>
        <v>0</v>
      </c>
      <c r="AP1655" s="32">
        <f t="shared" ca="1" si="664"/>
        <v>258143</v>
      </c>
    </row>
    <row r="1656" spans="1:42" x14ac:dyDescent="0.2">
      <c r="A1656" s="14">
        <f>Daten!A1656</f>
        <v>62047</v>
      </c>
      <c r="B1656" s="7" t="str">
        <f>Daten!B1656</f>
        <v xml:space="preserve">Spielberg                                         </v>
      </c>
      <c r="C1656" s="14">
        <f t="shared" si="640"/>
        <v>6</v>
      </c>
      <c r="D1656" s="9">
        <f>Daten!D1656</f>
        <v>0</v>
      </c>
      <c r="E1656" s="8">
        <f>Daten!E1656</f>
        <v>5359</v>
      </c>
      <c r="F1656" s="8">
        <f>Daten!F1656</f>
        <v>5364</v>
      </c>
      <c r="G1656" s="26">
        <f t="shared" si="641"/>
        <v>-5</v>
      </c>
      <c r="H1656" s="28">
        <f t="shared" si="642"/>
        <v>-9.3214019388516034E-4</v>
      </c>
      <c r="I1656" s="20">
        <f t="shared" si="643"/>
        <v>76.412626624902472</v>
      </c>
      <c r="J1656" s="20">
        <f t="shared" si="644"/>
        <v>-81.412626624902472</v>
      </c>
      <c r="K1656" s="26">
        <f t="shared" si="645"/>
        <v>40706.313312451239</v>
      </c>
      <c r="L1656" s="15">
        <f>Daten!G1656</f>
        <v>718</v>
      </c>
      <c r="M1656" s="15">
        <f>Daten!H1656</f>
        <v>3367</v>
      </c>
      <c r="N1656" s="15">
        <f>Daten!I1656</f>
        <v>1274</v>
      </c>
      <c r="O1656" s="27">
        <f t="shared" si="646"/>
        <v>0.59162459162459158</v>
      </c>
      <c r="P1656" s="15">
        <f t="shared" si="647"/>
        <v>1927.4378625393663</v>
      </c>
      <c r="Q1656" s="20">
        <f t="shared" si="648"/>
        <v>64.562137460633721</v>
      </c>
      <c r="R1656" s="26">
        <f t="shared" si="649"/>
        <v>12912.427492126744</v>
      </c>
      <c r="S1656" s="8">
        <f>Daten!K1656</f>
        <v>12408.23</v>
      </c>
      <c r="T1656" s="8">
        <f>Daten!L1656</f>
        <v>548027.26</v>
      </c>
      <c r="U1656" s="8">
        <f>Daten!M1656</f>
        <v>1699896.73</v>
      </c>
      <c r="V1656" s="8">
        <f>Daten!N1656</f>
        <v>500</v>
      </c>
      <c r="W1656" s="8">
        <f>Daten!O1656</f>
        <v>500</v>
      </c>
      <c r="X1656" s="22">
        <f t="shared" si="650"/>
        <v>2260332.2199999997</v>
      </c>
      <c r="Y1656" s="8">
        <f t="shared" si="651"/>
        <v>2198413.9133409793</v>
      </c>
      <c r="Z1656" s="20">
        <f t="shared" si="652"/>
        <v>61918.306659020483</v>
      </c>
      <c r="AA1656" s="26">
        <f t="shared" si="653"/>
        <v>-6191.8306659020491</v>
      </c>
      <c r="AB1656" s="31">
        <f t="shared" si="654"/>
        <v>47426.910138675928</v>
      </c>
      <c r="AC1656" s="30">
        <f t="shared" si="655"/>
        <v>47426.910138675928</v>
      </c>
      <c r="AG1656" s="25">
        <f t="shared" si="656"/>
        <v>40706.313312451239</v>
      </c>
      <c r="AH1656" s="25">
        <f t="shared" si="657"/>
        <v>-6191.8306659020491</v>
      </c>
      <c r="AI1656" s="25">
        <f t="shared" si="658"/>
        <v>34514.482646549193</v>
      </c>
      <c r="AJ1656" s="25">
        <f t="shared" si="659"/>
        <v>1</v>
      </c>
      <c r="AK1656" s="25">
        <f t="shared" si="660"/>
        <v>34514.482646549193</v>
      </c>
      <c r="AL1656" s="25">
        <f t="shared" ca="1" si="661"/>
        <v>94996</v>
      </c>
      <c r="AM1656" s="25">
        <f t="shared" ca="1" si="662"/>
        <v>61</v>
      </c>
      <c r="AN1656" s="25">
        <f ca="1">IF(AM1656=0,0,COUNTIF($AM$19:AM1656,C1656*10+1))</f>
        <v>115</v>
      </c>
      <c r="AO1656" s="20">
        <f t="shared" ca="1" si="663"/>
        <v>0</v>
      </c>
      <c r="AP1656" s="32">
        <f t="shared" ca="1" si="664"/>
        <v>94996</v>
      </c>
    </row>
    <row r="1657" spans="1:42" x14ac:dyDescent="0.2">
      <c r="A1657" s="14">
        <f>Daten!A1657</f>
        <v>62048</v>
      </c>
      <c r="B1657" s="7" t="str">
        <f>Daten!B1657</f>
        <v xml:space="preserve">Weißkirchen in Steiermark                        </v>
      </c>
      <c r="C1657" s="14">
        <f t="shared" si="640"/>
        <v>6</v>
      </c>
      <c r="D1657" s="9">
        <f>Daten!D1657</f>
        <v>0</v>
      </c>
      <c r="E1657" s="8">
        <f>Daten!E1657</f>
        <v>4810</v>
      </c>
      <c r="F1657" s="8">
        <f>Daten!F1657</f>
        <v>4783</v>
      </c>
      <c r="G1657" s="26">
        <f t="shared" si="641"/>
        <v>27</v>
      </c>
      <c r="H1657" s="28">
        <f t="shared" si="642"/>
        <v>5.6449926824168935E-3</v>
      </c>
      <c r="I1657" s="20">
        <f t="shared" si="643"/>
        <v>68.136016619483314</v>
      </c>
      <c r="J1657" s="20">
        <f t="shared" si="644"/>
        <v>-41.136016619483314</v>
      </c>
      <c r="K1657" s="26">
        <f t="shared" si="645"/>
        <v>20568.008309741657</v>
      </c>
      <c r="L1657" s="15">
        <f>Daten!G1657</f>
        <v>669</v>
      </c>
      <c r="M1657" s="15">
        <f>Daten!H1657</f>
        <v>3006</v>
      </c>
      <c r="N1657" s="15">
        <f>Daten!I1657</f>
        <v>1135</v>
      </c>
      <c r="O1657" s="27">
        <f t="shared" si="646"/>
        <v>0.60013306719893544</v>
      </c>
      <c r="P1657" s="15">
        <f t="shared" si="647"/>
        <v>1720.7835505771711</v>
      </c>
      <c r="Q1657" s="20">
        <f t="shared" si="648"/>
        <v>83.216449422828873</v>
      </c>
      <c r="R1657" s="26">
        <f t="shared" si="649"/>
        <v>16643.289884565776</v>
      </c>
      <c r="S1657" s="8">
        <f>Daten!K1657</f>
        <v>51134.53</v>
      </c>
      <c r="T1657" s="8">
        <f>Daten!L1657</f>
        <v>467599.8</v>
      </c>
      <c r="U1657" s="8">
        <f>Daten!M1657</f>
        <v>1014051.62</v>
      </c>
      <c r="V1657" s="8">
        <f>Daten!N1657</f>
        <v>500</v>
      </c>
      <c r="W1657" s="8">
        <f>Daten!O1657</f>
        <v>500</v>
      </c>
      <c r="X1657" s="22">
        <f t="shared" si="650"/>
        <v>1532785.95</v>
      </c>
      <c r="Y1657" s="8">
        <f t="shared" si="651"/>
        <v>1973198.5301679627</v>
      </c>
      <c r="Z1657" s="20">
        <f t="shared" si="652"/>
        <v>-440412.5801679627</v>
      </c>
      <c r="AA1657" s="26">
        <f t="shared" si="653"/>
        <v>44041.258016796273</v>
      </c>
      <c r="AB1657" s="31">
        <f t="shared" si="654"/>
        <v>81252.556211103714</v>
      </c>
      <c r="AC1657" s="30">
        <f t="shared" si="655"/>
        <v>81252.556211103714</v>
      </c>
      <c r="AG1657" s="25">
        <f t="shared" si="656"/>
        <v>20568.008309741657</v>
      </c>
      <c r="AH1657" s="25">
        <f t="shared" si="657"/>
        <v>44041.258016796273</v>
      </c>
      <c r="AI1657" s="25">
        <f t="shared" si="658"/>
        <v>64609.266326537931</v>
      </c>
      <c r="AJ1657" s="25">
        <f t="shared" si="659"/>
        <v>1</v>
      </c>
      <c r="AK1657" s="25">
        <f t="shared" si="660"/>
        <v>64609.266326537931</v>
      </c>
      <c r="AL1657" s="25">
        <f t="shared" ca="1" si="661"/>
        <v>177828</v>
      </c>
      <c r="AM1657" s="25">
        <f t="shared" ca="1" si="662"/>
        <v>61</v>
      </c>
      <c r="AN1657" s="25">
        <f ca="1">IF(AM1657=0,0,COUNTIF($AM$19:AM1657,C1657*10+1))</f>
        <v>116</v>
      </c>
      <c r="AO1657" s="20">
        <f t="shared" ca="1" si="663"/>
        <v>0</v>
      </c>
      <c r="AP1657" s="32">
        <f t="shared" ca="1" si="664"/>
        <v>177828</v>
      </c>
    </row>
    <row r="1658" spans="1:42" x14ac:dyDescent="0.2">
      <c r="A1658" s="14">
        <f>Daten!A1658</f>
        <v>62105</v>
      </c>
      <c r="B1658" s="7" t="str">
        <f>Daten!B1658</f>
        <v xml:space="preserve">Breitenau am Hochlantsch                          </v>
      </c>
      <c r="C1658" s="14">
        <f t="shared" si="640"/>
        <v>6</v>
      </c>
      <c r="D1658" s="9">
        <f>Daten!D1658</f>
        <v>0</v>
      </c>
      <c r="E1658" s="8">
        <f>Daten!E1658</f>
        <v>1585</v>
      </c>
      <c r="F1658" s="8">
        <f>Daten!F1658</f>
        <v>1660</v>
      </c>
      <c r="G1658" s="26">
        <f t="shared" si="641"/>
        <v>-75</v>
      </c>
      <c r="H1658" s="28">
        <f t="shared" si="642"/>
        <v>-4.5180722891566265E-2</v>
      </c>
      <c r="I1658" s="20">
        <f t="shared" si="643"/>
        <v>23.647457158340437</v>
      </c>
      <c r="J1658" s="20">
        <f t="shared" si="644"/>
        <v>-98.647457158340444</v>
      </c>
      <c r="K1658" s="26">
        <f t="shared" si="645"/>
        <v>49323.728579170223</v>
      </c>
      <c r="L1658" s="15">
        <f>Daten!G1658</f>
        <v>181</v>
      </c>
      <c r="M1658" s="15">
        <f>Daten!H1658</f>
        <v>885</v>
      </c>
      <c r="N1658" s="15">
        <f>Daten!I1658</f>
        <v>519</v>
      </c>
      <c r="O1658" s="27">
        <f t="shared" si="646"/>
        <v>0.79096045197740117</v>
      </c>
      <c r="P1658" s="15">
        <f t="shared" si="647"/>
        <v>506.61791159707133</v>
      </c>
      <c r="Q1658" s="20">
        <f t="shared" si="648"/>
        <v>193.38208840292867</v>
      </c>
      <c r="R1658" s="26">
        <f t="shared" si="649"/>
        <v>38676.417680585735</v>
      </c>
      <c r="S1658" s="8">
        <f>Daten!K1658</f>
        <v>13058.91</v>
      </c>
      <c r="T1658" s="8">
        <f>Daten!L1658</f>
        <v>115768.72</v>
      </c>
      <c r="U1658" s="8">
        <f>Daten!M1658</f>
        <v>525102.57999999996</v>
      </c>
      <c r="V1658" s="8">
        <f>Daten!N1658</f>
        <v>500</v>
      </c>
      <c r="W1658" s="8">
        <f>Daten!O1658</f>
        <v>500</v>
      </c>
      <c r="X1658" s="22">
        <f t="shared" si="650"/>
        <v>653930.21</v>
      </c>
      <c r="Y1658" s="8">
        <f t="shared" si="651"/>
        <v>650211.98967073194</v>
      </c>
      <c r="Z1658" s="20">
        <f t="shared" si="652"/>
        <v>3718.2203292680206</v>
      </c>
      <c r="AA1658" s="26">
        <f t="shared" si="653"/>
        <v>-371.82203292680208</v>
      </c>
      <c r="AB1658" s="31">
        <f t="shared" si="654"/>
        <v>87628.324226829151</v>
      </c>
      <c r="AC1658" s="30">
        <f t="shared" si="655"/>
        <v>87628.324226829151</v>
      </c>
      <c r="AG1658" s="25">
        <f t="shared" si="656"/>
        <v>49323.728579170223</v>
      </c>
      <c r="AH1658" s="25">
        <f t="shared" si="657"/>
        <v>-371.82203292680208</v>
      </c>
      <c r="AI1658" s="25">
        <f t="shared" si="658"/>
        <v>48951.906546243423</v>
      </c>
      <c r="AJ1658" s="25">
        <f t="shared" si="659"/>
        <v>1</v>
      </c>
      <c r="AK1658" s="25">
        <f t="shared" si="660"/>
        <v>48951.906546243423</v>
      </c>
      <c r="AL1658" s="25">
        <f t="shared" ca="1" si="661"/>
        <v>134733</v>
      </c>
      <c r="AM1658" s="25">
        <f t="shared" ca="1" si="662"/>
        <v>61</v>
      </c>
      <c r="AN1658" s="25">
        <f ca="1">IF(AM1658=0,0,COUNTIF($AM$19:AM1658,C1658*10+1))</f>
        <v>117</v>
      </c>
      <c r="AO1658" s="20">
        <f t="shared" ca="1" si="663"/>
        <v>0</v>
      </c>
      <c r="AP1658" s="32">
        <f t="shared" ca="1" si="664"/>
        <v>134733</v>
      </c>
    </row>
    <row r="1659" spans="1:42" x14ac:dyDescent="0.2">
      <c r="A1659" s="14">
        <f>Daten!A1659</f>
        <v>62115</v>
      </c>
      <c r="B1659" s="7" t="str">
        <f>Daten!B1659</f>
        <v xml:space="preserve">Krieglach                                         </v>
      </c>
      <c r="C1659" s="14">
        <f t="shared" si="640"/>
        <v>6</v>
      </c>
      <c r="D1659" s="9">
        <f>Daten!D1659</f>
        <v>0</v>
      </c>
      <c r="E1659" s="8">
        <f>Daten!E1659</f>
        <v>5423</v>
      </c>
      <c r="F1659" s="8">
        <f>Daten!F1659</f>
        <v>5364</v>
      </c>
      <c r="G1659" s="26">
        <f t="shared" si="641"/>
        <v>59</v>
      </c>
      <c r="H1659" s="28">
        <f t="shared" si="642"/>
        <v>1.0999254287844892E-2</v>
      </c>
      <c r="I1659" s="20">
        <f t="shared" si="643"/>
        <v>76.412626624902472</v>
      </c>
      <c r="J1659" s="20">
        <f t="shared" si="644"/>
        <v>-17.412626624902472</v>
      </c>
      <c r="K1659" s="26">
        <f t="shared" si="645"/>
        <v>8706.3133124512369</v>
      </c>
      <c r="L1659" s="15">
        <f>Daten!G1659</f>
        <v>782</v>
      </c>
      <c r="M1659" s="15">
        <f>Daten!H1659</f>
        <v>3347</v>
      </c>
      <c r="N1659" s="15">
        <f>Daten!I1659</f>
        <v>1294</v>
      </c>
      <c r="O1659" s="27">
        <f t="shared" si="646"/>
        <v>0.62025694651927099</v>
      </c>
      <c r="P1659" s="15">
        <f t="shared" si="647"/>
        <v>1915.9888701868902</v>
      </c>
      <c r="Q1659" s="20">
        <f t="shared" si="648"/>
        <v>160.01112981310985</v>
      </c>
      <c r="R1659" s="26">
        <f t="shared" si="649"/>
        <v>32002.225962621967</v>
      </c>
      <c r="S1659" s="8">
        <f>Daten!K1659</f>
        <v>30978.47</v>
      </c>
      <c r="T1659" s="8">
        <f>Daten!L1659</f>
        <v>432287.17</v>
      </c>
      <c r="U1659" s="8">
        <f>Daten!M1659</f>
        <v>1555246.74</v>
      </c>
      <c r="V1659" s="8">
        <f>Daten!N1659</f>
        <v>500</v>
      </c>
      <c r="W1659" s="8">
        <f>Daten!O1659</f>
        <v>500</v>
      </c>
      <c r="X1659" s="22">
        <f t="shared" si="650"/>
        <v>2018512.38</v>
      </c>
      <c r="Y1659" s="8">
        <f t="shared" si="651"/>
        <v>2224668.5299585988</v>
      </c>
      <c r="Z1659" s="20">
        <f t="shared" si="652"/>
        <v>-206156.14995859889</v>
      </c>
      <c r="AA1659" s="26">
        <f t="shared" si="653"/>
        <v>20615.614995859891</v>
      </c>
      <c r="AB1659" s="31">
        <f t="shared" si="654"/>
        <v>61324.154270933097</v>
      </c>
      <c r="AC1659" s="30">
        <f t="shared" si="655"/>
        <v>61324.154270933097</v>
      </c>
      <c r="AG1659" s="25">
        <f t="shared" si="656"/>
        <v>8706.3133124512369</v>
      </c>
      <c r="AH1659" s="25">
        <f t="shared" si="657"/>
        <v>20615.614995859891</v>
      </c>
      <c r="AI1659" s="25">
        <f t="shared" si="658"/>
        <v>29321.92830831113</v>
      </c>
      <c r="AJ1659" s="25">
        <f t="shared" si="659"/>
        <v>1</v>
      </c>
      <c r="AK1659" s="25">
        <f t="shared" si="660"/>
        <v>29321.92830831113</v>
      </c>
      <c r="AL1659" s="25">
        <f t="shared" ca="1" si="661"/>
        <v>80705</v>
      </c>
      <c r="AM1659" s="25">
        <f t="shared" ca="1" si="662"/>
        <v>61</v>
      </c>
      <c r="AN1659" s="25">
        <f ca="1">IF(AM1659=0,0,COUNTIF($AM$19:AM1659,C1659*10+1))</f>
        <v>118</v>
      </c>
      <c r="AO1659" s="20">
        <f t="shared" ca="1" si="663"/>
        <v>0</v>
      </c>
      <c r="AP1659" s="32">
        <f t="shared" ca="1" si="664"/>
        <v>80705</v>
      </c>
    </row>
    <row r="1660" spans="1:42" x14ac:dyDescent="0.2">
      <c r="A1660" s="14">
        <f>Daten!A1660</f>
        <v>62116</v>
      </c>
      <c r="B1660" s="7" t="str">
        <f>Daten!B1660</f>
        <v xml:space="preserve">Langenwang                                        </v>
      </c>
      <c r="C1660" s="14">
        <f t="shared" si="640"/>
        <v>6</v>
      </c>
      <c r="D1660" s="9">
        <f>Daten!D1660</f>
        <v>0</v>
      </c>
      <c r="E1660" s="8">
        <f>Daten!E1660</f>
        <v>3899</v>
      </c>
      <c r="F1660" s="8">
        <f>Daten!F1660</f>
        <v>3890</v>
      </c>
      <c r="G1660" s="26">
        <f t="shared" si="641"/>
        <v>9</v>
      </c>
      <c r="H1660" s="28">
        <f t="shared" si="642"/>
        <v>2.3136246786632391E-3</v>
      </c>
      <c r="I1660" s="20">
        <f t="shared" si="643"/>
        <v>55.414824304785718</v>
      </c>
      <c r="J1660" s="20">
        <f t="shared" si="644"/>
        <v>-46.414824304785718</v>
      </c>
      <c r="K1660" s="26">
        <f t="shared" si="645"/>
        <v>23207.412152392859</v>
      </c>
      <c r="L1660" s="15">
        <f>Daten!G1660</f>
        <v>471</v>
      </c>
      <c r="M1660" s="15">
        <f>Daten!H1660</f>
        <v>2396</v>
      </c>
      <c r="N1660" s="15">
        <f>Daten!I1660</f>
        <v>1032</v>
      </c>
      <c r="O1660" s="27">
        <f t="shared" si="646"/>
        <v>0.62729549248747918</v>
      </c>
      <c r="P1660" s="15">
        <f t="shared" si="647"/>
        <v>1371.5892838266473</v>
      </c>
      <c r="Q1660" s="20">
        <f t="shared" si="648"/>
        <v>131.41071617335274</v>
      </c>
      <c r="R1660" s="26">
        <f t="shared" si="649"/>
        <v>26282.143234670548</v>
      </c>
      <c r="S1660" s="8">
        <f>Daten!K1660</f>
        <v>21460.09</v>
      </c>
      <c r="T1660" s="8">
        <f>Daten!L1660</f>
        <v>285519.65999999997</v>
      </c>
      <c r="U1660" s="8">
        <f>Daten!M1660</f>
        <v>824041.51</v>
      </c>
      <c r="V1660" s="8">
        <f>Daten!N1660</f>
        <v>500</v>
      </c>
      <c r="W1660" s="8">
        <f>Daten!O1660</f>
        <v>500</v>
      </c>
      <c r="X1660" s="22">
        <f t="shared" si="650"/>
        <v>1131021.26</v>
      </c>
      <c r="Y1660" s="8">
        <f t="shared" si="651"/>
        <v>1599480.4717515355</v>
      </c>
      <c r="Z1660" s="20">
        <f t="shared" si="652"/>
        <v>-468459.21175153553</v>
      </c>
      <c r="AA1660" s="26">
        <f t="shared" si="653"/>
        <v>46845.921175153555</v>
      </c>
      <c r="AB1660" s="31">
        <f t="shared" si="654"/>
        <v>96335.476562216965</v>
      </c>
      <c r="AC1660" s="30">
        <f t="shared" si="655"/>
        <v>96335.476562216965</v>
      </c>
      <c r="AG1660" s="25">
        <f t="shared" si="656"/>
        <v>23207.412152392859</v>
      </c>
      <c r="AH1660" s="25">
        <f t="shared" si="657"/>
        <v>46845.921175153555</v>
      </c>
      <c r="AI1660" s="25">
        <f t="shared" si="658"/>
        <v>70053.33332754641</v>
      </c>
      <c r="AJ1660" s="25">
        <f t="shared" si="659"/>
        <v>1</v>
      </c>
      <c r="AK1660" s="25">
        <f t="shared" si="660"/>
        <v>70053.33332754641</v>
      </c>
      <c r="AL1660" s="25">
        <f t="shared" ca="1" si="661"/>
        <v>192812</v>
      </c>
      <c r="AM1660" s="25">
        <f t="shared" ca="1" si="662"/>
        <v>61</v>
      </c>
      <c r="AN1660" s="25">
        <f ca="1">IF(AM1660=0,0,COUNTIF($AM$19:AM1660,C1660*10+1))</f>
        <v>119</v>
      </c>
      <c r="AO1660" s="20">
        <f t="shared" ca="1" si="663"/>
        <v>0</v>
      </c>
      <c r="AP1660" s="32">
        <f t="shared" ca="1" si="664"/>
        <v>192812</v>
      </c>
    </row>
    <row r="1661" spans="1:42" x14ac:dyDescent="0.2">
      <c r="A1661" s="14">
        <f>Daten!A1661</f>
        <v>62125</v>
      </c>
      <c r="B1661" s="7" t="str">
        <f>Daten!B1661</f>
        <v xml:space="preserve">Pernegg an der Mur                                </v>
      </c>
      <c r="C1661" s="14">
        <f t="shared" si="640"/>
        <v>6</v>
      </c>
      <c r="D1661" s="9">
        <f>Daten!D1661</f>
        <v>0</v>
      </c>
      <c r="E1661" s="8">
        <f>Daten!E1661</f>
        <v>2585</v>
      </c>
      <c r="F1661" s="8">
        <f>Daten!F1661</f>
        <v>2357</v>
      </c>
      <c r="G1661" s="26">
        <f t="shared" si="641"/>
        <v>228</v>
      </c>
      <c r="H1661" s="28">
        <f t="shared" si="642"/>
        <v>9.6733135341535853E-2</v>
      </c>
      <c r="I1661" s="20">
        <f t="shared" si="643"/>
        <v>33.576540073619519</v>
      </c>
      <c r="J1661" s="20">
        <f t="shared" si="644"/>
        <v>194.42345992638047</v>
      </c>
      <c r="K1661" s="26">
        <f t="shared" si="645"/>
        <v>-97211.729963190242</v>
      </c>
      <c r="L1661" s="15">
        <f>Daten!G1661</f>
        <v>348</v>
      </c>
      <c r="M1661" s="15">
        <f>Daten!H1661</f>
        <v>1601</v>
      </c>
      <c r="N1661" s="15">
        <f>Daten!I1661</f>
        <v>636</v>
      </c>
      <c r="O1661" s="27">
        <f t="shared" si="646"/>
        <v>0.61461586508432231</v>
      </c>
      <c r="P1661" s="15">
        <f t="shared" si="647"/>
        <v>916.4918378157189</v>
      </c>
      <c r="Q1661" s="20">
        <f t="shared" si="648"/>
        <v>67.508162184281105</v>
      </c>
      <c r="R1661" s="26">
        <f t="shared" si="649"/>
        <v>13501.63243685622</v>
      </c>
      <c r="S1661" s="8">
        <f>Daten!K1661</f>
        <v>26479.119999999999</v>
      </c>
      <c r="T1661" s="8">
        <f>Daten!L1661</f>
        <v>161736.53</v>
      </c>
      <c r="U1661" s="8">
        <f>Daten!M1661</f>
        <v>397262.12</v>
      </c>
      <c r="V1661" s="8">
        <f>Daten!N1661</f>
        <v>500</v>
      </c>
      <c r="W1661" s="8">
        <f>Daten!O1661</f>
        <v>500</v>
      </c>
      <c r="X1661" s="22">
        <f t="shared" si="650"/>
        <v>585477.77</v>
      </c>
      <c r="Y1661" s="8">
        <f t="shared" si="651"/>
        <v>1060440.374321036</v>
      </c>
      <c r="Z1661" s="20">
        <f t="shared" si="652"/>
        <v>-474962.60432103602</v>
      </c>
      <c r="AA1661" s="26">
        <f t="shared" si="653"/>
        <v>47496.260432103605</v>
      </c>
      <c r="AB1661" s="31">
        <f t="shared" si="654"/>
        <v>-36213.837094230417</v>
      </c>
      <c r="AC1661" s="30">
        <f t="shared" si="655"/>
        <v>0</v>
      </c>
      <c r="AG1661" s="25">
        <f t="shared" si="656"/>
        <v>0</v>
      </c>
      <c r="AH1661" s="25">
        <f t="shared" si="657"/>
        <v>0</v>
      </c>
      <c r="AI1661" s="25">
        <f t="shared" si="658"/>
        <v>0</v>
      </c>
      <c r="AJ1661" s="25">
        <f t="shared" si="659"/>
        <v>1</v>
      </c>
      <c r="AK1661" s="25">
        <f t="shared" si="660"/>
        <v>0</v>
      </c>
      <c r="AL1661" s="25">
        <f t="shared" ca="1" si="661"/>
        <v>0</v>
      </c>
      <c r="AM1661" s="25">
        <f t="shared" ca="1" si="662"/>
        <v>0</v>
      </c>
      <c r="AN1661" s="25">
        <f ca="1">IF(AM1661=0,0,COUNTIF($AM$19:AM1661,C1661*10+1))</f>
        <v>0</v>
      </c>
      <c r="AO1661" s="20">
        <f t="shared" ca="1" si="663"/>
        <v>0</v>
      </c>
      <c r="AP1661" s="32">
        <f t="shared" ca="1" si="664"/>
        <v>0</v>
      </c>
    </row>
    <row r="1662" spans="1:42" x14ac:dyDescent="0.2">
      <c r="A1662" s="14">
        <f>Daten!A1662</f>
        <v>62128</v>
      </c>
      <c r="B1662" s="7" t="str">
        <f>Daten!B1662</f>
        <v xml:space="preserve">Sankt Lorenzen im Mürztal                        </v>
      </c>
      <c r="C1662" s="14">
        <f t="shared" si="640"/>
        <v>6</v>
      </c>
      <c r="D1662" s="9">
        <f>Daten!D1662</f>
        <v>0</v>
      </c>
      <c r="E1662" s="8">
        <f>Daten!E1662</f>
        <v>3785</v>
      </c>
      <c r="F1662" s="8">
        <f>Daten!F1662</f>
        <v>3655</v>
      </c>
      <c r="G1662" s="26">
        <f t="shared" si="641"/>
        <v>130</v>
      </c>
      <c r="H1662" s="28">
        <f t="shared" si="642"/>
        <v>3.5567715458276333E-2</v>
      </c>
      <c r="I1662" s="20">
        <f t="shared" si="643"/>
        <v>52.067142116707402</v>
      </c>
      <c r="J1662" s="20">
        <f t="shared" si="644"/>
        <v>77.932857883292598</v>
      </c>
      <c r="K1662" s="26">
        <f t="shared" si="645"/>
        <v>-38966.4289416463</v>
      </c>
      <c r="L1662" s="15">
        <f>Daten!G1662</f>
        <v>559</v>
      </c>
      <c r="M1662" s="15">
        <f>Daten!H1662</f>
        <v>2391</v>
      </c>
      <c r="N1662" s="15">
        <f>Daten!I1662</f>
        <v>835</v>
      </c>
      <c r="O1662" s="27">
        <f t="shared" si="646"/>
        <v>0.58301965704726055</v>
      </c>
      <c r="P1662" s="15">
        <f t="shared" si="647"/>
        <v>1368.7270357385282</v>
      </c>
      <c r="Q1662" s="20">
        <f t="shared" si="648"/>
        <v>25.27296426147177</v>
      </c>
      <c r="R1662" s="26">
        <f t="shared" si="649"/>
        <v>5054.5928522943541</v>
      </c>
      <c r="S1662" s="8">
        <f>Daten!K1662</f>
        <v>14116.6</v>
      </c>
      <c r="T1662" s="8">
        <f>Daten!L1662</f>
        <v>286365.56</v>
      </c>
      <c r="U1662" s="8">
        <f>Daten!M1662</f>
        <v>903627.19</v>
      </c>
      <c r="V1662" s="8">
        <f>Daten!N1662</f>
        <v>500</v>
      </c>
      <c r="W1662" s="8">
        <f>Daten!O1662</f>
        <v>500</v>
      </c>
      <c r="X1662" s="22">
        <f t="shared" si="650"/>
        <v>1204109.3499999999</v>
      </c>
      <c r="Y1662" s="8">
        <f t="shared" si="651"/>
        <v>1552714.4359014009</v>
      </c>
      <c r="Z1662" s="20">
        <f t="shared" si="652"/>
        <v>-348605.08590140101</v>
      </c>
      <c r="AA1662" s="26">
        <f t="shared" si="653"/>
        <v>34860.508590140103</v>
      </c>
      <c r="AB1662" s="31">
        <f t="shared" si="654"/>
        <v>948.67250078816141</v>
      </c>
      <c r="AC1662" s="30">
        <f t="shared" si="655"/>
        <v>948.67250078816141</v>
      </c>
      <c r="AG1662" s="25">
        <f t="shared" si="656"/>
        <v>-38966.4289416463</v>
      </c>
      <c r="AH1662" s="25">
        <f t="shared" si="657"/>
        <v>34860.508590140103</v>
      </c>
      <c r="AI1662" s="25">
        <f t="shared" si="658"/>
        <v>-4105.9203515061963</v>
      </c>
      <c r="AJ1662" s="25">
        <f t="shared" si="659"/>
        <v>1</v>
      </c>
      <c r="AK1662" s="25">
        <f t="shared" si="660"/>
        <v>0</v>
      </c>
      <c r="AL1662" s="25">
        <f t="shared" ca="1" si="661"/>
        <v>0</v>
      </c>
      <c r="AM1662" s="25">
        <f t="shared" ca="1" si="662"/>
        <v>0</v>
      </c>
      <c r="AN1662" s="25">
        <f ca="1">IF(AM1662=0,0,COUNTIF($AM$19:AM1662,C1662*10+1))</f>
        <v>0</v>
      </c>
      <c r="AO1662" s="20">
        <f t="shared" ca="1" si="663"/>
        <v>0</v>
      </c>
      <c r="AP1662" s="32">
        <f t="shared" ca="1" si="664"/>
        <v>0</v>
      </c>
    </row>
    <row r="1663" spans="1:42" x14ac:dyDescent="0.2">
      <c r="A1663" s="14">
        <f>Daten!A1663</f>
        <v>62131</v>
      </c>
      <c r="B1663" s="7" t="str">
        <f>Daten!B1663</f>
        <v xml:space="preserve">Spital am Semmering                               </v>
      </c>
      <c r="C1663" s="14">
        <f t="shared" si="640"/>
        <v>6</v>
      </c>
      <c r="D1663" s="9">
        <f>Daten!D1663</f>
        <v>0</v>
      </c>
      <c r="E1663" s="8">
        <f>Daten!E1663</f>
        <v>1762</v>
      </c>
      <c r="F1663" s="8">
        <f>Daten!F1663</f>
        <v>1439</v>
      </c>
      <c r="G1663" s="26">
        <f t="shared" si="641"/>
        <v>323</v>
      </c>
      <c r="H1663" s="28">
        <f t="shared" si="642"/>
        <v>0.22446143154968728</v>
      </c>
      <c r="I1663" s="20">
        <f t="shared" si="643"/>
        <v>20.499211355934872</v>
      </c>
      <c r="J1663" s="20">
        <f t="shared" si="644"/>
        <v>302.50078864406515</v>
      </c>
      <c r="K1663" s="26">
        <f t="shared" si="645"/>
        <v>-151250.39432203257</v>
      </c>
      <c r="L1663" s="15">
        <f>Daten!G1663</f>
        <v>279</v>
      </c>
      <c r="M1663" s="15">
        <f>Daten!H1663</f>
        <v>1022</v>
      </c>
      <c r="N1663" s="15">
        <f>Daten!I1663</f>
        <v>461</v>
      </c>
      <c r="O1663" s="27">
        <f t="shared" si="646"/>
        <v>0.72407045009784732</v>
      </c>
      <c r="P1663" s="15">
        <f t="shared" si="647"/>
        <v>585.04350921153321</v>
      </c>
      <c r="Q1663" s="20">
        <f t="shared" si="648"/>
        <v>154.95649078846679</v>
      </c>
      <c r="R1663" s="26">
        <f t="shared" si="649"/>
        <v>30991.29815769336</v>
      </c>
      <c r="S1663" s="8">
        <f>Daten!K1663</f>
        <v>16292.98</v>
      </c>
      <c r="T1663" s="8">
        <f>Daten!L1663</f>
        <v>229723.65</v>
      </c>
      <c r="U1663" s="8">
        <f>Daten!M1663</f>
        <v>1741853.94</v>
      </c>
      <c r="V1663" s="8">
        <f>Daten!N1663</f>
        <v>500</v>
      </c>
      <c r="W1663" s="8">
        <f>Daten!O1663</f>
        <v>500</v>
      </c>
      <c r="X1663" s="22">
        <f t="shared" si="650"/>
        <v>1987870.5699999998</v>
      </c>
      <c r="Y1663" s="8">
        <f t="shared" si="651"/>
        <v>722822.41375383572</v>
      </c>
      <c r="Z1663" s="20">
        <f t="shared" si="652"/>
        <v>1265048.1562461641</v>
      </c>
      <c r="AA1663" s="26">
        <f t="shared" si="653"/>
        <v>-126504.81562461641</v>
      </c>
      <c r="AB1663" s="31">
        <f t="shared" si="654"/>
        <v>-246763.91178895562</v>
      </c>
      <c r="AC1663" s="30">
        <f t="shared" si="655"/>
        <v>0</v>
      </c>
      <c r="AG1663" s="25">
        <f t="shared" si="656"/>
        <v>0</v>
      </c>
      <c r="AH1663" s="25">
        <f t="shared" si="657"/>
        <v>0</v>
      </c>
      <c r="AI1663" s="25">
        <f t="shared" si="658"/>
        <v>0</v>
      </c>
      <c r="AJ1663" s="25">
        <f t="shared" si="659"/>
        <v>1</v>
      </c>
      <c r="AK1663" s="25">
        <f t="shared" si="660"/>
        <v>0</v>
      </c>
      <c r="AL1663" s="25">
        <f t="shared" ca="1" si="661"/>
        <v>0</v>
      </c>
      <c r="AM1663" s="25">
        <f t="shared" ca="1" si="662"/>
        <v>0</v>
      </c>
      <c r="AN1663" s="25">
        <f ca="1">IF(AM1663=0,0,COUNTIF($AM$19:AM1663,C1663*10+1))</f>
        <v>0</v>
      </c>
      <c r="AO1663" s="20">
        <f t="shared" ca="1" si="663"/>
        <v>0</v>
      </c>
      <c r="AP1663" s="32">
        <f t="shared" ca="1" si="664"/>
        <v>0</v>
      </c>
    </row>
    <row r="1664" spans="1:42" x14ac:dyDescent="0.2">
      <c r="A1664" s="14">
        <f>Daten!A1664</f>
        <v>62132</v>
      </c>
      <c r="B1664" s="7" t="str">
        <f>Daten!B1664</f>
        <v xml:space="preserve">Stanz im Mürztal                                 </v>
      </c>
      <c r="C1664" s="14">
        <f t="shared" si="640"/>
        <v>6</v>
      </c>
      <c r="D1664" s="9">
        <f>Daten!D1664</f>
        <v>0</v>
      </c>
      <c r="E1664" s="8">
        <f>Daten!E1664</f>
        <v>1782</v>
      </c>
      <c r="F1664" s="8">
        <f>Daten!F1664</f>
        <v>1848</v>
      </c>
      <c r="G1664" s="26">
        <f t="shared" si="641"/>
        <v>-66</v>
      </c>
      <c r="H1664" s="28">
        <f t="shared" si="642"/>
        <v>-3.5714285714285712E-2</v>
      </c>
      <c r="I1664" s="20">
        <f t="shared" si="643"/>
        <v>26.325602908803088</v>
      </c>
      <c r="J1664" s="20">
        <f t="shared" si="644"/>
        <v>-92.325602908803091</v>
      </c>
      <c r="K1664" s="26">
        <f t="shared" si="645"/>
        <v>46162.801454401546</v>
      </c>
      <c r="L1664" s="15">
        <f>Daten!G1664</f>
        <v>271</v>
      </c>
      <c r="M1664" s="15">
        <f>Daten!H1664</f>
        <v>1070</v>
      </c>
      <c r="N1664" s="15">
        <f>Daten!I1664</f>
        <v>441</v>
      </c>
      <c r="O1664" s="27">
        <f t="shared" si="646"/>
        <v>0.66542056074766354</v>
      </c>
      <c r="P1664" s="15">
        <f t="shared" si="647"/>
        <v>612.52109085747611</v>
      </c>
      <c r="Q1664" s="20">
        <f t="shared" si="648"/>
        <v>99.478909142523889</v>
      </c>
      <c r="R1664" s="26">
        <f t="shared" si="649"/>
        <v>19895.781828504776</v>
      </c>
      <c r="S1664" s="8">
        <f>Daten!K1664</f>
        <v>21937.39</v>
      </c>
      <c r="T1664" s="8">
        <f>Daten!L1664</f>
        <v>109727.69</v>
      </c>
      <c r="U1664" s="8">
        <f>Daten!M1664</f>
        <v>86278.59</v>
      </c>
      <c r="V1664" s="8">
        <f>Daten!N1664</f>
        <v>500</v>
      </c>
      <c r="W1664" s="8">
        <f>Daten!O1664</f>
        <v>500</v>
      </c>
      <c r="X1664" s="22">
        <f t="shared" si="650"/>
        <v>217943.67</v>
      </c>
      <c r="Y1664" s="8">
        <f t="shared" si="651"/>
        <v>731026.98144684185</v>
      </c>
      <c r="Z1664" s="20">
        <f t="shared" si="652"/>
        <v>-513083.31144684181</v>
      </c>
      <c r="AA1664" s="26">
        <f t="shared" si="653"/>
        <v>51308.331144684184</v>
      </c>
      <c r="AB1664" s="31">
        <f t="shared" si="654"/>
        <v>117366.91442759051</v>
      </c>
      <c r="AC1664" s="30">
        <f t="shared" si="655"/>
        <v>117366.91442759051</v>
      </c>
      <c r="AG1664" s="25">
        <f t="shared" si="656"/>
        <v>46162.801454401546</v>
      </c>
      <c r="AH1664" s="25">
        <f t="shared" si="657"/>
        <v>51308.331144684184</v>
      </c>
      <c r="AI1664" s="25">
        <f t="shared" si="658"/>
        <v>97471.132599085729</v>
      </c>
      <c r="AJ1664" s="25">
        <f t="shared" si="659"/>
        <v>1</v>
      </c>
      <c r="AK1664" s="25">
        <f t="shared" si="660"/>
        <v>97471.132599085729</v>
      </c>
      <c r="AL1664" s="25">
        <f t="shared" ca="1" si="661"/>
        <v>268276</v>
      </c>
      <c r="AM1664" s="25">
        <f t="shared" ca="1" si="662"/>
        <v>61</v>
      </c>
      <c r="AN1664" s="25">
        <f ca="1">IF(AM1664=0,0,COUNTIF($AM$19:AM1664,C1664*10+1))</f>
        <v>120</v>
      </c>
      <c r="AO1664" s="20">
        <f t="shared" ca="1" si="663"/>
        <v>0</v>
      </c>
      <c r="AP1664" s="32">
        <f t="shared" ca="1" si="664"/>
        <v>268276</v>
      </c>
    </row>
    <row r="1665" spans="1:42" x14ac:dyDescent="0.2">
      <c r="A1665" s="14">
        <f>Daten!A1665</f>
        <v>62135</v>
      </c>
      <c r="B1665" s="7" t="str">
        <f>Daten!B1665</f>
        <v xml:space="preserve">Turnau                                            </v>
      </c>
      <c r="C1665" s="14">
        <f t="shared" si="640"/>
        <v>6</v>
      </c>
      <c r="D1665" s="9">
        <f>Daten!D1665</f>
        <v>0</v>
      </c>
      <c r="E1665" s="8">
        <f>Daten!E1665</f>
        <v>1534</v>
      </c>
      <c r="F1665" s="8">
        <f>Daten!F1665</f>
        <v>1605</v>
      </c>
      <c r="G1665" s="26">
        <f t="shared" si="641"/>
        <v>-71</v>
      </c>
      <c r="H1665" s="28">
        <f t="shared" si="642"/>
        <v>-4.4236760124610593E-2</v>
      </c>
      <c r="I1665" s="20">
        <f t="shared" si="643"/>
        <v>22.863957071768915</v>
      </c>
      <c r="J1665" s="20">
        <f t="shared" si="644"/>
        <v>-93.863957071768908</v>
      </c>
      <c r="K1665" s="26">
        <f t="shared" si="645"/>
        <v>46931.978535884453</v>
      </c>
      <c r="L1665" s="15">
        <f>Daten!G1665</f>
        <v>212</v>
      </c>
      <c r="M1665" s="15">
        <f>Daten!H1665</f>
        <v>900</v>
      </c>
      <c r="N1665" s="15">
        <f>Daten!I1665</f>
        <v>422</v>
      </c>
      <c r="O1665" s="27">
        <f t="shared" si="646"/>
        <v>0.70444444444444443</v>
      </c>
      <c r="P1665" s="15">
        <f t="shared" si="647"/>
        <v>515.20465586142848</v>
      </c>
      <c r="Q1665" s="20">
        <f t="shared" si="648"/>
        <v>118.79534413857152</v>
      </c>
      <c r="R1665" s="26">
        <f t="shared" si="649"/>
        <v>23759.068827714305</v>
      </c>
      <c r="S1665" s="8">
        <f>Daten!K1665</f>
        <v>27477.34</v>
      </c>
      <c r="T1665" s="8">
        <f>Daten!L1665</f>
        <v>111359.38</v>
      </c>
      <c r="U1665" s="8">
        <f>Daten!M1665</f>
        <v>189993.05</v>
      </c>
      <c r="V1665" s="8">
        <f>Daten!N1665</f>
        <v>500</v>
      </c>
      <c r="W1665" s="8">
        <f>Daten!O1665</f>
        <v>500</v>
      </c>
      <c r="X1665" s="22">
        <f t="shared" si="650"/>
        <v>328829.77</v>
      </c>
      <c r="Y1665" s="8">
        <f t="shared" si="651"/>
        <v>629290.34205356648</v>
      </c>
      <c r="Z1665" s="20">
        <f t="shared" si="652"/>
        <v>-300460.57205356646</v>
      </c>
      <c r="AA1665" s="26">
        <f t="shared" si="653"/>
        <v>30046.057205356647</v>
      </c>
      <c r="AB1665" s="31">
        <f t="shared" si="654"/>
        <v>100737.1045689554</v>
      </c>
      <c r="AC1665" s="30">
        <f t="shared" si="655"/>
        <v>100737.1045689554</v>
      </c>
      <c r="AG1665" s="25">
        <f t="shared" si="656"/>
        <v>46931.978535884453</v>
      </c>
      <c r="AH1665" s="25">
        <f t="shared" si="657"/>
        <v>30046.057205356647</v>
      </c>
      <c r="AI1665" s="25">
        <f t="shared" si="658"/>
        <v>76978.035741241096</v>
      </c>
      <c r="AJ1665" s="25">
        <f t="shared" si="659"/>
        <v>1</v>
      </c>
      <c r="AK1665" s="25">
        <f t="shared" si="660"/>
        <v>76978.035741241096</v>
      </c>
      <c r="AL1665" s="25">
        <f t="shared" ca="1" si="661"/>
        <v>211872</v>
      </c>
      <c r="AM1665" s="25">
        <f t="shared" ca="1" si="662"/>
        <v>61</v>
      </c>
      <c r="AN1665" s="25">
        <f ca="1">IF(AM1665=0,0,COUNTIF($AM$19:AM1665,C1665*10+1))</f>
        <v>121</v>
      </c>
      <c r="AO1665" s="20">
        <f t="shared" ca="1" si="663"/>
        <v>0</v>
      </c>
      <c r="AP1665" s="32">
        <f t="shared" ca="1" si="664"/>
        <v>211872</v>
      </c>
    </row>
    <row r="1666" spans="1:42" x14ac:dyDescent="0.2">
      <c r="A1666" s="14">
        <f>Daten!A1666</f>
        <v>62138</v>
      </c>
      <c r="B1666" s="7" t="str">
        <f>Daten!B1666</f>
        <v xml:space="preserve">Aflenz                                            </v>
      </c>
      <c r="C1666" s="14">
        <f t="shared" si="640"/>
        <v>6</v>
      </c>
      <c r="D1666" s="9">
        <f>Daten!D1666</f>
        <v>0</v>
      </c>
      <c r="E1666" s="8">
        <f>Daten!E1666</f>
        <v>2445</v>
      </c>
      <c r="F1666" s="8">
        <f>Daten!F1666</f>
        <v>2445</v>
      </c>
      <c r="G1666" s="26">
        <f t="shared" si="641"/>
        <v>0</v>
      </c>
      <c r="H1666" s="28">
        <f t="shared" si="642"/>
        <v>0</v>
      </c>
      <c r="I1666" s="20">
        <f t="shared" si="643"/>
        <v>34.830140212133955</v>
      </c>
      <c r="J1666" s="20">
        <f t="shared" si="644"/>
        <v>-34.830140212133955</v>
      </c>
      <c r="K1666" s="26">
        <f t="shared" si="645"/>
        <v>17415.070106066978</v>
      </c>
      <c r="L1666" s="15">
        <f>Daten!G1666</f>
        <v>320</v>
      </c>
      <c r="M1666" s="15">
        <f>Daten!H1666</f>
        <v>1436</v>
      </c>
      <c r="N1666" s="15">
        <f>Daten!I1666</f>
        <v>689</v>
      </c>
      <c r="O1666" s="27">
        <f t="shared" si="646"/>
        <v>0.7026462395543176</v>
      </c>
      <c r="P1666" s="15">
        <f t="shared" si="647"/>
        <v>822.03765090779029</v>
      </c>
      <c r="Q1666" s="20">
        <f t="shared" si="648"/>
        <v>186.96234909220971</v>
      </c>
      <c r="R1666" s="26">
        <f t="shared" si="649"/>
        <v>37392.469818441939</v>
      </c>
      <c r="S1666" s="8">
        <f>Daten!K1666</f>
        <v>11643.53</v>
      </c>
      <c r="T1666" s="8">
        <f>Daten!L1666</f>
        <v>218757.89</v>
      </c>
      <c r="U1666" s="8">
        <f>Daten!M1666</f>
        <v>428882.07</v>
      </c>
      <c r="V1666" s="8">
        <f>Daten!N1666</f>
        <v>500</v>
      </c>
      <c r="W1666" s="8">
        <f>Daten!O1666</f>
        <v>500</v>
      </c>
      <c r="X1666" s="22">
        <f t="shared" si="650"/>
        <v>659283.49</v>
      </c>
      <c r="Y1666" s="8">
        <f t="shared" si="651"/>
        <v>1003008.4004699935</v>
      </c>
      <c r="Z1666" s="20">
        <f t="shared" si="652"/>
        <v>-343724.91046999348</v>
      </c>
      <c r="AA1666" s="26">
        <f t="shared" si="653"/>
        <v>34372.491046999348</v>
      </c>
      <c r="AB1666" s="31">
        <f t="shared" si="654"/>
        <v>89180.030971508269</v>
      </c>
      <c r="AC1666" s="30">
        <f t="shared" si="655"/>
        <v>89180.030971508269</v>
      </c>
      <c r="AG1666" s="25">
        <f t="shared" si="656"/>
        <v>17415.070106066978</v>
      </c>
      <c r="AH1666" s="25">
        <f t="shared" si="657"/>
        <v>34372.491046999348</v>
      </c>
      <c r="AI1666" s="25">
        <f t="shared" si="658"/>
        <v>51787.56115306633</v>
      </c>
      <c r="AJ1666" s="25">
        <f t="shared" si="659"/>
        <v>1</v>
      </c>
      <c r="AK1666" s="25">
        <f t="shared" si="660"/>
        <v>51787.56115306633</v>
      </c>
      <c r="AL1666" s="25">
        <f t="shared" ca="1" si="661"/>
        <v>142538</v>
      </c>
      <c r="AM1666" s="25">
        <f t="shared" ca="1" si="662"/>
        <v>61</v>
      </c>
      <c r="AN1666" s="25">
        <f ca="1">IF(AM1666=0,0,COUNTIF($AM$19:AM1666,C1666*10+1))</f>
        <v>122</v>
      </c>
      <c r="AO1666" s="20">
        <f t="shared" ca="1" si="663"/>
        <v>0</v>
      </c>
      <c r="AP1666" s="32">
        <f t="shared" ca="1" si="664"/>
        <v>142538</v>
      </c>
    </row>
    <row r="1667" spans="1:42" x14ac:dyDescent="0.2">
      <c r="A1667" s="14">
        <f>Daten!A1667</f>
        <v>62139</v>
      </c>
      <c r="B1667" s="7" t="str">
        <f>Daten!B1667</f>
        <v xml:space="preserve">Bruck an der Mur                                  </v>
      </c>
      <c r="C1667" s="14">
        <f t="shared" si="640"/>
        <v>6</v>
      </c>
      <c r="D1667" s="9">
        <f>Daten!D1667</f>
        <v>0</v>
      </c>
      <c r="E1667" s="8">
        <f>Daten!E1667</f>
        <v>15834</v>
      </c>
      <c r="F1667" s="8">
        <f>Daten!F1667</f>
        <v>15800</v>
      </c>
      <c r="G1667" s="26">
        <f t="shared" si="641"/>
        <v>34</v>
      </c>
      <c r="H1667" s="28">
        <f t="shared" si="642"/>
        <v>2.1518987341772153E-3</v>
      </c>
      <c r="I1667" s="20">
        <f t="shared" si="643"/>
        <v>225.07820668781861</v>
      </c>
      <c r="J1667" s="20">
        <f t="shared" si="644"/>
        <v>-191.07820668781861</v>
      </c>
      <c r="K1667" s="26">
        <f t="shared" si="645"/>
        <v>95539.103343909301</v>
      </c>
      <c r="L1667" s="15">
        <f>Daten!G1667</f>
        <v>1862</v>
      </c>
      <c r="M1667" s="15">
        <f>Daten!H1667</f>
        <v>9880</v>
      </c>
      <c r="N1667" s="15">
        <f>Daten!I1667</f>
        <v>4092</v>
      </c>
      <c r="O1667" s="27">
        <f t="shared" si="646"/>
        <v>0.60263157894736841</v>
      </c>
      <c r="P1667" s="15">
        <f t="shared" si="647"/>
        <v>5655.8022221232368</v>
      </c>
      <c r="Q1667" s="20">
        <f t="shared" si="648"/>
        <v>298.19777787676321</v>
      </c>
      <c r="R1667" s="26">
        <f t="shared" si="649"/>
        <v>59639.555575352642</v>
      </c>
      <c r="S1667" s="8">
        <f>Daten!K1667</f>
        <v>25404.28</v>
      </c>
      <c r="T1667" s="8">
        <f>Daten!L1667</f>
        <v>1524882.38</v>
      </c>
      <c r="U1667" s="8">
        <f>Daten!M1667</f>
        <v>6694292.5</v>
      </c>
      <c r="V1667" s="8">
        <f>Daten!N1667</f>
        <v>500</v>
      </c>
      <c r="W1667" s="8">
        <f>Daten!O1667</f>
        <v>500</v>
      </c>
      <c r="X1667" s="22">
        <f t="shared" si="650"/>
        <v>8244579.1600000001</v>
      </c>
      <c r="Y1667" s="8">
        <f t="shared" si="651"/>
        <v>6495556.2425529147</v>
      </c>
      <c r="Z1667" s="20">
        <f t="shared" si="652"/>
        <v>1749022.9174470855</v>
      </c>
      <c r="AA1667" s="26">
        <f t="shared" si="653"/>
        <v>-174902.29174470855</v>
      </c>
      <c r="AB1667" s="31">
        <f t="shared" si="654"/>
        <v>-19723.632825446606</v>
      </c>
      <c r="AC1667" s="30">
        <f t="shared" si="655"/>
        <v>0</v>
      </c>
      <c r="AG1667" s="25">
        <f t="shared" si="656"/>
        <v>0</v>
      </c>
      <c r="AH1667" s="25">
        <f t="shared" si="657"/>
        <v>0</v>
      </c>
      <c r="AI1667" s="25">
        <f t="shared" si="658"/>
        <v>0</v>
      </c>
      <c r="AJ1667" s="25">
        <f t="shared" si="659"/>
        <v>1</v>
      </c>
      <c r="AK1667" s="25">
        <f t="shared" si="660"/>
        <v>0</v>
      </c>
      <c r="AL1667" s="25">
        <f t="shared" ca="1" si="661"/>
        <v>0</v>
      </c>
      <c r="AM1667" s="25">
        <f t="shared" ca="1" si="662"/>
        <v>0</v>
      </c>
      <c r="AN1667" s="25">
        <f ca="1">IF(AM1667=0,0,COUNTIF($AM$19:AM1667,C1667*10+1))</f>
        <v>0</v>
      </c>
      <c r="AO1667" s="20">
        <f t="shared" ca="1" si="663"/>
        <v>0</v>
      </c>
      <c r="AP1667" s="32">
        <f t="shared" ca="1" si="664"/>
        <v>0</v>
      </c>
    </row>
    <row r="1668" spans="1:42" x14ac:dyDescent="0.2">
      <c r="A1668" s="14">
        <f>Daten!A1668</f>
        <v>62140</v>
      </c>
      <c r="B1668" s="7" t="str">
        <f>Daten!B1668</f>
        <v xml:space="preserve">Kapfenberg                                        </v>
      </c>
      <c r="C1668" s="14">
        <f t="shared" si="640"/>
        <v>6</v>
      </c>
      <c r="D1668" s="9">
        <f>Daten!D1668</f>
        <v>0</v>
      </c>
      <c r="E1668" s="8">
        <f>Daten!E1668</f>
        <v>22064</v>
      </c>
      <c r="F1668" s="8">
        <f>Daten!F1668</f>
        <v>22704</v>
      </c>
      <c r="G1668" s="26">
        <f t="shared" si="641"/>
        <v>-640</v>
      </c>
      <c r="H1668" s="28">
        <f t="shared" si="642"/>
        <v>-2.8188865398167725E-2</v>
      </c>
      <c r="I1668" s="20">
        <f t="shared" si="643"/>
        <v>323.42883573672361</v>
      </c>
      <c r="J1668" s="20">
        <f t="shared" si="644"/>
        <v>-963.42883573672361</v>
      </c>
      <c r="K1668" s="26">
        <f t="shared" si="645"/>
        <v>481714.41786836181</v>
      </c>
      <c r="L1668" s="15">
        <f>Daten!G1668</f>
        <v>2768</v>
      </c>
      <c r="M1668" s="15">
        <f>Daten!H1668</f>
        <v>13948</v>
      </c>
      <c r="N1668" s="15">
        <f>Daten!I1668</f>
        <v>5348</v>
      </c>
      <c r="O1668" s="27">
        <f t="shared" si="646"/>
        <v>0.5818755377114998</v>
      </c>
      <c r="P1668" s="15">
        <f t="shared" si="647"/>
        <v>7984.5272666168939</v>
      </c>
      <c r="Q1668" s="20">
        <f t="shared" si="648"/>
        <v>131.47273338310606</v>
      </c>
      <c r="R1668" s="26">
        <f t="shared" si="649"/>
        <v>26294.546676621212</v>
      </c>
      <c r="S1668" s="8">
        <f>Daten!K1668</f>
        <v>26460.6</v>
      </c>
      <c r="T1668" s="8">
        <f>Daten!L1668</f>
        <v>1945392.57</v>
      </c>
      <c r="U1668" s="8">
        <f>Daten!M1668</f>
        <v>16530824.029999999</v>
      </c>
      <c r="V1668" s="8">
        <f>Daten!N1668</f>
        <v>500</v>
      </c>
      <c r="W1668" s="8">
        <f>Daten!O1668</f>
        <v>500</v>
      </c>
      <c r="X1668" s="22">
        <f t="shared" si="650"/>
        <v>18502677.199999999</v>
      </c>
      <c r="Y1668" s="8">
        <f t="shared" si="651"/>
        <v>9051279.0789243095</v>
      </c>
      <c r="Z1668" s="20">
        <f t="shared" si="652"/>
        <v>9451398.1210756898</v>
      </c>
      <c r="AA1668" s="26">
        <f t="shared" si="653"/>
        <v>-945139.81210756907</v>
      </c>
      <c r="AB1668" s="31">
        <f t="shared" si="654"/>
        <v>-437130.84756258607</v>
      </c>
      <c r="AC1668" s="30">
        <f t="shared" si="655"/>
        <v>0</v>
      </c>
      <c r="AG1668" s="25">
        <f t="shared" si="656"/>
        <v>0</v>
      </c>
      <c r="AH1668" s="25">
        <f t="shared" si="657"/>
        <v>0</v>
      </c>
      <c r="AI1668" s="25">
        <f t="shared" si="658"/>
        <v>0</v>
      </c>
      <c r="AJ1668" s="25">
        <f t="shared" si="659"/>
        <v>1</v>
      </c>
      <c r="AK1668" s="25">
        <f t="shared" si="660"/>
        <v>0</v>
      </c>
      <c r="AL1668" s="25">
        <f t="shared" ca="1" si="661"/>
        <v>0</v>
      </c>
      <c r="AM1668" s="25">
        <f t="shared" ca="1" si="662"/>
        <v>0</v>
      </c>
      <c r="AN1668" s="25">
        <f ca="1">IF(AM1668=0,0,COUNTIF($AM$19:AM1668,C1668*10+1))</f>
        <v>0</v>
      </c>
      <c r="AO1668" s="20">
        <f t="shared" ca="1" si="663"/>
        <v>0</v>
      </c>
      <c r="AP1668" s="32">
        <f t="shared" ca="1" si="664"/>
        <v>0</v>
      </c>
    </row>
    <row r="1669" spans="1:42" x14ac:dyDescent="0.2">
      <c r="A1669" s="14">
        <f>Daten!A1669</f>
        <v>62141</v>
      </c>
      <c r="B1669" s="7" t="str">
        <f>Daten!B1669</f>
        <v xml:space="preserve">Kindberg                                          </v>
      </c>
      <c r="C1669" s="14">
        <f t="shared" si="640"/>
        <v>6</v>
      </c>
      <c r="D1669" s="9">
        <f>Daten!D1669</f>
        <v>0</v>
      </c>
      <c r="E1669" s="8">
        <f>Daten!E1669</f>
        <v>8441</v>
      </c>
      <c r="F1669" s="8">
        <f>Daten!F1669</f>
        <v>8197</v>
      </c>
      <c r="G1669" s="26">
        <f t="shared" si="641"/>
        <v>244</v>
      </c>
      <c r="H1669" s="28">
        <f t="shared" si="642"/>
        <v>2.9766987922410639E-2</v>
      </c>
      <c r="I1669" s="20">
        <f t="shared" si="643"/>
        <v>116.77000381139551</v>
      </c>
      <c r="J1669" s="20">
        <f t="shared" si="644"/>
        <v>127.22999618860449</v>
      </c>
      <c r="K1669" s="26">
        <f t="shared" si="645"/>
        <v>-63614.998094302246</v>
      </c>
      <c r="L1669" s="15">
        <f>Daten!G1669</f>
        <v>1145</v>
      </c>
      <c r="M1669" s="15">
        <f>Daten!H1669</f>
        <v>5203</v>
      </c>
      <c r="N1669" s="15">
        <f>Daten!I1669</f>
        <v>2093</v>
      </c>
      <c r="O1669" s="27">
        <f t="shared" si="646"/>
        <v>0.62233326926773014</v>
      </c>
      <c r="P1669" s="15">
        <f t="shared" si="647"/>
        <v>2978.4553604966804</v>
      </c>
      <c r="Q1669" s="20">
        <f t="shared" si="648"/>
        <v>259.54463950331956</v>
      </c>
      <c r="R1669" s="26">
        <f t="shared" si="649"/>
        <v>51908.927900663912</v>
      </c>
      <c r="S1669" s="8">
        <f>Daten!K1669</f>
        <v>26408.32</v>
      </c>
      <c r="T1669" s="8">
        <f>Daten!L1669</f>
        <v>659015.12</v>
      </c>
      <c r="U1669" s="8">
        <f>Daten!M1669</f>
        <v>3385263.87</v>
      </c>
      <c r="V1669" s="8">
        <f>Daten!N1669</f>
        <v>500</v>
      </c>
      <c r="W1669" s="8">
        <f>Daten!O1669</f>
        <v>500</v>
      </c>
      <c r="X1669" s="22">
        <f t="shared" si="650"/>
        <v>4070687.31</v>
      </c>
      <c r="Y1669" s="8">
        <f t="shared" si="651"/>
        <v>3462737.7948332168</v>
      </c>
      <c r="Z1669" s="20">
        <f t="shared" si="652"/>
        <v>607949.51516678324</v>
      </c>
      <c r="AA1669" s="26">
        <f t="shared" si="653"/>
        <v>-60794.951516678324</v>
      </c>
      <c r="AB1669" s="31">
        <f t="shared" si="654"/>
        <v>-72501.021710316651</v>
      </c>
      <c r="AC1669" s="30">
        <f t="shared" si="655"/>
        <v>0</v>
      </c>
      <c r="AG1669" s="25">
        <f t="shared" si="656"/>
        <v>0</v>
      </c>
      <c r="AH1669" s="25">
        <f t="shared" si="657"/>
        <v>0</v>
      </c>
      <c r="AI1669" s="25">
        <f t="shared" si="658"/>
        <v>0</v>
      </c>
      <c r="AJ1669" s="25">
        <f t="shared" si="659"/>
        <v>1</v>
      </c>
      <c r="AK1669" s="25">
        <f t="shared" si="660"/>
        <v>0</v>
      </c>
      <c r="AL1669" s="25">
        <f t="shared" ca="1" si="661"/>
        <v>0</v>
      </c>
      <c r="AM1669" s="25">
        <f t="shared" ca="1" si="662"/>
        <v>0</v>
      </c>
      <c r="AN1669" s="25">
        <f ca="1">IF(AM1669=0,0,COUNTIF($AM$19:AM1669,C1669*10+1))</f>
        <v>0</v>
      </c>
      <c r="AO1669" s="20">
        <f t="shared" ca="1" si="663"/>
        <v>0</v>
      </c>
      <c r="AP1669" s="32">
        <f t="shared" ca="1" si="664"/>
        <v>0</v>
      </c>
    </row>
    <row r="1670" spans="1:42" x14ac:dyDescent="0.2">
      <c r="A1670" s="14">
        <f>Daten!A1670</f>
        <v>62142</v>
      </c>
      <c r="B1670" s="7" t="str">
        <f>Daten!B1670</f>
        <v xml:space="preserve">Mariazell                                         </v>
      </c>
      <c r="C1670" s="14">
        <f t="shared" si="640"/>
        <v>6</v>
      </c>
      <c r="D1670" s="9">
        <f>Daten!D1670</f>
        <v>0</v>
      </c>
      <c r="E1670" s="8">
        <f>Daten!E1670</f>
        <v>3639</v>
      </c>
      <c r="F1670" s="8">
        <f>Daten!F1670</f>
        <v>3687</v>
      </c>
      <c r="G1670" s="26">
        <f t="shared" si="641"/>
        <v>-48</v>
      </c>
      <c r="H1670" s="28">
        <f t="shared" si="642"/>
        <v>-1.3018714401952807E-2</v>
      </c>
      <c r="I1670" s="20">
        <f t="shared" si="643"/>
        <v>52.522996712530833</v>
      </c>
      <c r="J1670" s="20">
        <f t="shared" si="644"/>
        <v>-100.52299671253084</v>
      </c>
      <c r="K1670" s="26">
        <f t="shared" si="645"/>
        <v>50261.498356265423</v>
      </c>
      <c r="L1670" s="15">
        <f>Daten!G1670</f>
        <v>397</v>
      </c>
      <c r="M1670" s="15">
        <f>Daten!H1670</f>
        <v>2151</v>
      </c>
      <c r="N1670" s="15">
        <f>Daten!I1670</f>
        <v>1091</v>
      </c>
      <c r="O1670" s="27">
        <f t="shared" si="646"/>
        <v>0.69177126917712695</v>
      </c>
      <c r="P1670" s="15">
        <f t="shared" si="647"/>
        <v>1231.339127508814</v>
      </c>
      <c r="Q1670" s="20">
        <f t="shared" si="648"/>
        <v>256.66087249118596</v>
      </c>
      <c r="R1670" s="26">
        <f t="shared" si="649"/>
        <v>51332.174498237189</v>
      </c>
      <c r="S1670" s="8">
        <f>Daten!K1670</f>
        <v>62970.080000000002</v>
      </c>
      <c r="T1670" s="8">
        <f>Daten!L1670</f>
        <v>409898.95</v>
      </c>
      <c r="U1670" s="8">
        <f>Daten!M1670</f>
        <v>1070867.46</v>
      </c>
      <c r="V1670" s="8">
        <f>Daten!N1670</f>
        <v>500</v>
      </c>
      <c r="W1670" s="8">
        <f>Daten!O1670</f>
        <v>500</v>
      </c>
      <c r="X1670" s="22">
        <f t="shared" si="650"/>
        <v>1543736.49</v>
      </c>
      <c r="Y1670" s="8">
        <f t="shared" si="651"/>
        <v>1492821.0917424564</v>
      </c>
      <c r="Z1670" s="20">
        <f t="shared" si="652"/>
        <v>50915.398257543566</v>
      </c>
      <c r="AA1670" s="26">
        <f t="shared" si="653"/>
        <v>-5091.5398257543566</v>
      </c>
      <c r="AB1670" s="31">
        <f t="shared" si="654"/>
        <v>96502.133028748256</v>
      </c>
      <c r="AC1670" s="30">
        <f t="shared" si="655"/>
        <v>96502.133028748256</v>
      </c>
      <c r="AG1670" s="25">
        <f t="shared" si="656"/>
        <v>50261.498356265423</v>
      </c>
      <c r="AH1670" s="25">
        <f t="shared" si="657"/>
        <v>-5091.5398257543566</v>
      </c>
      <c r="AI1670" s="25">
        <f t="shared" si="658"/>
        <v>45169.958530511067</v>
      </c>
      <c r="AJ1670" s="25">
        <f t="shared" si="659"/>
        <v>1</v>
      </c>
      <c r="AK1670" s="25">
        <f t="shared" si="660"/>
        <v>45169.958530511067</v>
      </c>
      <c r="AL1670" s="25">
        <f t="shared" ca="1" si="661"/>
        <v>124324</v>
      </c>
      <c r="AM1670" s="25">
        <f t="shared" ca="1" si="662"/>
        <v>61</v>
      </c>
      <c r="AN1670" s="25">
        <f ca="1">IF(AM1670=0,0,COUNTIF($AM$19:AM1670,C1670*10+1))</f>
        <v>123</v>
      </c>
      <c r="AO1670" s="20">
        <f t="shared" ca="1" si="663"/>
        <v>0</v>
      </c>
      <c r="AP1670" s="32">
        <f t="shared" ca="1" si="664"/>
        <v>124324</v>
      </c>
    </row>
    <row r="1671" spans="1:42" x14ac:dyDescent="0.2">
      <c r="A1671" s="14">
        <f>Daten!A1671</f>
        <v>62143</v>
      </c>
      <c r="B1671" s="7" t="str">
        <f>Daten!B1671</f>
        <v xml:space="preserve">Mürzzuschlag                                     </v>
      </c>
      <c r="C1671" s="14">
        <f t="shared" si="640"/>
        <v>6</v>
      </c>
      <c r="D1671" s="9">
        <f>Daten!D1671</f>
        <v>0</v>
      </c>
      <c r="E1671" s="8">
        <f>Daten!E1671</f>
        <v>7930</v>
      </c>
      <c r="F1671" s="8">
        <f>Daten!F1671</f>
        <v>8356</v>
      </c>
      <c r="G1671" s="26">
        <f t="shared" si="641"/>
        <v>-426</v>
      </c>
      <c r="H1671" s="28">
        <f t="shared" si="642"/>
        <v>-5.0981330780277646E-2</v>
      </c>
      <c r="I1671" s="20">
        <f t="shared" si="643"/>
        <v>119.03503133439318</v>
      </c>
      <c r="J1671" s="20">
        <f t="shared" si="644"/>
        <v>-545.03503133439312</v>
      </c>
      <c r="K1671" s="26">
        <f t="shared" si="645"/>
        <v>272517.51566719654</v>
      </c>
      <c r="L1671" s="15">
        <f>Daten!G1671</f>
        <v>816</v>
      </c>
      <c r="M1671" s="15">
        <f>Daten!H1671</f>
        <v>4704</v>
      </c>
      <c r="N1671" s="15">
        <f>Daten!I1671</f>
        <v>2410</v>
      </c>
      <c r="O1671" s="27">
        <f t="shared" si="646"/>
        <v>0.68579931972789121</v>
      </c>
      <c r="P1671" s="15">
        <f t="shared" si="647"/>
        <v>2692.8030013023995</v>
      </c>
      <c r="Q1671" s="20">
        <f t="shared" si="648"/>
        <v>533.19699869760052</v>
      </c>
      <c r="R1671" s="26">
        <f t="shared" si="649"/>
        <v>106639.3997395201</v>
      </c>
      <c r="S1671" s="8">
        <f>Daten!K1671</f>
        <v>0</v>
      </c>
      <c r="T1671" s="8">
        <f>Daten!L1671</f>
        <v>675586.68</v>
      </c>
      <c r="U1671" s="8">
        <f>Daten!M1671</f>
        <v>3308363.8</v>
      </c>
      <c r="V1671" s="8">
        <f>Daten!N1671</f>
        <v>500</v>
      </c>
      <c r="W1671" s="8">
        <f>Daten!O1671</f>
        <v>500</v>
      </c>
      <c r="X1671" s="22">
        <f t="shared" si="650"/>
        <v>3983950.48</v>
      </c>
      <c r="Y1671" s="8">
        <f t="shared" si="651"/>
        <v>3253111.0902769114</v>
      </c>
      <c r="Z1671" s="20">
        <f t="shared" si="652"/>
        <v>730839.38972308859</v>
      </c>
      <c r="AA1671" s="26">
        <f t="shared" si="653"/>
        <v>-73083.938972308868</v>
      </c>
      <c r="AB1671" s="31">
        <f t="shared" si="654"/>
        <v>306072.97643440776</v>
      </c>
      <c r="AC1671" s="30">
        <f t="shared" si="655"/>
        <v>306072.97643440776</v>
      </c>
      <c r="AG1671" s="25">
        <f t="shared" si="656"/>
        <v>272517.51566719654</v>
      </c>
      <c r="AH1671" s="25">
        <f t="shared" si="657"/>
        <v>-73083.938972308868</v>
      </c>
      <c r="AI1671" s="25">
        <f t="shared" si="658"/>
        <v>199433.57669488766</v>
      </c>
      <c r="AJ1671" s="25">
        <f t="shared" si="659"/>
        <v>1</v>
      </c>
      <c r="AK1671" s="25">
        <f t="shared" si="660"/>
        <v>199433.57669488766</v>
      </c>
      <c r="AL1671" s="25">
        <f t="shared" ca="1" si="661"/>
        <v>548914</v>
      </c>
      <c r="AM1671" s="25">
        <f t="shared" ca="1" si="662"/>
        <v>61</v>
      </c>
      <c r="AN1671" s="25">
        <f ca="1">IF(AM1671=0,0,COUNTIF($AM$19:AM1671,C1671*10+1))</f>
        <v>124</v>
      </c>
      <c r="AO1671" s="20">
        <f t="shared" ca="1" si="663"/>
        <v>0</v>
      </c>
      <c r="AP1671" s="32">
        <f t="shared" ca="1" si="664"/>
        <v>548914</v>
      </c>
    </row>
    <row r="1672" spans="1:42" x14ac:dyDescent="0.2">
      <c r="A1672" s="14">
        <f>Daten!A1672</f>
        <v>62144</v>
      </c>
      <c r="B1672" s="7" t="str">
        <f>Daten!B1672</f>
        <v xml:space="preserve">Neuberg an der Mürz                              </v>
      </c>
      <c r="C1672" s="14">
        <f t="shared" si="640"/>
        <v>6</v>
      </c>
      <c r="D1672" s="9">
        <f>Daten!D1672</f>
        <v>0</v>
      </c>
      <c r="E1672" s="8">
        <f>Daten!E1672</f>
        <v>2321</v>
      </c>
      <c r="F1672" s="8">
        <f>Daten!F1672</f>
        <v>2385</v>
      </c>
      <c r="G1672" s="26">
        <f t="shared" si="641"/>
        <v>-64</v>
      </c>
      <c r="H1672" s="28">
        <f t="shared" si="642"/>
        <v>-2.6834381551362682E-2</v>
      </c>
      <c r="I1672" s="20">
        <f t="shared" si="643"/>
        <v>33.975412844965021</v>
      </c>
      <c r="J1672" s="20">
        <f t="shared" si="644"/>
        <v>-97.975412844965021</v>
      </c>
      <c r="K1672" s="26">
        <f t="shared" si="645"/>
        <v>48987.706422482508</v>
      </c>
      <c r="L1672" s="15">
        <f>Daten!G1672</f>
        <v>239</v>
      </c>
      <c r="M1672" s="15">
        <f>Daten!H1672</f>
        <v>1374</v>
      </c>
      <c r="N1672" s="15">
        <f>Daten!I1672</f>
        <v>708</v>
      </c>
      <c r="O1672" s="27">
        <f t="shared" si="646"/>
        <v>0.68922852983988359</v>
      </c>
      <c r="P1672" s="15">
        <f t="shared" si="647"/>
        <v>786.54577461511417</v>
      </c>
      <c r="Q1672" s="20">
        <f t="shared" si="648"/>
        <v>160.45422538488583</v>
      </c>
      <c r="R1672" s="26">
        <f t="shared" si="649"/>
        <v>32090.845076977166</v>
      </c>
      <c r="S1672" s="8">
        <f>Daten!K1672</f>
        <v>14768.69</v>
      </c>
      <c r="T1672" s="8">
        <f>Daten!L1672</f>
        <v>190778.17</v>
      </c>
      <c r="U1672" s="8">
        <f>Daten!M1672</f>
        <v>307844.33</v>
      </c>
      <c r="V1672" s="8">
        <f>Daten!N1672</f>
        <v>500</v>
      </c>
      <c r="W1672" s="8">
        <f>Daten!O1672</f>
        <v>500</v>
      </c>
      <c r="X1672" s="22">
        <f t="shared" si="650"/>
        <v>513391.19000000006</v>
      </c>
      <c r="Y1672" s="8">
        <f t="shared" si="651"/>
        <v>952140.08077335579</v>
      </c>
      <c r="Z1672" s="20">
        <f t="shared" si="652"/>
        <v>-438748.89077335573</v>
      </c>
      <c r="AA1672" s="26">
        <f t="shared" si="653"/>
        <v>43874.889077335574</v>
      </c>
      <c r="AB1672" s="31">
        <f t="shared" si="654"/>
        <v>124953.44057679526</v>
      </c>
      <c r="AC1672" s="30">
        <f t="shared" si="655"/>
        <v>124953.44057679526</v>
      </c>
      <c r="AG1672" s="25">
        <f t="shared" si="656"/>
        <v>48987.706422482508</v>
      </c>
      <c r="AH1672" s="25">
        <f t="shared" si="657"/>
        <v>43874.889077335574</v>
      </c>
      <c r="AI1672" s="25">
        <f t="shared" si="658"/>
        <v>92862.595499818082</v>
      </c>
      <c r="AJ1672" s="25">
        <f t="shared" si="659"/>
        <v>1</v>
      </c>
      <c r="AK1672" s="25">
        <f t="shared" si="660"/>
        <v>92862.595499818082</v>
      </c>
      <c r="AL1672" s="25">
        <f t="shared" ca="1" si="661"/>
        <v>255592</v>
      </c>
      <c r="AM1672" s="25">
        <f t="shared" ca="1" si="662"/>
        <v>61</v>
      </c>
      <c r="AN1672" s="25">
        <f ca="1">IF(AM1672=0,0,COUNTIF($AM$19:AM1672,C1672*10+1))</f>
        <v>125</v>
      </c>
      <c r="AO1672" s="20">
        <f t="shared" ca="1" si="663"/>
        <v>0</v>
      </c>
      <c r="AP1672" s="32">
        <f t="shared" ca="1" si="664"/>
        <v>255592</v>
      </c>
    </row>
    <row r="1673" spans="1:42" x14ac:dyDescent="0.2">
      <c r="A1673" s="14">
        <f>Daten!A1673</f>
        <v>62145</v>
      </c>
      <c r="B1673" s="7" t="str">
        <f>Daten!B1673</f>
        <v xml:space="preserve">Sankt Barbara im Mürztal                         </v>
      </c>
      <c r="C1673" s="14">
        <f t="shared" si="640"/>
        <v>6</v>
      </c>
      <c r="D1673" s="9">
        <f>Daten!D1673</f>
        <v>0</v>
      </c>
      <c r="E1673" s="8">
        <f>Daten!E1673</f>
        <v>6461</v>
      </c>
      <c r="F1673" s="8">
        <f>Daten!F1673</f>
        <v>6607</v>
      </c>
      <c r="G1673" s="26">
        <f t="shared" si="641"/>
        <v>-146</v>
      </c>
      <c r="H1673" s="28">
        <f t="shared" si="642"/>
        <v>-2.2097775087028908E-2</v>
      </c>
      <c r="I1673" s="20">
        <f t="shared" si="643"/>
        <v>94.119728581418826</v>
      </c>
      <c r="J1673" s="20">
        <f t="shared" si="644"/>
        <v>-240.11972858141883</v>
      </c>
      <c r="K1673" s="26">
        <f t="shared" si="645"/>
        <v>120059.86429070942</v>
      </c>
      <c r="L1673" s="15">
        <f>Daten!G1673</f>
        <v>764</v>
      </c>
      <c r="M1673" s="15">
        <f>Daten!H1673</f>
        <v>3852</v>
      </c>
      <c r="N1673" s="15">
        <f>Daten!I1673</f>
        <v>1845</v>
      </c>
      <c r="O1673" s="27">
        <f t="shared" si="646"/>
        <v>0.67731048805815164</v>
      </c>
      <c r="P1673" s="15">
        <f t="shared" si="647"/>
        <v>2205.0759270869139</v>
      </c>
      <c r="Q1673" s="20">
        <f t="shared" si="648"/>
        <v>403.92407291308609</v>
      </c>
      <c r="R1673" s="26">
        <f t="shared" si="649"/>
        <v>80784.814582617226</v>
      </c>
      <c r="S1673" s="8">
        <f>Daten!K1673</f>
        <v>30325.16</v>
      </c>
      <c r="T1673" s="8">
        <f>Daten!L1673</f>
        <v>538111.30000000005</v>
      </c>
      <c r="U1673" s="8">
        <f>Daten!M1673</f>
        <v>2562863.9</v>
      </c>
      <c r="V1673" s="8">
        <f>Daten!N1673</f>
        <v>500</v>
      </c>
      <c r="W1673" s="8">
        <f>Daten!O1673</f>
        <v>500</v>
      </c>
      <c r="X1673" s="22">
        <f t="shared" si="650"/>
        <v>3131300.36</v>
      </c>
      <c r="Y1673" s="8">
        <f t="shared" si="651"/>
        <v>2650485.5932256146</v>
      </c>
      <c r="Z1673" s="20">
        <f t="shared" si="652"/>
        <v>480814.76677438524</v>
      </c>
      <c r="AA1673" s="26">
        <f t="shared" si="653"/>
        <v>-48081.476677438528</v>
      </c>
      <c r="AB1673" s="31">
        <f t="shared" si="654"/>
        <v>152763.20219588809</v>
      </c>
      <c r="AC1673" s="30">
        <f t="shared" si="655"/>
        <v>152763.20219588809</v>
      </c>
      <c r="AG1673" s="25">
        <f t="shared" si="656"/>
        <v>120059.86429070942</v>
      </c>
      <c r="AH1673" s="25">
        <f t="shared" si="657"/>
        <v>-48081.476677438528</v>
      </c>
      <c r="AI1673" s="25">
        <f t="shared" si="658"/>
        <v>71978.387613270897</v>
      </c>
      <c r="AJ1673" s="25">
        <f t="shared" si="659"/>
        <v>1</v>
      </c>
      <c r="AK1673" s="25">
        <f t="shared" si="660"/>
        <v>71978.387613270897</v>
      </c>
      <c r="AL1673" s="25">
        <f t="shared" ca="1" si="661"/>
        <v>198111</v>
      </c>
      <c r="AM1673" s="25">
        <f t="shared" ca="1" si="662"/>
        <v>61</v>
      </c>
      <c r="AN1673" s="25">
        <f ca="1">IF(AM1673=0,0,COUNTIF($AM$19:AM1673,C1673*10+1))</f>
        <v>126</v>
      </c>
      <c r="AO1673" s="20">
        <f t="shared" ca="1" si="663"/>
        <v>0</v>
      </c>
      <c r="AP1673" s="32">
        <f t="shared" ca="1" si="664"/>
        <v>198111</v>
      </c>
    </row>
    <row r="1674" spans="1:42" x14ac:dyDescent="0.2">
      <c r="A1674" s="14">
        <f>Daten!A1674</f>
        <v>62146</v>
      </c>
      <c r="B1674" s="7" t="str">
        <f>Daten!B1674</f>
        <v xml:space="preserve">Sankt Marein im Mürztal                          </v>
      </c>
      <c r="C1674" s="14">
        <f t="shared" si="640"/>
        <v>6</v>
      </c>
      <c r="D1674" s="9">
        <f>Daten!D1674</f>
        <v>0</v>
      </c>
      <c r="E1674" s="8">
        <f>Daten!E1674</f>
        <v>2857</v>
      </c>
      <c r="F1674" s="8">
        <f>Daten!F1674</f>
        <v>2684</v>
      </c>
      <c r="G1674" s="26">
        <f t="shared" si="641"/>
        <v>173</v>
      </c>
      <c r="H1674" s="28">
        <f t="shared" si="642"/>
        <v>6.4456035767511174E-2</v>
      </c>
      <c r="I1674" s="20">
        <f t="shared" si="643"/>
        <v>38.234804224690201</v>
      </c>
      <c r="J1674" s="20">
        <f t="shared" si="644"/>
        <v>134.76519577530979</v>
      </c>
      <c r="K1674" s="26">
        <f t="shared" si="645"/>
        <v>-67382.597887654891</v>
      </c>
      <c r="L1674" s="15">
        <f>Daten!G1674</f>
        <v>410</v>
      </c>
      <c r="M1674" s="15">
        <f>Daten!H1674</f>
        <v>1883</v>
      </c>
      <c r="N1674" s="15">
        <f>Daten!I1674</f>
        <v>564</v>
      </c>
      <c r="O1674" s="27">
        <f t="shared" si="646"/>
        <v>0.51725969198088162</v>
      </c>
      <c r="P1674" s="15">
        <f t="shared" si="647"/>
        <v>1077.9226299856332</v>
      </c>
      <c r="Q1674" s="20">
        <f t="shared" si="648"/>
        <v>-103.92262998563319</v>
      </c>
      <c r="R1674" s="26">
        <f t="shared" si="649"/>
        <v>-20784.525997126639</v>
      </c>
      <c r="S1674" s="8">
        <f>Daten!K1674</f>
        <v>9834.41</v>
      </c>
      <c r="T1674" s="8">
        <f>Daten!L1674</f>
        <v>187392.35</v>
      </c>
      <c r="U1674" s="8">
        <f>Daten!M1674</f>
        <v>579607.51</v>
      </c>
      <c r="V1674" s="8">
        <f>Daten!N1674</f>
        <v>500</v>
      </c>
      <c r="W1674" s="8">
        <f>Daten!O1674</f>
        <v>500</v>
      </c>
      <c r="X1674" s="22">
        <f t="shared" si="650"/>
        <v>776834.27</v>
      </c>
      <c r="Y1674" s="8">
        <f t="shared" si="651"/>
        <v>1172022.4949459187</v>
      </c>
      <c r="Z1674" s="20">
        <f t="shared" si="652"/>
        <v>-395188.22494591866</v>
      </c>
      <c r="AA1674" s="26">
        <f t="shared" si="653"/>
        <v>39518.82249459187</v>
      </c>
      <c r="AB1674" s="31">
        <f t="shared" si="654"/>
        <v>-48648.301390189656</v>
      </c>
      <c r="AC1674" s="30">
        <f t="shared" si="655"/>
        <v>0</v>
      </c>
      <c r="AG1674" s="25">
        <f t="shared" si="656"/>
        <v>0</v>
      </c>
      <c r="AH1674" s="25">
        <f t="shared" si="657"/>
        <v>0</v>
      </c>
      <c r="AI1674" s="25">
        <f t="shared" si="658"/>
        <v>0</v>
      </c>
      <c r="AJ1674" s="25">
        <f t="shared" si="659"/>
        <v>1</v>
      </c>
      <c r="AK1674" s="25">
        <f t="shared" si="660"/>
        <v>0</v>
      </c>
      <c r="AL1674" s="25">
        <f t="shared" ca="1" si="661"/>
        <v>0</v>
      </c>
      <c r="AM1674" s="25">
        <f t="shared" ca="1" si="662"/>
        <v>0</v>
      </c>
      <c r="AN1674" s="25">
        <f ca="1">IF(AM1674=0,0,COUNTIF($AM$19:AM1674,C1674*10+1))</f>
        <v>0</v>
      </c>
      <c r="AO1674" s="20">
        <f t="shared" ca="1" si="663"/>
        <v>0</v>
      </c>
      <c r="AP1674" s="32">
        <f t="shared" ca="1" si="664"/>
        <v>0</v>
      </c>
    </row>
    <row r="1675" spans="1:42" x14ac:dyDescent="0.2">
      <c r="A1675" s="14">
        <f>Daten!A1675</f>
        <v>62147</v>
      </c>
      <c r="B1675" s="7" t="str">
        <f>Daten!B1675</f>
        <v xml:space="preserve">Thörl                                            </v>
      </c>
      <c r="C1675" s="14">
        <f t="shared" si="640"/>
        <v>6</v>
      </c>
      <c r="D1675" s="9">
        <f>Daten!D1675</f>
        <v>0</v>
      </c>
      <c r="E1675" s="8">
        <f>Daten!E1675</f>
        <v>2179</v>
      </c>
      <c r="F1675" s="8">
        <f>Daten!F1675</f>
        <v>2265</v>
      </c>
      <c r="G1675" s="26">
        <f t="shared" si="641"/>
        <v>-86</v>
      </c>
      <c r="H1675" s="28">
        <f t="shared" si="642"/>
        <v>-3.7969094922737305E-2</v>
      </c>
      <c r="I1675" s="20">
        <f t="shared" si="643"/>
        <v>32.26595811062716</v>
      </c>
      <c r="J1675" s="20">
        <f t="shared" si="644"/>
        <v>-118.26595811062717</v>
      </c>
      <c r="K1675" s="26">
        <f t="shared" si="645"/>
        <v>59132.979055313583</v>
      </c>
      <c r="L1675" s="15">
        <f>Daten!G1675</f>
        <v>246</v>
      </c>
      <c r="M1675" s="15">
        <f>Daten!H1675</f>
        <v>1327</v>
      </c>
      <c r="N1675" s="15">
        <f>Daten!I1675</f>
        <v>606</v>
      </c>
      <c r="O1675" s="27">
        <f t="shared" si="646"/>
        <v>0.6420497362471741</v>
      </c>
      <c r="P1675" s="15">
        <f t="shared" si="647"/>
        <v>759.64064258679514</v>
      </c>
      <c r="Q1675" s="20">
        <f t="shared" si="648"/>
        <v>92.359357413204862</v>
      </c>
      <c r="R1675" s="26">
        <f t="shared" si="649"/>
        <v>18471.87148264097</v>
      </c>
      <c r="S1675" s="8">
        <f>Daten!K1675</f>
        <v>34102.19</v>
      </c>
      <c r="T1675" s="8">
        <f>Daten!L1675</f>
        <v>160488.34</v>
      </c>
      <c r="U1675" s="8">
        <f>Daten!M1675</f>
        <v>587116.34</v>
      </c>
      <c r="V1675" s="8">
        <f>Daten!N1675</f>
        <v>500</v>
      </c>
      <c r="W1675" s="8">
        <f>Daten!O1675</f>
        <v>500</v>
      </c>
      <c r="X1675" s="22">
        <f t="shared" si="650"/>
        <v>781706.87</v>
      </c>
      <c r="Y1675" s="8">
        <f t="shared" si="651"/>
        <v>893887.6501530126</v>
      </c>
      <c r="Z1675" s="20">
        <f t="shared" si="652"/>
        <v>-112180.7801530126</v>
      </c>
      <c r="AA1675" s="26">
        <f t="shared" si="653"/>
        <v>11218.07801530126</v>
      </c>
      <c r="AB1675" s="31">
        <f t="shared" si="654"/>
        <v>88822.928553255813</v>
      </c>
      <c r="AC1675" s="30">
        <f t="shared" si="655"/>
        <v>88822.928553255813</v>
      </c>
      <c r="AG1675" s="25">
        <f t="shared" si="656"/>
        <v>59132.979055313583</v>
      </c>
      <c r="AH1675" s="25">
        <f t="shared" si="657"/>
        <v>11218.07801530126</v>
      </c>
      <c r="AI1675" s="25">
        <f t="shared" si="658"/>
        <v>70351.057070614843</v>
      </c>
      <c r="AJ1675" s="25">
        <f t="shared" si="659"/>
        <v>1</v>
      </c>
      <c r="AK1675" s="25">
        <f t="shared" si="660"/>
        <v>70351.057070614843</v>
      </c>
      <c r="AL1675" s="25">
        <f t="shared" ca="1" si="661"/>
        <v>193632</v>
      </c>
      <c r="AM1675" s="25">
        <f t="shared" ca="1" si="662"/>
        <v>61</v>
      </c>
      <c r="AN1675" s="25">
        <f ca="1">IF(AM1675=0,0,COUNTIF($AM$19:AM1675,C1675*10+1))</f>
        <v>127</v>
      </c>
      <c r="AO1675" s="20">
        <f t="shared" ca="1" si="663"/>
        <v>0</v>
      </c>
      <c r="AP1675" s="32">
        <f t="shared" ca="1" si="664"/>
        <v>193632</v>
      </c>
    </row>
    <row r="1676" spans="1:42" x14ac:dyDescent="0.2">
      <c r="A1676" s="14">
        <f>Daten!A1676</f>
        <v>62148</v>
      </c>
      <c r="B1676" s="7" t="str">
        <f>Daten!B1676</f>
        <v xml:space="preserve">Tragöß-Sankt Katharein                          </v>
      </c>
      <c r="C1676" s="14">
        <f t="shared" si="640"/>
        <v>6</v>
      </c>
      <c r="D1676" s="9">
        <f>Daten!D1676</f>
        <v>0</v>
      </c>
      <c r="E1676" s="8">
        <f>Daten!E1676</f>
        <v>1757</v>
      </c>
      <c r="F1676" s="8">
        <f>Daten!F1676</f>
        <v>1849</v>
      </c>
      <c r="G1676" s="26">
        <f t="shared" si="641"/>
        <v>-92</v>
      </c>
      <c r="H1676" s="28">
        <f t="shared" si="642"/>
        <v>-4.9756625202812328E-2</v>
      </c>
      <c r="I1676" s="20">
        <f t="shared" si="643"/>
        <v>26.33984836492257</v>
      </c>
      <c r="J1676" s="20">
        <f t="shared" si="644"/>
        <v>-118.33984836492257</v>
      </c>
      <c r="K1676" s="26">
        <f t="shared" si="645"/>
        <v>59169.924182461284</v>
      </c>
      <c r="L1676" s="15">
        <f>Daten!G1676</f>
        <v>223</v>
      </c>
      <c r="M1676" s="15">
        <f>Daten!H1676</f>
        <v>1023</v>
      </c>
      <c r="N1676" s="15">
        <f>Daten!I1676</f>
        <v>511</v>
      </c>
      <c r="O1676" s="27">
        <f t="shared" si="646"/>
        <v>0.71749755620723366</v>
      </c>
      <c r="P1676" s="15">
        <f t="shared" si="647"/>
        <v>585.61595882915708</v>
      </c>
      <c r="Q1676" s="20">
        <f t="shared" si="648"/>
        <v>148.38404117084292</v>
      </c>
      <c r="R1676" s="26">
        <f t="shared" si="649"/>
        <v>29676.808234168584</v>
      </c>
      <c r="S1676" s="8">
        <f>Daten!K1676</f>
        <v>30426.74</v>
      </c>
      <c r="T1676" s="8">
        <f>Daten!L1676</f>
        <v>136492.97</v>
      </c>
      <c r="U1676" s="8">
        <f>Daten!M1676</f>
        <v>164997.44</v>
      </c>
      <c r="V1676" s="8">
        <f>Daten!N1676</f>
        <v>500</v>
      </c>
      <c r="W1676" s="8">
        <f>Daten!O1676</f>
        <v>500</v>
      </c>
      <c r="X1676" s="22">
        <f t="shared" si="650"/>
        <v>331917.15000000002</v>
      </c>
      <c r="Y1676" s="8">
        <f t="shared" si="651"/>
        <v>720771.27183058427</v>
      </c>
      <c r="Z1676" s="20">
        <f t="shared" si="652"/>
        <v>-388854.12183058425</v>
      </c>
      <c r="AA1676" s="26">
        <f t="shared" si="653"/>
        <v>38885.412183058426</v>
      </c>
      <c r="AB1676" s="31">
        <f t="shared" si="654"/>
        <v>127732.1445996883</v>
      </c>
      <c r="AC1676" s="30">
        <f t="shared" si="655"/>
        <v>127732.1445996883</v>
      </c>
      <c r="AG1676" s="25">
        <f t="shared" si="656"/>
        <v>59169.924182461284</v>
      </c>
      <c r="AH1676" s="25">
        <f t="shared" si="657"/>
        <v>38885.412183058426</v>
      </c>
      <c r="AI1676" s="25">
        <f t="shared" si="658"/>
        <v>98055.336365519703</v>
      </c>
      <c r="AJ1676" s="25">
        <f t="shared" si="659"/>
        <v>1</v>
      </c>
      <c r="AK1676" s="25">
        <f t="shared" si="660"/>
        <v>98055.336365519703</v>
      </c>
      <c r="AL1676" s="25">
        <f t="shared" ca="1" si="661"/>
        <v>269884</v>
      </c>
      <c r="AM1676" s="25">
        <f t="shared" ca="1" si="662"/>
        <v>61</v>
      </c>
      <c r="AN1676" s="25">
        <f ca="1">IF(AM1676=0,0,COUNTIF($AM$19:AM1676,C1676*10+1))</f>
        <v>128</v>
      </c>
      <c r="AO1676" s="20">
        <f t="shared" ca="1" si="663"/>
        <v>0</v>
      </c>
      <c r="AP1676" s="32">
        <f t="shared" ca="1" si="664"/>
        <v>269884</v>
      </c>
    </row>
    <row r="1677" spans="1:42" x14ac:dyDescent="0.2">
      <c r="A1677" s="14">
        <f>Daten!A1677</f>
        <v>62202</v>
      </c>
      <c r="B1677" s="7" t="str">
        <f>Daten!B1677</f>
        <v xml:space="preserve">Bad Blumau                                        </v>
      </c>
      <c r="C1677" s="14">
        <f t="shared" si="640"/>
        <v>6</v>
      </c>
      <c r="D1677" s="9">
        <f>Daten!D1677</f>
        <v>0</v>
      </c>
      <c r="E1677" s="8">
        <f>Daten!E1677</f>
        <v>1670</v>
      </c>
      <c r="F1677" s="8">
        <f>Daten!F1677</f>
        <v>1614</v>
      </c>
      <c r="G1677" s="26">
        <f t="shared" si="641"/>
        <v>56</v>
      </c>
      <c r="H1677" s="28">
        <f t="shared" si="642"/>
        <v>3.4696406443618343E-2</v>
      </c>
      <c r="I1677" s="20">
        <f t="shared" si="643"/>
        <v>22.992166176844254</v>
      </c>
      <c r="J1677" s="20">
        <f t="shared" si="644"/>
        <v>33.00783382315575</v>
      </c>
      <c r="K1677" s="26">
        <f t="shared" si="645"/>
        <v>-16503.916911577875</v>
      </c>
      <c r="L1677" s="15">
        <f>Daten!G1677</f>
        <v>236</v>
      </c>
      <c r="M1677" s="15">
        <f>Daten!H1677</f>
        <v>1092</v>
      </c>
      <c r="N1677" s="15">
        <f>Daten!I1677</f>
        <v>342</v>
      </c>
      <c r="O1677" s="27">
        <f t="shared" si="646"/>
        <v>0.52930402930402931</v>
      </c>
      <c r="P1677" s="15">
        <f t="shared" si="647"/>
        <v>625.11498244519987</v>
      </c>
      <c r="Q1677" s="20">
        <f t="shared" si="648"/>
        <v>-47.114982445199871</v>
      </c>
      <c r="R1677" s="26">
        <f t="shared" si="649"/>
        <v>-9422.9964890399751</v>
      </c>
      <c r="S1677" s="8">
        <f>Daten!K1677</f>
        <v>32564.98</v>
      </c>
      <c r="T1677" s="8">
        <f>Daten!L1677</f>
        <v>171421.23</v>
      </c>
      <c r="U1677" s="8">
        <f>Daten!M1677</f>
        <v>702586.08</v>
      </c>
      <c r="V1677" s="8">
        <f>Daten!N1677</f>
        <v>500</v>
      </c>
      <c r="W1677" s="8">
        <f>Daten!O1677</f>
        <v>500</v>
      </c>
      <c r="X1677" s="22">
        <f t="shared" si="650"/>
        <v>906572.29</v>
      </c>
      <c r="Y1677" s="8">
        <f t="shared" si="651"/>
        <v>685081.40236600779</v>
      </c>
      <c r="Z1677" s="20">
        <f t="shared" si="652"/>
        <v>221490.88763399224</v>
      </c>
      <c r="AA1677" s="26">
        <f t="shared" si="653"/>
        <v>-22149.088763399224</v>
      </c>
      <c r="AB1677" s="31">
        <f t="shared" si="654"/>
        <v>-48076.002164017074</v>
      </c>
      <c r="AC1677" s="30">
        <f t="shared" si="655"/>
        <v>0</v>
      </c>
      <c r="AG1677" s="25">
        <f t="shared" si="656"/>
        <v>0</v>
      </c>
      <c r="AH1677" s="25">
        <f t="shared" si="657"/>
        <v>0</v>
      </c>
      <c r="AI1677" s="25">
        <f t="shared" si="658"/>
        <v>0</v>
      </c>
      <c r="AJ1677" s="25">
        <f t="shared" si="659"/>
        <v>1</v>
      </c>
      <c r="AK1677" s="25">
        <f t="shared" si="660"/>
        <v>0</v>
      </c>
      <c r="AL1677" s="25">
        <f t="shared" ca="1" si="661"/>
        <v>0</v>
      </c>
      <c r="AM1677" s="25">
        <f t="shared" ca="1" si="662"/>
        <v>0</v>
      </c>
      <c r="AN1677" s="25">
        <f ca="1">IF(AM1677=0,0,COUNTIF($AM$19:AM1677,C1677*10+1))</f>
        <v>0</v>
      </c>
      <c r="AO1677" s="20">
        <f t="shared" ca="1" si="663"/>
        <v>0</v>
      </c>
      <c r="AP1677" s="32">
        <f t="shared" ca="1" si="664"/>
        <v>0</v>
      </c>
    </row>
    <row r="1678" spans="1:42" x14ac:dyDescent="0.2">
      <c r="A1678" s="14">
        <f>Daten!A1678</f>
        <v>62205</v>
      </c>
      <c r="B1678" s="7" t="str">
        <f>Daten!B1678</f>
        <v xml:space="preserve">Buch-St. Magdalena                                </v>
      </c>
      <c r="C1678" s="14">
        <f t="shared" si="640"/>
        <v>6</v>
      </c>
      <c r="D1678" s="9">
        <f>Daten!D1678</f>
        <v>0</v>
      </c>
      <c r="E1678" s="8">
        <f>Daten!E1678</f>
        <v>2179</v>
      </c>
      <c r="F1678" s="8">
        <f>Daten!F1678</f>
        <v>2150</v>
      </c>
      <c r="G1678" s="26">
        <f t="shared" si="641"/>
        <v>29</v>
      </c>
      <c r="H1678" s="28">
        <f t="shared" si="642"/>
        <v>1.3488372093023256E-2</v>
      </c>
      <c r="I1678" s="20">
        <f t="shared" si="643"/>
        <v>30.627730656886708</v>
      </c>
      <c r="J1678" s="20">
        <f t="shared" si="644"/>
        <v>-1.6277306568867083</v>
      </c>
      <c r="K1678" s="26">
        <f t="shared" si="645"/>
        <v>813.86532844335409</v>
      </c>
      <c r="L1678" s="15">
        <f>Daten!G1678</f>
        <v>308</v>
      </c>
      <c r="M1678" s="15">
        <f>Daten!H1678</f>
        <v>1393</v>
      </c>
      <c r="N1678" s="15">
        <f>Daten!I1678</f>
        <v>478</v>
      </c>
      <c r="O1678" s="27">
        <f t="shared" si="646"/>
        <v>0.56424982053122752</v>
      </c>
      <c r="P1678" s="15">
        <f t="shared" si="647"/>
        <v>797.42231734996653</v>
      </c>
      <c r="Q1678" s="20">
        <f t="shared" si="648"/>
        <v>-11.422317349966534</v>
      </c>
      <c r="R1678" s="26">
        <f t="shared" si="649"/>
        <v>-2284.4634699933067</v>
      </c>
      <c r="S1678" s="8">
        <f>Daten!K1678</f>
        <v>12191.9</v>
      </c>
      <c r="T1678" s="8">
        <f>Daten!L1678</f>
        <v>129464.16</v>
      </c>
      <c r="U1678" s="8">
        <f>Daten!M1678</f>
        <v>253755.14</v>
      </c>
      <c r="V1678" s="8">
        <f>Daten!N1678</f>
        <v>500</v>
      </c>
      <c r="W1678" s="8">
        <f>Daten!O1678</f>
        <v>500</v>
      </c>
      <c r="X1678" s="22">
        <f t="shared" si="650"/>
        <v>395411.20000000001</v>
      </c>
      <c r="Y1678" s="8">
        <f t="shared" si="651"/>
        <v>893887.6501530126</v>
      </c>
      <c r="Z1678" s="20">
        <f t="shared" si="652"/>
        <v>-498476.45015301259</v>
      </c>
      <c r="AA1678" s="26">
        <f t="shared" si="653"/>
        <v>49847.645015301263</v>
      </c>
      <c r="AB1678" s="31">
        <f t="shared" si="654"/>
        <v>48377.046873751307</v>
      </c>
      <c r="AC1678" s="30">
        <f t="shared" si="655"/>
        <v>48377.046873751307</v>
      </c>
      <c r="AG1678" s="25">
        <f t="shared" si="656"/>
        <v>813.86532844335409</v>
      </c>
      <c r="AH1678" s="25">
        <f t="shared" si="657"/>
        <v>49847.645015301263</v>
      </c>
      <c r="AI1678" s="25">
        <f t="shared" si="658"/>
        <v>50661.510343744616</v>
      </c>
      <c r="AJ1678" s="25">
        <f t="shared" si="659"/>
        <v>1</v>
      </c>
      <c r="AK1678" s="25">
        <f t="shared" si="660"/>
        <v>50661.510343744616</v>
      </c>
      <c r="AL1678" s="25">
        <f t="shared" ca="1" si="661"/>
        <v>139439</v>
      </c>
      <c r="AM1678" s="25">
        <f t="shared" ca="1" si="662"/>
        <v>61</v>
      </c>
      <c r="AN1678" s="25">
        <f ca="1">IF(AM1678=0,0,COUNTIF($AM$19:AM1678,C1678*10+1))</f>
        <v>129</v>
      </c>
      <c r="AO1678" s="20">
        <f t="shared" ca="1" si="663"/>
        <v>0</v>
      </c>
      <c r="AP1678" s="32">
        <f t="shared" ca="1" si="664"/>
        <v>139439</v>
      </c>
    </row>
    <row r="1679" spans="1:42" x14ac:dyDescent="0.2">
      <c r="A1679" s="14">
        <f>Daten!A1679</f>
        <v>62206</v>
      </c>
      <c r="B1679" s="7" t="str">
        <f>Daten!B1679</f>
        <v xml:space="preserve">Burgau                                            </v>
      </c>
      <c r="C1679" s="14">
        <f t="shared" si="640"/>
        <v>6</v>
      </c>
      <c r="D1679" s="9">
        <f>Daten!D1679</f>
        <v>0</v>
      </c>
      <c r="E1679" s="8">
        <f>Daten!E1679</f>
        <v>1076</v>
      </c>
      <c r="F1679" s="8">
        <f>Daten!F1679</f>
        <v>1050</v>
      </c>
      <c r="G1679" s="26">
        <f t="shared" si="641"/>
        <v>26</v>
      </c>
      <c r="H1679" s="28">
        <f t="shared" si="642"/>
        <v>2.4761904761904763E-2</v>
      </c>
      <c r="I1679" s="20">
        <f t="shared" si="643"/>
        <v>14.9577289254563</v>
      </c>
      <c r="J1679" s="20">
        <f t="shared" si="644"/>
        <v>11.0422710745437</v>
      </c>
      <c r="K1679" s="26">
        <f t="shared" si="645"/>
        <v>-5521.1355372718499</v>
      </c>
      <c r="L1679" s="15">
        <f>Daten!G1679</f>
        <v>129</v>
      </c>
      <c r="M1679" s="15">
        <f>Daten!H1679</f>
        <v>651</v>
      </c>
      <c r="N1679" s="15">
        <f>Daten!I1679</f>
        <v>296</v>
      </c>
      <c r="O1679" s="27">
        <f t="shared" si="646"/>
        <v>0.65284178187403996</v>
      </c>
      <c r="P1679" s="15">
        <f t="shared" si="647"/>
        <v>372.66470107309993</v>
      </c>
      <c r="Q1679" s="20">
        <f t="shared" si="648"/>
        <v>52.335298926900066</v>
      </c>
      <c r="R1679" s="26">
        <f t="shared" si="649"/>
        <v>10467.059785380014</v>
      </c>
      <c r="S1679" s="8">
        <f>Daten!K1679</f>
        <v>9985.2199999999993</v>
      </c>
      <c r="T1679" s="8">
        <f>Daten!L1679</f>
        <v>87985.82</v>
      </c>
      <c r="U1679" s="8">
        <f>Daten!M1679</f>
        <v>254082.26</v>
      </c>
      <c r="V1679" s="8">
        <f>Daten!N1679</f>
        <v>500</v>
      </c>
      <c r="W1679" s="8">
        <f>Daten!O1679</f>
        <v>500</v>
      </c>
      <c r="X1679" s="22">
        <f t="shared" si="650"/>
        <v>352053.30000000005</v>
      </c>
      <c r="Y1679" s="8">
        <f t="shared" si="651"/>
        <v>441405.7418837272</v>
      </c>
      <c r="Z1679" s="20">
        <f t="shared" si="652"/>
        <v>-89352.441883727151</v>
      </c>
      <c r="AA1679" s="26">
        <f t="shared" si="653"/>
        <v>8935.2441883727151</v>
      </c>
      <c r="AB1679" s="31">
        <f t="shared" si="654"/>
        <v>13881.168436480879</v>
      </c>
      <c r="AC1679" s="30">
        <f t="shared" si="655"/>
        <v>13881.168436480879</v>
      </c>
      <c r="AG1679" s="25">
        <f t="shared" si="656"/>
        <v>-5521.1355372718499</v>
      </c>
      <c r="AH1679" s="25">
        <f t="shared" si="657"/>
        <v>8935.2441883727151</v>
      </c>
      <c r="AI1679" s="25">
        <f t="shared" si="658"/>
        <v>3414.1086511008652</v>
      </c>
      <c r="AJ1679" s="25">
        <f t="shared" si="659"/>
        <v>1</v>
      </c>
      <c r="AK1679" s="25">
        <f t="shared" si="660"/>
        <v>3414.1086511008652</v>
      </c>
      <c r="AL1679" s="25">
        <f t="shared" ca="1" si="661"/>
        <v>9397</v>
      </c>
      <c r="AM1679" s="25">
        <f t="shared" ca="1" si="662"/>
        <v>61</v>
      </c>
      <c r="AN1679" s="25">
        <f ca="1">IF(AM1679=0,0,COUNTIF($AM$19:AM1679,C1679*10+1))</f>
        <v>130</v>
      </c>
      <c r="AO1679" s="20">
        <f t="shared" ca="1" si="663"/>
        <v>0</v>
      </c>
      <c r="AP1679" s="32">
        <f t="shared" ca="1" si="664"/>
        <v>9397</v>
      </c>
    </row>
    <row r="1680" spans="1:42" x14ac:dyDescent="0.2">
      <c r="A1680" s="14">
        <f>Daten!A1680</f>
        <v>62209</v>
      </c>
      <c r="B1680" s="7" t="str">
        <f>Daten!B1680</f>
        <v xml:space="preserve">Ebersdorf                                         </v>
      </c>
      <c r="C1680" s="14">
        <f t="shared" si="640"/>
        <v>6</v>
      </c>
      <c r="D1680" s="9">
        <f>Daten!D1680</f>
        <v>0</v>
      </c>
      <c r="E1680" s="8">
        <f>Daten!E1680</f>
        <v>1294</v>
      </c>
      <c r="F1680" s="8">
        <f>Daten!F1680</f>
        <v>1288</v>
      </c>
      <c r="G1680" s="26">
        <f t="shared" si="641"/>
        <v>6</v>
      </c>
      <c r="H1680" s="28">
        <f t="shared" si="642"/>
        <v>4.658385093167702E-3</v>
      </c>
      <c r="I1680" s="20">
        <f t="shared" si="643"/>
        <v>18.348147481893061</v>
      </c>
      <c r="J1680" s="20">
        <f t="shared" si="644"/>
        <v>-12.348147481893061</v>
      </c>
      <c r="K1680" s="26">
        <f t="shared" si="645"/>
        <v>6174.073740946531</v>
      </c>
      <c r="L1680" s="15">
        <f>Daten!G1680</f>
        <v>175</v>
      </c>
      <c r="M1680" s="15">
        <f>Daten!H1680</f>
        <v>885</v>
      </c>
      <c r="N1680" s="15">
        <f>Daten!I1680</f>
        <v>234</v>
      </c>
      <c r="O1680" s="27">
        <f t="shared" si="646"/>
        <v>0.46214689265536724</v>
      </c>
      <c r="P1680" s="15">
        <f t="shared" si="647"/>
        <v>506.61791159707133</v>
      </c>
      <c r="Q1680" s="20">
        <f t="shared" si="648"/>
        <v>-97.617911597071327</v>
      </c>
      <c r="R1680" s="26">
        <f t="shared" si="649"/>
        <v>-19523.582319414265</v>
      </c>
      <c r="S1680" s="8">
        <f>Daten!K1680</f>
        <v>12003.63</v>
      </c>
      <c r="T1680" s="8">
        <f>Daten!L1680</f>
        <v>63433.39</v>
      </c>
      <c r="U1680" s="8">
        <f>Daten!M1680</f>
        <v>320240.93</v>
      </c>
      <c r="V1680" s="8">
        <f>Daten!N1680</f>
        <v>500</v>
      </c>
      <c r="W1680" s="8">
        <f>Daten!O1680</f>
        <v>500</v>
      </c>
      <c r="X1680" s="22">
        <f t="shared" si="650"/>
        <v>395677.95</v>
      </c>
      <c r="Y1680" s="8">
        <f t="shared" si="651"/>
        <v>530835.52973749349</v>
      </c>
      <c r="Z1680" s="20">
        <f t="shared" si="652"/>
        <v>-135157.57973749348</v>
      </c>
      <c r="AA1680" s="26">
        <f t="shared" si="653"/>
        <v>13515.757973749349</v>
      </c>
      <c r="AB1680" s="31">
        <f t="shared" si="654"/>
        <v>166.24939528161485</v>
      </c>
      <c r="AC1680" s="30">
        <f t="shared" si="655"/>
        <v>166.24939528161485</v>
      </c>
      <c r="AG1680" s="25">
        <f t="shared" si="656"/>
        <v>6174.073740946531</v>
      </c>
      <c r="AH1680" s="25">
        <f t="shared" si="657"/>
        <v>13515.757973749349</v>
      </c>
      <c r="AI1680" s="25">
        <f t="shared" si="658"/>
        <v>19689.83171469588</v>
      </c>
      <c r="AJ1680" s="25">
        <f t="shared" si="659"/>
        <v>1</v>
      </c>
      <c r="AK1680" s="25">
        <f t="shared" si="660"/>
        <v>19689.83171469588</v>
      </c>
      <c r="AL1680" s="25">
        <f t="shared" ca="1" si="661"/>
        <v>54194</v>
      </c>
      <c r="AM1680" s="25">
        <f t="shared" ca="1" si="662"/>
        <v>61</v>
      </c>
      <c r="AN1680" s="25">
        <f ca="1">IF(AM1680=0,0,COUNTIF($AM$19:AM1680,C1680*10+1))</f>
        <v>131</v>
      </c>
      <c r="AO1680" s="20">
        <f t="shared" ca="1" si="663"/>
        <v>0</v>
      </c>
      <c r="AP1680" s="32">
        <f t="shared" ca="1" si="664"/>
        <v>54194</v>
      </c>
    </row>
    <row r="1681" spans="1:42" x14ac:dyDescent="0.2">
      <c r="A1681" s="14">
        <f>Daten!A1681</f>
        <v>62211</v>
      </c>
      <c r="B1681" s="7" t="str">
        <f>Daten!B1681</f>
        <v xml:space="preserve">Friedberg                                         </v>
      </c>
      <c r="C1681" s="14">
        <f t="shared" si="640"/>
        <v>6</v>
      </c>
      <c r="D1681" s="9">
        <f>Daten!D1681</f>
        <v>0</v>
      </c>
      <c r="E1681" s="8">
        <f>Daten!E1681</f>
        <v>2667</v>
      </c>
      <c r="F1681" s="8">
        <f>Daten!F1681</f>
        <v>2633</v>
      </c>
      <c r="G1681" s="26">
        <f t="shared" si="641"/>
        <v>34</v>
      </c>
      <c r="H1681" s="28">
        <f t="shared" si="642"/>
        <v>1.2913026965438662E-2</v>
      </c>
      <c r="I1681" s="20">
        <f t="shared" si="643"/>
        <v>37.508285962596609</v>
      </c>
      <c r="J1681" s="20">
        <f t="shared" si="644"/>
        <v>-3.5082859625966094</v>
      </c>
      <c r="K1681" s="26">
        <f t="shared" si="645"/>
        <v>1754.1429812983047</v>
      </c>
      <c r="L1681" s="15">
        <f>Daten!G1681</f>
        <v>411</v>
      </c>
      <c r="M1681" s="15">
        <f>Daten!H1681</f>
        <v>1660</v>
      </c>
      <c r="N1681" s="15">
        <f>Daten!I1681</f>
        <v>596</v>
      </c>
      <c r="O1681" s="27">
        <f t="shared" si="646"/>
        <v>0.6066265060240964</v>
      </c>
      <c r="P1681" s="15">
        <f t="shared" si="647"/>
        <v>950.26636525552362</v>
      </c>
      <c r="Q1681" s="20">
        <f t="shared" si="648"/>
        <v>56.733634744476376</v>
      </c>
      <c r="R1681" s="26">
        <f t="shared" si="649"/>
        <v>11346.726948895275</v>
      </c>
      <c r="S1681" s="8">
        <f>Daten!K1681</f>
        <v>8509.83</v>
      </c>
      <c r="T1681" s="8">
        <f>Daten!L1681</f>
        <v>197170.02</v>
      </c>
      <c r="U1681" s="8">
        <f>Daten!M1681</f>
        <v>416821.35</v>
      </c>
      <c r="V1681" s="8">
        <f>Daten!N1681</f>
        <v>500</v>
      </c>
      <c r="W1681" s="8">
        <f>Daten!O1681</f>
        <v>500</v>
      </c>
      <c r="X1681" s="22">
        <f t="shared" si="650"/>
        <v>622501.19999999995</v>
      </c>
      <c r="Y1681" s="8">
        <f t="shared" si="651"/>
        <v>1094079.101862361</v>
      </c>
      <c r="Z1681" s="20">
        <f t="shared" si="652"/>
        <v>-471577.901862361</v>
      </c>
      <c r="AA1681" s="26">
        <f t="shared" si="653"/>
        <v>47157.790186236103</v>
      </c>
      <c r="AB1681" s="31">
        <f t="shared" si="654"/>
        <v>60258.660116429681</v>
      </c>
      <c r="AC1681" s="30">
        <f t="shared" si="655"/>
        <v>60258.660116429681</v>
      </c>
      <c r="AG1681" s="25">
        <f t="shared" si="656"/>
        <v>1754.1429812983047</v>
      </c>
      <c r="AH1681" s="25">
        <f t="shared" si="657"/>
        <v>47157.790186236103</v>
      </c>
      <c r="AI1681" s="25">
        <f t="shared" si="658"/>
        <v>48911.933167534407</v>
      </c>
      <c r="AJ1681" s="25">
        <f t="shared" si="659"/>
        <v>1</v>
      </c>
      <c r="AK1681" s="25">
        <f t="shared" si="660"/>
        <v>48911.933167534407</v>
      </c>
      <c r="AL1681" s="25">
        <f t="shared" ca="1" si="661"/>
        <v>134623</v>
      </c>
      <c r="AM1681" s="25">
        <f t="shared" ca="1" si="662"/>
        <v>61</v>
      </c>
      <c r="AN1681" s="25">
        <f ca="1">IF(AM1681=0,0,COUNTIF($AM$19:AM1681,C1681*10+1))</f>
        <v>132</v>
      </c>
      <c r="AO1681" s="20">
        <f t="shared" ca="1" si="663"/>
        <v>0</v>
      </c>
      <c r="AP1681" s="32">
        <f t="shared" ca="1" si="664"/>
        <v>134623</v>
      </c>
    </row>
    <row r="1682" spans="1:42" x14ac:dyDescent="0.2">
      <c r="A1682" s="14">
        <f>Daten!A1682</f>
        <v>62214</v>
      </c>
      <c r="B1682" s="7" t="str">
        <f>Daten!B1682</f>
        <v xml:space="preserve">Greinbach                                         </v>
      </c>
      <c r="C1682" s="14">
        <f t="shared" si="640"/>
        <v>6</v>
      </c>
      <c r="D1682" s="9">
        <f>Daten!D1682</f>
        <v>0</v>
      </c>
      <c r="E1682" s="8">
        <f>Daten!E1682</f>
        <v>1897</v>
      </c>
      <c r="F1682" s="8">
        <f>Daten!F1682</f>
        <v>1814</v>
      </c>
      <c r="G1682" s="26">
        <f t="shared" si="641"/>
        <v>83</v>
      </c>
      <c r="H1682" s="28">
        <f t="shared" si="642"/>
        <v>4.575523704520397E-2</v>
      </c>
      <c r="I1682" s="20">
        <f t="shared" si="643"/>
        <v>25.841257400740691</v>
      </c>
      <c r="J1682" s="20">
        <f t="shared" si="644"/>
        <v>57.158742599259313</v>
      </c>
      <c r="K1682" s="26">
        <f t="shared" si="645"/>
        <v>-28579.371299629656</v>
      </c>
      <c r="L1682" s="15">
        <f>Daten!G1682</f>
        <v>285</v>
      </c>
      <c r="M1682" s="15">
        <f>Daten!H1682</f>
        <v>1238</v>
      </c>
      <c r="N1682" s="15">
        <f>Daten!I1682</f>
        <v>374</v>
      </c>
      <c r="O1682" s="27">
        <f t="shared" si="646"/>
        <v>0.53231017770597733</v>
      </c>
      <c r="P1682" s="15">
        <f t="shared" si="647"/>
        <v>708.69262661827611</v>
      </c>
      <c r="Q1682" s="20">
        <f t="shared" si="648"/>
        <v>-49.692626618276108</v>
      </c>
      <c r="R1682" s="26">
        <f t="shared" si="649"/>
        <v>-9938.5253236552217</v>
      </c>
      <c r="S1682" s="8">
        <f>Daten!K1682</f>
        <v>8201.93</v>
      </c>
      <c r="T1682" s="8">
        <f>Daten!L1682</f>
        <v>103454.12</v>
      </c>
      <c r="U1682" s="8">
        <f>Daten!M1682</f>
        <v>847857.95</v>
      </c>
      <c r="V1682" s="8">
        <f>Daten!N1682</f>
        <v>500</v>
      </c>
      <c r="W1682" s="8">
        <f>Daten!O1682</f>
        <v>500</v>
      </c>
      <c r="X1682" s="22">
        <f t="shared" si="650"/>
        <v>959514</v>
      </c>
      <c r="Y1682" s="8">
        <f t="shared" si="651"/>
        <v>778203.24568162684</v>
      </c>
      <c r="Z1682" s="20">
        <f t="shared" si="652"/>
        <v>181310.75431837316</v>
      </c>
      <c r="AA1682" s="26">
        <f t="shared" si="653"/>
        <v>-18131.075431837318</v>
      </c>
      <c r="AB1682" s="31">
        <f t="shared" si="654"/>
        <v>-56648.972055122198</v>
      </c>
      <c r="AC1682" s="30">
        <f t="shared" si="655"/>
        <v>0</v>
      </c>
      <c r="AG1682" s="25">
        <f t="shared" si="656"/>
        <v>0</v>
      </c>
      <c r="AH1682" s="25">
        <f t="shared" si="657"/>
        <v>0</v>
      </c>
      <c r="AI1682" s="25">
        <f t="shared" si="658"/>
        <v>0</v>
      </c>
      <c r="AJ1682" s="25">
        <f t="shared" si="659"/>
        <v>1</v>
      </c>
      <c r="AK1682" s="25">
        <f t="shared" si="660"/>
        <v>0</v>
      </c>
      <c r="AL1682" s="25">
        <f t="shared" ca="1" si="661"/>
        <v>0</v>
      </c>
      <c r="AM1682" s="25">
        <f t="shared" ca="1" si="662"/>
        <v>0</v>
      </c>
      <c r="AN1682" s="25">
        <f ca="1">IF(AM1682=0,0,COUNTIF($AM$19:AM1682,C1682*10+1))</f>
        <v>0</v>
      </c>
      <c r="AO1682" s="20">
        <f t="shared" ca="1" si="663"/>
        <v>0</v>
      </c>
      <c r="AP1682" s="32">
        <f t="shared" ca="1" si="664"/>
        <v>0</v>
      </c>
    </row>
    <row r="1683" spans="1:42" x14ac:dyDescent="0.2">
      <c r="A1683" s="14">
        <f>Daten!A1683</f>
        <v>62216</v>
      </c>
      <c r="B1683" s="7" t="str">
        <f>Daten!B1683</f>
        <v xml:space="preserve">Großsteinbach                                    </v>
      </c>
      <c r="C1683" s="14">
        <f t="shared" ref="C1683:C1746" si="665">INT(A1683/10000)</f>
        <v>6</v>
      </c>
      <c r="D1683" s="9">
        <f>Daten!D1683</f>
        <v>0</v>
      </c>
      <c r="E1683" s="8">
        <f>Daten!E1683</f>
        <v>1297</v>
      </c>
      <c r="F1683" s="8">
        <f>Daten!F1683</f>
        <v>1268</v>
      </c>
      <c r="G1683" s="26">
        <f t="shared" ref="G1683:G1746" si="666">E1683-F1683</f>
        <v>29</v>
      </c>
      <c r="H1683" s="28">
        <f t="shared" ref="H1683:H1746" si="667">G1683/F1683</f>
        <v>2.2870662460567823E-2</v>
      </c>
      <c r="I1683" s="20">
        <f t="shared" ref="I1683:I1746" si="668">F1683*$I$6</f>
        <v>18.063238359503416</v>
      </c>
      <c r="J1683" s="20">
        <f t="shared" ref="J1683:J1746" si="669">G1683-I1683</f>
        <v>10.936761640496584</v>
      </c>
      <c r="K1683" s="26">
        <f t="shared" ref="K1683:K1746" si="670">-J1683*$K$5</f>
        <v>-5468.3808202482924</v>
      </c>
      <c r="L1683" s="15">
        <f>Daten!G1683</f>
        <v>190</v>
      </c>
      <c r="M1683" s="15">
        <f>Daten!H1683</f>
        <v>820</v>
      </c>
      <c r="N1683" s="15">
        <f>Daten!I1683</f>
        <v>287</v>
      </c>
      <c r="O1683" s="27">
        <f t="shared" ref="O1683:O1746" si="671">(L1683+N1683)/M1683</f>
        <v>0.58170731707317069</v>
      </c>
      <c r="P1683" s="15">
        <f t="shared" ref="P1683:P1746" si="672">M1683*$P$6</f>
        <v>469.40868645152369</v>
      </c>
      <c r="Q1683" s="20">
        <f t="shared" ref="Q1683:Q1746" si="673">L1683+N1683-P1683</f>
        <v>7.5913135484763075</v>
      </c>
      <c r="R1683" s="26">
        <f t="shared" ref="R1683:R1746" si="674">Q1683*$R$5</f>
        <v>1518.2627096952615</v>
      </c>
      <c r="S1683" s="8">
        <f>Daten!K1683</f>
        <v>13229.55</v>
      </c>
      <c r="T1683" s="8">
        <f>Daten!L1683</f>
        <v>91124.49</v>
      </c>
      <c r="U1683" s="8">
        <f>Daten!M1683</f>
        <v>145347.07999999999</v>
      </c>
      <c r="V1683" s="8">
        <f>Daten!N1683</f>
        <v>500</v>
      </c>
      <c r="W1683" s="8">
        <f>Daten!O1683</f>
        <v>500</v>
      </c>
      <c r="X1683" s="22">
        <f t="shared" ref="X1683:X1746" si="675">S1683/V1683*500+T1683/W1683*500+U1683</f>
        <v>249701.12</v>
      </c>
      <c r="Y1683" s="8">
        <f t="shared" ref="Y1683:Y1746" si="676">E1683*$Y$6</f>
        <v>532066.21489144443</v>
      </c>
      <c r="Z1683" s="20">
        <f t="shared" ref="Z1683:Z1746" si="677">X1683-Y1683</f>
        <v>-282365.09489144443</v>
      </c>
      <c r="AA1683" s="26">
        <f t="shared" ref="AA1683:AA1746" si="678">-Z1683*$AA$5</f>
        <v>28236.509489144446</v>
      </c>
      <c r="AB1683" s="31">
        <f t="shared" ref="AB1683:AB1746" si="679">K1683+R1683+AA1683</f>
        <v>24286.391378591416</v>
      </c>
      <c r="AC1683" s="30">
        <f t="shared" ref="AC1683:AC1746" si="680">MAX(0,AB1683)</f>
        <v>24286.391378591416</v>
      </c>
      <c r="AG1683" s="25">
        <f t="shared" ref="AG1683:AG1746" si="681">IF(AB1683&gt;0,K1683,0)</f>
        <v>-5468.3808202482924</v>
      </c>
      <c r="AH1683" s="25">
        <f t="shared" ref="AH1683:AH1746" si="682">IF(AB1683&gt;0,AA1683,0)</f>
        <v>28236.509489144446</v>
      </c>
      <c r="AI1683" s="25">
        <f t="shared" ref="AI1683:AI1746" si="683">AG1683+AH1683</f>
        <v>22768.128668896155</v>
      </c>
      <c r="AJ1683" s="25">
        <f t="shared" ref="AJ1683:AJ1746" si="684">IF(AND(V1683=500,W1683=500),1,0)</f>
        <v>1</v>
      </c>
      <c r="AK1683" s="25">
        <f t="shared" ref="AK1683:AK1746" si="685">IF(AND(AJ1683=1,AI1683&gt;=E1683*$AK$5),AI1683,0)</f>
        <v>22768.128668896155</v>
      </c>
      <c r="AL1683" s="25">
        <f t="shared" ref="AL1683:AL1746" ca="1" si="686">IF(OFFSET($AK$6,C1683,0)=0,0,ROUND(AK1683*OFFSET($AF$6,C1683,0)/OFFSET($AK$6,C1683,0),0))</f>
        <v>62666</v>
      </c>
      <c r="AM1683" s="25">
        <f t="shared" ref="AM1683:AM1746" ca="1" si="687">IF(AL1683&gt;0,C1683*10+1,0)</f>
        <v>61</v>
      </c>
      <c r="AN1683" s="25">
        <f ca="1">IF(AM1683=0,0,COUNTIF($AM$19:AM1683,C1683*10+1))</f>
        <v>133</v>
      </c>
      <c r="AO1683" s="20">
        <f t="shared" ref="AO1683:AO1746" ca="1" si="688">IF(AN1683=1,OFFSET($AF$6,C1683,0)-OFFSET($AL$6,C1683,0),0)</f>
        <v>0</v>
      </c>
      <c r="AP1683" s="32">
        <f t="shared" ref="AP1683:AP1746" ca="1" si="689">AL1683+AO1683</f>
        <v>62666</v>
      </c>
    </row>
    <row r="1684" spans="1:42" x14ac:dyDescent="0.2">
      <c r="A1684" s="14">
        <f>Daten!A1684</f>
        <v>62219</v>
      </c>
      <c r="B1684" s="7" t="str">
        <f>Daten!B1684</f>
        <v xml:space="preserve">Hartberg                                          </v>
      </c>
      <c r="C1684" s="14">
        <f t="shared" si="665"/>
        <v>6</v>
      </c>
      <c r="D1684" s="9">
        <f>Daten!D1684</f>
        <v>0</v>
      </c>
      <c r="E1684" s="8">
        <f>Daten!E1684</f>
        <v>6705</v>
      </c>
      <c r="F1684" s="8">
        <f>Daten!F1684</f>
        <v>6771</v>
      </c>
      <c r="G1684" s="26">
        <f t="shared" si="666"/>
        <v>-66</v>
      </c>
      <c r="H1684" s="28">
        <f t="shared" si="667"/>
        <v>-9.7474523704031892E-3</v>
      </c>
      <c r="I1684" s="20">
        <f t="shared" si="668"/>
        <v>96.455983385013909</v>
      </c>
      <c r="J1684" s="20">
        <f t="shared" si="669"/>
        <v>-162.45598338501389</v>
      </c>
      <c r="K1684" s="26">
        <f t="shared" si="670"/>
        <v>81227.991692506941</v>
      </c>
      <c r="L1684" s="15">
        <f>Daten!G1684</f>
        <v>861</v>
      </c>
      <c r="M1684" s="15">
        <f>Daten!H1684</f>
        <v>4214</v>
      </c>
      <c r="N1684" s="15">
        <f>Daten!I1684</f>
        <v>1630</v>
      </c>
      <c r="O1684" s="27">
        <f t="shared" si="671"/>
        <v>0.59112482202183203</v>
      </c>
      <c r="P1684" s="15">
        <f t="shared" si="672"/>
        <v>2412.302688666733</v>
      </c>
      <c r="Q1684" s="20">
        <f t="shared" si="673"/>
        <v>78.697311333266953</v>
      </c>
      <c r="R1684" s="26">
        <f t="shared" si="674"/>
        <v>15739.462266653391</v>
      </c>
      <c r="S1684" s="8">
        <f>Daten!K1684</f>
        <v>10214.17</v>
      </c>
      <c r="T1684" s="8">
        <f>Daten!L1684</f>
        <v>899419.9</v>
      </c>
      <c r="U1684" s="8">
        <f>Daten!M1684</f>
        <v>4882658.3</v>
      </c>
      <c r="V1684" s="8">
        <f>Daten!N1684</f>
        <v>500</v>
      </c>
      <c r="W1684" s="8">
        <f>Daten!O1684</f>
        <v>500</v>
      </c>
      <c r="X1684" s="22">
        <f t="shared" si="675"/>
        <v>5792292.3700000001</v>
      </c>
      <c r="Y1684" s="8">
        <f t="shared" si="676"/>
        <v>2750581.319080289</v>
      </c>
      <c r="Z1684" s="20">
        <f t="shared" si="677"/>
        <v>3041711.0509197111</v>
      </c>
      <c r="AA1684" s="26">
        <f t="shared" si="678"/>
        <v>-304171.10509197111</v>
      </c>
      <c r="AB1684" s="31">
        <f t="shared" si="679"/>
        <v>-207203.65113281077</v>
      </c>
      <c r="AC1684" s="30">
        <f t="shared" si="680"/>
        <v>0</v>
      </c>
      <c r="AG1684" s="25">
        <f t="shared" si="681"/>
        <v>0</v>
      </c>
      <c r="AH1684" s="25">
        <f t="shared" si="682"/>
        <v>0</v>
      </c>
      <c r="AI1684" s="25">
        <f t="shared" si="683"/>
        <v>0</v>
      </c>
      <c r="AJ1684" s="25">
        <f t="shared" si="684"/>
        <v>1</v>
      </c>
      <c r="AK1684" s="25">
        <f t="shared" si="685"/>
        <v>0</v>
      </c>
      <c r="AL1684" s="25">
        <f t="shared" ca="1" si="686"/>
        <v>0</v>
      </c>
      <c r="AM1684" s="25">
        <f t="shared" ca="1" si="687"/>
        <v>0</v>
      </c>
      <c r="AN1684" s="25">
        <f ca="1">IF(AM1684=0,0,COUNTIF($AM$19:AM1684,C1684*10+1))</f>
        <v>0</v>
      </c>
      <c r="AO1684" s="20">
        <f t="shared" ca="1" si="688"/>
        <v>0</v>
      </c>
      <c r="AP1684" s="32">
        <f t="shared" ca="1" si="689"/>
        <v>0</v>
      </c>
    </row>
    <row r="1685" spans="1:42" x14ac:dyDescent="0.2">
      <c r="A1685" s="14">
        <f>Daten!A1685</f>
        <v>62220</v>
      </c>
      <c r="B1685" s="7" t="str">
        <f>Daten!B1685</f>
        <v xml:space="preserve">Hartberg Umgebung                                 </v>
      </c>
      <c r="C1685" s="14">
        <f t="shared" si="665"/>
        <v>6</v>
      </c>
      <c r="D1685" s="9">
        <f>Daten!D1685</f>
        <v>0</v>
      </c>
      <c r="E1685" s="8">
        <f>Daten!E1685</f>
        <v>2243</v>
      </c>
      <c r="F1685" s="8">
        <f>Daten!F1685</f>
        <v>2179</v>
      </c>
      <c r="G1685" s="26">
        <f t="shared" si="666"/>
        <v>64</v>
      </c>
      <c r="H1685" s="28">
        <f t="shared" si="667"/>
        <v>2.9371271225332722E-2</v>
      </c>
      <c r="I1685" s="20">
        <f t="shared" si="668"/>
        <v>31.040848884351693</v>
      </c>
      <c r="J1685" s="20">
        <f t="shared" si="669"/>
        <v>32.959151115648311</v>
      </c>
      <c r="K1685" s="26">
        <f t="shared" si="670"/>
        <v>-16479.575557824155</v>
      </c>
      <c r="L1685" s="15">
        <f>Daten!G1685</f>
        <v>377</v>
      </c>
      <c r="M1685" s="15">
        <f>Daten!H1685</f>
        <v>1429</v>
      </c>
      <c r="N1685" s="15">
        <f>Daten!I1685</f>
        <v>437</v>
      </c>
      <c r="O1685" s="27">
        <f t="shared" si="671"/>
        <v>0.56962911126661997</v>
      </c>
      <c r="P1685" s="15">
        <f t="shared" si="672"/>
        <v>818.03050358442363</v>
      </c>
      <c r="Q1685" s="20">
        <f t="shared" si="673"/>
        <v>-4.0305035844236272</v>
      </c>
      <c r="R1685" s="26">
        <f t="shared" si="674"/>
        <v>-806.10071688472544</v>
      </c>
      <c r="S1685" s="8">
        <f>Daten!K1685</f>
        <v>12998.19</v>
      </c>
      <c r="T1685" s="8">
        <f>Daten!L1685</f>
        <v>151477.48000000001</v>
      </c>
      <c r="U1685" s="8">
        <f>Daten!M1685</f>
        <v>875102.39</v>
      </c>
      <c r="V1685" s="8">
        <f>Daten!N1685</f>
        <v>500</v>
      </c>
      <c r="W1685" s="8">
        <f>Daten!O1685</f>
        <v>500</v>
      </c>
      <c r="X1685" s="22">
        <f t="shared" si="675"/>
        <v>1039578.06</v>
      </c>
      <c r="Y1685" s="8">
        <f t="shared" si="676"/>
        <v>920142.26677063201</v>
      </c>
      <c r="Z1685" s="20">
        <f t="shared" si="677"/>
        <v>119435.79322936805</v>
      </c>
      <c r="AA1685" s="26">
        <f t="shared" si="678"/>
        <v>-11943.579322936806</v>
      </c>
      <c r="AB1685" s="31">
        <f t="shared" si="679"/>
        <v>-29229.255597645686</v>
      </c>
      <c r="AC1685" s="30">
        <f t="shared" si="680"/>
        <v>0</v>
      </c>
      <c r="AG1685" s="25">
        <f t="shared" si="681"/>
        <v>0</v>
      </c>
      <c r="AH1685" s="25">
        <f t="shared" si="682"/>
        <v>0</v>
      </c>
      <c r="AI1685" s="25">
        <f t="shared" si="683"/>
        <v>0</v>
      </c>
      <c r="AJ1685" s="25">
        <f t="shared" si="684"/>
        <v>1</v>
      </c>
      <c r="AK1685" s="25">
        <f t="shared" si="685"/>
        <v>0</v>
      </c>
      <c r="AL1685" s="25">
        <f t="shared" ca="1" si="686"/>
        <v>0</v>
      </c>
      <c r="AM1685" s="25">
        <f t="shared" ca="1" si="687"/>
        <v>0</v>
      </c>
      <c r="AN1685" s="25">
        <f ca="1">IF(AM1685=0,0,COUNTIF($AM$19:AM1685,C1685*10+1))</f>
        <v>0</v>
      </c>
      <c r="AO1685" s="20">
        <f t="shared" ca="1" si="688"/>
        <v>0</v>
      </c>
      <c r="AP1685" s="32">
        <f t="shared" ca="1" si="689"/>
        <v>0</v>
      </c>
    </row>
    <row r="1686" spans="1:42" x14ac:dyDescent="0.2">
      <c r="A1686" s="14">
        <f>Daten!A1686</f>
        <v>62226</v>
      </c>
      <c r="B1686" s="7" t="str">
        <f>Daten!B1686</f>
        <v xml:space="preserve">Lafnitz                                           </v>
      </c>
      <c r="C1686" s="14">
        <f t="shared" si="665"/>
        <v>6</v>
      </c>
      <c r="D1686" s="9">
        <f>Daten!D1686</f>
        <v>0</v>
      </c>
      <c r="E1686" s="8">
        <f>Daten!E1686</f>
        <v>1466</v>
      </c>
      <c r="F1686" s="8">
        <f>Daten!F1686</f>
        <v>1449</v>
      </c>
      <c r="G1686" s="26">
        <f t="shared" si="666"/>
        <v>17</v>
      </c>
      <c r="H1686" s="28">
        <f t="shared" si="667"/>
        <v>1.1732229123533472E-2</v>
      </c>
      <c r="I1686" s="20">
        <f t="shared" si="668"/>
        <v>20.641665917129693</v>
      </c>
      <c r="J1686" s="20">
        <f t="shared" si="669"/>
        <v>-3.6416659171296928</v>
      </c>
      <c r="K1686" s="26">
        <f t="shared" si="670"/>
        <v>1820.8329585648464</v>
      </c>
      <c r="L1686" s="15">
        <f>Daten!G1686</f>
        <v>202</v>
      </c>
      <c r="M1686" s="15">
        <f>Daten!H1686</f>
        <v>965</v>
      </c>
      <c r="N1686" s="15">
        <f>Daten!I1686</f>
        <v>299</v>
      </c>
      <c r="O1686" s="27">
        <f t="shared" si="671"/>
        <v>0.51917098445595855</v>
      </c>
      <c r="P1686" s="15">
        <f t="shared" si="672"/>
        <v>552.41388100697611</v>
      </c>
      <c r="Q1686" s="20">
        <f t="shared" si="673"/>
        <v>-51.413881006976112</v>
      </c>
      <c r="R1686" s="26">
        <f t="shared" si="674"/>
        <v>-10282.776201395223</v>
      </c>
      <c r="S1686" s="8">
        <f>Daten!K1686</f>
        <v>8174.84</v>
      </c>
      <c r="T1686" s="8">
        <f>Daten!L1686</f>
        <v>77254.83</v>
      </c>
      <c r="U1686" s="8">
        <f>Daten!M1686</f>
        <v>1377060.91</v>
      </c>
      <c r="V1686" s="8">
        <f>Daten!N1686</f>
        <v>500</v>
      </c>
      <c r="W1686" s="8">
        <f>Daten!O1686</f>
        <v>500</v>
      </c>
      <c r="X1686" s="22">
        <f t="shared" si="675"/>
        <v>1462490.5799999998</v>
      </c>
      <c r="Y1686" s="8">
        <f t="shared" si="676"/>
        <v>601394.8118973457</v>
      </c>
      <c r="Z1686" s="20">
        <f t="shared" si="677"/>
        <v>861095.76810265414</v>
      </c>
      <c r="AA1686" s="26">
        <f t="shared" si="678"/>
        <v>-86109.576810265426</v>
      </c>
      <c r="AB1686" s="31">
        <f t="shared" si="679"/>
        <v>-94571.520053095795</v>
      </c>
      <c r="AC1686" s="30">
        <f t="shared" si="680"/>
        <v>0</v>
      </c>
      <c r="AG1686" s="25">
        <f t="shared" si="681"/>
        <v>0</v>
      </c>
      <c r="AH1686" s="25">
        <f t="shared" si="682"/>
        <v>0</v>
      </c>
      <c r="AI1686" s="25">
        <f t="shared" si="683"/>
        <v>0</v>
      </c>
      <c r="AJ1686" s="25">
        <f t="shared" si="684"/>
        <v>1</v>
      </c>
      <c r="AK1686" s="25">
        <f t="shared" si="685"/>
        <v>0</v>
      </c>
      <c r="AL1686" s="25">
        <f t="shared" ca="1" si="686"/>
        <v>0</v>
      </c>
      <c r="AM1686" s="25">
        <f t="shared" ca="1" si="687"/>
        <v>0</v>
      </c>
      <c r="AN1686" s="25">
        <f ca="1">IF(AM1686=0,0,COUNTIF($AM$19:AM1686,C1686*10+1))</f>
        <v>0</v>
      </c>
      <c r="AO1686" s="20">
        <f t="shared" ca="1" si="688"/>
        <v>0</v>
      </c>
      <c r="AP1686" s="32">
        <f t="shared" ca="1" si="689"/>
        <v>0</v>
      </c>
    </row>
    <row r="1687" spans="1:42" x14ac:dyDescent="0.2">
      <c r="A1687" s="14">
        <f>Daten!A1687</f>
        <v>62232</v>
      </c>
      <c r="B1687" s="7" t="str">
        <f>Daten!B1687</f>
        <v xml:space="preserve">Ottendorf an der Rittschein                       </v>
      </c>
      <c r="C1687" s="14">
        <f t="shared" si="665"/>
        <v>6</v>
      </c>
      <c r="D1687" s="9">
        <f>Daten!D1687</f>
        <v>0</v>
      </c>
      <c r="E1687" s="8">
        <f>Daten!E1687</f>
        <v>1594</v>
      </c>
      <c r="F1687" s="8">
        <f>Daten!F1687</f>
        <v>1541</v>
      </c>
      <c r="G1687" s="26">
        <f t="shared" si="666"/>
        <v>53</v>
      </c>
      <c r="H1687" s="28">
        <f t="shared" si="667"/>
        <v>3.4393251135626218E-2</v>
      </c>
      <c r="I1687" s="20">
        <f t="shared" si="668"/>
        <v>21.952247880122055</v>
      </c>
      <c r="J1687" s="20">
        <f t="shared" si="669"/>
        <v>31.047752119877945</v>
      </c>
      <c r="K1687" s="26">
        <f t="shared" si="670"/>
        <v>-15523.876059938972</v>
      </c>
      <c r="L1687" s="15">
        <f>Daten!G1687</f>
        <v>237</v>
      </c>
      <c r="M1687" s="15">
        <f>Daten!H1687</f>
        <v>1079</v>
      </c>
      <c r="N1687" s="15">
        <f>Daten!I1687</f>
        <v>278</v>
      </c>
      <c r="O1687" s="27">
        <f t="shared" si="671"/>
        <v>0.4772937905468026</v>
      </c>
      <c r="P1687" s="15">
        <f t="shared" si="672"/>
        <v>617.67313741609041</v>
      </c>
      <c r="Q1687" s="20">
        <f t="shared" si="673"/>
        <v>-102.67313741609041</v>
      </c>
      <c r="R1687" s="26">
        <f t="shared" si="674"/>
        <v>-20534.627483218082</v>
      </c>
      <c r="S1687" s="8">
        <f>Daten!K1687</f>
        <v>8412.93</v>
      </c>
      <c r="T1687" s="8">
        <f>Daten!L1687</f>
        <v>96993.65</v>
      </c>
      <c r="U1687" s="8">
        <f>Daten!M1687</f>
        <v>96828.4</v>
      </c>
      <c r="V1687" s="8">
        <f>Daten!N1687</f>
        <v>500</v>
      </c>
      <c r="W1687" s="8">
        <f>Daten!O1687</f>
        <v>500</v>
      </c>
      <c r="X1687" s="22">
        <f t="shared" si="675"/>
        <v>202234.97999999998</v>
      </c>
      <c r="Y1687" s="8">
        <f t="shared" si="676"/>
        <v>653904.04513258464</v>
      </c>
      <c r="Z1687" s="20">
        <f t="shared" si="677"/>
        <v>-451669.06513258466</v>
      </c>
      <c r="AA1687" s="26">
        <f t="shared" si="678"/>
        <v>45166.906513258466</v>
      </c>
      <c r="AB1687" s="31">
        <f t="shared" si="679"/>
        <v>9108.4029701014078</v>
      </c>
      <c r="AC1687" s="30">
        <f t="shared" si="680"/>
        <v>9108.4029701014078</v>
      </c>
      <c r="AG1687" s="25">
        <f t="shared" si="681"/>
        <v>-15523.876059938972</v>
      </c>
      <c r="AH1687" s="25">
        <f t="shared" si="682"/>
        <v>45166.906513258466</v>
      </c>
      <c r="AI1687" s="25">
        <f t="shared" si="683"/>
        <v>29643.030453319494</v>
      </c>
      <c r="AJ1687" s="25">
        <f t="shared" si="684"/>
        <v>1</v>
      </c>
      <c r="AK1687" s="25">
        <f t="shared" si="685"/>
        <v>29643.030453319494</v>
      </c>
      <c r="AL1687" s="25">
        <f t="shared" ca="1" si="686"/>
        <v>81588</v>
      </c>
      <c r="AM1687" s="25">
        <f t="shared" ca="1" si="687"/>
        <v>61</v>
      </c>
      <c r="AN1687" s="25">
        <f ca="1">IF(AM1687=0,0,COUNTIF($AM$19:AM1687,C1687*10+1))</f>
        <v>134</v>
      </c>
      <c r="AO1687" s="20">
        <f t="shared" ca="1" si="688"/>
        <v>0</v>
      </c>
      <c r="AP1687" s="32">
        <f t="shared" ca="1" si="689"/>
        <v>81588</v>
      </c>
    </row>
    <row r="1688" spans="1:42" x14ac:dyDescent="0.2">
      <c r="A1688" s="14">
        <f>Daten!A1688</f>
        <v>62233</v>
      </c>
      <c r="B1688" s="7" t="str">
        <f>Daten!B1688</f>
        <v xml:space="preserve">Pinggau                                           </v>
      </c>
      <c r="C1688" s="14">
        <f t="shared" si="665"/>
        <v>6</v>
      </c>
      <c r="D1688" s="9">
        <f>Daten!D1688</f>
        <v>0</v>
      </c>
      <c r="E1688" s="8">
        <f>Daten!E1688</f>
        <v>3117</v>
      </c>
      <c r="F1688" s="8">
        <f>Daten!F1688</f>
        <v>3150</v>
      </c>
      <c r="G1688" s="26">
        <f t="shared" si="666"/>
        <v>-33</v>
      </c>
      <c r="H1688" s="28">
        <f t="shared" si="667"/>
        <v>-1.0476190476190476E-2</v>
      </c>
      <c r="I1688" s="20">
        <f t="shared" si="668"/>
        <v>44.873186776368897</v>
      </c>
      <c r="J1688" s="20">
        <f t="shared" si="669"/>
        <v>-77.873186776368897</v>
      </c>
      <c r="K1688" s="26">
        <f t="shared" si="670"/>
        <v>38936.593388184447</v>
      </c>
      <c r="L1688" s="15">
        <f>Daten!G1688</f>
        <v>465</v>
      </c>
      <c r="M1688" s="15">
        <f>Daten!H1688</f>
        <v>1952</v>
      </c>
      <c r="N1688" s="15">
        <f>Daten!I1688</f>
        <v>700</v>
      </c>
      <c r="O1688" s="27">
        <f t="shared" si="671"/>
        <v>0.59682377049180324</v>
      </c>
      <c r="P1688" s="15">
        <f t="shared" si="672"/>
        <v>1117.4216536016759</v>
      </c>
      <c r="Q1688" s="20">
        <f t="shared" si="673"/>
        <v>47.578346398324129</v>
      </c>
      <c r="R1688" s="26">
        <f t="shared" si="674"/>
        <v>9515.6692796648258</v>
      </c>
      <c r="S1688" s="8">
        <f>Daten!K1688</f>
        <v>17906.87</v>
      </c>
      <c r="T1688" s="8">
        <f>Daten!L1688</f>
        <v>255202.89</v>
      </c>
      <c r="U1688" s="8">
        <f>Daten!M1688</f>
        <v>950452.06</v>
      </c>
      <c r="V1688" s="8">
        <f>Daten!N1688</f>
        <v>500</v>
      </c>
      <c r="W1688" s="8">
        <f>Daten!O1688</f>
        <v>500</v>
      </c>
      <c r="X1688" s="22">
        <f t="shared" si="675"/>
        <v>1223561.82</v>
      </c>
      <c r="Y1688" s="8">
        <f t="shared" si="676"/>
        <v>1278681.8749549978</v>
      </c>
      <c r="Z1688" s="20">
        <f t="shared" si="677"/>
        <v>-55120.05495499773</v>
      </c>
      <c r="AA1688" s="26">
        <f t="shared" si="678"/>
        <v>5512.0054954997731</v>
      </c>
      <c r="AB1688" s="31">
        <f t="shared" si="679"/>
        <v>53964.26816334905</v>
      </c>
      <c r="AC1688" s="30">
        <f t="shared" si="680"/>
        <v>53964.26816334905</v>
      </c>
      <c r="AG1688" s="25">
        <f t="shared" si="681"/>
        <v>38936.593388184447</v>
      </c>
      <c r="AH1688" s="25">
        <f t="shared" si="682"/>
        <v>5512.0054954997731</v>
      </c>
      <c r="AI1688" s="25">
        <f t="shared" si="683"/>
        <v>44448.598883684223</v>
      </c>
      <c r="AJ1688" s="25">
        <f t="shared" si="684"/>
        <v>1</v>
      </c>
      <c r="AK1688" s="25">
        <f t="shared" si="685"/>
        <v>44448.598883684223</v>
      </c>
      <c r="AL1688" s="25">
        <f t="shared" ca="1" si="686"/>
        <v>122339</v>
      </c>
      <c r="AM1688" s="25">
        <f t="shared" ca="1" si="687"/>
        <v>61</v>
      </c>
      <c r="AN1688" s="25">
        <f ca="1">IF(AM1688=0,0,COUNTIF($AM$19:AM1688,C1688*10+1))</f>
        <v>135</v>
      </c>
      <c r="AO1688" s="20">
        <f t="shared" ca="1" si="688"/>
        <v>0</v>
      </c>
      <c r="AP1688" s="32">
        <f t="shared" ca="1" si="689"/>
        <v>122339</v>
      </c>
    </row>
    <row r="1689" spans="1:42" x14ac:dyDescent="0.2">
      <c r="A1689" s="14">
        <f>Daten!A1689</f>
        <v>62235</v>
      </c>
      <c r="B1689" s="7" t="str">
        <f>Daten!B1689</f>
        <v xml:space="preserve">Pöllauberg                                       </v>
      </c>
      <c r="C1689" s="14">
        <f t="shared" si="665"/>
        <v>6</v>
      </c>
      <c r="D1689" s="9">
        <f>Daten!D1689</f>
        <v>0</v>
      </c>
      <c r="E1689" s="8">
        <f>Daten!E1689</f>
        <v>2000</v>
      </c>
      <c r="F1689" s="8">
        <f>Daten!F1689</f>
        <v>2042</v>
      </c>
      <c r="G1689" s="26">
        <f t="shared" si="666"/>
        <v>-42</v>
      </c>
      <c r="H1689" s="28">
        <f t="shared" si="667"/>
        <v>-2.0568070519098921E-2</v>
      </c>
      <c r="I1689" s="20">
        <f t="shared" si="668"/>
        <v>29.08922139598263</v>
      </c>
      <c r="J1689" s="20">
        <f t="shared" si="669"/>
        <v>-71.089221395982634</v>
      </c>
      <c r="K1689" s="26">
        <f t="shared" si="670"/>
        <v>35544.610697991317</v>
      </c>
      <c r="L1689" s="15">
        <f>Daten!G1689</f>
        <v>275</v>
      </c>
      <c r="M1689" s="15">
        <f>Daten!H1689</f>
        <v>1271</v>
      </c>
      <c r="N1689" s="15">
        <f>Daten!I1689</f>
        <v>454</v>
      </c>
      <c r="O1689" s="27">
        <f t="shared" si="671"/>
        <v>0.57356412273800161</v>
      </c>
      <c r="P1689" s="15">
        <f t="shared" si="672"/>
        <v>727.58346399986181</v>
      </c>
      <c r="Q1689" s="20">
        <f t="shared" si="673"/>
        <v>1.4165360001381941</v>
      </c>
      <c r="R1689" s="26">
        <f t="shared" si="674"/>
        <v>283.30720002763883</v>
      </c>
      <c r="S1689" s="8">
        <f>Daten!K1689</f>
        <v>13177.81</v>
      </c>
      <c r="T1689" s="8">
        <f>Daten!L1689</f>
        <v>132596.82999999999</v>
      </c>
      <c r="U1689" s="8">
        <f>Daten!M1689</f>
        <v>241650.99</v>
      </c>
      <c r="V1689" s="8">
        <f>Daten!N1689</f>
        <v>500</v>
      </c>
      <c r="W1689" s="8">
        <f>Daten!O1689</f>
        <v>500</v>
      </c>
      <c r="X1689" s="22">
        <f t="shared" si="675"/>
        <v>387425.63</v>
      </c>
      <c r="Y1689" s="8">
        <f t="shared" si="676"/>
        <v>820456.76930060808</v>
      </c>
      <c r="Z1689" s="20">
        <f t="shared" si="677"/>
        <v>-433031.13930060808</v>
      </c>
      <c r="AA1689" s="26">
        <f t="shared" si="678"/>
        <v>43303.113930060812</v>
      </c>
      <c r="AB1689" s="31">
        <f t="shared" si="679"/>
        <v>79131.031828079766</v>
      </c>
      <c r="AC1689" s="30">
        <f t="shared" si="680"/>
        <v>79131.031828079766</v>
      </c>
      <c r="AG1689" s="25">
        <f t="shared" si="681"/>
        <v>35544.610697991317</v>
      </c>
      <c r="AH1689" s="25">
        <f t="shared" si="682"/>
        <v>43303.113930060812</v>
      </c>
      <c r="AI1689" s="25">
        <f t="shared" si="683"/>
        <v>78847.724628052121</v>
      </c>
      <c r="AJ1689" s="25">
        <f t="shared" si="684"/>
        <v>1</v>
      </c>
      <c r="AK1689" s="25">
        <f t="shared" si="685"/>
        <v>78847.724628052121</v>
      </c>
      <c r="AL1689" s="25">
        <f t="shared" ca="1" si="686"/>
        <v>217018</v>
      </c>
      <c r="AM1689" s="25">
        <f t="shared" ca="1" si="687"/>
        <v>61</v>
      </c>
      <c r="AN1689" s="25">
        <f ca="1">IF(AM1689=0,0,COUNTIF($AM$19:AM1689,C1689*10+1))</f>
        <v>136</v>
      </c>
      <c r="AO1689" s="20">
        <f t="shared" ca="1" si="688"/>
        <v>0</v>
      </c>
      <c r="AP1689" s="32">
        <f t="shared" ca="1" si="689"/>
        <v>217018</v>
      </c>
    </row>
    <row r="1690" spans="1:42" x14ac:dyDescent="0.2">
      <c r="A1690" s="14">
        <f>Daten!A1690</f>
        <v>62242</v>
      </c>
      <c r="B1690" s="7" t="str">
        <f>Daten!B1690</f>
        <v xml:space="preserve">Sankt Jakob im Walde                              </v>
      </c>
      <c r="C1690" s="14">
        <f t="shared" si="665"/>
        <v>6</v>
      </c>
      <c r="D1690" s="9">
        <f>Daten!D1690</f>
        <v>0</v>
      </c>
      <c r="E1690" s="8">
        <f>Daten!E1690</f>
        <v>1015</v>
      </c>
      <c r="F1690" s="8">
        <f>Daten!F1690</f>
        <v>1047</v>
      </c>
      <c r="G1690" s="26">
        <f t="shared" si="666"/>
        <v>-32</v>
      </c>
      <c r="H1690" s="28">
        <f t="shared" si="667"/>
        <v>-3.0563514804202482E-2</v>
      </c>
      <c r="I1690" s="20">
        <f t="shared" si="668"/>
        <v>14.914992557097852</v>
      </c>
      <c r="J1690" s="20">
        <f t="shared" si="669"/>
        <v>-46.914992557097854</v>
      </c>
      <c r="K1690" s="26">
        <f t="shared" si="670"/>
        <v>23457.496278548926</v>
      </c>
      <c r="L1690" s="15">
        <f>Daten!G1690</f>
        <v>166</v>
      </c>
      <c r="M1690" s="15">
        <f>Daten!H1690</f>
        <v>640</v>
      </c>
      <c r="N1690" s="15">
        <f>Daten!I1690</f>
        <v>209</v>
      </c>
      <c r="O1690" s="27">
        <f t="shared" si="671"/>
        <v>0.5859375</v>
      </c>
      <c r="P1690" s="15">
        <f t="shared" si="672"/>
        <v>366.36775527923805</v>
      </c>
      <c r="Q1690" s="20">
        <f t="shared" si="673"/>
        <v>8.6322447207619462</v>
      </c>
      <c r="R1690" s="26">
        <f t="shared" si="674"/>
        <v>1726.4489441523892</v>
      </c>
      <c r="S1690" s="8">
        <f>Daten!K1690</f>
        <v>8183.95</v>
      </c>
      <c r="T1690" s="8">
        <f>Daten!L1690</f>
        <v>81099.289999999994</v>
      </c>
      <c r="U1690" s="8">
        <f>Daten!M1690</f>
        <v>98161.23</v>
      </c>
      <c r="V1690" s="8">
        <f>Daten!N1690</f>
        <v>500</v>
      </c>
      <c r="W1690" s="8">
        <f>Daten!O1690</f>
        <v>500</v>
      </c>
      <c r="X1690" s="22">
        <f t="shared" si="675"/>
        <v>187444.46999999997</v>
      </c>
      <c r="Y1690" s="8">
        <f t="shared" si="676"/>
        <v>416381.81042005861</v>
      </c>
      <c r="Z1690" s="20">
        <f t="shared" si="677"/>
        <v>-228937.34042005864</v>
      </c>
      <c r="AA1690" s="26">
        <f t="shared" si="678"/>
        <v>22893.734042005864</v>
      </c>
      <c r="AB1690" s="31">
        <f t="shared" si="679"/>
        <v>48077.679264707185</v>
      </c>
      <c r="AC1690" s="30">
        <f t="shared" si="680"/>
        <v>48077.679264707185</v>
      </c>
      <c r="AG1690" s="25">
        <f t="shared" si="681"/>
        <v>23457.496278548926</v>
      </c>
      <c r="AH1690" s="25">
        <f t="shared" si="682"/>
        <v>22893.734042005864</v>
      </c>
      <c r="AI1690" s="25">
        <f t="shared" si="683"/>
        <v>46351.230320554794</v>
      </c>
      <c r="AJ1690" s="25">
        <f t="shared" si="684"/>
        <v>1</v>
      </c>
      <c r="AK1690" s="25">
        <f t="shared" si="685"/>
        <v>46351.230320554794</v>
      </c>
      <c r="AL1690" s="25">
        <f t="shared" ca="1" si="686"/>
        <v>127575</v>
      </c>
      <c r="AM1690" s="25">
        <f t="shared" ca="1" si="687"/>
        <v>61</v>
      </c>
      <c r="AN1690" s="25">
        <f ca="1">IF(AM1690=0,0,COUNTIF($AM$19:AM1690,C1690*10+1))</f>
        <v>137</v>
      </c>
      <c r="AO1690" s="20">
        <f t="shared" ca="1" si="688"/>
        <v>0</v>
      </c>
      <c r="AP1690" s="32">
        <f t="shared" ca="1" si="689"/>
        <v>127575</v>
      </c>
    </row>
    <row r="1691" spans="1:42" x14ac:dyDescent="0.2">
      <c r="A1691" s="14">
        <f>Daten!A1691</f>
        <v>62244</v>
      </c>
      <c r="B1691" s="7" t="str">
        <f>Daten!B1691</f>
        <v xml:space="preserve">Sankt Johann in der Haide                         </v>
      </c>
      <c r="C1691" s="14">
        <f t="shared" si="665"/>
        <v>6</v>
      </c>
      <c r="D1691" s="9">
        <f>Daten!D1691</f>
        <v>0</v>
      </c>
      <c r="E1691" s="8">
        <f>Daten!E1691</f>
        <v>2269</v>
      </c>
      <c r="F1691" s="8">
        <f>Daten!F1691</f>
        <v>2189</v>
      </c>
      <c r="G1691" s="26">
        <f t="shared" si="666"/>
        <v>80</v>
      </c>
      <c r="H1691" s="28">
        <f t="shared" si="667"/>
        <v>3.654636820465966E-2</v>
      </c>
      <c r="I1691" s="20">
        <f t="shared" si="668"/>
        <v>31.183303445546514</v>
      </c>
      <c r="J1691" s="20">
        <f t="shared" si="669"/>
        <v>48.816696554453486</v>
      </c>
      <c r="K1691" s="26">
        <f t="shared" si="670"/>
        <v>-24408.348277226742</v>
      </c>
      <c r="L1691" s="15">
        <f>Daten!G1691</f>
        <v>293</v>
      </c>
      <c r="M1691" s="15">
        <f>Daten!H1691</f>
        <v>1484</v>
      </c>
      <c r="N1691" s="15">
        <f>Daten!I1691</f>
        <v>492</v>
      </c>
      <c r="O1691" s="27">
        <f t="shared" si="671"/>
        <v>0.52897574123989222</v>
      </c>
      <c r="P1691" s="15">
        <f t="shared" si="672"/>
        <v>849.5152325537332</v>
      </c>
      <c r="Q1691" s="20">
        <f t="shared" si="673"/>
        <v>-64.515232553733199</v>
      </c>
      <c r="R1691" s="26">
        <f t="shared" si="674"/>
        <v>-12903.046510746641</v>
      </c>
      <c r="S1691" s="8">
        <f>Daten!K1691</f>
        <v>11284.61</v>
      </c>
      <c r="T1691" s="8">
        <f>Daten!L1691</f>
        <v>218074.84</v>
      </c>
      <c r="U1691" s="8">
        <f>Daten!M1691</f>
        <v>1298221.1599999999</v>
      </c>
      <c r="V1691" s="8">
        <f>Daten!N1691</f>
        <v>500</v>
      </c>
      <c r="W1691" s="8">
        <f>Daten!O1691</f>
        <v>500</v>
      </c>
      <c r="X1691" s="22">
        <f t="shared" si="675"/>
        <v>1527580.6099999999</v>
      </c>
      <c r="Y1691" s="8">
        <f t="shared" si="676"/>
        <v>930808.20477153989</v>
      </c>
      <c r="Z1691" s="20">
        <f t="shared" si="677"/>
        <v>596772.40522845997</v>
      </c>
      <c r="AA1691" s="26">
        <f t="shared" si="678"/>
        <v>-59677.240522845997</v>
      </c>
      <c r="AB1691" s="31">
        <f t="shared" si="679"/>
        <v>-96988.635310819373</v>
      </c>
      <c r="AC1691" s="30">
        <f t="shared" si="680"/>
        <v>0</v>
      </c>
      <c r="AG1691" s="25">
        <f t="shared" si="681"/>
        <v>0</v>
      </c>
      <c r="AH1691" s="25">
        <f t="shared" si="682"/>
        <v>0</v>
      </c>
      <c r="AI1691" s="25">
        <f t="shared" si="683"/>
        <v>0</v>
      </c>
      <c r="AJ1691" s="25">
        <f t="shared" si="684"/>
        <v>1</v>
      </c>
      <c r="AK1691" s="25">
        <f t="shared" si="685"/>
        <v>0</v>
      </c>
      <c r="AL1691" s="25">
        <f t="shared" ca="1" si="686"/>
        <v>0</v>
      </c>
      <c r="AM1691" s="25">
        <f t="shared" ca="1" si="687"/>
        <v>0</v>
      </c>
      <c r="AN1691" s="25">
        <f ca="1">IF(AM1691=0,0,COUNTIF($AM$19:AM1691,C1691*10+1))</f>
        <v>0</v>
      </c>
      <c r="AO1691" s="20">
        <f t="shared" ca="1" si="688"/>
        <v>0</v>
      </c>
      <c r="AP1691" s="32">
        <f t="shared" ca="1" si="689"/>
        <v>0</v>
      </c>
    </row>
    <row r="1692" spans="1:42" x14ac:dyDescent="0.2">
      <c r="A1692" s="14">
        <f>Daten!A1692</f>
        <v>62245</v>
      </c>
      <c r="B1692" s="7" t="str">
        <f>Daten!B1692</f>
        <v xml:space="preserve">Sankt Lorenzen am Wechsel                         </v>
      </c>
      <c r="C1692" s="14">
        <f t="shared" si="665"/>
        <v>6</v>
      </c>
      <c r="D1692" s="9">
        <f>Daten!D1692</f>
        <v>0</v>
      </c>
      <c r="E1692" s="8">
        <f>Daten!E1692</f>
        <v>1411</v>
      </c>
      <c r="F1692" s="8">
        <f>Daten!F1692</f>
        <v>1458</v>
      </c>
      <c r="G1692" s="26">
        <f t="shared" si="666"/>
        <v>-47</v>
      </c>
      <c r="H1692" s="28">
        <f t="shared" si="667"/>
        <v>-3.2235939643347047E-2</v>
      </c>
      <c r="I1692" s="20">
        <f t="shared" si="668"/>
        <v>20.769875022205031</v>
      </c>
      <c r="J1692" s="20">
        <f t="shared" si="669"/>
        <v>-67.769875022205028</v>
      </c>
      <c r="K1692" s="26">
        <f t="shared" si="670"/>
        <v>33884.937511102515</v>
      </c>
      <c r="L1692" s="15">
        <f>Daten!G1692</f>
        <v>187</v>
      </c>
      <c r="M1692" s="15">
        <f>Daten!H1692</f>
        <v>888</v>
      </c>
      <c r="N1692" s="15">
        <f>Daten!I1692</f>
        <v>336</v>
      </c>
      <c r="O1692" s="27">
        <f t="shared" si="671"/>
        <v>0.588963963963964</v>
      </c>
      <c r="P1692" s="15">
        <f t="shared" si="672"/>
        <v>508.33526044994278</v>
      </c>
      <c r="Q1692" s="20">
        <f t="shared" si="673"/>
        <v>14.66473955005722</v>
      </c>
      <c r="R1692" s="26">
        <f t="shared" si="674"/>
        <v>2932.947910011444</v>
      </c>
      <c r="S1692" s="8">
        <f>Daten!K1692</f>
        <v>13820.24</v>
      </c>
      <c r="T1692" s="8">
        <f>Daten!L1692</f>
        <v>91971.520000000004</v>
      </c>
      <c r="U1692" s="8">
        <f>Daten!M1692</f>
        <v>84505.66</v>
      </c>
      <c r="V1692" s="8">
        <f>Daten!N1692</f>
        <v>500</v>
      </c>
      <c r="W1692" s="8">
        <f>Daten!O1692</f>
        <v>500</v>
      </c>
      <c r="X1692" s="22">
        <f t="shared" si="675"/>
        <v>190297.42</v>
      </c>
      <c r="Y1692" s="8">
        <f t="shared" si="676"/>
        <v>578832.25074157899</v>
      </c>
      <c r="Z1692" s="20">
        <f t="shared" si="677"/>
        <v>-388534.83074157895</v>
      </c>
      <c r="AA1692" s="26">
        <f t="shared" si="678"/>
        <v>38853.483074157899</v>
      </c>
      <c r="AB1692" s="31">
        <f t="shared" si="679"/>
        <v>75671.368495271861</v>
      </c>
      <c r="AC1692" s="30">
        <f t="shared" si="680"/>
        <v>75671.368495271861</v>
      </c>
      <c r="AG1692" s="25">
        <f t="shared" si="681"/>
        <v>33884.937511102515</v>
      </c>
      <c r="AH1692" s="25">
        <f t="shared" si="682"/>
        <v>38853.483074157899</v>
      </c>
      <c r="AI1692" s="25">
        <f t="shared" si="683"/>
        <v>72738.420585260406</v>
      </c>
      <c r="AJ1692" s="25">
        <f t="shared" si="684"/>
        <v>1</v>
      </c>
      <c r="AK1692" s="25">
        <f t="shared" si="685"/>
        <v>72738.420585260406</v>
      </c>
      <c r="AL1692" s="25">
        <f t="shared" ca="1" si="686"/>
        <v>200203</v>
      </c>
      <c r="AM1692" s="25">
        <f t="shared" ca="1" si="687"/>
        <v>61</v>
      </c>
      <c r="AN1692" s="25">
        <f ca="1">IF(AM1692=0,0,COUNTIF($AM$19:AM1692,C1692*10+1))</f>
        <v>138</v>
      </c>
      <c r="AO1692" s="20">
        <f t="shared" ca="1" si="688"/>
        <v>0</v>
      </c>
      <c r="AP1692" s="32">
        <f t="shared" ca="1" si="689"/>
        <v>200203</v>
      </c>
    </row>
    <row r="1693" spans="1:42" x14ac:dyDescent="0.2">
      <c r="A1693" s="14">
        <f>Daten!A1693</f>
        <v>62247</v>
      </c>
      <c r="B1693" s="7" t="str">
        <f>Daten!B1693</f>
        <v xml:space="preserve">Schäffern                                        </v>
      </c>
      <c r="C1693" s="14">
        <f t="shared" si="665"/>
        <v>6</v>
      </c>
      <c r="D1693" s="9">
        <f>Daten!D1693</f>
        <v>0</v>
      </c>
      <c r="E1693" s="8">
        <f>Daten!E1693</f>
        <v>1331</v>
      </c>
      <c r="F1693" s="8">
        <f>Daten!F1693</f>
        <v>1349</v>
      </c>
      <c r="G1693" s="26">
        <f t="shared" si="666"/>
        <v>-18</v>
      </c>
      <c r="H1693" s="28">
        <f t="shared" si="667"/>
        <v>-1.3343217197924388E-2</v>
      </c>
      <c r="I1693" s="20">
        <f t="shared" si="668"/>
        <v>19.217120305181474</v>
      </c>
      <c r="J1693" s="20">
        <f t="shared" si="669"/>
        <v>-37.217120305181474</v>
      </c>
      <c r="K1693" s="26">
        <f t="shared" si="670"/>
        <v>18608.560152590737</v>
      </c>
      <c r="L1693" s="15">
        <f>Daten!G1693</f>
        <v>228</v>
      </c>
      <c r="M1693" s="15">
        <f>Daten!H1693</f>
        <v>847</v>
      </c>
      <c r="N1693" s="15">
        <f>Daten!I1693</f>
        <v>256</v>
      </c>
      <c r="O1693" s="27">
        <f t="shared" si="671"/>
        <v>0.5714285714285714</v>
      </c>
      <c r="P1693" s="15">
        <f t="shared" si="672"/>
        <v>484.8648261273666</v>
      </c>
      <c r="Q1693" s="20">
        <f t="shared" si="673"/>
        <v>-0.86482612736659803</v>
      </c>
      <c r="R1693" s="26">
        <f t="shared" si="674"/>
        <v>-172.96522547331961</v>
      </c>
      <c r="S1693" s="8">
        <f>Daten!K1693</f>
        <v>9782.33</v>
      </c>
      <c r="T1693" s="8">
        <f>Daten!L1693</f>
        <v>79826.350000000006</v>
      </c>
      <c r="U1693" s="8">
        <f>Daten!M1693</f>
        <v>135593.26</v>
      </c>
      <c r="V1693" s="8">
        <f>Daten!N1693</f>
        <v>500</v>
      </c>
      <c r="W1693" s="8">
        <f>Daten!O1693</f>
        <v>500</v>
      </c>
      <c r="X1693" s="22">
        <f t="shared" si="675"/>
        <v>225201.94</v>
      </c>
      <c r="Y1693" s="8">
        <f t="shared" si="676"/>
        <v>546013.9799695547</v>
      </c>
      <c r="Z1693" s="20">
        <f t="shared" si="677"/>
        <v>-320812.03996955469</v>
      </c>
      <c r="AA1693" s="26">
        <f t="shared" si="678"/>
        <v>32081.203996955472</v>
      </c>
      <c r="AB1693" s="31">
        <f t="shared" si="679"/>
        <v>50516.798924072893</v>
      </c>
      <c r="AC1693" s="30">
        <f t="shared" si="680"/>
        <v>50516.798924072893</v>
      </c>
      <c r="AG1693" s="25">
        <f t="shared" si="681"/>
        <v>18608.560152590737</v>
      </c>
      <c r="AH1693" s="25">
        <f t="shared" si="682"/>
        <v>32081.203996955472</v>
      </c>
      <c r="AI1693" s="25">
        <f t="shared" si="683"/>
        <v>50689.764149546209</v>
      </c>
      <c r="AJ1693" s="25">
        <f t="shared" si="684"/>
        <v>1</v>
      </c>
      <c r="AK1693" s="25">
        <f t="shared" si="685"/>
        <v>50689.764149546209</v>
      </c>
      <c r="AL1693" s="25">
        <f t="shared" ca="1" si="686"/>
        <v>139517</v>
      </c>
      <c r="AM1693" s="25">
        <f t="shared" ca="1" si="687"/>
        <v>61</v>
      </c>
      <c r="AN1693" s="25">
        <f ca="1">IF(AM1693=0,0,COUNTIF($AM$19:AM1693,C1693*10+1))</f>
        <v>139</v>
      </c>
      <c r="AO1693" s="20">
        <f t="shared" ca="1" si="688"/>
        <v>0</v>
      </c>
      <c r="AP1693" s="32">
        <f t="shared" ca="1" si="689"/>
        <v>139517</v>
      </c>
    </row>
    <row r="1694" spans="1:42" x14ac:dyDescent="0.2">
      <c r="A1694" s="14">
        <f>Daten!A1694</f>
        <v>62256</v>
      </c>
      <c r="B1694" s="7" t="str">
        <f>Daten!B1694</f>
        <v xml:space="preserve">Stubenberg                                        </v>
      </c>
      <c r="C1694" s="14">
        <f t="shared" si="665"/>
        <v>6</v>
      </c>
      <c r="D1694" s="9">
        <f>Daten!D1694</f>
        <v>0</v>
      </c>
      <c r="E1694" s="8">
        <f>Daten!E1694</f>
        <v>2229</v>
      </c>
      <c r="F1694" s="8">
        <f>Daten!F1694</f>
        <v>2212</v>
      </c>
      <c r="G1694" s="26">
        <f t="shared" si="666"/>
        <v>17</v>
      </c>
      <c r="H1694" s="28">
        <f t="shared" si="667"/>
        <v>7.6853526220614825E-3</v>
      </c>
      <c r="I1694" s="20">
        <f t="shared" si="668"/>
        <v>31.510948936294604</v>
      </c>
      <c r="J1694" s="20">
        <f t="shared" si="669"/>
        <v>-14.510948936294604</v>
      </c>
      <c r="K1694" s="26">
        <f t="shared" si="670"/>
        <v>7255.4744681473021</v>
      </c>
      <c r="L1694" s="15">
        <f>Daten!G1694</f>
        <v>283</v>
      </c>
      <c r="M1694" s="15">
        <f>Daten!H1694</f>
        <v>1362</v>
      </c>
      <c r="N1694" s="15">
        <f>Daten!I1694</f>
        <v>584</v>
      </c>
      <c r="O1694" s="27">
        <f t="shared" si="671"/>
        <v>0.63656387665198233</v>
      </c>
      <c r="P1694" s="15">
        <f t="shared" si="672"/>
        <v>779.67637920362847</v>
      </c>
      <c r="Q1694" s="20">
        <f t="shared" si="673"/>
        <v>87.323620796371529</v>
      </c>
      <c r="R1694" s="26">
        <f t="shared" si="674"/>
        <v>17464.724159274305</v>
      </c>
      <c r="S1694" s="8">
        <f>Daten!K1694</f>
        <v>13771.53</v>
      </c>
      <c r="T1694" s="8">
        <f>Daten!L1694</f>
        <v>148777.10999999999</v>
      </c>
      <c r="U1694" s="8">
        <f>Daten!M1694</f>
        <v>562541.07999999996</v>
      </c>
      <c r="V1694" s="8">
        <f>Daten!N1694</f>
        <v>500</v>
      </c>
      <c r="W1694" s="8">
        <f>Daten!O1694</f>
        <v>500</v>
      </c>
      <c r="X1694" s="22">
        <f t="shared" si="675"/>
        <v>725089.72</v>
      </c>
      <c r="Y1694" s="8">
        <f t="shared" si="676"/>
        <v>914399.06938552775</v>
      </c>
      <c r="Z1694" s="20">
        <f t="shared" si="677"/>
        <v>-189309.34938552778</v>
      </c>
      <c r="AA1694" s="26">
        <f t="shared" si="678"/>
        <v>18930.934938552778</v>
      </c>
      <c r="AB1694" s="31">
        <f t="shared" si="679"/>
        <v>43651.133565974385</v>
      </c>
      <c r="AC1694" s="30">
        <f t="shared" si="680"/>
        <v>43651.133565974385</v>
      </c>
      <c r="AG1694" s="25">
        <f t="shared" si="681"/>
        <v>7255.4744681473021</v>
      </c>
      <c r="AH1694" s="25">
        <f t="shared" si="682"/>
        <v>18930.934938552778</v>
      </c>
      <c r="AI1694" s="25">
        <f t="shared" si="683"/>
        <v>26186.409406700081</v>
      </c>
      <c r="AJ1694" s="25">
        <f t="shared" si="684"/>
        <v>1</v>
      </c>
      <c r="AK1694" s="25">
        <f t="shared" si="685"/>
        <v>26186.409406700081</v>
      </c>
      <c r="AL1694" s="25">
        <f t="shared" ca="1" si="686"/>
        <v>72075</v>
      </c>
      <c r="AM1694" s="25">
        <f t="shared" ca="1" si="687"/>
        <v>61</v>
      </c>
      <c r="AN1694" s="25">
        <f ca="1">IF(AM1694=0,0,COUNTIF($AM$19:AM1694,C1694*10+1))</f>
        <v>140</v>
      </c>
      <c r="AO1694" s="20">
        <f t="shared" ca="1" si="688"/>
        <v>0</v>
      </c>
      <c r="AP1694" s="32">
        <f t="shared" ca="1" si="689"/>
        <v>72075</v>
      </c>
    </row>
    <row r="1695" spans="1:42" x14ac:dyDescent="0.2">
      <c r="A1695" s="14">
        <f>Daten!A1695</f>
        <v>62262</v>
      </c>
      <c r="B1695" s="7" t="str">
        <f>Daten!B1695</f>
        <v xml:space="preserve">Wenigzell                                         </v>
      </c>
      <c r="C1695" s="14">
        <f t="shared" si="665"/>
        <v>6</v>
      </c>
      <c r="D1695" s="9">
        <f>Daten!D1695</f>
        <v>0</v>
      </c>
      <c r="E1695" s="8">
        <f>Daten!E1695</f>
        <v>1406</v>
      </c>
      <c r="F1695" s="8">
        <f>Daten!F1695</f>
        <v>1392</v>
      </c>
      <c r="G1695" s="26">
        <f t="shared" si="666"/>
        <v>14</v>
      </c>
      <c r="H1695" s="28">
        <f t="shared" si="667"/>
        <v>1.0057471264367816E-2</v>
      </c>
      <c r="I1695" s="20">
        <f t="shared" si="668"/>
        <v>19.82967491831921</v>
      </c>
      <c r="J1695" s="20">
        <f t="shared" si="669"/>
        <v>-5.8296749183192098</v>
      </c>
      <c r="K1695" s="26">
        <f t="shared" si="670"/>
        <v>2914.8374591596048</v>
      </c>
      <c r="L1695" s="15">
        <f>Daten!G1695</f>
        <v>189</v>
      </c>
      <c r="M1695" s="15">
        <f>Daten!H1695</f>
        <v>871</v>
      </c>
      <c r="N1695" s="15">
        <f>Daten!I1695</f>
        <v>346</v>
      </c>
      <c r="O1695" s="27">
        <f t="shared" si="671"/>
        <v>0.61423650975889776</v>
      </c>
      <c r="P1695" s="15">
        <f t="shared" si="672"/>
        <v>498.60361695033799</v>
      </c>
      <c r="Q1695" s="20">
        <f t="shared" si="673"/>
        <v>36.396383049662006</v>
      </c>
      <c r="R1695" s="26">
        <f t="shared" si="674"/>
        <v>7279.2766099324017</v>
      </c>
      <c r="S1695" s="8">
        <f>Daten!K1695</f>
        <v>12355.22</v>
      </c>
      <c r="T1695" s="8">
        <f>Daten!L1695</f>
        <v>101640.21</v>
      </c>
      <c r="U1695" s="8">
        <f>Daten!M1695</f>
        <v>233822.07</v>
      </c>
      <c r="V1695" s="8">
        <f>Daten!N1695</f>
        <v>500</v>
      </c>
      <c r="W1695" s="8">
        <f>Daten!O1695</f>
        <v>500</v>
      </c>
      <c r="X1695" s="22">
        <f t="shared" si="675"/>
        <v>347817.5</v>
      </c>
      <c r="Y1695" s="8">
        <f t="shared" si="676"/>
        <v>576781.10881832754</v>
      </c>
      <c r="Z1695" s="20">
        <f t="shared" si="677"/>
        <v>-228963.60881832754</v>
      </c>
      <c r="AA1695" s="26">
        <f t="shared" si="678"/>
        <v>22896.360881832756</v>
      </c>
      <c r="AB1695" s="31">
        <f t="shared" si="679"/>
        <v>33090.474950924763</v>
      </c>
      <c r="AC1695" s="30">
        <f t="shared" si="680"/>
        <v>33090.474950924763</v>
      </c>
      <c r="AG1695" s="25">
        <f t="shared" si="681"/>
        <v>2914.8374591596048</v>
      </c>
      <c r="AH1695" s="25">
        <f t="shared" si="682"/>
        <v>22896.360881832756</v>
      </c>
      <c r="AI1695" s="25">
        <f t="shared" si="683"/>
        <v>25811.19834099236</v>
      </c>
      <c r="AJ1695" s="25">
        <f t="shared" si="684"/>
        <v>1</v>
      </c>
      <c r="AK1695" s="25">
        <f t="shared" si="685"/>
        <v>25811.19834099236</v>
      </c>
      <c r="AL1695" s="25">
        <f t="shared" ca="1" si="686"/>
        <v>71042</v>
      </c>
      <c r="AM1695" s="25">
        <f t="shared" ca="1" si="687"/>
        <v>61</v>
      </c>
      <c r="AN1695" s="25">
        <f ca="1">IF(AM1695=0,0,COUNTIF($AM$19:AM1695,C1695*10+1))</f>
        <v>141</v>
      </c>
      <c r="AO1695" s="20">
        <f t="shared" ca="1" si="688"/>
        <v>0</v>
      </c>
      <c r="AP1695" s="32">
        <f t="shared" ca="1" si="689"/>
        <v>71042</v>
      </c>
    </row>
    <row r="1696" spans="1:42" x14ac:dyDescent="0.2">
      <c r="A1696" s="14">
        <f>Daten!A1696</f>
        <v>62264</v>
      </c>
      <c r="B1696" s="7" t="str">
        <f>Daten!B1696</f>
        <v xml:space="preserve">Bad Waltersdorf                                   </v>
      </c>
      <c r="C1696" s="14">
        <f t="shared" si="665"/>
        <v>6</v>
      </c>
      <c r="D1696" s="9">
        <f>Daten!D1696</f>
        <v>0</v>
      </c>
      <c r="E1696" s="8">
        <f>Daten!E1696</f>
        <v>3941</v>
      </c>
      <c r="F1696" s="8">
        <f>Daten!F1696</f>
        <v>3831</v>
      </c>
      <c r="G1696" s="26">
        <f t="shared" si="666"/>
        <v>110</v>
      </c>
      <c r="H1696" s="28">
        <f t="shared" si="667"/>
        <v>2.8713129731140694E-2</v>
      </c>
      <c r="I1696" s="20">
        <f t="shared" si="668"/>
        <v>54.574342393736266</v>
      </c>
      <c r="J1696" s="20">
        <f t="shared" si="669"/>
        <v>55.425657606263734</v>
      </c>
      <c r="K1696" s="26">
        <f t="shared" si="670"/>
        <v>-27712.828803131866</v>
      </c>
      <c r="L1696" s="15">
        <f>Daten!G1696</f>
        <v>580</v>
      </c>
      <c r="M1696" s="15">
        <f>Daten!H1696</f>
        <v>2591</v>
      </c>
      <c r="N1696" s="15">
        <f>Daten!I1696</f>
        <v>770</v>
      </c>
      <c r="O1696" s="27">
        <f t="shared" si="671"/>
        <v>0.52103434967194129</v>
      </c>
      <c r="P1696" s="15">
        <f t="shared" si="672"/>
        <v>1483.2169592632902</v>
      </c>
      <c r="Q1696" s="20">
        <f t="shared" si="673"/>
        <v>-133.21695926329016</v>
      </c>
      <c r="R1696" s="26">
        <f t="shared" si="674"/>
        <v>-26643.391852658031</v>
      </c>
      <c r="S1696" s="8">
        <f>Daten!K1696</f>
        <v>21652.16</v>
      </c>
      <c r="T1696" s="8">
        <f>Daten!L1696</f>
        <v>379113.27</v>
      </c>
      <c r="U1696" s="8">
        <f>Daten!M1696</f>
        <v>1475698.19</v>
      </c>
      <c r="V1696" s="8">
        <f>Daten!N1696</f>
        <v>500</v>
      </c>
      <c r="W1696" s="8">
        <f>Daten!O1696</f>
        <v>500</v>
      </c>
      <c r="X1696" s="22">
        <f t="shared" si="675"/>
        <v>1876463.6199999999</v>
      </c>
      <c r="Y1696" s="8">
        <f t="shared" si="676"/>
        <v>1616710.0639068484</v>
      </c>
      <c r="Z1696" s="20">
        <f t="shared" si="677"/>
        <v>259753.55609315145</v>
      </c>
      <c r="AA1696" s="26">
        <f t="shared" si="678"/>
        <v>-25975.355609315146</v>
      </c>
      <c r="AB1696" s="31">
        <f t="shared" si="679"/>
        <v>-80331.576265105046</v>
      </c>
      <c r="AC1696" s="30">
        <f t="shared" si="680"/>
        <v>0</v>
      </c>
      <c r="AG1696" s="25">
        <f t="shared" si="681"/>
        <v>0</v>
      </c>
      <c r="AH1696" s="25">
        <f t="shared" si="682"/>
        <v>0</v>
      </c>
      <c r="AI1696" s="25">
        <f t="shared" si="683"/>
        <v>0</v>
      </c>
      <c r="AJ1696" s="25">
        <f t="shared" si="684"/>
        <v>1</v>
      </c>
      <c r="AK1696" s="25">
        <f t="shared" si="685"/>
        <v>0</v>
      </c>
      <c r="AL1696" s="25">
        <f t="shared" ca="1" si="686"/>
        <v>0</v>
      </c>
      <c r="AM1696" s="25">
        <f t="shared" ca="1" si="687"/>
        <v>0</v>
      </c>
      <c r="AN1696" s="25">
        <f ca="1">IF(AM1696=0,0,COUNTIF($AM$19:AM1696,C1696*10+1))</f>
        <v>0</v>
      </c>
      <c r="AO1696" s="20">
        <f t="shared" ca="1" si="688"/>
        <v>0</v>
      </c>
      <c r="AP1696" s="32">
        <f t="shared" ca="1" si="689"/>
        <v>0</v>
      </c>
    </row>
    <row r="1697" spans="1:42" x14ac:dyDescent="0.2">
      <c r="A1697" s="14">
        <f>Daten!A1697</f>
        <v>62265</v>
      </c>
      <c r="B1697" s="7" t="str">
        <f>Daten!B1697</f>
        <v xml:space="preserve">Dechantskirchen                                   </v>
      </c>
      <c r="C1697" s="14">
        <f t="shared" si="665"/>
        <v>6</v>
      </c>
      <c r="D1697" s="9">
        <f>Daten!D1697</f>
        <v>0</v>
      </c>
      <c r="E1697" s="8">
        <f>Daten!E1697</f>
        <v>2009</v>
      </c>
      <c r="F1697" s="8">
        <f>Daten!F1697</f>
        <v>2018</v>
      </c>
      <c r="G1697" s="26">
        <f t="shared" si="666"/>
        <v>-9</v>
      </c>
      <c r="H1697" s="28">
        <f t="shared" si="667"/>
        <v>-4.4598612487611496E-3</v>
      </c>
      <c r="I1697" s="20">
        <f t="shared" si="668"/>
        <v>28.747330449115058</v>
      </c>
      <c r="J1697" s="20">
        <f t="shared" si="669"/>
        <v>-37.747330449115054</v>
      </c>
      <c r="K1697" s="26">
        <f t="shared" si="670"/>
        <v>18873.665224557528</v>
      </c>
      <c r="L1697" s="15">
        <f>Daten!G1697</f>
        <v>290</v>
      </c>
      <c r="M1697" s="15">
        <f>Daten!H1697</f>
        <v>1279</v>
      </c>
      <c r="N1697" s="15">
        <f>Daten!I1697</f>
        <v>440</v>
      </c>
      <c r="O1697" s="27">
        <f t="shared" si="671"/>
        <v>0.57075840500390929</v>
      </c>
      <c r="P1697" s="15">
        <f t="shared" si="672"/>
        <v>732.16306094085223</v>
      </c>
      <c r="Q1697" s="20">
        <f t="shared" si="673"/>
        <v>-2.1630609408522332</v>
      </c>
      <c r="R1697" s="26">
        <f t="shared" si="674"/>
        <v>-432.61218817044664</v>
      </c>
      <c r="S1697" s="8">
        <f>Daten!K1697</f>
        <v>9780.6</v>
      </c>
      <c r="T1697" s="8">
        <f>Daten!L1697</f>
        <v>126539.55</v>
      </c>
      <c r="U1697" s="8">
        <f>Daten!M1697</f>
        <v>188470.64</v>
      </c>
      <c r="V1697" s="8">
        <f>Daten!N1697</f>
        <v>500</v>
      </c>
      <c r="W1697" s="8">
        <f>Daten!O1697</f>
        <v>500</v>
      </c>
      <c r="X1697" s="22">
        <f t="shared" si="675"/>
        <v>324790.79000000004</v>
      </c>
      <c r="Y1697" s="8">
        <f t="shared" si="676"/>
        <v>824148.82476246089</v>
      </c>
      <c r="Z1697" s="20">
        <f t="shared" si="677"/>
        <v>-499358.03476246085</v>
      </c>
      <c r="AA1697" s="26">
        <f t="shared" si="678"/>
        <v>49935.803476246088</v>
      </c>
      <c r="AB1697" s="31">
        <f t="shared" si="679"/>
        <v>68376.856512633167</v>
      </c>
      <c r="AC1697" s="30">
        <f t="shared" si="680"/>
        <v>68376.856512633167</v>
      </c>
      <c r="AG1697" s="25">
        <f t="shared" si="681"/>
        <v>18873.665224557528</v>
      </c>
      <c r="AH1697" s="25">
        <f t="shared" si="682"/>
        <v>49935.803476246088</v>
      </c>
      <c r="AI1697" s="25">
        <f t="shared" si="683"/>
        <v>68809.468700803613</v>
      </c>
      <c r="AJ1697" s="25">
        <f t="shared" si="684"/>
        <v>1</v>
      </c>
      <c r="AK1697" s="25">
        <f t="shared" si="685"/>
        <v>68809.468700803613</v>
      </c>
      <c r="AL1697" s="25">
        <f t="shared" ca="1" si="686"/>
        <v>189389</v>
      </c>
      <c r="AM1697" s="25">
        <f t="shared" ca="1" si="687"/>
        <v>61</v>
      </c>
      <c r="AN1697" s="25">
        <f ca="1">IF(AM1697=0,0,COUNTIF($AM$19:AM1697,C1697*10+1))</f>
        <v>142</v>
      </c>
      <c r="AO1697" s="20">
        <f t="shared" ca="1" si="688"/>
        <v>0</v>
      </c>
      <c r="AP1697" s="32">
        <f t="shared" ca="1" si="689"/>
        <v>189389</v>
      </c>
    </row>
    <row r="1698" spans="1:42" x14ac:dyDescent="0.2">
      <c r="A1698" s="14">
        <f>Daten!A1698</f>
        <v>62266</v>
      </c>
      <c r="B1698" s="7" t="str">
        <f>Daten!B1698</f>
        <v xml:space="preserve">Feistritztal                                      </v>
      </c>
      <c r="C1698" s="14">
        <f t="shared" si="665"/>
        <v>6</v>
      </c>
      <c r="D1698" s="9">
        <f>Daten!D1698</f>
        <v>0</v>
      </c>
      <c r="E1698" s="8">
        <f>Daten!E1698</f>
        <v>2378</v>
      </c>
      <c r="F1698" s="8">
        <f>Daten!F1698</f>
        <v>2405</v>
      </c>
      <c r="G1698" s="26">
        <f t="shared" si="666"/>
        <v>-27</v>
      </c>
      <c r="H1698" s="28">
        <f t="shared" si="667"/>
        <v>-1.1226611226611227E-2</v>
      </c>
      <c r="I1698" s="20">
        <f t="shared" si="668"/>
        <v>34.260321967354663</v>
      </c>
      <c r="J1698" s="20">
        <f t="shared" si="669"/>
        <v>-61.260321967354663</v>
      </c>
      <c r="K1698" s="26">
        <f t="shared" si="670"/>
        <v>30630.160983677331</v>
      </c>
      <c r="L1698" s="15">
        <f>Daten!G1698</f>
        <v>324</v>
      </c>
      <c r="M1698" s="15">
        <f>Daten!H1698</f>
        <v>1556</v>
      </c>
      <c r="N1698" s="15">
        <f>Daten!I1698</f>
        <v>498</v>
      </c>
      <c r="O1698" s="27">
        <f t="shared" si="671"/>
        <v>0.52827763496143954</v>
      </c>
      <c r="P1698" s="15">
        <f t="shared" si="672"/>
        <v>890.7316050226475</v>
      </c>
      <c r="Q1698" s="20">
        <f t="shared" si="673"/>
        <v>-68.7316050226475</v>
      </c>
      <c r="R1698" s="26">
        <f t="shared" si="674"/>
        <v>-13746.3210045295</v>
      </c>
      <c r="S1698" s="8">
        <f>Daten!K1698</f>
        <v>13745.42</v>
      </c>
      <c r="T1698" s="8">
        <f>Daten!L1698</f>
        <v>152604.45000000001</v>
      </c>
      <c r="U1698" s="8">
        <f>Daten!M1698</f>
        <v>434113.58</v>
      </c>
      <c r="V1698" s="8">
        <f>Daten!N1698</f>
        <v>500</v>
      </c>
      <c r="W1698" s="8">
        <f>Daten!O1698</f>
        <v>500</v>
      </c>
      <c r="X1698" s="22">
        <f t="shared" si="675"/>
        <v>600463.45000000007</v>
      </c>
      <c r="Y1698" s="8">
        <f t="shared" si="676"/>
        <v>975523.09869842301</v>
      </c>
      <c r="Z1698" s="20">
        <f t="shared" si="677"/>
        <v>-375059.64869842294</v>
      </c>
      <c r="AA1698" s="26">
        <f t="shared" si="678"/>
        <v>37505.964869842297</v>
      </c>
      <c r="AB1698" s="31">
        <f t="shared" si="679"/>
        <v>54389.804848990127</v>
      </c>
      <c r="AC1698" s="30">
        <f t="shared" si="680"/>
        <v>54389.804848990127</v>
      </c>
      <c r="AG1698" s="25">
        <f t="shared" si="681"/>
        <v>30630.160983677331</v>
      </c>
      <c r="AH1698" s="25">
        <f t="shared" si="682"/>
        <v>37505.964869842297</v>
      </c>
      <c r="AI1698" s="25">
        <f t="shared" si="683"/>
        <v>68136.125853519625</v>
      </c>
      <c r="AJ1698" s="25">
        <f t="shared" si="684"/>
        <v>1</v>
      </c>
      <c r="AK1698" s="25">
        <f t="shared" si="685"/>
        <v>68136.125853519625</v>
      </c>
      <c r="AL1698" s="25">
        <f t="shared" ca="1" si="686"/>
        <v>187535</v>
      </c>
      <c r="AM1698" s="25">
        <f t="shared" ca="1" si="687"/>
        <v>61</v>
      </c>
      <c r="AN1698" s="25">
        <f ca="1">IF(AM1698=0,0,COUNTIF($AM$19:AM1698,C1698*10+1))</f>
        <v>143</v>
      </c>
      <c r="AO1698" s="20">
        <f t="shared" ca="1" si="688"/>
        <v>0</v>
      </c>
      <c r="AP1698" s="32">
        <f t="shared" ca="1" si="689"/>
        <v>187535</v>
      </c>
    </row>
    <row r="1699" spans="1:42" x14ac:dyDescent="0.2">
      <c r="A1699" s="14">
        <f>Daten!A1699</f>
        <v>62268</v>
      </c>
      <c r="B1699" s="7" t="str">
        <f>Daten!B1699</f>
        <v xml:space="preserve">Grafendorf bei Hartberg                           </v>
      </c>
      <c r="C1699" s="14">
        <f t="shared" si="665"/>
        <v>6</v>
      </c>
      <c r="D1699" s="9">
        <f>Daten!D1699</f>
        <v>0</v>
      </c>
      <c r="E1699" s="8">
        <f>Daten!E1699</f>
        <v>3247</v>
      </c>
      <c r="F1699" s="8">
        <f>Daten!F1699</f>
        <v>3145</v>
      </c>
      <c r="G1699" s="26">
        <f t="shared" si="666"/>
        <v>102</v>
      </c>
      <c r="H1699" s="28">
        <f t="shared" si="667"/>
        <v>3.2432432432432434E-2</v>
      </c>
      <c r="I1699" s="20">
        <f t="shared" si="668"/>
        <v>44.801959495771484</v>
      </c>
      <c r="J1699" s="20">
        <f t="shared" si="669"/>
        <v>57.198040504228516</v>
      </c>
      <c r="K1699" s="26">
        <f t="shared" si="670"/>
        <v>-28599.020252114256</v>
      </c>
      <c r="L1699" s="15">
        <f>Daten!G1699</f>
        <v>487</v>
      </c>
      <c r="M1699" s="15">
        <f>Daten!H1699</f>
        <v>2100</v>
      </c>
      <c r="N1699" s="15">
        <f>Daten!I1699</f>
        <v>660</v>
      </c>
      <c r="O1699" s="27">
        <f t="shared" si="671"/>
        <v>0.54619047619047623</v>
      </c>
      <c r="P1699" s="15">
        <f t="shared" si="672"/>
        <v>1202.1441970099997</v>
      </c>
      <c r="Q1699" s="20">
        <f t="shared" si="673"/>
        <v>-55.144197009999743</v>
      </c>
      <c r="R1699" s="26">
        <f t="shared" si="674"/>
        <v>-11028.839401999949</v>
      </c>
      <c r="S1699" s="8">
        <f>Daten!K1699</f>
        <v>22467.57</v>
      </c>
      <c r="T1699" s="8">
        <f>Daten!L1699</f>
        <v>226130.01</v>
      </c>
      <c r="U1699" s="8">
        <f>Daten!M1699</f>
        <v>963082.48</v>
      </c>
      <c r="V1699" s="8">
        <f>Daten!N1699</f>
        <v>500</v>
      </c>
      <c r="W1699" s="8">
        <f>Daten!O1699</f>
        <v>500</v>
      </c>
      <c r="X1699" s="22">
        <f t="shared" si="675"/>
        <v>1211680.06</v>
      </c>
      <c r="Y1699" s="8">
        <f t="shared" si="676"/>
        <v>1332011.5649595372</v>
      </c>
      <c r="Z1699" s="20">
        <f t="shared" si="677"/>
        <v>-120331.50495953718</v>
      </c>
      <c r="AA1699" s="26">
        <f t="shared" si="678"/>
        <v>12033.15049595372</v>
      </c>
      <c r="AB1699" s="31">
        <f t="shared" si="679"/>
        <v>-27594.709158160484</v>
      </c>
      <c r="AC1699" s="30">
        <f t="shared" si="680"/>
        <v>0</v>
      </c>
      <c r="AG1699" s="25">
        <f t="shared" si="681"/>
        <v>0</v>
      </c>
      <c r="AH1699" s="25">
        <f t="shared" si="682"/>
        <v>0</v>
      </c>
      <c r="AI1699" s="25">
        <f t="shared" si="683"/>
        <v>0</v>
      </c>
      <c r="AJ1699" s="25">
        <f t="shared" si="684"/>
        <v>1</v>
      </c>
      <c r="AK1699" s="25">
        <f t="shared" si="685"/>
        <v>0</v>
      </c>
      <c r="AL1699" s="25">
        <f t="shared" ca="1" si="686"/>
        <v>0</v>
      </c>
      <c r="AM1699" s="25">
        <f t="shared" ca="1" si="687"/>
        <v>0</v>
      </c>
      <c r="AN1699" s="25">
        <f ca="1">IF(AM1699=0,0,COUNTIF($AM$19:AM1699,C1699*10+1))</f>
        <v>0</v>
      </c>
      <c r="AO1699" s="20">
        <f t="shared" ca="1" si="688"/>
        <v>0</v>
      </c>
      <c r="AP1699" s="32">
        <f t="shared" ca="1" si="689"/>
        <v>0</v>
      </c>
    </row>
    <row r="1700" spans="1:42" x14ac:dyDescent="0.2">
      <c r="A1700" s="14">
        <f>Daten!A1700</f>
        <v>62269</v>
      </c>
      <c r="B1700" s="7" t="str">
        <f>Daten!B1700</f>
        <v xml:space="preserve">Großwilfersdorf                                  </v>
      </c>
      <c r="C1700" s="14">
        <f t="shared" si="665"/>
        <v>6</v>
      </c>
      <c r="D1700" s="9">
        <f>Daten!D1700</f>
        <v>0</v>
      </c>
      <c r="E1700" s="8">
        <f>Daten!E1700</f>
        <v>2109</v>
      </c>
      <c r="F1700" s="8">
        <f>Daten!F1700</f>
        <v>2071</v>
      </c>
      <c r="G1700" s="26">
        <f t="shared" si="666"/>
        <v>38</v>
      </c>
      <c r="H1700" s="28">
        <f t="shared" si="667"/>
        <v>1.834862385321101E-2</v>
      </c>
      <c r="I1700" s="20">
        <f t="shared" si="668"/>
        <v>29.502339623447615</v>
      </c>
      <c r="J1700" s="20">
        <f t="shared" si="669"/>
        <v>8.4976603765523855</v>
      </c>
      <c r="K1700" s="26">
        <f t="shared" si="670"/>
        <v>-4248.8301882761925</v>
      </c>
      <c r="L1700" s="15">
        <f>Daten!G1700</f>
        <v>282</v>
      </c>
      <c r="M1700" s="15">
        <f>Daten!H1700</f>
        <v>1403</v>
      </c>
      <c r="N1700" s="15">
        <f>Daten!I1700</f>
        <v>424</v>
      </c>
      <c r="O1700" s="27">
        <f t="shared" si="671"/>
        <v>0.50320741268709912</v>
      </c>
      <c r="P1700" s="15">
        <f t="shared" si="672"/>
        <v>803.1468135262046</v>
      </c>
      <c r="Q1700" s="20">
        <f t="shared" si="673"/>
        <v>-97.146813526204596</v>
      </c>
      <c r="R1700" s="26">
        <f t="shared" si="674"/>
        <v>-19429.362705240921</v>
      </c>
      <c r="S1700" s="8">
        <f>Daten!K1700</f>
        <v>21069.59</v>
      </c>
      <c r="T1700" s="8">
        <f>Daten!L1700</f>
        <v>194689.51</v>
      </c>
      <c r="U1700" s="8">
        <f>Daten!M1700</f>
        <v>1174587.78</v>
      </c>
      <c r="V1700" s="8">
        <f>Daten!N1700</f>
        <v>500</v>
      </c>
      <c r="W1700" s="8">
        <f>Daten!O1700</f>
        <v>500</v>
      </c>
      <c r="X1700" s="22">
        <f t="shared" si="675"/>
        <v>1390346.8800000001</v>
      </c>
      <c r="Y1700" s="8">
        <f t="shared" si="676"/>
        <v>865171.66322749131</v>
      </c>
      <c r="Z1700" s="20">
        <f t="shared" si="677"/>
        <v>525175.21677250881</v>
      </c>
      <c r="AA1700" s="26">
        <f t="shared" si="678"/>
        <v>-52517.521677250887</v>
      </c>
      <c r="AB1700" s="31">
        <f t="shared" si="679"/>
        <v>-76195.714570768003</v>
      </c>
      <c r="AC1700" s="30">
        <f t="shared" si="680"/>
        <v>0</v>
      </c>
      <c r="AG1700" s="25">
        <f t="shared" si="681"/>
        <v>0</v>
      </c>
      <c r="AH1700" s="25">
        <f t="shared" si="682"/>
        <v>0</v>
      </c>
      <c r="AI1700" s="25">
        <f t="shared" si="683"/>
        <v>0</v>
      </c>
      <c r="AJ1700" s="25">
        <f t="shared" si="684"/>
        <v>1</v>
      </c>
      <c r="AK1700" s="25">
        <f t="shared" si="685"/>
        <v>0</v>
      </c>
      <c r="AL1700" s="25">
        <f t="shared" ca="1" si="686"/>
        <v>0</v>
      </c>
      <c r="AM1700" s="25">
        <f t="shared" ca="1" si="687"/>
        <v>0</v>
      </c>
      <c r="AN1700" s="25">
        <f ca="1">IF(AM1700=0,0,COUNTIF($AM$19:AM1700,C1700*10+1))</f>
        <v>0</v>
      </c>
      <c r="AO1700" s="20">
        <f t="shared" ca="1" si="688"/>
        <v>0</v>
      </c>
      <c r="AP1700" s="32">
        <f t="shared" ca="1" si="689"/>
        <v>0</v>
      </c>
    </row>
    <row r="1701" spans="1:42" x14ac:dyDescent="0.2">
      <c r="A1701" s="14">
        <f>Daten!A1701</f>
        <v>62270</v>
      </c>
      <c r="B1701" s="7" t="str">
        <f>Daten!B1701</f>
        <v xml:space="preserve">Hartl                                             </v>
      </c>
      <c r="C1701" s="14">
        <f t="shared" si="665"/>
        <v>6</v>
      </c>
      <c r="D1701" s="9">
        <f>Daten!D1701</f>
        <v>0</v>
      </c>
      <c r="E1701" s="8">
        <f>Daten!E1701</f>
        <v>2126</v>
      </c>
      <c r="F1701" s="8">
        <f>Daten!F1701</f>
        <v>2105</v>
      </c>
      <c r="G1701" s="26">
        <f t="shared" si="666"/>
        <v>21</v>
      </c>
      <c r="H1701" s="28">
        <f t="shared" si="667"/>
        <v>9.9762470308788591E-3</v>
      </c>
      <c r="I1701" s="20">
        <f t="shared" si="668"/>
        <v>29.986685131510011</v>
      </c>
      <c r="J1701" s="20">
        <f t="shared" si="669"/>
        <v>-8.9866851315100114</v>
      </c>
      <c r="K1701" s="26">
        <f t="shared" si="670"/>
        <v>4493.342565755006</v>
      </c>
      <c r="L1701" s="15">
        <f>Daten!G1701</f>
        <v>329</v>
      </c>
      <c r="M1701" s="15">
        <f>Daten!H1701</f>
        <v>1374</v>
      </c>
      <c r="N1701" s="15">
        <f>Daten!I1701</f>
        <v>423</v>
      </c>
      <c r="O1701" s="27">
        <f t="shared" si="671"/>
        <v>0.54730713245997087</v>
      </c>
      <c r="P1701" s="15">
        <f t="shared" si="672"/>
        <v>786.54577461511417</v>
      </c>
      <c r="Q1701" s="20">
        <f t="shared" si="673"/>
        <v>-34.545774615114169</v>
      </c>
      <c r="R1701" s="26">
        <f t="shared" si="674"/>
        <v>-6909.1549230228338</v>
      </c>
      <c r="S1701" s="8">
        <f>Daten!K1701</f>
        <v>22556.04</v>
      </c>
      <c r="T1701" s="8">
        <f>Daten!L1701</f>
        <v>141215.57999999999</v>
      </c>
      <c r="U1701" s="8">
        <f>Daten!M1701</f>
        <v>1196272.29</v>
      </c>
      <c r="V1701" s="8">
        <f>Daten!N1701</f>
        <v>500</v>
      </c>
      <c r="W1701" s="8">
        <f>Daten!O1701</f>
        <v>500</v>
      </c>
      <c r="X1701" s="22">
        <f t="shared" si="675"/>
        <v>1360043.9100000001</v>
      </c>
      <c r="Y1701" s="8">
        <f t="shared" si="676"/>
        <v>872145.54576654639</v>
      </c>
      <c r="Z1701" s="20">
        <f t="shared" si="677"/>
        <v>487898.36423345376</v>
      </c>
      <c r="AA1701" s="26">
        <f t="shared" si="678"/>
        <v>-48789.836423345376</v>
      </c>
      <c r="AB1701" s="31">
        <f t="shared" si="679"/>
        <v>-51205.648780613206</v>
      </c>
      <c r="AC1701" s="30">
        <f t="shared" si="680"/>
        <v>0</v>
      </c>
      <c r="AG1701" s="25">
        <f t="shared" si="681"/>
        <v>0</v>
      </c>
      <c r="AH1701" s="25">
        <f t="shared" si="682"/>
        <v>0</v>
      </c>
      <c r="AI1701" s="25">
        <f t="shared" si="683"/>
        <v>0</v>
      </c>
      <c r="AJ1701" s="25">
        <f t="shared" si="684"/>
        <v>1</v>
      </c>
      <c r="AK1701" s="25">
        <f t="shared" si="685"/>
        <v>0</v>
      </c>
      <c r="AL1701" s="25">
        <f t="shared" ca="1" si="686"/>
        <v>0</v>
      </c>
      <c r="AM1701" s="25">
        <f t="shared" ca="1" si="687"/>
        <v>0</v>
      </c>
      <c r="AN1701" s="25">
        <f ca="1">IF(AM1701=0,0,COUNTIF($AM$19:AM1701,C1701*10+1))</f>
        <v>0</v>
      </c>
      <c r="AO1701" s="20">
        <f t="shared" ca="1" si="688"/>
        <v>0</v>
      </c>
      <c r="AP1701" s="32">
        <f t="shared" ca="1" si="689"/>
        <v>0</v>
      </c>
    </row>
    <row r="1702" spans="1:42" x14ac:dyDescent="0.2">
      <c r="A1702" s="14">
        <f>Daten!A1702</f>
        <v>62271</v>
      </c>
      <c r="B1702" s="7" t="str">
        <f>Daten!B1702</f>
        <v xml:space="preserve">Ilz                                               </v>
      </c>
      <c r="C1702" s="14">
        <f t="shared" si="665"/>
        <v>6</v>
      </c>
      <c r="D1702" s="9">
        <f>Daten!D1702</f>
        <v>0</v>
      </c>
      <c r="E1702" s="8">
        <f>Daten!E1702</f>
        <v>3755</v>
      </c>
      <c r="F1702" s="8">
        <f>Daten!F1702</f>
        <v>3775</v>
      </c>
      <c r="G1702" s="26">
        <f t="shared" si="666"/>
        <v>-20</v>
      </c>
      <c r="H1702" s="28">
        <f t="shared" si="667"/>
        <v>-5.2980132450331126E-3</v>
      </c>
      <c r="I1702" s="20">
        <f t="shared" si="668"/>
        <v>53.776596851045269</v>
      </c>
      <c r="J1702" s="20">
        <f t="shared" si="669"/>
        <v>-73.776596851045269</v>
      </c>
      <c r="K1702" s="26">
        <f t="shared" si="670"/>
        <v>36888.298425522633</v>
      </c>
      <c r="L1702" s="15">
        <f>Daten!G1702</f>
        <v>493</v>
      </c>
      <c r="M1702" s="15">
        <f>Daten!H1702</f>
        <v>2513</v>
      </c>
      <c r="N1702" s="15">
        <f>Daten!I1702</f>
        <v>749</v>
      </c>
      <c r="O1702" s="27">
        <f t="shared" si="671"/>
        <v>0.49423000397930761</v>
      </c>
      <c r="P1702" s="15">
        <f t="shared" si="672"/>
        <v>1438.565889088633</v>
      </c>
      <c r="Q1702" s="20">
        <f t="shared" si="673"/>
        <v>-196.56588908863296</v>
      </c>
      <c r="R1702" s="26">
        <f t="shared" si="674"/>
        <v>-39313.177817726595</v>
      </c>
      <c r="S1702" s="8">
        <f>Daten!K1702</f>
        <v>22907.84</v>
      </c>
      <c r="T1702" s="8">
        <f>Daten!L1702</f>
        <v>354720.76</v>
      </c>
      <c r="U1702" s="8">
        <f>Daten!M1702</f>
        <v>2911426.8</v>
      </c>
      <c r="V1702" s="8">
        <f>Daten!N1702</f>
        <v>500</v>
      </c>
      <c r="W1702" s="8">
        <f>Daten!O1702</f>
        <v>500</v>
      </c>
      <c r="X1702" s="22">
        <f t="shared" si="675"/>
        <v>3289055.4</v>
      </c>
      <c r="Y1702" s="8">
        <f t="shared" si="676"/>
        <v>1540407.5843618917</v>
      </c>
      <c r="Z1702" s="20">
        <f t="shared" si="677"/>
        <v>1748647.8156381082</v>
      </c>
      <c r="AA1702" s="26">
        <f t="shared" si="678"/>
        <v>-174864.78156381083</v>
      </c>
      <c r="AB1702" s="31">
        <f t="shared" si="679"/>
        <v>-177289.66095601479</v>
      </c>
      <c r="AC1702" s="30">
        <f t="shared" si="680"/>
        <v>0</v>
      </c>
      <c r="AG1702" s="25">
        <f t="shared" si="681"/>
        <v>0</v>
      </c>
      <c r="AH1702" s="25">
        <f t="shared" si="682"/>
        <v>0</v>
      </c>
      <c r="AI1702" s="25">
        <f t="shared" si="683"/>
        <v>0</v>
      </c>
      <c r="AJ1702" s="25">
        <f t="shared" si="684"/>
        <v>1</v>
      </c>
      <c r="AK1702" s="25">
        <f t="shared" si="685"/>
        <v>0</v>
      </c>
      <c r="AL1702" s="25">
        <f t="shared" ca="1" si="686"/>
        <v>0</v>
      </c>
      <c r="AM1702" s="25">
        <f t="shared" ca="1" si="687"/>
        <v>0</v>
      </c>
      <c r="AN1702" s="25">
        <f ca="1">IF(AM1702=0,0,COUNTIF($AM$19:AM1702,C1702*10+1))</f>
        <v>0</v>
      </c>
      <c r="AO1702" s="20">
        <f t="shared" ca="1" si="688"/>
        <v>0</v>
      </c>
      <c r="AP1702" s="32">
        <f t="shared" ca="1" si="689"/>
        <v>0</v>
      </c>
    </row>
    <row r="1703" spans="1:42" x14ac:dyDescent="0.2">
      <c r="A1703" s="14">
        <f>Daten!A1703</f>
        <v>62272</v>
      </c>
      <c r="B1703" s="7" t="str">
        <f>Daten!B1703</f>
        <v xml:space="preserve">Kaindorf                                          </v>
      </c>
      <c r="C1703" s="14">
        <f t="shared" si="665"/>
        <v>6</v>
      </c>
      <c r="D1703" s="9">
        <f>Daten!D1703</f>
        <v>0</v>
      </c>
      <c r="E1703" s="8">
        <f>Daten!E1703</f>
        <v>3022</v>
      </c>
      <c r="F1703" s="8">
        <f>Daten!F1703</f>
        <v>3004</v>
      </c>
      <c r="G1703" s="26">
        <f t="shared" si="666"/>
        <v>18</v>
      </c>
      <c r="H1703" s="28">
        <f t="shared" si="667"/>
        <v>5.9920106524633818E-3</v>
      </c>
      <c r="I1703" s="20">
        <f t="shared" si="668"/>
        <v>42.793350182924499</v>
      </c>
      <c r="J1703" s="20">
        <f t="shared" si="669"/>
        <v>-24.793350182924499</v>
      </c>
      <c r="K1703" s="26">
        <f t="shared" si="670"/>
        <v>12396.67509146225</v>
      </c>
      <c r="L1703" s="15">
        <f>Daten!G1703</f>
        <v>460</v>
      </c>
      <c r="M1703" s="15">
        <f>Daten!H1703</f>
        <v>1927</v>
      </c>
      <c r="N1703" s="15">
        <f>Daten!I1703</f>
        <v>635</v>
      </c>
      <c r="O1703" s="27">
        <f t="shared" si="671"/>
        <v>0.56824078879086659</v>
      </c>
      <c r="P1703" s="15">
        <f t="shared" si="672"/>
        <v>1103.1104131610807</v>
      </c>
      <c r="Q1703" s="20">
        <f t="shared" si="673"/>
        <v>-8.1104131610807144</v>
      </c>
      <c r="R1703" s="26">
        <f t="shared" si="674"/>
        <v>-1622.0826322161429</v>
      </c>
      <c r="S1703" s="8">
        <f>Daten!K1703</f>
        <v>21119.95</v>
      </c>
      <c r="T1703" s="8">
        <f>Daten!L1703</f>
        <v>240366.35</v>
      </c>
      <c r="U1703" s="8">
        <f>Daten!M1703</f>
        <v>837323.98</v>
      </c>
      <c r="V1703" s="8">
        <f>Daten!N1703</f>
        <v>500</v>
      </c>
      <c r="W1703" s="8">
        <f>Daten!O1703</f>
        <v>500</v>
      </c>
      <c r="X1703" s="22">
        <f t="shared" si="675"/>
        <v>1098810.28</v>
      </c>
      <c r="Y1703" s="8">
        <f t="shared" si="676"/>
        <v>1239710.1784132188</v>
      </c>
      <c r="Z1703" s="20">
        <f t="shared" si="677"/>
        <v>-140899.89841321879</v>
      </c>
      <c r="AA1703" s="26">
        <f t="shared" si="678"/>
        <v>14089.98984132188</v>
      </c>
      <c r="AB1703" s="31">
        <f t="shared" si="679"/>
        <v>24864.582300567985</v>
      </c>
      <c r="AC1703" s="30">
        <f t="shared" si="680"/>
        <v>24864.582300567985</v>
      </c>
      <c r="AG1703" s="25">
        <f t="shared" si="681"/>
        <v>12396.67509146225</v>
      </c>
      <c r="AH1703" s="25">
        <f t="shared" si="682"/>
        <v>14089.98984132188</v>
      </c>
      <c r="AI1703" s="25">
        <f t="shared" si="683"/>
        <v>26486.66493278413</v>
      </c>
      <c r="AJ1703" s="25">
        <f t="shared" si="684"/>
        <v>1</v>
      </c>
      <c r="AK1703" s="25">
        <f t="shared" si="685"/>
        <v>26486.66493278413</v>
      </c>
      <c r="AL1703" s="25">
        <f t="shared" ca="1" si="686"/>
        <v>72901</v>
      </c>
      <c r="AM1703" s="25">
        <f t="shared" ca="1" si="687"/>
        <v>61</v>
      </c>
      <c r="AN1703" s="25">
        <f ca="1">IF(AM1703=0,0,COUNTIF($AM$19:AM1703,C1703*10+1))</f>
        <v>144</v>
      </c>
      <c r="AO1703" s="20">
        <f t="shared" ca="1" si="688"/>
        <v>0</v>
      </c>
      <c r="AP1703" s="32">
        <f t="shared" ca="1" si="689"/>
        <v>72901</v>
      </c>
    </row>
    <row r="1704" spans="1:42" x14ac:dyDescent="0.2">
      <c r="A1704" s="14">
        <f>Daten!A1704</f>
        <v>62273</v>
      </c>
      <c r="B1704" s="7" t="str">
        <f>Daten!B1704</f>
        <v xml:space="preserve">Bad Loipersdorf                                   </v>
      </c>
      <c r="C1704" s="14">
        <f t="shared" si="665"/>
        <v>6</v>
      </c>
      <c r="D1704" s="9">
        <f>Daten!D1704</f>
        <v>0</v>
      </c>
      <c r="E1704" s="8">
        <f>Daten!E1704</f>
        <v>1819</v>
      </c>
      <c r="F1704" s="8">
        <f>Daten!F1704</f>
        <v>1848</v>
      </c>
      <c r="G1704" s="26">
        <f t="shared" si="666"/>
        <v>-29</v>
      </c>
      <c r="H1704" s="28">
        <f t="shared" si="667"/>
        <v>-1.5692640692640692E-2</v>
      </c>
      <c r="I1704" s="20">
        <f t="shared" si="668"/>
        <v>26.325602908803088</v>
      </c>
      <c r="J1704" s="20">
        <f t="shared" si="669"/>
        <v>-55.325602908803091</v>
      </c>
      <c r="K1704" s="26">
        <f t="shared" si="670"/>
        <v>27662.801454401546</v>
      </c>
      <c r="L1704" s="15">
        <f>Daten!G1704</f>
        <v>207</v>
      </c>
      <c r="M1704" s="15">
        <f>Daten!H1704</f>
        <v>1190</v>
      </c>
      <c r="N1704" s="15">
        <f>Daten!I1704</f>
        <v>422</v>
      </c>
      <c r="O1704" s="27">
        <f t="shared" si="671"/>
        <v>0.52857142857142858</v>
      </c>
      <c r="P1704" s="15">
        <f t="shared" si="672"/>
        <v>681.2150449723332</v>
      </c>
      <c r="Q1704" s="20">
        <f t="shared" si="673"/>
        <v>-52.215044972333203</v>
      </c>
      <c r="R1704" s="26">
        <f t="shared" si="674"/>
        <v>-10443.00899446664</v>
      </c>
      <c r="S1704" s="8">
        <f>Daten!K1704</f>
        <v>17808.61</v>
      </c>
      <c r="T1704" s="8">
        <f>Daten!L1704</f>
        <v>208399.08</v>
      </c>
      <c r="U1704" s="8">
        <f>Daten!M1704</f>
        <v>743997.02</v>
      </c>
      <c r="V1704" s="8">
        <f>Daten!N1704</f>
        <v>500</v>
      </c>
      <c r="W1704" s="8">
        <f>Daten!O1704</f>
        <v>500</v>
      </c>
      <c r="X1704" s="22">
        <f t="shared" si="675"/>
        <v>970204.71</v>
      </c>
      <c r="Y1704" s="8">
        <f t="shared" si="676"/>
        <v>746205.43167890306</v>
      </c>
      <c r="Z1704" s="20">
        <f t="shared" si="677"/>
        <v>223999.27832109691</v>
      </c>
      <c r="AA1704" s="26">
        <f t="shared" si="678"/>
        <v>-22399.927832109694</v>
      </c>
      <c r="AB1704" s="31">
        <f t="shared" si="679"/>
        <v>-5180.1353721747873</v>
      </c>
      <c r="AC1704" s="30">
        <f t="shared" si="680"/>
        <v>0</v>
      </c>
      <c r="AG1704" s="25">
        <f t="shared" si="681"/>
        <v>0</v>
      </c>
      <c r="AH1704" s="25">
        <f t="shared" si="682"/>
        <v>0</v>
      </c>
      <c r="AI1704" s="25">
        <f t="shared" si="683"/>
        <v>0</v>
      </c>
      <c r="AJ1704" s="25">
        <f t="shared" si="684"/>
        <v>1</v>
      </c>
      <c r="AK1704" s="25">
        <f t="shared" si="685"/>
        <v>0</v>
      </c>
      <c r="AL1704" s="25">
        <f t="shared" ca="1" si="686"/>
        <v>0</v>
      </c>
      <c r="AM1704" s="25">
        <f t="shared" ca="1" si="687"/>
        <v>0</v>
      </c>
      <c r="AN1704" s="25">
        <f ca="1">IF(AM1704=0,0,COUNTIF($AM$19:AM1704,C1704*10+1))</f>
        <v>0</v>
      </c>
      <c r="AO1704" s="20">
        <f t="shared" ca="1" si="688"/>
        <v>0</v>
      </c>
      <c r="AP1704" s="32">
        <f t="shared" ca="1" si="689"/>
        <v>0</v>
      </c>
    </row>
    <row r="1705" spans="1:42" x14ac:dyDescent="0.2">
      <c r="A1705" s="14">
        <f>Daten!A1705</f>
        <v>62274</v>
      </c>
      <c r="B1705" s="7" t="str">
        <f>Daten!B1705</f>
        <v xml:space="preserve">Neudau                                            </v>
      </c>
      <c r="C1705" s="14">
        <f t="shared" si="665"/>
        <v>6</v>
      </c>
      <c r="D1705" s="9">
        <f>Daten!D1705</f>
        <v>0</v>
      </c>
      <c r="E1705" s="8">
        <f>Daten!E1705</f>
        <v>1551</v>
      </c>
      <c r="F1705" s="8">
        <f>Daten!F1705</f>
        <v>1507</v>
      </c>
      <c r="G1705" s="26">
        <f t="shared" si="666"/>
        <v>44</v>
      </c>
      <c r="H1705" s="28">
        <f t="shared" si="667"/>
        <v>2.9197080291970802E-2</v>
      </c>
      <c r="I1705" s="20">
        <f t="shared" si="668"/>
        <v>21.467902372059662</v>
      </c>
      <c r="J1705" s="20">
        <f t="shared" si="669"/>
        <v>22.532097627940338</v>
      </c>
      <c r="K1705" s="26">
        <f t="shared" si="670"/>
        <v>-11266.048813970168</v>
      </c>
      <c r="L1705" s="15">
        <f>Daten!G1705</f>
        <v>256</v>
      </c>
      <c r="M1705" s="15">
        <f>Daten!H1705</f>
        <v>969</v>
      </c>
      <c r="N1705" s="15">
        <f>Daten!I1705</f>
        <v>326</v>
      </c>
      <c r="O1705" s="27">
        <f t="shared" si="671"/>
        <v>0.60061919504643968</v>
      </c>
      <c r="P1705" s="15">
        <f t="shared" si="672"/>
        <v>554.70367947747127</v>
      </c>
      <c r="Q1705" s="20">
        <f t="shared" si="673"/>
        <v>27.296320522528731</v>
      </c>
      <c r="R1705" s="26">
        <f t="shared" si="674"/>
        <v>5459.2641045057462</v>
      </c>
      <c r="S1705" s="8">
        <f>Daten!K1705</f>
        <v>7556.02</v>
      </c>
      <c r="T1705" s="8">
        <f>Daten!L1705</f>
        <v>94238.95</v>
      </c>
      <c r="U1705" s="8">
        <f>Daten!M1705</f>
        <v>167943.53</v>
      </c>
      <c r="V1705" s="8">
        <f>Daten!N1705</f>
        <v>500</v>
      </c>
      <c r="W1705" s="8">
        <f>Daten!O1705</f>
        <v>500</v>
      </c>
      <c r="X1705" s="22">
        <f t="shared" si="675"/>
        <v>269738.5</v>
      </c>
      <c r="Y1705" s="8">
        <f t="shared" si="676"/>
        <v>636264.22459262155</v>
      </c>
      <c r="Z1705" s="20">
        <f t="shared" si="677"/>
        <v>-366525.72459262155</v>
      </c>
      <c r="AA1705" s="26">
        <f t="shared" si="678"/>
        <v>36652.572459262155</v>
      </c>
      <c r="AB1705" s="31">
        <f t="shared" si="679"/>
        <v>30845.787749797732</v>
      </c>
      <c r="AC1705" s="30">
        <f t="shared" si="680"/>
        <v>30845.787749797732</v>
      </c>
      <c r="AG1705" s="25">
        <f t="shared" si="681"/>
        <v>-11266.048813970168</v>
      </c>
      <c r="AH1705" s="25">
        <f t="shared" si="682"/>
        <v>36652.572459262155</v>
      </c>
      <c r="AI1705" s="25">
        <f t="shared" si="683"/>
        <v>25386.523645291985</v>
      </c>
      <c r="AJ1705" s="25">
        <f t="shared" si="684"/>
        <v>1</v>
      </c>
      <c r="AK1705" s="25">
        <f t="shared" si="685"/>
        <v>25386.523645291985</v>
      </c>
      <c r="AL1705" s="25">
        <f t="shared" ca="1" si="686"/>
        <v>69873</v>
      </c>
      <c r="AM1705" s="25">
        <f t="shared" ca="1" si="687"/>
        <v>61</v>
      </c>
      <c r="AN1705" s="25">
        <f ca="1">IF(AM1705=0,0,COUNTIF($AM$19:AM1705,C1705*10+1))</f>
        <v>145</v>
      </c>
      <c r="AO1705" s="20">
        <f t="shared" ca="1" si="688"/>
        <v>0</v>
      </c>
      <c r="AP1705" s="32">
        <f t="shared" ca="1" si="689"/>
        <v>69873</v>
      </c>
    </row>
    <row r="1706" spans="1:42" x14ac:dyDescent="0.2">
      <c r="A1706" s="14">
        <f>Daten!A1706</f>
        <v>62275</v>
      </c>
      <c r="B1706" s="7" t="str">
        <f>Daten!B1706</f>
        <v xml:space="preserve">Pöllau                                           </v>
      </c>
      <c r="C1706" s="14">
        <f t="shared" si="665"/>
        <v>6</v>
      </c>
      <c r="D1706" s="9">
        <f>Daten!D1706</f>
        <v>0</v>
      </c>
      <c r="E1706" s="8">
        <f>Daten!E1706</f>
        <v>5928</v>
      </c>
      <c r="F1706" s="8">
        <f>Daten!F1706</f>
        <v>5934</v>
      </c>
      <c r="G1706" s="26">
        <f t="shared" si="666"/>
        <v>-6</v>
      </c>
      <c r="H1706" s="28">
        <f t="shared" si="667"/>
        <v>-1.0111223458038423E-3</v>
      </c>
      <c r="I1706" s="20">
        <f t="shared" si="668"/>
        <v>84.532536613007309</v>
      </c>
      <c r="J1706" s="20">
        <f t="shared" si="669"/>
        <v>-90.532536613007309</v>
      </c>
      <c r="K1706" s="26">
        <f t="shared" si="670"/>
        <v>45266.268306503654</v>
      </c>
      <c r="L1706" s="15">
        <f>Daten!G1706</f>
        <v>781</v>
      </c>
      <c r="M1706" s="15">
        <f>Daten!H1706</f>
        <v>3791</v>
      </c>
      <c r="N1706" s="15">
        <f>Daten!I1706</f>
        <v>1356</v>
      </c>
      <c r="O1706" s="27">
        <f t="shared" si="671"/>
        <v>0.56370350830915328</v>
      </c>
      <c r="P1706" s="15">
        <f t="shared" si="672"/>
        <v>2170.1565004118615</v>
      </c>
      <c r="Q1706" s="20">
        <f t="shared" si="673"/>
        <v>-33.156500411861543</v>
      </c>
      <c r="R1706" s="26">
        <f t="shared" si="674"/>
        <v>-6631.3000823723087</v>
      </c>
      <c r="S1706" s="8">
        <f>Daten!K1706</f>
        <v>35047.26</v>
      </c>
      <c r="T1706" s="8">
        <f>Daten!L1706</f>
        <v>363501.74</v>
      </c>
      <c r="U1706" s="8">
        <f>Daten!M1706</f>
        <v>1475513.27</v>
      </c>
      <c r="V1706" s="8">
        <f>Daten!N1706</f>
        <v>500</v>
      </c>
      <c r="W1706" s="8">
        <f>Daten!O1706</f>
        <v>500</v>
      </c>
      <c r="X1706" s="22">
        <f t="shared" si="675"/>
        <v>1874062.27</v>
      </c>
      <c r="Y1706" s="8">
        <f t="shared" si="676"/>
        <v>2431833.8642070023</v>
      </c>
      <c r="Z1706" s="20">
        <f t="shared" si="677"/>
        <v>-557771.59420700232</v>
      </c>
      <c r="AA1706" s="26">
        <f t="shared" si="678"/>
        <v>55777.159420700234</v>
      </c>
      <c r="AB1706" s="31">
        <f t="shared" si="679"/>
        <v>94412.127644831577</v>
      </c>
      <c r="AC1706" s="30">
        <f t="shared" si="680"/>
        <v>94412.127644831577</v>
      </c>
      <c r="AG1706" s="25">
        <f t="shared" si="681"/>
        <v>45266.268306503654</v>
      </c>
      <c r="AH1706" s="25">
        <f t="shared" si="682"/>
        <v>55777.159420700234</v>
      </c>
      <c r="AI1706" s="25">
        <f t="shared" si="683"/>
        <v>101043.42772720389</v>
      </c>
      <c r="AJ1706" s="25">
        <f t="shared" si="684"/>
        <v>1</v>
      </c>
      <c r="AK1706" s="25">
        <f t="shared" si="685"/>
        <v>101043.42772720389</v>
      </c>
      <c r="AL1706" s="25">
        <f t="shared" ca="1" si="686"/>
        <v>278108</v>
      </c>
      <c r="AM1706" s="25">
        <f t="shared" ca="1" si="687"/>
        <v>61</v>
      </c>
      <c r="AN1706" s="25">
        <f ca="1">IF(AM1706=0,0,COUNTIF($AM$19:AM1706,C1706*10+1))</f>
        <v>146</v>
      </c>
      <c r="AO1706" s="20">
        <f t="shared" ca="1" si="688"/>
        <v>0</v>
      </c>
      <c r="AP1706" s="32">
        <f t="shared" ca="1" si="689"/>
        <v>278108</v>
      </c>
    </row>
    <row r="1707" spans="1:42" x14ac:dyDescent="0.2">
      <c r="A1707" s="14">
        <f>Daten!A1707</f>
        <v>62276</v>
      </c>
      <c r="B1707" s="7" t="str">
        <f>Daten!B1707</f>
        <v xml:space="preserve">Rohr bei Hartberg                                 </v>
      </c>
      <c r="C1707" s="14">
        <f t="shared" si="665"/>
        <v>6</v>
      </c>
      <c r="D1707" s="9">
        <f>Daten!D1707</f>
        <v>0</v>
      </c>
      <c r="E1707" s="8">
        <f>Daten!E1707</f>
        <v>1406</v>
      </c>
      <c r="F1707" s="8">
        <f>Daten!F1707</f>
        <v>1451</v>
      </c>
      <c r="G1707" s="26">
        <f t="shared" si="666"/>
        <v>-45</v>
      </c>
      <c r="H1707" s="28">
        <f t="shared" si="667"/>
        <v>-3.1013094417643005E-2</v>
      </c>
      <c r="I1707" s="20">
        <f t="shared" si="668"/>
        <v>20.670156829368658</v>
      </c>
      <c r="J1707" s="20">
        <f t="shared" si="669"/>
        <v>-65.670156829368665</v>
      </c>
      <c r="K1707" s="26">
        <f t="shared" si="670"/>
        <v>32835.078414684329</v>
      </c>
      <c r="L1707" s="15">
        <f>Daten!G1707</f>
        <v>179</v>
      </c>
      <c r="M1707" s="15">
        <f>Daten!H1707</f>
        <v>911</v>
      </c>
      <c r="N1707" s="15">
        <f>Daten!I1707</f>
        <v>316</v>
      </c>
      <c r="O1707" s="27">
        <f t="shared" si="671"/>
        <v>0.54335894621295278</v>
      </c>
      <c r="P1707" s="15">
        <f t="shared" si="672"/>
        <v>521.50160165529041</v>
      </c>
      <c r="Q1707" s="20">
        <f t="shared" si="673"/>
        <v>-26.501601655290415</v>
      </c>
      <c r="R1707" s="26">
        <f t="shared" si="674"/>
        <v>-5300.320331058083</v>
      </c>
      <c r="S1707" s="8">
        <f>Daten!K1707</f>
        <v>10381.76</v>
      </c>
      <c r="T1707" s="8">
        <f>Daten!L1707</f>
        <v>87357.66</v>
      </c>
      <c r="U1707" s="8">
        <f>Daten!M1707</f>
        <v>127332.64</v>
      </c>
      <c r="V1707" s="8">
        <f>Daten!N1707</f>
        <v>500</v>
      </c>
      <c r="W1707" s="8">
        <f>Daten!O1707</f>
        <v>500</v>
      </c>
      <c r="X1707" s="22">
        <f t="shared" si="675"/>
        <v>225072.06</v>
      </c>
      <c r="Y1707" s="8">
        <f t="shared" si="676"/>
        <v>576781.10881832754</v>
      </c>
      <c r="Z1707" s="20">
        <f t="shared" si="677"/>
        <v>-351709.04881832754</v>
      </c>
      <c r="AA1707" s="26">
        <f t="shared" si="678"/>
        <v>35170.904881832757</v>
      </c>
      <c r="AB1707" s="31">
        <f t="shared" si="679"/>
        <v>62705.662965459007</v>
      </c>
      <c r="AC1707" s="30">
        <f t="shared" si="680"/>
        <v>62705.662965459007</v>
      </c>
      <c r="AG1707" s="25">
        <f t="shared" si="681"/>
        <v>32835.078414684329</v>
      </c>
      <c r="AH1707" s="25">
        <f t="shared" si="682"/>
        <v>35170.904881832757</v>
      </c>
      <c r="AI1707" s="25">
        <f t="shared" si="683"/>
        <v>68005.983296517079</v>
      </c>
      <c r="AJ1707" s="25">
        <f t="shared" si="684"/>
        <v>1</v>
      </c>
      <c r="AK1707" s="25">
        <f t="shared" si="685"/>
        <v>68005.983296517079</v>
      </c>
      <c r="AL1707" s="25">
        <f t="shared" ca="1" si="686"/>
        <v>187177</v>
      </c>
      <c r="AM1707" s="25">
        <f t="shared" ca="1" si="687"/>
        <v>61</v>
      </c>
      <c r="AN1707" s="25">
        <f ca="1">IF(AM1707=0,0,COUNTIF($AM$19:AM1707,C1707*10+1))</f>
        <v>147</v>
      </c>
      <c r="AO1707" s="20">
        <f t="shared" ca="1" si="688"/>
        <v>0</v>
      </c>
      <c r="AP1707" s="32">
        <f t="shared" ca="1" si="689"/>
        <v>187177</v>
      </c>
    </row>
    <row r="1708" spans="1:42" x14ac:dyDescent="0.2">
      <c r="A1708" s="14">
        <f>Daten!A1708</f>
        <v>62277</v>
      </c>
      <c r="B1708" s="7" t="str">
        <f>Daten!B1708</f>
        <v xml:space="preserve">Rohrbach an der Lafnitz                           </v>
      </c>
      <c r="C1708" s="14">
        <f t="shared" si="665"/>
        <v>6</v>
      </c>
      <c r="D1708" s="9">
        <f>Daten!D1708</f>
        <v>0</v>
      </c>
      <c r="E1708" s="8">
        <f>Daten!E1708</f>
        <v>2625</v>
      </c>
      <c r="F1708" s="8">
        <f>Daten!F1708</f>
        <v>2644</v>
      </c>
      <c r="G1708" s="26">
        <f t="shared" si="666"/>
        <v>-19</v>
      </c>
      <c r="H1708" s="28">
        <f t="shared" si="667"/>
        <v>-7.1860816944024205E-3</v>
      </c>
      <c r="I1708" s="20">
        <f t="shared" si="668"/>
        <v>37.664985979910909</v>
      </c>
      <c r="J1708" s="20">
        <f t="shared" si="669"/>
        <v>-56.664985979910909</v>
      </c>
      <c r="K1708" s="26">
        <f t="shared" si="670"/>
        <v>28332.492989955455</v>
      </c>
      <c r="L1708" s="15">
        <f>Daten!G1708</f>
        <v>357</v>
      </c>
      <c r="M1708" s="15">
        <f>Daten!H1708</f>
        <v>1649</v>
      </c>
      <c r="N1708" s="15">
        <f>Daten!I1708</f>
        <v>619</v>
      </c>
      <c r="O1708" s="27">
        <f t="shared" si="671"/>
        <v>0.59187386294724076</v>
      </c>
      <c r="P1708" s="15">
        <f t="shared" si="672"/>
        <v>943.96941946166169</v>
      </c>
      <c r="Q1708" s="20">
        <f t="shared" si="673"/>
        <v>32.030580538338313</v>
      </c>
      <c r="R1708" s="26">
        <f t="shared" si="674"/>
        <v>6406.1161076676626</v>
      </c>
      <c r="S1708" s="8">
        <f>Daten!K1708</f>
        <v>11142.95</v>
      </c>
      <c r="T1708" s="8">
        <f>Daten!L1708</f>
        <v>237088.76</v>
      </c>
      <c r="U1708" s="8">
        <f>Daten!M1708</f>
        <v>860139.29</v>
      </c>
      <c r="V1708" s="8">
        <f>Daten!N1708</f>
        <v>500</v>
      </c>
      <c r="W1708" s="8">
        <f>Daten!O1708</f>
        <v>500</v>
      </c>
      <c r="X1708" s="22">
        <f t="shared" si="675"/>
        <v>1108371</v>
      </c>
      <c r="Y1708" s="8">
        <f t="shared" si="676"/>
        <v>1076849.5097070481</v>
      </c>
      <c r="Z1708" s="20">
        <f t="shared" si="677"/>
        <v>31521.49029295193</v>
      </c>
      <c r="AA1708" s="26">
        <f t="shared" si="678"/>
        <v>-3152.149029295193</v>
      </c>
      <c r="AB1708" s="31">
        <f t="shared" si="679"/>
        <v>31586.460068327928</v>
      </c>
      <c r="AC1708" s="30">
        <f t="shared" si="680"/>
        <v>31586.460068327928</v>
      </c>
      <c r="AG1708" s="25">
        <f t="shared" si="681"/>
        <v>28332.492989955455</v>
      </c>
      <c r="AH1708" s="25">
        <f t="shared" si="682"/>
        <v>-3152.149029295193</v>
      </c>
      <c r="AI1708" s="25">
        <f t="shared" si="683"/>
        <v>25180.343960660262</v>
      </c>
      <c r="AJ1708" s="25">
        <f t="shared" si="684"/>
        <v>1</v>
      </c>
      <c r="AK1708" s="25">
        <f t="shared" si="685"/>
        <v>25180.343960660262</v>
      </c>
      <c r="AL1708" s="25">
        <f t="shared" ca="1" si="686"/>
        <v>69305</v>
      </c>
      <c r="AM1708" s="25">
        <f t="shared" ca="1" si="687"/>
        <v>61</v>
      </c>
      <c r="AN1708" s="25">
        <f ca="1">IF(AM1708=0,0,COUNTIF($AM$19:AM1708,C1708*10+1))</f>
        <v>148</v>
      </c>
      <c r="AO1708" s="20">
        <f t="shared" ca="1" si="688"/>
        <v>0</v>
      </c>
      <c r="AP1708" s="32">
        <f t="shared" ca="1" si="689"/>
        <v>69305</v>
      </c>
    </row>
    <row r="1709" spans="1:42" x14ac:dyDescent="0.2">
      <c r="A1709" s="14">
        <f>Daten!A1709</f>
        <v>62278</v>
      </c>
      <c r="B1709" s="7" t="str">
        <f>Daten!B1709</f>
        <v xml:space="preserve">Vorau                                             </v>
      </c>
      <c r="C1709" s="14">
        <f t="shared" si="665"/>
        <v>6</v>
      </c>
      <c r="D1709" s="9">
        <f>Daten!D1709</f>
        <v>0</v>
      </c>
      <c r="E1709" s="8">
        <f>Daten!E1709</f>
        <v>4626</v>
      </c>
      <c r="F1709" s="8">
        <f>Daten!F1709</f>
        <v>4702</v>
      </c>
      <c r="G1709" s="26">
        <f t="shared" si="666"/>
        <v>-76</v>
      </c>
      <c r="H1709" s="28">
        <f t="shared" si="667"/>
        <v>-1.6163334751169715E-2</v>
      </c>
      <c r="I1709" s="20">
        <f t="shared" si="668"/>
        <v>66.982134673805263</v>
      </c>
      <c r="J1709" s="20">
        <f t="shared" si="669"/>
        <v>-142.98213467380526</v>
      </c>
      <c r="K1709" s="26">
        <f t="shared" si="670"/>
        <v>71491.067336902634</v>
      </c>
      <c r="L1709" s="15">
        <f>Daten!G1709</f>
        <v>639</v>
      </c>
      <c r="M1709" s="15">
        <f>Daten!H1709</f>
        <v>2861</v>
      </c>
      <c r="N1709" s="15">
        <f>Daten!I1709</f>
        <v>1126</v>
      </c>
      <c r="O1709" s="27">
        <f t="shared" si="671"/>
        <v>0.61691716183152745</v>
      </c>
      <c r="P1709" s="15">
        <f t="shared" si="672"/>
        <v>1637.7783560217188</v>
      </c>
      <c r="Q1709" s="20">
        <f t="shared" si="673"/>
        <v>127.22164397828124</v>
      </c>
      <c r="R1709" s="26">
        <f t="shared" si="674"/>
        <v>25444.328795656249</v>
      </c>
      <c r="S1709" s="8">
        <f>Daten!K1709</f>
        <v>29297.31</v>
      </c>
      <c r="T1709" s="8">
        <f>Daten!L1709</f>
        <v>285898.34999999998</v>
      </c>
      <c r="U1709" s="8">
        <f>Daten!M1709</f>
        <v>753376.95</v>
      </c>
      <c r="V1709" s="8">
        <f>Daten!N1709</f>
        <v>500</v>
      </c>
      <c r="W1709" s="8">
        <f>Daten!O1709</f>
        <v>500</v>
      </c>
      <c r="X1709" s="22">
        <f t="shared" si="675"/>
        <v>1068572.6099999999</v>
      </c>
      <c r="Y1709" s="8">
        <f t="shared" si="676"/>
        <v>1897716.5073923066</v>
      </c>
      <c r="Z1709" s="20">
        <f t="shared" si="677"/>
        <v>-829143.89739230671</v>
      </c>
      <c r="AA1709" s="26">
        <f t="shared" si="678"/>
        <v>82914.389739230683</v>
      </c>
      <c r="AB1709" s="31">
        <f t="shared" si="679"/>
        <v>179849.78587178956</v>
      </c>
      <c r="AC1709" s="30">
        <f t="shared" si="680"/>
        <v>179849.78587178956</v>
      </c>
      <c r="AG1709" s="25">
        <f t="shared" si="681"/>
        <v>71491.067336902634</v>
      </c>
      <c r="AH1709" s="25">
        <f t="shared" si="682"/>
        <v>82914.389739230683</v>
      </c>
      <c r="AI1709" s="25">
        <f t="shared" si="683"/>
        <v>154405.45707613332</v>
      </c>
      <c r="AJ1709" s="25">
        <f t="shared" si="684"/>
        <v>1</v>
      </c>
      <c r="AK1709" s="25">
        <f t="shared" si="685"/>
        <v>154405.45707613332</v>
      </c>
      <c r="AL1709" s="25">
        <f t="shared" ca="1" si="686"/>
        <v>424980</v>
      </c>
      <c r="AM1709" s="25">
        <f t="shared" ca="1" si="687"/>
        <v>61</v>
      </c>
      <c r="AN1709" s="25">
        <f ca="1">IF(AM1709=0,0,COUNTIF($AM$19:AM1709,C1709*10+1))</f>
        <v>149</v>
      </c>
      <c r="AO1709" s="20">
        <f t="shared" ca="1" si="688"/>
        <v>0</v>
      </c>
      <c r="AP1709" s="32">
        <f t="shared" ca="1" si="689"/>
        <v>424980</v>
      </c>
    </row>
    <row r="1710" spans="1:42" x14ac:dyDescent="0.2">
      <c r="A1710" s="14">
        <f>Daten!A1710</f>
        <v>62279</v>
      </c>
      <c r="B1710" s="7" t="str">
        <f>Daten!B1710</f>
        <v xml:space="preserve">Waldbach-Mönichwald                              </v>
      </c>
      <c r="C1710" s="14">
        <f t="shared" si="665"/>
        <v>6</v>
      </c>
      <c r="D1710" s="9">
        <f>Daten!D1710</f>
        <v>0</v>
      </c>
      <c r="E1710" s="8">
        <f>Daten!E1710</f>
        <v>1398</v>
      </c>
      <c r="F1710" s="8">
        <f>Daten!F1710</f>
        <v>1471</v>
      </c>
      <c r="G1710" s="26">
        <f t="shared" si="666"/>
        <v>-73</v>
      </c>
      <c r="H1710" s="28">
        <f t="shared" si="667"/>
        <v>-4.9626104690686609E-2</v>
      </c>
      <c r="I1710" s="20">
        <f t="shared" si="668"/>
        <v>20.9550659517583</v>
      </c>
      <c r="J1710" s="20">
        <f t="shared" si="669"/>
        <v>-93.9550659517583</v>
      </c>
      <c r="K1710" s="26">
        <f t="shared" si="670"/>
        <v>46977.532975879149</v>
      </c>
      <c r="L1710" s="15">
        <f>Daten!G1710</f>
        <v>144</v>
      </c>
      <c r="M1710" s="15">
        <f>Daten!H1710</f>
        <v>878</v>
      </c>
      <c r="N1710" s="15">
        <f>Daten!I1710</f>
        <v>376</v>
      </c>
      <c r="O1710" s="27">
        <f t="shared" si="671"/>
        <v>0.592255125284738</v>
      </c>
      <c r="P1710" s="15">
        <f t="shared" si="672"/>
        <v>502.61076427370466</v>
      </c>
      <c r="Q1710" s="20">
        <f t="shared" si="673"/>
        <v>17.38923572629534</v>
      </c>
      <c r="R1710" s="26">
        <f t="shared" si="674"/>
        <v>3477.8471452590679</v>
      </c>
      <c r="S1710" s="8">
        <f>Daten!K1710</f>
        <v>13339.31</v>
      </c>
      <c r="T1710" s="8">
        <f>Daten!L1710</f>
        <v>98371.16</v>
      </c>
      <c r="U1710" s="8">
        <f>Daten!M1710</f>
        <v>180493.89</v>
      </c>
      <c r="V1710" s="8">
        <f>Daten!N1710</f>
        <v>500</v>
      </c>
      <c r="W1710" s="8">
        <f>Daten!O1710</f>
        <v>500</v>
      </c>
      <c r="X1710" s="22">
        <f t="shared" si="675"/>
        <v>292204.36</v>
      </c>
      <c r="Y1710" s="8">
        <f t="shared" si="676"/>
        <v>573499.28174112504</v>
      </c>
      <c r="Z1710" s="20">
        <f t="shared" si="677"/>
        <v>-281294.92174112506</v>
      </c>
      <c r="AA1710" s="26">
        <f t="shared" si="678"/>
        <v>28129.492174112507</v>
      </c>
      <c r="AB1710" s="31">
        <f t="shared" si="679"/>
        <v>78584.872295250723</v>
      </c>
      <c r="AC1710" s="30">
        <f t="shared" si="680"/>
        <v>78584.872295250723</v>
      </c>
      <c r="AG1710" s="25">
        <f t="shared" si="681"/>
        <v>46977.532975879149</v>
      </c>
      <c r="AH1710" s="25">
        <f t="shared" si="682"/>
        <v>28129.492174112507</v>
      </c>
      <c r="AI1710" s="25">
        <f t="shared" si="683"/>
        <v>75107.025149991649</v>
      </c>
      <c r="AJ1710" s="25">
        <f t="shared" si="684"/>
        <v>1</v>
      </c>
      <c r="AK1710" s="25">
        <f t="shared" si="685"/>
        <v>75107.025149991649</v>
      </c>
      <c r="AL1710" s="25">
        <f t="shared" ca="1" si="686"/>
        <v>206722</v>
      </c>
      <c r="AM1710" s="25">
        <f t="shared" ca="1" si="687"/>
        <v>61</v>
      </c>
      <c r="AN1710" s="25">
        <f ca="1">IF(AM1710=0,0,COUNTIF($AM$19:AM1710,C1710*10+1))</f>
        <v>150</v>
      </c>
      <c r="AO1710" s="20">
        <f t="shared" ca="1" si="688"/>
        <v>0</v>
      </c>
      <c r="AP1710" s="32">
        <f t="shared" ca="1" si="689"/>
        <v>206722</v>
      </c>
    </row>
    <row r="1711" spans="1:42" x14ac:dyDescent="0.2">
      <c r="A1711" s="14">
        <f>Daten!A1711</f>
        <v>62280</v>
      </c>
      <c r="B1711" s="7" t="str">
        <f>Daten!B1711</f>
        <v xml:space="preserve">Fürstenfeld                                      </v>
      </c>
      <c r="C1711" s="14">
        <f t="shared" si="665"/>
        <v>6</v>
      </c>
      <c r="D1711" s="9">
        <f>Daten!D1711</f>
        <v>0</v>
      </c>
      <c r="E1711" s="8">
        <f>Daten!E1711</f>
        <v>10371</v>
      </c>
      <c r="F1711" s="8">
        <f>Daten!F1711</f>
        <v>10113</v>
      </c>
      <c r="G1711" s="26">
        <f t="shared" si="666"/>
        <v>258</v>
      </c>
      <c r="H1711" s="28">
        <f t="shared" si="667"/>
        <v>2.5511717591219223E-2</v>
      </c>
      <c r="I1711" s="20">
        <f t="shared" si="668"/>
        <v>144.0642977363234</v>
      </c>
      <c r="J1711" s="20">
        <f t="shared" si="669"/>
        <v>113.9357022636766</v>
      </c>
      <c r="K1711" s="26">
        <f t="shared" si="670"/>
        <v>-56967.851131838303</v>
      </c>
      <c r="L1711" s="15">
        <f>Daten!G1711</f>
        <v>1284</v>
      </c>
      <c r="M1711" s="15">
        <f>Daten!H1711</f>
        <v>6487</v>
      </c>
      <c r="N1711" s="15">
        <f>Daten!I1711</f>
        <v>2600</v>
      </c>
      <c r="O1711" s="27">
        <f t="shared" si="671"/>
        <v>0.59873593340527209</v>
      </c>
      <c r="P1711" s="15">
        <f t="shared" si="672"/>
        <v>3713.4806695256516</v>
      </c>
      <c r="Q1711" s="20">
        <f t="shared" si="673"/>
        <v>170.51933047434841</v>
      </c>
      <c r="R1711" s="26">
        <f t="shared" si="674"/>
        <v>34103.866094869678</v>
      </c>
      <c r="S1711" s="8">
        <f>Daten!K1711</f>
        <v>32817.25</v>
      </c>
      <c r="T1711" s="8">
        <f>Daten!L1711</f>
        <v>982688.64</v>
      </c>
      <c r="U1711" s="8">
        <f>Daten!M1711</f>
        <v>4367225.5</v>
      </c>
      <c r="V1711" s="8">
        <f>Daten!N1711</f>
        <v>500</v>
      </c>
      <c r="W1711" s="8">
        <f>Daten!O1711</f>
        <v>500</v>
      </c>
      <c r="X1711" s="22">
        <f t="shared" si="675"/>
        <v>5382731.3899999997</v>
      </c>
      <c r="Y1711" s="8">
        <f t="shared" si="676"/>
        <v>4254478.5772083038</v>
      </c>
      <c r="Z1711" s="20">
        <f t="shared" si="677"/>
        <v>1128252.8127916958</v>
      </c>
      <c r="AA1711" s="26">
        <f t="shared" si="678"/>
        <v>-112825.28127916959</v>
      </c>
      <c r="AB1711" s="31">
        <f t="shared" si="679"/>
        <v>-135689.26631613821</v>
      </c>
      <c r="AC1711" s="30">
        <f t="shared" si="680"/>
        <v>0</v>
      </c>
      <c r="AG1711" s="25">
        <f t="shared" si="681"/>
        <v>0</v>
      </c>
      <c r="AH1711" s="25">
        <f t="shared" si="682"/>
        <v>0</v>
      </c>
      <c r="AI1711" s="25">
        <f t="shared" si="683"/>
        <v>0</v>
      </c>
      <c r="AJ1711" s="25">
        <f t="shared" si="684"/>
        <v>1</v>
      </c>
      <c r="AK1711" s="25">
        <f t="shared" si="685"/>
        <v>0</v>
      </c>
      <c r="AL1711" s="25">
        <f t="shared" ca="1" si="686"/>
        <v>0</v>
      </c>
      <c r="AM1711" s="25">
        <f t="shared" ca="1" si="687"/>
        <v>0</v>
      </c>
      <c r="AN1711" s="25">
        <f ca="1">IF(AM1711=0,0,COUNTIF($AM$19:AM1711,C1711*10+1))</f>
        <v>0</v>
      </c>
      <c r="AO1711" s="20">
        <f t="shared" ca="1" si="688"/>
        <v>0</v>
      </c>
      <c r="AP1711" s="32">
        <f t="shared" ca="1" si="689"/>
        <v>0</v>
      </c>
    </row>
    <row r="1712" spans="1:42" x14ac:dyDescent="0.2">
      <c r="A1712" s="14">
        <f>Daten!A1712</f>
        <v>62311</v>
      </c>
      <c r="B1712" s="7" t="str">
        <f>Daten!B1712</f>
        <v xml:space="preserve">Edelsbach bei Feldbach                            </v>
      </c>
      <c r="C1712" s="14">
        <f t="shared" si="665"/>
        <v>6</v>
      </c>
      <c r="D1712" s="9">
        <f>Daten!D1712</f>
        <v>0</v>
      </c>
      <c r="E1712" s="8">
        <f>Daten!E1712</f>
        <v>1360</v>
      </c>
      <c r="F1712" s="8">
        <f>Daten!F1712</f>
        <v>1350</v>
      </c>
      <c r="G1712" s="26">
        <f t="shared" si="666"/>
        <v>10</v>
      </c>
      <c r="H1712" s="28">
        <f t="shared" si="667"/>
        <v>7.4074074074074077E-3</v>
      </c>
      <c r="I1712" s="20">
        <f t="shared" si="668"/>
        <v>19.231365761300957</v>
      </c>
      <c r="J1712" s="20">
        <f t="shared" si="669"/>
        <v>-9.2313657613009568</v>
      </c>
      <c r="K1712" s="26">
        <f t="shared" si="670"/>
        <v>4615.6828806504782</v>
      </c>
      <c r="L1712" s="15">
        <f>Daten!G1712</f>
        <v>194</v>
      </c>
      <c r="M1712" s="15">
        <f>Daten!H1712</f>
        <v>880</v>
      </c>
      <c r="N1712" s="15">
        <f>Daten!I1712</f>
        <v>286</v>
      </c>
      <c r="O1712" s="27">
        <f t="shared" si="671"/>
        <v>0.54545454545454541</v>
      </c>
      <c r="P1712" s="15">
        <f t="shared" si="672"/>
        <v>503.7556635089523</v>
      </c>
      <c r="Q1712" s="20">
        <f t="shared" si="673"/>
        <v>-23.755663508952296</v>
      </c>
      <c r="R1712" s="26">
        <f t="shared" si="674"/>
        <v>-4751.1327017904587</v>
      </c>
      <c r="S1712" s="8">
        <f>Daten!K1712</f>
        <v>7734.21</v>
      </c>
      <c r="T1712" s="8">
        <f>Daten!L1712</f>
        <v>63156.67</v>
      </c>
      <c r="U1712" s="8">
        <f>Daten!M1712</f>
        <v>371260.64</v>
      </c>
      <c r="V1712" s="8">
        <f>Daten!N1712</f>
        <v>500</v>
      </c>
      <c r="W1712" s="8">
        <f>Daten!O1712</f>
        <v>500</v>
      </c>
      <c r="X1712" s="22">
        <f t="shared" si="675"/>
        <v>442151.52</v>
      </c>
      <c r="Y1712" s="8">
        <f t="shared" si="676"/>
        <v>557910.60312441352</v>
      </c>
      <c r="Z1712" s="20">
        <f t="shared" si="677"/>
        <v>-115759.0831244135</v>
      </c>
      <c r="AA1712" s="26">
        <f t="shared" si="678"/>
        <v>11575.908312441352</v>
      </c>
      <c r="AB1712" s="31">
        <f t="shared" si="679"/>
        <v>11440.458491301371</v>
      </c>
      <c r="AC1712" s="30">
        <f t="shared" si="680"/>
        <v>11440.458491301371</v>
      </c>
      <c r="AG1712" s="25">
        <f t="shared" si="681"/>
        <v>4615.6828806504782</v>
      </c>
      <c r="AH1712" s="25">
        <f t="shared" si="682"/>
        <v>11575.908312441352</v>
      </c>
      <c r="AI1712" s="25">
        <f t="shared" si="683"/>
        <v>16191.59119309183</v>
      </c>
      <c r="AJ1712" s="25">
        <f t="shared" si="684"/>
        <v>1</v>
      </c>
      <c r="AK1712" s="25">
        <f t="shared" si="685"/>
        <v>16191.59119309183</v>
      </c>
      <c r="AL1712" s="25">
        <f t="shared" ca="1" si="686"/>
        <v>44565</v>
      </c>
      <c r="AM1712" s="25">
        <f t="shared" ca="1" si="687"/>
        <v>61</v>
      </c>
      <c r="AN1712" s="25">
        <f ca="1">IF(AM1712=0,0,COUNTIF($AM$19:AM1712,C1712*10+1))</f>
        <v>151</v>
      </c>
      <c r="AO1712" s="20">
        <f t="shared" ca="1" si="688"/>
        <v>0</v>
      </c>
      <c r="AP1712" s="32">
        <f t="shared" ca="1" si="689"/>
        <v>44565</v>
      </c>
    </row>
    <row r="1713" spans="1:42" x14ac:dyDescent="0.2">
      <c r="A1713" s="14">
        <f>Daten!A1713</f>
        <v>62314</v>
      </c>
      <c r="B1713" s="7" t="str">
        <f>Daten!B1713</f>
        <v xml:space="preserve">Eichkögl                                         </v>
      </c>
      <c r="C1713" s="14">
        <f t="shared" si="665"/>
        <v>6</v>
      </c>
      <c r="D1713" s="9">
        <f>Daten!D1713</f>
        <v>0</v>
      </c>
      <c r="E1713" s="8">
        <f>Daten!E1713</f>
        <v>1386</v>
      </c>
      <c r="F1713" s="8">
        <f>Daten!F1713</f>
        <v>1336</v>
      </c>
      <c r="G1713" s="26">
        <f t="shared" si="666"/>
        <v>50</v>
      </c>
      <c r="H1713" s="28">
        <f t="shared" si="667"/>
        <v>3.7425149700598799E-2</v>
      </c>
      <c r="I1713" s="20">
        <f t="shared" si="668"/>
        <v>19.031929375628206</v>
      </c>
      <c r="J1713" s="20">
        <f t="shared" si="669"/>
        <v>30.968070624371794</v>
      </c>
      <c r="K1713" s="26">
        <f t="shared" si="670"/>
        <v>-15484.035312185897</v>
      </c>
      <c r="L1713" s="15">
        <f>Daten!G1713</f>
        <v>234</v>
      </c>
      <c r="M1713" s="15">
        <f>Daten!H1713</f>
        <v>906</v>
      </c>
      <c r="N1713" s="15">
        <f>Daten!I1713</f>
        <v>246</v>
      </c>
      <c r="O1713" s="27">
        <f t="shared" si="671"/>
        <v>0.5298013245033113</v>
      </c>
      <c r="P1713" s="15">
        <f t="shared" si="672"/>
        <v>518.63935356717138</v>
      </c>
      <c r="Q1713" s="20">
        <f t="shared" si="673"/>
        <v>-38.639353567171383</v>
      </c>
      <c r="R1713" s="26">
        <f t="shared" si="674"/>
        <v>-7727.8707134342767</v>
      </c>
      <c r="S1713" s="8">
        <f>Daten!K1713</f>
        <v>7949.46</v>
      </c>
      <c r="T1713" s="8">
        <f>Daten!L1713</f>
        <v>59200.26</v>
      </c>
      <c r="U1713" s="8">
        <f>Daten!M1713</f>
        <v>136093.75</v>
      </c>
      <c r="V1713" s="8">
        <f>Daten!N1713</f>
        <v>500</v>
      </c>
      <c r="W1713" s="8">
        <f>Daten!O1713</f>
        <v>500</v>
      </c>
      <c r="X1713" s="22">
        <f t="shared" si="675"/>
        <v>203243.47</v>
      </c>
      <c r="Y1713" s="8">
        <f t="shared" si="676"/>
        <v>568576.54112532141</v>
      </c>
      <c r="Z1713" s="20">
        <f t="shared" si="677"/>
        <v>-365333.07112532144</v>
      </c>
      <c r="AA1713" s="26">
        <f t="shared" si="678"/>
        <v>36533.307112532144</v>
      </c>
      <c r="AB1713" s="31">
        <f t="shared" si="679"/>
        <v>13321.40108691197</v>
      </c>
      <c r="AC1713" s="30">
        <f t="shared" si="680"/>
        <v>13321.40108691197</v>
      </c>
      <c r="AG1713" s="25">
        <f t="shared" si="681"/>
        <v>-15484.035312185897</v>
      </c>
      <c r="AH1713" s="25">
        <f t="shared" si="682"/>
        <v>36533.307112532144</v>
      </c>
      <c r="AI1713" s="25">
        <f t="shared" si="683"/>
        <v>21049.271800346247</v>
      </c>
      <c r="AJ1713" s="25">
        <f t="shared" si="684"/>
        <v>1</v>
      </c>
      <c r="AK1713" s="25">
        <f t="shared" si="685"/>
        <v>21049.271800346247</v>
      </c>
      <c r="AL1713" s="25">
        <f t="shared" ca="1" si="686"/>
        <v>57935</v>
      </c>
      <c r="AM1713" s="25">
        <f t="shared" ca="1" si="687"/>
        <v>61</v>
      </c>
      <c r="AN1713" s="25">
        <f ca="1">IF(AM1713=0,0,COUNTIF($AM$19:AM1713,C1713*10+1))</f>
        <v>152</v>
      </c>
      <c r="AO1713" s="20">
        <f t="shared" ca="1" si="688"/>
        <v>0</v>
      </c>
      <c r="AP1713" s="32">
        <f t="shared" ca="1" si="689"/>
        <v>57935</v>
      </c>
    </row>
    <row r="1714" spans="1:42" x14ac:dyDescent="0.2">
      <c r="A1714" s="14">
        <f>Daten!A1714</f>
        <v>62326</v>
      </c>
      <c r="B1714" s="7" t="str">
        <f>Daten!B1714</f>
        <v xml:space="preserve">Halbenrain                                        </v>
      </c>
      <c r="C1714" s="14">
        <f t="shared" si="665"/>
        <v>6</v>
      </c>
      <c r="D1714" s="9">
        <f>Daten!D1714</f>
        <v>0</v>
      </c>
      <c r="E1714" s="8">
        <f>Daten!E1714</f>
        <v>1687</v>
      </c>
      <c r="F1714" s="8">
        <f>Daten!F1714</f>
        <v>1742</v>
      </c>
      <c r="G1714" s="26">
        <f t="shared" si="666"/>
        <v>-55</v>
      </c>
      <c r="H1714" s="28">
        <f t="shared" si="667"/>
        <v>-3.1572904707233063E-2</v>
      </c>
      <c r="I1714" s="20">
        <f t="shared" si="668"/>
        <v>24.815584560137975</v>
      </c>
      <c r="J1714" s="20">
        <f t="shared" si="669"/>
        <v>-79.815584560137978</v>
      </c>
      <c r="K1714" s="26">
        <f t="shared" si="670"/>
        <v>39907.792280068992</v>
      </c>
      <c r="L1714" s="15">
        <f>Daten!G1714</f>
        <v>175</v>
      </c>
      <c r="M1714" s="15">
        <f>Daten!H1714</f>
        <v>1065</v>
      </c>
      <c r="N1714" s="15">
        <f>Daten!I1714</f>
        <v>447</v>
      </c>
      <c r="O1714" s="27">
        <f t="shared" si="671"/>
        <v>0.58403755868544605</v>
      </c>
      <c r="P1714" s="15">
        <f t="shared" si="672"/>
        <v>609.65884276935708</v>
      </c>
      <c r="Q1714" s="20">
        <f t="shared" si="673"/>
        <v>12.341157230642921</v>
      </c>
      <c r="R1714" s="26">
        <f t="shared" si="674"/>
        <v>2468.2314461285841</v>
      </c>
      <c r="S1714" s="8">
        <f>Daten!K1714</f>
        <v>27833.49</v>
      </c>
      <c r="T1714" s="8">
        <f>Daten!L1714</f>
        <v>151895.56</v>
      </c>
      <c r="U1714" s="8">
        <f>Daten!M1714</f>
        <v>352967.61</v>
      </c>
      <c r="V1714" s="8">
        <f>Daten!N1714</f>
        <v>500</v>
      </c>
      <c r="W1714" s="8">
        <f>Daten!O1714</f>
        <v>500</v>
      </c>
      <c r="X1714" s="22">
        <f t="shared" si="675"/>
        <v>532696.65999999992</v>
      </c>
      <c r="Y1714" s="8">
        <f t="shared" si="676"/>
        <v>692055.28490506299</v>
      </c>
      <c r="Z1714" s="20">
        <f t="shared" si="677"/>
        <v>-159358.62490506307</v>
      </c>
      <c r="AA1714" s="26">
        <f t="shared" si="678"/>
        <v>15935.862490506308</v>
      </c>
      <c r="AB1714" s="31">
        <f t="shared" si="679"/>
        <v>58311.88621670389</v>
      </c>
      <c r="AC1714" s="30">
        <f t="shared" si="680"/>
        <v>58311.88621670389</v>
      </c>
      <c r="AG1714" s="25">
        <f t="shared" si="681"/>
        <v>39907.792280068992</v>
      </c>
      <c r="AH1714" s="25">
        <f t="shared" si="682"/>
        <v>15935.862490506308</v>
      </c>
      <c r="AI1714" s="25">
        <f t="shared" si="683"/>
        <v>55843.654770575304</v>
      </c>
      <c r="AJ1714" s="25">
        <f t="shared" si="684"/>
        <v>1</v>
      </c>
      <c r="AK1714" s="25">
        <f t="shared" si="685"/>
        <v>55843.654770575304</v>
      </c>
      <c r="AL1714" s="25">
        <f t="shared" ca="1" si="686"/>
        <v>153702</v>
      </c>
      <c r="AM1714" s="25">
        <f t="shared" ca="1" si="687"/>
        <v>61</v>
      </c>
      <c r="AN1714" s="25">
        <f ca="1">IF(AM1714=0,0,COUNTIF($AM$19:AM1714,C1714*10+1))</f>
        <v>153</v>
      </c>
      <c r="AO1714" s="20">
        <f t="shared" ca="1" si="688"/>
        <v>0</v>
      </c>
      <c r="AP1714" s="32">
        <f t="shared" ca="1" si="689"/>
        <v>153702</v>
      </c>
    </row>
    <row r="1715" spans="1:42" x14ac:dyDescent="0.2">
      <c r="A1715" s="14">
        <f>Daten!A1715</f>
        <v>62330</v>
      </c>
      <c r="B1715" s="7" t="str">
        <f>Daten!B1715</f>
        <v xml:space="preserve">Jagerberg                                         </v>
      </c>
      <c r="C1715" s="14">
        <f t="shared" si="665"/>
        <v>6</v>
      </c>
      <c r="D1715" s="9">
        <f>Daten!D1715</f>
        <v>0</v>
      </c>
      <c r="E1715" s="8">
        <f>Daten!E1715</f>
        <v>1613</v>
      </c>
      <c r="F1715" s="8">
        <f>Daten!F1715</f>
        <v>1639</v>
      </c>
      <c r="G1715" s="26">
        <f t="shared" si="666"/>
        <v>-26</v>
      </c>
      <c r="H1715" s="28">
        <f t="shared" si="667"/>
        <v>-1.5863331299572909E-2</v>
      </c>
      <c r="I1715" s="20">
        <f t="shared" si="668"/>
        <v>23.348302579831309</v>
      </c>
      <c r="J1715" s="20">
        <f t="shared" si="669"/>
        <v>-49.348302579831312</v>
      </c>
      <c r="K1715" s="26">
        <f t="shared" si="670"/>
        <v>24674.151289915655</v>
      </c>
      <c r="L1715" s="15">
        <f>Daten!G1715</f>
        <v>214</v>
      </c>
      <c r="M1715" s="15">
        <f>Daten!H1715</f>
        <v>1049</v>
      </c>
      <c r="N1715" s="15">
        <f>Daten!I1715</f>
        <v>350</v>
      </c>
      <c r="O1715" s="27">
        <f t="shared" si="671"/>
        <v>0.53765490943755956</v>
      </c>
      <c r="P1715" s="15">
        <f t="shared" si="672"/>
        <v>600.49964888737611</v>
      </c>
      <c r="Q1715" s="20">
        <f t="shared" si="673"/>
        <v>-36.499648887376111</v>
      </c>
      <c r="R1715" s="26">
        <f t="shared" si="674"/>
        <v>-7299.9297774752222</v>
      </c>
      <c r="S1715" s="8">
        <f>Daten!K1715</f>
        <v>14251.07</v>
      </c>
      <c r="T1715" s="8">
        <f>Daten!L1715</f>
        <v>96670.93</v>
      </c>
      <c r="U1715" s="8">
        <f>Daten!M1715</f>
        <v>305935.21000000002</v>
      </c>
      <c r="V1715" s="8">
        <f>Daten!N1715</f>
        <v>500</v>
      </c>
      <c r="W1715" s="8">
        <f>Daten!O1715</f>
        <v>500</v>
      </c>
      <c r="X1715" s="22">
        <f t="shared" si="675"/>
        <v>416857.21</v>
      </c>
      <c r="Y1715" s="8">
        <f t="shared" si="676"/>
        <v>661698.38444094046</v>
      </c>
      <c r="Z1715" s="20">
        <f t="shared" si="677"/>
        <v>-244841.17444094043</v>
      </c>
      <c r="AA1715" s="26">
        <f t="shared" si="678"/>
        <v>24484.117444094045</v>
      </c>
      <c r="AB1715" s="31">
        <f t="shared" si="679"/>
        <v>41858.338956534477</v>
      </c>
      <c r="AC1715" s="30">
        <f t="shared" si="680"/>
        <v>41858.338956534477</v>
      </c>
      <c r="AG1715" s="25">
        <f t="shared" si="681"/>
        <v>24674.151289915655</v>
      </c>
      <c r="AH1715" s="25">
        <f t="shared" si="682"/>
        <v>24484.117444094045</v>
      </c>
      <c r="AI1715" s="25">
        <f t="shared" si="683"/>
        <v>49158.268734009704</v>
      </c>
      <c r="AJ1715" s="25">
        <f t="shared" si="684"/>
        <v>1</v>
      </c>
      <c r="AK1715" s="25">
        <f t="shared" si="685"/>
        <v>49158.268734009704</v>
      </c>
      <c r="AL1715" s="25">
        <f t="shared" ca="1" si="686"/>
        <v>135301</v>
      </c>
      <c r="AM1715" s="25">
        <f t="shared" ca="1" si="687"/>
        <v>61</v>
      </c>
      <c r="AN1715" s="25">
        <f ca="1">IF(AM1715=0,0,COUNTIF($AM$19:AM1715,C1715*10+1))</f>
        <v>154</v>
      </c>
      <c r="AO1715" s="20">
        <f t="shared" ca="1" si="688"/>
        <v>0</v>
      </c>
      <c r="AP1715" s="32">
        <f t="shared" ca="1" si="689"/>
        <v>135301</v>
      </c>
    </row>
    <row r="1716" spans="1:42" x14ac:dyDescent="0.2">
      <c r="A1716" s="14">
        <f>Daten!A1716</f>
        <v>62332</v>
      </c>
      <c r="B1716" s="7" t="str">
        <f>Daten!B1716</f>
        <v xml:space="preserve">Kapfenstein                                       </v>
      </c>
      <c r="C1716" s="14">
        <f t="shared" si="665"/>
        <v>6</v>
      </c>
      <c r="D1716" s="9">
        <f>Daten!D1716</f>
        <v>0</v>
      </c>
      <c r="E1716" s="8">
        <f>Daten!E1716</f>
        <v>1516</v>
      </c>
      <c r="F1716" s="8">
        <f>Daten!F1716</f>
        <v>1566</v>
      </c>
      <c r="G1716" s="26">
        <f t="shared" si="666"/>
        <v>-50</v>
      </c>
      <c r="H1716" s="28">
        <f t="shared" si="667"/>
        <v>-3.1928480204342274E-2</v>
      </c>
      <c r="I1716" s="20">
        <f t="shared" si="668"/>
        <v>22.30838428310911</v>
      </c>
      <c r="J1716" s="20">
        <f t="shared" si="669"/>
        <v>-72.308384283109106</v>
      </c>
      <c r="K1716" s="26">
        <f t="shared" si="670"/>
        <v>36154.192141554551</v>
      </c>
      <c r="L1716" s="15">
        <f>Daten!G1716</f>
        <v>223</v>
      </c>
      <c r="M1716" s="15">
        <f>Daten!H1716</f>
        <v>951</v>
      </c>
      <c r="N1716" s="15">
        <f>Daten!I1716</f>
        <v>342</v>
      </c>
      <c r="O1716" s="27">
        <f t="shared" si="671"/>
        <v>0.59411146161934802</v>
      </c>
      <c r="P1716" s="15">
        <f t="shared" si="672"/>
        <v>544.39958636024278</v>
      </c>
      <c r="Q1716" s="20">
        <f t="shared" si="673"/>
        <v>20.600413639757221</v>
      </c>
      <c r="R1716" s="26">
        <f t="shared" si="674"/>
        <v>4120.0827279514442</v>
      </c>
      <c r="S1716" s="8">
        <f>Daten!K1716</f>
        <v>11925.67</v>
      </c>
      <c r="T1716" s="8">
        <f>Daten!L1716</f>
        <v>71601.25</v>
      </c>
      <c r="U1716" s="8">
        <f>Daten!M1716</f>
        <v>321814.58</v>
      </c>
      <c r="V1716" s="8">
        <f>Daten!N1716</f>
        <v>500</v>
      </c>
      <c r="W1716" s="8">
        <f>Daten!O1716</f>
        <v>500</v>
      </c>
      <c r="X1716" s="22">
        <f t="shared" si="675"/>
        <v>405341.5</v>
      </c>
      <c r="Y1716" s="8">
        <f t="shared" si="676"/>
        <v>621906.23112986097</v>
      </c>
      <c r="Z1716" s="20">
        <f t="shared" si="677"/>
        <v>-216564.73112986097</v>
      </c>
      <c r="AA1716" s="26">
        <f t="shared" si="678"/>
        <v>21656.473112986099</v>
      </c>
      <c r="AB1716" s="31">
        <f t="shared" si="679"/>
        <v>61930.747982492088</v>
      </c>
      <c r="AC1716" s="30">
        <f t="shared" si="680"/>
        <v>61930.747982492088</v>
      </c>
      <c r="AG1716" s="25">
        <f t="shared" si="681"/>
        <v>36154.192141554551</v>
      </c>
      <c r="AH1716" s="25">
        <f t="shared" si="682"/>
        <v>21656.473112986099</v>
      </c>
      <c r="AI1716" s="25">
        <f t="shared" si="683"/>
        <v>57810.665254540654</v>
      </c>
      <c r="AJ1716" s="25">
        <f t="shared" si="684"/>
        <v>1</v>
      </c>
      <c r="AK1716" s="25">
        <f t="shared" si="685"/>
        <v>57810.665254540654</v>
      </c>
      <c r="AL1716" s="25">
        <f t="shared" ca="1" si="686"/>
        <v>159116</v>
      </c>
      <c r="AM1716" s="25">
        <f t="shared" ca="1" si="687"/>
        <v>61</v>
      </c>
      <c r="AN1716" s="25">
        <f ca="1">IF(AM1716=0,0,COUNTIF($AM$19:AM1716,C1716*10+1))</f>
        <v>155</v>
      </c>
      <c r="AO1716" s="20">
        <f t="shared" ca="1" si="688"/>
        <v>0</v>
      </c>
      <c r="AP1716" s="32">
        <f t="shared" ca="1" si="689"/>
        <v>159116</v>
      </c>
    </row>
    <row r="1717" spans="1:42" x14ac:dyDescent="0.2">
      <c r="A1717" s="14">
        <f>Daten!A1717</f>
        <v>62335</v>
      </c>
      <c r="B1717" s="7" t="str">
        <f>Daten!B1717</f>
        <v xml:space="preserve">Klöch                                            </v>
      </c>
      <c r="C1717" s="14">
        <f t="shared" si="665"/>
        <v>6</v>
      </c>
      <c r="D1717" s="9">
        <f>Daten!D1717</f>
        <v>0</v>
      </c>
      <c r="E1717" s="8">
        <f>Daten!E1717</f>
        <v>1151</v>
      </c>
      <c r="F1717" s="8">
        <f>Daten!F1717</f>
        <v>1166</v>
      </c>
      <c r="G1717" s="26">
        <f t="shared" si="666"/>
        <v>-15</v>
      </c>
      <c r="H1717" s="28">
        <f t="shared" si="667"/>
        <v>-1.2864493996569469E-2</v>
      </c>
      <c r="I1717" s="20">
        <f t="shared" si="668"/>
        <v>16.610201835316232</v>
      </c>
      <c r="J1717" s="20">
        <f t="shared" si="669"/>
        <v>-31.610201835316232</v>
      </c>
      <c r="K1717" s="26">
        <f t="shared" si="670"/>
        <v>15805.100917658116</v>
      </c>
      <c r="L1717" s="15">
        <f>Daten!G1717</f>
        <v>119</v>
      </c>
      <c r="M1717" s="15">
        <f>Daten!H1717</f>
        <v>679</v>
      </c>
      <c r="N1717" s="15">
        <f>Daten!I1717</f>
        <v>353</v>
      </c>
      <c r="O1717" s="27">
        <f t="shared" si="671"/>
        <v>0.69513991163475697</v>
      </c>
      <c r="P1717" s="15">
        <f t="shared" si="672"/>
        <v>388.6932903665666</v>
      </c>
      <c r="Q1717" s="20">
        <f t="shared" si="673"/>
        <v>83.3067096334334</v>
      </c>
      <c r="R1717" s="26">
        <f t="shared" si="674"/>
        <v>16661.34192668668</v>
      </c>
      <c r="S1717" s="8">
        <f>Daten!K1717</f>
        <v>12036.86</v>
      </c>
      <c r="T1717" s="8">
        <f>Daten!L1717</f>
        <v>100681.92</v>
      </c>
      <c r="U1717" s="8">
        <f>Daten!M1717</f>
        <v>262812.3</v>
      </c>
      <c r="V1717" s="8">
        <f>Daten!N1717</f>
        <v>500</v>
      </c>
      <c r="W1717" s="8">
        <f>Daten!O1717</f>
        <v>500</v>
      </c>
      <c r="X1717" s="22">
        <f t="shared" si="675"/>
        <v>375531.07999999996</v>
      </c>
      <c r="Y1717" s="8">
        <f t="shared" si="676"/>
        <v>472172.87073249999</v>
      </c>
      <c r="Z1717" s="20">
        <f t="shared" si="677"/>
        <v>-96641.790732500027</v>
      </c>
      <c r="AA1717" s="26">
        <f t="shared" si="678"/>
        <v>9664.1790732500031</v>
      </c>
      <c r="AB1717" s="31">
        <f t="shared" si="679"/>
        <v>42130.621917594799</v>
      </c>
      <c r="AC1717" s="30">
        <f t="shared" si="680"/>
        <v>42130.621917594799</v>
      </c>
      <c r="AG1717" s="25">
        <f t="shared" si="681"/>
        <v>15805.100917658116</v>
      </c>
      <c r="AH1717" s="25">
        <f t="shared" si="682"/>
        <v>9664.1790732500031</v>
      </c>
      <c r="AI1717" s="25">
        <f t="shared" si="683"/>
        <v>25469.279990908119</v>
      </c>
      <c r="AJ1717" s="25">
        <f t="shared" si="684"/>
        <v>1</v>
      </c>
      <c r="AK1717" s="25">
        <f t="shared" si="685"/>
        <v>25469.279990908119</v>
      </c>
      <c r="AL1717" s="25">
        <f t="shared" ca="1" si="686"/>
        <v>70101</v>
      </c>
      <c r="AM1717" s="25">
        <f t="shared" ca="1" si="687"/>
        <v>61</v>
      </c>
      <c r="AN1717" s="25">
        <f ca="1">IF(AM1717=0,0,COUNTIF($AM$19:AM1717,C1717*10+1))</f>
        <v>156</v>
      </c>
      <c r="AO1717" s="20">
        <f t="shared" ca="1" si="688"/>
        <v>0</v>
      </c>
      <c r="AP1717" s="32">
        <f t="shared" ca="1" si="689"/>
        <v>70101</v>
      </c>
    </row>
    <row r="1718" spans="1:42" x14ac:dyDescent="0.2">
      <c r="A1718" s="14">
        <f>Daten!A1718</f>
        <v>62343</v>
      </c>
      <c r="B1718" s="7" t="str">
        <f>Daten!B1718</f>
        <v xml:space="preserve">Mettersdorf am Saßbach                           </v>
      </c>
      <c r="C1718" s="14">
        <f t="shared" si="665"/>
        <v>6</v>
      </c>
      <c r="D1718" s="9">
        <f>Daten!D1718</f>
        <v>0</v>
      </c>
      <c r="E1718" s="8">
        <f>Daten!E1718</f>
        <v>1363</v>
      </c>
      <c r="F1718" s="8">
        <f>Daten!F1718</f>
        <v>1284</v>
      </c>
      <c r="G1718" s="26">
        <f t="shared" si="666"/>
        <v>79</v>
      </c>
      <c r="H1718" s="28">
        <f t="shared" si="667"/>
        <v>6.1526479750778816E-2</v>
      </c>
      <c r="I1718" s="20">
        <f t="shared" si="668"/>
        <v>18.291165657415132</v>
      </c>
      <c r="J1718" s="20">
        <f t="shared" si="669"/>
        <v>60.708834342584865</v>
      </c>
      <c r="K1718" s="26">
        <f t="shared" si="670"/>
        <v>-30354.417171292433</v>
      </c>
      <c r="L1718" s="15">
        <f>Daten!G1718</f>
        <v>163</v>
      </c>
      <c r="M1718" s="15">
        <f>Daten!H1718</f>
        <v>854</v>
      </c>
      <c r="N1718" s="15">
        <f>Daten!I1718</f>
        <v>346</v>
      </c>
      <c r="O1718" s="27">
        <f t="shared" si="671"/>
        <v>0.59601873536299765</v>
      </c>
      <c r="P1718" s="15">
        <f t="shared" si="672"/>
        <v>488.87197345073326</v>
      </c>
      <c r="Q1718" s="20">
        <f t="shared" si="673"/>
        <v>20.128026549266735</v>
      </c>
      <c r="R1718" s="26">
        <f t="shared" si="674"/>
        <v>4025.6053098533471</v>
      </c>
      <c r="S1718" s="8">
        <f>Daten!K1718</f>
        <v>11167.38</v>
      </c>
      <c r="T1718" s="8">
        <f>Daten!L1718</f>
        <v>116950.26</v>
      </c>
      <c r="U1718" s="8">
        <f>Daten!M1718</f>
        <v>654393.72</v>
      </c>
      <c r="V1718" s="8">
        <f>Daten!N1718</f>
        <v>500</v>
      </c>
      <c r="W1718" s="8">
        <f>Daten!O1718</f>
        <v>500</v>
      </c>
      <c r="X1718" s="22">
        <f t="shared" si="675"/>
        <v>782511.36</v>
      </c>
      <c r="Y1718" s="8">
        <f t="shared" si="676"/>
        <v>559141.28827836446</v>
      </c>
      <c r="Z1718" s="20">
        <f t="shared" si="677"/>
        <v>223370.07172163553</v>
      </c>
      <c r="AA1718" s="26">
        <f t="shared" si="678"/>
        <v>-22337.007172163554</v>
      </c>
      <c r="AB1718" s="31">
        <f t="shared" si="679"/>
        <v>-48665.819033602638</v>
      </c>
      <c r="AC1718" s="30">
        <f t="shared" si="680"/>
        <v>0</v>
      </c>
      <c r="AG1718" s="25">
        <f t="shared" si="681"/>
        <v>0</v>
      </c>
      <c r="AH1718" s="25">
        <f t="shared" si="682"/>
        <v>0</v>
      </c>
      <c r="AI1718" s="25">
        <f t="shared" si="683"/>
        <v>0</v>
      </c>
      <c r="AJ1718" s="25">
        <f t="shared" si="684"/>
        <v>1</v>
      </c>
      <c r="AK1718" s="25">
        <f t="shared" si="685"/>
        <v>0</v>
      </c>
      <c r="AL1718" s="25">
        <f t="shared" ca="1" si="686"/>
        <v>0</v>
      </c>
      <c r="AM1718" s="25">
        <f t="shared" ca="1" si="687"/>
        <v>0</v>
      </c>
      <c r="AN1718" s="25">
        <f ca="1">IF(AM1718=0,0,COUNTIF($AM$19:AM1718,C1718*10+1))</f>
        <v>0</v>
      </c>
      <c r="AO1718" s="20">
        <f t="shared" ca="1" si="688"/>
        <v>0</v>
      </c>
      <c r="AP1718" s="32">
        <f t="shared" ca="1" si="689"/>
        <v>0</v>
      </c>
    </row>
    <row r="1719" spans="1:42" x14ac:dyDescent="0.2">
      <c r="A1719" s="14">
        <f>Daten!A1719</f>
        <v>62368</v>
      </c>
      <c r="B1719" s="7" t="str">
        <f>Daten!B1719</f>
        <v xml:space="preserve">Tieschen                                          </v>
      </c>
      <c r="C1719" s="14">
        <f t="shared" si="665"/>
        <v>6</v>
      </c>
      <c r="D1719" s="9">
        <f>Daten!D1719</f>
        <v>0</v>
      </c>
      <c r="E1719" s="8">
        <f>Daten!E1719</f>
        <v>1216</v>
      </c>
      <c r="F1719" s="8">
        <f>Daten!F1719</f>
        <v>1223</v>
      </c>
      <c r="G1719" s="26">
        <f t="shared" si="666"/>
        <v>-7</v>
      </c>
      <c r="H1719" s="28">
        <f t="shared" si="667"/>
        <v>-5.7236304170073587E-3</v>
      </c>
      <c r="I1719" s="20">
        <f t="shared" si="668"/>
        <v>17.422192834126719</v>
      </c>
      <c r="J1719" s="20">
        <f t="shared" si="669"/>
        <v>-24.422192834126719</v>
      </c>
      <c r="K1719" s="26">
        <f t="shared" si="670"/>
        <v>12211.09641706336</v>
      </c>
      <c r="L1719" s="15">
        <f>Daten!G1719</f>
        <v>139</v>
      </c>
      <c r="M1719" s="15">
        <f>Daten!H1719</f>
        <v>754</v>
      </c>
      <c r="N1719" s="15">
        <f>Daten!I1719</f>
        <v>323</v>
      </c>
      <c r="O1719" s="27">
        <f t="shared" si="671"/>
        <v>0.61273209549071617</v>
      </c>
      <c r="P1719" s="15">
        <f t="shared" si="672"/>
        <v>431.6270116883523</v>
      </c>
      <c r="Q1719" s="20">
        <f t="shared" si="673"/>
        <v>30.372988311647703</v>
      </c>
      <c r="R1719" s="26">
        <f t="shared" si="674"/>
        <v>6074.597662329541</v>
      </c>
      <c r="S1719" s="8">
        <f>Daten!K1719</f>
        <v>12830.22</v>
      </c>
      <c r="T1719" s="8">
        <f>Daten!L1719</f>
        <v>83833.740000000005</v>
      </c>
      <c r="U1719" s="8">
        <f>Daten!M1719</f>
        <v>103549.17</v>
      </c>
      <c r="V1719" s="8">
        <f>Daten!N1719</f>
        <v>500</v>
      </c>
      <c r="W1719" s="8">
        <f>Daten!O1719</f>
        <v>500</v>
      </c>
      <c r="X1719" s="22">
        <f t="shared" si="675"/>
        <v>200213.13</v>
      </c>
      <c r="Y1719" s="8">
        <f t="shared" si="676"/>
        <v>498837.71573476976</v>
      </c>
      <c r="Z1719" s="20">
        <f t="shared" si="677"/>
        <v>-298624.58573476976</v>
      </c>
      <c r="AA1719" s="26">
        <f t="shared" si="678"/>
        <v>29862.458573476979</v>
      </c>
      <c r="AB1719" s="31">
        <f t="shared" si="679"/>
        <v>48148.152652869881</v>
      </c>
      <c r="AC1719" s="30">
        <f t="shared" si="680"/>
        <v>48148.152652869881</v>
      </c>
      <c r="AG1719" s="25">
        <f t="shared" si="681"/>
        <v>12211.09641706336</v>
      </c>
      <c r="AH1719" s="25">
        <f t="shared" si="682"/>
        <v>29862.458573476979</v>
      </c>
      <c r="AI1719" s="25">
        <f t="shared" si="683"/>
        <v>42073.554990540339</v>
      </c>
      <c r="AJ1719" s="25">
        <f t="shared" si="684"/>
        <v>1</v>
      </c>
      <c r="AK1719" s="25">
        <f t="shared" si="685"/>
        <v>42073.554990540339</v>
      </c>
      <c r="AL1719" s="25">
        <f t="shared" ca="1" si="686"/>
        <v>115802</v>
      </c>
      <c r="AM1719" s="25">
        <f t="shared" ca="1" si="687"/>
        <v>61</v>
      </c>
      <c r="AN1719" s="25">
        <f ca="1">IF(AM1719=0,0,COUNTIF($AM$19:AM1719,C1719*10+1))</f>
        <v>157</v>
      </c>
      <c r="AO1719" s="20">
        <f t="shared" ca="1" si="688"/>
        <v>0</v>
      </c>
      <c r="AP1719" s="32">
        <f t="shared" ca="1" si="689"/>
        <v>115802</v>
      </c>
    </row>
    <row r="1720" spans="1:42" x14ac:dyDescent="0.2">
      <c r="A1720" s="14">
        <f>Daten!A1720</f>
        <v>62372</v>
      </c>
      <c r="B1720" s="7" t="str">
        <f>Daten!B1720</f>
        <v xml:space="preserve">Unterlamm                                         </v>
      </c>
      <c r="C1720" s="14">
        <f t="shared" si="665"/>
        <v>6</v>
      </c>
      <c r="D1720" s="9">
        <f>Daten!D1720</f>
        <v>0</v>
      </c>
      <c r="E1720" s="8">
        <f>Daten!E1720</f>
        <v>1238</v>
      </c>
      <c r="F1720" s="8">
        <f>Daten!F1720</f>
        <v>1248</v>
      </c>
      <c r="G1720" s="26">
        <f t="shared" si="666"/>
        <v>-10</v>
      </c>
      <c r="H1720" s="28">
        <f t="shared" si="667"/>
        <v>-8.0128205128205121E-3</v>
      </c>
      <c r="I1720" s="20">
        <f t="shared" si="668"/>
        <v>17.778329237113773</v>
      </c>
      <c r="J1720" s="20">
        <f t="shared" si="669"/>
        <v>-27.778329237113773</v>
      </c>
      <c r="K1720" s="26">
        <f t="shared" si="670"/>
        <v>13889.164618556886</v>
      </c>
      <c r="L1720" s="15">
        <f>Daten!G1720</f>
        <v>154</v>
      </c>
      <c r="M1720" s="15">
        <f>Daten!H1720</f>
        <v>811</v>
      </c>
      <c r="N1720" s="15">
        <f>Daten!I1720</f>
        <v>273</v>
      </c>
      <c r="O1720" s="27">
        <f t="shared" si="671"/>
        <v>0.52651048088779284</v>
      </c>
      <c r="P1720" s="15">
        <f t="shared" si="672"/>
        <v>464.25663989290945</v>
      </c>
      <c r="Q1720" s="20">
        <f t="shared" si="673"/>
        <v>-37.256639892909448</v>
      </c>
      <c r="R1720" s="26">
        <f t="shared" si="674"/>
        <v>-7451.3279785818895</v>
      </c>
      <c r="S1720" s="8">
        <f>Daten!K1720</f>
        <v>6460.3</v>
      </c>
      <c r="T1720" s="8">
        <f>Daten!L1720</f>
        <v>51764.49</v>
      </c>
      <c r="U1720" s="8">
        <f>Daten!M1720</f>
        <v>131951.12</v>
      </c>
      <c r="V1720" s="8">
        <f>Daten!N1720</f>
        <v>500</v>
      </c>
      <c r="W1720" s="8">
        <f>Daten!O1720</f>
        <v>500</v>
      </c>
      <c r="X1720" s="22">
        <f t="shared" si="675"/>
        <v>190175.91</v>
      </c>
      <c r="Y1720" s="8">
        <f t="shared" si="676"/>
        <v>507862.7401970764</v>
      </c>
      <c r="Z1720" s="20">
        <f t="shared" si="677"/>
        <v>-317686.83019707643</v>
      </c>
      <c r="AA1720" s="26">
        <f t="shared" si="678"/>
        <v>31768.683019707645</v>
      </c>
      <c r="AB1720" s="31">
        <f t="shared" si="679"/>
        <v>38206.519659682643</v>
      </c>
      <c r="AC1720" s="30">
        <f t="shared" si="680"/>
        <v>38206.519659682643</v>
      </c>
      <c r="AG1720" s="25">
        <f t="shared" si="681"/>
        <v>13889.164618556886</v>
      </c>
      <c r="AH1720" s="25">
        <f t="shared" si="682"/>
        <v>31768.683019707645</v>
      </c>
      <c r="AI1720" s="25">
        <f t="shared" si="683"/>
        <v>45657.847638264531</v>
      </c>
      <c r="AJ1720" s="25">
        <f t="shared" si="684"/>
        <v>1</v>
      </c>
      <c r="AK1720" s="25">
        <f t="shared" si="685"/>
        <v>45657.847638264531</v>
      </c>
      <c r="AL1720" s="25">
        <f t="shared" ca="1" si="686"/>
        <v>125667</v>
      </c>
      <c r="AM1720" s="25">
        <f t="shared" ca="1" si="687"/>
        <v>61</v>
      </c>
      <c r="AN1720" s="25">
        <f ca="1">IF(AM1720=0,0,COUNTIF($AM$19:AM1720,C1720*10+1))</f>
        <v>158</v>
      </c>
      <c r="AO1720" s="20">
        <f t="shared" ca="1" si="688"/>
        <v>0</v>
      </c>
      <c r="AP1720" s="32">
        <f t="shared" ca="1" si="689"/>
        <v>125667</v>
      </c>
    </row>
    <row r="1721" spans="1:42" x14ac:dyDescent="0.2">
      <c r="A1721" s="14">
        <f>Daten!A1721</f>
        <v>62375</v>
      </c>
      <c r="B1721" s="7" t="str">
        <f>Daten!B1721</f>
        <v xml:space="preserve">Bad Gleichenberg                                  </v>
      </c>
      <c r="C1721" s="14">
        <f t="shared" si="665"/>
        <v>6</v>
      </c>
      <c r="D1721" s="9">
        <f>Daten!D1721</f>
        <v>0</v>
      </c>
      <c r="E1721" s="8">
        <f>Daten!E1721</f>
        <v>5261</v>
      </c>
      <c r="F1721" s="8">
        <f>Daten!F1721</f>
        <v>5221</v>
      </c>
      <c r="G1721" s="26">
        <f t="shared" si="666"/>
        <v>40</v>
      </c>
      <c r="H1721" s="28">
        <f t="shared" si="667"/>
        <v>7.6613675541084081E-3</v>
      </c>
      <c r="I1721" s="20">
        <f t="shared" si="668"/>
        <v>74.375526399816508</v>
      </c>
      <c r="J1721" s="20">
        <f t="shared" si="669"/>
        <v>-34.375526399816508</v>
      </c>
      <c r="K1721" s="26">
        <f t="shared" si="670"/>
        <v>17187.763199908255</v>
      </c>
      <c r="L1721" s="15">
        <f>Daten!G1721</f>
        <v>634</v>
      </c>
      <c r="M1721" s="15">
        <f>Daten!H1721</f>
        <v>3276</v>
      </c>
      <c r="N1721" s="15">
        <f>Daten!I1721</f>
        <v>1351</v>
      </c>
      <c r="O1721" s="27">
        <f t="shared" si="671"/>
        <v>0.60592185592185588</v>
      </c>
      <c r="P1721" s="15">
        <f t="shared" si="672"/>
        <v>1875.3449473355997</v>
      </c>
      <c r="Q1721" s="20">
        <f t="shared" si="673"/>
        <v>109.65505266440027</v>
      </c>
      <c r="R1721" s="26">
        <f t="shared" si="674"/>
        <v>21931.010532880056</v>
      </c>
      <c r="S1721" s="8">
        <f>Daten!K1721</f>
        <v>21088.33</v>
      </c>
      <c r="T1721" s="8">
        <f>Daten!L1721</f>
        <v>468205.89</v>
      </c>
      <c r="U1721" s="8">
        <f>Daten!M1721</f>
        <v>2395963.52</v>
      </c>
      <c r="V1721" s="8">
        <f>Daten!N1721</f>
        <v>500</v>
      </c>
      <c r="W1721" s="8">
        <f>Daten!O1721</f>
        <v>500</v>
      </c>
      <c r="X1721" s="22">
        <f t="shared" si="675"/>
        <v>2885257.74</v>
      </c>
      <c r="Y1721" s="8">
        <f t="shared" si="676"/>
        <v>2158211.5316452496</v>
      </c>
      <c r="Z1721" s="20">
        <f t="shared" si="677"/>
        <v>727046.20835475065</v>
      </c>
      <c r="AA1721" s="26">
        <f t="shared" si="678"/>
        <v>-72704.620835475071</v>
      </c>
      <c r="AB1721" s="31">
        <f t="shared" si="679"/>
        <v>-33585.847102686763</v>
      </c>
      <c r="AC1721" s="30">
        <f t="shared" si="680"/>
        <v>0</v>
      </c>
      <c r="AG1721" s="25">
        <f t="shared" si="681"/>
        <v>0</v>
      </c>
      <c r="AH1721" s="25">
        <f t="shared" si="682"/>
        <v>0</v>
      </c>
      <c r="AI1721" s="25">
        <f t="shared" si="683"/>
        <v>0</v>
      </c>
      <c r="AJ1721" s="25">
        <f t="shared" si="684"/>
        <v>1</v>
      </c>
      <c r="AK1721" s="25">
        <f t="shared" si="685"/>
        <v>0</v>
      </c>
      <c r="AL1721" s="25">
        <f t="shared" ca="1" si="686"/>
        <v>0</v>
      </c>
      <c r="AM1721" s="25">
        <f t="shared" ca="1" si="687"/>
        <v>0</v>
      </c>
      <c r="AN1721" s="25">
        <f ca="1">IF(AM1721=0,0,COUNTIF($AM$19:AM1721,C1721*10+1))</f>
        <v>0</v>
      </c>
      <c r="AO1721" s="20">
        <f t="shared" ca="1" si="688"/>
        <v>0</v>
      </c>
      <c r="AP1721" s="32">
        <f t="shared" ca="1" si="689"/>
        <v>0</v>
      </c>
    </row>
    <row r="1722" spans="1:42" x14ac:dyDescent="0.2">
      <c r="A1722" s="14">
        <f>Daten!A1722</f>
        <v>62376</v>
      </c>
      <c r="B1722" s="7" t="str">
        <f>Daten!B1722</f>
        <v xml:space="preserve">Bad Radkersburg                                   </v>
      </c>
      <c r="C1722" s="14">
        <f t="shared" si="665"/>
        <v>6</v>
      </c>
      <c r="D1722" s="9">
        <f>Daten!D1722</f>
        <v>0</v>
      </c>
      <c r="E1722" s="8">
        <f>Daten!E1722</f>
        <v>3212</v>
      </c>
      <c r="F1722" s="8">
        <f>Daten!F1722</f>
        <v>3178</v>
      </c>
      <c r="G1722" s="26">
        <f t="shared" si="666"/>
        <v>34</v>
      </c>
      <c r="H1722" s="28">
        <f t="shared" si="667"/>
        <v>1.0698552548772814E-2</v>
      </c>
      <c r="I1722" s="20">
        <f t="shared" si="668"/>
        <v>45.272059547714399</v>
      </c>
      <c r="J1722" s="20">
        <f t="shared" si="669"/>
        <v>-11.272059547714399</v>
      </c>
      <c r="K1722" s="26">
        <f t="shared" si="670"/>
        <v>5636.029773857199</v>
      </c>
      <c r="L1722" s="15">
        <f>Daten!G1722</f>
        <v>321</v>
      </c>
      <c r="M1722" s="15">
        <f>Daten!H1722</f>
        <v>1854</v>
      </c>
      <c r="N1722" s="15">
        <f>Daten!I1722</f>
        <v>1037</v>
      </c>
      <c r="O1722" s="27">
        <f t="shared" si="671"/>
        <v>0.73247033441208198</v>
      </c>
      <c r="P1722" s="15">
        <f t="shared" si="672"/>
        <v>1061.3215910745428</v>
      </c>
      <c r="Q1722" s="20">
        <f t="shared" si="673"/>
        <v>296.67840892545723</v>
      </c>
      <c r="R1722" s="26">
        <f t="shared" si="674"/>
        <v>59335.681785091445</v>
      </c>
      <c r="S1722" s="8">
        <f>Daten!K1722</f>
        <v>17987.47</v>
      </c>
      <c r="T1722" s="8">
        <f>Daten!L1722</f>
        <v>455271.29</v>
      </c>
      <c r="U1722" s="8">
        <f>Daten!M1722</f>
        <v>2047666.98</v>
      </c>
      <c r="V1722" s="8">
        <f>Daten!N1722</f>
        <v>500</v>
      </c>
      <c r="W1722" s="8">
        <f>Daten!O1722</f>
        <v>500</v>
      </c>
      <c r="X1722" s="22">
        <f t="shared" si="675"/>
        <v>2520925.7400000002</v>
      </c>
      <c r="Y1722" s="8">
        <f t="shared" si="676"/>
        <v>1317653.5714967768</v>
      </c>
      <c r="Z1722" s="20">
        <f t="shared" si="677"/>
        <v>1203272.1685032235</v>
      </c>
      <c r="AA1722" s="26">
        <f t="shared" si="678"/>
        <v>-120327.21685032235</v>
      </c>
      <c r="AB1722" s="31">
        <f t="shared" si="679"/>
        <v>-55355.505291373709</v>
      </c>
      <c r="AC1722" s="30">
        <f t="shared" si="680"/>
        <v>0</v>
      </c>
      <c r="AG1722" s="25">
        <f t="shared" si="681"/>
        <v>0</v>
      </c>
      <c r="AH1722" s="25">
        <f t="shared" si="682"/>
        <v>0</v>
      </c>
      <c r="AI1722" s="25">
        <f t="shared" si="683"/>
        <v>0</v>
      </c>
      <c r="AJ1722" s="25">
        <f t="shared" si="684"/>
        <v>1</v>
      </c>
      <c r="AK1722" s="25">
        <f t="shared" si="685"/>
        <v>0</v>
      </c>
      <c r="AL1722" s="25">
        <f t="shared" ca="1" si="686"/>
        <v>0</v>
      </c>
      <c r="AM1722" s="25">
        <f t="shared" ca="1" si="687"/>
        <v>0</v>
      </c>
      <c r="AN1722" s="25">
        <f ca="1">IF(AM1722=0,0,COUNTIF($AM$19:AM1722,C1722*10+1))</f>
        <v>0</v>
      </c>
      <c r="AO1722" s="20">
        <f t="shared" ca="1" si="688"/>
        <v>0</v>
      </c>
      <c r="AP1722" s="32">
        <f t="shared" ca="1" si="689"/>
        <v>0</v>
      </c>
    </row>
    <row r="1723" spans="1:42" x14ac:dyDescent="0.2">
      <c r="A1723" s="14">
        <f>Daten!A1723</f>
        <v>62377</v>
      </c>
      <c r="B1723" s="7" t="str">
        <f>Daten!B1723</f>
        <v xml:space="preserve">Deutsch Goritz                                    </v>
      </c>
      <c r="C1723" s="14">
        <f t="shared" si="665"/>
        <v>6</v>
      </c>
      <c r="D1723" s="9">
        <f>Daten!D1723</f>
        <v>0</v>
      </c>
      <c r="E1723" s="8">
        <f>Daten!E1723</f>
        <v>1777</v>
      </c>
      <c r="F1723" s="8">
        <f>Daten!F1723</f>
        <v>1798</v>
      </c>
      <c r="G1723" s="26">
        <f t="shared" si="666"/>
        <v>-21</v>
      </c>
      <c r="H1723" s="28">
        <f t="shared" si="667"/>
        <v>-1.1679644048943271E-2</v>
      </c>
      <c r="I1723" s="20">
        <f t="shared" si="668"/>
        <v>25.613330102828979</v>
      </c>
      <c r="J1723" s="20">
        <f t="shared" si="669"/>
        <v>-46.613330102828982</v>
      </c>
      <c r="K1723" s="26">
        <f t="shared" si="670"/>
        <v>23306.665051414489</v>
      </c>
      <c r="L1723" s="15">
        <f>Daten!G1723</f>
        <v>244</v>
      </c>
      <c r="M1723" s="15">
        <f>Daten!H1723</f>
        <v>1100</v>
      </c>
      <c r="N1723" s="15">
        <f>Daten!I1723</f>
        <v>433</v>
      </c>
      <c r="O1723" s="27">
        <f t="shared" si="671"/>
        <v>0.61545454545454548</v>
      </c>
      <c r="P1723" s="15">
        <f t="shared" si="672"/>
        <v>629.69457938619041</v>
      </c>
      <c r="Q1723" s="20">
        <f t="shared" si="673"/>
        <v>47.305420613809588</v>
      </c>
      <c r="R1723" s="26">
        <f t="shared" si="674"/>
        <v>9461.0841227619167</v>
      </c>
      <c r="S1723" s="8">
        <f>Daten!K1723</f>
        <v>24460.31</v>
      </c>
      <c r="T1723" s="8">
        <f>Daten!L1723</f>
        <v>121484.45</v>
      </c>
      <c r="U1723" s="8">
        <f>Daten!M1723</f>
        <v>824320.65</v>
      </c>
      <c r="V1723" s="8">
        <f>Daten!N1723</f>
        <v>500</v>
      </c>
      <c r="W1723" s="8">
        <f>Daten!O1723</f>
        <v>500</v>
      </c>
      <c r="X1723" s="22">
        <f t="shared" si="675"/>
        <v>970265.41</v>
      </c>
      <c r="Y1723" s="8">
        <f t="shared" si="676"/>
        <v>728975.83952359029</v>
      </c>
      <c r="Z1723" s="20">
        <f t="shared" si="677"/>
        <v>241289.57047640975</v>
      </c>
      <c r="AA1723" s="26">
        <f t="shared" si="678"/>
        <v>-24128.957047640975</v>
      </c>
      <c r="AB1723" s="31">
        <f t="shared" si="679"/>
        <v>8638.7921265354307</v>
      </c>
      <c r="AC1723" s="30">
        <f t="shared" si="680"/>
        <v>8638.7921265354307</v>
      </c>
      <c r="AG1723" s="25">
        <f t="shared" si="681"/>
        <v>23306.665051414489</v>
      </c>
      <c r="AH1723" s="25">
        <f t="shared" si="682"/>
        <v>-24128.957047640975</v>
      </c>
      <c r="AI1723" s="25">
        <f t="shared" si="683"/>
        <v>-822.29199622648594</v>
      </c>
      <c r="AJ1723" s="25">
        <f t="shared" si="684"/>
        <v>1</v>
      </c>
      <c r="AK1723" s="25">
        <f t="shared" si="685"/>
        <v>0</v>
      </c>
      <c r="AL1723" s="25">
        <f t="shared" ca="1" si="686"/>
        <v>0</v>
      </c>
      <c r="AM1723" s="25">
        <f t="shared" ca="1" si="687"/>
        <v>0</v>
      </c>
      <c r="AN1723" s="25">
        <f ca="1">IF(AM1723=0,0,COUNTIF($AM$19:AM1723,C1723*10+1))</f>
        <v>0</v>
      </c>
      <c r="AO1723" s="20">
        <f t="shared" ca="1" si="688"/>
        <v>0</v>
      </c>
      <c r="AP1723" s="32">
        <f t="shared" ca="1" si="689"/>
        <v>0</v>
      </c>
    </row>
    <row r="1724" spans="1:42" x14ac:dyDescent="0.2">
      <c r="A1724" s="14">
        <f>Daten!A1724</f>
        <v>62378</v>
      </c>
      <c r="B1724" s="7" t="str">
        <f>Daten!B1724</f>
        <v xml:space="preserve">Fehring                                           </v>
      </c>
      <c r="C1724" s="14">
        <f t="shared" si="665"/>
        <v>6</v>
      </c>
      <c r="D1724" s="9">
        <f>Daten!D1724</f>
        <v>0</v>
      </c>
      <c r="E1724" s="8">
        <f>Daten!E1724</f>
        <v>7201</v>
      </c>
      <c r="F1724" s="8">
        <f>Daten!F1724</f>
        <v>7180</v>
      </c>
      <c r="G1724" s="26">
        <f t="shared" si="666"/>
        <v>21</v>
      </c>
      <c r="H1724" s="28">
        <f t="shared" si="667"/>
        <v>2.9247910863509749E-3</v>
      </c>
      <c r="I1724" s="20">
        <f t="shared" si="668"/>
        <v>102.28237493788212</v>
      </c>
      <c r="J1724" s="20">
        <f t="shared" si="669"/>
        <v>-81.282374937882125</v>
      </c>
      <c r="K1724" s="26">
        <f t="shared" si="670"/>
        <v>40641.187468941062</v>
      </c>
      <c r="L1724" s="15">
        <f>Daten!G1724</f>
        <v>935</v>
      </c>
      <c r="M1724" s="15">
        <f>Daten!H1724</f>
        <v>4471</v>
      </c>
      <c r="N1724" s="15">
        <f>Daten!I1724</f>
        <v>1795</v>
      </c>
      <c r="O1724" s="27">
        <f t="shared" si="671"/>
        <v>0.61060165511071351</v>
      </c>
      <c r="P1724" s="15">
        <f t="shared" si="672"/>
        <v>2559.4222403960521</v>
      </c>
      <c r="Q1724" s="20">
        <f t="shared" si="673"/>
        <v>170.57775960394792</v>
      </c>
      <c r="R1724" s="26">
        <f t="shared" si="674"/>
        <v>34115.551920789585</v>
      </c>
      <c r="S1724" s="8">
        <f>Daten!K1724</f>
        <v>50006.58</v>
      </c>
      <c r="T1724" s="8">
        <f>Daten!L1724</f>
        <v>492944.55</v>
      </c>
      <c r="U1724" s="8">
        <f>Daten!M1724</f>
        <v>2006492.12</v>
      </c>
      <c r="V1724" s="8">
        <f>Daten!N1724</f>
        <v>500</v>
      </c>
      <c r="W1724" s="8">
        <f>Daten!O1724</f>
        <v>500</v>
      </c>
      <c r="X1724" s="22">
        <f t="shared" si="675"/>
        <v>2549443.25</v>
      </c>
      <c r="Y1724" s="8">
        <f t="shared" si="676"/>
        <v>2954054.5978668397</v>
      </c>
      <c r="Z1724" s="20">
        <f t="shared" si="677"/>
        <v>-404611.34786683973</v>
      </c>
      <c r="AA1724" s="26">
        <f t="shared" si="678"/>
        <v>40461.134786683979</v>
      </c>
      <c r="AB1724" s="31">
        <f t="shared" si="679"/>
        <v>115217.87417641463</v>
      </c>
      <c r="AC1724" s="30">
        <f t="shared" si="680"/>
        <v>115217.87417641463</v>
      </c>
      <c r="AG1724" s="25">
        <f t="shared" si="681"/>
        <v>40641.187468941062</v>
      </c>
      <c r="AH1724" s="25">
        <f t="shared" si="682"/>
        <v>40461.134786683979</v>
      </c>
      <c r="AI1724" s="25">
        <f t="shared" si="683"/>
        <v>81102.32225562504</v>
      </c>
      <c r="AJ1724" s="25">
        <f t="shared" si="684"/>
        <v>1</v>
      </c>
      <c r="AK1724" s="25">
        <f t="shared" si="685"/>
        <v>81102.32225562504</v>
      </c>
      <c r="AL1724" s="25">
        <f t="shared" ca="1" si="686"/>
        <v>223223</v>
      </c>
      <c r="AM1724" s="25">
        <f t="shared" ca="1" si="687"/>
        <v>61</v>
      </c>
      <c r="AN1724" s="25">
        <f ca="1">IF(AM1724=0,0,COUNTIF($AM$19:AM1724,C1724*10+1))</f>
        <v>159</v>
      </c>
      <c r="AO1724" s="20">
        <f t="shared" ca="1" si="688"/>
        <v>0</v>
      </c>
      <c r="AP1724" s="32">
        <f t="shared" ca="1" si="689"/>
        <v>223223</v>
      </c>
    </row>
    <row r="1725" spans="1:42" x14ac:dyDescent="0.2">
      <c r="A1725" s="14">
        <f>Daten!A1725</f>
        <v>62379</v>
      </c>
      <c r="B1725" s="7" t="str">
        <f>Daten!B1725</f>
        <v xml:space="preserve">Feldbach                                          </v>
      </c>
      <c r="C1725" s="14">
        <f t="shared" si="665"/>
        <v>6</v>
      </c>
      <c r="D1725" s="9">
        <f>Daten!D1725</f>
        <v>0</v>
      </c>
      <c r="E1725" s="8">
        <f>Daten!E1725</f>
        <v>13498</v>
      </c>
      <c r="F1725" s="8">
        <f>Daten!F1725</f>
        <v>13457</v>
      </c>
      <c r="G1725" s="26">
        <f t="shared" si="666"/>
        <v>41</v>
      </c>
      <c r="H1725" s="28">
        <f t="shared" si="667"/>
        <v>3.0467414728394143E-3</v>
      </c>
      <c r="I1725" s="20">
        <f t="shared" si="668"/>
        <v>191.70110299987184</v>
      </c>
      <c r="J1725" s="20">
        <f t="shared" si="669"/>
        <v>-150.70110299987184</v>
      </c>
      <c r="K1725" s="26">
        <f t="shared" si="670"/>
        <v>75350.551499935915</v>
      </c>
      <c r="L1725" s="15">
        <f>Daten!G1725</f>
        <v>1872</v>
      </c>
      <c r="M1725" s="15">
        <f>Daten!H1725</f>
        <v>8724</v>
      </c>
      <c r="N1725" s="15">
        <f>Daten!I1725</f>
        <v>2902</v>
      </c>
      <c r="O1725" s="27">
        <f t="shared" si="671"/>
        <v>0.54722604309949563</v>
      </c>
      <c r="P1725" s="15">
        <f t="shared" si="672"/>
        <v>4994.0504641501129</v>
      </c>
      <c r="Q1725" s="20">
        <f t="shared" si="673"/>
        <v>-220.05046415011293</v>
      </c>
      <c r="R1725" s="26">
        <f t="shared" si="674"/>
        <v>-44010.092830022586</v>
      </c>
      <c r="S1725" s="8">
        <f>Daten!K1725</f>
        <v>29192.27</v>
      </c>
      <c r="T1725" s="8">
        <f>Daten!L1725</f>
        <v>1179599.3500000001</v>
      </c>
      <c r="U1725" s="8">
        <f>Daten!M1725</f>
        <v>5838230.3399999999</v>
      </c>
      <c r="V1725" s="8">
        <f>Daten!N1725</f>
        <v>500</v>
      </c>
      <c r="W1725" s="8">
        <f>Daten!O1725</f>
        <v>500</v>
      </c>
      <c r="X1725" s="22">
        <f t="shared" si="675"/>
        <v>7047021.96</v>
      </c>
      <c r="Y1725" s="8">
        <f t="shared" si="676"/>
        <v>5537262.7360098045</v>
      </c>
      <c r="Z1725" s="20">
        <f t="shared" si="677"/>
        <v>1509759.2239901954</v>
      </c>
      <c r="AA1725" s="26">
        <f t="shared" si="678"/>
        <v>-150975.92239901956</v>
      </c>
      <c r="AB1725" s="31">
        <f t="shared" si="679"/>
        <v>-119635.46372910624</v>
      </c>
      <c r="AC1725" s="30">
        <f t="shared" si="680"/>
        <v>0</v>
      </c>
      <c r="AG1725" s="25">
        <f t="shared" si="681"/>
        <v>0</v>
      </c>
      <c r="AH1725" s="25">
        <f t="shared" si="682"/>
        <v>0</v>
      </c>
      <c r="AI1725" s="25">
        <f t="shared" si="683"/>
        <v>0</v>
      </c>
      <c r="AJ1725" s="25">
        <f t="shared" si="684"/>
        <v>1</v>
      </c>
      <c r="AK1725" s="25">
        <f t="shared" si="685"/>
        <v>0</v>
      </c>
      <c r="AL1725" s="25">
        <f t="shared" ca="1" si="686"/>
        <v>0</v>
      </c>
      <c r="AM1725" s="25">
        <f t="shared" ca="1" si="687"/>
        <v>0</v>
      </c>
      <c r="AN1725" s="25">
        <f ca="1">IF(AM1725=0,0,COUNTIF($AM$19:AM1725,C1725*10+1))</f>
        <v>0</v>
      </c>
      <c r="AO1725" s="20">
        <f t="shared" ca="1" si="688"/>
        <v>0</v>
      </c>
      <c r="AP1725" s="32">
        <f t="shared" ca="1" si="689"/>
        <v>0</v>
      </c>
    </row>
    <row r="1726" spans="1:42" x14ac:dyDescent="0.2">
      <c r="A1726" s="14">
        <f>Daten!A1726</f>
        <v>62380</v>
      </c>
      <c r="B1726" s="7" t="str">
        <f>Daten!B1726</f>
        <v xml:space="preserve">Gnas                                              </v>
      </c>
      <c r="C1726" s="14">
        <f t="shared" si="665"/>
        <v>6</v>
      </c>
      <c r="D1726" s="9">
        <f>Daten!D1726</f>
        <v>0</v>
      </c>
      <c r="E1726" s="8">
        <f>Daten!E1726</f>
        <v>5979</v>
      </c>
      <c r="F1726" s="8">
        <f>Daten!F1726</f>
        <v>5994</v>
      </c>
      <c r="G1726" s="26">
        <f t="shared" si="666"/>
        <v>-15</v>
      </c>
      <c r="H1726" s="28">
        <f t="shared" si="667"/>
        <v>-2.5025025025025025E-3</v>
      </c>
      <c r="I1726" s="20">
        <f t="shared" si="668"/>
        <v>85.387263980176243</v>
      </c>
      <c r="J1726" s="20">
        <f t="shared" si="669"/>
        <v>-100.38726398017624</v>
      </c>
      <c r="K1726" s="26">
        <f t="shared" si="670"/>
        <v>50193.631990088121</v>
      </c>
      <c r="L1726" s="15">
        <f>Daten!G1726</f>
        <v>836</v>
      </c>
      <c r="M1726" s="15">
        <f>Daten!H1726</f>
        <v>3824</v>
      </c>
      <c r="N1726" s="15">
        <f>Daten!I1726</f>
        <v>1319</v>
      </c>
      <c r="O1726" s="27">
        <f t="shared" si="671"/>
        <v>0.5635460251046025</v>
      </c>
      <c r="P1726" s="15">
        <f t="shared" si="672"/>
        <v>2189.0473377934472</v>
      </c>
      <c r="Q1726" s="20">
        <f t="shared" si="673"/>
        <v>-34.047337793447241</v>
      </c>
      <c r="R1726" s="26">
        <f t="shared" si="674"/>
        <v>-6809.4675586894482</v>
      </c>
      <c r="S1726" s="8">
        <f>Daten!K1726</f>
        <v>43882.71</v>
      </c>
      <c r="T1726" s="8">
        <f>Daten!L1726</f>
        <v>343336.42</v>
      </c>
      <c r="U1726" s="8">
        <f>Daten!M1726</f>
        <v>1292280.02</v>
      </c>
      <c r="V1726" s="8">
        <f>Daten!N1726</f>
        <v>500</v>
      </c>
      <c r="W1726" s="8">
        <f>Daten!O1726</f>
        <v>500</v>
      </c>
      <c r="X1726" s="22">
        <f t="shared" si="675"/>
        <v>1679499.15</v>
      </c>
      <c r="Y1726" s="8">
        <f t="shared" si="676"/>
        <v>2452755.5118241678</v>
      </c>
      <c r="Z1726" s="20">
        <f t="shared" si="677"/>
        <v>-773256.36182416789</v>
      </c>
      <c r="AA1726" s="26">
        <f t="shared" si="678"/>
        <v>77325.636182416798</v>
      </c>
      <c r="AB1726" s="31">
        <f t="shared" si="679"/>
        <v>120709.80061381547</v>
      </c>
      <c r="AC1726" s="30">
        <f t="shared" si="680"/>
        <v>120709.80061381547</v>
      </c>
      <c r="AG1726" s="25">
        <f t="shared" si="681"/>
        <v>50193.631990088121</v>
      </c>
      <c r="AH1726" s="25">
        <f t="shared" si="682"/>
        <v>77325.636182416798</v>
      </c>
      <c r="AI1726" s="25">
        <f t="shared" si="683"/>
        <v>127519.26817250492</v>
      </c>
      <c r="AJ1726" s="25">
        <f t="shared" si="684"/>
        <v>1</v>
      </c>
      <c r="AK1726" s="25">
        <f t="shared" si="685"/>
        <v>127519.26817250492</v>
      </c>
      <c r="AL1726" s="25">
        <f t="shared" ca="1" si="686"/>
        <v>350979</v>
      </c>
      <c r="AM1726" s="25">
        <f t="shared" ca="1" si="687"/>
        <v>61</v>
      </c>
      <c r="AN1726" s="25">
        <f ca="1">IF(AM1726=0,0,COUNTIF($AM$19:AM1726,C1726*10+1))</f>
        <v>160</v>
      </c>
      <c r="AO1726" s="20">
        <f t="shared" ca="1" si="688"/>
        <v>0</v>
      </c>
      <c r="AP1726" s="32">
        <f t="shared" ca="1" si="689"/>
        <v>350979</v>
      </c>
    </row>
    <row r="1727" spans="1:42" x14ac:dyDescent="0.2">
      <c r="A1727" s="14">
        <f>Daten!A1727</f>
        <v>62381</v>
      </c>
      <c r="B1727" s="7" t="str">
        <f>Daten!B1727</f>
        <v xml:space="preserve">Kirchbach-Zerlach                                 </v>
      </c>
      <c r="C1727" s="14">
        <f t="shared" si="665"/>
        <v>6</v>
      </c>
      <c r="D1727" s="9">
        <f>Daten!D1727</f>
        <v>0</v>
      </c>
      <c r="E1727" s="8">
        <f>Daten!E1727</f>
        <v>3199</v>
      </c>
      <c r="F1727" s="8">
        <f>Daten!F1727</f>
        <v>3267</v>
      </c>
      <c r="G1727" s="26">
        <f t="shared" si="666"/>
        <v>-68</v>
      </c>
      <c r="H1727" s="28">
        <f t="shared" si="667"/>
        <v>-2.0814202632384451E-2</v>
      </c>
      <c r="I1727" s="20">
        <f t="shared" si="668"/>
        <v>46.539905142348317</v>
      </c>
      <c r="J1727" s="20">
        <f t="shared" si="669"/>
        <v>-114.53990514234832</v>
      </c>
      <c r="K1727" s="26">
        <f t="shared" si="670"/>
        <v>57269.952571174159</v>
      </c>
      <c r="L1727" s="15">
        <f>Daten!G1727</f>
        <v>423</v>
      </c>
      <c r="M1727" s="15">
        <f>Daten!H1727</f>
        <v>2042</v>
      </c>
      <c r="N1727" s="15">
        <f>Daten!I1727</f>
        <v>734</v>
      </c>
      <c r="O1727" s="27">
        <f t="shared" si="671"/>
        <v>0.56660137120470122</v>
      </c>
      <c r="P1727" s="15">
        <f t="shared" si="672"/>
        <v>1168.9421191878189</v>
      </c>
      <c r="Q1727" s="20">
        <f t="shared" si="673"/>
        <v>-11.942119187818889</v>
      </c>
      <c r="R1727" s="26">
        <f t="shared" si="674"/>
        <v>-2388.4238375637779</v>
      </c>
      <c r="S1727" s="8">
        <f>Daten!K1727</f>
        <v>19856.55</v>
      </c>
      <c r="T1727" s="8">
        <f>Daten!L1727</f>
        <v>189790.75</v>
      </c>
      <c r="U1727" s="8">
        <f>Daten!M1727</f>
        <v>856379.42</v>
      </c>
      <c r="V1727" s="8">
        <f>Daten!N1727</f>
        <v>500</v>
      </c>
      <c r="W1727" s="8">
        <f>Daten!O1727</f>
        <v>500</v>
      </c>
      <c r="X1727" s="22">
        <f t="shared" si="675"/>
        <v>1066026.72</v>
      </c>
      <c r="Y1727" s="8">
        <f t="shared" si="676"/>
        <v>1312320.6024963227</v>
      </c>
      <c r="Z1727" s="20">
        <f t="shared" si="677"/>
        <v>-246293.88249632274</v>
      </c>
      <c r="AA1727" s="26">
        <f t="shared" si="678"/>
        <v>24629.388249632277</v>
      </c>
      <c r="AB1727" s="31">
        <f t="shared" si="679"/>
        <v>79510.916983242656</v>
      </c>
      <c r="AC1727" s="30">
        <f t="shared" si="680"/>
        <v>79510.916983242656</v>
      </c>
      <c r="AG1727" s="25">
        <f t="shared" si="681"/>
        <v>57269.952571174159</v>
      </c>
      <c r="AH1727" s="25">
        <f t="shared" si="682"/>
        <v>24629.388249632277</v>
      </c>
      <c r="AI1727" s="25">
        <f t="shared" si="683"/>
        <v>81899.340820806436</v>
      </c>
      <c r="AJ1727" s="25">
        <f t="shared" si="684"/>
        <v>1</v>
      </c>
      <c r="AK1727" s="25">
        <f t="shared" si="685"/>
        <v>81899.340820806436</v>
      </c>
      <c r="AL1727" s="25">
        <f t="shared" ca="1" si="686"/>
        <v>225417</v>
      </c>
      <c r="AM1727" s="25">
        <f t="shared" ca="1" si="687"/>
        <v>61</v>
      </c>
      <c r="AN1727" s="25">
        <f ca="1">IF(AM1727=0,0,COUNTIF($AM$19:AM1727,C1727*10+1))</f>
        <v>161</v>
      </c>
      <c r="AO1727" s="20">
        <f t="shared" ca="1" si="688"/>
        <v>0</v>
      </c>
      <c r="AP1727" s="32">
        <f t="shared" ca="1" si="689"/>
        <v>225417</v>
      </c>
    </row>
    <row r="1728" spans="1:42" x14ac:dyDescent="0.2">
      <c r="A1728" s="14">
        <f>Daten!A1728</f>
        <v>62382</v>
      </c>
      <c r="B1728" s="7" t="str">
        <f>Daten!B1728</f>
        <v xml:space="preserve">Kirchberg an der Raab                             </v>
      </c>
      <c r="C1728" s="14">
        <f t="shared" si="665"/>
        <v>6</v>
      </c>
      <c r="D1728" s="9">
        <f>Daten!D1728</f>
        <v>0</v>
      </c>
      <c r="E1728" s="8">
        <f>Daten!E1728</f>
        <v>4619</v>
      </c>
      <c r="F1728" s="8">
        <f>Daten!F1728</f>
        <v>4578</v>
      </c>
      <c r="G1728" s="26">
        <f t="shared" si="666"/>
        <v>41</v>
      </c>
      <c r="H1728" s="28">
        <f t="shared" si="667"/>
        <v>8.955875928352992E-3</v>
      </c>
      <c r="I1728" s="20">
        <f t="shared" si="668"/>
        <v>65.215698114989465</v>
      </c>
      <c r="J1728" s="20">
        <f t="shared" si="669"/>
        <v>-24.215698114989465</v>
      </c>
      <c r="K1728" s="26">
        <f t="shared" si="670"/>
        <v>12107.849057494732</v>
      </c>
      <c r="L1728" s="15">
        <f>Daten!G1728</f>
        <v>662</v>
      </c>
      <c r="M1728" s="15">
        <f>Daten!H1728</f>
        <v>2986</v>
      </c>
      <c r="N1728" s="15">
        <f>Daten!I1728</f>
        <v>971</v>
      </c>
      <c r="O1728" s="27">
        <f t="shared" si="671"/>
        <v>0.54688546550569328</v>
      </c>
      <c r="P1728" s="15">
        <f t="shared" si="672"/>
        <v>1709.334558224695</v>
      </c>
      <c r="Q1728" s="20">
        <f t="shared" si="673"/>
        <v>-76.334558224695002</v>
      </c>
      <c r="R1728" s="26">
        <f t="shared" si="674"/>
        <v>-15266.911644939</v>
      </c>
      <c r="S1728" s="8">
        <f>Daten!K1728</f>
        <v>24861.74</v>
      </c>
      <c r="T1728" s="8">
        <f>Daten!L1728</f>
        <v>336021.26</v>
      </c>
      <c r="U1728" s="8">
        <f>Daten!M1728</f>
        <v>1662666.24</v>
      </c>
      <c r="V1728" s="8">
        <f>Daten!N1728</f>
        <v>500</v>
      </c>
      <c r="W1728" s="8">
        <f>Daten!O1728</f>
        <v>500</v>
      </c>
      <c r="X1728" s="22">
        <f t="shared" si="675"/>
        <v>2023549.24</v>
      </c>
      <c r="Y1728" s="8">
        <f t="shared" si="676"/>
        <v>1894844.9086997544</v>
      </c>
      <c r="Z1728" s="20">
        <f t="shared" si="677"/>
        <v>128704.3313002456</v>
      </c>
      <c r="AA1728" s="26">
        <f t="shared" si="678"/>
        <v>-12870.433130024561</v>
      </c>
      <c r="AB1728" s="31">
        <f t="shared" si="679"/>
        <v>-16029.49571746883</v>
      </c>
      <c r="AC1728" s="30">
        <f t="shared" si="680"/>
        <v>0</v>
      </c>
      <c r="AG1728" s="25">
        <f t="shared" si="681"/>
        <v>0</v>
      </c>
      <c r="AH1728" s="25">
        <f t="shared" si="682"/>
        <v>0</v>
      </c>
      <c r="AI1728" s="25">
        <f t="shared" si="683"/>
        <v>0</v>
      </c>
      <c r="AJ1728" s="25">
        <f t="shared" si="684"/>
        <v>1</v>
      </c>
      <c r="AK1728" s="25">
        <f t="shared" si="685"/>
        <v>0</v>
      </c>
      <c r="AL1728" s="25">
        <f t="shared" ca="1" si="686"/>
        <v>0</v>
      </c>
      <c r="AM1728" s="25">
        <f t="shared" ca="1" si="687"/>
        <v>0</v>
      </c>
      <c r="AN1728" s="25">
        <f ca="1">IF(AM1728=0,0,COUNTIF($AM$19:AM1728,C1728*10+1))</f>
        <v>0</v>
      </c>
      <c r="AO1728" s="20">
        <f t="shared" ca="1" si="688"/>
        <v>0</v>
      </c>
      <c r="AP1728" s="32">
        <f t="shared" ca="1" si="689"/>
        <v>0</v>
      </c>
    </row>
    <row r="1729" spans="1:42" x14ac:dyDescent="0.2">
      <c r="A1729" s="14">
        <f>Daten!A1729</f>
        <v>62383</v>
      </c>
      <c r="B1729" s="7" t="str">
        <f>Daten!B1729</f>
        <v xml:space="preserve">Mureck                                            </v>
      </c>
      <c r="C1729" s="14">
        <f t="shared" si="665"/>
        <v>6</v>
      </c>
      <c r="D1729" s="9">
        <f>Daten!D1729</f>
        <v>0</v>
      </c>
      <c r="E1729" s="8">
        <f>Daten!E1729</f>
        <v>3515</v>
      </c>
      <c r="F1729" s="8">
        <f>Daten!F1729</f>
        <v>3529</v>
      </c>
      <c r="G1729" s="26">
        <f t="shared" si="666"/>
        <v>-14</v>
      </c>
      <c r="H1729" s="28">
        <f t="shared" si="667"/>
        <v>-3.9671294984414849E-3</v>
      </c>
      <c r="I1729" s="20">
        <f t="shared" si="668"/>
        <v>50.272214645652646</v>
      </c>
      <c r="J1729" s="20">
        <f t="shared" si="669"/>
        <v>-64.272214645652639</v>
      </c>
      <c r="K1729" s="26">
        <f t="shared" si="670"/>
        <v>32136.107322826319</v>
      </c>
      <c r="L1729" s="15">
        <f>Daten!G1729</f>
        <v>418</v>
      </c>
      <c r="M1729" s="15">
        <f>Daten!H1729</f>
        <v>2183</v>
      </c>
      <c r="N1729" s="15">
        <f>Daten!I1729</f>
        <v>914</v>
      </c>
      <c r="O1729" s="27">
        <f t="shared" si="671"/>
        <v>0.61016949152542377</v>
      </c>
      <c r="P1729" s="15">
        <f t="shared" si="672"/>
        <v>1249.657515272776</v>
      </c>
      <c r="Q1729" s="20">
        <f t="shared" si="673"/>
        <v>82.342484727224019</v>
      </c>
      <c r="R1729" s="26">
        <f t="shared" si="674"/>
        <v>16468.496945444804</v>
      </c>
      <c r="S1729" s="8">
        <f>Daten!K1729</f>
        <v>24534.75</v>
      </c>
      <c r="T1729" s="8">
        <f>Daten!L1729</f>
        <v>292170.55</v>
      </c>
      <c r="U1729" s="8">
        <f>Daten!M1729</f>
        <v>859844.35</v>
      </c>
      <c r="V1729" s="8">
        <f>Daten!N1729</f>
        <v>500</v>
      </c>
      <c r="W1729" s="8">
        <f>Daten!O1729</f>
        <v>500</v>
      </c>
      <c r="X1729" s="22">
        <f t="shared" si="675"/>
        <v>1176549.6499999999</v>
      </c>
      <c r="Y1729" s="8">
        <f t="shared" si="676"/>
        <v>1441952.7720458189</v>
      </c>
      <c r="Z1729" s="20">
        <f t="shared" si="677"/>
        <v>-265403.12204581895</v>
      </c>
      <c r="AA1729" s="26">
        <f t="shared" si="678"/>
        <v>26540.312204581896</v>
      </c>
      <c r="AB1729" s="31">
        <f t="shared" si="679"/>
        <v>75144.916472853016</v>
      </c>
      <c r="AC1729" s="30">
        <f t="shared" si="680"/>
        <v>75144.916472853016</v>
      </c>
      <c r="AG1729" s="25">
        <f t="shared" si="681"/>
        <v>32136.107322826319</v>
      </c>
      <c r="AH1729" s="25">
        <f t="shared" si="682"/>
        <v>26540.312204581896</v>
      </c>
      <c r="AI1729" s="25">
        <f t="shared" si="683"/>
        <v>58676.419527408216</v>
      </c>
      <c r="AJ1729" s="25">
        <f t="shared" si="684"/>
        <v>1</v>
      </c>
      <c r="AK1729" s="25">
        <f t="shared" si="685"/>
        <v>58676.419527408216</v>
      </c>
      <c r="AL1729" s="25">
        <f t="shared" ca="1" si="686"/>
        <v>161499</v>
      </c>
      <c r="AM1729" s="25">
        <f t="shared" ca="1" si="687"/>
        <v>61</v>
      </c>
      <c r="AN1729" s="25">
        <f ca="1">IF(AM1729=0,0,COUNTIF($AM$19:AM1729,C1729*10+1))</f>
        <v>162</v>
      </c>
      <c r="AO1729" s="20">
        <f t="shared" ca="1" si="688"/>
        <v>0</v>
      </c>
      <c r="AP1729" s="32">
        <f t="shared" ca="1" si="689"/>
        <v>161499</v>
      </c>
    </row>
    <row r="1730" spans="1:42" x14ac:dyDescent="0.2">
      <c r="A1730" s="14">
        <f>Daten!A1730</f>
        <v>62384</v>
      </c>
      <c r="B1730" s="7" t="str">
        <f>Daten!B1730</f>
        <v xml:space="preserve">Paldau                                            </v>
      </c>
      <c r="C1730" s="14">
        <f t="shared" si="665"/>
        <v>6</v>
      </c>
      <c r="D1730" s="9">
        <f>Daten!D1730</f>
        <v>0</v>
      </c>
      <c r="E1730" s="8">
        <f>Daten!E1730</f>
        <v>3108</v>
      </c>
      <c r="F1730" s="8">
        <f>Daten!F1730</f>
        <v>3159</v>
      </c>
      <c r="G1730" s="26">
        <f t="shared" si="666"/>
        <v>-51</v>
      </c>
      <c r="H1730" s="28">
        <f t="shared" si="667"/>
        <v>-1.6144349477682812E-2</v>
      </c>
      <c r="I1730" s="20">
        <f t="shared" si="668"/>
        <v>45.001395881444239</v>
      </c>
      <c r="J1730" s="20">
        <f t="shared" si="669"/>
        <v>-96.001395881444239</v>
      </c>
      <c r="K1730" s="26">
        <f t="shared" si="670"/>
        <v>48000.697940722122</v>
      </c>
      <c r="L1730" s="15">
        <f>Daten!G1730</f>
        <v>497</v>
      </c>
      <c r="M1730" s="15">
        <f>Daten!H1730</f>
        <v>1982</v>
      </c>
      <c r="N1730" s="15">
        <f>Daten!I1730</f>
        <v>629</v>
      </c>
      <c r="O1730" s="27">
        <f t="shared" si="671"/>
        <v>0.56811301715438955</v>
      </c>
      <c r="P1730" s="15">
        <f t="shared" si="672"/>
        <v>1134.5951421303903</v>
      </c>
      <c r="Q1730" s="20">
        <f t="shared" si="673"/>
        <v>-8.5951421303902862</v>
      </c>
      <c r="R1730" s="26">
        <f t="shared" si="674"/>
        <v>-1719.0284260780572</v>
      </c>
      <c r="S1730" s="8">
        <f>Daten!K1730</f>
        <v>20634.490000000002</v>
      </c>
      <c r="T1730" s="8">
        <f>Daten!L1730</f>
        <v>154178.49</v>
      </c>
      <c r="U1730" s="8">
        <f>Daten!M1730</f>
        <v>776786.66</v>
      </c>
      <c r="V1730" s="8">
        <f>Daten!N1730</f>
        <v>500</v>
      </c>
      <c r="W1730" s="8">
        <f>Daten!O1730</f>
        <v>500</v>
      </c>
      <c r="X1730" s="22">
        <f t="shared" si="675"/>
        <v>951599.64</v>
      </c>
      <c r="Y1730" s="8">
        <f t="shared" si="676"/>
        <v>1274989.819493145</v>
      </c>
      <c r="Z1730" s="20">
        <f t="shared" si="677"/>
        <v>-323390.17949314497</v>
      </c>
      <c r="AA1730" s="26">
        <f t="shared" si="678"/>
        <v>32339.017949314497</v>
      </c>
      <c r="AB1730" s="31">
        <f t="shared" si="679"/>
        <v>78620.687463958559</v>
      </c>
      <c r="AC1730" s="30">
        <f t="shared" si="680"/>
        <v>78620.687463958559</v>
      </c>
      <c r="AG1730" s="25">
        <f t="shared" si="681"/>
        <v>48000.697940722122</v>
      </c>
      <c r="AH1730" s="25">
        <f t="shared" si="682"/>
        <v>32339.017949314497</v>
      </c>
      <c r="AI1730" s="25">
        <f t="shared" si="683"/>
        <v>80339.715890036619</v>
      </c>
      <c r="AJ1730" s="25">
        <f t="shared" si="684"/>
        <v>1</v>
      </c>
      <c r="AK1730" s="25">
        <f t="shared" si="685"/>
        <v>80339.715890036619</v>
      </c>
      <c r="AL1730" s="25">
        <f t="shared" ca="1" si="686"/>
        <v>221124</v>
      </c>
      <c r="AM1730" s="25">
        <f t="shared" ca="1" si="687"/>
        <v>61</v>
      </c>
      <c r="AN1730" s="25">
        <f ca="1">IF(AM1730=0,0,COUNTIF($AM$19:AM1730,C1730*10+1))</f>
        <v>163</v>
      </c>
      <c r="AO1730" s="20">
        <f t="shared" ca="1" si="688"/>
        <v>0</v>
      </c>
      <c r="AP1730" s="32">
        <f t="shared" ca="1" si="689"/>
        <v>221124</v>
      </c>
    </row>
    <row r="1731" spans="1:42" x14ac:dyDescent="0.2">
      <c r="A1731" s="14">
        <f>Daten!A1731</f>
        <v>62385</v>
      </c>
      <c r="B1731" s="7" t="str">
        <f>Daten!B1731</f>
        <v xml:space="preserve">Pirching am Traubenberg                           </v>
      </c>
      <c r="C1731" s="14">
        <f t="shared" si="665"/>
        <v>6</v>
      </c>
      <c r="D1731" s="9">
        <f>Daten!D1731</f>
        <v>0</v>
      </c>
      <c r="E1731" s="8">
        <f>Daten!E1731</f>
        <v>2537</v>
      </c>
      <c r="F1731" s="8">
        <f>Daten!F1731</f>
        <v>2532</v>
      </c>
      <c r="G1731" s="26">
        <f t="shared" si="666"/>
        <v>5</v>
      </c>
      <c r="H1731" s="28">
        <f t="shared" si="667"/>
        <v>1.9747235387045812E-3</v>
      </c>
      <c r="I1731" s="20">
        <f t="shared" si="668"/>
        <v>36.069494894528901</v>
      </c>
      <c r="J1731" s="20">
        <f t="shared" si="669"/>
        <v>-31.069494894528901</v>
      </c>
      <c r="K1731" s="26">
        <f t="shared" si="670"/>
        <v>15534.74744726445</v>
      </c>
      <c r="L1731" s="15">
        <f>Daten!G1731</f>
        <v>352</v>
      </c>
      <c r="M1731" s="15">
        <f>Daten!H1731</f>
        <v>1685</v>
      </c>
      <c r="N1731" s="15">
        <f>Daten!I1731</f>
        <v>500</v>
      </c>
      <c r="O1731" s="27">
        <f t="shared" si="671"/>
        <v>0.50563798219584566</v>
      </c>
      <c r="P1731" s="15">
        <f t="shared" si="672"/>
        <v>964.57760569611889</v>
      </c>
      <c r="Q1731" s="20">
        <f t="shared" si="673"/>
        <v>-112.57760569611889</v>
      </c>
      <c r="R1731" s="26">
        <f t="shared" si="674"/>
        <v>-22515.52113922378</v>
      </c>
      <c r="S1731" s="8">
        <f>Daten!K1731</f>
        <v>13930.35</v>
      </c>
      <c r="T1731" s="8">
        <f>Daten!L1731</f>
        <v>124098.07</v>
      </c>
      <c r="U1731" s="8">
        <f>Daten!M1731</f>
        <v>253942.42</v>
      </c>
      <c r="V1731" s="8">
        <f>Daten!N1731</f>
        <v>500</v>
      </c>
      <c r="W1731" s="8">
        <f>Daten!O1731</f>
        <v>500</v>
      </c>
      <c r="X1731" s="22">
        <f t="shared" si="675"/>
        <v>391970.84</v>
      </c>
      <c r="Y1731" s="8">
        <f t="shared" si="676"/>
        <v>1040749.4118578214</v>
      </c>
      <c r="Z1731" s="20">
        <f t="shared" si="677"/>
        <v>-648778.57185782143</v>
      </c>
      <c r="AA1731" s="26">
        <f t="shared" si="678"/>
        <v>64877.857185782144</v>
      </c>
      <c r="AB1731" s="31">
        <f t="shared" si="679"/>
        <v>57897.083493822814</v>
      </c>
      <c r="AC1731" s="30">
        <f t="shared" si="680"/>
        <v>57897.083493822814</v>
      </c>
      <c r="AG1731" s="25">
        <f t="shared" si="681"/>
        <v>15534.74744726445</v>
      </c>
      <c r="AH1731" s="25">
        <f t="shared" si="682"/>
        <v>64877.857185782144</v>
      </c>
      <c r="AI1731" s="25">
        <f t="shared" si="683"/>
        <v>80412.604633046591</v>
      </c>
      <c r="AJ1731" s="25">
        <f t="shared" si="684"/>
        <v>1</v>
      </c>
      <c r="AK1731" s="25">
        <f t="shared" si="685"/>
        <v>80412.604633046591</v>
      </c>
      <c r="AL1731" s="25">
        <f t="shared" ca="1" si="686"/>
        <v>221325</v>
      </c>
      <c r="AM1731" s="25">
        <f t="shared" ca="1" si="687"/>
        <v>61</v>
      </c>
      <c r="AN1731" s="25">
        <f ca="1">IF(AM1731=0,0,COUNTIF($AM$19:AM1731,C1731*10+1))</f>
        <v>164</v>
      </c>
      <c r="AO1731" s="20">
        <f t="shared" ca="1" si="688"/>
        <v>0</v>
      </c>
      <c r="AP1731" s="32">
        <f t="shared" ca="1" si="689"/>
        <v>221325</v>
      </c>
    </row>
    <row r="1732" spans="1:42" x14ac:dyDescent="0.2">
      <c r="A1732" s="14">
        <f>Daten!A1732</f>
        <v>62386</v>
      </c>
      <c r="B1732" s="7" t="str">
        <f>Daten!B1732</f>
        <v xml:space="preserve">Riegersburg                                       </v>
      </c>
      <c r="C1732" s="14">
        <f t="shared" si="665"/>
        <v>6</v>
      </c>
      <c r="D1732" s="9">
        <f>Daten!D1732</f>
        <v>0</v>
      </c>
      <c r="E1732" s="8">
        <f>Daten!E1732</f>
        <v>5013</v>
      </c>
      <c r="F1732" s="8">
        <f>Daten!F1732</f>
        <v>4954</v>
      </c>
      <c r="G1732" s="26">
        <f t="shared" si="666"/>
        <v>59</v>
      </c>
      <c r="H1732" s="28">
        <f t="shared" si="667"/>
        <v>1.1909568025837708E-2</v>
      </c>
      <c r="I1732" s="20">
        <f t="shared" si="668"/>
        <v>70.571989615914774</v>
      </c>
      <c r="J1732" s="20">
        <f t="shared" si="669"/>
        <v>-11.571989615914774</v>
      </c>
      <c r="K1732" s="26">
        <f t="shared" si="670"/>
        <v>5785.9948079573869</v>
      </c>
      <c r="L1732" s="15">
        <f>Daten!G1732</f>
        <v>715</v>
      </c>
      <c r="M1732" s="15">
        <f>Daten!H1732</f>
        <v>3210</v>
      </c>
      <c r="N1732" s="15">
        <f>Daten!I1732</f>
        <v>1088</v>
      </c>
      <c r="O1732" s="27">
        <f t="shared" si="671"/>
        <v>0.56168224299065417</v>
      </c>
      <c r="P1732" s="15">
        <f t="shared" si="672"/>
        <v>1837.5632725724283</v>
      </c>
      <c r="Q1732" s="20">
        <f t="shared" si="673"/>
        <v>-34.563272572428332</v>
      </c>
      <c r="R1732" s="26">
        <f t="shared" si="674"/>
        <v>-6912.6545144856664</v>
      </c>
      <c r="S1732" s="8">
        <f>Daten!K1732</f>
        <v>38864.050000000003</v>
      </c>
      <c r="T1732" s="8">
        <f>Daten!L1732</f>
        <v>250664.09</v>
      </c>
      <c r="U1732" s="8">
        <f>Daten!M1732</f>
        <v>895459.13</v>
      </c>
      <c r="V1732" s="8">
        <f>Daten!N1732</f>
        <v>500</v>
      </c>
      <c r="W1732" s="8">
        <f>Daten!O1732</f>
        <v>500</v>
      </c>
      <c r="X1732" s="22">
        <f t="shared" si="675"/>
        <v>1184987.27</v>
      </c>
      <c r="Y1732" s="8">
        <f t="shared" si="676"/>
        <v>2056474.8922519742</v>
      </c>
      <c r="Z1732" s="20">
        <f t="shared" si="677"/>
        <v>-871487.62225197419</v>
      </c>
      <c r="AA1732" s="26">
        <f t="shared" si="678"/>
        <v>87148.762225197424</v>
      </c>
      <c r="AB1732" s="31">
        <f t="shared" si="679"/>
        <v>86022.10251866914</v>
      </c>
      <c r="AC1732" s="30">
        <f t="shared" si="680"/>
        <v>86022.10251866914</v>
      </c>
      <c r="AG1732" s="25">
        <f t="shared" si="681"/>
        <v>5785.9948079573869</v>
      </c>
      <c r="AH1732" s="25">
        <f t="shared" si="682"/>
        <v>87148.762225197424</v>
      </c>
      <c r="AI1732" s="25">
        <f t="shared" si="683"/>
        <v>92934.757033154805</v>
      </c>
      <c r="AJ1732" s="25">
        <f t="shared" si="684"/>
        <v>1</v>
      </c>
      <c r="AK1732" s="25">
        <f t="shared" si="685"/>
        <v>92934.757033154805</v>
      </c>
      <c r="AL1732" s="25">
        <f t="shared" ca="1" si="686"/>
        <v>255790</v>
      </c>
      <c r="AM1732" s="25">
        <f t="shared" ca="1" si="687"/>
        <v>61</v>
      </c>
      <c r="AN1732" s="25">
        <f ca="1">IF(AM1732=0,0,COUNTIF($AM$19:AM1732,C1732*10+1))</f>
        <v>165</v>
      </c>
      <c r="AO1732" s="20">
        <f t="shared" ca="1" si="688"/>
        <v>0</v>
      </c>
      <c r="AP1732" s="32">
        <f t="shared" ca="1" si="689"/>
        <v>255790</v>
      </c>
    </row>
    <row r="1733" spans="1:42" x14ac:dyDescent="0.2">
      <c r="A1733" s="14">
        <f>Daten!A1733</f>
        <v>62387</v>
      </c>
      <c r="B1733" s="7" t="str">
        <f>Daten!B1733</f>
        <v xml:space="preserve">Sankt Anna am Aigen                               </v>
      </c>
      <c r="C1733" s="14">
        <f t="shared" si="665"/>
        <v>6</v>
      </c>
      <c r="D1733" s="9">
        <f>Daten!D1733</f>
        <v>0</v>
      </c>
      <c r="E1733" s="8">
        <f>Daten!E1733</f>
        <v>2369</v>
      </c>
      <c r="F1733" s="8">
        <f>Daten!F1733</f>
        <v>2364</v>
      </c>
      <c r="G1733" s="26">
        <f t="shared" si="666"/>
        <v>5</v>
      </c>
      <c r="H1733" s="28">
        <f t="shared" si="667"/>
        <v>2.1150592216582064E-3</v>
      </c>
      <c r="I1733" s="20">
        <f t="shared" si="668"/>
        <v>33.676258266455896</v>
      </c>
      <c r="J1733" s="20">
        <f t="shared" si="669"/>
        <v>-28.676258266455896</v>
      </c>
      <c r="K1733" s="26">
        <f t="shared" si="670"/>
        <v>14338.129133227949</v>
      </c>
      <c r="L1733" s="15">
        <f>Daten!G1733</f>
        <v>281</v>
      </c>
      <c r="M1733" s="15">
        <f>Daten!H1733</f>
        <v>1521</v>
      </c>
      <c r="N1733" s="15">
        <f>Daten!I1733</f>
        <v>567</v>
      </c>
      <c r="O1733" s="27">
        <f t="shared" si="671"/>
        <v>0.55752794214332679</v>
      </c>
      <c r="P1733" s="15">
        <f t="shared" si="672"/>
        <v>870.69586840581417</v>
      </c>
      <c r="Q1733" s="20">
        <f t="shared" si="673"/>
        <v>-22.695868405814167</v>
      </c>
      <c r="R1733" s="26">
        <f t="shared" si="674"/>
        <v>-4539.1736811628334</v>
      </c>
      <c r="S1733" s="8">
        <f>Daten!K1733</f>
        <v>15848.09</v>
      </c>
      <c r="T1733" s="8">
        <f>Daten!L1733</f>
        <v>104493.02</v>
      </c>
      <c r="U1733" s="8">
        <f>Daten!M1733</f>
        <v>247200.4</v>
      </c>
      <c r="V1733" s="8">
        <f>Daten!N1733</f>
        <v>500</v>
      </c>
      <c r="W1733" s="8">
        <f>Daten!O1733</f>
        <v>500</v>
      </c>
      <c r="X1733" s="22">
        <f t="shared" si="675"/>
        <v>367541.51</v>
      </c>
      <c r="Y1733" s="8">
        <f t="shared" si="676"/>
        <v>971831.04323657032</v>
      </c>
      <c r="Z1733" s="20">
        <f t="shared" si="677"/>
        <v>-604289.53323657031</v>
      </c>
      <c r="AA1733" s="26">
        <f t="shared" si="678"/>
        <v>60428.953323657035</v>
      </c>
      <c r="AB1733" s="31">
        <f t="shared" si="679"/>
        <v>70227.908775722142</v>
      </c>
      <c r="AC1733" s="30">
        <f t="shared" si="680"/>
        <v>70227.908775722142</v>
      </c>
      <c r="AG1733" s="25">
        <f t="shared" si="681"/>
        <v>14338.129133227949</v>
      </c>
      <c r="AH1733" s="25">
        <f t="shared" si="682"/>
        <v>60428.953323657035</v>
      </c>
      <c r="AI1733" s="25">
        <f t="shared" si="683"/>
        <v>74767.082456884978</v>
      </c>
      <c r="AJ1733" s="25">
        <f t="shared" si="684"/>
        <v>1</v>
      </c>
      <c r="AK1733" s="25">
        <f t="shared" si="685"/>
        <v>74767.082456884978</v>
      </c>
      <c r="AL1733" s="25">
        <f t="shared" ca="1" si="686"/>
        <v>205786</v>
      </c>
      <c r="AM1733" s="25">
        <f t="shared" ca="1" si="687"/>
        <v>61</v>
      </c>
      <c r="AN1733" s="25">
        <f ca="1">IF(AM1733=0,0,COUNTIF($AM$19:AM1733,C1733*10+1))</f>
        <v>166</v>
      </c>
      <c r="AO1733" s="20">
        <f t="shared" ca="1" si="688"/>
        <v>0</v>
      </c>
      <c r="AP1733" s="32">
        <f t="shared" ca="1" si="689"/>
        <v>205786</v>
      </c>
    </row>
    <row r="1734" spans="1:42" x14ac:dyDescent="0.2">
      <c r="A1734" s="14">
        <f>Daten!A1734</f>
        <v>62388</v>
      </c>
      <c r="B1734" s="7" t="str">
        <f>Daten!B1734</f>
        <v xml:space="preserve">Sankt Peter am Ottersbach                         </v>
      </c>
      <c r="C1734" s="14">
        <f t="shared" si="665"/>
        <v>6</v>
      </c>
      <c r="D1734" s="9">
        <f>Daten!D1734</f>
        <v>0</v>
      </c>
      <c r="E1734" s="8">
        <f>Daten!E1734</f>
        <v>2900</v>
      </c>
      <c r="F1734" s="8">
        <f>Daten!F1734</f>
        <v>2945</v>
      </c>
      <c r="G1734" s="26">
        <f t="shared" si="666"/>
        <v>-45</v>
      </c>
      <c r="H1734" s="28">
        <f t="shared" si="667"/>
        <v>-1.5280135823429542E-2</v>
      </c>
      <c r="I1734" s="20">
        <f t="shared" si="668"/>
        <v>41.952868271875047</v>
      </c>
      <c r="J1734" s="20">
        <f t="shared" si="669"/>
        <v>-86.952868271875047</v>
      </c>
      <c r="K1734" s="26">
        <f t="shared" si="670"/>
        <v>43476.434135937525</v>
      </c>
      <c r="L1734" s="15">
        <f>Daten!G1734</f>
        <v>376</v>
      </c>
      <c r="M1734" s="15">
        <f>Daten!H1734</f>
        <v>1878</v>
      </c>
      <c r="N1734" s="15">
        <f>Daten!I1734</f>
        <v>646</v>
      </c>
      <c r="O1734" s="27">
        <f t="shared" si="671"/>
        <v>0.54419595314164004</v>
      </c>
      <c r="P1734" s="15">
        <f t="shared" si="672"/>
        <v>1075.0603818975142</v>
      </c>
      <c r="Q1734" s="20">
        <f t="shared" si="673"/>
        <v>-53.060381897514162</v>
      </c>
      <c r="R1734" s="26">
        <f t="shared" si="674"/>
        <v>-10612.076379502832</v>
      </c>
      <c r="S1734" s="8">
        <f>Daten!K1734</f>
        <v>24295.19</v>
      </c>
      <c r="T1734" s="8">
        <f>Daten!L1734</f>
        <v>191075.13</v>
      </c>
      <c r="U1734" s="8">
        <f>Daten!M1734</f>
        <v>416920.26</v>
      </c>
      <c r="V1734" s="8">
        <f>Daten!N1734</f>
        <v>500</v>
      </c>
      <c r="W1734" s="8">
        <f>Daten!O1734</f>
        <v>500</v>
      </c>
      <c r="X1734" s="22">
        <f t="shared" si="675"/>
        <v>632290.58000000007</v>
      </c>
      <c r="Y1734" s="8">
        <f t="shared" si="676"/>
        <v>1189662.3154858819</v>
      </c>
      <c r="Z1734" s="20">
        <f t="shared" si="677"/>
        <v>-557371.7354858818</v>
      </c>
      <c r="AA1734" s="26">
        <f t="shared" si="678"/>
        <v>55737.17354858818</v>
      </c>
      <c r="AB1734" s="31">
        <f t="shared" si="679"/>
        <v>88601.531305022872</v>
      </c>
      <c r="AC1734" s="30">
        <f t="shared" si="680"/>
        <v>88601.531305022872</v>
      </c>
      <c r="AG1734" s="25">
        <f t="shared" si="681"/>
        <v>43476.434135937525</v>
      </c>
      <c r="AH1734" s="25">
        <f t="shared" si="682"/>
        <v>55737.17354858818</v>
      </c>
      <c r="AI1734" s="25">
        <f t="shared" si="683"/>
        <v>99213.607684525705</v>
      </c>
      <c r="AJ1734" s="25">
        <f t="shared" si="684"/>
        <v>1</v>
      </c>
      <c r="AK1734" s="25">
        <f t="shared" si="685"/>
        <v>99213.607684525705</v>
      </c>
      <c r="AL1734" s="25">
        <f t="shared" ca="1" si="686"/>
        <v>273072</v>
      </c>
      <c r="AM1734" s="25">
        <f t="shared" ca="1" si="687"/>
        <v>61</v>
      </c>
      <c r="AN1734" s="25">
        <f ca="1">IF(AM1734=0,0,COUNTIF($AM$19:AM1734,C1734*10+1))</f>
        <v>167</v>
      </c>
      <c r="AO1734" s="20">
        <f t="shared" ca="1" si="688"/>
        <v>0</v>
      </c>
      <c r="AP1734" s="32">
        <f t="shared" ca="1" si="689"/>
        <v>273072</v>
      </c>
    </row>
    <row r="1735" spans="1:42" x14ac:dyDescent="0.2">
      <c r="A1735" s="14">
        <f>Daten!A1735</f>
        <v>62389</v>
      </c>
      <c r="B1735" s="7" t="str">
        <f>Daten!B1735</f>
        <v xml:space="preserve">Sankt Stefan im Rosental                          </v>
      </c>
      <c r="C1735" s="14">
        <f t="shared" si="665"/>
        <v>6</v>
      </c>
      <c r="D1735" s="9">
        <f>Daten!D1735</f>
        <v>0</v>
      </c>
      <c r="E1735" s="8">
        <f>Daten!E1735</f>
        <v>3788</v>
      </c>
      <c r="F1735" s="8">
        <f>Daten!F1735</f>
        <v>3907</v>
      </c>
      <c r="G1735" s="26">
        <f t="shared" si="666"/>
        <v>-119</v>
      </c>
      <c r="H1735" s="28">
        <f t="shared" si="667"/>
        <v>-3.0458152034809317E-2</v>
      </c>
      <c r="I1735" s="20">
        <f t="shared" si="668"/>
        <v>55.656997058816913</v>
      </c>
      <c r="J1735" s="20">
        <f t="shared" si="669"/>
        <v>-174.6569970588169</v>
      </c>
      <c r="K1735" s="26">
        <f t="shared" si="670"/>
        <v>87328.498529408447</v>
      </c>
      <c r="L1735" s="15">
        <f>Daten!G1735</f>
        <v>519</v>
      </c>
      <c r="M1735" s="15">
        <f>Daten!H1735</f>
        <v>2463</v>
      </c>
      <c r="N1735" s="15">
        <f>Daten!I1735</f>
        <v>806</v>
      </c>
      <c r="O1735" s="27">
        <f t="shared" si="671"/>
        <v>0.53796183516037355</v>
      </c>
      <c r="P1735" s="15">
        <f t="shared" si="672"/>
        <v>1409.9434082074426</v>
      </c>
      <c r="Q1735" s="20">
        <f t="shared" si="673"/>
        <v>-84.943408207442644</v>
      </c>
      <c r="R1735" s="26">
        <f t="shared" si="674"/>
        <v>-16988.681641488529</v>
      </c>
      <c r="S1735" s="8">
        <f>Daten!K1735</f>
        <v>20003.52</v>
      </c>
      <c r="T1735" s="8">
        <f>Daten!L1735</f>
        <v>277050.33</v>
      </c>
      <c r="U1735" s="8">
        <f>Daten!M1735</f>
        <v>1073479.75</v>
      </c>
      <c r="V1735" s="8">
        <f>Daten!N1735</f>
        <v>500</v>
      </c>
      <c r="W1735" s="8">
        <f>Daten!O1735</f>
        <v>500</v>
      </c>
      <c r="X1735" s="22">
        <f t="shared" si="675"/>
        <v>1370533.6</v>
      </c>
      <c r="Y1735" s="8">
        <f t="shared" si="676"/>
        <v>1553945.1210553518</v>
      </c>
      <c r="Z1735" s="20">
        <f t="shared" si="677"/>
        <v>-183411.52105535171</v>
      </c>
      <c r="AA1735" s="26">
        <f t="shared" si="678"/>
        <v>18341.152105535173</v>
      </c>
      <c r="AB1735" s="31">
        <f t="shared" si="679"/>
        <v>88680.968993455099</v>
      </c>
      <c r="AC1735" s="30">
        <f t="shared" si="680"/>
        <v>88680.968993455099</v>
      </c>
      <c r="AG1735" s="25">
        <f t="shared" si="681"/>
        <v>87328.498529408447</v>
      </c>
      <c r="AH1735" s="25">
        <f t="shared" si="682"/>
        <v>18341.152105535173</v>
      </c>
      <c r="AI1735" s="25">
        <f t="shared" si="683"/>
        <v>105669.65063494362</v>
      </c>
      <c r="AJ1735" s="25">
        <f t="shared" si="684"/>
        <v>1</v>
      </c>
      <c r="AK1735" s="25">
        <f t="shared" si="685"/>
        <v>105669.65063494362</v>
      </c>
      <c r="AL1735" s="25">
        <f t="shared" ca="1" si="686"/>
        <v>290841</v>
      </c>
      <c r="AM1735" s="25">
        <f t="shared" ca="1" si="687"/>
        <v>61</v>
      </c>
      <c r="AN1735" s="25">
        <f ca="1">IF(AM1735=0,0,COUNTIF($AM$19:AM1735,C1735*10+1))</f>
        <v>168</v>
      </c>
      <c r="AO1735" s="20">
        <f t="shared" ca="1" si="688"/>
        <v>0</v>
      </c>
      <c r="AP1735" s="32">
        <f t="shared" ca="1" si="689"/>
        <v>290841</v>
      </c>
    </row>
    <row r="1736" spans="1:42" x14ac:dyDescent="0.2">
      <c r="A1736" s="14">
        <f>Daten!A1736</f>
        <v>62390</v>
      </c>
      <c r="B1736" s="7" t="str">
        <f>Daten!B1736</f>
        <v xml:space="preserve">Straden                                           </v>
      </c>
      <c r="C1736" s="14">
        <f t="shared" si="665"/>
        <v>6</v>
      </c>
      <c r="D1736" s="9">
        <f>Daten!D1736</f>
        <v>0</v>
      </c>
      <c r="E1736" s="8">
        <f>Daten!E1736</f>
        <v>3463</v>
      </c>
      <c r="F1736" s="8">
        <f>Daten!F1736</f>
        <v>3523</v>
      </c>
      <c r="G1736" s="26">
        <f t="shared" si="666"/>
        <v>-60</v>
      </c>
      <c r="H1736" s="28">
        <f t="shared" si="667"/>
        <v>-1.7030939540164634E-2</v>
      </c>
      <c r="I1736" s="20">
        <f t="shared" si="668"/>
        <v>50.186741908935758</v>
      </c>
      <c r="J1736" s="20">
        <f t="shared" si="669"/>
        <v>-110.18674190893576</v>
      </c>
      <c r="K1736" s="26">
        <f t="shared" si="670"/>
        <v>55093.370954467879</v>
      </c>
      <c r="L1736" s="15">
        <f>Daten!G1736</f>
        <v>415</v>
      </c>
      <c r="M1736" s="15">
        <f>Daten!H1736</f>
        <v>2168</v>
      </c>
      <c r="N1736" s="15">
        <f>Daten!I1736</f>
        <v>880</v>
      </c>
      <c r="O1736" s="27">
        <f t="shared" si="671"/>
        <v>0.59732472324723251</v>
      </c>
      <c r="P1736" s="15">
        <f t="shared" si="672"/>
        <v>1241.0707710084189</v>
      </c>
      <c r="Q1736" s="20">
        <f t="shared" si="673"/>
        <v>53.929228991581112</v>
      </c>
      <c r="R1736" s="26">
        <f t="shared" si="674"/>
        <v>10785.845798316222</v>
      </c>
      <c r="S1736" s="8">
        <f>Daten!K1736</f>
        <v>37880.44</v>
      </c>
      <c r="T1736" s="8">
        <f>Daten!L1736</f>
        <v>201075.47</v>
      </c>
      <c r="U1736" s="8">
        <f>Daten!M1736</f>
        <v>1070546.28</v>
      </c>
      <c r="V1736" s="8">
        <f>Daten!N1736</f>
        <v>500</v>
      </c>
      <c r="W1736" s="8">
        <f>Daten!O1736</f>
        <v>500</v>
      </c>
      <c r="X1736" s="22">
        <f t="shared" si="675"/>
        <v>1309502.19</v>
      </c>
      <c r="Y1736" s="8">
        <f t="shared" si="676"/>
        <v>1420620.8960440031</v>
      </c>
      <c r="Z1736" s="20">
        <f t="shared" si="677"/>
        <v>-111118.70604400313</v>
      </c>
      <c r="AA1736" s="26">
        <f t="shared" si="678"/>
        <v>11111.870604400314</v>
      </c>
      <c r="AB1736" s="31">
        <f t="shared" si="679"/>
        <v>76991.087357184413</v>
      </c>
      <c r="AC1736" s="30">
        <f t="shared" si="680"/>
        <v>76991.087357184413</v>
      </c>
      <c r="AG1736" s="25">
        <f t="shared" si="681"/>
        <v>55093.370954467879</v>
      </c>
      <c r="AH1736" s="25">
        <f t="shared" si="682"/>
        <v>11111.870604400314</v>
      </c>
      <c r="AI1736" s="25">
        <f t="shared" si="683"/>
        <v>66205.241558868191</v>
      </c>
      <c r="AJ1736" s="25">
        <f t="shared" si="684"/>
        <v>1</v>
      </c>
      <c r="AK1736" s="25">
        <f t="shared" si="685"/>
        <v>66205.241558868191</v>
      </c>
      <c r="AL1736" s="25">
        <f t="shared" ca="1" si="686"/>
        <v>182221</v>
      </c>
      <c r="AM1736" s="25">
        <f t="shared" ca="1" si="687"/>
        <v>61</v>
      </c>
      <c r="AN1736" s="25">
        <f ca="1">IF(AM1736=0,0,COUNTIF($AM$19:AM1736,C1736*10+1))</f>
        <v>169</v>
      </c>
      <c r="AO1736" s="20">
        <f t="shared" ca="1" si="688"/>
        <v>0</v>
      </c>
      <c r="AP1736" s="32">
        <f t="shared" ca="1" si="689"/>
        <v>182221</v>
      </c>
    </row>
    <row r="1737" spans="1:42" x14ac:dyDescent="0.2">
      <c r="A1737" s="14">
        <f>Daten!A1737</f>
        <v>70101</v>
      </c>
      <c r="B1737" s="7" t="str">
        <f>Daten!B1737</f>
        <v xml:space="preserve">Innsbruck                                         </v>
      </c>
      <c r="C1737" s="14">
        <f t="shared" si="665"/>
        <v>7</v>
      </c>
      <c r="D1737" s="9">
        <f>Daten!D1737</f>
        <v>1</v>
      </c>
      <c r="E1737" s="8">
        <f>Daten!E1737</f>
        <v>131792</v>
      </c>
      <c r="F1737" s="8">
        <f>Daten!F1737</f>
        <v>132095</v>
      </c>
      <c r="G1737" s="26">
        <f t="shared" si="666"/>
        <v>-303</v>
      </c>
      <c r="H1737" s="28">
        <f t="shared" si="667"/>
        <v>-2.2938037018812221E-3</v>
      </c>
      <c r="I1737" s="20">
        <f t="shared" si="668"/>
        <v>1881.7535261029998</v>
      </c>
      <c r="J1737" s="20">
        <f t="shared" si="669"/>
        <v>-2184.7535261029998</v>
      </c>
      <c r="K1737" s="26">
        <f t="shared" si="670"/>
        <v>1092376.7630514998</v>
      </c>
      <c r="L1737" s="15">
        <f>Daten!G1737</f>
        <v>15323</v>
      </c>
      <c r="M1737" s="15">
        <f>Daten!H1737</f>
        <v>91444</v>
      </c>
      <c r="N1737" s="15">
        <f>Daten!I1737</f>
        <v>25024</v>
      </c>
      <c r="O1737" s="27">
        <f t="shared" si="671"/>
        <v>0.44122085648046894</v>
      </c>
      <c r="P1737" s="15">
        <f t="shared" si="672"/>
        <v>52347.082833991626</v>
      </c>
      <c r="Q1737" s="20">
        <f t="shared" si="673"/>
        <v>-12000.082833991626</v>
      </c>
      <c r="R1737" s="26">
        <f t="shared" si="674"/>
        <v>-2400016.5667983252</v>
      </c>
      <c r="S1737" s="8">
        <f>Daten!K1737</f>
        <v>12980.93</v>
      </c>
      <c r="T1737" s="8">
        <f>Daten!L1737</f>
        <v>12778483.300000001</v>
      </c>
      <c r="U1737" s="8">
        <f>Daten!M1737</f>
        <v>76080466.420000002</v>
      </c>
      <c r="V1737" s="8">
        <f>Daten!N1737</f>
        <v>500</v>
      </c>
      <c r="W1737" s="8">
        <f>Daten!O1737</f>
        <v>500</v>
      </c>
      <c r="X1737" s="22">
        <f t="shared" si="675"/>
        <v>88871930.650000006</v>
      </c>
      <c r="Y1737" s="8">
        <f t="shared" si="676"/>
        <v>54064819.269832872</v>
      </c>
      <c r="Z1737" s="20">
        <f t="shared" si="677"/>
        <v>34807111.380167134</v>
      </c>
      <c r="AA1737" s="26">
        <f t="shared" si="678"/>
        <v>-3480711.1380167138</v>
      </c>
      <c r="AB1737" s="31">
        <f t="shared" si="679"/>
        <v>-4788350.9417635389</v>
      </c>
      <c r="AC1737" s="30">
        <f t="shared" si="680"/>
        <v>0</v>
      </c>
      <c r="AG1737" s="25">
        <f t="shared" si="681"/>
        <v>0</v>
      </c>
      <c r="AH1737" s="25">
        <f t="shared" si="682"/>
        <v>0</v>
      </c>
      <c r="AI1737" s="25">
        <f t="shared" si="683"/>
        <v>0</v>
      </c>
      <c r="AJ1737" s="25">
        <f t="shared" si="684"/>
        <v>1</v>
      </c>
      <c r="AK1737" s="25">
        <f t="shared" si="685"/>
        <v>0</v>
      </c>
      <c r="AL1737" s="25">
        <f t="shared" ca="1" si="686"/>
        <v>0</v>
      </c>
      <c r="AM1737" s="25">
        <f t="shared" ca="1" si="687"/>
        <v>0</v>
      </c>
      <c r="AN1737" s="25">
        <f ca="1">IF(AM1737=0,0,COUNTIF($AM$19:AM1737,C1737*10+1))</f>
        <v>0</v>
      </c>
      <c r="AO1737" s="20">
        <f t="shared" ca="1" si="688"/>
        <v>0</v>
      </c>
      <c r="AP1737" s="32">
        <f t="shared" ca="1" si="689"/>
        <v>0</v>
      </c>
    </row>
    <row r="1738" spans="1:42" x14ac:dyDescent="0.2">
      <c r="A1738" s="14">
        <f>Daten!A1738</f>
        <v>70201</v>
      </c>
      <c r="B1738" s="7" t="str">
        <f>Daten!B1738</f>
        <v xml:space="preserve">Arzl im Pitztal                                   </v>
      </c>
      <c r="C1738" s="14">
        <f t="shared" si="665"/>
        <v>7</v>
      </c>
      <c r="D1738" s="9">
        <f>Daten!D1738</f>
        <v>0</v>
      </c>
      <c r="E1738" s="8">
        <f>Daten!E1738</f>
        <v>3169</v>
      </c>
      <c r="F1738" s="8">
        <f>Daten!F1738</f>
        <v>3148</v>
      </c>
      <c r="G1738" s="26">
        <f t="shared" si="666"/>
        <v>21</v>
      </c>
      <c r="H1738" s="28">
        <f t="shared" si="667"/>
        <v>6.6709021601016518E-3</v>
      </c>
      <c r="I1738" s="20">
        <f t="shared" si="668"/>
        <v>44.844695864129932</v>
      </c>
      <c r="J1738" s="20">
        <f t="shared" si="669"/>
        <v>-23.844695864129932</v>
      </c>
      <c r="K1738" s="26">
        <f t="shared" si="670"/>
        <v>11922.347932064966</v>
      </c>
      <c r="L1738" s="15">
        <f>Daten!G1738</f>
        <v>493</v>
      </c>
      <c r="M1738" s="15">
        <f>Daten!H1738</f>
        <v>2080</v>
      </c>
      <c r="N1738" s="15">
        <f>Daten!I1738</f>
        <v>596</v>
      </c>
      <c r="O1738" s="27">
        <f t="shared" si="671"/>
        <v>0.52355769230769234</v>
      </c>
      <c r="P1738" s="15">
        <f t="shared" si="672"/>
        <v>1190.6952046575236</v>
      </c>
      <c r="Q1738" s="20">
        <f t="shared" si="673"/>
        <v>-101.69520465752362</v>
      </c>
      <c r="R1738" s="26">
        <f t="shared" si="674"/>
        <v>-20339.040931504722</v>
      </c>
      <c r="S1738" s="8">
        <f>Daten!K1738</f>
        <v>5021.34</v>
      </c>
      <c r="T1738" s="8">
        <f>Daten!L1738</f>
        <v>205277.3</v>
      </c>
      <c r="U1738" s="8">
        <f>Daten!M1738</f>
        <v>976126.71</v>
      </c>
      <c r="V1738" s="8">
        <f>Daten!N1738</f>
        <v>500</v>
      </c>
      <c r="W1738" s="8">
        <f>Daten!O1738</f>
        <v>500</v>
      </c>
      <c r="X1738" s="22">
        <f t="shared" si="675"/>
        <v>1186425.3499999999</v>
      </c>
      <c r="Y1738" s="8">
        <f t="shared" si="676"/>
        <v>1300013.7509568136</v>
      </c>
      <c r="Z1738" s="20">
        <f t="shared" si="677"/>
        <v>-113588.40095681371</v>
      </c>
      <c r="AA1738" s="26">
        <f t="shared" si="678"/>
        <v>11358.840095681371</v>
      </c>
      <c r="AB1738" s="31">
        <f t="shared" si="679"/>
        <v>2942.1470962416151</v>
      </c>
      <c r="AC1738" s="30">
        <f t="shared" si="680"/>
        <v>2942.1470962416151</v>
      </c>
      <c r="AG1738" s="25">
        <f t="shared" si="681"/>
        <v>11922.347932064966</v>
      </c>
      <c r="AH1738" s="25">
        <f t="shared" si="682"/>
        <v>11358.840095681371</v>
      </c>
      <c r="AI1738" s="25">
        <f t="shared" si="683"/>
        <v>23281.188027746335</v>
      </c>
      <c r="AJ1738" s="25">
        <f t="shared" si="684"/>
        <v>1</v>
      </c>
      <c r="AK1738" s="25">
        <f t="shared" si="685"/>
        <v>23281.188027746335</v>
      </c>
      <c r="AL1738" s="25">
        <f t="shared" ca="1" si="686"/>
        <v>43657</v>
      </c>
      <c r="AM1738" s="25">
        <f t="shared" ca="1" si="687"/>
        <v>71</v>
      </c>
      <c r="AN1738" s="25">
        <f ca="1">IF(AM1738=0,0,COUNTIF($AM$19:AM1738,C1738*10+1))</f>
        <v>1</v>
      </c>
      <c r="AO1738" s="20">
        <f t="shared" ca="1" si="688"/>
        <v>2</v>
      </c>
      <c r="AP1738" s="32">
        <f t="shared" ca="1" si="689"/>
        <v>43659</v>
      </c>
    </row>
    <row r="1739" spans="1:42" x14ac:dyDescent="0.2">
      <c r="A1739" s="14">
        <f>Daten!A1739</f>
        <v>70202</v>
      </c>
      <c r="B1739" s="7" t="str">
        <f>Daten!B1739</f>
        <v xml:space="preserve">Haiming                                           </v>
      </c>
      <c r="C1739" s="14">
        <f t="shared" si="665"/>
        <v>7</v>
      </c>
      <c r="D1739" s="9">
        <f>Daten!D1739</f>
        <v>0</v>
      </c>
      <c r="E1739" s="8">
        <f>Daten!E1739</f>
        <v>4902</v>
      </c>
      <c r="F1739" s="8">
        <f>Daten!F1739</f>
        <v>4744</v>
      </c>
      <c r="G1739" s="26">
        <f t="shared" si="666"/>
        <v>158</v>
      </c>
      <c r="H1739" s="28">
        <f t="shared" si="667"/>
        <v>3.3305227655986508E-2</v>
      </c>
      <c r="I1739" s="20">
        <f t="shared" si="668"/>
        <v>67.580443830823512</v>
      </c>
      <c r="J1739" s="20">
        <f t="shared" si="669"/>
        <v>90.419556169176488</v>
      </c>
      <c r="K1739" s="26">
        <f t="shared" si="670"/>
        <v>-45209.778084588244</v>
      </c>
      <c r="L1739" s="15">
        <f>Daten!G1739</f>
        <v>786</v>
      </c>
      <c r="M1739" s="15">
        <f>Daten!H1739</f>
        <v>3290</v>
      </c>
      <c r="N1739" s="15">
        <f>Daten!I1739</f>
        <v>826</v>
      </c>
      <c r="O1739" s="27">
        <f t="shared" si="671"/>
        <v>0.48996960486322189</v>
      </c>
      <c r="P1739" s="15">
        <f t="shared" si="672"/>
        <v>1883.3592419823331</v>
      </c>
      <c r="Q1739" s="20">
        <f t="shared" si="673"/>
        <v>-271.35924198233306</v>
      </c>
      <c r="R1739" s="26">
        <f t="shared" si="674"/>
        <v>-54271.848396466608</v>
      </c>
      <c r="S1739" s="8">
        <f>Daten!K1739</f>
        <v>5540.53</v>
      </c>
      <c r="T1739" s="8">
        <f>Daten!L1739</f>
        <v>443286.71</v>
      </c>
      <c r="U1739" s="8">
        <f>Daten!M1739</f>
        <v>2277161.2999999998</v>
      </c>
      <c r="V1739" s="8">
        <f>Daten!N1739</f>
        <v>500</v>
      </c>
      <c r="W1739" s="8">
        <f>Daten!O1739</f>
        <v>500</v>
      </c>
      <c r="X1739" s="22">
        <f t="shared" si="675"/>
        <v>2725988.54</v>
      </c>
      <c r="Y1739" s="8">
        <f t="shared" si="676"/>
        <v>2010939.5415557905</v>
      </c>
      <c r="Z1739" s="20">
        <f t="shared" si="677"/>
        <v>715048.99844420957</v>
      </c>
      <c r="AA1739" s="26">
        <f t="shared" si="678"/>
        <v>-71504.899844420957</v>
      </c>
      <c r="AB1739" s="31">
        <f t="shared" si="679"/>
        <v>-170986.5263254758</v>
      </c>
      <c r="AC1739" s="30">
        <f t="shared" si="680"/>
        <v>0</v>
      </c>
      <c r="AG1739" s="25">
        <f t="shared" si="681"/>
        <v>0</v>
      </c>
      <c r="AH1739" s="25">
        <f t="shared" si="682"/>
        <v>0</v>
      </c>
      <c r="AI1739" s="25">
        <f t="shared" si="683"/>
        <v>0</v>
      </c>
      <c r="AJ1739" s="25">
        <f t="shared" si="684"/>
        <v>1</v>
      </c>
      <c r="AK1739" s="25">
        <f t="shared" si="685"/>
        <v>0</v>
      </c>
      <c r="AL1739" s="25">
        <f t="shared" ca="1" si="686"/>
        <v>0</v>
      </c>
      <c r="AM1739" s="25">
        <f t="shared" ca="1" si="687"/>
        <v>0</v>
      </c>
      <c r="AN1739" s="25">
        <f ca="1">IF(AM1739=0,0,COUNTIF($AM$19:AM1739,C1739*10+1))</f>
        <v>0</v>
      </c>
      <c r="AO1739" s="20">
        <f t="shared" ca="1" si="688"/>
        <v>0</v>
      </c>
      <c r="AP1739" s="32">
        <f t="shared" ca="1" si="689"/>
        <v>0</v>
      </c>
    </row>
    <row r="1740" spans="1:42" x14ac:dyDescent="0.2">
      <c r="A1740" s="14">
        <f>Daten!A1740</f>
        <v>70203</v>
      </c>
      <c r="B1740" s="7" t="str">
        <f>Daten!B1740</f>
        <v xml:space="preserve">Imst                                              </v>
      </c>
      <c r="C1740" s="14">
        <f t="shared" si="665"/>
        <v>7</v>
      </c>
      <c r="D1740" s="9">
        <f>Daten!D1740</f>
        <v>0</v>
      </c>
      <c r="E1740" s="8">
        <f>Daten!E1740</f>
        <v>11111</v>
      </c>
      <c r="F1740" s="8">
        <f>Daten!F1740</f>
        <v>10779</v>
      </c>
      <c r="G1740" s="26">
        <f t="shared" si="666"/>
        <v>332</v>
      </c>
      <c r="H1740" s="28">
        <f t="shared" si="667"/>
        <v>3.0800630856294645E-2</v>
      </c>
      <c r="I1740" s="20">
        <f t="shared" si="668"/>
        <v>153.55177151189852</v>
      </c>
      <c r="J1740" s="20">
        <f t="shared" si="669"/>
        <v>178.44822848810148</v>
      </c>
      <c r="K1740" s="26">
        <f t="shared" si="670"/>
        <v>-89224.114244050739</v>
      </c>
      <c r="L1740" s="15">
        <f>Daten!G1740</f>
        <v>1702</v>
      </c>
      <c r="M1740" s="15">
        <f>Daten!H1740</f>
        <v>7508</v>
      </c>
      <c r="N1740" s="15">
        <f>Daten!I1740</f>
        <v>1901</v>
      </c>
      <c r="O1740" s="27">
        <f t="shared" si="671"/>
        <v>0.47988811933937131</v>
      </c>
      <c r="P1740" s="15">
        <f t="shared" si="672"/>
        <v>4297.9517291195607</v>
      </c>
      <c r="Q1740" s="20">
        <f t="shared" si="673"/>
        <v>-694.9517291195607</v>
      </c>
      <c r="R1740" s="26">
        <f t="shared" si="674"/>
        <v>-138990.34582391212</v>
      </c>
      <c r="S1740" s="8">
        <f>Daten!K1740</f>
        <v>4718.5</v>
      </c>
      <c r="T1740" s="8">
        <f>Daten!L1740</f>
        <v>1247971.23</v>
      </c>
      <c r="U1740" s="8">
        <f>Daten!M1740</f>
        <v>6152913.54</v>
      </c>
      <c r="V1740" s="8">
        <f>Daten!N1740</f>
        <v>500</v>
      </c>
      <c r="W1740" s="8">
        <f>Daten!O1740</f>
        <v>500</v>
      </c>
      <c r="X1740" s="22">
        <f t="shared" si="675"/>
        <v>7405603.2699999996</v>
      </c>
      <c r="Y1740" s="8">
        <f t="shared" si="676"/>
        <v>4558047.5818495285</v>
      </c>
      <c r="Z1740" s="20">
        <f t="shared" si="677"/>
        <v>2847555.6881504711</v>
      </c>
      <c r="AA1740" s="26">
        <f t="shared" si="678"/>
        <v>-284755.5688150471</v>
      </c>
      <c r="AB1740" s="31">
        <f t="shared" si="679"/>
        <v>-512970.02888300997</v>
      </c>
      <c r="AC1740" s="30">
        <f t="shared" si="680"/>
        <v>0</v>
      </c>
      <c r="AG1740" s="25">
        <f t="shared" si="681"/>
        <v>0</v>
      </c>
      <c r="AH1740" s="25">
        <f t="shared" si="682"/>
        <v>0</v>
      </c>
      <c r="AI1740" s="25">
        <f t="shared" si="683"/>
        <v>0</v>
      </c>
      <c r="AJ1740" s="25">
        <f t="shared" si="684"/>
        <v>1</v>
      </c>
      <c r="AK1740" s="25">
        <f t="shared" si="685"/>
        <v>0</v>
      </c>
      <c r="AL1740" s="25">
        <f t="shared" ca="1" si="686"/>
        <v>0</v>
      </c>
      <c r="AM1740" s="25">
        <f t="shared" ca="1" si="687"/>
        <v>0</v>
      </c>
      <c r="AN1740" s="25">
        <f ca="1">IF(AM1740=0,0,COUNTIF($AM$19:AM1740,C1740*10+1))</f>
        <v>0</v>
      </c>
      <c r="AO1740" s="20">
        <f t="shared" ca="1" si="688"/>
        <v>0</v>
      </c>
      <c r="AP1740" s="32">
        <f t="shared" ca="1" si="689"/>
        <v>0</v>
      </c>
    </row>
    <row r="1741" spans="1:42" x14ac:dyDescent="0.2">
      <c r="A1741" s="14">
        <f>Daten!A1741</f>
        <v>70204</v>
      </c>
      <c r="B1741" s="7" t="str">
        <f>Daten!B1741</f>
        <v xml:space="preserve">Imsterberg                                        </v>
      </c>
      <c r="C1741" s="14">
        <f t="shared" si="665"/>
        <v>7</v>
      </c>
      <c r="D1741" s="9">
        <f>Daten!D1741</f>
        <v>0</v>
      </c>
      <c r="E1741" s="8">
        <f>Daten!E1741</f>
        <v>819</v>
      </c>
      <c r="F1741" s="8">
        <f>Daten!F1741</f>
        <v>800</v>
      </c>
      <c r="G1741" s="26">
        <f t="shared" si="666"/>
        <v>19</v>
      </c>
      <c r="H1741" s="28">
        <f t="shared" si="667"/>
        <v>2.375E-2</v>
      </c>
      <c r="I1741" s="20">
        <f t="shared" si="668"/>
        <v>11.396364895585751</v>
      </c>
      <c r="J1741" s="20">
        <f t="shared" si="669"/>
        <v>7.6036351044142485</v>
      </c>
      <c r="K1741" s="26">
        <f t="shared" si="670"/>
        <v>-3801.8175522071242</v>
      </c>
      <c r="L1741" s="15">
        <f>Daten!G1741</f>
        <v>154</v>
      </c>
      <c r="M1741" s="15">
        <f>Daten!H1741</f>
        <v>537</v>
      </c>
      <c r="N1741" s="15">
        <f>Daten!I1741</f>
        <v>128</v>
      </c>
      <c r="O1741" s="27">
        <f t="shared" si="671"/>
        <v>0.52513966480446927</v>
      </c>
      <c r="P1741" s="15">
        <f t="shared" si="672"/>
        <v>307.40544466398563</v>
      </c>
      <c r="Q1741" s="20">
        <f t="shared" si="673"/>
        <v>-25.405444663985634</v>
      </c>
      <c r="R1741" s="26">
        <f t="shared" si="674"/>
        <v>-5081.0889327971272</v>
      </c>
      <c r="S1741" s="8">
        <f>Daten!K1741</f>
        <v>1837.72</v>
      </c>
      <c r="T1741" s="8">
        <f>Daten!L1741</f>
        <v>49351.88</v>
      </c>
      <c r="U1741" s="8">
        <f>Daten!M1741</f>
        <v>188124.7</v>
      </c>
      <c r="V1741" s="8">
        <f>Daten!N1741</f>
        <v>500</v>
      </c>
      <c r="W1741" s="8">
        <f>Daten!O1741</f>
        <v>500</v>
      </c>
      <c r="X1741" s="22">
        <f t="shared" si="675"/>
        <v>239314.30000000002</v>
      </c>
      <c r="Y1741" s="8">
        <f t="shared" si="676"/>
        <v>335977.04702859902</v>
      </c>
      <c r="Z1741" s="20">
        <f t="shared" si="677"/>
        <v>-96662.747028598998</v>
      </c>
      <c r="AA1741" s="26">
        <f t="shared" si="678"/>
        <v>9666.2747028599006</v>
      </c>
      <c r="AB1741" s="31">
        <f t="shared" si="679"/>
        <v>783.36821785564825</v>
      </c>
      <c r="AC1741" s="30">
        <f t="shared" si="680"/>
        <v>783.36821785564825</v>
      </c>
      <c r="AG1741" s="25">
        <f t="shared" si="681"/>
        <v>-3801.8175522071242</v>
      </c>
      <c r="AH1741" s="25">
        <f t="shared" si="682"/>
        <v>9666.2747028599006</v>
      </c>
      <c r="AI1741" s="25">
        <f t="shared" si="683"/>
        <v>5864.4571506527764</v>
      </c>
      <c r="AJ1741" s="25">
        <f t="shared" si="684"/>
        <v>1</v>
      </c>
      <c r="AK1741" s="25">
        <f t="shared" si="685"/>
        <v>5864.4571506527764</v>
      </c>
      <c r="AL1741" s="25">
        <f t="shared" ca="1" si="686"/>
        <v>10997</v>
      </c>
      <c r="AM1741" s="25">
        <f t="shared" ca="1" si="687"/>
        <v>71</v>
      </c>
      <c r="AN1741" s="25">
        <f ca="1">IF(AM1741=0,0,COUNTIF($AM$19:AM1741,C1741*10+1))</f>
        <v>2</v>
      </c>
      <c r="AO1741" s="20">
        <f t="shared" ca="1" si="688"/>
        <v>0</v>
      </c>
      <c r="AP1741" s="32">
        <f t="shared" ca="1" si="689"/>
        <v>10997</v>
      </c>
    </row>
    <row r="1742" spans="1:42" x14ac:dyDescent="0.2">
      <c r="A1742" s="14">
        <f>Daten!A1742</f>
        <v>70205</v>
      </c>
      <c r="B1742" s="7" t="str">
        <f>Daten!B1742</f>
        <v xml:space="preserve">Jerzens                                           </v>
      </c>
      <c r="C1742" s="14">
        <f t="shared" si="665"/>
        <v>7</v>
      </c>
      <c r="D1742" s="9">
        <f>Daten!D1742</f>
        <v>0</v>
      </c>
      <c r="E1742" s="8">
        <f>Daten!E1742</f>
        <v>904</v>
      </c>
      <c r="F1742" s="8">
        <f>Daten!F1742</f>
        <v>946</v>
      </c>
      <c r="G1742" s="26">
        <f t="shared" si="666"/>
        <v>-42</v>
      </c>
      <c r="H1742" s="28">
        <f t="shared" si="667"/>
        <v>-4.4397463002114168E-2</v>
      </c>
      <c r="I1742" s="20">
        <f t="shared" si="668"/>
        <v>13.476201489030151</v>
      </c>
      <c r="J1742" s="20">
        <f t="shared" si="669"/>
        <v>-55.476201489030153</v>
      </c>
      <c r="K1742" s="26">
        <f t="shared" si="670"/>
        <v>27738.100744515075</v>
      </c>
      <c r="L1742" s="15">
        <f>Daten!G1742</f>
        <v>128</v>
      </c>
      <c r="M1742" s="15">
        <f>Daten!H1742</f>
        <v>616</v>
      </c>
      <c r="N1742" s="15">
        <f>Daten!I1742</f>
        <v>160</v>
      </c>
      <c r="O1742" s="27">
        <f t="shared" si="671"/>
        <v>0.46753246753246752</v>
      </c>
      <c r="P1742" s="15">
        <f t="shared" si="672"/>
        <v>352.6289644562666</v>
      </c>
      <c r="Q1742" s="20">
        <f t="shared" si="673"/>
        <v>-64.628964456266601</v>
      </c>
      <c r="R1742" s="26">
        <f t="shared" si="674"/>
        <v>-12925.792891253321</v>
      </c>
      <c r="S1742" s="8">
        <f>Daten!K1742</f>
        <v>3037.85</v>
      </c>
      <c r="T1742" s="8">
        <f>Daten!L1742</f>
        <v>116383.21</v>
      </c>
      <c r="U1742" s="8">
        <f>Daten!M1742</f>
        <v>318654.27</v>
      </c>
      <c r="V1742" s="8">
        <f>Daten!N1742</f>
        <v>500</v>
      </c>
      <c r="W1742" s="8">
        <f>Daten!O1742</f>
        <v>500</v>
      </c>
      <c r="X1742" s="22">
        <f t="shared" si="675"/>
        <v>438075.33</v>
      </c>
      <c r="Y1742" s="8">
        <f t="shared" si="676"/>
        <v>370846.45972387487</v>
      </c>
      <c r="Z1742" s="20">
        <f t="shared" si="677"/>
        <v>67228.870276125148</v>
      </c>
      <c r="AA1742" s="26">
        <f t="shared" si="678"/>
        <v>-6722.8870276125153</v>
      </c>
      <c r="AB1742" s="31">
        <f t="shared" si="679"/>
        <v>8089.4208256492393</v>
      </c>
      <c r="AC1742" s="30">
        <f t="shared" si="680"/>
        <v>8089.4208256492393</v>
      </c>
      <c r="AG1742" s="25">
        <f t="shared" si="681"/>
        <v>27738.100744515075</v>
      </c>
      <c r="AH1742" s="25">
        <f t="shared" si="682"/>
        <v>-6722.8870276125153</v>
      </c>
      <c r="AI1742" s="25">
        <f t="shared" si="683"/>
        <v>21015.213716902559</v>
      </c>
      <c r="AJ1742" s="25">
        <f t="shared" si="684"/>
        <v>1</v>
      </c>
      <c r="AK1742" s="25">
        <f t="shared" si="685"/>
        <v>21015.213716902559</v>
      </c>
      <c r="AL1742" s="25">
        <f t="shared" ca="1" si="686"/>
        <v>39408</v>
      </c>
      <c r="AM1742" s="25">
        <f t="shared" ca="1" si="687"/>
        <v>71</v>
      </c>
      <c r="AN1742" s="25">
        <f ca="1">IF(AM1742=0,0,COUNTIF($AM$19:AM1742,C1742*10+1))</f>
        <v>3</v>
      </c>
      <c r="AO1742" s="20">
        <f t="shared" ca="1" si="688"/>
        <v>0</v>
      </c>
      <c r="AP1742" s="32">
        <f t="shared" ca="1" si="689"/>
        <v>39408</v>
      </c>
    </row>
    <row r="1743" spans="1:42" x14ac:dyDescent="0.2">
      <c r="A1743" s="14">
        <f>Daten!A1743</f>
        <v>70206</v>
      </c>
      <c r="B1743" s="7" t="str">
        <f>Daten!B1743</f>
        <v xml:space="preserve">Karres                                            </v>
      </c>
      <c r="C1743" s="14">
        <f t="shared" si="665"/>
        <v>7</v>
      </c>
      <c r="D1743" s="9">
        <f>Daten!D1743</f>
        <v>0</v>
      </c>
      <c r="E1743" s="8">
        <f>Daten!E1743</f>
        <v>635</v>
      </c>
      <c r="F1743" s="8">
        <f>Daten!F1743</f>
        <v>617</v>
      </c>
      <c r="G1743" s="26">
        <f t="shared" si="666"/>
        <v>18</v>
      </c>
      <c r="H1743" s="28">
        <f t="shared" si="667"/>
        <v>2.9173419773095625E-2</v>
      </c>
      <c r="I1743" s="20">
        <f t="shared" si="668"/>
        <v>8.7894464257205112</v>
      </c>
      <c r="J1743" s="20">
        <f t="shared" si="669"/>
        <v>9.2105535742794888</v>
      </c>
      <c r="K1743" s="26">
        <f t="shared" si="670"/>
        <v>-4605.2767871397446</v>
      </c>
      <c r="L1743" s="15">
        <f>Daten!G1743</f>
        <v>90</v>
      </c>
      <c r="M1743" s="15">
        <f>Daten!H1743</f>
        <v>440</v>
      </c>
      <c r="N1743" s="15">
        <f>Daten!I1743</f>
        <v>105</v>
      </c>
      <c r="O1743" s="27">
        <f t="shared" si="671"/>
        <v>0.44318181818181818</v>
      </c>
      <c r="P1743" s="15">
        <f t="shared" si="672"/>
        <v>251.87783175447615</v>
      </c>
      <c r="Q1743" s="20">
        <f t="shared" si="673"/>
        <v>-56.877831754476148</v>
      </c>
      <c r="R1743" s="26">
        <f t="shared" si="674"/>
        <v>-11375.566350895229</v>
      </c>
      <c r="S1743" s="8">
        <f>Daten!K1743</f>
        <v>957.57</v>
      </c>
      <c r="T1743" s="8">
        <f>Daten!L1743</f>
        <v>36676.370000000003</v>
      </c>
      <c r="U1743" s="8">
        <f>Daten!M1743</f>
        <v>182762.15</v>
      </c>
      <c r="V1743" s="8">
        <f>Daten!N1743</f>
        <v>500</v>
      </c>
      <c r="W1743" s="8">
        <f>Daten!O1743</f>
        <v>500</v>
      </c>
      <c r="X1743" s="22">
        <f t="shared" si="675"/>
        <v>220396.09</v>
      </c>
      <c r="Y1743" s="8">
        <f t="shared" si="676"/>
        <v>260495.02425294308</v>
      </c>
      <c r="Z1743" s="20">
        <f t="shared" si="677"/>
        <v>-40098.934252943087</v>
      </c>
      <c r="AA1743" s="26">
        <f t="shared" si="678"/>
        <v>4009.8934252943091</v>
      </c>
      <c r="AB1743" s="31">
        <f t="shared" si="679"/>
        <v>-11970.949712740665</v>
      </c>
      <c r="AC1743" s="30">
        <f t="shared" si="680"/>
        <v>0</v>
      </c>
      <c r="AG1743" s="25">
        <f t="shared" si="681"/>
        <v>0</v>
      </c>
      <c r="AH1743" s="25">
        <f t="shared" si="682"/>
        <v>0</v>
      </c>
      <c r="AI1743" s="25">
        <f t="shared" si="683"/>
        <v>0</v>
      </c>
      <c r="AJ1743" s="25">
        <f t="shared" si="684"/>
        <v>1</v>
      </c>
      <c r="AK1743" s="25">
        <f t="shared" si="685"/>
        <v>0</v>
      </c>
      <c r="AL1743" s="25">
        <f t="shared" ca="1" si="686"/>
        <v>0</v>
      </c>
      <c r="AM1743" s="25">
        <f t="shared" ca="1" si="687"/>
        <v>0</v>
      </c>
      <c r="AN1743" s="25">
        <f ca="1">IF(AM1743=0,0,COUNTIF($AM$19:AM1743,C1743*10+1))</f>
        <v>0</v>
      </c>
      <c r="AO1743" s="20">
        <f t="shared" ca="1" si="688"/>
        <v>0</v>
      </c>
      <c r="AP1743" s="32">
        <f t="shared" ca="1" si="689"/>
        <v>0</v>
      </c>
    </row>
    <row r="1744" spans="1:42" x14ac:dyDescent="0.2">
      <c r="A1744" s="14">
        <f>Daten!A1744</f>
        <v>70207</v>
      </c>
      <c r="B1744" s="7" t="str">
        <f>Daten!B1744</f>
        <v xml:space="preserve">Karrösten                                        </v>
      </c>
      <c r="C1744" s="14">
        <f t="shared" si="665"/>
        <v>7</v>
      </c>
      <c r="D1744" s="9">
        <f>Daten!D1744</f>
        <v>0</v>
      </c>
      <c r="E1744" s="8">
        <f>Daten!E1744</f>
        <v>720</v>
      </c>
      <c r="F1744" s="8">
        <f>Daten!F1744</f>
        <v>681</v>
      </c>
      <c r="G1744" s="26">
        <f t="shared" si="666"/>
        <v>39</v>
      </c>
      <c r="H1744" s="28">
        <f t="shared" si="667"/>
        <v>5.7268722466960353E-2</v>
      </c>
      <c r="I1744" s="20">
        <f t="shared" si="668"/>
        <v>9.7011556173673714</v>
      </c>
      <c r="J1744" s="20">
        <f t="shared" si="669"/>
        <v>29.29884438263263</v>
      </c>
      <c r="K1744" s="26">
        <f t="shared" si="670"/>
        <v>-14649.422191316315</v>
      </c>
      <c r="L1744" s="15">
        <f>Daten!G1744</f>
        <v>111</v>
      </c>
      <c r="M1744" s="15">
        <f>Daten!H1744</f>
        <v>464</v>
      </c>
      <c r="N1744" s="15">
        <f>Daten!I1744</f>
        <v>145</v>
      </c>
      <c r="O1744" s="27">
        <f t="shared" si="671"/>
        <v>0.55172413793103448</v>
      </c>
      <c r="P1744" s="15">
        <f t="shared" si="672"/>
        <v>265.61662257744757</v>
      </c>
      <c r="Q1744" s="20">
        <f t="shared" si="673"/>
        <v>-9.616622577447572</v>
      </c>
      <c r="R1744" s="26">
        <f t="shared" si="674"/>
        <v>-1923.3245154895144</v>
      </c>
      <c r="S1744" s="8">
        <f>Daten!K1744</f>
        <v>1304.28</v>
      </c>
      <c r="T1744" s="8">
        <f>Daten!L1744</f>
        <v>56316.85</v>
      </c>
      <c r="U1744" s="8">
        <f>Daten!M1744</f>
        <v>131498.93</v>
      </c>
      <c r="V1744" s="8">
        <f>Daten!N1744</f>
        <v>500</v>
      </c>
      <c r="W1744" s="8">
        <f>Daten!O1744</f>
        <v>500</v>
      </c>
      <c r="X1744" s="22">
        <f t="shared" si="675"/>
        <v>189120.06</v>
      </c>
      <c r="Y1744" s="8">
        <f t="shared" si="676"/>
        <v>295364.43694821891</v>
      </c>
      <c r="Z1744" s="20">
        <f t="shared" si="677"/>
        <v>-106244.37694821891</v>
      </c>
      <c r="AA1744" s="26">
        <f t="shared" si="678"/>
        <v>10624.437694821892</v>
      </c>
      <c r="AB1744" s="31">
        <f t="shared" si="679"/>
        <v>-5948.3090119839362</v>
      </c>
      <c r="AC1744" s="30">
        <f t="shared" si="680"/>
        <v>0</v>
      </c>
      <c r="AG1744" s="25">
        <f t="shared" si="681"/>
        <v>0</v>
      </c>
      <c r="AH1744" s="25">
        <f t="shared" si="682"/>
        <v>0</v>
      </c>
      <c r="AI1744" s="25">
        <f t="shared" si="683"/>
        <v>0</v>
      </c>
      <c r="AJ1744" s="25">
        <f t="shared" si="684"/>
        <v>1</v>
      </c>
      <c r="AK1744" s="25">
        <f t="shared" si="685"/>
        <v>0</v>
      </c>
      <c r="AL1744" s="25">
        <f t="shared" ca="1" si="686"/>
        <v>0</v>
      </c>
      <c r="AM1744" s="25">
        <f t="shared" ca="1" si="687"/>
        <v>0</v>
      </c>
      <c r="AN1744" s="25">
        <f ca="1">IF(AM1744=0,0,COUNTIF($AM$19:AM1744,C1744*10+1))</f>
        <v>0</v>
      </c>
      <c r="AO1744" s="20">
        <f t="shared" ca="1" si="688"/>
        <v>0</v>
      </c>
      <c r="AP1744" s="32">
        <f t="shared" ca="1" si="689"/>
        <v>0</v>
      </c>
    </row>
    <row r="1745" spans="1:42" x14ac:dyDescent="0.2">
      <c r="A1745" s="14">
        <f>Daten!A1745</f>
        <v>70208</v>
      </c>
      <c r="B1745" s="7" t="str">
        <f>Daten!B1745</f>
        <v xml:space="preserve">Längenfeld                                       </v>
      </c>
      <c r="C1745" s="14">
        <f t="shared" si="665"/>
        <v>7</v>
      </c>
      <c r="D1745" s="9">
        <f>Daten!D1745</f>
        <v>0</v>
      </c>
      <c r="E1745" s="8">
        <f>Daten!E1745</f>
        <v>4903</v>
      </c>
      <c r="F1745" s="8">
        <f>Daten!F1745</f>
        <v>4733</v>
      </c>
      <c r="G1745" s="26">
        <f t="shared" si="666"/>
        <v>170</v>
      </c>
      <c r="H1745" s="28">
        <f t="shared" si="667"/>
        <v>3.5918022395943376E-2</v>
      </c>
      <c r="I1745" s="20">
        <f t="shared" si="668"/>
        <v>67.423743813509205</v>
      </c>
      <c r="J1745" s="20">
        <f t="shared" si="669"/>
        <v>102.5762561864908</v>
      </c>
      <c r="K1745" s="26">
        <f t="shared" si="670"/>
        <v>-51288.128093245396</v>
      </c>
      <c r="L1745" s="15">
        <f>Daten!G1745</f>
        <v>843</v>
      </c>
      <c r="M1745" s="15">
        <f>Daten!H1745</f>
        <v>3369</v>
      </c>
      <c r="N1745" s="15">
        <f>Daten!I1745</f>
        <v>691</v>
      </c>
      <c r="O1745" s="27">
        <f t="shared" si="671"/>
        <v>0.45532799050163253</v>
      </c>
      <c r="P1745" s="15">
        <f t="shared" si="672"/>
        <v>1928.582761774614</v>
      </c>
      <c r="Q1745" s="20">
        <f t="shared" si="673"/>
        <v>-394.58276177461403</v>
      </c>
      <c r="R1745" s="26">
        <f t="shared" si="674"/>
        <v>-78916.552354922809</v>
      </c>
      <c r="S1745" s="8">
        <f>Daten!K1745</f>
        <v>7039.27</v>
      </c>
      <c r="T1745" s="8">
        <f>Daten!L1745</f>
        <v>489080.95</v>
      </c>
      <c r="U1745" s="8">
        <f>Daten!M1745</f>
        <v>1743212.16</v>
      </c>
      <c r="V1745" s="8">
        <f>Daten!N1745</f>
        <v>500</v>
      </c>
      <c r="W1745" s="8">
        <f>Daten!O1745</f>
        <v>500</v>
      </c>
      <c r="X1745" s="22">
        <f t="shared" si="675"/>
        <v>2239332.38</v>
      </c>
      <c r="Y1745" s="8">
        <f t="shared" si="676"/>
        <v>2011349.7699404408</v>
      </c>
      <c r="Z1745" s="20">
        <f t="shared" si="677"/>
        <v>227982.61005955911</v>
      </c>
      <c r="AA1745" s="26">
        <f t="shared" si="678"/>
        <v>-22798.261005955912</v>
      </c>
      <c r="AB1745" s="31">
        <f t="shared" si="679"/>
        <v>-153002.94145412411</v>
      </c>
      <c r="AC1745" s="30">
        <f t="shared" si="680"/>
        <v>0</v>
      </c>
      <c r="AG1745" s="25">
        <f t="shared" si="681"/>
        <v>0</v>
      </c>
      <c r="AH1745" s="25">
        <f t="shared" si="682"/>
        <v>0</v>
      </c>
      <c r="AI1745" s="25">
        <f t="shared" si="683"/>
        <v>0</v>
      </c>
      <c r="AJ1745" s="25">
        <f t="shared" si="684"/>
        <v>1</v>
      </c>
      <c r="AK1745" s="25">
        <f t="shared" si="685"/>
        <v>0</v>
      </c>
      <c r="AL1745" s="25">
        <f t="shared" ca="1" si="686"/>
        <v>0</v>
      </c>
      <c r="AM1745" s="25">
        <f t="shared" ca="1" si="687"/>
        <v>0</v>
      </c>
      <c r="AN1745" s="25">
        <f ca="1">IF(AM1745=0,0,COUNTIF($AM$19:AM1745,C1745*10+1))</f>
        <v>0</v>
      </c>
      <c r="AO1745" s="20">
        <f t="shared" ca="1" si="688"/>
        <v>0</v>
      </c>
      <c r="AP1745" s="32">
        <f t="shared" ca="1" si="689"/>
        <v>0</v>
      </c>
    </row>
    <row r="1746" spans="1:42" x14ac:dyDescent="0.2">
      <c r="A1746" s="14">
        <f>Daten!A1746</f>
        <v>70209</v>
      </c>
      <c r="B1746" s="7" t="str">
        <f>Daten!B1746</f>
        <v xml:space="preserve">Mieming                                           </v>
      </c>
      <c r="C1746" s="14">
        <f t="shared" si="665"/>
        <v>7</v>
      </c>
      <c r="D1746" s="9">
        <f>Daten!D1746</f>
        <v>0</v>
      </c>
      <c r="E1746" s="8">
        <f>Daten!E1746</f>
        <v>3965</v>
      </c>
      <c r="F1746" s="8">
        <f>Daten!F1746</f>
        <v>3770</v>
      </c>
      <c r="G1746" s="26">
        <f t="shared" si="666"/>
        <v>195</v>
      </c>
      <c r="H1746" s="28">
        <f t="shared" si="667"/>
        <v>5.1724137931034482E-2</v>
      </c>
      <c r="I1746" s="20">
        <f t="shared" si="668"/>
        <v>53.705369570447857</v>
      </c>
      <c r="J1746" s="20">
        <f t="shared" si="669"/>
        <v>141.29463042955214</v>
      </c>
      <c r="K1746" s="26">
        <f t="shared" si="670"/>
        <v>-70647.31521477607</v>
      </c>
      <c r="L1746" s="15">
        <f>Daten!G1746</f>
        <v>579</v>
      </c>
      <c r="M1746" s="15">
        <f>Daten!H1746</f>
        <v>2635</v>
      </c>
      <c r="N1746" s="15">
        <f>Daten!I1746</f>
        <v>751</v>
      </c>
      <c r="O1746" s="27">
        <f t="shared" si="671"/>
        <v>0.50474383301707781</v>
      </c>
      <c r="P1746" s="15">
        <f t="shared" si="672"/>
        <v>1508.4047424387379</v>
      </c>
      <c r="Q1746" s="20">
        <f t="shared" si="673"/>
        <v>-178.40474243873791</v>
      </c>
      <c r="R1746" s="26">
        <f t="shared" si="674"/>
        <v>-35680.948487747584</v>
      </c>
      <c r="S1746" s="8">
        <f>Daten!K1746</f>
        <v>8400.6</v>
      </c>
      <c r="T1746" s="8">
        <f>Daten!L1746</f>
        <v>341630.21</v>
      </c>
      <c r="U1746" s="8">
        <f>Daten!M1746</f>
        <v>797400.42</v>
      </c>
      <c r="V1746" s="8">
        <f>Daten!N1746</f>
        <v>500</v>
      </c>
      <c r="W1746" s="8">
        <f>Daten!O1746</f>
        <v>500</v>
      </c>
      <c r="X1746" s="22">
        <f t="shared" si="675"/>
        <v>1147431.23</v>
      </c>
      <c r="Y1746" s="8">
        <f t="shared" si="676"/>
        <v>1626555.5451384557</v>
      </c>
      <c r="Z1746" s="20">
        <f t="shared" si="677"/>
        <v>-479124.31513845571</v>
      </c>
      <c r="AA1746" s="26">
        <f t="shared" si="678"/>
        <v>47912.431513845571</v>
      </c>
      <c r="AB1746" s="31">
        <f t="shared" si="679"/>
        <v>-58415.83218867809</v>
      </c>
      <c r="AC1746" s="30">
        <f t="shared" si="680"/>
        <v>0</v>
      </c>
      <c r="AG1746" s="25">
        <f t="shared" si="681"/>
        <v>0</v>
      </c>
      <c r="AH1746" s="25">
        <f t="shared" si="682"/>
        <v>0</v>
      </c>
      <c r="AI1746" s="25">
        <f t="shared" si="683"/>
        <v>0</v>
      </c>
      <c r="AJ1746" s="25">
        <f t="shared" si="684"/>
        <v>1</v>
      </c>
      <c r="AK1746" s="25">
        <f t="shared" si="685"/>
        <v>0</v>
      </c>
      <c r="AL1746" s="25">
        <f t="shared" ca="1" si="686"/>
        <v>0</v>
      </c>
      <c r="AM1746" s="25">
        <f t="shared" ca="1" si="687"/>
        <v>0</v>
      </c>
      <c r="AN1746" s="25">
        <f ca="1">IF(AM1746=0,0,COUNTIF($AM$19:AM1746,C1746*10+1))</f>
        <v>0</v>
      </c>
      <c r="AO1746" s="20">
        <f t="shared" ca="1" si="688"/>
        <v>0</v>
      </c>
      <c r="AP1746" s="32">
        <f t="shared" ca="1" si="689"/>
        <v>0</v>
      </c>
    </row>
    <row r="1747" spans="1:42" x14ac:dyDescent="0.2">
      <c r="A1747" s="14">
        <f>Daten!A1747</f>
        <v>70210</v>
      </c>
      <c r="B1747" s="7" t="str">
        <f>Daten!B1747</f>
        <v xml:space="preserve">Mils bei Imst                                     </v>
      </c>
      <c r="C1747" s="14">
        <f t="shared" ref="C1747:C1810" si="690">INT(A1747/10000)</f>
        <v>7</v>
      </c>
      <c r="D1747" s="9">
        <f>Daten!D1747</f>
        <v>0</v>
      </c>
      <c r="E1747" s="8">
        <f>Daten!E1747</f>
        <v>654</v>
      </c>
      <c r="F1747" s="8">
        <f>Daten!F1747</f>
        <v>605</v>
      </c>
      <c r="G1747" s="26">
        <f t="shared" ref="G1747:G1810" si="691">E1747-F1747</f>
        <v>49</v>
      </c>
      <c r="H1747" s="28">
        <f t="shared" ref="H1747:H1810" si="692">G1747/F1747</f>
        <v>8.0991735537190079E-2</v>
      </c>
      <c r="I1747" s="20">
        <f t="shared" ref="I1747:I1810" si="693">F1747*$I$6</f>
        <v>8.6185009522867251</v>
      </c>
      <c r="J1747" s="20">
        <f t="shared" ref="J1747:J1810" si="694">G1747-I1747</f>
        <v>40.381499047713277</v>
      </c>
      <c r="K1747" s="26">
        <f t="shared" ref="K1747:K1810" si="695">-J1747*$K$5</f>
        <v>-20190.749523856637</v>
      </c>
      <c r="L1747" s="15">
        <f>Daten!G1747</f>
        <v>116</v>
      </c>
      <c r="M1747" s="15">
        <f>Daten!H1747</f>
        <v>433</v>
      </c>
      <c r="N1747" s="15">
        <f>Daten!I1747</f>
        <v>105</v>
      </c>
      <c r="O1747" s="27">
        <f t="shared" ref="O1747:O1810" si="696">(L1747+N1747)/M1747</f>
        <v>0.51039260969976907</v>
      </c>
      <c r="P1747" s="15">
        <f t="shared" ref="P1747:P1810" si="697">M1747*$P$6</f>
        <v>247.87068443110948</v>
      </c>
      <c r="Q1747" s="20">
        <f t="shared" ref="Q1747:Q1810" si="698">L1747+N1747-P1747</f>
        <v>-26.870684431109481</v>
      </c>
      <c r="R1747" s="26">
        <f t="shared" ref="R1747:R1810" si="699">Q1747*$R$5</f>
        <v>-5374.136886221896</v>
      </c>
      <c r="S1747" s="8">
        <f>Daten!K1747</f>
        <v>734.87</v>
      </c>
      <c r="T1747" s="8">
        <f>Daten!L1747</f>
        <v>44056.46</v>
      </c>
      <c r="U1747" s="8">
        <f>Daten!M1747</f>
        <v>301341.06</v>
      </c>
      <c r="V1747" s="8">
        <f>Daten!N1747</f>
        <v>500</v>
      </c>
      <c r="W1747" s="8">
        <f>Daten!O1747</f>
        <v>500</v>
      </c>
      <c r="X1747" s="22">
        <f t="shared" ref="X1747:X1810" si="700">S1747/V1747*500+T1747/W1747*500+U1747</f>
        <v>346132.39</v>
      </c>
      <c r="Y1747" s="8">
        <f t="shared" ref="Y1747:Y1810" si="701">E1747*$Y$6</f>
        <v>268289.36356129887</v>
      </c>
      <c r="Z1747" s="20">
        <f t="shared" ref="Z1747:Z1810" si="702">X1747-Y1747</f>
        <v>77843.026438701141</v>
      </c>
      <c r="AA1747" s="26">
        <f t="shared" ref="AA1747:AA1810" si="703">-Z1747*$AA$5</f>
        <v>-7784.3026438701145</v>
      </c>
      <c r="AB1747" s="31">
        <f t="shared" ref="AB1747:AB1810" si="704">K1747+R1747+AA1747</f>
        <v>-33349.189053948649</v>
      </c>
      <c r="AC1747" s="30">
        <f t="shared" ref="AC1747:AC1810" si="705">MAX(0,AB1747)</f>
        <v>0</v>
      </c>
      <c r="AG1747" s="25">
        <f t="shared" ref="AG1747:AG1810" si="706">IF(AB1747&gt;0,K1747,0)</f>
        <v>0</v>
      </c>
      <c r="AH1747" s="25">
        <f t="shared" ref="AH1747:AH1810" si="707">IF(AB1747&gt;0,AA1747,0)</f>
        <v>0</v>
      </c>
      <c r="AI1747" s="25">
        <f t="shared" ref="AI1747:AI1810" si="708">AG1747+AH1747</f>
        <v>0</v>
      </c>
      <c r="AJ1747" s="25">
        <f t="shared" ref="AJ1747:AJ1810" si="709">IF(AND(V1747=500,W1747=500),1,0)</f>
        <v>1</v>
      </c>
      <c r="AK1747" s="25">
        <f t="shared" ref="AK1747:AK1810" si="710">IF(AND(AJ1747=1,AI1747&gt;=E1747*$AK$5),AI1747,0)</f>
        <v>0</v>
      </c>
      <c r="AL1747" s="25">
        <f t="shared" ref="AL1747:AL1810" ca="1" si="711">IF(OFFSET($AK$6,C1747,0)=0,0,ROUND(AK1747*OFFSET($AF$6,C1747,0)/OFFSET($AK$6,C1747,0),0))</f>
        <v>0</v>
      </c>
      <c r="AM1747" s="25">
        <f t="shared" ref="AM1747:AM1810" ca="1" si="712">IF(AL1747&gt;0,C1747*10+1,0)</f>
        <v>0</v>
      </c>
      <c r="AN1747" s="25">
        <f ca="1">IF(AM1747=0,0,COUNTIF($AM$19:AM1747,C1747*10+1))</f>
        <v>0</v>
      </c>
      <c r="AO1747" s="20">
        <f t="shared" ref="AO1747:AO1810" ca="1" si="713">IF(AN1747=1,OFFSET($AF$6,C1747,0)-OFFSET($AL$6,C1747,0),0)</f>
        <v>0</v>
      </c>
      <c r="AP1747" s="32">
        <f t="shared" ref="AP1747:AP1810" ca="1" si="714">AL1747+AO1747</f>
        <v>0</v>
      </c>
    </row>
    <row r="1748" spans="1:42" x14ac:dyDescent="0.2">
      <c r="A1748" s="14">
        <f>Daten!A1748</f>
        <v>70211</v>
      </c>
      <c r="B1748" s="7" t="str">
        <f>Daten!B1748</f>
        <v xml:space="preserve">Mötz                                             </v>
      </c>
      <c r="C1748" s="14">
        <f t="shared" si="690"/>
        <v>7</v>
      </c>
      <c r="D1748" s="9">
        <f>Daten!D1748</f>
        <v>0</v>
      </c>
      <c r="E1748" s="8">
        <f>Daten!E1748</f>
        <v>1353</v>
      </c>
      <c r="F1748" s="8">
        <f>Daten!F1748</f>
        <v>1244</v>
      </c>
      <c r="G1748" s="26">
        <f t="shared" si="691"/>
        <v>109</v>
      </c>
      <c r="H1748" s="28">
        <f t="shared" si="692"/>
        <v>8.7620578778135047E-2</v>
      </c>
      <c r="I1748" s="20">
        <f t="shared" si="693"/>
        <v>17.721347412635843</v>
      </c>
      <c r="J1748" s="20">
        <f t="shared" si="694"/>
        <v>91.278652587364149</v>
      </c>
      <c r="K1748" s="26">
        <f t="shared" si="695"/>
        <v>-45639.326293682076</v>
      </c>
      <c r="L1748" s="15">
        <f>Daten!G1748</f>
        <v>225</v>
      </c>
      <c r="M1748" s="15">
        <f>Daten!H1748</f>
        <v>876</v>
      </c>
      <c r="N1748" s="15">
        <f>Daten!I1748</f>
        <v>252</v>
      </c>
      <c r="O1748" s="27">
        <f t="shared" si="696"/>
        <v>0.54452054794520544</v>
      </c>
      <c r="P1748" s="15">
        <f t="shared" si="697"/>
        <v>501.46586503845703</v>
      </c>
      <c r="Q1748" s="20">
        <f t="shared" si="698"/>
        <v>-24.465865038457025</v>
      </c>
      <c r="R1748" s="26">
        <f t="shared" si="699"/>
        <v>-4893.1730076914046</v>
      </c>
      <c r="S1748" s="8">
        <f>Daten!K1748</f>
        <v>1401.96</v>
      </c>
      <c r="T1748" s="8">
        <f>Daten!L1748</f>
        <v>74903.27</v>
      </c>
      <c r="U1748" s="8">
        <f>Daten!M1748</f>
        <v>172732.95</v>
      </c>
      <c r="V1748" s="8">
        <f>Daten!N1748</f>
        <v>500</v>
      </c>
      <c r="W1748" s="8">
        <f>Daten!O1748</f>
        <v>500</v>
      </c>
      <c r="X1748" s="22">
        <f t="shared" si="700"/>
        <v>249038.18000000002</v>
      </c>
      <c r="Y1748" s="8">
        <f t="shared" si="701"/>
        <v>555039.00443186145</v>
      </c>
      <c r="Z1748" s="20">
        <f t="shared" si="702"/>
        <v>-306000.8244318614</v>
      </c>
      <c r="AA1748" s="26">
        <f t="shared" si="703"/>
        <v>30600.08244318614</v>
      </c>
      <c r="AB1748" s="31">
        <f t="shared" si="704"/>
        <v>-19932.416858187338</v>
      </c>
      <c r="AC1748" s="30">
        <f t="shared" si="705"/>
        <v>0</v>
      </c>
      <c r="AG1748" s="25">
        <f t="shared" si="706"/>
        <v>0</v>
      </c>
      <c r="AH1748" s="25">
        <f t="shared" si="707"/>
        <v>0</v>
      </c>
      <c r="AI1748" s="25">
        <f t="shared" si="708"/>
        <v>0</v>
      </c>
      <c r="AJ1748" s="25">
        <f t="shared" si="709"/>
        <v>1</v>
      </c>
      <c r="AK1748" s="25">
        <f t="shared" si="710"/>
        <v>0</v>
      </c>
      <c r="AL1748" s="25">
        <f t="shared" ca="1" si="711"/>
        <v>0</v>
      </c>
      <c r="AM1748" s="25">
        <f t="shared" ca="1" si="712"/>
        <v>0</v>
      </c>
      <c r="AN1748" s="25">
        <f ca="1">IF(AM1748=0,0,COUNTIF($AM$19:AM1748,C1748*10+1))</f>
        <v>0</v>
      </c>
      <c r="AO1748" s="20">
        <f t="shared" ca="1" si="713"/>
        <v>0</v>
      </c>
      <c r="AP1748" s="32">
        <f t="shared" ca="1" si="714"/>
        <v>0</v>
      </c>
    </row>
    <row r="1749" spans="1:42" x14ac:dyDescent="0.2">
      <c r="A1749" s="14">
        <f>Daten!A1749</f>
        <v>70212</v>
      </c>
      <c r="B1749" s="7" t="str">
        <f>Daten!B1749</f>
        <v xml:space="preserve">Nassereith                                        </v>
      </c>
      <c r="C1749" s="14">
        <f t="shared" si="690"/>
        <v>7</v>
      </c>
      <c r="D1749" s="9">
        <f>Daten!D1749</f>
        <v>0</v>
      </c>
      <c r="E1749" s="8">
        <f>Daten!E1749</f>
        <v>2236</v>
      </c>
      <c r="F1749" s="8">
        <f>Daten!F1749</f>
        <v>2159</v>
      </c>
      <c r="G1749" s="26">
        <f t="shared" si="691"/>
        <v>77</v>
      </c>
      <c r="H1749" s="28">
        <f t="shared" si="692"/>
        <v>3.5664659564613246E-2</v>
      </c>
      <c r="I1749" s="20">
        <f t="shared" si="693"/>
        <v>30.755939761962047</v>
      </c>
      <c r="J1749" s="20">
        <f t="shared" si="694"/>
        <v>46.244060238037953</v>
      </c>
      <c r="K1749" s="26">
        <f t="shared" si="695"/>
        <v>-23122.030119018975</v>
      </c>
      <c r="L1749" s="15">
        <f>Daten!G1749</f>
        <v>317</v>
      </c>
      <c r="M1749" s="15">
        <f>Daten!H1749</f>
        <v>1421</v>
      </c>
      <c r="N1749" s="15">
        <f>Daten!I1749</f>
        <v>498</v>
      </c>
      <c r="O1749" s="27">
        <f t="shared" si="696"/>
        <v>0.57353976073187896</v>
      </c>
      <c r="P1749" s="15">
        <f t="shared" si="697"/>
        <v>813.4509066434332</v>
      </c>
      <c r="Q1749" s="20">
        <f t="shared" si="698"/>
        <v>1.5490933565668001</v>
      </c>
      <c r="R1749" s="26">
        <f t="shared" si="699"/>
        <v>309.81867131336003</v>
      </c>
      <c r="S1749" s="8">
        <f>Daten!K1749</f>
        <v>4514.91</v>
      </c>
      <c r="T1749" s="8">
        <f>Daten!L1749</f>
        <v>170612.15</v>
      </c>
      <c r="U1749" s="8">
        <f>Daten!M1749</f>
        <v>326877.23</v>
      </c>
      <c r="V1749" s="8">
        <f>Daten!N1749</f>
        <v>500</v>
      </c>
      <c r="W1749" s="8">
        <f>Daten!O1749</f>
        <v>500</v>
      </c>
      <c r="X1749" s="22">
        <f t="shared" si="700"/>
        <v>502004.29</v>
      </c>
      <c r="Y1749" s="8">
        <f t="shared" si="701"/>
        <v>917270.66807807994</v>
      </c>
      <c r="Z1749" s="20">
        <f t="shared" si="702"/>
        <v>-415266.37807807996</v>
      </c>
      <c r="AA1749" s="26">
        <f t="shared" si="703"/>
        <v>41526.637807808002</v>
      </c>
      <c r="AB1749" s="31">
        <f t="shared" si="704"/>
        <v>18714.426360102385</v>
      </c>
      <c r="AC1749" s="30">
        <f t="shared" si="705"/>
        <v>18714.426360102385</v>
      </c>
      <c r="AG1749" s="25">
        <f t="shared" si="706"/>
        <v>-23122.030119018975</v>
      </c>
      <c r="AH1749" s="25">
        <f t="shared" si="707"/>
        <v>41526.637807808002</v>
      </c>
      <c r="AI1749" s="25">
        <f t="shared" si="708"/>
        <v>18404.607688789027</v>
      </c>
      <c r="AJ1749" s="25">
        <f t="shared" si="709"/>
        <v>1</v>
      </c>
      <c r="AK1749" s="25">
        <f t="shared" si="710"/>
        <v>18404.607688789027</v>
      </c>
      <c r="AL1749" s="25">
        <f t="shared" ca="1" si="711"/>
        <v>34512</v>
      </c>
      <c r="AM1749" s="25">
        <f t="shared" ca="1" si="712"/>
        <v>71</v>
      </c>
      <c r="AN1749" s="25">
        <f ca="1">IF(AM1749=0,0,COUNTIF($AM$19:AM1749,C1749*10+1))</f>
        <v>4</v>
      </c>
      <c r="AO1749" s="20">
        <f t="shared" ca="1" si="713"/>
        <v>0</v>
      </c>
      <c r="AP1749" s="32">
        <f t="shared" ca="1" si="714"/>
        <v>34512</v>
      </c>
    </row>
    <row r="1750" spans="1:42" x14ac:dyDescent="0.2">
      <c r="A1750" s="14">
        <f>Daten!A1750</f>
        <v>70213</v>
      </c>
      <c r="B1750" s="7" t="str">
        <f>Daten!B1750</f>
        <v xml:space="preserve">Obsteig                                           </v>
      </c>
      <c r="C1750" s="14">
        <f t="shared" si="690"/>
        <v>7</v>
      </c>
      <c r="D1750" s="9">
        <f>Daten!D1750</f>
        <v>0</v>
      </c>
      <c r="E1750" s="8">
        <f>Daten!E1750</f>
        <v>1490</v>
      </c>
      <c r="F1750" s="8">
        <f>Daten!F1750</f>
        <v>1365</v>
      </c>
      <c r="G1750" s="26">
        <f t="shared" si="691"/>
        <v>125</v>
      </c>
      <c r="H1750" s="28">
        <f t="shared" si="692"/>
        <v>9.1575091575091569E-2</v>
      </c>
      <c r="I1750" s="20">
        <f t="shared" si="693"/>
        <v>19.44504760309319</v>
      </c>
      <c r="J1750" s="20">
        <f t="shared" si="694"/>
        <v>105.55495239690681</v>
      </c>
      <c r="K1750" s="26">
        <f t="shared" si="695"/>
        <v>-52777.476198453405</v>
      </c>
      <c r="L1750" s="15">
        <f>Daten!G1750</f>
        <v>240</v>
      </c>
      <c r="M1750" s="15">
        <f>Daten!H1750</f>
        <v>979</v>
      </c>
      <c r="N1750" s="15">
        <f>Daten!I1750</f>
        <v>271</v>
      </c>
      <c r="O1750" s="27">
        <f t="shared" si="696"/>
        <v>0.52196118488253318</v>
      </c>
      <c r="P1750" s="15">
        <f t="shared" si="697"/>
        <v>560.42817565370945</v>
      </c>
      <c r="Q1750" s="20">
        <f t="shared" si="698"/>
        <v>-49.428175653709445</v>
      </c>
      <c r="R1750" s="26">
        <f t="shared" si="699"/>
        <v>-9885.6351307418881</v>
      </c>
      <c r="S1750" s="8">
        <f>Daten!K1750</f>
        <v>3506.69</v>
      </c>
      <c r="T1750" s="8">
        <f>Daten!L1750</f>
        <v>166755.99</v>
      </c>
      <c r="U1750" s="8">
        <f>Daten!M1750</f>
        <v>176555.7</v>
      </c>
      <c r="V1750" s="8">
        <f>Daten!N1750</f>
        <v>500</v>
      </c>
      <c r="W1750" s="8">
        <f>Daten!O1750</f>
        <v>500</v>
      </c>
      <c r="X1750" s="22">
        <f t="shared" si="700"/>
        <v>346818.38</v>
      </c>
      <c r="Y1750" s="8">
        <f t="shared" si="701"/>
        <v>611240.29312895308</v>
      </c>
      <c r="Z1750" s="20">
        <f t="shared" si="702"/>
        <v>-264421.91312895308</v>
      </c>
      <c r="AA1750" s="26">
        <f t="shared" si="703"/>
        <v>26442.191312895309</v>
      </c>
      <c r="AB1750" s="31">
        <f t="shared" si="704"/>
        <v>-36220.920016299984</v>
      </c>
      <c r="AC1750" s="30">
        <f t="shared" si="705"/>
        <v>0</v>
      </c>
      <c r="AG1750" s="25">
        <f t="shared" si="706"/>
        <v>0</v>
      </c>
      <c r="AH1750" s="25">
        <f t="shared" si="707"/>
        <v>0</v>
      </c>
      <c r="AI1750" s="25">
        <f t="shared" si="708"/>
        <v>0</v>
      </c>
      <c r="AJ1750" s="25">
        <f t="shared" si="709"/>
        <v>1</v>
      </c>
      <c r="AK1750" s="25">
        <f t="shared" si="710"/>
        <v>0</v>
      </c>
      <c r="AL1750" s="25">
        <f t="shared" ca="1" si="711"/>
        <v>0</v>
      </c>
      <c r="AM1750" s="25">
        <f t="shared" ca="1" si="712"/>
        <v>0</v>
      </c>
      <c r="AN1750" s="25">
        <f ca="1">IF(AM1750=0,0,COUNTIF($AM$19:AM1750,C1750*10+1))</f>
        <v>0</v>
      </c>
      <c r="AO1750" s="20">
        <f t="shared" ca="1" si="713"/>
        <v>0</v>
      </c>
      <c r="AP1750" s="32">
        <f t="shared" ca="1" si="714"/>
        <v>0</v>
      </c>
    </row>
    <row r="1751" spans="1:42" x14ac:dyDescent="0.2">
      <c r="A1751" s="14">
        <f>Daten!A1751</f>
        <v>70214</v>
      </c>
      <c r="B1751" s="7" t="str">
        <f>Daten!B1751</f>
        <v xml:space="preserve">Oetz                                              </v>
      </c>
      <c r="C1751" s="14">
        <f t="shared" si="690"/>
        <v>7</v>
      </c>
      <c r="D1751" s="9">
        <f>Daten!D1751</f>
        <v>0</v>
      </c>
      <c r="E1751" s="8">
        <f>Daten!E1751</f>
        <v>2382</v>
      </c>
      <c r="F1751" s="8">
        <f>Daten!F1751</f>
        <v>2368</v>
      </c>
      <c r="G1751" s="26">
        <f t="shared" si="691"/>
        <v>14</v>
      </c>
      <c r="H1751" s="28">
        <f t="shared" si="692"/>
        <v>5.9121621621621625E-3</v>
      </c>
      <c r="I1751" s="20">
        <f t="shared" si="693"/>
        <v>33.733240090933826</v>
      </c>
      <c r="J1751" s="20">
        <f t="shared" si="694"/>
        <v>-19.733240090933826</v>
      </c>
      <c r="K1751" s="26">
        <f t="shared" si="695"/>
        <v>9866.6200454669124</v>
      </c>
      <c r="L1751" s="15">
        <f>Daten!G1751</f>
        <v>340</v>
      </c>
      <c r="M1751" s="15">
        <f>Daten!H1751</f>
        <v>1557</v>
      </c>
      <c r="N1751" s="15">
        <f>Daten!I1751</f>
        <v>485</v>
      </c>
      <c r="O1751" s="27">
        <f t="shared" si="696"/>
        <v>0.52986512524084783</v>
      </c>
      <c r="P1751" s="15">
        <f t="shared" si="697"/>
        <v>891.30405464027126</v>
      </c>
      <c r="Q1751" s="20">
        <f t="shared" si="698"/>
        <v>-66.304054640271261</v>
      </c>
      <c r="R1751" s="26">
        <f t="shared" si="699"/>
        <v>-13260.810928054252</v>
      </c>
      <c r="S1751" s="8">
        <f>Daten!K1751</f>
        <v>3219.74</v>
      </c>
      <c r="T1751" s="8">
        <f>Daten!L1751</f>
        <v>295516.57</v>
      </c>
      <c r="U1751" s="8">
        <f>Daten!M1751</f>
        <v>954892.84</v>
      </c>
      <c r="V1751" s="8">
        <f>Daten!N1751</f>
        <v>500</v>
      </c>
      <c r="W1751" s="8">
        <f>Daten!O1751</f>
        <v>500</v>
      </c>
      <c r="X1751" s="22">
        <f t="shared" si="700"/>
        <v>1253629.1499999999</v>
      </c>
      <c r="Y1751" s="8">
        <f t="shared" si="701"/>
        <v>977164.01223702426</v>
      </c>
      <c r="Z1751" s="20">
        <f t="shared" si="702"/>
        <v>276465.13776297565</v>
      </c>
      <c r="AA1751" s="26">
        <f t="shared" si="703"/>
        <v>-27646.513776297565</v>
      </c>
      <c r="AB1751" s="31">
        <f t="shared" si="704"/>
        <v>-31040.704658884904</v>
      </c>
      <c r="AC1751" s="30">
        <f t="shared" si="705"/>
        <v>0</v>
      </c>
      <c r="AG1751" s="25">
        <f t="shared" si="706"/>
        <v>0</v>
      </c>
      <c r="AH1751" s="25">
        <f t="shared" si="707"/>
        <v>0</v>
      </c>
      <c r="AI1751" s="25">
        <f t="shared" si="708"/>
        <v>0</v>
      </c>
      <c r="AJ1751" s="25">
        <f t="shared" si="709"/>
        <v>1</v>
      </c>
      <c r="AK1751" s="25">
        <f t="shared" si="710"/>
        <v>0</v>
      </c>
      <c r="AL1751" s="25">
        <f t="shared" ca="1" si="711"/>
        <v>0</v>
      </c>
      <c r="AM1751" s="25">
        <f t="shared" ca="1" si="712"/>
        <v>0</v>
      </c>
      <c r="AN1751" s="25">
        <f ca="1">IF(AM1751=0,0,COUNTIF($AM$19:AM1751,C1751*10+1))</f>
        <v>0</v>
      </c>
      <c r="AO1751" s="20">
        <f t="shared" ca="1" si="713"/>
        <v>0</v>
      </c>
      <c r="AP1751" s="32">
        <f t="shared" ca="1" si="714"/>
        <v>0</v>
      </c>
    </row>
    <row r="1752" spans="1:42" x14ac:dyDescent="0.2">
      <c r="A1752" s="14">
        <f>Daten!A1752</f>
        <v>70215</v>
      </c>
      <c r="B1752" s="7" t="str">
        <f>Daten!B1752</f>
        <v xml:space="preserve">Rietz                                             </v>
      </c>
      <c r="C1752" s="14">
        <f t="shared" si="690"/>
        <v>7</v>
      </c>
      <c r="D1752" s="9">
        <f>Daten!D1752</f>
        <v>0</v>
      </c>
      <c r="E1752" s="8">
        <f>Daten!E1752</f>
        <v>2514</v>
      </c>
      <c r="F1752" s="8">
        <f>Daten!F1752</f>
        <v>2356</v>
      </c>
      <c r="G1752" s="26">
        <f t="shared" si="691"/>
        <v>158</v>
      </c>
      <c r="H1752" s="28">
        <f t="shared" si="692"/>
        <v>6.7062818336162983E-2</v>
      </c>
      <c r="I1752" s="20">
        <f t="shared" si="693"/>
        <v>33.562294617500037</v>
      </c>
      <c r="J1752" s="20">
        <f t="shared" si="694"/>
        <v>124.43770538249996</v>
      </c>
      <c r="K1752" s="26">
        <f t="shared" si="695"/>
        <v>-62218.85269124998</v>
      </c>
      <c r="L1752" s="15">
        <f>Daten!G1752</f>
        <v>434</v>
      </c>
      <c r="M1752" s="15">
        <f>Daten!H1752</f>
        <v>1658</v>
      </c>
      <c r="N1752" s="15">
        <f>Daten!I1752</f>
        <v>422</v>
      </c>
      <c r="O1752" s="27">
        <f t="shared" si="696"/>
        <v>0.51628468033775632</v>
      </c>
      <c r="P1752" s="15">
        <f t="shared" si="697"/>
        <v>949.12146602027599</v>
      </c>
      <c r="Q1752" s="20">
        <f t="shared" si="698"/>
        <v>-93.121466020275989</v>
      </c>
      <c r="R1752" s="26">
        <f t="shared" si="699"/>
        <v>-18624.293204055197</v>
      </c>
      <c r="S1752" s="8">
        <f>Daten!K1752</f>
        <v>3983.09</v>
      </c>
      <c r="T1752" s="8">
        <f>Daten!L1752</f>
        <v>183868.63</v>
      </c>
      <c r="U1752" s="8">
        <f>Daten!M1752</f>
        <v>682122.73</v>
      </c>
      <c r="V1752" s="8">
        <f>Daten!N1752</f>
        <v>500</v>
      </c>
      <c r="W1752" s="8">
        <f>Daten!O1752</f>
        <v>500</v>
      </c>
      <c r="X1752" s="22">
        <f t="shared" si="700"/>
        <v>869974.45</v>
      </c>
      <c r="Y1752" s="8">
        <f t="shared" si="701"/>
        <v>1031314.1590108644</v>
      </c>
      <c r="Z1752" s="20">
        <f t="shared" si="702"/>
        <v>-161339.70901086449</v>
      </c>
      <c r="AA1752" s="26">
        <f t="shared" si="703"/>
        <v>16133.97090108645</v>
      </c>
      <c r="AB1752" s="31">
        <f t="shared" si="704"/>
        <v>-64709.174994218731</v>
      </c>
      <c r="AC1752" s="30">
        <f t="shared" si="705"/>
        <v>0</v>
      </c>
      <c r="AG1752" s="25">
        <f t="shared" si="706"/>
        <v>0</v>
      </c>
      <c r="AH1752" s="25">
        <f t="shared" si="707"/>
        <v>0</v>
      </c>
      <c r="AI1752" s="25">
        <f t="shared" si="708"/>
        <v>0</v>
      </c>
      <c r="AJ1752" s="25">
        <f t="shared" si="709"/>
        <v>1</v>
      </c>
      <c r="AK1752" s="25">
        <f t="shared" si="710"/>
        <v>0</v>
      </c>
      <c r="AL1752" s="25">
        <f t="shared" ca="1" si="711"/>
        <v>0</v>
      </c>
      <c r="AM1752" s="25">
        <f t="shared" ca="1" si="712"/>
        <v>0</v>
      </c>
      <c r="AN1752" s="25">
        <f ca="1">IF(AM1752=0,0,COUNTIF($AM$19:AM1752,C1752*10+1))</f>
        <v>0</v>
      </c>
      <c r="AO1752" s="20">
        <f t="shared" ca="1" si="713"/>
        <v>0</v>
      </c>
      <c r="AP1752" s="32">
        <f t="shared" ca="1" si="714"/>
        <v>0</v>
      </c>
    </row>
    <row r="1753" spans="1:42" x14ac:dyDescent="0.2">
      <c r="A1753" s="14">
        <f>Daten!A1753</f>
        <v>70216</v>
      </c>
      <c r="B1753" s="7" t="str">
        <f>Daten!B1753</f>
        <v xml:space="preserve">Roppen                                            </v>
      </c>
      <c r="C1753" s="14">
        <f t="shared" si="690"/>
        <v>7</v>
      </c>
      <c r="D1753" s="9">
        <f>Daten!D1753</f>
        <v>0</v>
      </c>
      <c r="E1753" s="8">
        <f>Daten!E1753</f>
        <v>1940</v>
      </c>
      <c r="F1753" s="8">
        <f>Daten!F1753</f>
        <v>1813</v>
      </c>
      <c r="G1753" s="26">
        <f t="shared" si="691"/>
        <v>127</v>
      </c>
      <c r="H1753" s="28">
        <f t="shared" si="692"/>
        <v>7.004964147821291E-2</v>
      </c>
      <c r="I1753" s="20">
        <f t="shared" si="693"/>
        <v>25.827011944621209</v>
      </c>
      <c r="J1753" s="20">
        <f t="shared" si="694"/>
        <v>101.1729880553788</v>
      </c>
      <c r="K1753" s="26">
        <f t="shared" si="695"/>
        <v>-50586.494027689398</v>
      </c>
      <c r="L1753" s="15">
        <f>Daten!G1753</f>
        <v>334</v>
      </c>
      <c r="M1753" s="15">
        <f>Daten!H1753</f>
        <v>1302</v>
      </c>
      <c r="N1753" s="15">
        <f>Daten!I1753</f>
        <v>304</v>
      </c>
      <c r="O1753" s="27">
        <f t="shared" si="696"/>
        <v>0.49001536098310294</v>
      </c>
      <c r="P1753" s="15">
        <f t="shared" si="697"/>
        <v>745.32940214619987</v>
      </c>
      <c r="Q1753" s="20">
        <f t="shared" si="698"/>
        <v>-107.32940214619987</v>
      </c>
      <c r="R1753" s="26">
        <f t="shared" si="699"/>
        <v>-21465.880429239973</v>
      </c>
      <c r="S1753" s="8">
        <f>Daten!K1753</f>
        <v>5266.01</v>
      </c>
      <c r="T1753" s="8">
        <f>Daten!L1753</f>
        <v>133260.79999999999</v>
      </c>
      <c r="U1753" s="8">
        <f>Daten!M1753</f>
        <v>835223.29</v>
      </c>
      <c r="V1753" s="8">
        <f>Daten!N1753</f>
        <v>500</v>
      </c>
      <c r="W1753" s="8">
        <f>Daten!O1753</f>
        <v>500</v>
      </c>
      <c r="X1753" s="22">
        <f t="shared" si="700"/>
        <v>973750.10000000009</v>
      </c>
      <c r="Y1753" s="8">
        <f t="shared" si="701"/>
        <v>795843.06622158992</v>
      </c>
      <c r="Z1753" s="20">
        <f t="shared" si="702"/>
        <v>177907.03377841017</v>
      </c>
      <c r="AA1753" s="26">
        <f t="shared" si="703"/>
        <v>-17790.703377841019</v>
      </c>
      <c r="AB1753" s="31">
        <f t="shared" si="704"/>
        <v>-89843.077834770374</v>
      </c>
      <c r="AC1753" s="30">
        <f t="shared" si="705"/>
        <v>0</v>
      </c>
      <c r="AG1753" s="25">
        <f t="shared" si="706"/>
        <v>0</v>
      </c>
      <c r="AH1753" s="25">
        <f t="shared" si="707"/>
        <v>0</v>
      </c>
      <c r="AI1753" s="25">
        <f t="shared" si="708"/>
        <v>0</v>
      </c>
      <c r="AJ1753" s="25">
        <f t="shared" si="709"/>
        <v>1</v>
      </c>
      <c r="AK1753" s="25">
        <f t="shared" si="710"/>
        <v>0</v>
      </c>
      <c r="AL1753" s="25">
        <f t="shared" ca="1" si="711"/>
        <v>0</v>
      </c>
      <c r="AM1753" s="25">
        <f t="shared" ca="1" si="712"/>
        <v>0</v>
      </c>
      <c r="AN1753" s="25">
        <f ca="1">IF(AM1753=0,0,COUNTIF($AM$19:AM1753,C1753*10+1))</f>
        <v>0</v>
      </c>
      <c r="AO1753" s="20">
        <f t="shared" ca="1" si="713"/>
        <v>0</v>
      </c>
      <c r="AP1753" s="32">
        <f t="shared" ca="1" si="714"/>
        <v>0</v>
      </c>
    </row>
    <row r="1754" spans="1:42" x14ac:dyDescent="0.2">
      <c r="A1754" s="14">
        <f>Daten!A1754</f>
        <v>70217</v>
      </c>
      <c r="B1754" s="7" t="str">
        <f>Daten!B1754</f>
        <v xml:space="preserve">St. Leonhard im Pitztal                           </v>
      </c>
      <c r="C1754" s="14">
        <f t="shared" si="690"/>
        <v>7</v>
      </c>
      <c r="D1754" s="9">
        <f>Daten!D1754</f>
        <v>0</v>
      </c>
      <c r="E1754" s="8">
        <f>Daten!E1754</f>
        <v>1439</v>
      </c>
      <c r="F1754" s="8">
        <f>Daten!F1754</f>
        <v>1384</v>
      </c>
      <c r="G1754" s="26">
        <f t="shared" si="691"/>
        <v>55</v>
      </c>
      <c r="H1754" s="28">
        <f t="shared" si="692"/>
        <v>3.9739884393063585E-2</v>
      </c>
      <c r="I1754" s="20">
        <f t="shared" si="693"/>
        <v>19.71571126936335</v>
      </c>
      <c r="J1754" s="20">
        <f t="shared" si="694"/>
        <v>35.284288730636646</v>
      </c>
      <c r="K1754" s="26">
        <f t="shared" si="695"/>
        <v>-17642.144365318323</v>
      </c>
      <c r="L1754" s="15">
        <f>Daten!G1754</f>
        <v>219</v>
      </c>
      <c r="M1754" s="15">
        <f>Daten!H1754</f>
        <v>966</v>
      </c>
      <c r="N1754" s="15">
        <f>Daten!I1754</f>
        <v>254</v>
      </c>
      <c r="O1754" s="27">
        <f t="shared" si="696"/>
        <v>0.48964803312629401</v>
      </c>
      <c r="P1754" s="15">
        <f t="shared" si="697"/>
        <v>552.98633062459987</v>
      </c>
      <c r="Q1754" s="20">
        <f t="shared" si="698"/>
        <v>-79.986330624599873</v>
      </c>
      <c r="R1754" s="26">
        <f t="shared" si="699"/>
        <v>-15997.266124919974</v>
      </c>
      <c r="S1754" s="8">
        <f>Daten!K1754</f>
        <v>2357</v>
      </c>
      <c r="T1754" s="8">
        <f>Daten!L1754</f>
        <v>204497.65</v>
      </c>
      <c r="U1754" s="8">
        <f>Daten!M1754</f>
        <v>512391.32</v>
      </c>
      <c r="V1754" s="8">
        <f>Daten!N1754</f>
        <v>500</v>
      </c>
      <c r="W1754" s="8">
        <f>Daten!O1754</f>
        <v>500</v>
      </c>
      <c r="X1754" s="22">
        <f t="shared" si="700"/>
        <v>719245.97</v>
      </c>
      <c r="Y1754" s="8">
        <f t="shared" si="701"/>
        <v>590318.6455117875</v>
      </c>
      <c r="Z1754" s="20">
        <f t="shared" si="702"/>
        <v>128927.32448821247</v>
      </c>
      <c r="AA1754" s="26">
        <f t="shared" si="703"/>
        <v>-12892.732448821247</v>
      </c>
      <c r="AB1754" s="31">
        <f t="shared" si="704"/>
        <v>-46532.142939059544</v>
      </c>
      <c r="AC1754" s="30">
        <f t="shared" si="705"/>
        <v>0</v>
      </c>
      <c r="AG1754" s="25">
        <f t="shared" si="706"/>
        <v>0</v>
      </c>
      <c r="AH1754" s="25">
        <f t="shared" si="707"/>
        <v>0</v>
      </c>
      <c r="AI1754" s="25">
        <f t="shared" si="708"/>
        <v>0</v>
      </c>
      <c r="AJ1754" s="25">
        <f t="shared" si="709"/>
        <v>1</v>
      </c>
      <c r="AK1754" s="25">
        <f t="shared" si="710"/>
        <v>0</v>
      </c>
      <c r="AL1754" s="25">
        <f t="shared" ca="1" si="711"/>
        <v>0</v>
      </c>
      <c r="AM1754" s="25">
        <f t="shared" ca="1" si="712"/>
        <v>0</v>
      </c>
      <c r="AN1754" s="25">
        <f ca="1">IF(AM1754=0,0,COUNTIF($AM$19:AM1754,C1754*10+1))</f>
        <v>0</v>
      </c>
      <c r="AO1754" s="20">
        <f t="shared" ca="1" si="713"/>
        <v>0</v>
      </c>
      <c r="AP1754" s="32">
        <f t="shared" ca="1" si="714"/>
        <v>0</v>
      </c>
    </row>
    <row r="1755" spans="1:42" x14ac:dyDescent="0.2">
      <c r="A1755" s="14">
        <f>Daten!A1755</f>
        <v>70218</v>
      </c>
      <c r="B1755" s="7" t="str">
        <f>Daten!B1755</f>
        <v xml:space="preserve">Sautens                                           </v>
      </c>
      <c r="C1755" s="14">
        <f t="shared" si="690"/>
        <v>7</v>
      </c>
      <c r="D1755" s="9">
        <f>Daten!D1755</f>
        <v>0</v>
      </c>
      <c r="E1755" s="8">
        <f>Daten!E1755</f>
        <v>1588</v>
      </c>
      <c r="F1755" s="8">
        <f>Daten!F1755</f>
        <v>1630</v>
      </c>
      <c r="G1755" s="26">
        <f t="shared" si="691"/>
        <v>-42</v>
      </c>
      <c r="H1755" s="28">
        <f t="shared" si="692"/>
        <v>-2.5766871165644172E-2</v>
      </c>
      <c r="I1755" s="20">
        <f t="shared" si="693"/>
        <v>23.22009347475597</v>
      </c>
      <c r="J1755" s="20">
        <f t="shared" si="694"/>
        <v>-65.22009347475597</v>
      </c>
      <c r="K1755" s="26">
        <f t="shared" si="695"/>
        <v>32610.046737377987</v>
      </c>
      <c r="L1755" s="15">
        <f>Daten!G1755</f>
        <v>226</v>
      </c>
      <c r="M1755" s="15">
        <f>Daten!H1755</f>
        <v>1086</v>
      </c>
      <c r="N1755" s="15">
        <f>Daten!I1755</f>
        <v>276</v>
      </c>
      <c r="O1755" s="27">
        <f t="shared" si="696"/>
        <v>0.46224677716390422</v>
      </c>
      <c r="P1755" s="15">
        <f t="shared" si="697"/>
        <v>621.68028473945708</v>
      </c>
      <c r="Q1755" s="20">
        <f t="shared" si="698"/>
        <v>-119.68028473945708</v>
      </c>
      <c r="R1755" s="26">
        <f t="shared" si="699"/>
        <v>-23936.056947891415</v>
      </c>
      <c r="S1755" s="8">
        <f>Daten!K1755</f>
        <v>1096.95</v>
      </c>
      <c r="T1755" s="8">
        <f>Daten!L1755</f>
        <v>122544.27</v>
      </c>
      <c r="U1755" s="8">
        <f>Daten!M1755</f>
        <v>160380.60999999999</v>
      </c>
      <c r="V1755" s="8">
        <f>Daten!N1755</f>
        <v>500</v>
      </c>
      <c r="W1755" s="8">
        <f>Daten!O1755</f>
        <v>500</v>
      </c>
      <c r="X1755" s="22">
        <f t="shared" si="700"/>
        <v>284021.82999999996</v>
      </c>
      <c r="Y1755" s="8">
        <f t="shared" si="701"/>
        <v>651442.67482468288</v>
      </c>
      <c r="Z1755" s="20">
        <f t="shared" si="702"/>
        <v>-367420.84482468292</v>
      </c>
      <c r="AA1755" s="26">
        <f t="shared" si="703"/>
        <v>36742.084482468294</v>
      </c>
      <c r="AB1755" s="31">
        <f t="shared" si="704"/>
        <v>45416.074271954865</v>
      </c>
      <c r="AC1755" s="30">
        <f t="shared" si="705"/>
        <v>45416.074271954865</v>
      </c>
      <c r="AG1755" s="25">
        <f t="shared" si="706"/>
        <v>32610.046737377987</v>
      </c>
      <c r="AH1755" s="25">
        <f t="shared" si="707"/>
        <v>36742.084482468294</v>
      </c>
      <c r="AI1755" s="25">
        <f t="shared" si="708"/>
        <v>69352.131219846284</v>
      </c>
      <c r="AJ1755" s="25">
        <f t="shared" si="709"/>
        <v>1</v>
      </c>
      <c r="AK1755" s="25">
        <f t="shared" si="710"/>
        <v>69352.131219846284</v>
      </c>
      <c r="AL1755" s="25">
        <f t="shared" ca="1" si="711"/>
        <v>130050</v>
      </c>
      <c r="AM1755" s="25">
        <f t="shared" ca="1" si="712"/>
        <v>71</v>
      </c>
      <c r="AN1755" s="25">
        <f ca="1">IF(AM1755=0,0,COUNTIF($AM$19:AM1755,C1755*10+1))</f>
        <v>5</v>
      </c>
      <c r="AO1755" s="20">
        <f t="shared" ca="1" si="713"/>
        <v>0</v>
      </c>
      <c r="AP1755" s="32">
        <f t="shared" ca="1" si="714"/>
        <v>130050</v>
      </c>
    </row>
    <row r="1756" spans="1:42" x14ac:dyDescent="0.2">
      <c r="A1756" s="14">
        <f>Daten!A1756</f>
        <v>70219</v>
      </c>
      <c r="B1756" s="7" t="str">
        <f>Daten!B1756</f>
        <v xml:space="preserve">Silz                                              </v>
      </c>
      <c r="C1756" s="14">
        <f t="shared" si="690"/>
        <v>7</v>
      </c>
      <c r="D1756" s="9">
        <f>Daten!D1756</f>
        <v>0</v>
      </c>
      <c r="E1756" s="8">
        <f>Daten!E1756</f>
        <v>2637</v>
      </c>
      <c r="F1756" s="8">
        <f>Daten!F1756</f>
        <v>2549</v>
      </c>
      <c r="G1756" s="26">
        <f t="shared" si="691"/>
        <v>88</v>
      </c>
      <c r="H1756" s="28">
        <f t="shared" si="692"/>
        <v>3.4523342487249899E-2</v>
      </c>
      <c r="I1756" s="20">
        <f t="shared" si="693"/>
        <v>36.311667648560103</v>
      </c>
      <c r="J1756" s="20">
        <f t="shared" si="694"/>
        <v>51.688332351439897</v>
      </c>
      <c r="K1756" s="26">
        <f t="shared" si="695"/>
        <v>-25844.166175719947</v>
      </c>
      <c r="L1756" s="15">
        <f>Daten!G1756</f>
        <v>431</v>
      </c>
      <c r="M1756" s="15">
        <f>Daten!H1756</f>
        <v>1665</v>
      </c>
      <c r="N1756" s="15">
        <f>Daten!I1756</f>
        <v>541</v>
      </c>
      <c r="O1756" s="27">
        <f t="shared" si="696"/>
        <v>0.58378378378378382</v>
      </c>
      <c r="P1756" s="15">
        <f t="shared" si="697"/>
        <v>953.12861334364266</v>
      </c>
      <c r="Q1756" s="20">
        <f t="shared" si="698"/>
        <v>18.871386656357345</v>
      </c>
      <c r="R1756" s="26">
        <f t="shared" si="699"/>
        <v>3774.2773312714689</v>
      </c>
      <c r="S1756" s="8">
        <f>Daten!K1756</f>
        <v>4936.8599999999997</v>
      </c>
      <c r="T1756" s="8">
        <f>Daten!L1756</f>
        <v>302190.59999999998</v>
      </c>
      <c r="U1756" s="8">
        <f>Daten!M1756</f>
        <v>1757779.22</v>
      </c>
      <c r="V1756" s="8">
        <f>Daten!N1756</f>
        <v>500</v>
      </c>
      <c r="W1756" s="8">
        <f>Daten!O1756</f>
        <v>500</v>
      </c>
      <c r="X1756" s="22">
        <f t="shared" si="700"/>
        <v>2064906.68</v>
      </c>
      <c r="Y1756" s="8">
        <f t="shared" si="701"/>
        <v>1081772.2503228518</v>
      </c>
      <c r="Z1756" s="20">
        <f t="shared" si="702"/>
        <v>983134.42967714812</v>
      </c>
      <c r="AA1756" s="26">
        <f t="shared" si="703"/>
        <v>-98313.442967714815</v>
      </c>
      <c r="AB1756" s="31">
        <f t="shared" si="704"/>
        <v>-120383.33181216329</v>
      </c>
      <c r="AC1756" s="30">
        <f t="shared" si="705"/>
        <v>0</v>
      </c>
      <c r="AG1756" s="25">
        <f t="shared" si="706"/>
        <v>0</v>
      </c>
      <c r="AH1756" s="25">
        <f t="shared" si="707"/>
        <v>0</v>
      </c>
      <c r="AI1756" s="25">
        <f t="shared" si="708"/>
        <v>0</v>
      </c>
      <c r="AJ1756" s="25">
        <f t="shared" si="709"/>
        <v>1</v>
      </c>
      <c r="AK1756" s="25">
        <f t="shared" si="710"/>
        <v>0</v>
      </c>
      <c r="AL1756" s="25">
        <f t="shared" ca="1" si="711"/>
        <v>0</v>
      </c>
      <c r="AM1756" s="25">
        <f t="shared" ca="1" si="712"/>
        <v>0</v>
      </c>
      <c r="AN1756" s="25">
        <f ca="1">IF(AM1756=0,0,COUNTIF($AM$19:AM1756,C1756*10+1))</f>
        <v>0</v>
      </c>
      <c r="AO1756" s="20">
        <f t="shared" ca="1" si="713"/>
        <v>0</v>
      </c>
      <c r="AP1756" s="32">
        <f t="shared" ca="1" si="714"/>
        <v>0</v>
      </c>
    </row>
    <row r="1757" spans="1:42" x14ac:dyDescent="0.2">
      <c r="A1757" s="14">
        <f>Daten!A1757</f>
        <v>70220</v>
      </c>
      <c r="B1757" s="7" t="str">
        <f>Daten!B1757</f>
        <v xml:space="preserve">Sölden                                           </v>
      </c>
      <c r="C1757" s="14">
        <f t="shared" si="690"/>
        <v>7</v>
      </c>
      <c r="D1757" s="9">
        <f>Daten!D1757</f>
        <v>0</v>
      </c>
      <c r="E1757" s="8">
        <f>Daten!E1757</f>
        <v>3043</v>
      </c>
      <c r="F1757" s="8">
        <f>Daten!F1757</f>
        <v>2990</v>
      </c>
      <c r="G1757" s="26">
        <f t="shared" si="691"/>
        <v>53</v>
      </c>
      <c r="H1757" s="28">
        <f t="shared" si="692"/>
        <v>1.7725752508361205E-2</v>
      </c>
      <c r="I1757" s="20">
        <f t="shared" si="693"/>
        <v>42.593913797251744</v>
      </c>
      <c r="J1757" s="20">
        <f t="shared" si="694"/>
        <v>10.406086202748256</v>
      </c>
      <c r="K1757" s="26">
        <f t="shared" si="695"/>
        <v>-5203.0431013741281</v>
      </c>
      <c r="L1757" s="15">
        <f>Daten!G1757</f>
        <v>413</v>
      </c>
      <c r="M1757" s="15">
        <f>Daten!H1757</f>
        <v>2122</v>
      </c>
      <c r="N1757" s="15">
        <f>Daten!I1757</f>
        <v>508</v>
      </c>
      <c r="O1757" s="27">
        <f t="shared" si="696"/>
        <v>0.43402450518378888</v>
      </c>
      <c r="P1757" s="15">
        <f t="shared" si="697"/>
        <v>1214.7380885977236</v>
      </c>
      <c r="Q1757" s="20">
        <f t="shared" si="698"/>
        <v>-293.73808859772362</v>
      </c>
      <c r="R1757" s="26">
        <f t="shared" si="699"/>
        <v>-58747.617719544724</v>
      </c>
      <c r="S1757" s="8">
        <f>Daten!K1757</f>
        <v>11227.03</v>
      </c>
      <c r="T1757" s="8">
        <f>Daten!L1757</f>
        <v>1155743.49</v>
      </c>
      <c r="U1757" s="8">
        <f>Daten!M1757</f>
        <v>4128382.78</v>
      </c>
      <c r="V1757" s="8">
        <f>Daten!N1757</f>
        <v>500</v>
      </c>
      <c r="W1757" s="8">
        <f>Daten!O1757</f>
        <v>500</v>
      </c>
      <c r="X1757" s="22">
        <f t="shared" si="700"/>
        <v>5295353.3</v>
      </c>
      <c r="Y1757" s="8">
        <f t="shared" si="701"/>
        <v>1248324.9744908754</v>
      </c>
      <c r="Z1757" s="20">
        <f t="shared" si="702"/>
        <v>4047028.3255091244</v>
      </c>
      <c r="AA1757" s="26">
        <f t="shared" si="703"/>
        <v>-404702.83255091246</v>
      </c>
      <c r="AB1757" s="31">
        <f t="shared" si="704"/>
        <v>-468653.49337183131</v>
      </c>
      <c r="AC1757" s="30">
        <f t="shared" si="705"/>
        <v>0</v>
      </c>
      <c r="AG1757" s="25">
        <f t="shared" si="706"/>
        <v>0</v>
      </c>
      <c r="AH1757" s="25">
        <f t="shared" si="707"/>
        <v>0</v>
      </c>
      <c r="AI1757" s="25">
        <f t="shared" si="708"/>
        <v>0</v>
      </c>
      <c r="AJ1757" s="25">
        <f t="shared" si="709"/>
        <v>1</v>
      </c>
      <c r="AK1757" s="25">
        <f t="shared" si="710"/>
        <v>0</v>
      </c>
      <c r="AL1757" s="25">
        <f t="shared" ca="1" si="711"/>
        <v>0</v>
      </c>
      <c r="AM1757" s="25">
        <f t="shared" ca="1" si="712"/>
        <v>0</v>
      </c>
      <c r="AN1757" s="25">
        <f ca="1">IF(AM1757=0,0,COUNTIF($AM$19:AM1757,C1757*10+1))</f>
        <v>0</v>
      </c>
      <c r="AO1757" s="20">
        <f t="shared" ca="1" si="713"/>
        <v>0</v>
      </c>
      <c r="AP1757" s="32">
        <f t="shared" ca="1" si="714"/>
        <v>0</v>
      </c>
    </row>
    <row r="1758" spans="1:42" x14ac:dyDescent="0.2">
      <c r="A1758" s="14">
        <f>Daten!A1758</f>
        <v>70221</v>
      </c>
      <c r="B1758" s="7" t="str">
        <f>Daten!B1758</f>
        <v xml:space="preserve">Stams                                             </v>
      </c>
      <c r="C1758" s="14">
        <f t="shared" si="690"/>
        <v>7</v>
      </c>
      <c r="D1758" s="9">
        <f>Daten!D1758</f>
        <v>0</v>
      </c>
      <c r="E1758" s="8">
        <f>Daten!E1758</f>
        <v>1619</v>
      </c>
      <c r="F1758" s="8">
        <f>Daten!F1758</f>
        <v>1542</v>
      </c>
      <c r="G1758" s="26">
        <f t="shared" si="691"/>
        <v>77</v>
      </c>
      <c r="H1758" s="28">
        <f t="shared" si="692"/>
        <v>4.9935149156939043E-2</v>
      </c>
      <c r="I1758" s="20">
        <f t="shared" si="693"/>
        <v>21.966493336241538</v>
      </c>
      <c r="J1758" s="20">
        <f t="shared" si="694"/>
        <v>55.033506663758459</v>
      </c>
      <c r="K1758" s="26">
        <f t="shared" si="695"/>
        <v>-27516.75333187923</v>
      </c>
      <c r="L1758" s="15">
        <f>Daten!G1758</f>
        <v>273</v>
      </c>
      <c r="M1758" s="15">
        <f>Daten!H1758</f>
        <v>1096</v>
      </c>
      <c r="N1758" s="15">
        <f>Daten!I1758</f>
        <v>250</v>
      </c>
      <c r="O1758" s="27">
        <f t="shared" si="696"/>
        <v>0.4771897810218978</v>
      </c>
      <c r="P1758" s="15">
        <f t="shared" si="697"/>
        <v>627.40478091569514</v>
      </c>
      <c r="Q1758" s="20">
        <f t="shared" si="698"/>
        <v>-104.40478091569514</v>
      </c>
      <c r="R1758" s="26">
        <f t="shared" si="699"/>
        <v>-20880.956183139027</v>
      </c>
      <c r="S1758" s="8">
        <f>Daten!K1758</f>
        <v>4364.33</v>
      </c>
      <c r="T1758" s="8">
        <f>Daten!L1758</f>
        <v>137999.1</v>
      </c>
      <c r="U1758" s="8">
        <f>Daten!M1758</f>
        <v>553969.65</v>
      </c>
      <c r="V1758" s="8">
        <f>Daten!N1758</f>
        <v>500</v>
      </c>
      <c r="W1758" s="8">
        <f>Daten!O1758</f>
        <v>500</v>
      </c>
      <c r="X1758" s="22">
        <f t="shared" si="700"/>
        <v>696333.08000000007</v>
      </c>
      <c r="Y1758" s="8">
        <f t="shared" si="701"/>
        <v>664159.75474884233</v>
      </c>
      <c r="Z1758" s="20">
        <f t="shared" si="702"/>
        <v>32173.325251157745</v>
      </c>
      <c r="AA1758" s="26">
        <f t="shared" si="703"/>
        <v>-3217.3325251157748</v>
      </c>
      <c r="AB1758" s="31">
        <f t="shared" si="704"/>
        <v>-51615.042040134031</v>
      </c>
      <c r="AC1758" s="30">
        <f t="shared" si="705"/>
        <v>0</v>
      </c>
      <c r="AG1758" s="25">
        <f t="shared" si="706"/>
        <v>0</v>
      </c>
      <c r="AH1758" s="25">
        <f t="shared" si="707"/>
        <v>0</v>
      </c>
      <c r="AI1758" s="25">
        <f t="shared" si="708"/>
        <v>0</v>
      </c>
      <c r="AJ1758" s="25">
        <f t="shared" si="709"/>
        <v>1</v>
      </c>
      <c r="AK1758" s="25">
        <f t="shared" si="710"/>
        <v>0</v>
      </c>
      <c r="AL1758" s="25">
        <f t="shared" ca="1" si="711"/>
        <v>0</v>
      </c>
      <c r="AM1758" s="25">
        <f t="shared" ca="1" si="712"/>
        <v>0</v>
      </c>
      <c r="AN1758" s="25">
        <f ca="1">IF(AM1758=0,0,COUNTIF($AM$19:AM1758,C1758*10+1))</f>
        <v>0</v>
      </c>
      <c r="AO1758" s="20">
        <f t="shared" ca="1" si="713"/>
        <v>0</v>
      </c>
      <c r="AP1758" s="32">
        <f t="shared" ca="1" si="714"/>
        <v>0</v>
      </c>
    </row>
    <row r="1759" spans="1:42" x14ac:dyDescent="0.2">
      <c r="A1759" s="14">
        <f>Daten!A1759</f>
        <v>70222</v>
      </c>
      <c r="B1759" s="7" t="str">
        <f>Daten!B1759</f>
        <v xml:space="preserve">Tarrenz                                           </v>
      </c>
      <c r="C1759" s="14">
        <f t="shared" si="690"/>
        <v>7</v>
      </c>
      <c r="D1759" s="9">
        <f>Daten!D1759</f>
        <v>0</v>
      </c>
      <c r="E1759" s="8">
        <f>Daten!E1759</f>
        <v>2857</v>
      </c>
      <c r="F1759" s="8">
        <f>Daten!F1759</f>
        <v>2749</v>
      </c>
      <c r="G1759" s="26">
        <f t="shared" si="691"/>
        <v>108</v>
      </c>
      <c r="H1759" s="28">
        <f t="shared" si="692"/>
        <v>3.9287013459439794E-2</v>
      </c>
      <c r="I1759" s="20">
        <f t="shared" si="693"/>
        <v>39.16075887245654</v>
      </c>
      <c r="J1759" s="20">
        <f t="shared" si="694"/>
        <v>68.83924112754346</v>
      </c>
      <c r="K1759" s="26">
        <f t="shared" si="695"/>
        <v>-34419.620563771728</v>
      </c>
      <c r="L1759" s="15">
        <f>Daten!G1759</f>
        <v>471</v>
      </c>
      <c r="M1759" s="15">
        <f>Daten!H1759</f>
        <v>1867</v>
      </c>
      <c r="N1759" s="15">
        <f>Daten!I1759</f>
        <v>519</v>
      </c>
      <c r="O1759" s="27">
        <f t="shared" si="696"/>
        <v>0.53026245313336906</v>
      </c>
      <c r="P1759" s="15">
        <f t="shared" si="697"/>
        <v>1068.7634361036521</v>
      </c>
      <c r="Q1759" s="20">
        <f t="shared" si="698"/>
        <v>-78.763436103652111</v>
      </c>
      <c r="R1759" s="26">
        <f t="shared" si="699"/>
        <v>-15752.687220730422</v>
      </c>
      <c r="S1759" s="8">
        <f>Daten!K1759</f>
        <v>5284.47</v>
      </c>
      <c r="T1759" s="8">
        <f>Daten!L1759</f>
        <v>209772.7</v>
      </c>
      <c r="U1759" s="8">
        <f>Daten!M1759</f>
        <v>294143.32</v>
      </c>
      <c r="V1759" s="8">
        <f>Daten!N1759</f>
        <v>500</v>
      </c>
      <c r="W1759" s="8">
        <f>Daten!O1759</f>
        <v>500</v>
      </c>
      <c r="X1759" s="22">
        <f t="shared" si="700"/>
        <v>509200.49</v>
      </c>
      <c r="Y1759" s="8">
        <f t="shared" si="701"/>
        <v>1172022.4949459187</v>
      </c>
      <c r="Z1759" s="20">
        <f t="shared" si="702"/>
        <v>-662822.00494591868</v>
      </c>
      <c r="AA1759" s="26">
        <f t="shared" si="703"/>
        <v>66282.200494591874</v>
      </c>
      <c r="AB1759" s="31">
        <f t="shared" si="704"/>
        <v>16109.892710089727</v>
      </c>
      <c r="AC1759" s="30">
        <f t="shared" si="705"/>
        <v>16109.892710089727</v>
      </c>
      <c r="AG1759" s="25">
        <f t="shared" si="706"/>
        <v>-34419.620563771728</v>
      </c>
      <c r="AH1759" s="25">
        <f t="shared" si="707"/>
        <v>66282.200494591874</v>
      </c>
      <c r="AI1759" s="25">
        <f t="shared" si="708"/>
        <v>31862.579930820146</v>
      </c>
      <c r="AJ1759" s="25">
        <f t="shared" si="709"/>
        <v>1</v>
      </c>
      <c r="AK1759" s="25">
        <f t="shared" si="710"/>
        <v>31862.579930820146</v>
      </c>
      <c r="AL1759" s="25">
        <f t="shared" ca="1" si="711"/>
        <v>59749</v>
      </c>
      <c r="AM1759" s="25">
        <f t="shared" ca="1" si="712"/>
        <v>71</v>
      </c>
      <c r="AN1759" s="25">
        <f ca="1">IF(AM1759=0,0,COUNTIF($AM$19:AM1759,C1759*10+1))</f>
        <v>6</v>
      </c>
      <c r="AO1759" s="20">
        <f t="shared" ca="1" si="713"/>
        <v>0</v>
      </c>
      <c r="AP1759" s="32">
        <f t="shared" ca="1" si="714"/>
        <v>59749</v>
      </c>
    </row>
    <row r="1760" spans="1:42" x14ac:dyDescent="0.2">
      <c r="A1760" s="14">
        <f>Daten!A1760</f>
        <v>70223</v>
      </c>
      <c r="B1760" s="7" t="str">
        <f>Daten!B1760</f>
        <v xml:space="preserve">Umhausen                                          </v>
      </c>
      <c r="C1760" s="14">
        <f t="shared" si="690"/>
        <v>7</v>
      </c>
      <c r="D1760" s="9">
        <f>Daten!D1760</f>
        <v>0</v>
      </c>
      <c r="E1760" s="8">
        <f>Daten!E1760</f>
        <v>3508</v>
      </c>
      <c r="F1760" s="8">
        <f>Daten!F1760</f>
        <v>3304</v>
      </c>
      <c r="G1760" s="26">
        <f t="shared" si="691"/>
        <v>204</v>
      </c>
      <c r="H1760" s="28">
        <f t="shared" si="692"/>
        <v>6.1743341404358353E-2</v>
      </c>
      <c r="I1760" s="20">
        <f t="shared" si="693"/>
        <v>47.066987018769154</v>
      </c>
      <c r="J1760" s="20">
        <f t="shared" si="694"/>
        <v>156.93301298123083</v>
      </c>
      <c r="K1760" s="26">
        <f t="shared" si="695"/>
        <v>-78466.506490615415</v>
      </c>
      <c r="L1760" s="15">
        <f>Daten!G1760</f>
        <v>595</v>
      </c>
      <c r="M1760" s="15">
        <f>Daten!H1760</f>
        <v>2423</v>
      </c>
      <c r="N1760" s="15">
        <f>Daten!I1760</f>
        <v>490</v>
      </c>
      <c r="O1760" s="27">
        <f t="shared" si="696"/>
        <v>0.44779199339661574</v>
      </c>
      <c r="P1760" s="15">
        <f t="shared" si="697"/>
        <v>1387.0454235024902</v>
      </c>
      <c r="Q1760" s="20">
        <f t="shared" si="698"/>
        <v>-302.04542350249017</v>
      </c>
      <c r="R1760" s="26">
        <f t="shared" si="699"/>
        <v>-60409.084700498031</v>
      </c>
      <c r="S1760" s="8">
        <f>Daten!K1760</f>
        <v>3641.94</v>
      </c>
      <c r="T1760" s="8">
        <f>Daten!L1760</f>
        <v>267011.26</v>
      </c>
      <c r="U1760" s="8">
        <f>Daten!M1760</f>
        <v>896618.2</v>
      </c>
      <c r="V1760" s="8">
        <f>Daten!N1760</f>
        <v>500</v>
      </c>
      <c r="W1760" s="8">
        <f>Daten!O1760</f>
        <v>500</v>
      </c>
      <c r="X1760" s="22">
        <f t="shared" si="700"/>
        <v>1167271.3999999999</v>
      </c>
      <c r="Y1760" s="8">
        <f t="shared" si="701"/>
        <v>1439081.1733532667</v>
      </c>
      <c r="Z1760" s="20">
        <f t="shared" si="702"/>
        <v>-271809.77335326676</v>
      </c>
      <c r="AA1760" s="26">
        <f t="shared" si="703"/>
        <v>27180.977335326679</v>
      </c>
      <c r="AB1760" s="31">
        <f t="shared" si="704"/>
        <v>-111694.61385578678</v>
      </c>
      <c r="AC1760" s="30">
        <f t="shared" si="705"/>
        <v>0</v>
      </c>
      <c r="AG1760" s="25">
        <f t="shared" si="706"/>
        <v>0</v>
      </c>
      <c r="AH1760" s="25">
        <f t="shared" si="707"/>
        <v>0</v>
      </c>
      <c r="AI1760" s="25">
        <f t="shared" si="708"/>
        <v>0</v>
      </c>
      <c r="AJ1760" s="25">
        <f t="shared" si="709"/>
        <v>1</v>
      </c>
      <c r="AK1760" s="25">
        <f t="shared" si="710"/>
        <v>0</v>
      </c>
      <c r="AL1760" s="25">
        <f t="shared" ca="1" si="711"/>
        <v>0</v>
      </c>
      <c r="AM1760" s="25">
        <f t="shared" ca="1" si="712"/>
        <v>0</v>
      </c>
      <c r="AN1760" s="25">
        <f ca="1">IF(AM1760=0,0,COUNTIF($AM$19:AM1760,C1760*10+1))</f>
        <v>0</v>
      </c>
      <c r="AO1760" s="20">
        <f t="shared" ca="1" si="713"/>
        <v>0</v>
      </c>
      <c r="AP1760" s="32">
        <f t="shared" ca="1" si="714"/>
        <v>0</v>
      </c>
    </row>
    <row r="1761" spans="1:42" x14ac:dyDescent="0.2">
      <c r="A1761" s="14">
        <f>Daten!A1761</f>
        <v>70224</v>
      </c>
      <c r="B1761" s="7" t="str">
        <f>Daten!B1761</f>
        <v xml:space="preserve">Wenns                                             </v>
      </c>
      <c r="C1761" s="14">
        <f t="shared" si="690"/>
        <v>7</v>
      </c>
      <c r="D1761" s="9">
        <f>Daten!D1761</f>
        <v>0</v>
      </c>
      <c r="E1761" s="8">
        <f>Daten!E1761</f>
        <v>2165</v>
      </c>
      <c r="F1761" s="8">
        <f>Daten!F1761</f>
        <v>2040</v>
      </c>
      <c r="G1761" s="26">
        <f t="shared" si="691"/>
        <v>125</v>
      </c>
      <c r="H1761" s="28">
        <f t="shared" si="692"/>
        <v>6.1274509803921566E-2</v>
      </c>
      <c r="I1761" s="20">
        <f t="shared" si="693"/>
        <v>29.060730483743669</v>
      </c>
      <c r="J1761" s="20">
        <f t="shared" si="694"/>
        <v>95.939269516256331</v>
      </c>
      <c r="K1761" s="26">
        <f t="shared" si="695"/>
        <v>-47969.634758128166</v>
      </c>
      <c r="L1761" s="15">
        <f>Daten!G1761</f>
        <v>315</v>
      </c>
      <c r="M1761" s="15">
        <f>Daten!H1761</f>
        <v>1480</v>
      </c>
      <c r="N1761" s="15">
        <f>Daten!I1761</f>
        <v>370</v>
      </c>
      <c r="O1761" s="27">
        <f t="shared" si="696"/>
        <v>0.46283783783783783</v>
      </c>
      <c r="P1761" s="15">
        <f t="shared" si="697"/>
        <v>847.22543408323793</v>
      </c>
      <c r="Q1761" s="20">
        <f t="shared" si="698"/>
        <v>-162.22543408323793</v>
      </c>
      <c r="R1761" s="26">
        <f t="shared" si="699"/>
        <v>-32445.086816647585</v>
      </c>
      <c r="S1761" s="8">
        <f>Daten!K1761</f>
        <v>5337.36</v>
      </c>
      <c r="T1761" s="8">
        <f>Daten!L1761</f>
        <v>137911.95000000001</v>
      </c>
      <c r="U1761" s="8">
        <f>Daten!M1761</f>
        <v>273227.84999999998</v>
      </c>
      <c r="V1761" s="8">
        <f>Daten!N1761</f>
        <v>500</v>
      </c>
      <c r="W1761" s="8">
        <f>Daten!O1761</f>
        <v>500</v>
      </c>
      <c r="X1761" s="22">
        <f t="shared" si="700"/>
        <v>416477.16</v>
      </c>
      <c r="Y1761" s="8">
        <f t="shared" si="701"/>
        <v>888144.45276790834</v>
      </c>
      <c r="Z1761" s="20">
        <f t="shared" si="702"/>
        <v>-471667.29276790837</v>
      </c>
      <c r="AA1761" s="26">
        <f t="shared" si="703"/>
        <v>47166.729276790837</v>
      </c>
      <c r="AB1761" s="31">
        <f t="shared" si="704"/>
        <v>-33247.992297984922</v>
      </c>
      <c r="AC1761" s="30">
        <f t="shared" si="705"/>
        <v>0</v>
      </c>
      <c r="AG1761" s="25">
        <f t="shared" si="706"/>
        <v>0</v>
      </c>
      <c r="AH1761" s="25">
        <f t="shared" si="707"/>
        <v>0</v>
      </c>
      <c r="AI1761" s="25">
        <f t="shared" si="708"/>
        <v>0</v>
      </c>
      <c r="AJ1761" s="25">
        <f t="shared" si="709"/>
        <v>1</v>
      </c>
      <c r="AK1761" s="25">
        <f t="shared" si="710"/>
        <v>0</v>
      </c>
      <c r="AL1761" s="25">
        <f t="shared" ca="1" si="711"/>
        <v>0</v>
      </c>
      <c r="AM1761" s="25">
        <f t="shared" ca="1" si="712"/>
        <v>0</v>
      </c>
      <c r="AN1761" s="25">
        <f ca="1">IF(AM1761=0,0,COUNTIF($AM$19:AM1761,C1761*10+1))</f>
        <v>0</v>
      </c>
      <c r="AO1761" s="20">
        <f t="shared" ca="1" si="713"/>
        <v>0</v>
      </c>
      <c r="AP1761" s="32">
        <f t="shared" ca="1" si="714"/>
        <v>0</v>
      </c>
    </row>
    <row r="1762" spans="1:42" x14ac:dyDescent="0.2">
      <c r="A1762" s="14">
        <f>Daten!A1762</f>
        <v>70301</v>
      </c>
      <c r="B1762" s="7" t="str">
        <f>Daten!B1762</f>
        <v xml:space="preserve">Absam                                             </v>
      </c>
      <c r="C1762" s="14">
        <f t="shared" si="690"/>
        <v>7</v>
      </c>
      <c r="D1762" s="9">
        <f>Daten!D1762</f>
        <v>0</v>
      </c>
      <c r="E1762" s="8">
        <f>Daten!E1762</f>
        <v>7381</v>
      </c>
      <c r="F1762" s="8">
        <f>Daten!F1762</f>
        <v>7298</v>
      </c>
      <c r="G1762" s="26">
        <f t="shared" si="691"/>
        <v>83</v>
      </c>
      <c r="H1762" s="28">
        <f t="shared" si="692"/>
        <v>1.137297889832831E-2</v>
      </c>
      <c r="I1762" s="20">
        <f t="shared" si="693"/>
        <v>103.96333875998103</v>
      </c>
      <c r="J1762" s="20">
        <f t="shared" si="694"/>
        <v>-20.963338759981028</v>
      </c>
      <c r="K1762" s="26">
        <f t="shared" si="695"/>
        <v>10481.669379990513</v>
      </c>
      <c r="L1762" s="15">
        <f>Daten!G1762</f>
        <v>1116</v>
      </c>
      <c r="M1762" s="15">
        <f>Daten!H1762</f>
        <v>4763</v>
      </c>
      <c r="N1762" s="15">
        <f>Daten!I1762</f>
        <v>1502</v>
      </c>
      <c r="O1762" s="27">
        <f t="shared" si="696"/>
        <v>0.54965357967667439</v>
      </c>
      <c r="P1762" s="15">
        <f t="shared" si="697"/>
        <v>2726.5775287422043</v>
      </c>
      <c r="Q1762" s="20">
        <f t="shared" si="698"/>
        <v>-108.57752874220432</v>
      </c>
      <c r="R1762" s="26">
        <f t="shared" si="699"/>
        <v>-21715.505748440864</v>
      </c>
      <c r="S1762" s="8">
        <f>Daten!K1762</f>
        <v>5529.81</v>
      </c>
      <c r="T1762" s="8">
        <f>Daten!L1762</f>
        <v>529362.65</v>
      </c>
      <c r="U1762" s="8">
        <f>Daten!M1762</f>
        <v>2468731.8199999998</v>
      </c>
      <c r="V1762" s="8">
        <f>Daten!N1762</f>
        <v>500</v>
      </c>
      <c r="W1762" s="8">
        <f>Daten!O1762</f>
        <v>500</v>
      </c>
      <c r="X1762" s="22">
        <f t="shared" si="700"/>
        <v>3003624.28</v>
      </c>
      <c r="Y1762" s="8">
        <f t="shared" si="701"/>
        <v>3027895.7071038941</v>
      </c>
      <c r="Z1762" s="20">
        <f t="shared" si="702"/>
        <v>-24271.427103894297</v>
      </c>
      <c r="AA1762" s="26">
        <f t="shared" si="703"/>
        <v>2427.1427103894298</v>
      </c>
      <c r="AB1762" s="31">
        <f t="shared" si="704"/>
        <v>-8806.6936580609217</v>
      </c>
      <c r="AC1762" s="30">
        <f t="shared" si="705"/>
        <v>0</v>
      </c>
      <c r="AG1762" s="25">
        <f t="shared" si="706"/>
        <v>0</v>
      </c>
      <c r="AH1762" s="25">
        <f t="shared" si="707"/>
        <v>0</v>
      </c>
      <c r="AI1762" s="25">
        <f t="shared" si="708"/>
        <v>0</v>
      </c>
      <c r="AJ1762" s="25">
        <f t="shared" si="709"/>
        <v>1</v>
      </c>
      <c r="AK1762" s="25">
        <f t="shared" si="710"/>
        <v>0</v>
      </c>
      <c r="AL1762" s="25">
        <f t="shared" ca="1" si="711"/>
        <v>0</v>
      </c>
      <c r="AM1762" s="25">
        <f t="shared" ca="1" si="712"/>
        <v>0</v>
      </c>
      <c r="AN1762" s="25">
        <f ca="1">IF(AM1762=0,0,COUNTIF($AM$19:AM1762,C1762*10+1))</f>
        <v>0</v>
      </c>
      <c r="AO1762" s="20">
        <f t="shared" ca="1" si="713"/>
        <v>0</v>
      </c>
      <c r="AP1762" s="32">
        <f t="shared" ca="1" si="714"/>
        <v>0</v>
      </c>
    </row>
    <row r="1763" spans="1:42" x14ac:dyDescent="0.2">
      <c r="A1763" s="14">
        <f>Daten!A1763</f>
        <v>70302</v>
      </c>
      <c r="B1763" s="7" t="str">
        <f>Daten!B1763</f>
        <v xml:space="preserve">Aldrans                                           </v>
      </c>
      <c r="C1763" s="14">
        <f t="shared" si="690"/>
        <v>7</v>
      </c>
      <c r="D1763" s="9">
        <f>Daten!D1763</f>
        <v>0</v>
      </c>
      <c r="E1763" s="8">
        <f>Daten!E1763</f>
        <v>2826</v>
      </c>
      <c r="F1763" s="8">
        <f>Daten!F1763</f>
        <v>2719</v>
      </c>
      <c r="G1763" s="26">
        <f t="shared" si="691"/>
        <v>107</v>
      </c>
      <c r="H1763" s="28">
        <f t="shared" si="692"/>
        <v>3.9352703199705776E-2</v>
      </c>
      <c r="I1763" s="20">
        <f t="shared" si="693"/>
        <v>38.733395188872073</v>
      </c>
      <c r="J1763" s="20">
        <f t="shared" si="694"/>
        <v>68.266604811127934</v>
      </c>
      <c r="K1763" s="26">
        <f t="shared" si="695"/>
        <v>-34133.302405563969</v>
      </c>
      <c r="L1763" s="15">
        <f>Daten!G1763</f>
        <v>482</v>
      </c>
      <c r="M1763" s="15">
        <f>Daten!H1763</f>
        <v>1858</v>
      </c>
      <c r="N1763" s="15">
        <f>Daten!I1763</f>
        <v>486</v>
      </c>
      <c r="O1763" s="27">
        <f t="shared" si="696"/>
        <v>0.5209903121636168</v>
      </c>
      <c r="P1763" s="15">
        <f t="shared" si="697"/>
        <v>1063.6113895450378</v>
      </c>
      <c r="Q1763" s="20">
        <f t="shared" si="698"/>
        <v>-95.61138954503781</v>
      </c>
      <c r="R1763" s="26">
        <f t="shared" si="699"/>
        <v>-19122.277909007564</v>
      </c>
      <c r="S1763" s="8">
        <f>Daten!K1763</f>
        <v>2715.72</v>
      </c>
      <c r="T1763" s="8">
        <f>Daten!L1763</f>
        <v>218064.67</v>
      </c>
      <c r="U1763" s="8">
        <f>Daten!M1763</f>
        <v>476046.51</v>
      </c>
      <c r="V1763" s="8">
        <f>Daten!N1763</f>
        <v>500</v>
      </c>
      <c r="W1763" s="8">
        <f>Daten!O1763</f>
        <v>500</v>
      </c>
      <c r="X1763" s="22">
        <f t="shared" si="700"/>
        <v>696826.9</v>
      </c>
      <c r="Y1763" s="8">
        <f t="shared" si="701"/>
        <v>1159305.4150217592</v>
      </c>
      <c r="Z1763" s="20">
        <f t="shared" si="702"/>
        <v>-462478.5150217592</v>
      </c>
      <c r="AA1763" s="26">
        <f t="shared" si="703"/>
        <v>46247.851502175923</v>
      </c>
      <c r="AB1763" s="31">
        <f t="shared" si="704"/>
        <v>-7007.7288123956096</v>
      </c>
      <c r="AC1763" s="30">
        <f t="shared" si="705"/>
        <v>0</v>
      </c>
      <c r="AG1763" s="25">
        <f t="shared" si="706"/>
        <v>0</v>
      </c>
      <c r="AH1763" s="25">
        <f t="shared" si="707"/>
        <v>0</v>
      </c>
      <c r="AI1763" s="25">
        <f t="shared" si="708"/>
        <v>0</v>
      </c>
      <c r="AJ1763" s="25">
        <f t="shared" si="709"/>
        <v>1</v>
      </c>
      <c r="AK1763" s="25">
        <f t="shared" si="710"/>
        <v>0</v>
      </c>
      <c r="AL1763" s="25">
        <f t="shared" ca="1" si="711"/>
        <v>0</v>
      </c>
      <c r="AM1763" s="25">
        <f t="shared" ca="1" si="712"/>
        <v>0</v>
      </c>
      <c r="AN1763" s="25">
        <f ca="1">IF(AM1763=0,0,COUNTIF($AM$19:AM1763,C1763*10+1))</f>
        <v>0</v>
      </c>
      <c r="AO1763" s="20">
        <f t="shared" ca="1" si="713"/>
        <v>0</v>
      </c>
      <c r="AP1763" s="32">
        <f t="shared" ca="1" si="714"/>
        <v>0</v>
      </c>
    </row>
    <row r="1764" spans="1:42" x14ac:dyDescent="0.2">
      <c r="A1764" s="14">
        <f>Daten!A1764</f>
        <v>70303</v>
      </c>
      <c r="B1764" s="7" t="str">
        <f>Daten!B1764</f>
        <v xml:space="preserve">Ampass                                            </v>
      </c>
      <c r="C1764" s="14">
        <f t="shared" si="690"/>
        <v>7</v>
      </c>
      <c r="D1764" s="9">
        <f>Daten!D1764</f>
        <v>0</v>
      </c>
      <c r="E1764" s="8">
        <f>Daten!E1764</f>
        <v>1862</v>
      </c>
      <c r="F1764" s="8">
        <f>Daten!F1764</f>
        <v>1831</v>
      </c>
      <c r="G1764" s="26">
        <f t="shared" si="691"/>
        <v>31</v>
      </c>
      <c r="H1764" s="28">
        <f t="shared" si="692"/>
        <v>1.6930638995084655E-2</v>
      </c>
      <c r="I1764" s="20">
        <f t="shared" si="693"/>
        <v>26.083430154771889</v>
      </c>
      <c r="J1764" s="20">
        <f t="shared" si="694"/>
        <v>4.9165698452281106</v>
      </c>
      <c r="K1764" s="26">
        <f t="shared" si="695"/>
        <v>-2458.2849226140552</v>
      </c>
      <c r="L1764" s="15">
        <f>Daten!G1764</f>
        <v>263</v>
      </c>
      <c r="M1764" s="15">
        <f>Daten!H1764</f>
        <v>1321</v>
      </c>
      <c r="N1764" s="15">
        <f>Daten!I1764</f>
        <v>278</v>
      </c>
      <c r="O1764" s="27">
        <f t="shared" si="696"/>
        <v>0.40953822861468586</v>
      </c>
      <c r="P1764" s="15">
        <f t="shared" si="697"/>
        <v>756.20594488105223</v>
      </c>
      <c r="Q1764" s="20">
        <f t="shared" si="698"/>
        <v>-215.20594488105223</v>
      </c>
      <c r="R1764" s="26">
        <f t="shared" si="699"/>
        <v>-43041.188976210447</v>
      </c>
      <c r="S1764" s="8">
        <f>Daten!K1764</f>
        <v>2647.13</v>
      </c>
      <c r="T1764" s="8">
        <f>Daten!L1764</f>
        <v>110959.46</v>
      </c>
      <c r="U1764" s="8">
        <f>Daten!M1764</f>
        <v>247880.62</v>
      </c>
      <c r="V1764" s="8">
        <f>Daten!N1764</f>
        <v>500</v>
      </c>
      <c r="W1764" s="8">
        <f>Daten!O1764</f>
        <v>500</v>
      </c>
      <c r="X1764" s="22">
        <f t="shared" si="700"/>
        <v>361487.21</v>
      </c>
      <c r="Y1764" s="8">
        <f t="shared" si="701"/>
        <v>763845.25221886614</v>
      </c>
      <c r="Z1764" s="20">
        <f t="shared" si="702"/>
        <v>-402358.04221886612</v>
      </c>
      <c r="AA1764" s="26">
        <f t="shared" si="703"/>
        <v>40235.804221886618</v>
      </c>
      <c r="AB1764" s="31">
        <f t="shared" si="704"/>
        <v>-5263.6696769378832</v>
      </c>
      <c r="AC1764" s="30">
        <f t="shared" si="705"/>
        <v>0</v>
      </c>
      <c r="AG1764" s="25">
        <f t="shared" si="706"/>
        <v>0</v>
      </c>
      <c r="AH1764" s="25">
        <f t="shared" si="707"/>
        <v>0</v>
      </c>
      <c r="AI1764" s="25">
        <f t="shared" si="708"/>
        <v>0</v>
      </c>
      <c r="AJ1764" s="25">
        <f t="shared" si="709"/>
        <v>1</v>
      </c>
      <c r="AK1764" s="25">
        <f t="shared" si="710"/>
        <v>0</v>
      </c>
      <c r="AL1764" s="25">
        <f t="shared" ca="1" si="711"/>
        <v>0</v>
      </c>
      <c r="AM1764" s="25">
        <f t="shared" ca="1" si="712"/>
        <v>0</v>
      </c>
      <c r="AN1764" s="25">
        <f ca="1">IF(AM1764=0,0,COUNTIF($AM$19:AM1764,C1764*10+1))</f>
        <v>0</v>
      </c>
      <c r="AO1764" s="20">
        <f t="shared" ca="1" si="713"/>
        <v>0</v>
      </c>
      <c r="AP1764" s="32">
        <f t="shared" ca="1" si="714"/>
        <v>0</v>
      </c>
    </row>
    <row r="1765" spans="1:42" x14ac:dyDescent="0.2">
      <c r="A1765" s="14">
        <f>Daten!A1765</f>
        <v>70304</v>
      </c>
      <c r="B1765" s="7" t="str">
        <f>Daten!B1765</f>
        <v xml:space="preserve">Axams                                             </v>
      </c>
      <c r="C1765" s="14">
        <f t="shared" si="690"/>
        <v>7</v>
      </c>
      <c r="D1765" s="9">
        <f>Daten!D1765</f>
        <v>0</v>
      </c>
      <c r="E1765" s="8">
        <f>Daten!E1765</f>
        <v>6320</v>
      </c>
      <c r="F1765" s="8">
        <f>Daten!F1765</f>
        <v>6050</v>
      </c>
      <c r="G1765" s="26">
        <f t="shared" si="691"/>
        <v>270</v>
      </c>
      <c r="H1765" s="28">
        <f t="shared" si="692"/>
        <v>4.4628099173553717E-2</v>
      </c>
      <c r="I1765" s="20">
        <f t="shared" si="693"/>
        <v>86.185009522867247</v>
      </c>
      <c r="J1765" s="20">
        <f t="shared" si="694"/>
        <v>183.81499047713277</v>
      </c>
      <c r="K1765" s="26">
        <f t="shared" si="695"/>
        <v>-91907.495238566378</v>
      </c>
      <c r="L1765" s="15">
        <f>Daten!G1765</f>
        <v>955</v>
      </c>
      <c r="M1765" s="15">
        <f>Daten!H1765</f>
        <v>4036</v>
      </c>
      <c r="N1765" s="15">
        <f>Daten!I1765</f>
        <v>1329</v>
      </c>
      <c r="O1765" s="27">
        <f t="shared" si="696"/>
        <v>0.56590683845391476</v>
      </c>
      <c r="P1765" s="15">
        <f t="shared" si="697"/>
        <v>2310.406656729695</v>
      </c>
      <c r="Q1765" s="20">
        <f t="shared" si="698"/>
        <v>-26.406656729694987</v>
      </c>
      <c r="R1765" s="26">
        <f t="shared" si="699"/>
        <v>-5281.3313459389974</v>
      </c>
      <c r="S1765" s="8">
        <f>Daten!K1765</f>
        <v>5329.71</v>
      </c>
      <c r="T1765" s="8">
        <f>Daten!L1765</f>
        <v>493876.69</v>
      </c>
      <c r="U1765" s="8">
        <f>Daten!M1765</f>
        <v>572901.9</v>
      </c>
      <c r="V1765" s="8">
        <f>Daten!N1765</f>
        <v>500</v>
      </c>
      <c r="W1765" s="8">
        <f>Daten!O1765</f>
        <v>500</v>
      </c>
      <c r="X1765" s="22">
        <f t="shared" si="700"/>
        <v>1072108.3</v>
      </c>
      <c r="Y1765" s="8">
        <f t="shared" si="701"/>
        <v>2592643.3909899215</v>
      </c>
      <c r="Z1765" s="20">
        <f t="shared" si="702"/>
        <v>-1520535.0909899215</v>
      </c>
      <c r="AA1765" s="26">
        <f t="shared" si="703"/>
        <v>152053.50909899216</v>
      </c>
      <c r="AB1765" s="31">
        <f t="shared" si="704"/>
        <v>54864.682514486776</v>
      </c>
      <c r="AC1765" s="30">
        <f t="shared" si="705"/>
        <v>54864.682514486776</v>
      </c>
      <c r="AG1765" s="25">
        <f t="shared" si="706"/>
        <v>-91907.495238566378</v>
      </c>
      <c r="AH1765" s="25">
        <f t="shared" si="707"/>
        <v>152053.50909899216</v>
      </c>
      <c r="AI1765" s="25">
        <f t="shared" si="708"/>
        <v>60146.013860425781</v>
      </c>
      <c r="AJ1765" s="25">
        <f t="shared" si="709"/>
        <v>1</v>
      </c>
      <c r="AK1765" s="25">
        <f t="shared" si="710"/>
        <v>60146.013860425781</v>
      </c>
      <c r="AL1765" s="25">
        <f t="shared" ca="1" si="711"/>
        <v>112786</v>
      </c>
      <c r="AM1765" s="25">
        <f t="shared" ca="1" si="712"/>
        <v>71</v>
      </c>
      <c r="AN1765" s="25">
        <f ca="1">IF(AM1765=0,0,COUNTIF($AM$19:AM1765,C1765*10+1))</f>
        <v>7</v>
      </c>
      <c r="AO1765" s="20">
        <f t="shared" ca="1" si="713"/>
        <v>0</v>
      </c>
      <c r="AP1765" s="32">
        <f t="shared" ca="1" si="714"/>
        <v>112786</v>
      </c>
    </row>
    <row r="1766" spans="1:42" x14ac:dyDescent="0.2">
      <c r="A1766" s="14">
        <f>Daten!A1766</f>
        <v>70305</v>
      </c>
      <c r="B1766" s="7" t="str">
        <f>Daten!B1766</f>
        <v xml:space="preserve">Baumkirchen                                       </v>
      </c>
      <c r="C1766" s="14">
        <f t="shared" si="690"/>
        <v>7</v>
      </c>
      <c r="D1766" s="9">
        <f>Daten!D1766</f>
        <v>0</v>
      </c>
      <c r="E1766" s="8">
        <f>Daten!E1766</f>
        <v>1267</v>
      </c>
      <c r="F1766" s="8">
        <f>Daten!F1766</f>
        <v>1267</v>
      </c>
      <c r="G1766" s="26">
        <f t="shared" si="691"/>
        <v>0</v>
      </c>
      <c r="H1766" s="28">
        <f t="shared" si="692"/>
        <v>0</v>
      </c>
      <c r="I1766" s="20">
        <f t="shared" si="693"/>
        <v>18.048992903383933</v>
      </c>
      <c r="J1766" s="20">
        <f t="shared" si="694"/>
        <v>-18.048992903383933</v>
      </c>
      <c r="K1766" s="26">
        <f t="shared" si="695"/>
        <v>9024.4964516919663</v>
      </c>
      <c r="L1766" s="15">
        <f>Daten!G1766</f>
        <v>181</v>
      </c>
      <c r="M1766" s="15">
        <f>Daten!H1766</f>
        <v>869</v>
      </c>
      <c r="N1766" s="15">
        <f>Daten!I1766</f>
        <v>217</v>
      </c>
      <c r="O1766" s="27">
        <f t="shared" si="696"/>
        <v>0.45799769850402761</v>
      </c>
      <c r="P1766" s="15">
        <f t="shared" si="697"/>
        <v>497.45871771509036</v>
      </c>
      <c r="Q1766" s="20">
        <f t="shared" si="698"/>
        <v>-99.458717715090359</v>
      </c>
      <c r="R1766" s="26">
        <f t="shared" si="699"/>
        <v>-19891.74354301807</v>
      </c>
      <c r="S1766" s="8">
        <f>Daten!K1766</f>
        <v>1097.06</v>
      </c>
      <c r="T1766" s="8">
        <f>Daten!L1766</f>
        <v>79466.73</v>
      </c>
      <c r="U1766" s="8">
        <f>Daten!M1766</f>
        <v>80506.429999999993</v>
      </c>
      <c r="V1766" s="8">
        <f>Daten!N1766</f>
        <v>500</v>
      </c>
      <c r="W1766" s="8">
        <f>Daten!O1766</f>
        <v>500</v>
      </c>
      <c r="X1766" s="22">
        <f t="shared" si="700"/>
        <v>161070.21999999997</v>
      </c>
      <c r="Y1766" s="8">
        <f t="shared" si="701"/>
        <v>519759.36335193523</v>
      </c>
      <c r="Z1766" s="20">
        <f t="shared" si="702"/>
        <v>-358689.14335193526</v>
      </c>
      <c r="AA1766" s="26">
        <f t="shared" si="703"/>
        <v>35868.914335193527</v>
      </c>
      <c r="AB1766" s="31">
        <f t="shared" si="704"/>
        <v>25001.667243867421</v>
      </c>
      <c r="AC1766" s="30">
        <f t="shared" si="705"/>
        <v>25001.667243867421</v>
      </c>
      <c r="AG1766" s="25">
        <f t="shared" si="706"/>
        <v>9024.4964516919663</v>
      </c>
      <c r="AH1766" s="25">
        <f t="shared" si="707"/>
        <v>35868.914335193527</v>
      </c>
      <c r="AI1766" s="25">
        <f t="shared" si="708"/>
        <v>44893.410786885492</v>
      </c>
      <c r="AJ1766" s="25">
        <f t="shared" si="709"/>
        <v>1</v>
      </c>
      <c r="AK1766" s="25">
        <f t="shared" si="710"/>
        <v>44893.410786885492</v>
      </c>
      <c r="AL1766" s="25">
        <f t="shared" ca="1" si="711"/>
        <v>84184</v>
      </c>
      <c r="AM1766" s="25">
        <f t="shared" ca="1" si="712"/>
        <v>71</v>
      </c>
      <c r="AN1766" s="25">
        <f ca="1">IF(AM1766=0,0,COUNTIF($AM$19:AM1766,C1766*10+1))</f>
        <v>8</v>
      </c>
      <c r="AO1766" s="20">
        <f t="shared" ca="1" si="713"/>
        <v>0</v>
      </c>
      <c r="AP1766" s="32">
        <f t="shared" ca="1" si="714"/>
        <v>84184</v>
      </c>
    </row>
    <row r="1767" spans="1:42" x14ac:dyDescent="0.2">
      <c r="A1767" s="14">
        <f>Daten!A1767</f>
        <v>70306</v>
      </c>
      <c r="B1767" s="7" t="str">
        <f>Daten!B1767</f>
        <v xml:space="preserve">Birgitz                                           </v>
      </c>
      <c r="C1767" s="14">
        <f t="shared" si="690"/>
        <v>7</v>
      </c>
      <c r="D1767" s="9">
        <f>Daten!D1767</f>
        <v>0</v>
      </c>
      <c r="E1767" s="8">
        <f>Daten!E1767</f>
        <v>1506</v>
      </c>
      <c r="F1767" s="8">
        <f>Daten!F1767</f>
        <v>1485</v>
      </c>
      <c r="G1767" s="26">
        <f t="shared" si="691"/>
        <v>21</v>
      </c>
      <c r="H1767" s="28">
        <f t="shared" si="692"/>
        <v>1.4141414141414142E-2</v>
      </c>
      <c r="I1767" s="20">
        <f t="shared" si="693"/>
        <v>21.154502337431051</v>
      </c>
      <c r="J1767" s="20">
        <f t="shared" si="694"/>
        <v>-0.15450233743105102</v>
      </c>
      <c r="K1767" s="26">
        <f t="shared" si="695"/>
        <v>77.251168715525509</v>
      </c>
      <c r="L1767" s="15">
        <f>Daten!G1767</f>
        <v>229</v>
      </c>
      <c r="M1767" s="15">
        <f>Daten!H1767</f>
        <v>947</v>
      </c>
      <c r="N1767" s="15">
        <f>Daten!I1767</f>
        <v>330</v>
      </c>
      <c r="O1767" s="27">
        <f t="shared" si="696"/>
        <v>0.59028511087645197</v>
      </c>
      <c r="P1767" s="15">
        <f t="shared" si="697"/>
        <v>542.10978788974751</v>
      </c>
      <c r="Q1767" s="20">
        <f t="shared" si="698"/>
        <v>16.890212110252492</v>
      </c>
      <c r="R1767" s="26">
        <f t="shared" si="699"/>
        <v>3378.0424220504983</v>
      </c>
      <c r="S1767" s="8">
        <f>Daten!K1767</f>
        <v>1058.3800000000001</v>
      </c>
      <c r="T1767" s="8">
        <f>Daten!L1767</f>
        <v>99796.65</v>
      </c>
      <c r="U1767" s="8">
        <f>Daten!M1767</f>
        <v>96143.91</v>
      </c>
      <c r="V1767" s="8">
        <f>Daten!N1767</f>
        <v>500</v>
      </c>
      <c r="W1767" s="8">
        <f>Daten!O1767</f>
        <v>500</v>
      </c>
      <c r="X1767" s="22">
        <f t="shared" si="700"/>
        <v>196998.94</v>
      </c>
      <c r="Y1767" s="8">
        <f t="shared" si="701"/>
        <v>617803.94728335796</v>
      </c>
      <c r="Z1767" s="20">
        <f t="shared" si="702"/>
        <v>-420805.00728335796</v>
      </c>
      <c r="AA1767" s="26">
        <f t="shared" si="703"/>
        <v>42080.500728335799</v>
      </c>
      <c r="AB1767" s="31">
        <f t="shared" si="704"/>
        <v>45535.79431910182</v>
      </c>
      <c r="AC1767" s="30">
        <f t="shared" si="705"/>
        <v>45535.79431910182</v>
      </c>
      <c r="AG1767" s="25">
        <f t="shared" si="706"/>
        <v>77.251168715525509</v>
      </c>
      <c r="AH1767" s="25">
        <f t="shared" si="707"/>
        <v>42080.500728335799</v>
      </c>
      <c r="AI1767" s="25">
        <f t="shared" si="708"/>
        <v>42157.751897051327</v>
      </c>
      <c r="AJ1767" s="25">
        <f t="shared" si="709"/>
        <v>1</v>
      </c>
      <c r="AK1767" s="25">
        <f t="shared" si="710"/>
        <v>42157.751897051327</v>
      </c>
      <c r="AL1767" s="25">
        <f t="shared" ca="1" si="711"/>
        <v>79055</v>
      </c>
      <c r="AM1767" s="25">
        <f t="shared" ca="1" si="712"/>
        <v>71</v>
      </c>
      <c r="AN1767" s="25">
        <f ca="1">IF(AM1767=0,0,COUNTIF($AM$19:AM1767,C1767*10+1))</f>
        <v>9</v>
      </c>
      <c r="AO1767" s="20">
        <f t="shared" ca="1" si="713"/>
        <v>0</v>
      </c>
      <c r="AP1767" s="32">
        <f t="shared" ca="1" si="714"/>
        <v>79055</v>
      </c>
    </row>
    <row r="1768" spans="1:42" x14ac:dyDescent="0.2">
      <c r="A1768" s="14">
        <f>Daten!A1768</f>
        <v>70307</v>
      </c>
      <c r="B1768" s="7" t="str">
        <f>Daten!B1768</f>
        <v xml:space="preserve">Ellbögen                                         </v>
      </c>
      <c r="C1768" s="14">
        <f t="shared" si="690"/>
        <v>7</v>
      </c>
      <c r="D1768" s="9">
        <f>Daten!D1768</f>
        <v>0</v>
      </c>
      <c r="E1768" s="8">
        <f>Daten!E1768</f>
        <v>1178</v>
      </c>
      <c r="F1768" s="8">
        <f>Daten!F1768</f>
        <v>1126</v>
      </c>
      <c r="G1768" s="26">
        <f t="shared" si="691"/>
        <v>52</v>
      </c>
      <c r="H1768" s="28">
        <f t="shared" si="692"/>
        <v>4.6181172291296625E-2</v>
      </c>
      <c r="I1768" s="20">
        <f t="shared" si="693"/>
        <v>16.040383590536944</v>
      </c>
      <c r="J1768" s="20">
        <f t="shared" si="694"/>
        <v>35.959616409463052</v>
      </c>
      <c r="K1768" s="26">
        <f t="shared" si="695"/>
        <v>-17979.808204731526</v>
      </c>
      <c r="L1768" s="15">
        <f>Daten!G1768</f>
        <v>206</v>
      </c>
      <c r="M1768" s="15">
        <f>Daten!H1768</f>
        <v>750</v>
      </c>
      <c r="N1768" s="15">
        <f>Daten!I1768</f>
        <v>222</v>
      </c>
      <c r="O1768" s="27">
        <f t="shared" si="696"/>
        <v>0.57066666666666666</v>
      </c>
      <c r="P1768" s="15">
        <f t="shared" si="697"/>
        <v>429.33721321785708</v>
      </c>
      <c r="Q1768" s="20">
        <f t="shared" si="698"/>
        <v>-1.3372132178570837</v>
      </c>
      <c r="R1768" s="26">
        <f t="shared" si="699"/>
        <v>-267.44264357141674</v>
      </c>
      <c r="S1768" s="8">
        <f>Daten!K1768</f>
        <v>3960.16</v>
      </c>
      <c r="T1768" s="8">
        <f>Daten!L1768</f>
        <v>66555.39</v>
      </c>
      <c r="U1768" s="8">
        <f>Daten!M1768</f>
        <v>75423.78</v>
      </c>
      <c r="V1768" s="8">
        <f>Daten!N1768</f>
        <v>500</v>
      </c>
      <c r="W1768" s="8">
        <f>Daten!O1768</f>
        <v>500</v>
      </c>
      <c r="X1768" s="22">
        <f t="shared" si="700"/>
        <v>145939.33000000002</v>
      </c>
      <c r="Y1768" s="8">
        <f t="shared" si="701"/>
        <v>483249.03711805819</v>
      </c>
      <c r="Z1768" s="20">
        <f t="shared" si="702"/>
        <v>-337309.70711805817</v>
      </c>
      <c r="AA1768" s="26">
        <f t="shared" si="703"/>
        <v>33730.970711805821</v>
      </c>
      <c r="AB1768" s="31">
        <f t="shared" si="704"/>
        <v>15483.71986350288</v>
      </c>
      <c r="AC1768" s="30">
        <f t="shared" si="705"/>
        <v>15483.71986350288</v>
      </c>
      <c r="AG1768" s="25">
        <f t="shared" si="706"/>
        <v>-17979.808204731526</v>
      </c>
      <c r="AH1768" s="25">
        <f t="shared" si="707"/>
        <v>33730.970711805821</v>
      </c>
      <c r="AI1768" s="25">
        <f t="shared" si="708"/>
        <v>15751.162507074296</v>
      </c>
      <c r="AJ1768" s="25">
        <f t="shared" si="709"/>
        <v>1</v>
      </c>
      <c r="AK1768" s="25">
        <f t="shared" si="710"/>
        <v>15751.162507074296</v>
      </c>
      <c r="AL1768" s="25">
        <f t="shared" ca="1" si="711"/>
        <v>29537</v>
      </c>
      <c r="AM1768" s="25">
        <f t="shared" ca="1" si="712"/>
        <v>71</v>
      </c>
      <c r="AN1768" s="25">
        <f ca="1">IF(AM1768=0,0,COUNTIF($AM$19:AM1768,C1768*10+1))</f>
        <v>10</v>
      </c>
      <c r="AO1768" s="20">
        <f t="shared" ca="1" si="713"/>
        <v>0</v>
      </c>
      <c r="AP1768" s="32">
        <f t="shared" ca="1" si="714"/>
        <v>29537</v>
      </c>
    </row>
    <row r="1769" spans="1:42" x14ac:dyDescent="0.2">
      <c r="A1769" s="14">
        <f>Daten!A1769</f>
        <v>70308</v>
      </c>
      <c r="B1769" s="7" t="str">
        <f>Daten!B1769</f>
        <v xml:space="preserve">Flaurling                                         </v>
      </c>
      <c r="C1769" s="14">
        <f t="shared" si="690"/>
        <v>7</v>
      </c>
      <c r="D1769" s="9">
        <f>Daten!D1769</f>
        <v>0</v>
      </c>
      <c r="E1769" s="8">
        <f>Daten!E1769</f>
        <v>1308</v>
      </c>
      <c r="F1769" s="8">
        <f>Daten!F1769</f>
        <v>1311</v>
      </c>
      <c r="G1769" s="26">
        <f t="shared" si="691"/>
        <v>-3</v>
      </c>
      <c r="H1769" s="28">
        <f t="shared" si="692"/>
        <v>-2.2883295194508009E-3</v>
      </c>
      <c r="I1769" s="20">
        <f t="shared" si="693"/>
        <v>18.675792972641151</v>
      </c>
      <c r="J1769" s="20">
        <f t="shared" si="694"/>
        <v>-21.675792972641151</v>
      </c>
      <c r="K1769" s="26">
        <f t="shared" si="695"/>
        <v>10837.896486320575</v>
      </c>
      <c r="L1769" s="15">
        <f>Daten!G1769</f>
        <v>213</v>
      </c>
      <c r="M1769" s="15">
        <f>Daten!H1769</f>
        <v>880</v>
      </c>
      <c r="N1769" s="15">
        <f>Daten!I1769</f>
        <v>215</v>
      </c>
      <c r="O1769" s="27">
        <f t="shared" si="696"/>
        <v>0.48636363636363639</v>
      </c>
      <c r="P1769" s="15">
        <f t="shared" si="697"/>
        <v>503.7556635089523</v>
      </c>
      <c r="Q1769" s="20">
        <f t="shared" si="698"/>
        <v>-75.755663508952296</v>
      </c>
      <c r="R1769" s="26">
        <f t="shared" si="699"/>
        <v>-15151.132701790459</v>
      </c>
      <c r="S1769" s="8">
        <f>Daten!K1769</f>
        <v>3905</v>
      </c>
      <c r="T1769" s="8">
        <f>Daten!L1769</f>
        <v>88069.34</v>
      </c>
      <c r="U1769" s="8">
        <f>Daten!M1769</f>
        <v>143968.07999999999</v>
      </c>
      <c r="V1769" s="8">
        <f>Daten!N1769</f>
        <v>500</v>
      </c>
      <c r="W1769" s="8">
        <f>Daten!O1769</f>
        <v>500</v>
      </c>
      <c r="X1769" s="22">
        <f t="shared" si="700"/>
        <v>235942.41999999998</v>
      </c>
      <c r="Y1769" s="8">
        <f t="shared" si="701"/>
        <v>536578.72712259775</v>
      </c>
      <c r="Z1769" s="20">
        <f t="shared" si="702"/>
        <v>-300636.30712259776</v>
      </c>
      <c r="AA1769" s="26">
        <f t="shared" si="703"/>
        <v>30063.630712259779</v>
      </c>
      <c r="AB1769" s="31">
        <f t="shared" si="704"/>
        <v>25750.394496789893</v>
      </c>
      <c r="AC1769" s="30">
        <f t="shared" si="705"/>
        <v>25750.394496789893</v>
      </c>
      <c r="AG1769" s="25">
        <f t="shared" si="706"/>
        <v>10837.896486320575</v>
      </c>
      <c r="AH1769" s="25">
        <f t="shared" si="707"/>
        <v>30063.630712259779</v>
      </c>
      <c r="AI1769" s="25">
        <f t="shared" si="708"/>
        <v>40901.527198580356</v>
      </c>
      <c r="AJ1769" s="25">
        <f t="shared" si="709"/>
        <v>1</v>
      </c>
      <c r="AK1769" s="25">
        <f t="shared" si="710"/>
        <v>40901.527198580356</v>
      </c>
      <c r="AL1769" s="25">
        <f t="shared" ca="1" si="711"/>
        <v>76699</v>
      </c>
      <c r="AM1769" s="25">
        <f t="shared" ca="1" si="712"/>
        <v>71</v>
      </c>
      <c r="AN1769" s="25">
        <f ca="1">IF(AM1769=0,0,COUNTIF($AM$19:AM1769,C1769*10+1))</f>
        <v>11</v>
      </c>
      <c r="AO1769" s="20">
        <f t="shared" ca="1" si="713"/>
        <v>0</v>
      </c>
      <c r="AP1769" s="32">
        <f t="shared" ca="1" si="714"/>
        <v>76699</v>
      </c>
    </row>
    <row r="1770" spans="1:42" x14ac:dyDescent="0.2">
      <c r="A1770" s="14">
        <f>Daten!A1770</f>
        <v>70309</v>
      </c>
      <c r="B1770" s="7" t="str">
        <f>Daten!B1770</f>
        <v xml:space="preserve">Fritzens                                          </v>
      </c>
      <c r="C1770" s="14">
        <f t="shared" si="690"/>
        <v>7</v>
      </c>
      <c r="D1770" s="9">
        <f>Daten!D1770</f>
        <v>0</v>
      </c>
      <c r="E1770" s="8">
        <f>Daten!E1770</f>
        <v>2199</v>
      </c>
      <c r="F1770" s="8">
        <f>Daten!F1770</f>
        <v>2169</v>
      </c>
      <c r="G1770" s="26">
        <f t="shared" si="691"/>
        <v>30</v>
      </c>
      <c r="H1770" s="28">
        <f t="shared" si="692"/>
        <v>1.3831258644536652E-2</v>
      </c>
      <c r="I1770" s="20">
        <f t="shared" si="693"/>
        <v>30.898394323156868</v>
      </c>
      <c r="J1770" s="20">
        <f t="shared" si="694"/>
        <v>-0.89839432315686807</v>
      </c>
      <c r="K1770" s="26">
        <f t="shared" si="695"/>
        <v>449.19716157843402</v>
      </c>
      <c r="L1770" s="15">
        <f>Daten!G1770</f>
        <v>351</v>
      </c>
      <c r="M1770" s="15">
        <f>Daten!H1770</f>
        <v>1475</v>
      </c>
      <c r="N1770" s="15">
        <f>Daten!I1770</f>
        <v>373</v>
      </c>
      <c r="O1770" s="27">
        <f t="shared" si="696"/>
        <v>0.49084745762711862</v>
      </c>
      <c r="P1770" s="15">
        <f t="shared" si="697"/>
        <v>844.3631859951189</v>
      </c>
      <c r="Q1770" s="20">
        <f t="shared" si="698"/>
        <v>-120.3631859951189</v>
      </c>
      <c r="R1770" s="26">
        <f t="shared" si="699"/>
        <v>-24072.637199023779</v>
      </c>
      <c r="S1770" s="8">
        <f>Daten!K1770</f>
        <v>2829.89</v>
      </c>
      <c r="T1770" s="8">
        <f>Daten!L1770</f>
        <v>161638.75</v>
      </c>
      <c r="U1770" s="8">
        <f>Daten!M1770</f>
        <v>665604.75</v>
      </c>
      <c r="V1770" s="8">
        <f>Daten!N1770</f>
        <v>500</v>
      </c>
      <c r="W1770" s="8">
        <f>Daten!O1770</f>
        <v>500</v>
      </c>
      <c r="X1770" s="22">
        <f t="shared" si="700"/>
        <v>830073.39</v>
      </c>
      <c r="Y1770" s="8">
        <f t="shared" si="701"/>
        <v>902092.21784601861</v>
      </c>
      <c r="Z1770" s="20">
        <f t="shared" si="702"/>
        <v>-72018.827846018597</v>
      </c>
      <c r="AA1770" s="26">
        <f t="shared" si="703"/>
        <v>7201.8827846018603</v>
      </c>
      <c r="AB1770" s="31">
        <f t="shared" si="704"/>
        <v>-16421.557252843482</v>
      </c>
      <c r="AC1770" s="30">
        <f t="shared" si="705"/>
        <v>0</v>
      </c>
      <c r="AG1770" s="25">
        <f t="shared" si="706"/>
        <v>0</v>
      </c>
      <c r="AH1770" s="25">
        <f t="shared" si="707"/>
        <v>0</v>
      </c>
      <c r="AI1770" s="25">
        <f t="shared" si="708"/>
        <v>0</v>
      </c>
      <c r="AJ1770" s="25">
        <f t="shared" si="709"/>
        <v>1</v>
      </c>
      <c r="AK1770" s="25">
        <f t="shared" si="710"/>
        <v>0</v>
      </c>
      <c r="AL1770" s="25">
        <f t="shared" ca="1" si="711"/>
        <v>0</v>
      </c>
      <c r="AM1770" s="25">
        <f t="shared" ca="1" si="712"/>
        <v>0</v>
      </c>
      <c r="AN1770" s="25">
        <f ca="1">IF(AM1770=0,0,COUNTIF($AM$19:AM1770,C1770*10+1))</f>
        <v>0</v>
      </c>
      <c r="AO1770" s="20">
        <f t="shared" ca="1" si="713"/>
        <v>0</v>
      </c>
      <c r="AP1770" s="32">
        <f t="shared" ca="1" si="714"/>
        <v>0</v>
      </c>
    </row>
    <row r="1771" spans="1:42" x14ac:dyDescent="0.2">
      <c r="A1771" s="14">
        <f>Daten!A1771</f>
        <v>70310</v>
      </c>
      <c r="B1771" s="7" t="str">
        <f>Daten!B1771</f>
        <v xml:space="preserve">Fulpmes                                           </v>
      </c>
      <c r="C1771" s="14">
        <f t="shared" si="690"/>
        <v>7</v>
      </c>
      <c r="D1771" s="9">
        <f>Daten!D1771</f>
        <v>0</v>
      </c>
      <c r="E1771" s="8">
        <f>Daten!E1771</f>
        <v>4595</v>
      </c>
      <c r="F1771" s="8">
        <f>Daten!F1771</f>
        <v>4455</v>
      </c>
      <c r="G1771" s="26">
        <f t="shared" si="691"/>
        <v>140</v>
      </c>
      <c r="H1771" s="28">
        <f t="shared" si="692"/>
        <v>3.1425364758698095E-2</v>
      </c>
      <c r="I1771" s="20">
        <f t="shared" si="693"/>
        <v>63.463507012293157</v>
      </c>
      <c r="J1771" s="20">
        <f t="shared" si="694"/>
        <v>76.53649298770685</v>
      </c>
      <c r="K1771" s="26">
        <f t="shared" si="695"/>
        <v>-38268.246493853425</v>
      </c>
      <c r="L1771" s="15">
        <f>Daten!G1771</f>
        <v>723</v>
      </c>
      <c r="M1771" s="15">
        <f>Daten!H1771</f>
        <v>3042</v>
      </c>
      <c r="N1771" s="15">
        <f>Daten!I1771</f>
        <v>830</v>
      </c>
      <c r="O1771" s="27">
        <f t="shared" si="696"/>
        <v>0.51051939513477973</v>
      </c>
      <c r="P1771" s="15">
        <f t="shared" si="697"/>
        <v>1741.3917368116283</v>
      </c>
      <c r="Q1771" s="20">
        <f t="shared" si="698"/>
        <v>-188.39173681162833</v>
      </c>
      <c r="R1771" s="26">
        <f t="shared" si="699"/>
        <v>-37678.347362325665</v>
      </c>
      <c r="S1771" s="8">
        <f>Daten!K1771</f>
        <v>4443.63</v>
      </c>
      <c r="T1771" s="8">
        <f>Daten!L1771</f>
        <v>391662.76</v>
      </c>
      <c r="U1771" s="8">
        <f>Daten!M1771</f>
        <v>1893124.11</v>
      </c>
      <c r="V1771" s="8">
        <f>Daten!N1771</f>
        <v>500</v>
      </c>
      <c r="W1771" s="8">
        <f>Daten!O1771</f>
        <v>500</v>
      </c>
      <c r="X1771" s="22">
        <f t="shared" si="700"/>
        <v>2289230.5</v>
      </c>
      <c r="Y1771" s="8">
        <f t="shared" si="701"/>
        <v>1884999.4274681471</v>
      </c>
      <c r="Z1771" s="20">
        <f t="shared" si="702"/>
        <v>404231.07253185287</v>
      </c>
      <c r="AA1771" s="26">
        <f t="shared" si="703"/>
        <v>-40423.107253185291</v>
      </c>
      <c r="AB1771" s="31">
        <f t="shared" si="704"/>
        <v>-116369.7011093644</v>
      </c>
      <c r="AC1771" s="30">
        <f t="shared" si="705"/>
        <v>0</v>
      </c>
      <c r="AG1771" s="25">
        <f t="shared" si="706"/>
        <v>0</v>
      </c>
      <c r="AH1771" s="25">
        <f t="shared" si="707"/>
        <v>0</v>
      </c>
      <c r="AI1771" s="25">
        <f t="shared" si="708"/>
        <v>0</v>
      </c>
      <c r="AJ1771" s="25">
        <f t="shared" si="709"/>
        <v>1</v>
      </c>
      <c r="AK1771" s="25">
        <f t="shared" si="710"/>
        <v>0</v>
      </c>
      <c r="AL1771" s="25">
        <f t="shared" ca="1" si="711"/>
        <v>0</v>
      </c>
      <c r="AM1771" s="25">
        <f t="shared" ca="1" si="712"/>
        <v>0</v>
      </c>
      <c r="AN1771" s="25">
        <f ca="1">IF(AM1771=0,0,COUNTIF($AM$19:AM1771,C1771*10+1))</f>
        <v>0</v>
      </c>
      <c r="AO1771" s="20">
        <f t="shared" ca="1" si="713"/>
        <v>0</v>
      </c>
      <c r="AP1771" s="32">
        <f t="shared" ca="1" si="714"/>
        <v>0</v>
      </c>
    </row>
    <row r="1772" spans="1:42" x14ac:dyDescent="0.2">
      <c r="A1772" s="14">
        <f>Daten!A1772</f>
        <v>70311</v>
      </c>
      <c r="B1772" s="7" t="str">
        <f>Daten!B1772</f>
        <v xml:space="preserve">Gnadenwald                                        </v>
      </c>
      <c r="C1772" s="14">
        <f t="shared" si="690"/>
        <v>7</v>
      </c>
      <c r="D1772" s="9">
        <f>Daten!D1772</f>
        <v>0</v>
      </c>
      <c r="E1772" s="8">
        <f>Daten!E1772</f>
        <v>845</v>
      </c>
      <c r="F1772" s="8">
        <f>Daten!F1772</f>
        <v>816</v>
      </c>
      <c r="G1772" s="26">
        <f t="shared" si="691"/>
        <v>29</v>
      </c>
      <c r="H1772" s="28">
        <f t="shared" si="692"/>
        <v>3.5539215686274508E-2</v>
      </c>
      <c r="I1772" s="20">
        <f t="shared" si="693"/>
        <v>11.624292193497467</v>
      </c>
      <c r="J1772" s="20">
        <f t="shared" si="694"/>
        <v>17.375707806502533</v>
      </c>
      <c r="K1772" s="26">
        <f t="shared" si="695"/>
        <v>-8687.8539032512672</v>
      </c>
      <c r="L1772" s="15">
        <f>Daten!G1772</f>
        <v>142</v>
      </c>
      <c r="M1772" s="15">
        <f>Daten!H1772</f>
        <v>546</v>
      </c>
      <c r="N1772" s="15">
        <f>Daten!I1772</f>
        <v>157</v>
      </c>
      <c r="O1772" s="27">
        <f t="shared" si="696"/>
        <v>0.54761904761904767</v>
      </c>
      <c r="P1772" s="15">
        <f t="shared" si="697"/>
        <v>312.55749122259994</v>
      </c>
      <c r="Q1772" s="20">
        <f t="shared" si="698"/>
        <v>-13.557491222599936</v>
      </c>
      <c r="R1772" s="26">
        <f t="shared" si="699"/>
        <v>-2711.4982445199871</v>
      </c>
      <c r="S1772" s="8">
        <f>Daten!K1772</f>
        <v>2747.76</v>
      </c>
      <c r="T1772" s="8">
        <f>Daten!L1772</f>
        <v>89216.02</v>
      </c>
      <c r="U1772" s="8">
        <f>Daten!M1772</f>
        <v>106424.37</v>
      </c>
      <c r="V1772" s="8">
        <f>Daten!N1772</f>
        <v>500</v>
      </c>
      <c r="W1772" s="8">
        <f>Daten!O1772</f>
        <v>500</v>
      </c>
      <c r="X1772" s="22">
        <f t="shared" si="700"/>
        <v>198388.15</v>
      </c>
      <c r="Y1772" s="8">
        <f t="shared" si="701"/>
        <v>346642.98502950696</v>
      </c>
      <c r="Z1772" s="20">
        <f t="shared" si="702"/>
        <v>-148254.83502950697</v>
      </c>
      <c r="AA1772" s="26">
        <f t="shared" si="703"/>
        <v>14825.483502950698</v>
      </c>
      <c r="AB1772" s="31">
        <f t="shared" si="704"/>
        <v>3426.1313551794428</v>
      </c>
      <c r="AC1772" s="30">
        <f t="shared" si="705"/>
        <v>3426.1313551794428</v>
      </c>
      <c r="AG1772" s="25">
        <f t="shared" si="706"/>
        <v>-8687.8539032512672</v>
      </c>
      <c r="AH1772" s="25">
        <f t="shared" si="707"/>
        <v>14825.483502950698</v>
      </c>
      <c r="AI1772" s="25">
        <f t="shared" si="708"/>
        <v>6137.6295996994304</v>
      </c>
      <c r="AJ1772" s="25">
        <f t="shared" si="709"/>
        <v>1</v>
      </c>
      <c r="AK1772" s="25">
        <f t="shared" si="710"/>
        <v>6137.6295996994304</v>
      </c>
      <c r="AL1772" s="25">
        <f t="shared" ca="1" si="711"/>
        <v>11509</v>
      </c>
      <c r="AM1772" s="25">
        <f t="shared" ca="1" si="712"/>
        <v>71</v>
      </c>
      <c r="AN1772" s="25">
        <f ca="1">IF(AM1772=0,0,COUNTIF($AM$19:AM1772,C1772*10+1))</f>
        <v>12</v>
      </c>
      <c r="AO1772" s="20">
        <f t="shared" ca="1" si="713"/>
        <v>0</v>
      </c>
      <c r="AP1772" s="32">
        <f t="shared" ca="1" si="714"/>
        <v>11509</v>
      </c>
    </row>
    <row r="1773" spans="1:42" x14ac:dyDescent="0.2">
      <c r="A1773" s="14">
        <f>Daten!A1773</f>
        <v>70312</v>
      </c>
      <c r="B1773" s="7" t="str">
        <f>Daten!B1773</f>
        <v xml:space="preserve">Götzens                                          </v>
      </c>
      <c r="C1773" s="14">
        <f t="shared" si="690"/>
        <v>7</v>
      </c>
      <c r="D1773" s="9">
        <f>Daten!D1773</f>
        <v>0</v>
      </c>
      <c r="E1773" s="8">
        <f>Daten!E1773</f>
        <v>4188</v>
      </c>
      <c r="F1773" s="8">
        <f>Daten!F1773</f>
        <v>4076</v>
      </c>
      <c r="G1773" s="26">
        <f t="shared" si="691"/>
        <v>112</v>
      </c>
      <c r="H1773" s="28">
        <f t="shared" si="692"/>
        <v>2.747791952894995E-2</v>
      </c>
      <c r="I1773" s="20">
        <f t="shared" si="693"/>
        <v>58.064479143009407</v>
      </c>
      <c r="J1773" s="20">
        <f t="shared" si="694"/>
        <v>53.935520856990593</v>
      </c>
      <c r="K1773" s="26">
        <f t="shared" si="695"/>
        <v>-26967.760428495298</v>
      </c>
      <c r="L1773" s="15">
        <f>Daten!G1773</f>
        <v>616</v>
      </c>
      <c r="M1773" s="15">
        <f>Daten!H1773</f>
        <v>2764</v>
      </c>
      <c r="N1773" s="15">
        <f>Daten!I1773</f>
        <v>808</v>
      </c>
      <c r="O1773" s="27">
        <f t="shared" si="696"/>
        <v>0.51519536903039076</v>
      </c>
      <c r="P1773" s="15">
        <f t="shared" si="697"/>
        <v>1582.2507431122092</v>
      </c>
      <c r="Q1773" s="20">
        <f t="shared" si="698"/>
        <v>-158.25074311220919</v>
      </c>
      <c r="R1773" s="26">
        <f t="shared" si="699"/>
        <v>-31650.14862244184</v>
      </c>
      <c r="S1773" s="8">
        <f>Daten!K1773</f>
        <v>6031.95</v>
      </c>
      <c r="T1773" s="8">
        <f>Daten!L1773</f>
        <v>333681.71000000002</v>
      </c>
      <c r="U1773" s="8">
        <f>Daten!M1773</f>
        <v>695226.44</v>
      </c>
      <c r="V1773" s="8">
        <f>Daten!N1773</f>
        <v>500</v>
      </c>
      <c r="W1773" s="8">
        <f>Daten!O1773</f>
        <v>500</v>
      </c>
      <c r="X1773" s="22">
        <f t="shared" si="700"/>
        <v>1034940.1</v>
      </c>
      <c r="Y1773" s="8">
        <f t="shared" si="701"/>
        <v>1718036.4749154735</v>
      </c>
      <c r="Z1773" s="20">
        <f t="shared" si="702"/>
        <v>-683096.37491547351</v>
      </c>
      <c r="AA1773" s="26">
        <f t="shared" si="703"/>
        <v>68309.637491547357</v>
      </c>
      <c r="AB1773" s="31">
        <f t="shared" si="704"/>
        <v>9691.728440610219</v>
      </c>
      <c r="AC1773" s="30">
        <f t="shared" si="705"/>
        <v>9691.728440610219</v>
      </c>
      <c r="AG1773" s="25">
        <f t="shared" si="706"/>
        <v>-26967.760428495298</v>
      </c>
      <c r="AH1773" s="25">
        <f t="shared" si="707"/>
        <v>68309.637491547357</v>
      </c>
      <c r="AI1773" s="25">
        <f t="shared" si="708"/>
        <v>41341.877063052059</v>
      </c>
      <c r="AJ1773" s="25">
        <f t="shared" si="709"/>
        <v>1</v>
      </c>
      <c r="AK1773" s="25">
        <f t="shared" si="710"/>
        <v>41341.877063052059</v>
      </c>
      <c r="AL1773" s="25">
        <f t="shared" ca="1" si="711"/>
        <v>77525</v>
      </c>
      <c r="AM1773" s="25">
        <f t="shared" ca="1" si="712"/>
        <v>71</v>
      </c>
      <c r="AN1773" s="25">
        <f ca="1">IF(AM1773=0,0,COUNTIF($AM$19:AM1773,C1773*10+1))</f>
        <v>13</v>
      </c>
      <c r="AO1773" s="20">
        <f t="shared" ca="1" si="713"/>
        <v>0</v>
      </c>
      <c r="AP1773" s="32">
        <f t="shared" ca="1" si="714"/>
        <v>77525</v>
      </c>
    </row>
    <row r="1774" spans="1:42" x14ac:dyDescent="0.2">
      <c r="A1774" s="14">
        <f>Daten!A1774</f>
        <v>70313</v>
      </c>
      <c r="B1774" s="7" t="str">
        <f>Daten!B1774</f>
        <v xml:space="preserve">Gries am Brenner                                  </v>
      </c>
      <c r="C1774" s="14">
        <f t="shared" si="690"/>
        <v>7</v>
      </c>
      <c r="D1774" s="9">
        <f>Daten!D1774</f>
        <v>0</v>
      </c>
      <c r="E1774" s="8">
        <f>Daten!E1774</f>
        <v>1354</v>
      </c>
      <c r="F1774" s="8">
        <f>Daten!F1774</f>
        <v>1323</v>
      </c>
      <c r="G1774" s="26">
        <f t="shared" si="691"/>
        <v>31</v>
      </c>
      <c r="H1774" s="28">
        <f t="shared" si="692"/>
        <v>2.3431594860166289E-2</v>
      </c>
      <c r="I1774" s="20">
        <f t="shared" si="693"/>
        <v>18.846738446074937</v>
      </c>
      <c r="J1774" s="20">
        <f t="shared" si="694"/>
        <v>12.153261553925063</v>
      </c>
      <c r="K1774" s="26">
        <f t="shared" si="695"/>
        <v>-6076.6307769625309</v>
      </c>
      <c r="L1774" s="15">
        <f>Daten!G1774</f>
        <v>217</v>
      </c>
      <c r="M1774" s="15">
        <f>Daten!H1774</f>
        <v>883</v>
      </c>
      <c r="N1774" s="15">
        <f>Daten!I1774</f>
        <v>254</v>
      </c>
      <c r="O1774" s="27">
        <f t="shared" si="696"/>
        <v>0.53340883352208379</v>
      </c>
      <c r="P1774" s="15">
        <f t="shared" si="697"/>
        <v>505.47301236182369</v>
      </c>
      <c r="Q1774" s="20">
        <f t="shared" si="698"/>
        <v>-34.473012361823692</v>
      </c>
      <c r="R1774" s="26">
        <f t="shared" si="699"/>
        <v>-6894.6024723647388</v>
      </c>
      <c r="S1774" s="8">
        <f>Daten!K1774</f>
        <v>4976.84</v>
      </c>
      <c r="T1774" s="8">
        <f>Daten!L1774</f>
        <v>92774.05</v>
      </c>
      <c r="U1774" s="8">
        <f>Daten!M1774</f>
        <v>334514.48</v>
      </c>
      <c r="V1774" s="8">
        <f>Daten!N1774</f>
        <v>500</v>
      </c>
      <c r="W1774" s="8">
        <f>Daten!O1774</f>
        <v>500</v>
      </c>
      <c r="X1774" s="22">
        <f t="shared" si="700"/>
        <v>432265.37</v>
      </c>
      <c r="Y1774" s="8">
        <f t="shared" si="701"/>
        <v>555449.23281651165</v>
      </c>
      <c r="Z1774" s="20">
        <f t="shared" si="702"/>
        <v>-123183.86281651165</v>
      </c>
      <c r="AA1774" s="26">
        <f t="shared" si="703"/>
        <v>12318.386281651166</v>
      </c>
      <c r="AB1774" s="31">
        <f t="shared" si="704"/>
        <v>-652.8469676761033</v>
      </c>
      <c r="AC1774" s="30">
        <f t="shared" si="705"/>
        <v>0</v>
      </c>
      <c r="AG1774" s="25">
        <f t="shared" si="706"/>
        <v>0</v>
      </c>
      <c r="AH1774" s="25">
        <f t="shared" si="707"/>
        <v>0</v>
      </c>
      <c r="AI1774" s="25">
        <f t="shared" si="708"/>
        <v>0</v>
      </c>
      <c r="AJ1774" s="25">
        <f t="shared" si="709"/>
        <v>1</v>
      </c>
      <c r="AK1774" s="25">
        <f t="shared" si="710"/>
        <v>0</v>
      </c>
      <c r="AL1774" s="25">
        <f t="shared" ca="1" si="711"/>
        <v>0</v>
      </c>
      <c r="AM1774" s="25">
        <f t="shared" ca="1" si="712"/>
        <v>0</v>
      </c>
      <c r="AN1774" s="25">
        <f ca="1">IF(AM1774=0,0,COUNTIF($AM$19:AM1774,C1774*10+1))</f>
        <v>0</v>
      </c>
      <c r="AO1774" s="20">
        <f t="shared" ca="1" si="713"/>
        <v>0</v>
      </c>
      <c r="AP1774" s="32">
        <f t="shared" ca="1" si="714"/>
        <v>0</v>
      </c>
    </row>
    <row r="1775" spans="1:42" x14ac:dyDescent="0.2">
      <c r="A1775" s="14">
        <f>Daten!A1775</f>
        <v>70314</v>
      </c>
      <c r="B1775" s="7" t="str">
        <f>Daten!B1775</f>
        <v xml:space="preserve">Gries im Sellrain                                 </v>
      </c>
      <c r="C1775" s="14">
        <f t="shared" si="690"/>
        <v>7</v>
      </c>
      <c r="D1775" s="9">
        <f>Daten!D1775</f>
        <v>0</v>
      </c>
      <c r="E1775" s="8">
        <f>Daten!E1775</f>
        <v>629</v>
      </c>
      <c r="F1775" s="8">
        <f>Daten!F1775</f>
        <v>619</v>
      </c>
      <c r="G1775" s="26">
        <f t="shared" si="691"/>
        <v>10</v>
      </c>
      <c r="H1775" s="28">
        <f t="shared" si="692"/>
        <v>1.6155088852988692E-2</v>
      </c>
      <c r="I1775" s="20">
        <f t="shared" si="693"/>
        <v>8.8179373379594761</v>
      </c>
      <c r="J1775" s="20">
        <f t="shared" si="694"/>
        <v>1.1820626620405239</v>
      </c>
      <c r="K1775" s="26">
        <f t="shared" si="695"/>
        <v>-591.03133102026197</v>
      </c>
      <c r="L1775" s="15">
        <f>Daten!G1775</f>
        <v>100</v>
      </c>
      <c r="M1775" s="15">
        <f>Daten!H1775</f>
        <v>409</v>
      </c>
      <c r="N1775" s="15">
        <f>Daten!I1775</f>
        <v>120</v>
      </c>
      <c r="O1775" s="27">
        <f t="shared" si="696"/>
        <v>0.53789731051344747</v>
      </c>
      <c r="P1775" s="15">
        <f t="shared" si="697"/>
        <v>234.13189360813806</v>
      </c>
      <c r="Q1775" s="20">
        <f t="shared" si="698"/>
        <v>-14.131893608138057</v>
      </c>
      <c r="R1775" s="26">
        <f t="shared" si="699"/>
        <v>-2826.3787216276114</v>
      </c>
      <c r="S1775" s="8">
        <f>Daten!K1775</f>
        <v>1573.4</v>
      </c>
      <c r="T1775" s="8">
        <f>Daten!L1775</f>
        <v>40979.019999999997</v>
      </c>
      <c r="U1775" s="8">
        <f>Daten!M1775</f>
        <v>59800.19</v>
      </c>
      <c r="V1775" s="8">
        <f>Daten!N1775</f>
        <v>500</v>
      </c>
      <c r="W1775" s="8">
        <f>Daten!O1775</f>
        <v>500</v>
      </c>
      <c r="X1775" s="22">
        <f t="shared" si="700"/>
        <v>102352.61</v>
      </c>
      <c r="Y1775" s="8">
        <f t="shared" si="701"/>
        <v>258033.65394504127</v>
      </c>
      <c r="Z1775" s="20">
        <f t="shared" si="702"/>
        <v>-155681.04394504125</v>
      </c>
      <c r="AA1775" s="26">
        <f t="shared" si="703"/>
        <v>15568.104394504126</v>
      </c>
      <c r="AB1775" s="31">
        <f t="shared" si="704"/>
        <v>12150.694341856251</v>
      </c>
      <c r="AC1775" s="30">
        <f t="shared" si="705"/>
        <v>12150.694341856251</v>
      </c>
      <c r="AG1775" s="25">
        <f t="shared" si="706"/>
        <v>-591.03133102026197</v>
      </c>
      <c r="AH1775" s="25">
        <f t="shared" si="707"/>
        <v>15568.104394504126</v>
      </c>
      <c r="AI1775" s="25">
        <f t="shared" si="708"/>
        <v>14977.073063483864</v>
      </c>
      <c r="AJ1775" s="25">
        <f t="shared" si="709"/>
        <v>1</v>
      </c>
      <c r="AK1775" s="25">
        <f t="shared" si="710"/>
        <v>14977.073063483864</v>
      </c>
      <c r="AL1775" s="25">
        <f t="shared" ca="1" si="711"/>
        <v>28085</v>
      </c>
      <c r="AM1775" s="25">
        <f t="shared" ca="1" si="712"/>
        <v>71</v>
      </c>
      <c r="AN1775" s="25">
        <f ca="1">IF(AM1775=0,0,COUNTIF($AM$19:AM1775,C1775*10+1))</f>
        <v>14</v>
      </c>
      <c r="AO1775" s="20">
        <f t="shared" ca="1" si="713"/>
        <v>0</v>
      </c>
      <c r="AP1775" s="32">
        <f t="shared" ca="1" si="714"/>
        <v>28085</v>
      </c>
    </row>
    <row r="1776" spans="1:42" x14ac:dyDescent="0.2">
      <c r="A1776" s="14">
        <f>Daten!A1776</f>
        <v>70315</v>
      </c>
      <c r="B1776" s="7" t="str">
        <f>Daten!B1776</f>
        <v xml:space="preserve">Grinzens                                          </v>
      </c>
      <c r="C1776" s="14">
        <f t="shared" si="690"/>
        <v>7</v>
      </c>
      <c r="D1776" s="9">
        <f>Daten!D1776</f>
        <v>0</v>
      </c>
      <c r="E1776" s="8">
        <f>Daten!E1776</f>
        <v>1469</v>
      </c>
      <c r="F1776" s="8">
        <f>Daten!F1776</f>
        <v>1406</v>
      </c>
      <c r="G1776" s="26">
        <f t="shared" si="691"/>
        <v>63</v>
      </c>
      <c r="H1776" s="28">
        <f t="shared" si="692"/>
        <v>4.4807965860597439E-2</v>
      </c>
      <c r="I1776" s="20">
        <f t="shared" si="693"/>
        <v>20.029111303991957</v>
      </c>
      <c r="J1776" s="20">
        <f t="shared" si="694"/>
        <v>42.970888696008046</v>
      </c>
      <c r="K1776" s="26">
        <f t="shared" si="695"/>
        <v>-21485.444348004025</v>
      </c>
      <c r="L1776" s="15">
        <f>Daten!G1776</f>
        <v>238</v>
      </c>
      <c r="M1776" s="15">
        <f>Daten!H1776</f>
        <v>983</v>
      </c>
      <c r="N1776" s="15">
        <f>Daten!I1776</f>
        <v>248</v>
      </c>
      <c r="O1776" s="27">
        <f t="shared" si="696"/>
        <v>0.49440488301119023</v>
      </c>
      <c r="P1776" s="15">
        <f t="shared" si="697"/>
        <v>562.7179741242046</v>
      </c>
      <c r="Q1776" s="20">
        <f t="shared" si="698"/>
        <v>-76.717974124204602</v>
      </c>
      <c r="R1776" s="26">
        <f t="shared" si="699"/>
        <v>-15343.59482484092</v>
      </c>
      <c r="S1776" s="8">
        <f>Daten!K1776</f>
        <v>3311.23</v>
      </c>
      <c r="T1776" s="8">
        <f>Daten!L1776</f>
        <v>78467.11</v>
      </c>
      <c r="U1776" s="8">
        <f>Daten!M1776</f>
        <v>72639.789999999994</v>
      </c>
      <c r="V1776" s="8">
        <f>Daten!N1776</f>
        <v>500</v>
      </c>
      <c r="W1776" s="8">
        <f>Daten!O1776</f>
        <v>500</v>
      </c>
      <c r="X1776" s="22">
        <f t="shared" si="700"/>
        <v>154418.13</v>
      </c>
      <c r="Y1776" s="8">
        <f t="shared" si="701"/>
        <v>602625.49705129664</v>
      </c>
      <c r="Z1776" s="20">
        <f t="shared" si="702"/>
        <v>-448207.36705129663</v>
      </c>
      <c r="AA1776" s="26">
        <f t="shared" si="703"/>
        <v>44820.736705129668</v>
      </c>
      <c r="AB1776" s="31">
        <f t="shared" si="704"/>
        <v>7991.6975322847211</v>
      </c>
      <c r="AC1776" s="30">
        <f t="shared" si="705"/>
        <v>7991.6975322847211</v>
      </c>
      <c r="AG1776" s="25">
        <f t="shared" si="706"/>
        <v>-21485.444348004025</v>
      </c>
      <c r="AH1776" s="25">
        <f t="shared" si="707"/>
        <v>44820.736705129668</v>
      </c>
      <c r="AI1776" s="25">
        <f t="shared" si="708"/>
        <v>23335.292357125643</v>
      </c>
      <c r="AJ1776" s="25">
        <f t="shared" si="709"/>
        <v>1</v>
      </c>
      <c r="AK1776" s="25">
        <f t="shared" si="710"/>
        <v>23335.292357125643</v>
      </c>
      <c r="AL1776" s="25">
        <f t="shared" ca="1" si="711"/>
        <v>43759</v>
      </c>
      <c r="AM1776" s="25">
        <f t="shared" ca="1" si="712"/>
        <v>71</v>
      </c>
      <c r="AN1776" s="25">
        <f ca="1">IF(AM1776=0,0,COUNTIF($AM$19:AM1776,C1776*10+1))</f>
        <v>15</v>
      </c>
      <c r="AO1776" s="20">
        <f t="shared" ca="1" si="713"/>
        <v>0</v>
      </c>
      <c r="AP1776" s="32">
        <f t="shared" ca="1" si="714"/>
        <v>43759</v>
      </c>
    </row>
    <row r="1777" spans="1:42" x14ac:dyDescent="0.2">
      <c r="A1777" s="14">
        <f>Daten!A1777</f>
        <v>70317</v>
      </c>
      <c r="B1777" s="7" t="str">
        <f>Daten!B1777</f>
        <v xml:space="preserve">Gschnitz                                          </v>
      </c>
      <c r="C1777" s="14">
        <f t="shared" si="690"/>
        <v>7</v>
      </c>
      <c r="D1777" s="9">
        <f>Daten!D1777</f>
        <v>0</v>
      </c>
      <c r="E1777" s="8">
        <f>Daten!E1777</f>
        <v>453</v>
      </c>
      <c r="F1777" s="8">
        <f>Daten!F1777</f>
        <v>441</v>
      </c>
      <c r="G1777" s="26">
        <f t="shared" si="691"/>
        <v>12</v>
      </c>
      <c r="H1777" s="28">
        <f t="shared" si="692"/>
        <v>2.7210884353741496E-2</v>
      </c>
      <c r="I1777" s="20">
        <f t="shared" si="693"/>
        <v>6.2822461486916454</v>
      </c>
      <c r="J1777" s="20">
        <f t="shared" si="694"/>
        <v>5.7177538513083546</v>
      </c>
      <c r="K1777" s="26">
        <f t="shared" si="695"/>
        <v>-2858.8769256541773</v>
      </c>
      <c r="L1777" s="15">
        <f>Daten!G1777</f>
        <v>66</v>
      </c>
      <c r="M1777" s="15">
        <f>Daten!H1777</f>
        <v>297</v>
      </c>
      <c r="N1777" s="15">
        <f>Daten!I1777</f>
        <v>90</v>
      </c>
      <c r="O1777" s="27">
        <f t="shared" si="696"/>
        <v>0.5252525252525253</v>
      </c>
      <c r="P1777" s="15">
        <f t="shared" si="697"/>
        <v>170.01753643427139</v>
      </c>
      <c r="Q1777" s="20">
        <f t="shared" si="698"/>
        <v>-14.017536434271392</v>
      </c>
      <c r="R1777" s="26">
        <f t="shared" si="699"/>
        <v>-2803.5072868542784</v>
      </c>
      <c r="S1777" s="8">
        <f>Daten!K1777</f>
        <v>2318.25</v>
      </c>
      <c r="T1777" s="8">
        <f>Daten!L1777</f>
        <v>32713.599999999999</v>
      </c>
      <c r="U1777" s="8">
        <f>Daten!M1777</f>
        <v>44606.39</v>
      </c>
      <c r="V1777" s="8">
        <f>Daten!N1777</f>
        <v>500</v>
      </c>
      <c r="W1777" s="8">
        <f>Daten!O1777</f>
        <v>500</v>
      </c>
      <c r="X1777" s="22">
        <f t="shared" si="700"/>
        <v>79638.239999999991</v>
      </c>
      <c r="Y1777" s="8">
        <f t="shared" si="701"/>
        <v>185833.45824658775</v>
      </c>
      <c r="Z1777" s="20">
        <f t="shared" si="702"/>
        <v>-106195.21824658776</v>
      </c>
      <c r="AA1777" s="26">
        <f t="shared" si="703"/>
        <v>10619.521824658776</v>
      </c>
      <c r="AB1777" s="31">
        <f t="shared" si="704"/>
        <v>4957.1376121503199</v>
      </c>
      <c r="AC1777" s="30">
        <f t="shared" si="705"/>
        <v>4957.1376121503199</v>
      </c>
      <c r="AG1777" s="25">
        <f t="shared" si="706"/>
        <v>-2858.8769256541773</v>
      </c>
      <c r="AH1777" s="25">
        <f t="shared" si="707"/>
        <v>10619.521824658776</v>
      </c>
      <c r="AI1777" s="25">
        <f t="shared" si="708"/>
        <v>7760.6448990045983</v>
      </c>
      <c r="AJ1777" s="25">
        <f t="shared" si="709"/>
        <v>1</v>
      </c>
      <c r="AK1777" s="25">
        <f t="shared" si="710"/>
        <v>7760.6448990045983</v>
      </c>
      <c r="AL1777" s="25">
        <f t="shared" ca="1" si="711"/>
        <v>14553</v>
      </c>
      <c r="AM1777" s="25">
        <f t="shared" ca="1" si="712"/>
        <v>71</v>
      </c>
      <c r="AN1777" s="25">
        <f ca="1">IF(AM1777=0,0,COUNTIF($AM$19:AM1777,C1777*10+1))</f>
        <v>16</v>
      </c>
      <c r="AO1777" s="20">
        <f t="shared" ca="1" si="713"/>
        <v>0</v>
      </c>
      <c r="AP1777" s="32">
        <f t="shared" ca="1" si="714"/>
        <v>14553</v>
      </c>
    </row>
    <row r="1778" spans="1:42" x14ac:dyDescent="0.2">
      <c r="A1778" s="14">
        <f>Daten!A1778</f>
        <v>70318</v>
      </c>
      <c r="B1778" s="7" t="str">
        <f>Daten!B1778</f>
        <v xml:space="preserve">Hatting                                           </v>
      </c>
      <c r="C1778" s="14">
        <f t="shared" si="690"/>
        <v>7</v>
      </c>
      <c r="D1778" s="9">
        <f>Daten!D1778</f>
        <v>0</v>
      </c>
      <c r="E1778" s="8">
        <f>Daten!E1778</f>
        <v>1517</v>
      </c>
      <c r="F1778" s="8">
        <f>Daten!F1778</f>
        <v>1469</v>
      </c>
      <c r="G1778" s="26">
        <f t="shared" si="691"/>
        <v>48</v>
      </c>
      <c r="H1778" s="28">
        <f t="shared" si="692"/>
        <v>3.2675289312457452E-2</v>
      </c>
      <c r="I1778" s="20">
        <f t="shared" si="693"/>
        <v>20.926575039519339</v>
      </c>
      <c r="J1778" s="20">
        <f t="shared" si="694"/>
        <v>27.073424960480661</v>
      </c>
      <c r="K1778" s="26">
        <f t="shared" si="695"/>
        <v>-13536.71248024033</v>
      </c>
      <c r="L1778" s="15">
        <f>Daten!G1778</f>
        <v>246</v>
      </c>
      <c r="M1778" s="15">
        <f>Daten!H1778</f>
        <v>1051</v>
      </c>
      <c r="N1778" s="15">
        <f>Daten!I1778</f>
        <v>220</v>
      </c>
      <c r="O1778" s="27">
        <f t="shared" si="696"/>
        <v>0.44338725023786868</v>
      </c>
      <c r="P1778" s="15">
        <f t="shared" si="697"/>
        <v>601.64454812262375</v>
      </c>
      <c r="Q1778" s="20">
        <f t="shared" si="698"/>
        <v>-135.64454812262375</v>
      </c>
      <c r="R1778" s="26">
        <f t="shared" si="699"/>
        <v>-27128.909624524749</v>
      </c>
      <c r="S1778" s="8">
        <f>Daten!K1778</f>
        <v>1066.06</v>
      </c>
      <c r="T1778" s="8">
        <f>Daten!L1778</f>
        <v>78311.89</v>
      </c>
      <c r="U1778" s="8">
        <f>Daten!M1778</f>
        <v>42189.93</v>
      </c>
      <c r="V1778" s="8">
        <f>Daten!N1778</f>
        <v>500</v>
      </c>
      <c r="W1778" s="8">
        <f>Daten!O1778</f>
        <v>500</v>
      </c>
      <c r="X1778" s="22">
        <f t="shared" si="700"/>
        <v>121567.88</v>
      </c>
      <c r="Y1778" s="8">
        <f t="shared" si="701"/>
        <v>622316.45951451128</v>
      </c>
      <c r="Z1778" s="20">
        <f t="shared" si="702"/>
        <v>-500748.57951451128</v>
      </c>
      <c r="AA1778" s="26">
        <f t="shared" si="703"/>
        <v>50074.857951451129</v>
      </c>
      <c r="AB1778" s="31">
        <f t="shared" si="704"/>
        <v>9409.2358466860533</v>
      </c>
      <c r="AC1778" s="30">
        <f t="shared" si="705"/>
        <v>9409.2358466860533</v>
      </c>
      <c r="AG1778" s="25">
        <f t="shared" si="706"/>
        <v>-13536.71248024033</v>
      </c>
      <c r="AH1778" s="25">
        <f t="shared" si="707"/>
        <v>50074.857951451129</v>
      </c>
      <c r="AI1778" s="25">
        <f t="shared" si="708"/>
        <v>36538.145471210795</v>
      </c>
      <c r="AJ1778" s="25">
        <f t="shared" si="709"/>
        <v>1</v>
      </c>
      <c r="AK1778" s="25">
        <f t="shared" si="710"/>
        <v>36538.145471210795</v>
      </c>
      <c r="AL1778" s="25">
        <f t="shared" ca="1" si="711"/>
        <v>68517</v>
      </c>
      <c r="AM1778" s="25">
        <f t="shared" ca="1" si="712"/>
        <v>71</v>
      </c>
      <c r="AN1778" s="25">
        <f ca="1">IF(AM1778=0,0,COUNTIF($AM$19:AM1778,C1778*10+1))</f>
        <v>17</v>
      </c>
      <c r="AO1778" s="20">
        <f t="shared" ca="1" si="713"/>
        <v>0</v>
      </c>
      <c r="AP1778" s="32">
        <f t="shared" ca="1" si="714"/>
        <v>68517</v>
      </c>
    </row>
    <row r="1779" spans="1:42" x14ac:dyDescent="0.2">
      <c r="A1779" s="14">
        <f>Daten!A1779</f>
        <v>70319</v>
      </c>
      <c r="B1779" s="7" t="str">
        <f>Daten!B1779</f>
        <v xml:space="preserve">Inzing                                            </v>
      </c>
      <c r="C1779" s="14">
        <f t="shared" si="690"/>
        <v>7</v>
      </c>
      <c r="D1779" s="9">
        <f>Daten!D1779</f>
        <v>0</v>
      </c>
      <c r="E1779" s="8">
        <f>Daten!E1779</f>
        <v>4104</v>
      </c>
      <c r="F1779" s="8">
        <f>Daten!F1779</f>
        <v>3951</v>
      </c>
      <c r="G1779" s="26">
        <f t="shared" si="691"/>
        <v>153</v>
      </c>
      <c r="H1779" s="28">
        <f t="shared" si="692"/>
        <v>3.8724373576309798E-2</v>
      </c>
      <c r="I1779" s="20">
        <f t="shared" si="693"/>
        <v>56.283797128074134</v>
      </c>
      <c r="J1779" s="20">
        <f t="shared" si="694"/>
        <v>96.716202871925873</v>
      </c>
      <c r="K1779" s="26">
        <f t="shared" si="695"/>
        <v>-48358.101435962933</v>
      </c>
      <c r="L1779" s="15">
        <f>Daten!G1779</f>
        <v>715</v>
      </c>
      <c r="M1779" s="15">
        <f>Daten!H1779</f>
        <v>2677</v>
      </c>
      <c r="N1779" s="15">
        <f>Daten!I1779</f>
        <v>712</v>
      </c>
      <c r="O1779" s="27">
        <f t="shared" si="696"/>
        <v>0.53305939484497566</v>
      </c>
      <c r="P1779" s="15">
        <f t="shared" si="697"/>
        <v>1532.4476263789379</v>
      </c>
      <c r="Q1779" s="20">
        <f t="shared" si="698"/>
        <v>-105.44762637893791</v>
      </c>
      <c r="R1779" s="26">
        <f t="shared" si="699"/>
        <v>-21089.525275787582</v>
      </c>
      <c r="S1779" s="8">
        <f>Daten!K1779</f>
        <v>2669.74</v>
      </c>
      <c r="T1779" s="8">
        <f>Daten!L1779</f>
        <v>262216.98</v>
      </c>
      <c r="U1779" s="8">
        <f>Daten!M1779</f>
        <v>1588102.53</v>
      </c>
      <c r="V1779" s="8">
        <f>Daten!N1779</f>
        <v>500</v>
      </c>
      <c r="W1779" s="8">
        <f>Daten!O1779</f>
        <v>500</v>
      </c>
      <c r="X1779" s="22">
        <f t="shared" si="700"/>
        <v>1852989.25</v>
      </c>
      <c r="Y1779" s="8">
        <f t="shared" si="701"/>
        <v>1683577.2906048479</v>
      </c>
      <c r="Z1779" s="20">
        <f t="shared" si="702"/>
        <v>169411.95939515205</v>
      </c>
      <c r="AA1779" s="26">
        <f t="shared" si="703"/>
        <v>-16941.195939515204</v>
      </c>
      <c r="AB1779" s="31">
        <f t="shared" si="704"/>
        <v>-86388.822651265727</v>
      </c>
      <c r="AC1779" s="30">
        <f t="shared" si="705"/>
        <v>0</v>
      </c>
      <c r="AG1779" s="25">
        <f t="shared" si="706"/>
        <v>0</v>
      </c>
      <c r="AH1779" s="25">
        <f t="shared" si="707"/>
        <v>0</v>
      </c>
      <c r="AI1779" s="25">
        <f t="shared" si="708"/>
        <v>0</v>
      </c>
      <c r="AJ1779" s="25">
        <f t="shared" si="709"/>
        <v>1</v>
      </c>
      <c r="AK1779" s="25">
        <f t="shared" si="710"/>
        <v>0</v>
      </c>
      <c r="AL1779" s="25">
        <f t="shared" ca="1" si="711"/>
        <v>0</v>
      </c>
      <c r="AM1779" s="25">
        <f t="shared" ca="1" si="712"/>
        <v>0</v>
      </c>
      <c r="AN1779" s="25">
        <f ca="1">IF(AM1779=0,0,COUNTIF($AM$19:AM1779,C1779*10+1))</f>
        <v>0</v>
      </c>
      <c r="AO1779" s="20">
        <f t="shared" ca="1" si="713"/>
        <v>0</v>
      </c>
      <c r="AP1779" s="32">
        <f t="shared" ca="1" si="714"/>
        <v>0</v>
      </c>
    </row>
    <row r="1780" spans="1:42" x14ac:dyDescent="0.2">
      <c r="A1780" s="14">
        <f>Daten!A1780</f>
        <v>70320</v>
      </c>
      <c r="B1780" s="7" t="str">
        <f>Daten!B1780</f>
        <v xml:space="preserve">Kematen in Tirol                                  </v>
      </c>
      <c r="C1780" s="14">
        <f t="shared" si="690"/>
        <v>7</v>
      </c>
      <c r="D1780" s="9">
        <f>Daten!D1780</f>
        <v>0</v>
      </c>
      <c r="E1780" s="8">
        <f>Daten!E1780</f>
        <v>3304</v>
      </c>
      <c r="F1780" s="8">
        <f>Daten!F1780</f>
        <v>2944</v>
      </c>
      <c r="G1780" s="26">
        <f t="shared" si="691"/>
        <v>360</v>
      </c>
      <c r="H1780" s="28">
        <f t="shared" si="692"/>
        <v>0.12228260869565218</v>
      </c>
      <c r="I1780" s="20">
        <f t="shared" si="693"/>
        <v>41.938622815755565</v>
      </c>
      <c r="J1780" s="20">
        <f t="shared" si="694"/>
        <v>318.06137718424441</v>
      </c>
      <c r="K1780" s="26">
        <f t="shared" si="695"/>
        <v>-159030.6885921222</v>
      </c>
      <c r="L1780" s="15">
        <f>Daten!G1780</f>
        <v>573</v>
      </c>
      <c r="M1780" s="15">
        <f>Daten!H1780</f>
        <v>2210</v>
      </c>
      <c r="N1780" s="15">
        <f>Daten!I1780</f>
        <v>521</v>
      </c>
      <c r="O1780" s="27">
        <f t="shared" si="696"/>
        <v>0.49502262443438916</v>
      </c>
      <c r="P1780" s="15">
        <f t="shared" si="697"/>
        <v>1265.1136549486189</v>
      </c>
      <c r="Q1780" s="20">
        <f t="shared" si="698"/>
        <v>-171.11365494861889</v>
      </c>
      <c r="R1780" s="26">
        <f t="shared" si="699"/>
        <v>-34222.730989723779</v>
      </c>
      <c r="S1780" s="8">
        <f>Daten!K1780</f>
        <v>5048.41</v>
      </c>
      <c r="T1780" s="8">
        <f>Daten!L1780</f>
        <v>273694.51</v>
      </c>
      <c r="U1780" s="8">
        <f>Daten!M1780</f>
        <v>2878718.02</v>
      </c>
      <c r="V1780" s="8">
        <f>Daten!N1780</f>
        <v>500</v>
      </c>
      <c r="W1780" s="8">
        <f>Daten!O1780</f>
        <v>500</v>
      </c>
      <c r="X1780" s="22">
        <f t="shared" si="700"/>
        <v>3157460.94</v>
      </c>
      <c r="Y1780" s="8">
        <f t="shared" si="701"/>
        <v>1355394.5828846046</v>
      </c>
      <c r="Z1780" s="20">
        <f t="shared" si="702"/>
        <v>1802066.3571153954</v>
      </c>
      <c r="AA1780" s="26">
        <f t="shared" si="703"/>
        <v>-180206.63571153954</v>
      </c>
      <c r="AB1780" s="31">
        <f t="shared" si="704"/>
        <v>-373460.05529338552</v>
      </c>
      <c r="AC1780" s="30">
        <f t="shared" si="705"/>
        <v>0</v>
      </c>
      <c r="AG1780" s="25">
        <f t="shared" si="706"/>
        <v>0</v>
      </c>
      <c r="AH1780" s="25">
        <f t="shared" si="707"/>
        <v>0</v>
      </c>
      <c r="AI1780" s="25">
        <f t="shared" si="708"/>
        <v>0</v>
      </c>
      <c r="AJ1780" s="25">
        <f t="shared" si="709"/>
        <v>1</v>
      </c>
      <c r="AK1780" s="25">
        <f t="shared" si="710"/>
        <v>0</v>
      </c>
      <c r="AL1780" s="25">
        <f t="shared" ca="1" si="711"/>
        <v>0</v>
      </c>
      <c r="AM1780" s="25">
        <f t="shared" ca="1" si="712"/>
        <v>0</v>
      </c>
      <c r="AN1780" s="25">
        <f ca="1">IF(AM1780=0,0,COUNTIF($AM$19:AM1780,C1780*10+1))</f>
        <v>0</v>
      </c>
      <c r="AO1780" s="20">
        <f t="shared" ca="1" si="713"/>
        <v>0</v>
      </c>
      <c r="AP1780" s="32">
        <f t="shared" ca="1" si="714"/>
        <v>0</v>
      </c>
    </row>
    <row r="1781" spans="1:42" x14ac:dyDescent="0.2">
      <c r="A1781" s="14">
        <f>Daten!A1781</f>
        <v>70322</v>
      </c>
      <c r="B1781" s="7" t="str">
        <f>Daten!B1781</f>
        <v xml:space="preserve">Kolsass                                           </v>
      </c>
      <c r="C1781" s="14">
        <f t="shared" si="690"/>
        <v>7</v>
      </c>
      <c r="D1781" s="9">
        <f>Daten!D1781</f>
        <v>0</v>
      </c>
      <c r="E1781" s="8">
        <f>Daten!E1781</f>
        <v>1669</v>
      </c>
      <c r="F1781" s="8">
        <f>Daten!F1781</f>
        <v>1633</v>
      </c>
      <c r="G1781" s="26">
        <f t="shared" si="691"/>
        <v>36</v>
      </c>
      <c r="H1781" s="28">
        <f t="shared" si="692"/>
        <v>2.2045315370483771E-2</v>
      </c>
      <c r="I1781" s="20">
        <f t="shared" si="693"/>
        <v>23.262829843114417</v>
      </c>
      <c r="J1781" s="20">
        <f t="shared" si="694"/>
        <v>12.737170156885583</v>
      </c>
      <c r="K1781" s="26">
        <f t="shared" si="695"/>
        <v>-6368.5850784427912</v>
      </c>
      <c r="L1781" s="15">
        <f>Daten!G1781</f>
        <v>275</v>
      </c>
      <c r="M1781" s="15">
        <f>Daten!H1781</f>
        <v>1101</v>
      </c>
      <c r="N1781" s="15">
        <f>Daten!I1781</f>
        <v>293</v>
      </c>
      <c r="O1781" s="27">
        <f t="shared" si="696"/>
        <v>0.51589464123524065</v>
      </c>
      <c r="P1781" s="15">
        <f t="shared" si="697"/>
        <v>630.26702900381417</v>
      </c>
      <c r="Q1781" s="20">
        <f t="shared" si="698"/>
        <v>-62.267029003814173</v>
      </c>
      <c r="R1781" s="26">
        <f t="shared" si="699"/>
        <v>-12453.405800762834</v>
      </c>
      <c r="S1781" s="8">
        <f>Daten!K1781</f>
        <v>2403.0500000000002</v>
      </c>
      <c r="T1781" s="8">
        <f>Daten!L1781</f>
        <v>134138.65</v>
      </c>
      <c r="U1781" s="8">
        <f>Daten!M1781</f>
        <v>364884.42</v>
      </c>
      <c r="V1781" s="8">
        <f>Daten!N1781</f>
        <v>500</v>
      </c>
      <c r="W1781" s="8">
        <f>Daten!O1781</f>
        <v>500</v>
      </c>
      <c r="X1781" s="22">
        <f t="shared" si="700"/>
        <v>501426.12</v>
      </c>
      <c r="Y1781" s="8">
        <f t="shared" si="701"/>
        <v>684671.17398135748</v>
      </c>
      <c r="Z1781" s="20">
        <f t="shared" si="702"/>
        <v>-183245.05398135749</v>
      </c>
      <c r="AA1781" s="26">
        <f t="shared" si="703"/>
        <v>18324.505398135749</v>
      </c>
      <c r="AB1781" s="31">
        <f t="shared" si="704"/>
        <v>-497.48548106987437</v>
      </c>
      <c r="AC1781" s="30">
        <f t="shared" si="705"/>
        <v>0</v>
      </c>
      <c r="AG1781" s="25">
        <f t="shared" si="706"/>
        <v>0</v>
      </c>
      <c r="AH1781" s="25">
        <f t="shared" si="707"/>
        <v>0</v>
      </c>
      <c r="AI1781" s="25">
        <f t="shared" si="708"/>
        <v>0</v>
      </c>
      <c r="AJ1781" s="25">
        <f t="shared" si="709"/>
        <v>1</v>
      </c>
      <c r="AK1781" s="25">
        <f t="shared" si="710"/>
        <v>0</v>
      </c>
      <c r="AL1781" s="25">
        <f t="shared" ca="1" si="711"/>
        <v>0</v>
      </c>
      <c r="AM1781" s="25">
        <f t="shared" ca="1" si="712"/>
        <v>0</v>
      </c>
      <c r="AN1781" s="25">
        <f ca="1">IF(AM1781=0,0,COUNTIF($AM$19:AM1781,C1781*10+1))</f>
        <v>0</v>
      </c>
      <c r="AO1781" s="20">
        <f t="shared" ca="1" si="713"/>
        <v>0</v>
      </c>
      <c r="AP1781" s="32">
        <f t="shared" ca="1" si="714"/>
        <v>0</v>
      </c>
    </row>
    <row r="1782" spans="1:42" x14ac:dyDescent="0.2">
      <c r="A1782" s="14">
        <f>Daten!A1782</f>
        <v>70323</v>
      </c>
      <c r="B1782" s="7" t="str">
        <f>Daten!B1782</f>
        <v xml:space="preserve">Kolsassberg                                       </v>
      </c>
      <c r="C1782" s="14">
        <f t="shared" si="690"/>
        <v>7</v>
      </c>
      <c r="D1782" s="9">
        <f>Daten!D1782</f>
        <v>0</v>
      </c>
      <c r="E1782" s="8">
        <f>Daten!E1782</f>
        <v>863</v>
      </c>
      <c r="F1782" s="8">
        <f>Daten!F1782</f>
        <v>818</v>
      </c>
      <c r="G1782" s="26">
        <f t="shared" si="691"/>
        <v>45</v>
      </c>
      <c r="H1782" s="28">
        <f t="shared" si="692"/>
        <v>5.5012224938875302E-2</v>
      </c>
      <c r="I1782" s="20">
        <f t="shared" si="693"/>
        <v>11.652783105736431</v>
      </c>
      <c r="J1782" s="20">
        <f t="shared" si="694"/>
        <v>33.347216894263568</v>
      </c>
      <c r="K1782" s="26">
        <f t="shared" si="695"/>
        <v>-16673.608447131784</v>
      </c>
      <c r="L1782" s="15">
        <f>Daten!G1782</f>
        <v>149</v>
      </c>
      <c r="M1782" s="15">
        <f>Daten!H1782</f>
        <v>578</v>
      </c>
      <c r="N1782" s="15">
        <f>Daten!I1782</f>
        <v>136</v>
      </c>
      <c r="O1782" s="27">
        <f t="shared" si="696"/>
        <v>0.49307958477508651</v>
      </c>
      <c r="P1782" s="15">
        <f t="shared" si="697"/>
        <v>330.87587898656182</v>
      </c>
      <c r="Q1782" s="20">
        <f t="shared" si="698"/>
        <v>-45.875878986561816</v>
      </c>
      <c r="R1782" s="26">
        <f t="shared" si="699"/>
        <v>-9175.175797312364</v>
      </c>
      <c r="S1782" s="8">
        <f>Daten!K1782</f>
        <v>4725.41</v>
      </c>
      <c r="T1782" s="8">
        <f>Daten!L1782</f>
        <v>50261.98</v>
      </c>
      <c r="U1782" s="8">
        <f>Daten!M1782</f>
        <v>39507.35</v>
      </c>
      <c r="V1782" s="8">
        <f>Daten!N1782</f>
        <v>500</v>
      </c>
      <c r="W1782" s="8">
        <f>Daten!O1782</f>
        <v>500</v>
      </c>
      <c r="X1782" s="22">
        <f t="shared" si="700"/>
        <v>94494.739999999991</v>
      </c>
      <c r="Y1782" s="8">
        <f t="shared" si="701"/>
        <v>354027.09595321241</v>
      </c>
      <c r="Z1782" s="20">
        <f t="shared" si="702"/>
        <v>-259532.35595321242</v>
      </c>
      <c r="AA1782" s="26">
        <f t="shared" si="703"/>
        <v>25953.235595321243</v>
      </c>
      <c r="AB1782" s="31">
        <f t="shared" si="704"/>
        <v>104.45135087709423</v>
      </c>
      <c r="AC1782" s="30">
        <f t="shared" si="705"/>
        <v>104.45135087709423</v>
      </c>
      <c r="AG1782" s="25">
        <f t="shared" si="706"/>
        <v>-16673.608447131784</v>
      </c>
      <c r="AH1782" s="25">
        <f t="shared" si="707"/>
        <v>25953.235595321243</v>
      </c>
      <c r="AI1782" s="25">
        <f t="shared" si="708"/>
        <v>9279.6271481894582</v>
      </c>
      <c r="AJ1782" s="25">
        <f t="shared" si="709"/>
        <v>1</v>
      </c>
      <c r="AK1782" s="25">
        <f t="shared" si="710"/>
        <v>9279.6271481894582</v>
      </c>
      <c r="AL1782" s="25">
        <f t="shared" ca="1" si="711"/>
        <v>17401</v>
      </c>
      <c r="AM1782" s="25">
        <f t="shared" ca="1" si="712"/>
        <v>71</v>
      </c>
      <c r="AN1782" s="25">
        <f ca="1">IF(AM1782=0,0,COUNTIF($AM$19:AM1782,C1782*10+1))</f>
        <v>18</v>
      </c>
      <c r="AO1782" s="20">
        <f t="shared" ca="1" si="713"/>
        <v>0</v>
      </c>
      <c r="AP1782" s="32">
        <f t="shared" ca="1" si="714"/>
        <v>17401</v>
      </c>
    </row>
    <row r="1783" spans="1:42" x14ac:dyDescent="0.2">
      <c r="A1783" s="14">
        <f>Daten!A1783</f>
        <v>70325</v>
      </c>
      <c r="B1783" s="7" t="str">
        <f>Daten!B1783</f>
        <v xml:space="preserve">Lans                                              </v>
      </c>
      <c r="C1783" s="14">
        <f t="shared" si="690"/>
        <v>7</v>
      </c>
      <c r="D1783" s="9">
        <f>Daten!D1783</f>
        <v>0</v>
      </c>
      <c r="E1783" s="8">
        <f>Daten!E1783</f>
        <v>1178</v>
      </c>
      <c r="F1783" s="8">
        <f>Daten!F1783</f>
        <v>1091</v>
      </c>
      <c r="G1783" s="26">
        <f t="shared" si="691"/>
        <v>87</v>
      </c>
      <c r="H1783" s="28">
        <f t="shared" si="692"/>
        <v>7.974335472043996E-2</v>
      </c>
      <c r="I1783" s="20">
        <f t="shared" si="693"/>
        <v>15.541792626355068</v>
      </c>
      <c r="J1783" s="20">
        <f t="shared" si="694"/>
        <v>71.458207373644939</v>
      </c>
      <c r="K1783" s="26">
        <f t="shared" si="695"/>
        <v>-35729.103686822469</v>
      </c>
      <c r="L1783" s="15">
        <f>Daten!G1783</f>
        <v>195</v>
      </c>
      <c r="M1783" s="15">
        <f>Daten!H1783</f>
        <v>775</v>
      </c>
      <c r="N1783" s="15">
        <f>Daten!I1783</f>
        <v>208</v>
      </c>
      <c r="O1783" s="27">
        <f t="shared" si="696"/>
        <v>0.52</v>
      </c>
      <c r="P1783" s="15">
        <f t="shared" si="697"/>
        <v>443.6484536584523</v>
      </c>
      <c r="Q1783" s="20">
        <f t="shared" si="698"/>
        <v>-40.648453658452297</v>
      </c>
      <c r="R1783" s="26">
        <f t="shared" si="699"/>
        <v>-8129.6907316904599</v>
      </c>
      <c r="S1783" s="8">
        <f>Daten!K1783</f>
        <v>3103.31</v>
      </c>
      <c r="T1783" s="8">
        <f>Daten!L1783</f>
        <v>137093.97</v>
      </c>
      <c r="U1783" s="8">
        <f>Daten!M1783</f>
        <v>510799.26</v>
      </c>
      <c r="V1783" s="8">
        <f>Daten!N1783</f>
        <v>500</v>
      </c>
      <c r="W1783" s="8">
        <f>Daten!O1783</f>
        <v>500</v>
      </c>
      <c r="X1783" s="22">
        <f t="shared" si="700"/>
        <v>650996.54</v>
      </c>
      <c r="Y1783" s="8">
        <f t="shared" si="701"/>
        <v>483249.03711805819</v>
      </c>
      <c r="Z1783" s="20">
        <f t="shared" si="702"/>
        <v>167747.50288194185</v>
      </c>
      <c r="AA1783" s="26">
        <f t="shared" si="703"/>
        <v>-16774.750288194187</v>
      </c>
      <c r="AB1783" s="31">
        <f t="shared" si="704"/>
        <v>-60633.544706707122</v>
      </c>
      <c r="AC1783" s="30">
        <f t="shared" si="705"/>
        <v>0</v>
      </c>
      <c r="AG1783" s="25">
        <f t="shared" si="706"/>
        <v>0</v>
      </c>
      <c r="AH1783" s="25">
        <f t="shared" si="707"/>
        <v>0</v>
      </c>
      <c r="AI1783" s="25">
        <f t="shared" si="708"/>
        <v>0</v>
      </c>
      <c r="AJ1783" s="25">
        <f t="shared" si="709"/>
        <v>1</v>
      </c>
      <c r="AK1783" s="25">
        <f t="shared" si="710"/>
        <v>0</v>
      </c>
      <c r="AL1783" s="25">
        <f t="shared" ca="1" si="711"/>
        <v>0</v>
      </c>
      <c r="AM1783" s="25">
        <f t="shared" ca="1" si="712"/>
        <v>0</v>
      </c>
      <c r="AN1783" s="25">
        <f ca="1">IF(AM1783=0,0,COUNTIF($AM$19:AM1783,C1783*10+1))</f>
        <v>0</v>
      </c>
      <c r="AO1783" s="20">
        <f t="shared" ca="1" si="713"/>
        <v>0</v>
      </c>
      <c r="AP1783" s="32">
        <f t="shared" ca="1" si="714"/>
        <v>0</v>
      </c>
    </row>
    <row r="1784" spans="1:42" x14ac:dyDescent="0.2">
      <c r="A1784" s="14">
        <f>Daten!A1784</f>
        <v>70326</v>
      </c>
      <c r="B1784" s="7" t="str">
        <f>Daten!B1784</f>
        <v xml:space="preserve">Leutasch                                          </v>
      </c>
      <c r="C1784" s="14">
        <f t="shared" si="690"/>
        <v>7</v>
      </c>
      <c r="D1784" s="9">
        <f>Daten!D1784</f>
        <v>0</v>
      </c>
      <c r="E1784" s="8">
        <f>Daten!E1784</f>
        <v>2520</v>
      </c>
      <c r="F1784" s="8">
        <f>Daten!F1784</f>
        <v>2396</v>
      </c>
      <c r="G1784" s="26">
        <f t="shared" si="691"/>
        <v>124</v>
      </c>
      <c r="H1784" s="28">
        <f t="shared" si="692"/>
        <v>5.1752921535893157E-2</v>
      </c>
      <c r="I1784" s="20">
        <f t="shared" si="693"/>
        <v>34.132112862279328</v>
      </c>
      <c r="J1784" s="20">
        <f t="shared" si="694"/>
        <v>89.867887137720672</v>
      </c>
      <c r="K1784" s="26">
        <f t="shared" si="695"/>
        <v>-44933.943568860333</v>
      </c>
      <c r="L1784" s="15">
        <f>Daten!G1784</f>
        <v>307</v>
      </c>
      <c r="M1784" s="15">
        <f>Daten!H1784</f>
        <v>1668</v>
      </c>
      <c r="N1784" s="15">
        <f>Daten!I1784</f>
        <v>545</v>
      </c>
      <c r="O1784" s="27">
        <f t="shared" si="696"/>
        <v>0.51079136690647486</v>
      </c>
      <c r="P1784" s="15">
        <f t="shared" si="697"/>
        <v>954.84596219651405</v>
      </c>
      <c r="Q1784" s="20">
        <f t="shared" si="698"/>
        <v>-102.84596219651405</v>
      </c>
      <c r="R1784" s="26">
        <f t="shared" si="699"/>
        <v>-20569.192439302809</v>
      </c>
      <c r="S1784" s="8">
        <f>Daten!K1784</f>
        <v>7990.78</v>
      </c>
      <c r="T1784" s="8">
        <f>Daten!L1784</f>
        <v>393442.49</v>
      </c>
      <c r="U1784" s="8">
        <f>Daten!M1784</f>
        <v>614008.48</v>
      </c>
      <c r="V1784" s="8">
        <f>Daten!N1784</f>
        <v>500</v>
      </c>
      <c r="W1784" s="8">
        <f>Daten!O1784</f>
        <v>500</v>
      </c>
      <c r="X1784" s="22">
        <f t="shared" si="700"/>
        <v>1015441.75</v>
      </c>
      <c r="Y1784" s="8">
        <f t="shared" si="701"/>
        <v>1033775.5293187662</v>
      </c>
      <c r="Z1784" s="20">
        <f t="shared" si="702"/>
        <v>-18333.779318766203</v>
      </c>
      <c r="AA1784" s="26">
        <f t="shared" si="703"/>
        <v>1833.3779318766203</v>
      </c>
      <c r="AB1784" s="31">
        <f t="shared" si="704"/>
        <v>-63669.758076286525</v>
      </c>
      <c r="AC1784" s="30">
        <f t="shared" si="705"/>
        <v>0</v>
      </c>
      <c r="AG1784" s="25">
        <f t="shared" si="706"/>
        <v>0</v>
      </c>
      <c r="AH1784" s="25">
        <f t="shared" si="707"/>
        <v>0</v>
      </c>
      <c r="AI1784" s="25">
        <f t="shared" si="708"/>
        <v>0</v>
      </c>
      <c r="AJ1784" s="25">
        <f t="shared" si="709"/>
        <v>1</v>
      </c>
      <c r="AK1784" s="25">
        <f t="shared" si="710"/>
        <v>0</v>
      </c>
      <c r="AL1784" s="25">
        <f t="shared" ca="1" si="711"/>
        <v>0</v>
      </c>
      <c r="AM1784" s="25">
        <f t="shared" ca="1" si="712"/>
        <v>0</v>
      </c>
      <c r="AN1784" s="25">
        <f ca="1">IF(AM1784=0,0,COUNTIF($AM$19:AM1784,C1784*10+1))</f>
        <v>0</v>
      </c>
      <c r="AO1784" s="20">
        <f t="shared" ca="1" si="713"/>
        <v>0</v>
      </c>
      <c r="AP1784" s="32">
        <f t="shared" ca="1" si="714"/>
        <v>0</v>
      </c>
    </row>
    <row r="1785" spans="1:42" x14ac:dyDescent="0.2">
      <c r="A1785" s="14">
        <f>Daten!A1785</f>
        <v>70328</v>
      </c>
      <c r="B1785" s="7" t="str">
        <f>Daten!B1785</f>
        <v xml:space="preserve">Mieders                                           </v>
      </c>
      <c r="C1785" s="14">
        <f t="shared" si="690"/>
        <v>7</v>
      </c>
      <c r="D1785" s="9">
        <f>Daten!D1785</f>
        <v>0</v>
      </c>
      <c r="E1785" s="8">
        <f>Daten!E1785</f>
        <v>2005</v>
      </c>
      <c r="F1785" s="8">
        <f>Daten!F1785</f>
        <v>1871</v>
      </c>
      <c r="G1785" s="26">
        <f t="shared" si="691"/>
        <v>134</v>
      </c>
      <c r="H1785" s="28">
        <f t="shared" si="692"/>
        <v>7.1619454836985563E-2</v>
      </c>
      <c r="I1785" s="20">
        <f t="shared" si="693"/>
        <v>26.653248399551178</v>
      </c>
      <c r="J1785" s="20">
        <f t="shared" si="694"/>
        <v>107.34675160044883</v>
      </c>
      <c r="K1785" s="26">
        <f t="shared" si="695"/>
        <v>-53673.375800224414</v>
      </c>
      <c r="L1785" s="15">
        <f>Daten!G1785</f>
        <v>353</v>
      </c>
      <c r="M1785" s="15">
        <f>Daten!H1785</f>
        <v>1301</v>
      </c>
      <c r="N1785" s="15">
        <f>Daten!I1785</f>
        <v>351</v>
      </c>
      <c r="O1785" s="27">
        <f t="shared" si="696"/>
        <v>0.54112221368178326</v>
      </c>
      <c r="P1785" s="15">
        <f t="shared" si="697"/>
        <v>744.75695252857599</v>
      </c>
      <c r="Q1785" s="20">
        <f t="shared" si="698"/>
        <v>-40.756952528575994</v>
      </c>
      <c r="R1785" s="26">
        <f t="shared" si="699"/>
        <v>-8151.3905057151987</v>
      </c>
      <c r="S1785" s="8">
        <f>Daten!K1785</f>
        <v>4529.38</v>
      </c>
      <c r="T1785" s="8">
        <f>Daten!L1785</f>
        <v>174814.49</v>
      </c>
      <c r="U1785" s="8">
        <f>Daten!M1785</f>
        <v>706118.68</v>
      </c>
      <c r="V1785" s="8">
        <f>Daten!N1785</f>
        <v>500</v>
      </c>
      <c r="W1785" s="8">
        <f>Daten!O1785</f>
        <v>500</v>
      </c>
      <c r="X1785" s="22">
        <f t="shared" si="700"/>
        <v>885462.55</v>
      </c>
      <c r="Y1785" s="8">
        <f t="shared" si="701"/>
        <v>822507.91122385964</v>
      </c>
      <c r="Z1785" s="20">
        <f t="shared" si="702"/>
        <v>62954.638776140404</v>
      </c>
      <c r="AA1785" s="26">
        <f t="shared" si="703"/>
        <v>-6295.4638776140409</v>
      </c>
      <c r="AB1785" s="31">
        <f t="shared" si="704"/>
        <v>-68120.230183553649</v>
      </c>
      <c r="AC1785" s="30">
        <f t="shared" si="705"/>
        <v>0</v>
      </c>
      <c r="AG1785" s="25">
        <f t="shared" si="706"/>
        <v>0</v>
      </c>
      <c r="AH1785" s="25">
        <f t="shared" si="707"/>
        <v>0</v>
      </c>
      <c r="AI1785" s="25">
        <f t="shared" si="708"/>
        <v>0</v>
      </c>
      <c r="AJ1785" s="25">
        <f t="shared" si="709"/>
        <v>1</v>
      </c>
      <c r="AK1785" s="25">
        <f t="shared" si="710"/>
        <v>0</v>
      </c>
      <c r="AL1785" s="25">
        <f t="shared" ca="1" si="711"/>
        <v>0</v>
      </c>
      <c r="AM1785" s="25">
        <f t="shared" ca="1" si="712"/>
        <v>0</v>
      </c>
      <c r="AN1785" s="25">
        <f ca="1">IF(AM1785=0,0,COUNTIF($AM$19:AM1785,C1785*10+1))</f>
        <v>0</v>
      </c>
      <c r="AO1785" s="20">
        <f t="shared" ca="1" si="713"/>
        <v>0</v>
      </c>
      <c r="AP1785" s="32">
        <f t="shared" ca="1" si="714"/>
        <v>0</v>
      </c>
    </row>
    <row r="1786" spans="1:42" x14ac:dyDescent="0.2">
      <c r="A1786" s="14">
        <f>Daten!A1786</f>
        <v>70329</v>
      </c>
      <c r="B1786" s="7" t="str">
        <f>Daten!B1786</f>
        <v xml:space="preserve">Mils                                              </v>
      </c>
      <c r="C1786" s="14">
        <f t="shared" si="690"/>
        <v>7</v>
      </c>
      <c r="D1786" s="9">
        <f>Daten!D1786</f>
        <v>0</v>
      </c>
      <c r="E1786" s="8">
        <f>Daten!E1786</f>
        <v>4637</v>
      </c>
      <c r="F1786" s="8">
        <f>Daten!F1786</f>
        <v>4495</v>
      </c>
      <c r="G1786" s="26">
        <f t="shared" si="691"/>
        <v>142</v>
      </c>
      <c r="H1786" s="28">
        <f t="shared" si="692"/>
        <v>3.1590656284760849E-2</v>
      </c>
      <c r="I1786" s="20">
        <f t="shared" si="693"/>
        <v>64.033325257072448</v>
      </c>
      <c r="J1786" s="20">
        <f t="shared" si="694"/>
        <v>77.966674742927552</v>
      </c>
      <c r="K1786" s="26">
        <f t="shared" si="695"/>
        <v>-38983.337371463778</v>
      </c>
      <c r="L1786" s="15">
        <f>Daten!G1786</f>
        <v>751</v>
      </c>
      <c r="M1786" s="15">
        <f>Daten!H1786</f>
        <v>2915</v>
      </c>
      <c r="N1786" s="15">
        <f>Daten!I1786</f>
        <v>971</v>
      </c>
      <c r="O1786" s="27">
        <f t="shared" si="696"/>
        <v>0.59073756432246993</v>
      </c>
      <c r="P1786" s="15">
        <f t="shared" si="697"/>
        <v>1668.6906353734043</v>
      </c>
      <c r="Q1786" s="20">
        <f t="shared" si="698"/>
        <v>53.309364626595652</v>
      </c>
      <c r="R1786" s="26">
        <f t="shared" si="699"/>
        <v>10661.87292531913</v>
      </c>
      <c r="S1786" s="8">
        <f>Daten!K1786</f>
        <v>3897.66</v>
      </c>
      <c r="T1786" s="8">
        <f>Daten!L1786</f>
        <v>449859.69</v>
      </c>
      <c r="U1786" s="8">
        <f>Daten!M1786</f>
        <v>2042620.05</v>
      </c>
      <c r="V1786" s="8">
        <f>Daten!N1786</f>
        <v>500</v>
      </c>
      <c r="W1786" s="8">
        <f>Daten!O1786</f>
        <v>500</v>
      </c>
      <c r="X1786" s="22">
        <f t="shared" si="700"/>
        <v>2496377.4</v>
      </c>
      <c r="Y1786" s="8">
        <f t="shared" si="701"/>
        <v>1902229.01962346</v>
      </c>
      <c r="Z1786" s="20">
        <f t="shared" si="702"/>
        <v>594148.38037653989</v>
      </c>
      <c r="AA1786" s="26">
        <f t="shared" si="703"/>
        <v>-59414.838037653994</v>
      </c>
      <c r="AB1786" s="31">
        <f t="shared" si="704"/>
        <v>-87736.302483798645</v>
      </c>
      <c r="AC1786" s="30">
        <f t="shared" si="705"/>
        <v>0</v>
      </c>
      <c r="AG1786" s="25">
        <f t="shared" si="706"/>
        <v>0</v>
      </c>
      <c r="AH1786" s="25">
        <f t="shared" si="707"/>
        <v>0</v>
      </c>
      <c r="AI1786" s="25">
        <f t="shared" si="708"/>
        <v>0</v>
      </c>
      <c r="AJ1786" s="25">
        <f t="shared" si="709"/>
        <v>1</v>
      </c>
      <c r="AK1786" s="25">
        <f t="shared" si="710"/>
        <v>0</v>
      </c>
      <c r="AL1786" s="25">
        <f t="shared" ca="1" si="711"/>
        <v>0</v>
      </c>
      <c r="AM1786" s="25">
        <f t="shared" ca="1" si="712"/>
        <v>0</v>
      </c>
      <c r="AN1786" s="25">
        <f ca="1">IF(AM1786=0,0,COUNTIF($AM$19:AM1786,C1786*10+1))</f>
        <v>0</v>
      </c>
      <c r="AO1786" s="20">
        <f t="shared" ca="1" si="713"/>
        <v>0</v>
      </c>
      <c r="AP1786" s="32">
        <f t="shared" ca="1" si="714"/>
        <v>0</v>
      </c>
    </row>
    <row r="1787" spans="1:42" x14ac:dyDescent="0.2">
      <c r="A1787" s="14">
        <f>Daten!A1787</f>
        <v>70331</v>
      </c>
      <c r="B1787" s="7" t="str">
        <f>Daten!B1787</f>
        <v xml:space="preserve">Mutters                                           </v>
      </c>
      <c r="C1787" s="14">
        <f t="shared" si="690"/>
        <v>7</v>
      </c>
      <c r="D1787" s="9">
        <f>Daten!D1787</f>
        <v>0</v>
      </c>
      <c r="E1787" s="8">
        <f>Daten!E1787</f>
        <v>2286</v>
      </c>
      <c r="F1787" s="8">
        <f>Daten!F1787</f>
        <v>2230</v>
      </c>
      <c r="G1787" s="26">
        <f t="shared" si="691"/>
        <v>56</v>
      </c>
      <c r="H1787" s="28">
        <f t="shared" si="692"/>
        <v>2.5112107623318385E-2</v>
      </c>
      <c r="I1787" s="20">
        <f t="shared" si="693"/>
        <v>31.767367146445284</v>
      </c>
      <c r="J1787" s="20">
        <f t="shared" si="694"/>
        <v>24.232632853554716</v>
      </c>
      <c r="K1787" s="26">
        <f t="shared" si="695"/>
        <v>-12116.316426777357</v>
      </c>
      <c r="L1787" s="15">
        <f>Daten!G1787</f>
        <v>366</v>
      </c>
      <c r="M1787" s="15">
        <f>Daten!H1787</f>
        <v>1475</v>
      </c>
      <c r="N1787" s="15">
        <f>Daten!I1787</f>
        <v>445</v>
      </c>
      <c r="O1787" s="27">
        <f t="shared" si="696"/>
        <v>0.54983050847457626</v>
      </c>
      <c r="P1787" s="15">
        <f t="shared" si="697"/>
        <v>844.3631859951189</v>
      </c>
      <c r="Q1787" s="20">
        <f t="shared" si="698"/>
        <v>-33.363185995118897</v>
      </c>
      <c r="R1787" s="26">
        <f t="shared" si="699"/>
        <v>-6672.6371990237794</v>
      </c>
      <c r="S1787" s="8">
        <f>Daten!K1787</f>
        <v>4963.6099999999997</v>
      </c>
      <c r="T1787" s="8">
        <f>Daten!L1787</f>
        <v>216846.9</v>
      </c>
      <c r="U1787" s="8">
        <f>Daten!M1787</f>
        <v>598332.18000000005</v>
      </c>
      <c r="V1787" s="8">
        <f>Daten!N1787</f>
        <v>500</v>
      </c>
      <c r="W1787" s="8">
        <f>Daten!O1787</f>
        <v>500</v>
      </c>
      <c r="X1787" s="22">
        <f t="shared" si="700"/>
        <v>820142.69000000006</v>
      </c>
      <c r="Y1787" s="8">
        <f t="shared" si="701"/>
        <v>937782.08731059509</v>
      </c>
      <c r="Z1787" s="20">
        <f t="shared" si="702"/>
        <v>-117639.39731059503</v>
      </c>
      <c r="AA1787" s="26">
        <f t="shared" si="703"/>
        <v>11763.939731059503</v>
      </c>
      <c r="AB1787" s="31">
        <f t="shared" si="704"/>
        <v>-7025.0138947416326</v>
      </c>
      <c r="AC1787" s="30">
        <f t="shared" si="705"/>
        <v>0</v>
      </c>
      <c r="AG1787" s="25">
        <f t="shared" si="706"/>
        <v>0</v>
      </c>
      <c r="AH1787" s="25">
        <f t="shared" si="707"/>
        <v>0</v>
      </c>
      <c r="AI1787" s="25">
        <f t="shared" si="708"/>
        <v>0</v>
      </c>
      <c r="AJ1787" s="25">
        <f t="shared" si="709"/>
        <v>1</v>
      </c>
      <c r="AK1787" s="25">
        <f t="shared" si="710"/>
        <v>0</v>
      </c>
      <c r="AL1787" s="25">
        <f t="shared" ca="1" si="711"/>
        <v>0</v>
      </c>
      <c r="AM1787" s="25">
        <f t="shared" ca="1" si="712"/>
        <v>0</v>
      </c>
      <c r="AN1787" s="25">
        <f ca="1">IF(AM1787=0,0,COUNTIF($AM$19:AM1787,C1787*10+1))</f>
        <v>0</v>
      </c>
      <c r="AO1787" s="20">
        <f t="shared" ca="1" si="713"/>
        <v>0</v>
      </c>
      <c r="AP1787" s="32">
        <f t="shared" ca="1" si="714"/>
        <v>0</v>
      </c>
    </row>
    <row r="1788" spans="1:42" x14ac:dyDescent="0.2">
      <c r="A1788" s="14">
        <f>Daten!A1788</f>
        <v>70332</v>
      </c>
      <c r="B1788" s="7" t="str">
        <f>Daten!B1788</f>
        <v xml:space="preserve">Natters                                           </v>
      </c>
      <c r="C1788" s="14">
        <f t="shared" si="690"/>
        <v>7</v>
      </c>
      <c r="D1788" s="9">
        <f>Daten!D1788</f>
        <v>0</v>
      </c>
      <c r="E1788" s="8">
        <f>Daten!E1788</f>
        <v>2118</v>
      </c>
      <c r="F1788" s="8">
        <f>Daten!F1788</f>
        <v>2076</v>
      </c>
      <c r="G1788" s="26">
        <f t="shared" si="691"/>
        <v>42</v>
      </c>
      <c r="H1788" s="28">
        <f t="shared" si="692"/>
        <v>2.023121387283237E-2</v>
      </c>
      <c r="I1788" s="20">
        <f t="shared" si="693"/>
        <v>29.573566904045027</v>
      </c>
      <c r="J1788" s="20">
        <f t="shared" si="694"/>
        <v>12.426433095954973</v>
      </c>
      <c r="K1788" s="26">
        <f t="shared" si="695"/>
        <v>-6213.2165479774867</v>
      </c>
      <c r="L1788" s="15">
        <f>Daten!G1788</f>
        <v>311</v>
      </c>
      <c r="M1788" s="15">
        <f>Daten!H1788</f>
        <v>1314</v>
      </c>
      <c r="N1788" s="15">
        <f>Daten!I1788</f>
        <v>493</v>
      </c>
      <c r="O1788" s="27">
        <f t="shared" si="696"/>
        <v>0.61187214611872143</v>
      </c>
      <c r="P1788" s="15">
        <f t="shared" si="697"/>
        <v>752.19879755768557</v>
      </c>
      <c r="Q1788" s="20">
        <f t="shared" si="698"/>
        <v>51.801202442314434</v>
      </c>
      <c r="R1788" s="26">
        <f t="shared" si="699"/>
        <v>10360.240488462887</v>
      </c>
      <c r="S1788" s="8">
        <f>Daten!K1788</f>
        <v>3421.65</v>
      </c>
      <c r="T1788" s="8">
        <f>Daten!L1788</f>
        <v>185403.89</v>
      </c>
      <c r="U1788" s="8">
        <f>Daten!M1788</f>
        <v>459407.62</v>
      </c>
      <c r="V1788" s="8">
        <f>Daten!N1788</f>
        <v>500</v>
      </c>
      <c r="W1788" s="8">
        <f>Daten!O1788</f>
        <v>500</v>
      </c>
      <c r="X1788" s="22">
        <f t="shared" si="700"/>
        <v>648233.16</v>
      </c>
      <c r="Y1788" s="8">
        <f t="shared" si="701"/>
        <v>868863.71868934401</v>
      </c>
      <c r="Z1788" s="20">
        <f t="shared" si="702"/>
        <v>-220630.55868934398</v>
      </c>
      <c r="AA1788" s="26">
        <f t="shared" si="703"/>
        <v>22063.0558689344</v>
      </c>
      <c r="AB1788" s="31">
        <f t="shared" si="704"/>
        <v>26210.0798094198</v>
      </c>
      <c r="AC1788" s="30">
        <f t="shared" si="705"/>
        <v>26210.0798094198</v>
      </c>
      <c r="AG1788" s="25">
        <f t="shared" si="706"/>
        <v>-6213.2165479774867</v>
      </c>
      <c r="AH1788" s="25">
        <f t="shared" si="707"/>
        <v>22063.0558689344</v>
      </c>
      <c r="AI1788" s="25">
        <f t="shared" si="708"/>
        <v>15849.839320956913</v>
      </c>
      <c r="AJ1788" s="25">
        <f t="shared" si="709"/>
        <v>1</v>
      </c>
      <c r="AK1788" s="25">
        <f t="shared" si="710"/>
        <v>15849.839320956913</v>
      </c>
      <c r="AL1788" s="25">
        <f t="shared" ca="1" si="711"/>
        <v>29722</v>
      </c>
      <c r="AM1788" s="25">
        <f t="shared" ca="1" si="712"/>
        <v>71</v>
      </c>
      <c r="AN1788" s="25">
        <f ca="1">IF(AM1788=0,0,COUNTIF($AM$19:AM1788,C1788*10+1))</f>
        <v>19</v>
      </c>
      <c r="AO1788" s="20">
        <f t="shared" ca="1" si="713"/>
        <v>0</v>
      </c>
      <c r="AP1788" s="32">
        <f t="shared" ca="1" si="714"/>
        <v>29722</v>
      </c>
    </row>
    <row r="1789" spans="1:42" x14ac:dyDescent="0.2">
      <c r="A1789" s="14">
        <f>Daten!A1789</f>
        <v>70333</v>
      </c>
      <c r="B1789" s="7" t="str">
        <f>Daten!B1789</f>
        <v xml:space="preserve">Navis                                             </v>
      </c>
      <c r="C1789" s="14">
        <f t="shared" si="690"/>
        <v>7</v>
      </c>
      <c r="D1789" s="9">
        <f>Daten!D1789</f>
        <v>0</v>
      </c>
      <c r="E1789" s="8">
        <f>Daten!E1789</f>
        <v>2057</v>
      </c>
      <c r="F1789" s="8">
        <f>Daten!F1789</f>
        <v>2043</v>
      </c>
      <c r="G1789" s="26">
        <f t="shared" si="691"/>
        <v>14</v>
      </c>
      <c r="H1789" s="28">
        <f t="shared" si="692"/>
        <v>6.8526676456191872E-3</v>
      </c>
      <c r="I1789" s="20">
        <f t="shared" si="693"/>
        <v>29.103466852102112</v>
      </c>
      <c r="J1789" s="20">
        <f t="shared" si="694"/>
        <v>-15.103466852102112</v>
      </c>
      <c r="K1789" s="26">
        <f t="shared" si="695"/>
        <v>7551.7334260510561</v>
      </c>
      <c r="L1789" s="15">
        <f>Daten!G1789</f>
        <v>322</v>
      </c>
      <c r="M1789" s="15">
        <f>Daten!H1789</f>
        <v>1364</v>
      </c>
      <c r="N1789" s="15">
        <f>Daten!I1789</f>
        <v>371</v>
      </c>
      <c r="O1789" s="27">
        <f t="shared" si="696"/>
        <v>0.50806451612903225</v>
      </c>
      <c r="P1789" s="15">
        <f t="shared" si="697"/>
        <v>780.82127843887599</v>
      </c>
      <c r="Q1789" s="20">
        <f t="shared" si="698"/>
        <v>-87.821278438875993</v>
      </c>
      <c r="R1789" s="26">
        <f t="shared" si="699"/>
        <v>-17564.255687775199</v>
      </c>
      <c r="S1789" s="8">
        <f>Daten!K1789</f>
        <v>6888.56</v>
      </c>
      <c r="T1789" s="8">
        <f>Daten!L1789</f>
        <v>128785.16</v>
      </c>
      <c r="U1789" s="8">
        <f>Daten!M1789</f>
        <v>699088.75</v>
      </c>
      <c r="V1789" s="8">
        <f>Daten!N1789</f>
        <v>500</v>
      </c>
      <c r="W1789" s="8">
        <f>Daten!O1789</f>
        <v>500</v>
      </c>
      <c r="X1789" s="22">
        <f t="shared" si="700"/>
        <v>834762.47</v>
      </c>
      <c r="Y1789" s="8">
        <f t="shared" si="701"/>
        <v>843839.78722567542</v>
      </c>
      <c r="Z1789" s="20">
        <f t="shared" si="702"/>
        <v>-9077.3172256754478</v>
      </c>
      <c r="AA1789" s="26">
        <f t="shared" si="703"/>
        <v>907.73172256754481</v>
      </c>
      <c r="AB1789" s="31">
        <f t="shared" si="704"/>
        <v>-9104.7905391565982</v>
      </c>
      <c r="AC1789" s="30">
        <f t="shared" si="705"/>
        <v>0</v>
      </c>
      <c r="AG1789" s="25">
        <f t="shared" si="706"/>
        <v>0</v>
      </c>
      <c r="AH1789" s="25">
        <f t="shared" si="707"/>
        <v>0</v>
      </c>
      <c r="AI1789" s="25">
        <f t="shared" si="708"/>
        <v>0</v>
      </c>
      <c r="AJ1789" s="25">
        <f t="shared" si="709"/>
        <v>1</v>
      </c>
      <c r="AK1789" s="25">
        <f t="shared" si="710"/>
        <v>0</v>
      </c>
      <c r="AL1789" s="25">
        <f t="shared" ca="1" si="711"/>
        <v>0</v>
      </c>
      <c r="AM1789" s="25">
        <f t="shared" ca="1" si="712"/>
        <v>0</v>
      </c>
      <c r="AN1789" s="25">
        <f ca="1">IF(AM1789=0,0,COUNTIF($AM$19:AM1789,C1789*10+1))</f>
        <v>0</v>
      </c>
      <c r="AO1789" s="20">
        <f t="shared" ca="1" si="713"/>
        <v>0</v>
      </c>
      <c r="AP1789" s="32">
        <f t="shared" ca="1" si="714"/>
        <v>0</v>
      </c>
    </row>
    <row r="1790" spans="1:42" x14ac:dyDescent="0.2">
      <c r="A1790" s="14">
        <f>Daten!A1790</f>
        <v>70334</v>
      </c>
      <c r="B1790" s="7" t="str">
        <f>Daten!B1790</f>
        <v xml:space="preserve">Neustift im Stubaital                             </v>
      </c>
      <c r="C1790" s="14">
        <f t="shared" si="690"/>
        <v>7</v>
      </c>
      <c r="D1790" s="9">
        <f>Daten!D1790</f>
        <v>0</v>
      </c>
      <c r="E1790" s="8">
        <f>Daten!E1790</f>
        <v>4994</v>
      </c>
      <c r="F1790" s="8">
        <f>Daten!F1790</f>
        <v>4807</v>
      </c>
      <c r="G1790" s="26">
        <f t="shared" si="691"/>
        <v>187</v>
      </c>
      <c r="H1790" s="28">
        <f t="shared" si="692"/>
        <v>3.8901601830663615E-2</v>
      </c>
      <c r="I1790" s="20">
        <f t="shared" si="693"/>
        <v>68.477907566350893</v>
      </c>
      <c r="J1790" s="20">
        <f t="shared" si="694"/>
        <v>118.52209243364911</v>
      </c>
      <c r="K1790" s="26">
        <f t="shared" si="695"/>
        <v>-59261.04621682455</v>
      </c>
      <c r="L1790" s="15">
        <f>Daten!G1790</f>
        <v>783</v>
      </c>
      <c r="M1790" s="15">
        <f>Daten!H1790</f>
        <v>3385</v>
      </c>
      <c r="N1790" s="15">
        <f>Daten!I1790</f>
        <v>826</v>
      </c>
      <c r="O1790" s="27">
        <f t="shared" si="696"/>
        <v>0.47533234859675039</v>
      </c>
      <c r="P1790" s="15">
        <f t="shared" si="697"/>
        <v>1937.7419556565949</v>
      </c>
      <c r="Q1790" s="20">
        <f t="shared" si="698"/>
        <v>-328.74195565659488</v>
      </c>
      <c r="R1790" s="26">
        <f t="shared" si="699"/>
        <v>-65748.391131318975</v>
      </c>
      <c r="S1790" s="8">
        <f>Daten!K1790</f>
        <v>14292.74</v>
      </c>
      <c r="T1790" s="8">
        <f>Daten!L1790</f>
        <v>593924.29</v>
      </c>
      <c r="U1790" s="8">
        <f>Daten!M1790</f>
        <v>1502995.27</v>
      </c>
      <c r="V1790" s="8">
        <f>Daten!N1790</f>
        <v>500</v>
      </c>
      <c r="W1790" s="8">
        <f>Daten!O1790</f>
        <v>500</v>
      </c>
      <c r="X1790" s="22">
        <f t="shared" si="700"/>
        <v>2111212.2999999998</v>
      </c>
      <c r="Y1790" s="8">
        <f t="shared" si="701"/>
        <v>2048680.5529436185</v>
      </c>
      <c r="Z1790" s="20">
        <f t="shared" si="702"/>
        <v>62531.747056381311</v>
      </c>
      <c r="AA1790" s="26">
        <f t="shared" si="703"/>
        <v>-6253.1747056381319</v>
      </c>
      <c r="AB1790" s="31">
        <f t="shared" si="704"/>
        <v>-131262.61205378166</v>
      </c>
      <c r="AC1790" s="30">
        <f t="shared" si="705"/>
        <v>0</v>
      </c>
      <c r="AG1790" s="25">
        <f t="shared" si="706"/>
        <v>0</v>
      </c>
      <c r="AH1790" s="25">
        <f t="shared" si="707"/>
        <v>0</v>
      </c>
      <c r="AI1790" s="25">
        <f t="shared" si="708"/>
        <v>0</v>
      </c>
      <c r="AJ1790" s="25">
        <f t="shared" si="709"/>
        <v>1</v>
      </c>
      <c r="AK1790" s="25">
        <f t="shared" si="710"/>
        <v>0</v>
      </c>
      <c r="AL1790" s="25">
        <f t="shared" ca="1" si="711"/>
        <v>0</v>
      </c>
      <c r="AM1790" s="25">
        <f t="shared" ca="1" si="712"/>
        <v>0</v>
      </c>
      <c r="AN1790" s="25">
        <f ca="1">IF(AM1790=0,0,COUNTIF($AM$19:AM1790,C1790*10+1))</f>
        <v>0</v>
      </c>
      <c r="AO1790" s="20">
        <f t="shared" ca="1" si="713"/>
        <v>0</v>
      </c>
      <c r="AP1790" s="32">
        <f t="shared" ca="1" si="714"/>
        <v>0</v>
      </c>
    </row>
    <row r="1791" spans="1:42" x14ac:dyDescent="0.2">
      <c r="A1791" s="14">
        <f>Daten!A1791</f>
        <v>70335</v>
      </c>
      <c r="B1791" s="7" t="str">
        <f>Daten!B1791</f>
        <v xml:space="preserve">Oberhofen im Inntal                               </v>
      </c>
      <c r="C1791" s="14">
        <f t="shared" si="690"/>
        <v>7</v>
      </c>
      <c r="D1791" s="9">
        <f>Daten!D1791</f>
        <v>0</v>
      </c>
      <c r="E1791" s="8">
        <f>Daten!E1791</f>
        <v>1915</v>
      </c>
      <c r="F1791" s="8">
        <f>Daten!F1791</f>
        <v>1860</v>
      </c>
      <c r="G1791" s="26">
        <f t="shared" si="691"/>
        <v>55</v>
      </c>
      <c r="H1791" s="28">
        <f t="shared" si="692"/>
        <v>2.9569892473118281E-2</v>
      </c>
      <c r="I1791" s="20">
        <f t="shared" si="693"/>
        <v>26.496548382236874</v>
      </c>
      <c r="J1791" s="20">
        <f t="shared" si="694"/>
        <v>28.503451617763126</v>
      </c>
      <c r="K1791" s="26">
        <f t="shared" si="695"/>
        <v>-14251.725808881563</v>
      </c>
      <c r="L1791" s="15">
        <f>Daten!G1791</f>
        <v>357</v>
      </c>
      <c r="M1791" s="15">
        <f>Daten!H1791</f>
        <v>1222</v>
      </c>
      <c r="N1791" s="15">
        <f>Daten!I1791</f>
        <v>336</v>
      </c>
      <c r="O1791" s="27">
        <f t="shared" si="696"/>
        <v>0.56710310965630117</v>
      </c>
      <c r="P1791" s="15">
        <f t="shared" si="697"/>
        <v>699.53343273629514</v>
      </c>
      <c r="Q1791" s="20">
        <f t="shared" si="698"/>
        <v>-6.5334327362951399</v>
      </c>
      <c r="R1791" s="26">
        <f t="shared" si="699"/>
        <v>-1306.686547259028</v>
      </c>
      <c r="S1791" s="8">
        <f>Daten!K1791</f>
        <v>6003.1</v>
      </c>
      <c r="T1791" s="8">
        <f>Daten!L1791</f>
        <v>118049.97</v>
      </c>
      <c r="U1791" s="8">
        <f>Daten!M1791</f>
        <v>468858.85</v>
      </c>
      <c r="V1791" s="8">
        <f>Daten!N1791</f>
        <v>500</v>
      </c>
      <c r="W1791" s="8">
        <f>Daten!O1791</f>
        <v>500</v>
      </c>
      <c r="X1791" s="22">
        <f t="shared" si="700"/>
        <v>592911.91999999993</v>
      </c>
      <c r="Y1791" s="8">
        <f t="shared" si="701"/>
        <v>785587.35660533223</v>
      </c>
      <c r="Z1791" s="20">
        <f t="shared" si="702"/>
        <v>-192675.4366053323</v>
      </c>
      <c r="AA1791" s="26">
        <f t="shared" si="703"/>
        <v>19267.543660533232</v>
      </c>
      <c r="AB1791" s="31">
        <f t="shared" si="704"/>
        <v>3709.1313043926421</v>
      </c>
      <c r="AC1791" s="30">
        <f t="shared" si="705"/>
        <v>3709.1313043926421</v>
      </c>
      <c r="AG1791" s="25">
        <f t="shared" si="706"/>
        <v>-14251.725808881563</v>
      </c>
      <c r="AH1791" s="25">
        <f t="shared" si="707"/>
        <v>19267.543660533232</v>
      </c>
      <c r="AI1791" s="25">
        <f t="shared" si="708"/>
        <v>5015.8178516516691</v>
      </c>
      <c r="AJ1791" s="25">
        <f t="shared" si="709"/>
        <v>1</v>
      </c>
      <c r="AK1791" s="25">
        <f t="shared" si="710"/>
        <v>0</v>
      </c>
      <c r="AL1791" s="25">
        <f t="shared" ca="1" si="711"/>
        <v>0</v>
      </c>
      <c r="AM1791" s="25">
        <f t="shared" ca="1" si="712"/>
        <v>0</v>
      </c>
      <c r="AN1791" s="25">
        <f ca="1">IF(AM1791=0,0,COUNTIF($AM$19:AM1791,C1791*10+1))</f>
        <v>0</v>
      </c>
      <c r="AO1791" s="20">
        <f t="shared" ca="1" si="713"/>
        <v>0</v>
      </c>
      <c r="AP1791" s="32">
        <f t="shared" ca="1" si="714"/>
        <v>0</v>
      </c>
    </row>
    <row r="1792" spans="1:42" x14ac:dyDescent="0.2">
      <c r="A1792" s="14">
        <f>Daten!A1792</f>
        <v>70336</v>
      </c>
      <c r="B1792" s="7" t="str">
        <f>Daten!B1792</f>
        <v xml:space="preserve">Obernberg am Brenner                              </v>
      </c>
      <c r="C1792" s="14">
        <f t="shared" si="690"/>
        <v>7</v>
      </c>
      <c r="D1792" s="9">
        <f>Daten!D1792</f>
        <v>0</v>
      </c>
      <c r="E1792" s="8">
        <f>Daten!E1792</f>
        <v>403</v>
      </c>
      <c r="F1792" s="8">
        <f>Daten!F1792</f>
        <v>367</v>
      </c>
      <c r="G1792" s="26">
        <f t="shared" si="691"/>
        <v>36</v>
      </c>
      <c r="H1792" s="28">
        <f t="shared" si="692"/>
        <v>9.8092643051771122E-2</v>
      </c>
      <c r="I1792" s="20">
        <f t="shared" si="693"/>
        <v>5.228082395849964</v>
      </c>
      <c r="J1792" s="20">
        <f t="shared" si="694"/>
        <v>30.771917604150037</v>
      </c>
      <c r="K1792" s="26">
        <f t="shared" si="695"/>
        <v>-15385.958802075018</v>
      </c>
      <c r="L1792" s="15">
        <f>Daten!G1792</f>
        <v>69</v>
      </c>
      <c r="M1792" s="15">
        <f>Daten!H1792</f>
        <v>254</v>
      </c>
      <c r="N1792" s="15">
        <f>Daten!I1792</f>
        <v>80</v>
      </c>
      <c r="O1792" s="27">
        <f t="shared" si="696"/>
        <v>0.58661417322834641</v>
      </c>
      <c r="P1792" s="15">
        <f t="shared" si="697"/>
        <v>145.4022028764476</v>
      </c>
      <c r="Q1792" s="20">
        <f t="shared" si="698"/>
        <v>3.5977971235523967</v>
      </c>
      <c r="R1792" s="26">
        <f t="shared" si="699"/>
        <v>719.55942471047933</v>
      </c>
      <c r="S1792" s="8">
        <f>Daten!K1792</f>
        <v>2633.3</v>
      </c>
      <c r="T1792" s="8">
        <f>Daten!L1792</f>
        <v>25947.31</v>
      </c>
      <c r="U1792" s="8">
        <f>Daten!M1792</f>
        <v>21567.439999999999</v>
      </c>
      <c r="V1792" s="8">
        <f>Daten!N1792</f>
        <v>500</v>
      </c>
      <c r="W1792" s="8">
        <f>Daten!O1792</f>
        <v>500</v>
      </c>
      <c r="X1792" s="22">
        <f t="shared" si="700"/>
        <v>50148.05</v>
      </c>
      <c r="Y1792" s="8">
        <f t="shared" si="701"/>
        <v>165322.03901407254</v>
      </c>
      <c r="Z1792" s="20">
        <f t="shared" si="702"/>
        <v>-115173.98901407253</v>
      </c>
      <c r="AA1792" s="26">
        <f t="shared" si="703"/>
        <v>11517.398901407254</v>
      </c>
      <c r="AB1792" s="31">
        <f t="shared" si="704"/>
        <v>-3149.0004759572839</v>
      </c>
      <c r="AC1792" s="30">
        <f t="shared" si="705"/>
        <v>0</v>
      </c>
      <c r="AG1792" s="25">
        <f t="shared" si="706"/>
        <v>0</v>
      </c>
      <c r="AH1792" s="25">
        <f t="shared" si="707"/>
        <v>0</v>
      </c>
      <c r="AI1792" s="25">
        <f t="shared" si="708"/>
        <v>0</v>
      </c>
      <c r="AJ1792" s="25">
        <f t="shared" si="709"/>
        <v>1</v>
      </c>
      <c r="AK1792" s="25">
        <f t="shared" si="710"/>
        <v>0</v>
      </c>
      <c r="AL1792" s="25">
        <f t="shared" ca="1" si="711"/>
        <v>0</v>
      </c>
      <c r="AM1792" s="25">
        <f t="shared" ca="1" si="712"/>
        <v>0</v>
      </c>
      <c r="AN1792" s="25">
        <f ca="1">IF(AM1792=0,0,COUNTIF($AM$19:AM1792,C1792*10+1))</f>
        <v>0</v>
      </c>
      <c r="AO1792" s="20">
        <f t="shared" ca="1" si="713"/>
        <v>0</v>
      </c>
      <c r="AP1792" s="32">
        <f t="shared" ca="1" si="714"/>
        <v>0</v>
      </c>
    </row>
    <row r="1793" spans="1:42" x14ac:dyDescent="0.2">
      <c r="A1793" s="14">
        <f>Daten!A1793</f>
        <v>70337</v>
      </c>
      <c r="B1793" s="7" t="str">
        <f>Daten!B1793</f>
        <v xml:space="preserve">Oberperfuss                                       </v>
      </c>
      <c r="C1793" s="14">
        <f t="shared" si="690"/>
        <v>7</v>
      </c>
      <c r="D1793" s="9">
        <f>Daten!D1793</f>
        <v>0</v>
      </c>
      <c r="E1793" s="8">
        <f>Daten!E1793</f>
        <v>3109</v>
      </c>
      <c r="F1793" s="8">
        <f>Daten!F1793</f>
        <v>3105</v>
      </c>
      <c r="G1793" s="26">
        <f t="shared" si="691"/>
        <v>4</v>
      </c>
      <c r="H1793" s="28">
        <f t="shared" si="692"/>
        <v>1.2882447665056361E-3</v>
      </c>
      <c r="I1793" s="20">
        <f t="shared" si="693"/>
        <v>44.2321412509922</v>
      </c>
      <c r="J1793" s="20">
        <f t="shared" si="694"/>
        <v>-40.2321412509922</v>
      </c>
      <c r="K1793" s="26">
        <f t="shared" si="695"/>
        <v>20116.070625496101</v>
      </c>
      <c r="L1793" s="15">
        <f>Daten!G1793</f>
        <v>558</v>
      </c>
      <c r="M1793" s="15">
        <f>Daten!H1793</f>
        <v>1982</v>
      </c>
      <c r="N1793" s="15">
        <f>Daten!I1793</f>
        <v>569</v>
      </c>
      <c r="O1793" s="27">
        <f t="shared" si="696"/>
        <v>0.56861755802219982</v>
      </c>
      <c r="P1793" s="15">
        <f t="shared" si="697"/>
        <v>1134.5951421303903</v>
      </c>
      <c r="Q1793" s="20">
        <f t="shared" si="698"/>
        <v>-7.5951421303902862</v>
      </c>
      <c r="R1793" s="26">
        <f t="shared" si="699"/>
        <v>-1519.0284260780572</v>
      </c>
      <c r="S1793" s="8">
        <f>Daten!K1793</f>
        <v>3175.59</v>
      </c>
      <c r="T1793" s="8">
        <f>Daten!L1793</f>
        <v>202146.06</v>
      </c>
      <c r="U1793" s="8">
        <f>Daten!M1793</f>
        <v>233020.7</v>
      </c>
      <c r="V1793" s="8">
        <f>Daten!N1793</f>
        <v>500</v>
      </c>
      <c r="W1793" s="8">
        <f>Daten!O1793</f>
        <v>500</v>
      </c>
      <c r="X1793" s="22">
        <f t="shared" si="700"/>
        <v>438342.35</v>
      </c>
      <c r="Y1793" s="8">
        <f t="shared" si="701"/>
        <v>1275400.0478777953</v>
      </c>
      <c r="Z1793" s="20">
        <f t="shared" si="702"/>
        <v>-837057.69787779532</v>
      </c>
      <c r="AA1793" s="26">
        <f t="shared" si="703"/>
        <v>83705.769787779544</v>
      </c>
      <c r="AB1793" s="31">
        <f t="shared" si="704"/>
        <v>102302.81198719758</v>
      </c>
      <c r="AC1793" s="30">
        <f t="shared" si="705"/>
        <v>102302.81198719758</v>
      </c>
      <c r="AG1793" s="25">
        <f t="shared" si="706"/>
        <v>20116.070625496101</v>
      </c>
      <c r="AH1793" s="25">
        <f t="shared" si="707"/>
        <v>83705.769787779544</v>
      </c>
      <c r="AI1793" s="25">
        <f t="shared" si="708"/>
        <v>103821.84041327564</v>
      </c>
      <c r="AJ1793" s="25">
        <f t="shared" si="709"/>
        <v>1</v>
      </c>
      <c r="AK1793" s="25">
        <f t="shared" si="710"/>
        <v>103821.84041327564</v>
      </c>
      <c r="AL1793" s="25">
        <f t="shared" ca="1" si="711"/>
        <v>194688</v>
      </c>
      <c r="AM1793" s="25">
        <f t="shared" ca="1" si="712"/>
        <v>71</v>
      </c>
      <c r="AN1793" s="25">
        <f ca="1">IF(AM1793=0,0,COUNTIF($AM$19:AM1793,C1793*10+1))</f>
        <v>20</v>
      </c>
      <c r="AO1793" s="20">
        <f t="shared" ca="1" si="713"/>
        <v>0</v>
      </c>
      <c r="AP1793" s="32">
        <f t="shared" ca="1" si="714"/>
        <v>194688</v>
      </c>
    </row>
    <row r="1794" spans="1:42" x14ac:dyDescent="0.2">
      <c r="A1794" s="14">
        <f>Daten!A1794</f>
        <v>70338</v>
      </c>
      <c r="B1794" s="7" t="str">
        <f>Daten!B1794</f>
        <v xml:space="preserve">Patsch                                            </v>
      </c>
      <c r="C1794" s="14">
        <f t="shared" si="690"/>
        <v>7</v>
      </c>
      <c r="D1794" s="9">
        <f>Daten!D1794</f>
        <v>0</v>
      </c>
      <c r="E1794" s="8">
        <f>Daten!E1794</f>
        <v>1150</v>
      </c>
      <c r="F1794" s="8">
        <f>Daten!F1794</f>
        <v>1051</v>
      </c>
      <c r="G1794" s="26">
        <f t="shared" si="691"/>
        <v>99</v>
      </c>
      <c r="H1794" s="28">
        <f t="shared" si="692"/>
        <v>9.4196003805899139E-2</v>
      </c>
      <c r="I1794" s="20">
        <f t="shared" si="693"/>
        <v>14.971974381575782</v>
      </c>
      <c r="J1794" s="20">
        <f t="shared" si="694"/>
        <v>84.028025618424223</v>
      </c>
      <c r="K1794" s="26">
        <f t="shared" si="695"/>
        <v>-42014.012809212109</v>
      </c>
      <c r="L1794" s="15">
        <f>Daten!G1794</f>
        <v>190</v>
      </c>
      <c r="M1794" s="15">
        <f>Daten!H1794</f>
        <v>753</v>
      </c>
      <c r="N1794" s="15">
        <f>Daten!I1794</f>
        <v>207</v>
      </c>
      <c r="O1794" s="27">
        <f t="shared" si="696"/>
        <v>0.52722443559096943</v>
      </c>
      <c r="P1794" s="15">
        <f t="shared" si="697"/>
        <v>431.05456207072848</v>
      </c>
      <c r="Q1794" s="20">
        <f t="shared" si="698"/>
        <v>-34.05456207072848</v>
      </c>
      <c r="R1794" s="26">
        <f t="shared" si="699"/>
        <v>-6810.9124141456959</v>
      </c>
      <c r="S1794" s="8">
        <f>Daten!K1794</f>
        <v>3198.72</v>
      </c>
      <c r="T1794" s="8">
        <f>Daten!L1794</f>
        <v>81722.399999999994</v>
      </c>
      <c r="U1794" s="8">
        <f>Daten!M1794</f>
        <v>140769.19</v>
      </c>
      <c r="V1794" s="8">
        <f>Daten!N1794</f>
        <v>500</v>
      </c>
      <c r="W1794" s="8">
        <f>Daten!O1794</f>
        <v>500</v>
      </c>
      <c r="X1794" s="22">
        <f t="shared" si="700"/>
        <v>225690.31</v>
      </c>
      <c r="Y1794" s="8">
        <f t="shared" si="701"/>
        <v>471762.64234784967</v>
      </c>
      <c r="Z1794" s="20">
        <f t="shared" si="702"/>
        <v>-246072.33234784967</v>
      </c>
      <c r="AA1794" s="26">
        <f t="shared" si="703"/>
        <v>24607.23323478497</v>
      </c>
      <c r="AB1794" s="31">
        <f t="shared" si="704"/>
        <v>-24217.691988572831</v>
      </c>
      <c r="AC1794" s="30">
        <f t="shared" si="705"/>
        <v>0</v>
      </c>
      <c r="AG1794" s="25">
        <f t="shared" si="706"/>
        <v>0</v>
      </c>
      <c r="AH1794" s="25">
        <f t="shared" si="707"/>
        <v>0</v>
      </c>
      <c r="AI1794" s="25">
        <f t="shared" si="708"/>
        <v>0</v>
      </c>
      <c r="AJ1794" s="25">
        <f t="shared" si="709"/>
        <v>1</v>
      </c>
      <c r="AK1794" s="25">
        <f t="shared" si="710"/>
        <v>0</v>
      </c>
      <c r="AL1794" s="25">
        <f t="shared" ca="1" si="711"/>
        <v>0</v>
      </c>
      <c r="AM1794" s="25">
        <f t="shared" ca="1" si="712"/>
        <v>0</v>
      </c>
      <c r="AN1794" s="25">
        <f ca="1">IF(AM1794=0,0,COUNTIF($AM$19:AM1794,C1794*10+1))</f>
        <v>0</v>
      </c>
      <c r="AO1794" s="20">
        <f t="shared" ca="1" si="713"/>
        <v>0</v>
      </c>
      <c r="AP1794" s="32">
        <f t="shared" ca="1" si="714"/>
        <v>0</v>
      </c>
    </row>
    <row r="1795" spans="1:42" x14ac:dyDescent="0.2">
      <c r="A1795" s="14">
        <f>Daten!A1795</f>
        <v>70339</v>
      </c>
      <c r="B1795" s="7" t="str">
        <f>Daten!B1795</f>
        <v xml:space="preserve">Pettnau                                           </v>
      </c>
      <c r="C1795" s="14">
        <f t="shared" si="690"/>
        <v>7</v>
      </c>
      <c r="D1795" s="9">
        <f>Daten!D1795</f>
        <v>0</v>
      </c>
      <c r="E1795" s="8">
        <f>Daten!E1795</f>
        <v>1106</v>
      </c>
      <c r="F1795" s="8">
        <f>Daten!F1795</f>
        <v>1057</v>
      </c>
      <c r="G1795" s="26">
        <f t="shared" si="691"/>
        <v>49</v>
      </c>
      <c r="H1795" s="28">
        <f t="shared" si="692"/>
        <v>4.6357615894039736E-2</v>
      </c>
      <c r="I1795" s="20">
        <f t="shared" si="693"/>
        <v>15.057447118292675</v>
      </c>
      <c r="J1795" s="20">
        <f t="shared" si="694"/>
        <v>33.942552881707329</v>
      </c>
      <c r="K1795" s="26">
        <f t="shared" si="695"/>
        <v>-16971.276440853664</v>
      </c>
      <c r="L1795" s="15">
        <f>Daten!G1795</f>
        <v>176</v>
      </c>
      <c r="M1795" s="15">
        <f>Daten!H1795</f>
        <v>747</v>
      </c>
      <c r="N1795" s="15">
        <f>Daten!I1795</f>
        <v>183</v>
      </c>
      <c r="O1795" s="27">
        <f t="shared" si="696"/>
        <v>0.48058902275769744</v>
      </c>
      <c r="P1795" s="15">
        <f t="shared" si="697"/>
        <v>427.61986436498563</v>
      </c>
      <c r="Q1795" s="20">
        <f t="shared" si="698"/>
        <v>-68.619864364985631</v>
      </c>
      <c r="R1795" s="26">
        <f t="shared" si="699"/>
        <v>-13723.972872997127</v>
      </c>
      <c r="S1795" s="8">
        <f>Daten!K1795</f>
        <v>2434.0300000000002</v>
      </c>
      <c r="T1795" s="8">
        <f>Daten!L1795</f>
        <v>82789.84</v>
      </c>
      <c r="U1795" s="8">
        <f>Daten!M1795</f>
        <v>106040.2</v>
      </c>
      <c r="V1795" s="8">
        <f>Daten!N1795</f>
        <v>500</v>
      </c>
      <c r="W1795" s="8">
        <f>Daten!O1795</f>
        <v>500</v>
      </c>
      <c r="X1795" s="22">
        <f t="shared" si="700"/>
        <v>191264.07</v>
      </c>
      <c r="Y1795" s="8">
        <f t="shared" si="701"/>
        <v>453712.59342323628</v>
      </c>
      <c r="Z1795" s="20">
        <f t="shared" si="702"/>
        <v>-262448.52342323627</v>
      </c>
      <c r="AA1795" s="26">
        <f t="shared" si="703"/>
        <v>26244.852342323629</v>
      </c>
      <c r="AB1795" s="31">
        <f t="shared" si="704"/>
        <v>-4450.3969715271633</v>
      </c>
      <c r="AC1795" s="30">
        <f t="shared" si="705"/>
        <v>0</v>
      </c>
      <c r="AG1795" s="25">
        <f t="shared" si="706"/>
        <v>0</v>
      </c>
      <c r="AH1795" s="25">
        <f t="shared" si="707"/>
        <v>0</v>
      </c>
      <c r="AI1795" s="25">
        <f t="shared" si="708"/>
        <v>0</v>
      </c>
      <c r="AJ1795" s="25">
        <f t="shared" si="709"/>
        <v>1</v>
      </c>
      <c r="AK1795" s="25">
        <f t="shared" si="710"/>
        <v>0</v>
      </c>
      <c r="AL1795" s="25">
        <f t="shared" ca="1" si="711"/>
        <v>0</v>
      </c>
      <c r="AM1795" s="25">
        <f t="shared" ca="1" si="712"/>
        <v>0</v>
      </c>
      <c r="AN1795" s="25">
        <f ca="1">IF(AM1795=0,0,COUNTIF($AM$19:AM1795,C1795*10+1))</f>
        <v>0</v>
      </c>
      <c r="AO1795" s="20">
        <f t="shared" ca="1" si="713"/>
        <v>0</v>
      </c>
      <c r="AP1795" s="32">
        <f t="shared" ca="1" si="714"/>
        <v>0</v>
      </c>
    </row>
    <row r="1796" spans="1:42" x14ac:dyDescent="0.2">
      <c r="A1796" s="14">
        <f>Daten!A1796</f>
        <v>70340</v>
      </c>
      <c r="B1796" s="7" t="str">
        <f>Daten!B1796</f>
        <v xml:space="preserve">Pfaffenhofen                                      </v>
      </c>
      <c r="C1796" s="14">
        <f t="shared" si="690"/>
        <v>7</v>
      </c>
      <c r="D1796" s="9">
        <f>Daten!D1796</f>
        <v>0</v>
      </c>
      <c r="E1796" s="8">
        <f>Daten!E1796</f>
        <v>1274</v>
      </c>
      <c r="F1796" s="8">
        <f>Daten!F1796</f>
        <v>1140</v>
      </c>
      <c r="G1796" s="26">
        <f t="shared" si="691"/>
        <v>134</v>
      </c>
      <c r="H1796" s="28">
        <f t="shared" si="692"/>
        <v>0.11754385964912281</v>
      </c>
      <c r="I1796" s="20">
        <f t="shared" si="693"/>
        <v>16.239819976209695</v>
      </c>
      <c r="J1796" s="20">
        <f t="shared" si="694"/>
        <v>117.7601800237903</v>
      </c>
      <c r="K1796" s="26">
        <f t="shared" si="695"/>
        <v>-58880.090011895147</v>
      </c>
      <c r="L1796" s="15">
        <f>Daten!G1796</f>
        <v>225</v>
      </c>
      <c r="M1796" s="15">
        <f>Daten!H1796</f>
        <v>845</v>
      </c>
      <c r="N1796" s="15">
        <f>Daten!I1796</f>
        <v>204</v>
      </c>
      <c r="O1796" s="27">
        <f t="shared" si="696"/>
        <v>0.50769230769230766</v>
      </c>
      <c r="P1796" s="15">
        <f t="shared" si="697"/>
        <v>483.71992689211896</v>
      </c>
      <c r="Q1796" s="20">
        <f t="shared" si="698"/>
        <v>-54.719926892118963</v>
      </c>
      <c r="R1796" s="26">
        <f t="shared" si="699"/>
        <v>-10943.985378423793</v>
      </c>
      <c r="S1796" s="8">
        <f>Daten!K1796</f>
        <v>1959.19</v>
      </c>
      <c r="T1796" s="8">
        <f>Daten!L1796</f>
        <v>132993.10999999999</v>
      </c>
      <c r="U1796" s="8">
        <f>Daten!M1796</f>
        <v>754083.51</v>
      </c>
      <c r="V1796" s="8">
        <f>Daten!N1796</f>
        <v>500</v>
      </c>
      <c r="W1796" s="8">
        <f>Daten!O1796</f>
        <v>500</v>
      </c>
      <c r="X1796" s="22">
        <f t="shared" si="700"/>
        <v>889035.81</v>
      </c>
      <c r="Y1796" s="8">
        <f t="shared" si="701"/>
        <v>522630.96204448736</v>
      </c>
      <c r="Z1796" s="20">
        <f t="shared" si="702"/>
        <v>366404.8479555127</v>
      </c>
      <c r="AA1796" s="26">
        <f t="shared" si="703"/>
        <v>-36640.484795551274</v>
      </c>
      <c r="AB1796" s="31">
        <f t="shared" si="704"/>
        <v>-106464.56018587021</v>
      </c>
      <c r="AC1796" s="30">
        <f t="shared" si="705"/>
        <v>0</v>
      </c>
      <c r="AG1796" s="25">
        <f t="shared" si="706"/>
        <v>0</v>
      </c>
      <c r="AH1796" s="25">
        <f t="shared" si="707"/>
        <v>0</v>
      </c>
      <c r="AI1796" s="25">
        <f t="shared" si="708"/>
        <v>0</v>
      </c>
      <c r="AJ1796" s="25">
        <f t="shared" si="709"/>
        <v>1</v>
      </c>
      <c r="AK1796" s="25">
        <f t="shared" si="710"/>
        <v>0</v>
      </c>
      <c r="AL1796" s="25">
        <f t="shared" ca="1" si="711"/>
        <v>0</v>
      </c>
      <c r="AM1796" s="25">
        <f t="shared" ca="1" si="712"/>
        <v>0</v>
      </c>
      <c r="AN1796" s="25">
        <f ca="1">IF(AM1796=0,0,COUNTIF($AM$19:AM1796,C1796*10+1))</f>
        <v>0</v>
      </c>
      <c r="AO1796" s="20">
        <f t="shared" ca="1" si="713"/>
        <v>0</v>
      </c>
      <c r="AP1796" s="32">
        <f t="shared" ca="1" si="714"/>
        <v>0</v>
      </c>
    </row>
    <row r="1797" spans="1:42" x14ac:dyDescent="0.2">
      <c r="A1797" s="14">
        <f>Daten!A1797</f>
        <v>70342</v>
      </c>
      <c r="B1797" s="7" t="str">
        <f>Daten!B1797</f>
        <v xml:space="preserve">Polling in Tirol                                  </v>
      </c>
      <c r="C1797" s="14">
        <f t="shared" si="690"/>
        <v>7</v>
      </c>
      <c r="D1797" s="9">
        <f>Daten!D1797</f>
        <v>0</v>
      </c>
      <c r="E1797" s="8">
        <f>Daten!E1797</f>
        <v>1372</v>
      </c>
      <c r="F1797" s="8">
        <f>Daten!F1797</f>
        <v>1235</v>
      </c>
      <c r="G1797" s="26">
        <f t="shared" si="691"/>
        <v>137</v>
      </c>
      <c r="H1797" s="28">
        <f t="shared" si="692"/>
        <v>0.11093117408906883</v>
      </c>
      <c r="I1797" s="20">
        <f t="shared" si="693"/>
        <v>17.593138307560505</v>
      </c>
      <c r="J1797" s="20">
        <f t="shared" si="694"/>
        <v>119.40686169243949</v>
      </c>
      <c r="K1797" s="26">
        <f t="shared" si="695"/>
        <v>-59703.430846219744</v>
      </c>
      <c r="L1797" s="15">
        <f>Daten!G1797</f>
        <v>286</v>
      </c>
      <c r="M1797" s="15">
        <f>Daten!H1797</f>
        <v>912</v>
      </c>
      <c r="N1797" s="15">
        <f>Daten!I1797</f>
        <v>174</v>
      </c>
      <c r="O1797" s="27">
        <f t="shared" si="696"/>
        <v>0.50438596491228072</v>
      </c>
      <c r="P1797" s="15">
        <f t="shared" si="697"/>
        <v>522.07405127291418</v>
      </c>
      <c r="Q1797" s="20">
        <f t="shared" si="698"/>
        <v>-62.074051272914176</v>
      </c>
      <c r="R1797" s="26">
        <f t="shared" si="699"/>
        <v>-12414.810254582835</v>
      </c>
      <c r="S1797" s="8">
        <f>Daten!K1797</f>
        <v>1771.29</v>
      </c>
      <c r="T1797" s="8">
        <f>Daten!L1797</f>
        <v>80767.710000000006</v>
      </c>
      <c r="U1797" s="8">
        <f>Daten!M1797</f>
        <v>560807.51</v>
      </c>
      <c r="V1797" s="8">
        <f>Daten!N1797</f>
        <v>500</v>
      </c>
      <c r="W1797" s="8">
        <f>Daten!O1797</f>
        <v>500</v>
      </c>
      <c r="X1797" s="22">
        <f t="shared" si="700"/>
        <v>643346.51</v>
      </c>
      <c r="Y1797" s="8">
        <f t="shared" si="701"/>
        <v>562833.34374021715</v>
      </c>
      <c r="Z1797" s="20">
        <f t="shared" si="702"/>
        <v>80513.166259782854</v>
      </c>
      <c r="AA1797" s="26">
        <f t="shared" si="703"/>
        <v>-8051.3166259782856</v>
      </c>
      <c r="AB1797" s="31">
        <f t="shared" si="704"/>
        <v>-80169.557726780869</v>
      </c>
      <c r="AC1797" s="30">
        <f t="shared" si="705"/>
        <v>0</v>
      </c>
      <c r="AG1797" s="25">
        <f t="shared" si="706"/>
        <v>0</v>
      </c>
      <c r="AH1797" s="25">
        <f t="shared" si="707"/>
        <v>0</v>
      </c>
      <c r="AI1797" s="25">
        <f t="shared" si="708"/>
        <v>0</v>
      </c>
      <c r="AJ1797" s="25">
        <f t="shared" si="709"/>
        <v>1</v>
      </c>
      <c r="AK1797" s="25">
        <f t="shared" si="710"/>
        <v>0</v>
      </c>
      <c r="AL1797" s="25">
        <f t="shared" ca="1" si="711"/>
        <v>0</v>
      </c>
      <c r="AM1797" s="25">
        <f t="shared" ca="1" si="712"/>
        <v>0</v>
      </c>
      <c r="AN1797" s="25">
        <f ca="1">IF(AM1797=0,0,COUNTIF($AM$19:AM1797,C1797*10+1))</f>
        <v>0</v>
      </c>
      <c r="AO1797" s="20">
        <f t="shared" ca="1" si="713"/>
        <v>0</v>
      </c>
      <c r="AP1797" s="32">
        <f t="shared" ca="1" si="714"/>
        <v>0</v>
      </c>
    </row>
    <row r="1798" spans="1:42" x14ac:dyDescent="0.2">
      <c r="A1798" s="14">
        <f>Daten!A1798</f>
        <v>70343</v>
      </c>
      <c r="B1798" s="7" t="str">
        <f>Daten!B1798</f>
        <v xml:space="preserve">Ranggen                                           </v>
      </c>
      <c r="C1798" s="14">
        <f t="shared" si="690"/>
        <v>7</v>
      </c>
      <c r="D1798" s="9">
        <f>Daten!D1798</f>
        <v>0</v>
      </c>
      <c r="E1798" s="8">
        <f>Daten!E1798</f>
        <v>1136</v>
      </c>
      <c r="F1798" s="8">
        <f>Daten!F1798</f>
        <v>1105</v>
      </c>
      <c r="G1798" s="26">
        <f t="shared" si="691"/>
        <v>31</v>
      </c>
      <c r="H1798" s="28">
        <f t="shared" si="692"/>
        <v>2.8054298642533938E-2</v>
      </c>
      <c r="I1798" s="20">
        <f t="shared" si="693"/>
        <v>15.741229012027819</v>
      </c>
      <c r="J1798" s="20">
        <f t="shared" si="694"/>
        <v>15.258770987972181</v>
      </c>
      <c r="K1798" s="26">
        <f t="shared" si="695"/>
        <v>-7629.3854939860903</v>
      </c>
      <c r="L1798" s="15">
        <f>Daten!G1798</f>
        <v>225</v>
      </c>
      <c r="M1798" s="15">
        <f>Daten!H1798</f>
        <v>730</v>
      </c>
      <c r="N1798" s="15">
        <f>Daten!I1798</f>
        <v>181</v>
      </c>
      <c r="O1798" s="27">
        <f t="shared" si="696"/>
        <v>0.55616438356164388</v>
      </c>
      <c r="P1798" s="15">
        <f t="shared" si="697"/>
        <v>417.88822086538084</v>
      </c>
      <c r="Q1798" s="20">
        <f t="shared" si="698"/>
        <v>-11.888220865380845</v>
      </c>
      <c r="R1798" s="26">
        <f t="shared" si="699"/>
        <v>-2377.644173076169</v>
      </c>
      <c r="S1798" s="8">
        <f>Daten!K1798</f>
        <v>1729.4</v>
      </c>
      <c r="T1798" s="8">
        <f>Daten!L1798</f>
        <v>55653.24</v>
      </c>
      <c r="U1798" s="8">
        <f>Daten!M1798</f>
        <v>93772.35</v>
      </c>
      <c r="V1798" s="8">
        <f>Daten!N1798</f>
        <v>500</v>
      </c>
      <c r="W1798" s="8">
        <f>Daten!O1798</f>
        <v>500</v>
      </c>
      <c r="X1798" s="22">
        <f t="shared" si="700"/>
        <v>151154.99</v>
      </c>
      <c r="Y1798" s="8">
        <f t="shared" si="701"/>
        <v>466019.44496274542</v>
      </c>
      <c r="Z1798" s="20">
        <f t="shared" si="702"/>
        <v>-314864.45496274543</v>
      </c>
      <c r="AA1798" s="26">
        <f t="shared" si="703"/>
        <v>31486.445496274544</v>
      </c>
      <c r="AB1798" s="31">
        <f t="shared" si="704"/>
        <v>21479.415829212285</v>
      </c>
      <c r="AC1798" s="30">
        <f t="shared" si="705"/>
        <v>21479.415829212285</v>
      </c>
      <c r="AG1798" s="25">
        <f t="shared" si="706"/>
        <v>-7629.3854939860903</v>
      </c>
      <c r="AH1798" s="25">
        <f t="shared" si="707"/>
        <v>31486.445496274544</v>
      </c>
      <c r="AI1798" s="25">
        <f t="shared" si="708"/>
        <v>23857.060002288454</v>
      </c>
      <c r="AJ1798" s="25">
        <f t="shared" si="709"/>
        <v>1</v>
      </c>
      <c r="AK1798" s="25">
        <f t="shared" si="710"/>
        <v>23857.060002288454</v>
      </c>
      <c r="AL1798" s="25">
        <f t="shared" ca="1" si="711"/>
        <v>44737</v>
      </c>
      <c r="AM1798" s="25">
        <f t="shared" ca="1" si="712"/>
        <v>71</v>
      </c>
      <c r="AN1798" s="25">
        <f ca="1">IF(AM1798=0,0,COUNTIF($AM$19:AM1798,C1798*10+1))</f>
        <v>21</v>
      </c>
      <c r="AO1798" s="20">
        <f t="shared" ca="1" si="713"/>
        <v>0</v>
      </c>
      <c r="AP1798" s="32">
        <f t="shared" ca="1" si="714"/>
        <v>44737</v>
      </c>
    </row>
    <row r="1799" spans="1:42" x14ac:dyDescent="0.2">
      <c r="A1799" s="14">
        <f>Daten!A1799</f>
        <v>70344</v>
      </c>
      <c r="B1799" s="7" t="str">
        <f>Daten!B1799</f>
        <v xml:space="preserve">Reith bei Seefeld                                 </v>
      </c>
      <c r="C1799" s="14">
        <f t="shared" si="690"/>
        <v>7</v>
      </c>
      <c r="D1799" s="9">
        <f>Daten!D1799</f>
        <v>0</v>
      </c>
      <c r="E1799" s="8">
        <f>Daten!E1799</f>
        <v>1567</v>
      </c>
      <c r="F1799" s="8">
        <f>Daten!F1799</f>
        <v>1384</v>
      </c>
      <c r="G1799" s="26">
        <f t="shared" si="691"/>
        <v>183</v>
      </c>
      <c r="H1799" s="28">
        <f t="shared" si="692"/>
        <v>0.13222543352601157</v>
      </c>
      <c r="I1799" s="20">
        <f t="shared" si="693"/>
        <v>19.71571126936335</v>
      </c>
      <c r="J1799" s="20">
        <f t="shared" si="694"/>
        <v>163.28428873063666</v>
      </c>
      <c r="K1799" s="26">
        <f t="shared" si="695"/>
        <v>-81642.144365318323</v>
      </c>
      <c r="L1799" s="15">
        <f>Daten!G1799</f>
        <v>218</v>
      </c>
      <c r="M1799" s="15">
        <f>Daten!H1799</f>
        <v>1084</v>
      </c>
      <c r="N1799" s="15">
        <f>Daten!I1799</f>
        <v>265</v>
      </c>
      <c r="O1799" s="27">
        <f t="shared" si="696"/>
        <v>0.44557195571955721</v>
      </c>
      <c r="P1799" s="15">
        <f t="shared" si="697"/>
        <v>620.53538550420944</v>
      </c>
      <c r="Q1799" s="20">
        <f t="shared" si="698"/>
        <v>-137.53538550420944</v>
      </c>
      <c r="R1799" s="26">
        <f t="shared" si="699"/>
        <v>-27507.077100841889</v>
      </c>
      <c r="S1799" s="8">
        <f>Daten!K1799</f>
        <v>1502.12</v>
      </c>
      <c r="T1799" s="8">
        <f>Daten!L1799</f>
        <v>237940.44</v>
      </c>
      <c r="U1799" s="8">
        <f>Daten!M1799</f>
        <v>405872.92</v>
      </c>
      <c r="V1799" s="8">
        <f>Daten!N1799</f>
        <v>500</v>
      </c>
      <c r="W1799" s="8">
        <f>Daten!O1799</f>
        <v>500</v>
      </c>
      <c r="X1799" s="22">
        <f t="shared" si="700"/>
        <v>645315.48</v>
      </c>
      <c r="Y1799" s="8">
        <f t="shared" si="701"/>
        <v>642827.87874702644</v>
      </c>
      <c r="Z1799" s="20">
        <f t="shared" si="702"/>
        <v>2487.6012529735453</v>
      </c>
      <c r="AA1799" s="26">
        <f t="shared" si="703"/>
        <v>-248.76012529735453</v>
      </c>
      <c r="AB1799" s="31">
        <f t="shared" si="704"/>
        <v>-109397.98159145756</v>
      </c>
      <c r="AC1799" s="30">
        <f t="shared" si="705"/>
        <v>0</v>
      </c>
      <c r="AG1799" s="25">
        <f t="shared" si="706"/>
        <v>0</v>
      </c>
      <c r="AH1799" s="25">
        <f t="shared" si="707"/>
        <v>0</v>
      </c>
      <c r="AI1799" s="25">
        <f t="shared" si="708"/>
        <v>0</v>
      </c>
      <c r="AJ1799" s="25">
        <f t="shared" si="709"/>
        <v>1</v>
      </c>
      <c r="AK1799" s="25">
        <f t="shared" si="710"/>
        <v>0</v>
      </c>
      <c r="AL1799" s="25">
        <f t="shared" ca="1" si="711"/>
        <v>0</v>
      </c>
      <c r="AM1799" s="25">
        <f t="shared" ca="1" si="712"/>
        <v>0</v>
      </c>
      <c r="AN1799" s="25">
        <f ca="1">IF(AM1799=0,0,COUNTIF($AM$19:AM1799,C1799*10+1))</f>
        <v>0</v>
      </c>
      <c r="AO1799" s="20">
        <f t="shared" ca="1" si="713"/>
        <v>0</v>
      </c>
      <c r="AP1799" s="32">
        <f t="shared" ca="1" si="714"/>
        <v>0</v>
      </c>
    </row>
    <row r="1800" spans="1:42" x14ac:dyDescent="0.2">
      <c r="A1800" s="14">
        <f>Daten!A1800</f>
        <v>70345</v>
      </c>
      <c r="B1800" s="7" t="str">
        <f>Daten!B1800</f>
        <v xml:space="preserve">Rinn                                              </v>
      </c>
      <c r="C1800" s="14">
        <f t="shared" si="690"/>
        <v>7</v>
      </c>
      <c r="D1800" s="9">
        <f>Daten!D1800</f>
        <v>0</v>
      </c>
      <c r="E1800" s="8">
        <f>Daten!E1800</f>
        <v>1945</v>
      </c>
      <c r="F1800" s="8">
        <f>Daten!F1800</f>
        <v>1937</v>
      </c>
      <c r="G1800" s="26">
        <f t="shared" si="691"/>
        <v>8</v>
      </c>
      <c r="H1800" s="28">
        <f t="shared" si="692"/>
        <v>4.1300980898296338E-3</v>
      </c>
      <c r="I1800" s="20">
        <f t="shared" si="693"/>
        <v>27.593448503437003</v>
      </c>
      <c r="J1800" s="20">
        <f t="shared" si="694"/>
        <v>-19.593448503437003</v>
      </c>
      <c r="K1800" s="26">
        <f t="shared" si="695"/>
        <v>9796.7242517185005</v>
      </c>
      <c r="L1800" s="15">
        <f>Daten!G1800</f>
        <v>351</v>
      </c>
      <c r="M1800" s="15">
        <f>Daten!H1800</f>
        <v>1267</v>
      </c>
      <c r="N1800" s="15">
        <f>Daten!I1800</f>
        <v>327</v>
      </c>
      <c r="O1800" s="27">
        <f t="shared" si="696"/>
        <v>0.53512233622730865</v>
      </c>
      <c r="P1800" s="15">
        <f t="shared" si="697"/>
        <v>725.29366552936654</v>
      </c>
      <c r="Q1800" s="20">
        <f t="shared" si="698"/>
        <v>-47.293665529366535</v>
      </c>
      <c r="R1800" s="26">
        <f t="shared" si="699"/>
        <v>-9458.7331058733071</v>
      </c>
      <c r="S1800" s="8">
        <f>Daten!K1800</f>
        <v>4294.6099999999997</v>
      </c>
      <c r="T1800" s="8">
        <f>Daten!L1800</f>
        <v>129947.76</v>
      </c>
      <c r="U1800" s="8">
        <f>Daten!M1800</f>
        <v>170328.65</v>
      </c>
      <c r="V1800" s="8">
        <f>Daten!N1800</f>
        <v>500</v>
      </c>
      <c r="W1800" s="8">
        <f>Daten!O1800</f>
        <v>500</v>
      </c>
      <c r="X1800" s="22">
        <f t="shared" si="700"/>
        <v>304571.02</v>
      </c>
      <c r="Y1800" s="8">
        <f t="shared" si="701"/>
        <v>797894.20814484137</v>
      </c>
      <c r="Z1800" s="20">
        <f t="shared" si="702"/>
        <v>-493323.18814484135</v>
      </c>
      <c r="AA1800" s="26">
        <f t="shared" si="703"/>
        <v>49332.318814484141</v>
      </c>
      <c r="AB1800" s="31">
        <f t="shared" si="704"/>
        <v>49670.309960329338</v>
      </c>
      <c r="AC1800" s="30">
        <f t="shared" si="705"/>
        <v>49670.309960329338</v>
      </c>
      <c r="AG1800" s="25">
        <f t="shared" si="706"/>
        <v>9796.7242517185005</v>
      </c>
      <c r="AH1800" s="25">
        <f t="shared" si="707"/>
        <v>49332.318814484141</v>
      </c>
      <c r="AI1800" s="25">
        <f t="shared" si="708"/>
        <v>59129.043066202641</v>
      </c>
      <c r="AJ1800" s="25">
        <f t="shared" si="709"/>
        <v>1</v>
      </c>
      <c r="AK1800" s="25">
        <f t="shared" si="710"/>
        <v>59129.043066202641</v>
      </c>
      <c r="AL1800" s="25">
        <f t="shared" ca="1" si="711"/>
        <v>110879</v>
      </c>
      <c r="AM1800" s="25">
        <f t="shared" ca="1" si="712"/>
        <v>71</v>
      </c>
      <c r="AN1800" s="25">
        <f ca="1">IF(AM1800=0,0,COUNTIF($AM$19:AM1800,C1800*10+1))</f>
        <v>22</v>
      </c>
      <c r="AO1800" s="20">
        <f t="shared" ca="1" si="713"/>
        <v>0</v>
      </c>
      <c r="AP1800" s="32">
        <f t="shared" ca="1" si="714"/>
        <v>110879</v>
      </c>
    </row>
    <row r="1801" spans="1:42" x14ac:dyDescent="0.2">
      <c r="A1801" s="14">
        <f>Daten!A1801</f>
        <v>70346</v>
      </c>
      <c r="B1801" s="7" t="str">
        <f>Daten!B1801</f>
        <v xml:space="preserve">Rum                                               </v>
      </c>
      <c r="C1801" s="14">
        <f t="shared" si="690"/>
        <v>7</v>
      </c>
      <c r="D1801" s="9">
        <f>Daten!D1801</f>
        <v>0</v>
      </c>
      <c r="E1801" s="8">
        <f>Daten!E1801</f>
        <v>9422</v>
      </c>
      <c r="F1801" s="8">
        <f>Daten!F1801</f>
        <v>9265</v>
      </c>
      <c r="G1801" s="26">
        <f t="shared" si="691"/>
        <v>157</v>
      </c>
      <c r="H1801" s="28">
        <f t="shared" si="692"/>
        <v>1.6945493793847813E-2</v>
      </c>
      <c r="I1801" s="20">
        <f t="shared" si="693"/>
        <v>131.98415094700249</v>
      </c>
      <c r="J1801" s="20">
        <f t="shared" si="694"/>
        <v>25.01584905299751</v>
      </c>
      <c r="K1801" s="26">
        <f t="shared" si="695"/>
        <v>-12507.924526498755</v>
      </c>
      <c r="L1801" s="15">
        <f>Daten!G1801</f>
        <v>1388</v>
      </c>
      <c r="M1801" s="15">
        <f>Daten!H1801</f>
        <v>6019</v>
      </c>
      <c r="N1801" s="15">
        <f>Daten!I1801</f>
        <v>2015</v>
      </c>
      <c r="O1801" s="27">
        <f t="shared" si="696"/>
        <v>0.56537630835686992</v>
      </c>
      <c r="P1801" s="15">
        <f t="shared" si="697"/>
        <v>3445.5742484777088</v>
      </c>
      <c r="Q1801" s="20">
        <f t="shared" si="698"/>
        <v>-42.574248477708807</v>
      </c>
      <c r="R1801" s="26">
        <f t="shared" si="699"/>
        <v>-8514.8496955417613</v>
      </c>
      <c r="S1801" s="8">
        <f>Daten!K1801</f>
        <v>1579.74</v>
      </c>
      <c r="T1801" s="8">
        <f>Daten!L1801</f>
        <v>933343.62</v>
      </c>
      <c r="U1801" s="8">
        <f>Daten!M1801</f>
        <v>4932370.1500000004</v>
      </c>
      <c r="V1801" s="8">
        <f>Daten!N1801</f>
        <v>500</v>
      </c>
      <c r="W1801" s="8">
        <f>Daten!O1801</f>
        <v>500</v>
      </c>
      <c r="X1801" s="22">
        <f t="shared" si="700"/>
        <v>5867293.5100000007</v>
      </c>
      <c r="Y1801" s="8">
        <f t="shared" si="701"/>
        <v>3865171.8401751649</v>
      </c>
      <c r="Z1801" s="20">
        <f t="shared" si="702"/>
        <v>2002121.6698248358</v>
      </c>
      <c r="AA1801" s="26">
        <f t="shared" si="703"/>
        <v>-200212.16698248358</v>
      </c>
      <c r="AB1801" s="31">
        <f t="shared" si="704"/>
        <v>-221234.9412045241</v>
      </c>
      <c r="AC1801" s="30">
        <f t="shared" si="705"/>
        <v>0</v>
      </c>
      <c r="AG1801" s="25">
        <f t="shared" si="706"/>
        <v>0</v>
      </c>
      <c r="AH1801" s="25">
        <f t="shared" si="707"/>
        <v>0</v>
      </c>
      <c r="AI1801" s="25">
        <f t="shared" si="708"/>
        <v>0</v>
      </c>
      <c r="AJ1801" s="25">
        <f t="shared" si="709"/>
        <v>1</v>
      </c>
      <c r="AK1801" s="25">
        <f t="shared" si="710"/>
        <v>0</v>
      </c>
      <c r="AL1801" s="25">
        <f t="shared" ca="1" si="711"/>
        <v>0</v>
      </c>
      <c r="AM1801" s="25">
        <f t="shared" ca="1" si="712"/>
        <v>0</v>
      </c>
      <c r="AN1801" s="25">
        <f ca="1">IF(AM1801=0,0,COUNTIF($AM$19:AM1801,C1801*10+1))</f>
        <v>0</v>
      </c>
      <c r="AO1801" s="20">
        <f t="shared" ca="1" si="713"/>
        <v>0</v>
      </c>
      <c r="AP1801" s="32">
        <f t="shared" ca="1" si="714"/>
        <v>0</v>
      </c>
    </row>
    <row r="1802" spans="1:42" x14ac:dyDescent="0.2">
      <c r="A1802" s="14">
        <f>Daten!A1802</f>
        <v>70347</v>
      </c>
      <c r="B1802" s="7" t="str">
        <f>Daten!B1802</f>
        <v xml:space="preserve">St. Sigmund im Sellrain                           </v>
      </c>
      <c r="C1802" s="14">
        <f t="shared" si="690"/>
        <v>7</v>
      </c>
      <c r="D1802" s="9">
        <f>Daten!D1802</f>
        <v>0</v>
      </c>
      <c r="E1802" s="8">
        <f>Daten!E1802</f>
        <v>185</v>
      </c>
      <c r="F1802" s="8">
        <f>Daten!F1802</f>
        <v>175</v>
      </c>
      <c r="G1802" s="26">
        <f t="shared" si="691"/>
        <v>10</v>
      </c>
      <c r="H1802" s="28">
        <f t="shared" si="692"/>
        <v>5.7142857142857141E-2</v>
      </c>
      <c r="I1802" s="20">
        <f t="shared" si="693"/>
        <v>2.4929548209093833</v>
      </c>
      <c r="J1802" s="20">
        <f t="shared" si="694"/>
        <v>7.5070451790906167</v>
      </c>
      <c r="K1802" s="26">
        <f t="shared" si="695"/>
        <v>-3753.5225895453082</v>
      </c>
      <c r="L1802" s="15">
        <f>Daten!G1802</f>
        <v>29</v>
      </c>
      <c r="M1802" s="15">
        <f>Daten!H1802</f>
        <v>118</v>
      </c>
      <c r="N1802" s="15">
        <f>Daten!I1802</f>
        <v>38</v>
      </c>
      <c r="O1802" s="27">
        <f t="shared" si="696"/>
        <v>0.56779661016949157</v>
      </c>
      <c r="P1802" s="15">
        <f t="shared" si="697"/>
        <v>67.549054879609514</v>
      </c>
      <c r="Q1802" s="20">
        <f t="shared" si="698"/>
        <v>-0.54905487960951405</v>
      </c>
      <c r="R1802" s="26">
        <f t="shared" si="699"/>
        <v>-109.81097592190281</v>
      </c>
      <c r="S1802" s="8">
        <f>Daten!K1802</f>
        <v>939.39</v>
      </c>
      <c r="T1802" s="8">
        <f>Daten!L1802</f>
        <v>17639.63</v>
      </c>
      <c r="U1802" s="8">
        <f>Daten!M1802</f>
        <v>21096.65</v>
      </c>
      <c r="V1802" s="8">
        <f>Daten!N1802</f>
        <v>500</v>
      </c>
      <c r="W1802" s="8">
        <f>Daten!O1802</f>
        <v>500</v>
      </c>
      <c r="X1802" s="22">
        <f t="shared" si="700"/>
        <v>39675.67</v>
      </c>
      <c r="Y1802" s="8">
        <f t="shared" si="701"/>
        <v>75892.251160306245</v>
      </c>
      <c r="Z1802" s="20">
        <f t="shared" si="702"/>
        <v>-36216.581160306247</v>
      </c>
      <c r="AA1802" s="26">
        <f t="shared" si="703"/>
        <v>3621.658116030625</v>
      </c>
      <c r="AB1802" s="31">
        <f t="shared" si="704"/>
        <v>-241.67544943658595</v>
      </c>
      <c r="AC1802" s="30">
        <f t="shared" si="705"/>
        <v>0</v>
      </c>
      <c r="AG1802" s="25">
        <f t="shared" si="706"/>
        <v>0</v>
      </c>
      <c r="AH1802" s="25">
        <f t="shared" si="707"/>
        <v>0</v>
      </c>
      <c r="AI1802" s="25">
        <f t="shared" si="708"/>
        <v>0</v>
      </c>
      <c r="AJ1802" s="25">
        <f t="shared" si="709"/>
        <v>1</v>
      </c>
      <c r="AK1802" s="25">
        <f t="shared" si="710"/>
        <v>0</v>
      </c>
      <c r="AL1802" s="25">
        <f t="shared" ca="1" si="711"/>
        <v>0</v>
      </c>
      <c r="AM1802" s="25">
        <f t="shared" ca="1" si="712"/>
        <v>0</v>
      </c>
      <c r="AN1802" s="25">
        <f ca="1">IF(AM1802=0,0,COUNTIF($AM$19:AM1802,C1802*10+1))</f>
        <v>0</v>
      </c>
      <c r="AO1802" s="20">
        <f t="shared" ca="1" si="713"/>
        <v>0</v>
      </c>
      <c r="AP1802" s="32">
        <f t="shared" ca="1" si="714"/>
        <v>0</v>
      </c>
    </row>
    <row r="1803" spans="1:42" x14ac:dyDescent="0.2">
      <c r="A1803" s="14">
        <f>Daten!A1803</f>
        <v>70348</v>
      </c>
      <c r="B1803" s="7" t="str">
        <f>Daten!B1803</f>
        <v xml:space="preserve">Scharnitz                                         </v>
      </c>
      <c r="C1803" s="14">
        <f t="shared" si="690"/>
        <v>7</v>
      </c>
      <c r="D1803" s="9">
        <f>Daten!D1803</f>
        <v>0</v>
      </c>
      <c r="E1803" s="8">
        <f>Daten!E1803</f>
        <v>1433</v>
      </c>
      <c r="F1803" s="8">
        <f>Daten!F1803</f>
        <v>1352</v>
      </c>
      <c r="G1803" s="26">
        <f t="shared" si="691"/>
        <v>81</v>
      </c>
      <c r="H1803" s="28">
        <f t="shared" si="692"/>
        <v>5.9911242603550297E-2</v>
      </c>
      <c r="I1803" s="20">
        <f t="shared" si="693"/>
        <v>19.259856673539922</v>
      </c>
      <c r="J1803" s="20">
        <f t="shared" si="694"/>
        <v>61.740143326460078</v>
      </c>
      <c r="K1803" s="26">
        <f t="shared" si="695"/>
        <v>-30870.071663230039</v>
      </c>
      <c r="L1803" s="15">
        <f>Daten!G1803</f>
        <v>198</v>
      </c>
      <c r="M1803" s="15">
        <f>Daten!H1803</f>
        <v>931</v>
      </c>
      <c r="N1803" s="15">
        <f>Daten!I1803</f>
        <v>304</v>
      </c>
      <c r="O1803" s="27">
        <f t="shared" si="696"/>
        <v>0.53920515574650918</v>
      </c>
      <c r="P1803" s="15">
        <f t="shared" si="697"/>
        <v>532.95059400776654</v>
      </c>
      <c r="Q1803" s="20">
        <f t="shared" si="698"/>
        <v>-30.95059400776654</v>
      </c>
      <c r="R1803" s="26">
        <f t="shared" si="699"/>
        <v>-6190.118801553308</v>
      </c>
      <c r="S1803" s="8">
        <f>Daten!K1803</f>
        <v>3364.54</v>
      </c>
      <c r="T1803" s="8">
        <f>Daten!L1803</f>
        <v>112437.66</v>
      </c>
      <c r="U1803" s="8">
        <f>Daten!M1803</f>
        <v>98509.24</v>
      </c>
      <c r="V1803" s="8">
        <f>Daten!N1803</f>
        <v>500</v>
      </c>
      <c r="W1803" s="8">
        <f>Daten!O1803</f>
        <v>500</v>
      </c>
      <c r="X1803" s="22">
        <f t="shared" si="700"/>
        <v>214311.44</v>
      </c>
      <c r="Y1803" s="8">
        <f t="shared" si="701"/>
        <v>587857.27520388574</v>
      </c>
      <c r="Z1803" s="20">
        <f t="shared" si="702"/>
        <v>-373545.83520388574</v>
      </c>
      <c r="AA1803" s="26">
        <f t="shared" si="703"/>
        <v>37354.583520388573</v>
      </c>
      <c r="AB1803" s="31">
        <f t="shared" si="704"/>
        <v>294.39305560522916</v>
      </c>
      <c r="AC1803" s="30">
        <f t="shared" si="705"/>
        <v>294.39305560522916</v>
      </c>
      <c r="AG1803" s="25">
        <f t="shared" si="706"/>
        <v>-30870.071663230039</v>
      </c>
      <c r="AH1803" s="25">
        <f t="shared" si="707"/>
        <v>37354.583520388573</v>
      </c>
      <c r="AI1803" s="25">
        <f t="shared" si="708"/>
        <v>6484.5118571585335</v>
      </c>
      <c r="AJ1803" s="25">
        <f t="shared" si="709"/>
        <v>1</v>
      </c>
      <c r="AK1803" s="25">
        <f t="shared" si="710"/>
        <v>6484.5118571585335</v>
      </c>
      <c r="AL1803" s="25">
        <f t="shared" ca="1" si="711"/>
        <v>12160</v>
      </c>
      <c r="AM1803" s="25">
        <f t="shared" ca="1" si="712"/>
        <v>71</v>
      </c>
      <c r="AN1803" s="25">
        <f ca="1">IF(AM1803=0,0,COUNTIF($AM$19:AM1803,C1803*10+1))</f>
        <v>23</v>
      </c>
      <c r="AO1803" s="20">
        <f t="shared" ca="1" si="713"/>
        <v>0</v>
      </c>
      <c r="AP1803" s="32">
        <f t="shared" ca="1" si="714"/>
        <v>12160</v>
      </c>
    </row>
    <row r="1804" spans="1:42" x14ac:dyDescent="0.2">
      <c r="A1804" s="14">
        <f>Daten!A1804</f>
        <v>70349</v>
      </c>
      <c r="B1804" s="7" t="str">
        <f>Daten!B1804</f>
        <v xml:space="preserve">Schmirn                                           </v>
      </c>
      <c r="C1804" s="14">
        <f t="shared" si="690"/>
        <v>7</v>
      </c>
      <c r="D1804" s="9">
        <f>Daten!D1804</f>
        <v>0</v>
      </c>
      <c r="E1804" s="8">
        <f>Daten!E1804</f>
        <v>870</v>
      </c>
      <c r="F1804" s="8">
        <f>Daten!F1804</f>
        <v>870</v>
      </c>
      <c r="G1804" s="26">
        <f t="shared" si="691"/>
        <v>0</v>
      </c>
      <c r="H1804" s="28">
        <f t="shared" si="692"/>
        <v>0</v>
      </c>
      <c r="I1804" s="20">
        <f t="shared" si="693"/>
        <v>12.393546823949505</v>
      </c>
      <c r="J1804" s="20">
        <f t="shared" si="694"/>
        <v>-12.393546823949505</v>
      </c>
      <c r="K1804" s="26">
        <f t="shared" si="695"/>
        <v>6196.773411974752</v>
      </c>
      <c r="L1804" s="15">
        <f>Daten!G1804</f>
        <v>136</v>
      </c>
      <c r="M1804" s="15">
        <f>Daten!H1804</f>
        <v>556</v>
      </c>
      <c r="N1804" s="15">
        <f>Daten!I1804</f>
        <v>178</v>
      </c>
      <c r="O1804" s="27">
        <f t="shared" si="696"/>
        <v>0.56474820143884896</v>
      </c>
      <c r="P1804" s="15">
        <f t="shared" si="697"/>
        <v>318.28198739883806</v>
      </c>
      <c r="Q1804" s="20">
        <f t="shared" si="698"/>
        <v>-4.281987398838055</v>
      </c>
      <c r="R1804" s="26">
        <f t="shared" si="699"/>
        <v>-856.397479767611</v>
      </c>
      <c r="S1804" s="8">
        <f>Daten!K1804</f>
        <v>2859.5</v>
      </c>
      <c r="T1804" s="8">
        <f>Daten!L1804</f>
        <v>35735.199999999997</v>
      </c>
      <c r="U1804" s="8">
        <f>Daten!M1804</f>
        <v>39697</v>
      </c>
      <c r="V1804" s="8">
        <f>Daten!N1804</f>
        <v>500</v>
      </c>
      <c r="W1804" s="8">
        <f>Daten!O1804</f>
        <v>500</v>
      </c>
      <c r="X1804" s="22">
        <f t="shared" si="700"/>
        <v>78291.7</v>
      </c>
      <c r="Y1804" s="8">
        <f t="shared" si="701"/>
        <v>356898.69464576454</v>
      </c>
      <c r="Z1804" s="20">
        <f t="shared" si="702"/>
        <v>-278606.99464576453</v>
      </c>
      <c r="AA1804" s="26">
        <f t="shared" si="703"/>
        <v>27860.699464576453</v>
      </c>
      <c r="AB1804" s="31">
        <f t="shared" si="704"/>
        <v>33201.075396783592</v>
      </c>
      <c r="AC1804" s="30">
        <f t="shared" si="705"/>
        <v>33201.075396783592</v>
      </c>
      <c r="AG1804" s="25">
        <f t="shared" si="706"/>
        <v>6196.773411974752</v>
      </c>
      <c r="AH1804" s="25">
        <f t="shared" si="707"/>
        <v>27860.699464576453</v>
      </c>
      <c r="AI1804" s="25">
        <f t="shared" si="708"/>
        <v>34057.472876551205</v>
      </c>
      <c r="AJ1804" s="25">
        <f t="shared" si="709"/>
        <v>1</v>
      </c>
      <c r="AK1804" s="25">
        <f t="shared" si="710"/>
        <v>34057.472876551205</v>
      </c>
      <c r="AL1804" s="25">
        <f t="shared" ca="1" si="711"/>
        <v>63865</v>
      </c>
      <c r="AM1804" s="25">
        <f t="shared" ca="1" si="712"/>
        <v>71</v>
      </c>
      <c r="AN1804" s="25">
        <f ca="1">IF(AM1804=0,0,COUNTIF($AM$19:AM1804,C1804*10+1))</f>
        <v>24</v>
      </c>
      <c r="AO1804" s="20">
        <f t="shared" ca="1" si="713"/>
        <v>0</v>
      </c>
      <c r="AP1804" s="32">
        <f t="shared" ca="1" si="714"/>
        <v>63865</v>
      </c>
    </row>
    <row r="1805" spans="1:42" x14ac:dyDescent="0.2">
      <c r="A1805" s="14">
        <f>Daten!A1805</f>
        <v>70350</v>
      </c>
      <c r="B1805" s="7" t="str">
        <f>Daten!B1805</f>
        <v xml:space="preserve">Schönberg im Stubaital                           </v>
      </c>
      <c r="C1805" s="14">
        <f t="shared" si="690"/>
        <v>7</v>
      </c>
      <c r="D1805" s="9">
        <f>Daten!D1805</f>
        <v>0</v>
      </c>
      <c r="E1805" s="8">
        <f>Daten!E1805</f>
        <v>1070</v>
      </c>
      <c r="F1805" s="8">
        <f>Daten!F1805</f>
        <v>1111</v>
      </c>
      <c r="G1805" s="26">
        <f t="shared" si="691"/>
        <v>-41</v>
      </c>
      <c r="H1805" s="28">
        <f t="shared" si="692"/>
        <v>-3.6903690369036901E-2</v>
      </c>
      <c r="I1805" s="20">
        <f t="shared" si="693"/>
        <v>15.826701748744712</v>
      </c>
      <c r="J1805" s="20">
        <f t="shared" si="694"/>
        <v>-56.826701748744711</v>
      </c>
      <c r="K1805" s="26">
        <f t="shared" si="695"/>
        <v>28413.350874372354</v>
      </c>
      <c r="L1805" s="15">
        <f>Daten!G1805</f>
        <v>173</v>
      </c>
      <c r="M1805" s="15">
        <f>Daten!H1805</f>
        <v>700</v>
      </c>
      <c r="N1805" s="15">
        <f>Daten!I1805</f>
        <v>197</v>
      </c>
      <c r="O1805" s="27">
        <f t="shared" si="696"/>
        <v>0.52857142857142858</v>
      </c>
      <c r="P1805" s="15">
        <f t="shared" si="697"/>
        <v>400.7147323366666</v>
      </c>
      <c r="Q1805" s="20">
        <f t="shared" si="698"/>
        <v>-30.7147323366666</v>
      </c>
      <c r="R1805" s="26">
        <f t="shared" si="699"/>
        <v>-6142.9464673333205</v>
      </c>
      <c r="S1805" s="8">
        <f>Daten!K1805</f>
        <v>1609.14</v>
      </c>
      <c r="T1805" s="8">
        <f>Daten!L1805</f>
        <v>97037.41</v>
      </c>
      <c r="U1805" s="8">
        <f>Daten!M1805</f>
        <v>324179.25</v>
      </c>
      <c r="V1805" s="8">
        <f>Daten!N1805</f>
        <v>500</v>
      </c>
      <c r="W1805" s="8">
        <f>Daten!O1805</f>
        <v>500</v>
      </c>
      <c r="X1805" s="22">
        <f t="shared" si="700"/>
        <v>422825.8</v>
      </c>
      <c r="Y1805" s="8">
        <f t="shared" si="701"/>
        <v>438944.37157582532</v>
      </c>
      <c r="Z1805" s="20">
        <f t="shared" si="702"/>
        <v>-16118.571575825335</v>
      </c>
      <c r="AA1805" s="26">
        <f t="shared" si="703"/>
        <v>1611.8571575825335</v>
      </c>
      <c r="AB1805" s="31">
        <f t="shared" si="704"/>
        <v>23882.261564621567</v>
      </c>
      <c r="AC1805" s="30">
        <f t="shared" si="705"/>
        <v>23882.261564621567</v>
      </c>
      <c r="AG1805" s="25">
        <f t="shared" si="706"/>
        <v>28413.350874372354</v>
      </c>
      <c r="AH1805" s="25">
        <f t="shared" si="707"/>
        <v>1611.8571575825335</v>
      </c>
      <c r="AI1805" s="25">
        <f t="shared" si="708"/>
        <v>30025.208031954888</v>
      </c>
      <c r="AJ1805" s="25">
        <f t="shared" si="709"/>
        <v>1</v>
      </c>
      <c r="AK1805" s="25">
        <f t="shared" si="710"/>
        <v>30025.208031954888</v>
      </c>
      <c r="AL1805" s="25">
        <f t="shared" ca="1" si="711"/>
        <v>56304</v>
      </c>
      <c r="AM1805" s="25">
        <f t="shared" ca="1" si="712"/>
        <v>71</v>
      </c>
      <c r="AN1805" s="25">
        <f ca="1">IF(AM1805=0,0,COUNTIF($AM$19:AM1805,C1805*10+1))</f>
        <v>25</v>
      </c>
      <c r="AO1805" s="20">
        <f t="shared" ca="1" si="713"/>
        <v>0</v>
      </c>
      <c r="AP1805" s="32">
        <f t="shared" ca="1" si="714"/>
        <v>56304</v>
      </c>
    </row>
    <row r="1806" spans="1:42" x14ac:dyDescent="0.2">
      <c r="A1806" s="14">
        <f>Daten!A1806</f>
        <v>70351</v>
      </c>
      <c r="B1806" s="7" t="str">
        <f>Daten!B1806</f>
        <v xml:space="preserve">Seefeld in Tirol                                  </v>
      </c>
      <c r="C1806" s="14">
        <f t="shared" si="690"/>
        <v>7</v>
      </c>
      <c r="D1806" s="9">
        <f>Daten!D1806</f>
        <v>0</v>
      </c>
      <c r="E1806" s="8">
        <f>Daten!E1806</f>
        <v>3608</v>
      </c>
      <c r="F1806" s="8">
        <f>Daten!F1806</f>
        <v>3457</v>
      </c>
      <c r="G1806" s="26">
        <f t="shared" si="691"/>
        <v>151</v>
      </c>
      <c r="H1806" s="28">
        <f t="shared" si="692"/>
        <v>4.3679490888053223E-2</v>
      </c>
      <c r="I1806" s="20">
        <f t="shared" si="693"/>
        <v>49.24654180504993</v>
      </c>
      <c r="J1806" s="20">
        <f t="shared" si="694"/>
        <v>101.75345819495007</v>
      </c>
      <c r="K1806" s="26">
        <f t="shared" si="695"/>
        <v>-50876.729097475036</v>
      </c>
      <c r="L1806" s="15">
        <f>Daten!G1806</f>
        <v>469</v>
      </c>
      <c r="M1806" s="15">
        <f>Daten!H1806</f>
        <v>2294</v>
      </c>
      <c r="N1806" s="15">
        <f>Daten!I1806</f>
        <v>845</v>
      </c>
      <c r="O1806" s="27">
        <f t="shared" si="696"/>
        <v>0.57279860505666957</v>
      </c>
      <c r="P1806" s="15">
        <f t="shared" si="697"/>
        <v>1313.1994228290189</v>
      </c>
      <c r="Q1806" s="20">
        <f t="shared" si="698"/>
        <v>0.80057717098111425</v>
      </c>
      <c r="R1806" s="26">
        <f t="shared" si="699"/>
        <v>160.11543419622285</v>
      </c>
      <c r="S1806" s="8">
        <f>Daten!K1806</f>
        <v>1204.02</v>
      </c>
      <c r="T1806" s="8">
        <f>Daten!L1806</f>
        <v>885332.05</v>
      </c>
      <c r="U1806" s="8">
        <f>Daten!M1806</f>
        <v>2073918.91</v>
      </c>
      <c r="V1806" s="8">
        <f>Daten!N1806</f>
        <v>500</v>
      </c>
      <c r="W1806" s="8">
        <f>Daten!O1806</f>
        <v>500</v>
      </c>
      <c r="X1806" s="22">
        <f t="shared" si="700"/>
        <v>2960454.98</v>
      </c>
      <c r="Y1806" s="8">
        <f t="shared" si="701"/>
        <v>1480104.011818297</v>
      </c>
      <c r="Z1806" s="20">
        <f t="shared" si="702"/>
        <v>1480350.968181703</v>
      </c>
      <c r="AA1806" s="26">
        <f t="shared" si="703"/>
        <v>-148035.09681817031</v>
      </c>
      <c r="AB1806" s="31">
        <f t="shared" si="704"/>
        <v>-198751.71048144912</v>
      </c>
      <c r="AC1806" s="30">
        <f t="shared" si="705"/>
        <v>0</v>
      </c>
      <c r="AG1806" s="25">
        <f t="shared" si="706"/>
        <v>0</v>
      </c>
      <c r="AH1806" s="25">
        <f t="shared" si="707"/>
        <v>0</v>
      </c>
      <c r="AI1806" s="25">
        <f t="shared" si="708"/>
        <v>0</v>
      </c>
      <c r="AJ1806" s="25">
        <f t="shared" si="709"/>
        <v>1</v>
      </c>
      <c r="AK1806" s="25">
        <f t="shared" si="710"/>
        <v>0</v>
      </c>
      <c r="AL1806" s="25">
        <f t="shared" ca="1" si="711"/>
        <v>0</v>
      </c>
      <c r="AM1806" s="25">
        <f t="shared" ca="1" si="712"/>
        <v>0</v>
      </c>
      <c r="AN1806" s="25">
        <f ca="1">IF(AM1806=0,0,COUNTIF($AM$19:AM1806,C1806*10+1))</f>
        <v>0</v>
      </c>
      <c r="AO1806" s="20">
        <f t="shared" ca="1" si="713"/>
        <v>0</v>
      </c>
      <c r="AP1806" s="32">
        <f t="shared" ca="1" si="714"/>
        <v>0</v>
      </c>
    </row>
    <row r="1807" spans="1:42" x14ac:dyDescent="0.2">
      <c r="A1807" s="14">
        <f>Daten!A1807</f>
        <v>70352</v>
      </c>
      <c r="B1807" s="7" t="str">
        <f>Daten!B1807</f>
        <v xml:space="preserve">Sellrain                                          </v>
      </c>
      <c r="C1807" s="14">
        <f t="shared" si="690"/>
        <v>7</v>
      </c>
      <c r="D1807" s="9">
        <f>Daten!D1807</f>
        <v>0</v>
      </c>
      <c r="E1807" s="8">
        <f>Daten!E1807</f>
        <v>1335</v>
      </c>
      <c r="F1807" s="8">
        <f>Daten!F1807</f>
        <v>1324</v>
      </c>
      <c r="G1807" s="26">
        <f t="shared" si="691"/>
        <v>11</v>
      </c>
      <c r="H1807" s="28">
        <f t="shared" si="692"/>
        <v>8.3081570996978854E-3</v>
      </c>
      <c r="I1807" s="20">
        <f t="shared" si="693"/>
        <v>18.86098390219442</v>
      </c>
      <c r="J1807" s="20">
        <f t="shared" si="694"/>
        <v>-7.8609839021944197</v>
      </c>
      <c r="K1807" s="26">
        <f t="shared" si="695"/>
        <v>3930.4919510972099</v>
      </c>
      <c r="L1807" s="15">
        <f>Daten!G1807</f>
        <v>190</v>
      </c>
      <c r="M1807" s="15">
        <f>Daten!H1807</f>
        <v>825</v>
      </c>
      <c r="N1807" s="15">
        <f>Daten!I1807</f>
        <v>320</v>
      </c>
      <c r="O1807" s="27">
        <f t="shared" si="696"/>
        <v>0.61818181818181817</v>
      </c>
      <c r="P1807" s="15">
        <f t="shared" si="697"/>
        <v>472.27093453964278</v>
      </c>
      <c r="Q1807" s="20">
        <f t="shared" si="698"/>
        <v>37.729065460357219</v>
      </c>
      <c r="R1807" s="26">
        <f t="shared" si="699"/>
        <v>7545.8130920714439</v>
      </c>
      <c r="S1807" s="8">
        <f>Daten!K1807</f>
        <v>5604.02</v>
      </c>
      <c r="T1807" s="8">
        <f>Daten!L1807</f>
        <v>82153.64</v>
      </c>
      <c r="U1807" s="8">
        <f>Daten!M1807</f>
        <v>43453.8</v>
      </c>
      <c r="V1807" s="8">
        <f>Daten!N1807</f>
        <v>500</v>
      </c>
      <c r="W1807" s="8">
        <f>Daten!O1807</f>
        <v>500</v>
      </c>
      <c r="X1807" s="22">
        <f t="shared" si="700"/>
        <v>131211.46000000002</v>
      </c>
      <c r="Y1807" s="8">
        <f t="shared" si="701"/>
        <v>547654.89350815595</v>
      </c>
      <c r="Z1807" s="20">
        <f t="shared" si="702"/>
        <v>-416443.43350815593</v>
      </c>
      <c r="AA1807" s="26">
        <f t="shared" si="703"/>
        <v>41644.343350815594</v>
      </c>
      <c r="AB1807" s="31">
        <f t="shared" si="704"/>
        <v>53120.648393984244</v>
      </c>
      <c r="AC1807" s="30">
        <f t="shared" si="705"/>
        <v>53120.648393984244</v>
      </c>
      <c r="AG1807" s="25">
        <f t="shared" si="706"/>
        <v>3930.4919510972099</v>
      </c>
      <c r="AH1807" s="25">
        <f t="shared" si="707"/>
        <v>41644.343350815594</v>
      </c>
      <c r="AI1807" s="25">
        <f t="shared" si="708"/>
        <v>45574.835301912804</v>
      </c>
      <c r="AJ1807" s="25">
        <f t="shared" si="709"/>
        <v>1</v>
      </c>
      <c r="AK1807" s="25">
        <f t="shared" si="710"/>
        <v>45574.835301912804</v>
      </c>
      <c r="AL1807" s="25">
        <f t="shared" ca="1" si="711"/>
        <v>85462</v>
      </c>
      <c r="AM1807" s="25">
        <f t="shared" ca="1" si="712"/>
        <v>71</v>
      </c>
      <c r="AN1807" s="25">
        <f ca="1">IF(AM1807=0,0,COUNTIF($AM$19:AM1807,C1807*10+1))</f>
        <v>26</v>
      </c>
      <c r="AO1807" s="20">
        <f t="shared" ca="1" si="713"/>
        <v>0</v>
      </c>
      <c r="AP1807" s="32">
        <f t="shared" ca="1" si="714"/>
        <v>85462</v>
      </c>
    </row>
    <row r="1808" spans="1:42" x14ac:dyDescent="0.2">
      <c r="A1808" s="14">
        <f>Daten!A1808</f>
        <v>70353</v>
      </c>
      <c r="B1808" s="7" t="str">
        <f>Daten!B1808</f>
        <v xml:space="preserve">Sistrans                                          </v>
      </c>
      <c r="C1808" s="14">
        <f t="shared" si="690"/>
        <v>7</v>
      </c>
      <c r="D1808" s="9">
        <f>Daten!D1808</f>
        <v>0</v>
      </c>
      <c r="E1808" s="8">
        <f>Daten!E1808</f>
        <v>2289</v>
      </c>
      <c r="F1808" s="8">
        <f>Daten!F1808</f>
        <v>2250</v>
      </c>
      <c r="G1808" s="26">
        <f t="shared" si="691"/>
        <v>39</v>
      </c>
      <c r="H1808" s="28">
        <f t="shared" si="692"/>
        <v>1.7333333333333333E-2</v>
      </c>
      <c r="I1808" s="20">
        <f t="shared" si="693"/>
        <v>32.05227626883493</v>
      </c>
      <c r="J1808" s="20">
        <f t="shared" si="694"/>
        <v>6.9477237311650697</v>
      </c>
      <c r="K1808" s="26">
        <f t="shared" si="695"/>
        <v>-3473.8618655825348</v>
      </c>
      <c r="L1808" s="15">
        <f>Daten!G1808</f>
        <v>361</v>
      </c>
      <c r="M1808" s="15">
        <f>Daten!H1808</f>
        <v>1453</v>
      </c>
      <c r="N1808" s="15">
        <f>Daten!I1808</f>
        <v>475</v>
      </c>
      <c r="O1808" s="27">
        <f t="shared" si="696"/>
        <v>0.57536132140399177</v>
      </c>
      <c r="P1808" s="15">
        <f t="shared" si="697"/>
        <v>831.76929440739502</v>
      </c>
      <c r="Q1808" s="20">
        <f t="shared" si="698"/>
        <v>4.230705592604977</v>
      </c>
      <c r="R1808" s="26">
        <f t="shared" si="699"/>
        <v>846.14111852099541</v>
      </c>
      <c r="S1808" s="8">
        <f>Daten!K1808</f>
        <v>2782.73</v>
      </c>
      <c r="T1808" s="8">
        <f>Daten!L1808</f>
        <v>226693.82</v>
      </c>
      <c r="U1808" s="8">
        <f>Daten!M1808</f>
        <v>281822.43</v>
      </c>
      <c r="V1808" s="8">
        <f>Daten!N1808</f>
        <v>500</v>
      </c>
      <c r="W1808" s="8">
        <f>Daten!O1808</f>
        <v>500</v>
      </c>
      <c r="X1808" s="22">
        <f t="shared" si="700"/>
        <v>511298.98</v>
      </c>
      <c r="Y1808" s="8">
        <f t="shared" si="701"/>
        <v>939012.77246454603</v>
      </c>
      <c r="Z1808" s="20">
        <f t="shared" si="702"/>
        <v>-427713.79246454604</v>
      </c>
      <c r="AA1808" s="26">
        <f t="shared" si="703"/>
        <v>42771.379246454606</v>
      </c>
      <c r="AB1808" s="31">
        <f t="shared" si="704"/>
        <v>40143.658499393066</v>
      </c>
      <c r="AC1808" s="30">
        <f t="shared" si="705"/>
        <v>40143.658499393066</v>
      </c>
      <c r="AG1808" s="25">
        <f t="shared" si="706"/>
        <v>-3473.8618655825348</v>
      </c>
      <c r="AH1808" s="25">
        <f t="shared" si="707"/>
        <v>42771.379246454606</v>
      </c>
      <c r="AI1808" s="25">
        <f t="shared" si="708"/>
        <v>39297.517380872072</v>
      </c>
      <c r="AJ1808" s="25">
        <f t="shared" si="709"/>
        <v>1</v>
      </c>
      <c r="AK1808" s="25">
        <f t="shared" si="710"/>
        <v>39297.517380872072</v>
      </c>
      <c r="AL1808" s="25">
        <f t="shared" ca="1" si="711"/>
        <v>73691</v>
      </c>
      <c r="AM1808" s="25">
        <f t="shared" ca="1" si="712"/>
        <v>71</v>
      </c>
      <c r="AN1808" s="25">
        <f ca="1">IF(AM1808=0,0,COUNTIF($AM$19:AM1808,C1808*10+1))</f>
        <v>27</v>
      </c>
      <c r="AO1808" s="20">
        <f t="shared" ca="1" si="713"/>
        <v>0</v>
      </c>
      <c r="AP1808" s="32">
        <f t="shared" ca="1" si="714"/>
        <v>73691</v>
      </c>
    </row>
    <row r="1809" spans="1:42" x14ac:dyDescent="0.2">
      <c r="A1809" s="14">
        <f>Daten!A1809</f>
        <v>70354</v>
      </c>
      <c r="B1809" s="7" t="str">
        <f>Daten!B1809</f>
        <v xml:space="preserve">Hall in Tirol                                     </v>
      </c>
      <c r="C1809" s="14">
        <f t="shared" si="690"/>
        <v>7</v>
      </c>
      <c r="D1809" s="9">
        <f>Daten!D1809</f>
        <v>0</v>
      </c>
      <c r="E1809" s="8">
        <f>Daten!E1809</f>
        <v>14797</v>
      </c>
      <c r="F1809" s="8">
        <f>Daten!F1809</f>
        <v>14106</v>
      </c>
      <c r="G1809" s="26">
        <f t="shared" si="691"/>
        <v>691</v>
      </c>
      <c r="H1809" s="28">
        <f t="shared" si="692"/>
        <v>4.8986246987097685E-2</v>
      </c>
      <c r="I1809" s="20">
        <f t="shared" si="693"/>
        <v>200.94640402141576</v>
      </c>
      <c r="J1809" s="20">
        <f t="shared" si="694"/>
        <v>490.05359597858421</v>
      </c>
      <c r="K1809" s="26">
        <f t="shared" si="695"/>
        <v>-245026.7979892921</v>
      </c>
      <c r="L1809" s="15">
        <f>Daten!G1809</f>
        <v>2140</v>
      </c>
      <c r="M1809" s="15">
        <f>Daten!H1809</f>
        <v>9792</v>
      </c>
      <c r="N1809" s="15">
        <f>Daten!I1809</f>
        <v>2865</v>
      </c>
      <c r="O1809" s="27">
        <f t="shared" si="696"/>
        <v>0.51113153594771243</v>
      </c>
      <c r="P1809" s="15">
        <f t="shared" si="697"/>
        <v>5605.4266557723422</v>
      </c>
      <c r="Q1809" s="20">
        <f t="shared" si="698"/>
        <v>-600.4266557723422</v>
      </c>
      <c r="R1809" s="26">
        <f t="shared" si="699"/>
        <v>-120085.33115446844</v>
      </c>
      <c r="S1809" s="8">
        <f>Daten!K1809</f>
        <v>1460.48</v>
      </c>
      <c r="T1809" s="8">
        <f>Daten!L1809</f>
        <v>1167429.01</v>
      </c>
      <c r="U1809" s="8">
        <f>Daten!M1809</f>
        <v>9210353.0800000001</v>
      </c>
      <c r="V1809" s="8">
        <f>Daten!N1809</f>
        <v>500</v>
      </c>
      <c r="W1809" s="8">
        <f>Daten!O1809</f>
        <v>500</v>
      </c>
      <c r="X1809" s="22">
        <f t="shared" si="700"/>
        <v>10379242.57</v>
      </c>
      <c r="Y1809" s="8">
        <f t="shared" si="701"/>
        <v>6070149.4076705491</v>
      </c>
      <c r="Z1809" s="20">
        <f t="shared" si="702"/>
        <v>4309093.1623294512</v>
      </c>
      <c r="AA1809" s="26">
        <f t="shared" si="703"/>
        <v>-430909.31623294513</v>
      </c>
      <c r="AB1809" s="31">
        <f t="shared" si="704"/>
        <v>-796021.44537670561</v>
      </c>
      <c r="AC1809" s="30">
        <f t="shared" si="705"/>
        <v>0</v>
      </c>
      <c r="AG1809" s="25">
        <f t="shared" si="706"/>
        <v>0</v>
      </c>
      <c r="AH1809" s="25">
        <f t="shared" si="707"/>
        <v>0</v>
      </c>
      <c r="AI1809" s="25">
        <f t="shared" si="708"/>
        <v>0</v>
      </c>
      <c r="AJ1809" s="25">
        <f t="shared" si="709"/>
        <v>1</v>
      </c>
      <c r="AK1809" s="25">
        <f t="shared" si="710"/>
        <v>0</v>
      </c>
      <c r="AL1809" s="25">
        <f t="shared" ca="1" si="711"/>
        <v>0</v>
      </c>
      <c r="AM1809" s="25">
        <f t="shared" ca="1" si="712"/>
        <v>0</v>
      </c>
      <c r="AN1809" s="25">
        <f ca="1">IF(AM1809=0,0,COUNTIF($AM$19:AM1809,C1809*10+1))</f>
        <v>0</v>
      </c>
      <c r="AO1809" s="20">
        <f t="shared" ca="1" si="713"/>
        <v>0</v>
      </c>
      <c r="AP1809" s="32">
        <f t="shared" ca="1" si="714"/>
        <v>0</v>
      </c>
    </row>
    <row r="1810" spans="1:42" x14ac:dyDescent="0.2">
      <c r="A1810" s="14">
        <f>Daten!A1810</f>
        <v>70355</v>
      </c>
      <c r="B1810" s="7" t="str">
        <f>Daten!B1810</f>
        <v xml:space="preserve">Steinach am Brenner                               </v>
      </c>
      <c r="C1810" s="14">
        <f t="shared" si="690"/>
        <v>7</v>
      </c>
      <c r="D1810" s="9">
        <f>Daten!D1810</f>
        <v>0</v>
      </c>
      <c r="E1810" s="8">
        <f>Daten!E1810</f>
        <v>3684</v>
      </c>
      <c r="F1810" s="8">
        <f>Daten!F1810</f>
        <v>3634</v>
      </c>
      <c r="G1810" s="26">
        <f t="shared" si="691"/>
        <v>50</v>
      </c>
      <c r="H1810" s="28">
        <f t="shared" si="692"/>
        <v>1.3758943313153549E-2</v>
      </c>
      <c r="I1810" s="20">
        <f t="shared" si="693"/>
        <v>51.767987538198277</v>
      </c>
      <c r="J1810" s="20">
        <f t="shared" si="694"/>
        <v>-1.7679875381982768</v>
      </c>
      <c r="K1810" s="26">
        <f t="shared" si="695"/>
        <v>883.99376909913838</v>
      </c>
      <c r="L1810" s="15">
        <f>Daten!G1810</f>
        <v>575</v>
      </c>
      <c r="M1810" s="15">
        <f>Daten!H1810</f>
        <v>2356</v>
      </c>
      <c r="N1810" s="15">
        <f>Daten!I1810</f>
        <v>753</v>
      </c>
      <c r="O1810" s="27">
        <f t="shared" si="696"/>
        <v>0.56366723259762308</v>
      </c>
      <c r="P1810" s="15">
        <f t="shared" si="697"/>
        <v>1348.691299121695</v>
      </c>
      <c r="Q1810" s="20">
        <f t="shared" si="698"/>
        <v>-20.69129912169501</v>
      </c>
      <c r="R1810" s="26">
        <f t="shared" si="699"/>
        <v>-4138.2598243390021</v>
      </c>
      <c r="S1810" s="8">
        <f>Daten!K1810</f>
        <v>11690.4</v>
      </c>
      <c r="T1810" s="8">
        <f>Daten!L1810</f>
        <v>297262.93</v>
      </c>
      <c r="U1810" s="8">
        <f>Daten!M1810</f>
        <v>1148831.1100000001</v>
      </c>
      <c r="V1810" s="8">
        <f>Daten!N1810</f>
        <v>500</v>
      </c>
      <c r="W1810" s="8">
        <f>Daten!O1810</f>
        <v>500</v>
      </c>
      <c r="X1810" s="22">
        <f t="shared" si="700"/>
        <v>1457784.4400000002</v>
      </c>
      <c r="Y1810" s="8">
        <f t="shared" si="701"/>
        <v>1511281.3690517202</v>
      </c>
      <c r="Z1810" s="20">
        <f t="shared" si="702"/>
        <v>-53496.929051720072</v>
      </c>
      <c r="AA1810" s="26">
        <f t="shared" si="703"/>
        <v>5349.6929051720072</v>
      </c>
      <c r="AB1810" s="31">
        <f t="shared" si="704"/>
        <v>2095.4268499321433</v>
      </c>
      <c r="AC1810" s="30">
        <f t="shared" si="705"/>
        <v>2095.4268499321433</v>
      </c>
      <c r="AG1810" s="25">
        <f t="shared" si="706"/>
        <v>883.99376909913838</v>
      </c>
      <c r="AH1810" s="25">
        <f t="shared" si="707"/>
        <v>5349.6929051720072</v>
      </c>
      <c r="AI1810" s="25">
        <f t="shared" si="708"/>
        <v>6233.6866742711454</v>
      </c>
      <c r="AJ1810" s="25">
        <f t="shared" si="709"/>
        <v>1</v>
      </c>
      <c r="AK1810" s="25">
        <f t="shared" si="710"/>
        <v>0</v>
      </c>
      <c r="AL1810" s="25">
        <f t="shared" ca="1" si="711"/>
        <v>0</v>
      </c>
      <c r="AM1810" s="25">
        <f t="shared" ca="1" si="712"/>
        <v>0</v>
      </c>
      <c r="AN1810" s="25">
        <f ca="1">IF(AM1810=0,0,COUNTIF($AM$19:AM1810,C1810*10+1))</f>
        <v>0</v>
      </c>
      <c r="AO1810" s="20">
        <f t="shared" ca="1" si="713"/>
        <v>0</v>
      </c>
      <c r="AP1810" s="32">
        <f t="shared" ca="1" si="714"/>
        <v>0</v>
      </c>
    </row>
    <row r="1811" spans="1:42" x14ac:dyDescent="0.2">
      <c r="A1811" s="14">
        <f>Daten!A1811</f>
        <v>70356</v>
      </c>
      <c r="B1811" s="7" t="str">
        <f>Daten!B1811</f>
        <v xml:space="preserve">Telfes im Stubai                                  </v>
      </c>
      <c r="C1811" s="14">
        <f t="shared" ref="C1811:C1874" si="715">INT(A1811/10000)</f>
        <v>7</v>
      </c>
      <c r="D1811" s="9">
        <f>Daten!D1811</f>
        <v>0</v>
      </c>
      <c r="E1811" s="8">
        <f>Daten!E1811</f>
        <v>1612</v>
      </c>
      <c r="F1811" s="8">
        <f>Daten!F1811</f>
        <v>1595</v>
      </c>
      <c r="G1811" s="26">
        <f t="shared" ref="G1811:G1874" si="716">E1811-F1811</f>
        <v>17</v>
      </c>
      <c r="H1811" s="28">
        <f t="shared" ref="H1811:H1874" si="717">G1811/F1811</f>
        <v>1.0658307210031349E-2</v>
      </c>
      <c r="I1811" s="20">
        <f t="shared" ref="I1811:I1874" si="718">F1811*$I$6</f>
        <v>22.721502510574094</v>
      </c>
      <c r="J1811" s="20">
        <f t="shared" ref="J1811:J1874" si="719">G1811-I1811</f>
        <v>-5.7215025105740942</v>
      </c>
      <c r="K1811" s="26">
        <f t="shared" ref="K1811:K1874" si="720">-J1811*$K$5</f>
        <v>2860.7512552870471</v>
      </c>
      <c r="L1811" s="15">
        <f>Daten!G1811</f>
        <v>232</v>
      </c>
      <c r="M1811" s="15">
        <f>Daten!H1811</f>
        <v>1064</v>
      </c>
      <c r="N1811" s="15">
        <f>Daten!I1811</f>
        <v>316</v>
      </c>
      <c r="O1811" s="27">
        <f t="shared" ref="O1811:O1874" si="721">(L1811+N1811)/M1811</f>
        <v>0.51503759398496241</v>
      </c>
      <c r="P1811" s="15">
        <f t="shared" ref="P1811:P1874" si="722">M1811*$P$6</f>
        <v>609.0863931517332</v>
      </c>
      <c r="Q1811" s="20">
        <f t="shared" ref="Q1811:Q1874" si="723">L1811+N1811-P1811</f>
        <v>-61.086393151733205</v>
      </c>
      <c r="R1811" s="26">
        <f t="shared" ref="R1811:R1874" si="724">Q1811*$R$5</f>
        <v>-12217.278630346642</v>
      </c>
      <c r="S1811" s="8">
        <f>Daten!K1811</f>
        <v>2940.6</v>
      </c>
      <c r="T1811" s="8">
        <f>Daten!L1811</f>
        <v>147825.87</v>
      </c>
      <c r="U1811" s="8">
        <f>Daten!M1811</f>
        <v>219569.1</v>
      </c>
      <c r="V1811" s="8">
        <f>Daten!N1811</f>
        <v>500</v>
      </c>
      <c r="W1811" s="8">
        <f>Daten!O1811</f>
        <v>500</v>
      </c>
      <c r="X1811" s="22">
        <f t="shared" ref="X1811:X1874" si="725">S1811/V1811*500+T1811/W1811*500+U1811</f>
        <v>370335.57</v>
      </c>
      <c r="Y1811" s="8">
        <f t="shared" ref="Y1811:Y1874" si="726">E1811*$Y$6</f>
        <v>661288.15605629014</v>
      </c>
      <c r="Z1811" s="20">
        <f t="shared" ref="Z1811:Z1874" si="727">X1811-Y1811</f>
        <v>-290952.58605629014</v>
      </c>
      <c r="AA1811" s="26">
        <f t="shared" ref="AA1811:AA1874" si="728">-Z1811*$AA$5</f>
        <v>29095.258605629017</v>
      </c>
      <c r="AB1811" s="31">
        <f t="shared" ref="AB1811:AB1874" si="729">K1811+R1811+AA1811</f>
        <v>19738.731230569421</v>
      </c>
      <c r="AC1811" s="30">
        <f t="shared" ref="AC1811:AC1874" si="730">MAX(0,AB1811)</f>
        <v>19738.731230569421</v>
      </c>
      <c r="AG1811" s="25">
        <f t="shared" ref="AG1811:AG1874" si="731">IF(AB1811&gt;0,K1811,0)</f>
        <v>2860.7512552870471</v>
      </c>
      <c r="AH1811" s="25">
        <f t="shared" ref="AH1811:AH1874" si="732">IF(AB1811&gt;0,AA1811,0)</f>
        <v>29095.258605629017</v>
      </c>
      <c r="AI1811" s="25">
        <f t="shared" ref="AI1811:AI1874" si="733">AG1811+AH1811</f>
        <v>31956.009860916063</v>
      </c>
      <c r="AJ1811" s="25">
        <f t="shared" ref="AJ1811:AJ1874" si="734">IF(AND(V1811=500,W1811=500),1,0)</f>
        <v>1</v>
      </c>
      <c r="AK1811" s="25">
        <f t="shared" ref="AK1811:AK1874" si="735">IF(AND(AJ1811=1,AI1811&gt;=E1811*$AK$5),AI1811,0)</f>
        <v>31956.009860916063</v>
      </c>
      <c r="AL1811" s="25">
        <f t="shared" ref="AL1811:AL1874" ca="1" si="736">IF(OFFSET($AK$6,C1811,0)=0,0,ROUND(AK1811*OFFSET($AF$6,C1811,0)/OFFSET($AK$6,C1811,0),0))</f>
        <v>59924</v>
      </c>
      <c r="AM1811" s="25">
        <f t="shared" ref="AM1811:AM1874" ca="1" si="737">IF(AL1811&gt;0,C1811*10+1,0)</f>
        <v>71</v>
      </c>
      <c r="AN1811" s="25">
        <f ca="1">IF(AM1811=0,0,COUNTIF($AM$19:AM1811,C1811*10+1))</f>
        <v>28</v>
      </c>
      <c r="AO1811" s="20">
        <f t="shared" ref="AO1811:AO1874" ca="1" si="738">IF(AN1811=1,OFFSET($AF$6,C1811,0)-OFFSET($AL$6,C1811,0),0)</f>
        <v>0</v>
      </c>
      <c r="AP1811" s="32">
        <f t="shared" ref="AP1811:AP1874" ca="1" si="739">AL1811+AO1811</f>
        <v>59924</v>
      </c>
    </row>
    <row r="1812" spans="1:42" x14ac:dyDescent="0.2">
      <c r="A1812" s="14">
        <f>Daten!A1812</f>
        <v>70357</v>
      </c>
      <c r="B1812" s="7" t="str">
        <f>Daten!B1812</f>
        <v xml:space="preserve">Telfs                                             </v>
      </c>
      <c r="C1812" s="14">
        <f t="shared" si="715"/>
        <v>7</v>
      </c>
      <c r="D1812" s="9">
        <f>Daten!D1812</f>
        <v>0</v>
      </c>
      <c r="E1812" s="8">
        <f>Daten!E1812</f>
        <v>16250</v>
      </c>
      <c r="F1812" s="8">
        <f>Daten!F1812</f>
        <v>15985</v>
      </c>
      <c r="G1812" s="26">
        <f t="shared" si="716"/>
        <v>265</v>
      </c>
      <c r="H1812" s="28">
        <f t="shared" si="717"/>
        <v>1.6578041914294652E-2</v>
      </c>
      <c r="I1812" s="20">
        <f t="shared" si="718"/>
        <v>227.71361606992281</v>
      </c>
      <c r="J1812" s="20">
        <f t="shared" si="719"/>
        <v>37.286383930077193</v>
      </c>
      <c r="K1812" s="26">
        <f t="shared" si="720"/>
        <v>-18643.191965038597</v>
      </c>
      <c r="L1812" s="15">
        <f>Daten!G1812</f>
        <v>2509</v>
      </c>
      <c r="M1812" s="15">
        <f>Daten!H1812</f>
        <v>10926</v>
      </c>
      <c r="N1812" s="15">
        <f>Daten!I1812</f>
        <v>2815</v>
      </c>
      <c r="O1812" s="27">
        <f t="shared" si="721"/>
        <v>0.48727805235218746</v>
      </c>
      <c r="P1812" s="15">
        <f t="shared" si="722"/>
        <v>6254.584522157742</v>
      </c>
      <c r="Q1812" s="20">
        <f t="shared" si="723"/>
        <v>-930.58452215774196</v>
      </c>
      <c r="R1812" s="26">
        <f t="shared" si="724"/>
        <v>-186116.90443154838</v>
      </c>
      <c r="S1812" s="8">
        <f>Daten!K1812</f>
        <v>8170.73</v>
      </c>
      <c r="T1812" s="8">
        <f>Daten!L1812</f>
        <v>1299121.6000000001</v>
      </c>
      <c r="U1812" s="8">
        <f>Daten!M1812</f>
        <v>6415942.8300000001</v>
      </c>
      <c r="V1812" s="8">
        <f>Daten!N1812</f>
        <v>500</v>
      </c>
      <c r="W1812" s="8">
        <f>Daten!O1812</f>
        <v>500</v>
      </c>
      <c r="X1812" s="22">
        <f t="shared" si="725"/>
        <v>7723235.1600000001</v>
      </c>
      <c r="Y1812" s="8">
        <f t="shared" si="726"/>
        <v>6666211.2505674409</v>
      </c>
      <c r="Z1812" s="20">
        <f t="shared" si="727"/>
        <v>1057023.9094325593</v>
      </c>
      <c r="AA1812" s="26">
        <f t="shared" si="728"/>
        <v>-105702.39094325593</v>
      </c>
      <c r="AB1812" s="31">
        <f t="shared" si="729"/>
        <v>-310462.48733984289</v>
      </c>
      <c r="AC1812" s="30">
        <f t="shared" si="730"/>
        <v>0</v>
      </c>
      <c r="AG1812" s="25">
        <f t="shared" si="731"/>
        <v>0</v>
      </c>
      <c r="AH1812" s="25">
        <f t="shared" si="732"/>
        <v>0</v>
      </c>
      <c r="AI1812" s="25">
        <f t="shared" si="733"/>
        <v>0</v>
      </c>
      <c r="AJ1812" s="25">
        <f t="shared" si="734"/>
        <v>1</v>
      </c>
      <c r="AK1812" s="25">
        <f t="shared" si="735"/>
        <v>0</v>
      </c>
      <c r="AL1812" s="25">
        <f t="shared" ca="1" si="736"/>
        <v>0</v>
      </c>
      <c r="AM1812" s="25">
        <f t="shared" ca="1" si="737"/>
        <v>0</v>
      </c>
      <c r="AN1812" s="25">
        <f ca="1">IF(AM1812=0,0,COUNTIF($AM$19:AM1812,C1812*10+1))</f>
        <v>0</v>
      </c>
      <c r="AO1812" s="20">
        <f t="shared" ca="1" si="738"/>
        <v>0</v>
      </c>
      <c r="AP1812" s="32">
        <f t="shared" ca="1" si="739"/>
        <v>0</v>
      </c>
    </row>
    <row r="1813" spans="1:42" x14ac:dyDescent="0.2">
      <c r="A1813" s="14">
        <f>Daten!A1813</f>
        <v>70358</v>
      </c>
      <c r="B1813" s="7" t="str">
        <f>Daten!B1813</f>
        <v xml:space="preserve">Thaur                                             </v>
      </c>
      <c r="C1813" s="14">
        <f t="shared" si="715"/>
        <v>7</v>
      </c>
      <c r="D1813" s="9">
        <f>Daten!D1813</f>
        <v>0</v>
      </c>
      <c r="E1813" s="8">
        <f>Daten!E1813</f>
        <v>4395</v>
      </c>
      <c r="F1813" s="8">
        <f>Daten!F1813</f>
        <v>4055</v>
      </c>
      <c r="G1813" s="26">
        <f t="shared" si="716"/>
        <v>340</v>
      </c>
      <c r="H1813" s="28">
        <f t="shared" si="717"/>
        <v>8.3847102342786681E-2</v>
      </c>
      <c r="I1813" s="20">
        <f t="shared" si="718"/>
        <v>57.765324564500283</v>
      </c>
      <c r="J1813" s="20">
        <f t="shared" si="719"/>
        <v>282.2346754354997</v>
      </c>
      <c r="K1813" s="26">
        <f t="shared" si="720"/>
        <v>-141117.33771774985</v>
      </c>
      <c r="L1813" s="15">
        <f>Daten!G1813</f>
        <v>712</v>
      </c>
      <c r="M1813" s="15">
        <f>Daten!H1813</f>
        <v>2947</v>
      </c>
      <c r="N1813" s="15">
        <f>Daten!I1813</f>
        <v>736</v>
      </c>
      <c r="O1813" s="27">
        <f t="shared" si="721"/>
        <v>0.49134713267729896</v>
      </c>
      <c r="P1813" s="15">
        <f t="shared" si="722"/>
        <v>1687.0090231373663</v>
      </c>
      <c r="Q1813" s="20">
        <f t="shared" si="723"/>
        <v>-239.00902313736628</v>
      </c>
      <c r="R1813" s="26">
        <f t="shared" si="724"/>
        <v>-47801.804627473255</v>
      </c>
      <c r="S1813" s="8">
        <f>Daten!K1813</f>
        <v>11174.39</v>
      </c>
      <c r="T1813" s="8">
        <f>Daten!L1813</f>
        <v>430748.61</v>
      </c>
      <c r="U1813" s="8">
        <f>Daten!M1813</f>
        <v>2267640.5499999998</v>
      </c>
      <c r="V1813" s="8">
        <f>Daten!N1813</f>
        <v>500</v>
      </c>
      <c r="W1813" s="8">
        <f>Daten!O1813</f>
        <v>500</v>
      </c>
      <c r="X1813" s="22">
        <f t="shared" si="725"/>
        <v>2709563.55</v>
      </c>
      <c r="Y1813" s="8">
        <f t="shared" si="726"/>
        <v>1802953.7505380863</v>
      </c>
      <c r="Z1813" s="20">
        <f t="shared" si="727"/>
        <v>906609.79946191353</v>
      </c>
      <c r="AA1813" s="26">
        <f t="shared" si="728"/>
        <v>-90660.979946191364</v>
      </c>
      <c r="AB1813" s="31">
        <f t="shared" si="729"/>
        <v>-279580.12229141447</v>
      </c>
      <c r="AC1813" s="30">
        <f t="shared" si="730"/>
        <v>0</v>
      </c>
      <c r="AG1813" s="25">
        <f t="shared" si="731"/>
        <v>0</v>
      </c>
      <c r="AH1813" s="25">
        <f t="shared" si="732"/>
        <v>0</v>
      </c>
      <c r="AI1813" s="25">
        <f t="shared" si="733"/>
        <v>0</v>
      </c>
      <c r="AJ1813" s="25">
        <f t="shared" si="734"/>
        <v>1</v>
      </c>
      <c r="AK1813" s="25">
        <f t="shared" si="735"/>
        <v>0</v>
      </c>
      <c r="AL1813" s="25">
        <f t="shared" ca="1" si="736"/>
        <v>0</v>
      </c>
      <c r="AM1813" s="25">
        <f t="shared" ca="1" si="737"/>
        <v>0</v>
      </c>
      <c r="AN1813" s="25">
        <f ca="1">IF(AM1813=0,0,COUNTIF($AM$19:AM1813,C1813*10+1))</f>
        <v>0</v>
      </c>
      <c r="AO1813" s="20">
        <f t="shared" ca="1" si="738"/>
        <v>0</v>
      </c>
      <c r="AP1813" s="32">
        <f t="shared" ca="1" si="739"/>
        <v>0</v>
      </c>
    </row>
    <row r="1814" spans="1:42" x14ac:dyDescent="0.2">
      <c r="A1814" s="14">
        <f>Daten!A1814</f>
        <v>70359</v>
      </c>
      <c r="B1814" s="7" t="str">
        <f>Daten!B1814</f>
        <v xml:space="preserve">Trins                                             </v>
      </c>
      <c r="C1814" s="14">
        <f t="shared" si="715"/>
        <v>7</v>
      </c>
      <c r="D1814" s="9">
        <f>Daten!D1814</f>
        <v>0</v>
      </c>
      <c r="E1814" s="8">
        <f>Daten!E1814</f>
        <v>1383</v>
      </c>
      <c r="F1814" s="8">
        <f>Daten!F1814</f>
        <v>1319</v>
      </c>
      <c r="G1814" s="26">
        <f t="shared" si="716"/>
        <v>64</v>
      </c>
      <c r="H1814" s="28">
        <f t="shared" si="717"/>
        <v>4.8521607278241091E-2</v>
      </c>
      <c r="I1814" s="20">
        <f t="shared" si="718"/>
        <v>18.789756621597007</v>
      </c>
      <c r="J1814" s="20">
        <f t="shared" si="719"/>
        <v>45.210243378402993</v>
      </c>
      <c r="K1814" s="26">
        <f t="shared" si="720"/>
        <v>-22605.121689201496</v>
      </c>
      <c r="L1814" s="15">
        <f>Daten!G1814</f>
        <v>215</v>
      </c>
      <c r="M1814" s="15">
        <f>Daten!H1814</f>
        <v>901</v>
      </c>
      <c r="N1814" s="15">
        <f>Daten!I1814</f>
        <v>267</v>
      </c>
      <c r="O1814" s="27">
        <f t="shared" si="721"/>
        <v>0.53496115427302993</v>
      </c>
      <c r="P1814" s="15">
        <f t="shared" si="722"/>
        <v>515.77710547905224</v>
      </c>
      <c r="Q1814" s="20">
        <f t="shared" si="723"/>
        <v>-33.777105479052238</v>
      </c>
      <c r="R1814" s="26">
        <f t="shared" si="724"/>
        <v>-6755.4210958104477</v>
      </c>
      <c r="S1814" s="8">
        <f>Daten!K1814</f>
        <v>4642.92</v>
      </c>
      <c r="T1814" s="8">
        <f>Daten!L1814</f>
        <v>85842.08</v>
      </c>
      <c r="U1814" s="8">
        <f>Daten!M1814</f>
        <v>64529.72</v>
      </c>
      <c r="V1814" s="8">
        <f>Daten!N1814</f>
        <v>500</v>
      </c>
      <c r="W1814" s="8">
        <f>Daten!O1814</f>
        <v>500</v>
      </c>
      <c r="X1814" s="22">
        <f t="shared" si="725"/>
        <v>155014.72</v>
      </c>
      <c r="Y1814" s="8">
        <f t="shared" si="726"/>
        <v>567345.85597137047</v>
      </c>
      <c r="Z1814" s="20">
        <f t="shared" si="727"/>
        <v>-412331.1359713705</v>
      </c>
      <c r="AA1814" s="26">
        <f t="shared" si="728"/>
        <v>41233.113597137053</v>
      </c>
      <c r="AB1814" s="31">
        <f t="shared" si="729"/>
        <v>11872.570812125108</v>
      </c>
      <c r="AC1814" s="30">
        <f t="shared" si="730"/>
        <v>11872.570812125108</v>
      </c>
      <c r="AG1814" s="25">
        <f t="shared" si="731"/>
        <v>-22605.121689201496</v>
      </c>
      <c r="AH1814" s="25">
        <f t="shared" si="732"/>
        <v>41233.113597137053</v>
      </c>
      <c r="AI1814" s="25">
        <f t="shared" si="733"/>
        <v>18627.991907935557</v>
      </c>
      <c r="AJ1814" s="25">
        <f t="shared" si="734"/>
        <v>1</v>
      </c>
      <c r="AK1814" s="25">
        <f t="shared" si="735"/>
        <v>18627.991907935557</v>
      </c>
      <c r="AL1814" s="25">
        <f t="shared" ca="1" si="736"/>
        <v>34931</v>
      </c>
      <c r="AM1814" s="25">
        <f t="shared" ca="1" si="737"/>
        <v>71</v>
      </c>
      <c r="AN1814" s="25">
        <f ca="1">IF(AM1814=0,0,COUNTIF($AM$19:AM1814,C1814*10+1))</f>
        <v>29</v>
      </c>
      <c r="AO1814" s="20">
        <f t="shared" ca="1" si="738"/>
        <v>0</v>
      </c>
      <c r="AP1814" s="32">
        <f t="shared" ca="1" si="739"/>
        <v>34931</v>
      </c>
    </row>
    <row r="1815" spans="1:42" x14ac:dyDescent="0.2">
      <c r="A1815" s="14">
        <f>Daten!A1815</f>
        <v>70360</v>
      </c>
      <c r="B1815" s="7" t="str">
        <f>Daten!B1815</f>
        <v xml:space="preserve">Tulfes                                            </v>
      </c>
      <c r="C1815" s="14">
        <f t="shared" si="715"/>
        <v>7</v>
      </c>
      <c r="D1815" s="9">
        <f>Daten!D1815</f>
        <v>0</v>
      </c>
      <c r="E1815" s="8">
        <f>Daten!E1815</f>
        <v>1731</v>
      </c>
      <c r="F1815" s="8">
        <f>Daten!F1815</f>
        <v>1644</v>
      </c>
      <c r="G1815" s="26">
        <f t="shared" si="716"/>
        <v>87</v>
      </c>
      <c r="H1815" s="28">
        <f t="shared" si="717"/>
        <v>5.2919708029197078E-2</v>
      </c>
      <c r="I1815" s="20">
        <f t="shared" si="718"/>
        <v>23.419529860428721</v>
      </c>
      <c r="J1815" s="20">
        <f t="shared" si="719"/>
        <v>63.580470139571275</v>
      </c>
      <c r="K1815" s="26">
        <f t="shared" si="720"/>
        <v>-31790.235069785638</v>
      </c>
      <c r="L1815" s="15">
        <f>Daten!G1815</f>
        <v>274</v>
      </c>
      <c r="M1815" s="15">
        <f>Daten!H1815</f>
        <v>1159</v>
      </c>
      <c r="N1815" s="15">
        <f>Daten!I1815</f>
        <v>298</v>
      </c>
      <c r="O1815" s="27">
        <f t="shared" si="721"/>
        <v>0.49352890422778256</v>
      </c>
      <c r="P1815" s="15">
        <f t="shared" si="722"/>
        <v>663.46910682599514</v>
      </c>
      <c r="Q1815" s="20">
        <f t="shared" si="723"/>
        <v>-91.469106825995141</v>
      </c>
      <c r="R1815" s="26">
        <f t="shared" si="724"/>
        <v>-18293.82136519903</v>
      </c>
      <c r="S1815" s="8">
        <f>Daten!K1815</f>
        <v>3860.04</v>
      </c>
      <c r="T1815" s="8">
        <f>Daten!L1815</f>
        <v>130855.14</v>
      </c>
      <c r="U1815" s="8">
        <f>Daten!M1815</f>
        <v>231223.18</v>
      </c>
      <c r="V1815" s="8">
        <f>Daten!N1815</f>
        <v>500</v>
      </c>
      <c r="W1815" s="8">
        <f>Daten!O1815</f>
        <v>500</v>
      </c>
      <c r="X1815" s="22">
        <f t="shared" si="725"/>
        <v>365938.36</v>
      </c>
      <c r="Y1815" s="8">
        <f t="shared" si="726"/>
        <v>710105.33382967638</v>
      </c>
      <c r="Z1815" s="20">
        <f t="shared" si="727"/>
        <v>-344166.9738296764</v>
      </c>
      <c r="AA1815" s="26">
        <f t="shared" si="728"/>
        <v>34416.697382967643</v>
      </c>
      <c r="AB1815" s="31">
        <f t="shared" si="729"/>
        <v>-15667.359052017026</v>
      </c>
      <c r="AC1815" s="30">
        <f t="shared" si="730"/>
        <v>0</v>
      </c>
      <c r="AG1815" s="25">
        <f t="shared" si="731"/>
        <v>0</v>
      </c>
      <c r="AH1815" s="25">
        <f t="shared" si="732"/>
        <v>0</v>
      </c>
      <c r="AI1815" s="25">
        <f t="shared" si="733"/>
        <v>0</v>
      </c>
      <c r="AJ1815" s="25">
        <f t="shared" si="734"/>
        <v>1</v>
      </c>
      <c r="AK1815" s="25">
        <f t="shared" si="735"/>
        <v>0</v>
      </c>
      <c r="AL1815" s="25">
        <f t="shared" ca="1" si="736"/>
        <v>0</v>
      </c>
      <c r="AM1815" s="25">
        <f t="shared" ca="1" si="737"/>
        <v>0</v>
      </c>
      <c r="AN1815" s="25">
        <f ca="1">IF(AM1815=0,0,COUNTIF($AM$19:AM1815,C1815*10+1))</f>
        <v>0</v>
      </c>
      <c r="AO1815" s="20">
        <f t="shared" ca="1" si="738"/>
        <v>0</v>
      </c>
      <c r="AP1815" s="32">
        <f t="shared" ca="1" si="739"/>
        <v>0</v>
      </c>
    </row>
    <row r="1816" spans="1:42" x14ac:dyDescent="0.2">
      <c r="A1816" s="14">
        <f>Daten!A1816</f>
        <v>70361</v>
      </c>
      <c r="B1816" s="7" t="str">
        <f>Daten!B1816</f>
        <v xml:space="preserve">Unterperfuss                                      </v>
      </c>
      <c r="C1816" s="14">
        <f t="shared" si="715"/>
        <v>7</v>
      </c>
      <c r="D1816" s="9">
        <f>Daten!D1816</f>
        <v>0</v>
      </c>
      <c r="E1816" s="8">
        <f>Daten!E1816</f>
        <v>243</v>
      </c>
      <c r="F1816" s="8">
        <f>Daten!F1816</f>
        <v>224</v>
      </c>
      <c r="G1816" s="26">
        <f t="shared" si="716"/>
        <v>19</v>
      </c>
      <c r="H1816" s="28">
        <f t="shared" si="717"/>
        <v>8.4821428571428575E-2</v>
      </c>
      <c r="I1816" s="20">
        <f t="shared" si="718"/>
        <v>3.1909821707640105</v>
      </c>
      <c r="J1816" s="20">
        <f t="shared" si="719"/>
        <v>15.809017829235989</v>
      </c>
      <c r="K1816" s="26">
        <f t="shared" si="720"/>
        <v>-7904.5089146179944</v>
      </c>
      <c r="L1816" s="15">
        <f>Daten!G1816</f>
        <v>31</v>
      </c>
      <c r="M1816" s="15">
        <f>Daten!H1816</f>
        <v>120</v>
      </c>
      <c r="N1816" s="15">
        <f>Daten!I1816</f>
        <v>92</v>
      </c>
      <c r="O1816" s="27">
        <f t="shared" si="721"/>
        <v>1.0249999999999999</v>
      </c>
      <c r="P1816" s="15">
        <f t="shared" si="722"/>
        <v>68.693954114857135</v>
      </c>
      <c r="Q1816" s="20">
        <f t="shared" si="723"/>
        <v>54.306045885142865</v>
      </c>
      <c r="R1816" s="26">
        <f t="shared" si="724"/>
        <v>10861.209177028573</v>
      </c>
      <c r="S1816" s="8">
        <f>Daten!K1816</f>
        <v>845.33</v>
      </c>
      <c r="T1816" s="8">
        <f>Daten!L1816</f>
        <v>17373.53</v>
      </c>
      <c r="U1816" s="8">
        <f>Daten!M1816</f>
        <v>123820.07</v>
      </c>
      <c r="V1816" s="8">
        <f>Daten!N1816</f>
        <v>500</v>
      </c>
      <c r="W1816" s="8">
        <f>Daten!O1816</f>
        <v>500</v>
      </c>
      <c r="X1816" s="22">
        <f t="shared" si="725"/>
        <v>142038.93</v>
      </c>
      <c r="Y1816" s="8">
        <f t="shared" si="726"/>
        <v>99685.497470023882</v>
      </c>
      <c r="Z1816" s="20">
        <f t="shared" si="727"/>
        <v>42353.432529976111</v>
      </c>
      <c r="AA1816" s="26">
        <f t="shared" si="728"/>
        <v>-4235.3432529976117</v>
      </c>
      <c r="AB1816" s="31">
        <f t="shared" si="729"/>
        <v>-1278.6429905870327</v>
      </c>
      <c r="AC1816" s="30">
        <f t="shared" si="730"/>
        <v>0</v>
      </c>
      <c r="AG1816" s="25">
        <f t="shared" si="731"/>
        <v>0</v>
      </c>
      <c r="AH1816" s="25">
        <f t="shared" si="732"/>
        <v>0</v>
      </c>
      <c r="AI1816" s="25">
        <f t="shared" si="733"/>
        <v>0</v>
      </c>
      <c r="AJ1816" s="25">
        <f t="shared" si="734"/>
        <v>1</v>
      </c>
      <c r="AK1816" s="25">
        <f t="shared" si="735"/>
        <v>0</v>
      </c>
      <c r="AL1816" s="25">
        <f t="shared" ca="1" si="736"/>
        <v>0</v>
      </c>
      <c r="AM1816" s="25">
        <f t="shared" ca="1" si="737"/>
        <v>0</v>
      </c>
      <c r="AN1816" s="25">
        <f ca="1">IF(AM1816=0,0,COUNTIF($AM$19:AM1816,C1816*10+1))</f>
        <v>0</v>
      </c>
      <c r="AO1816" s="20">
        <f t="shared" ca="1" si="738"/>
        <v>0</v>
      </c>
      <c r="AP1816" s="32">
        <f t="shared" ca="1" si="739"/>
        <v>0</v>
      </c>
    </row>
    <row r="1817" spans="1:42" x14ac:dyDescent="0.2">
      <c r="A1817" s="14">
        <f>Daten!A1817</f>
        <v>70362</v>
      </c>
      <c r="B1817" s="7" t="str">
        <f>Daten!B1817</f>
        <v xml:space="preserve">Vals                                              </v>
      </c>
      <c r="C1817" s="14">
        <f t="shared" si="715"/>
        <v>7</v>
      </c>
      <c r="D1817" s="9">
        <f>Daten!D1817</f>
        <v>0</v>
      </c>
      <c r="E1817" s="8">
        <f>Daten!E1817</f>
        <v>525</v>
      </c>
      <c r="F1817" s="8">
        <f>Daten!F1817</f>
        <v>529</v>
      </c>
      <c r="G1817" s="26">
        <f t="shared" si="716"/>
        <v>-4</v>
      </c>
      <c r="H1817" s="28">
        <f t="shared" si="717"/>
        <v>-7.5614366729678641E-3</v>
      </c>
      <c r="I1817" s="20">
        <f t="shared" si="718"/>
        <v>7.5358462872060787</v>
      </c>
      <c r="J1817" s="20">
        <f t="shared" si="719"/>
        <v>-11.535846287206079</v>
      </c>
      <c r="K1817" s="26">
        <f t="shared" si="720"/>
        <v>5767.9231436030395</v>
      </c>
      <c r="L1817" s="15">
        <f>Daten!G1817</f>
        <v>71</v>
      </c>
      <c r="M1817" s="15">
        <f>Daten!H1817</f>
        <v>359</v>
      </c>
      <c r="N1817" s="15">
        <f>Daten!I1817</f>
        <v>95</v>
      </c>
      <c r="O1817" s="27">
        <f t="shared" si="721"/>
        <v>0.46239554317548748</v>
      </c>
      <c r="P1817" s="15">
        <f t="shared" si="722"/>
        <v>205.50941272694757</v>
      </c>
      <c r="Q1817" s="20">
        <f t="shared" si="723"/>
        <v>-39.509412726947573</v>
      </c>
      <c r="R1817" s="26">
        <f t="shared" si="724"/>
        <v>-7901.8825453895151</v>
      </c>
      <c r="S1817" s="8">
        <f>Daten!K1817</f>
        <v>2159.8000000000002</v>
      </c>
      <c r="T1817" s="8">
        <f>Daten!L1817</f>
        <v>25653.759999999998</v>
      </c>
      <c r="U1817" s="8">
        <f>Daten!M1817</f>
        <v>62314.559999999998</v>
      </c>
      <c r="V1817" s="8">
        <f>Daten!N1817</f>
        <v>500</v>
      </c>
      <c r="W1817" s="8">
        <f>Daten!O1817</f>
        <v>500</v>
      </c>
      <c r="X1817" s="22">
        <f t="shared" si="725"/>
        <v>90128.12</v>
      </c>
      <c r="Y1817" s="8">
        <f t="shared" si="726"/>
        <v>215369.90194140963</v>
      </c>
      <c r="Z1817" s="20">
        <f t="shared" si="727"/>
        <v>-125241.78194140963</v>
      </c>
      <c r="AA1817" s="26">
        <f t="shared" si="728"/>
        <v>12524.178194140964</v>
      </c>
      <c r="AB1817" s="31">
        <f t="shared" si="729"/>
        <v>10390.218792354488</v>
      </c>
      <c r="AC1817" s="30">
        <f t="shared" si="730"/>
        <v>10390.218792354488</v>
      </c>
      <c r="AG1817" s="25">
        <f t="shared" si="731"/>
        <v>5767.9231436030395</v>
      </c>
      <c r="AH1817" s="25">
        <f t="shared" si="732"/>
        <v>12524.178194140964</v>
      </c>
      <c r="AI1817" s="25">
        <f t="shared" si="733"/>
        <v>18292.101337744003</v>
      </c>
      <c r="AJ1817" s="25">
        <f t="shared" si="734"/>
        <v>1</v>
      </c>
      <c r="AK1817" s="25">
        <f t="shared" si="735"/>
        <v>18292.101337744003</v>
      </c>
      <c r="AL1817" s="25">
        <f t="shared" ca="1" si="736"/>
        <v>34301</v>
      </c>
      <c r="AM1817" s="25">
        <f t="shared" ca="1" si="737"/>
        <v>71</v>
      </c>
      <c r="AN1817" s="25">
        <f ca="1">IF(AM1817=0,0,COUNTIF($AM$19:AM1817,C1817*10+1))</f>
        <v>30</v>
      </c>
      <c r="AO1817" s="20">
        <f t="shared" ca="1" si="738"/>
        <v>0</v>
      </c>
      <c r="AP1817" s="32">
        <f t="shared" ca="1" si="739"/>
        <v>34301</v>
      </c>
    </row>
    <row r="1818" spans="1:42" x14ac:dyDescent="0.2">
      <c r="A1818" s="14">
        <f>Daten!A1818</f>
        <v>70364</v>
      </c>
      <c r="B1818" s="7" t="str">
        <f>Daten!B1818</f>
        <v xml:space="preserve">Völs                                             </v>
      </c>
      <c r="C1818" s="14">
        <f t="shared" si="715"/>
        <v>7</v>
      </c>
      <c r="D1818" s="9">
        <f>Daten!D1818</f>
        <v>0</v>
      </c>
      <c r="E1818" s="8">
        <f>Daten!E1818</f>
        <v>7269</v>
      </c>
      <c r="F1818" s="8">
        <f>Daten!F1818</f>
        <v>6950</v>
      </c>
      <c r="G1818" s="26">
        <f t="shared" si="716"/>
        <v>319</v>
      </c>
      <c r="H1818" s="28">
        <f t="shared" si="717"/>
        <v>4.5899280575539568E-2</v>
      </c>
      <c r="I1818" s="20">
        <f t="shared" si="718"/>
        <v>99.005920030401214</v>
      </c>
      <c r="J1818" s="20">
        <f t="shared" si="719"/>
        <v>219.99407996959877</v>
      </c>
      <c r="K1818" s="26">
        <f t="shared" si="720"/>
        <v>-109997.03998479938</v>
      </c>
      <c r="L1818" s="15">
        <f>Daten!G1818</f>
        <v>1108</v>
      </c>
      <c r="M1818" s="15">
        <f>Daten!H1818</f>
        <v>4411</v>
      </c>
      <c r="N1818" s="15">
        <f>Daten!I1818</f>
        <v>1750</v>
      </c>
      <c r="O1818" s="27">
        <f t="shared" si="721"/>
        <v>0.64792564044434364</v>
      </c>
      <c r="P1818" s="15">
        <f t="shared" si="722"/>
        <v>2525.0752633386232</v>
      </c>
      <c r="Q1818" s="20">
        <f t="shared" si="723"/>
        <v>332.92473666137676</v>
      </c>
      <c r="R1818" s="26">
        <f t="shared" si="724"/>
        <v>66584.947332275347</v>
      </c>
      <c r="S1818" s="8">
        <f>Daten!K1818</f>
        <v>1934.76</v>
      </c>
      <c r="T1818" s="8">
        <f>Daten!L1818</f>
        <v>769044.91</v>
      </c>
      <c r="U1818" s="8">
        <f>Daten!M1818</f>
        <v>2850682.54</v>
      </c>
      <c r="V1818" s="8">
        <f>Daten!N1818</f>
        <v>500</v>
      </c>
      <c r="W1818" s="8">
        <f>Daten!O1818</f>
        <v>500</v>
      </c>
      <c r="X1818" s="22">
        <f t="shared" si="725"/>
        <v>3621662.21</v>
      </c>
      <c r="Y1818" s="8">
        <f t="shared" si="726"/>
        <v>2981950.12802306</v>
      </c>
      <c r="Z1818" s="20">
        <f t="shared" si="727"/>
        <v>639712.08197693992</v>
      </c>
      <c r="AA1818" s="26">
        <f t="shared" si="728"/>
        <v>-63971.208197693995</v>
      </c>
      <c r="AB1818" s="31">
        <f t="shared" si="729"/>
        <v>-107383.30085021803</v>
      </c>
      <c r="AC1818" s="30">
        <f t="shared" si="730"/>
        <v>0</v>
      </c>
      <c r="AG1818" s="25">
        <f t="shared" si="731"/>
        <v>0</v>
      </c>
      <c r="AH1818" s="25">
        <f t="shared" si="732"/>
        <v>0</v>
      </c>
      <c r="AI1818" s="25">
        <f t="shared" si="733"/>
        <v>0</v>
      </c>
      <c r="AJ1818" s="25">
        <f t="shared" si="734"/>
        <v>1</v>
      </c>
      <c r="AK1818" s="25">
        <f t="shared" si="735"/>
        <v>0</v>
      </c>
      <c r="AL1818" s="25">
        <f t="shared" ca="1" si="736"/>
        <v>0</v>
      </c>
      <c r="AM1818" s="25">
        <f t="shared" ca="1" si="737"/>
        <v>0</v>
      </c>
      <c r="AN1818" s="25">
        <f ca="1">IF(AM1818=0,0,COUNTIF($AM$19:AM1818,C1818*10+1))</f>
        <v>0</v>
      </c>
      <c r="AO1818" s="20">
        <f t="shared" ca="1" si="738"/>
        <v>0</v>
      </c>
      <c r="AP1818" s="32">
        <f t="shared" ca="1" si="739"/>
        <v>0</v>
      </c>
    </row>
    <row r="1819" spans="1:42" x14ac:dyDescent="0.2">
      <c r="A1819" s="14">
        <f>Daten!A1819</f>
        <v>70365</v>
      </c>
      <c r="B1819" s="7" t="str">
        <f>Daten!B1819</f>
        <v xml:space="preserve">Volders                                           </v>
      </c>
      <c r="C1819" s="14">
        <f t="shared" si="715"/>
        <v>7</v>
      </c>
      <c r="D1819" s="9">
        <f>Daten!D1819</f>
        <v>0</v>
      </c>
      <c r="E1819" s="8">
        <f>Daten!E1819</f>
        <v>4558</v>
      </c>
      <c r="F1819" s="8">
        <f>Daten!F1819</f>
        <v>4457</v>
      </c>
      <c r="G1819" s="26">
        <f t="shared" si="716"/>
        <v>101</v>
      </c>
      <c r="H1819" s="28">
        <f t="shared" si="717"/>
        <v>2.2660982723805251E-2</v>
      </c>
      <c r="I1819" s="20">
        <f t="shared" si="718"/>
        <v>63.491997924532122</v>
      </c>
      <c r="J1819" s="20">
        <f t="shared" si="719"/>
        <v>37.508002075467878</v>
      </c>
      <c r="K1819" s="26">
        <f t="shared" si="720"/>
        <v>-18754.001037733939</v>
      </c>
      <c r="L1819" s="15">
        <f>Daten!G1819</f>
        <v>669</v>
      </c>
      <c r="M1819" s="15">
        <f>Daten!H1819</f>
        <v>3069</v>
      </c>
      <c r="N1819" s="15">
        <f>Daten!I1819</f>
        <v>820</v>
      </c>
      <c r="O1819" s="27">
        <f t="shared" si="721"/>
        <v>0.48517432388400128</v>
      </c>
      <c r="P1819" s="15">
        <f t="shared" si="722"/>
        <v>1756.847876487471</v>
      </c>
      <c r="Q1819" s="20">
        <f t="shared" si="723"/>
        <v>-267.84787648747101</v>
      </c>
      <c r="R1819" s="26">
        <f t="shared" si="724"/>
        <v>-53569.575297494201</v>
      </c>
      <c r="S1819" s="8">
        <f>Daten!K1819</f>
        <v>8659.44</v>
      </c>
      <c r="T1819" s="8">
        <f>Daten!L1819</f>
        <v>332821.3</v>
      </c>
      <c r="U1819" s="8">
        <f>Daten!M1819</f>
        <v>694550.18</v>
      </c>
      <c r="V1819" s="8">
        <f>Daten!N1819</f>
        <v>500</v>
      </c>
      <c r="W1819" s="8">
        <f>Daten!O1819</f>
        <v>500</v>
      </c>
      <c r="X1819" s="22">
        <f t="shared" si="725"/>
        <v>1036030.92</v>
      </c>
      <c r="Y1819" s="8">
        <f t="shared" si="726"/>
        <v>1869820.977236086</v>
      </c>
      <c r="Z1819" s="20">
        <f t="shared" si="727"/>
        <v>-833790.057236086</v>
      </c>
      <c r="AA1819" s="26">
        <f t="shared" si="728"/>
        <v>83379.0057236086</v>
      </c>
      <c r="AB1819" s="31">
        <f t="shared" si="729"/>
        <v>11055.429388380464</v>
      </c>
      <c r="AC1819" s="30">
        <f t="shared" si="730"/>
        <v>11055.429388380464</v>
      </c>
      <c r="AG1819" s="25">
        <f t="shared" si="731"/>
        <v>-18754.001037733939</v>
      </c>
      <c r="AH1819" s="25">
        <f t="shared" si="732"/>
        <v>83379.0057236086</v>
      </c>
      <c r="AI1819" s="25">
        <f t="shared" si="733"/>
        <v>64625.004685874665</v>
      </c>
      <c r="AJ1819" s="25">
        <f t="shared" si="734"/>
        <v>1</v>
      </c>
      <c r="AK1819" s="25">
        <f t="shared" si="735"/>
        <v>64625.004685874665</v>
      </c>
      <c r="AL1819" s="25">
        <f t="shared" ca="1" si="736"/>
        <v>121185</v>
      </c>
      <c r="AM1819" s="25">
        <f t="shared" ca="1" si="737"/>
        <v>71</v>
      </c>
      <c r="AN1819" s="25">
        <f ca="1">IF(AM1819=0,0,COUNTIF($AM$19:AM1819,C1819*10+1))</f>
        <v>31</v>
      </c>
      <c r="AO1819" s="20">
        <f t="shared" ca="1" si="738"/>
        <v>0</v>
      </c>
      <c r="AP1819" s="32">
        <f t="shared" ca="1" si="739"/>
        <v>121185</v>
      </c>
    </row>
    <row r="1820" spans="1:42" x14ac:dyDescent="0.2">
      <c r="A1820" s="14">
        <f>Daten!A1820</f>
        <v>70366</v>
      </c>
      <c r="B1820" s="7" t="str">
        <f>Daten!B1820</f>
        <v xml:space="preserve">Wattenberg                                        </v>
      </c>
      <c r="C1820" s="14">
        <f t="shared" si="715"/>
        <v>7</v>
      </c>
      <c r="D1820" s="9">
        <f>Daten!D1820</f>
        <v>0</v>
      </c>
      <c r="E1820" s="8">
        <f>Daten!E1820</f>
        <v>795</v>
      </c>
      <c r="F1820" s="8">
        <f>Daten!F1820</f>
        <v>743</v>
      </c>
      <c r="G1820" s="26">
        <f t="shared" si="716"/>
        <v>52</v>
      </c>
      <c r="H1820" s="28">
        <f t="shared" si="717"/>
        <v>6.9986541049798109E-2</v>
      </c>
      <c r="I1820" s="20">
        <f t="shared" si="718"/>
        <v>10.584373896775267</v>
      </c>
      <c r="J1820" s="20">
        <f t="shared" si="719"/>
        <v>41.415626103224731</v>
      </c>
      <c r="K1820" s="26">
        <f t="shared" si="720"/>
        <v>-20707.813051612367</v>
      </c>
      <c r="L1820" s="15">
        <f>Daten!G1820</f>
        <v>134</v>
      </c>
      <c r="M1820" s="15">
        <f>Daten!H1820</f>
        <v>558</v>
      </c>
      <c r="N1820" s="15">
        <f>Daten!I1820</f>
        <v>103</v>
      </c>
      <c r="O1820" s="27">
        <f t="shared" si="721"/>
        <v>0.42473118279569894</v>
      </c>
      <c r="P1820" s="15">
        <f t="shared" si="722"/>
        <v>319.42688663408563</v>
      </c>
      <c r="Q1820" s="20">
        <f t="shared" si="723"/>
        <v>-82.426886634085633</v>
      </c>
      <c r="R1820" s="26">
        <f t="shared" si="724"/>
        <v>-16485.377326817128</v>
      </c>
      <c r="S1820" s="8">
        <f>Daten!K1820</f>
        <v>3296.84</v>
      </c>
      <c r="T1820" s="8">
        <f>Daten!L1820</f>
        <v>47140.11</v>
      </c>
      <c r="U1820" s="8">
        <f>Daten!M1820</f>
        <v>71943.23</v>
      </c>
      <c r="V1820" s="8">
        <f>Daten!N1820</f>
        <v>500</v>
      </c>
      <c r="W1820" s="8">
        <f>Daten!O1820</f>
        <v>500</v>
      </c>
      <c r="X1820" s="22">
        <f t="shared" si="725"/>
        <v>122380.18</v>
      </c>
      <c r="Y1820" s="8">
        <f t="shared" si="726"/>
        <v>326131.56579699175</v>
      </c>
      <c r="Z1820" s="20">
        <f t="shared" si="727"/>
        <v>-203751.38579699176</v>
      </c>
      <c r="AA1820" s="26">
        <f t="shared" si="728"/>
        <v>20375.138579699178</v>
      </c>
      <c r="AB1820" s="31">
        <f t="shared" si="729"/>
        <v>-16818.051798730321</v>
      </c>
      <c r="AC1820" s="30">
        <f t="shared" si="730"/>
        <v>0</v>
      </c>
      <c r="AG1820" s="25">
        <f t="shared" si="731"/>
        <v>0</v>
      </c>
      <c r="AH1820" s="25">
        <f t="shared" si="732"/>
        <v>0</v>
      </c>
      <c r="AI1820" s="25">
        <f t="shared" si="733"/>
        <v>0</v>
      </c>
      <c r="AJ1820" s="25">
        <f t="shared" si="734"/>
        <v>1</v>
      </c>
      <c r="AK1820" s="25">
        <f t="shared" si="735"/>
        <v>0</v>
      </c>
      <c r="AL1820" s="25">
        <f t="shared" ca="1" si="736"/>
        <v>0</v>
      </c>
      <c r="AM1820" s="25">
        <f t="shared" ca="1" si="737"/>
        <v>0</v>
      </c>
      <c r="AN1820" s="25">
        <f ca="1">IF(AM1820=0,0,COUNTIF($AM$19:AM1820,C1820*10+1))</f>
        <v>0</v>
      </c>
      <c r="AO1820" s="20">
        <f t="shared" ca="1" si="738"/>
        <v>0</v>
      </c>
      <c r="AP1820" s="32">
        <f t="shared" ca="1" si="739"/>
        <v>0</v>
      </c>
    </row>
    <row r="1821" spans="1:42" x14ac:dyDescent="0.2">
      <c r="A1821" s="14">
        <f>Daten!A1821</f>
        <v>70367</v>
      </c>
      <c r="B1821" s="7" t="str">
        <f>Daten!B1821</f>
        <v xml:space="preserve">Wattens                                           </v>
      </c>
      <c r="C1821" s="14">
        <f t="shared" si="715"/>
        <v>7</v>
      </c>
      <c r="D1821" s="9">
        <f>Daten!D1821</f>
        <v>0</v>
      </c>
      <c r="E1821" s="8">
        <f>Daten!E1821</f>
        <v>8109</v>
      </c>
      <c r="F1821" s="8">
        <f>Daten!F1821</f>
        <v>8031</v>
      </c>
      <c r="G1821" s="26">
        <f t="shared" si="716"/>
        <v>78</v>
      </c>
      <c r="H1821" s="28">
        <f t="shared" si="717"/>
        <v>9.7123645872245045E-3</v>
      </c>
      <c r="I1821" s="20">
        <f t="shared" si="718"/>
        <v>114.40525809556146</v>
      </c>
      <c r="J1821" s="20">
        <f t="shared" si="719"/>
        <v>-36.405258095561464</v>
      </c>
      <c r="K1821" s="26">
        <f t="shared" si="720"/>
        <v>18202.629047780731</v>
      </c>
      <c r="L1821" s="15">
        <f>Daten!G1821</f>
        <v>1178</v>
      </c>
      <c r="M1821" s="15">
        <f>Daten!H1821</f>
        <v>5246</v>
      </c>
      <c r="N1821" s="15">
        <f>Daten!I1821</f>
        <v>1685</v>
      </c>
      <c r="O1821" s="27">
        <f t="shared" si="721"/>
        <v>0.54574914220358373</v>
      </c>
      <c r="P1821" s="15">
        <f t="shared" si="722"/>
        <v>3003.0706940545042</v>
      </c>
      <c r="Q1821" s="20">
        <f t="shared" si="723"/>
        <v>-140.0706940545042</v>
      </c>
      <c r="R1821" s="26">
        <f t="shared" si="724"/>
        <v>-28014.13881090084</v>
      </c>
      <c r="S1821" s="8">
        <f>Daten!K1821</f>
        <v>2744.45</v>
      </c>
      <c r="T1821" s="8">
        <f>Daten!L1821</f>
        <v>759800.87</v>
      </c>
      <c r="U1821" s="8">
        <f>Daten!M1821</f>
        <v>8114219.79</v>
      </c>
      <c r="V1821" s="8">
        <f>Daten!N1821</f>
        <v>500</v>
      </c>
      <c r="W1821" s="8">
        <f>Daten!O1821</f>
        <v>500</v>
      </c>
      <c r="X1821" s="22">
        <f t="shared" si="725"/>
        <v>8876765.1099999994</v>
      </c>
      <c r="Y1821" s="8">
        <f t="shared" si="726"/>
        <v>3326541.9711293154</v>
      </c>
      <c r="Z1821" s="20">
        <f t="shared" si="727"/>
        <v>5550223.1388706844</v>
      </c>
      <c r="AA1821" s="26">
        <f t="shared" si="728"/>
        <v>-555022.31388706842</v>
      </c>
      <c r="AB1821" s="31">
        <f t="shared" si="729"/>
        <v>-564833.82365018851</v>
      </c>
      <c r="AC1821" s="30">
        <f t="shared" si="730"/>
        <v>0</v>
      </c>
      <c r="AG1821" s="25">
        <f t="shared" si="731"/>
        <v>0</v>
      </c>
      <c r="AH1821" s="25">
        <f t="shared" si="732"/>
        <v>0</v>
      </c>
      <c r="AI1821" s="25">
        <f t="shared" si="733"/>
        <v>0</v>
      </c>
      <c r="AJ1821" s="25">
        <f t="shared" si="734"/>
        <v>1</v>
      </c>
      <c r="AK1821" s="25">
        <f t="shared" si="735"/>
        <v>0</v>
      </c>
      <c r="AL1821" s="25">
        <f t="shared" ca="1" si="736"/>
        <v>0</v>
      </c>
      <c r="AM1821" s="25">
        <f t="shared" ca="1" si="737"/>
        <v>0</v>
      </c>
      <c r="AN1821" s="25">
        <f ca="1">IF(AM1821=0,0,COUNTIF($AM$19:AM1821,C1821*10+1))</f>
        <v>0</v>
      </c>
      <c r="AO1821" s="20">
        <f t="shared" ca="1" si="738"/>
        <v>0</v>
      </c>
      <c r="AP1821" s="32">
        <f t="shared" ca="1" si="739"/>
        <v>0</v>
      </c>
    </row>
    <row r="1822" spans="1:42" x14ac:dyDescent="0.2">
      <c r="A1822" s="14">
        <f>Daten!A1822</f>
        <v>70368</v>
      </c>
      <c r="B1822" s="7" t="str">
        <f>Daten!B1822</f>
        <v xml:space="preserve">Wildermieming                                     </v>
      </c>
      <c r="C1822" s="14">
        <f t="shared" si="715"/>
        <v>7</v>
      </c>
      <c r="D1822" s="9">
        <f>Daten!D1822</f>
        <v>0</v>
      </c>
      <c r="E1822" s="8">
        <f>Daten!E1822</f>
        <v>1016</v>
      </c>
      <c r="F1822" s="8">
        <f>Daten!F1822</f>
        <v>965</v>
      </c>
      <c r="G1822" s="26">
        <f t="shared" si="716"/>
        <v>51</v>
      </c>
      <c r="H1822" s="28">
        <f t="shared" si="717"/>
        <v>5.284974093264249E-2</v>
      </c>
      <c r="I1822" s="20">
        <f t="shared" si="718"/>
        <v>13.746865155300313</v>
      </c>
      <c r="J1822" s="20">
        <f t="shared" si="719"/>
        <v>37.253134844699687</v>
      </c>
      <c r="K1822" s="26">
        <f t="shared" si="720"/>
        <v>-18626.567422349843</v>
      </c>
      <c r="L1822" s="15">
        <f>Daten!G1822</f>
        <v>166</v>
      </c>
      <c r="M1822" s="15">
        <f>Daten!H1822</f>
        <v>677</v>
      </c>
      <c r="N1822" s="15">
        <f>Daten!I1822</f>
        <v>173</v>
      </c>
      <c r="O1822" s="27">
        <f t="shared" si="721"/>
        <v>0.50073855243722309</v>
      </c>
      <c r="P1822" s="15">
        <f t="shared" si="722"/>
        <v>387.54839113131897</v>
      </c>
      <c r="Q1822" s="20">
        <f t="shared" si="723"/>
        <v>-48.548391131318965</v>
      </c>
      <c r="R1822" s="26">
        <f t="shared" si="724"/>
        <v>-9709.6782262637935</v>
      </c>
      <c r="S1822" s="8">
        <f>Daten!K1822</f>
        <v>2825.1</v>
      </c>
      <c r="T1822" s="8">
        <f>Daten!L1822</f>
        <v>85425.41</v>
      </c>
      <c r="U1822" s="8">
        <f>Daten!M1822</f>
        <v>238474.49</v>
      </c>
      <c r="V1822" s="8">
        <f>Daten!N1822</f>
        <v>500</v>
      </c>
      <c r="W1822" s="8">
        <f>Daten!O1822</f>
        <v>500</v>
      </c>
      <c r="X1822" s="22">
        <f t="shared" si="725"/>
        <v>326725</v>
      </c>
      <c r="Y1822" s="8">
        <f t="shared" si="726"/>
        <v>416792.03880470892</v>
      </c>
      <c r="Z1822" s="20">
        <f t="shared" si="727"/>
        <v>-90067.038804708922</v>
      </c>
      <c r="AA1822" s="26">
        <f t="shared" si="728"/>
        <v>9006.7038804708918</v>
      </c>
      <c r="AB1822" s="31">
        <f t="shared" si="729"/>
        <v>-19329.541768142743</v>
      </c>
      <c r="AC1822" s="30">
        <f t="shared" si="730"/>
        <v>0</v>
      </c>
      <c r="AG1822" s="25">
        <f t="shared" si="731"/>
        <v>0</v>
      </c>
      <c r="AH1822" s="25">
        <f t="shared" si="732"/>
        <v>0</v>
      </c>
      <c r="AI1822" s="25">
        <f t="shared" si="733"/>
        <v>0</v>
      </c>
      <c r="AJ1822" s="25">
        <f t="shared" si="734"/>
        <v>1</v>
      </c>
      <c r="AK1822" s="25">
        <f t="shared" si="735"/>
        <v>0</v>
      </c>
      <c r="AL1822" s="25">
        <f t="shared" ca="1" si="736"/>
        <v>0</v>
      </c>
      <c r="AM1822" s="25">
        <f t="shared" ca="1" si="737"/>
        <v>0</v>
      </c>
      <c r="AN1822" s="25">
        <f ca="1">IF(AM1822=0,0,COUNTIF($AM$19:AM1822,C1822*10+1))</f>
        <v>0</v>
      </c>
      <c r="AO1822" s="20">
        <f t="shared" ca="1" si="738"/>
        <v>0</v>
      </c>
      <c r="AP1822" s="32">
        <f t="shared" ca="1" si="739"/>
        <v>0</v>
      </c>
    </row>
    <row r="1823" spans="1:42" x14ac:dyDescent="0.2">
      <c r="A1823" s="14">
        <f>Daten!A1823</f>
        <v>70369</v>
      </c>
      <c r="B1823" s="7" t="str">
        <f>Daten!B1823</f>
        <v xml:space="preserve">Zirl                                              </v>
      </c>
      <c r="C1823" s="14">
        <f t="shared" si="715"/>
        <v>7</v>
      </c>
      <c r="D1823" s="9">
        <f>Daten!D1823</f>
        <v>0</v>
      </c>
      <c r="E1823" s="8">
        <f>Daten!E1823</f>
        <v>8321</v>
      </c>
      <c r="F1823" s="8">
        <f>Daten!F1823</f>
        <v>8130</v>
      </c>
      <c r="G1823" s="26">
        <f t="shared" si="716"/>
        <v>191</v>
      </c>
      <c r="H1823" s="28">
        <f t="shared" si="717"/>
        <v>2.3493234932349324E-2</v>
      </c>
      <c r="I1823" s="20">
        <f t="shared" si="718"/>
        <v>115.8155582513902</v>
      </c>
      <c r="J1823" s="20">
        <f t="shared" si="719"/>
        <v>75.1844417486098</v>
      </c>
      <c r="K1823" s="26">
        <f t="shared" si="720"/>
        <v>-37592.220874304898</v>
      </c>
      <c r="L1823" s="15">
        <f>Daten!G1823</f>
        <v>1192</v>
      </c>
      <c r="M1823" s="15">
        <f>Daten!H1823</f>
        <v>5722</v>
      </c>
      <c r="N1823" s="15">
        <f>Daten!I1823</f>
        <v>1407</v>
      </c>
      <c r="O1823" s="27">
        <f t="shared" si="721"/>
        <v>0.45421181405103112</v>
      </c>
      <c r="P1823" s="15">
        <f t="shared" si="722"/>
        <v>3275.5567120434375</v>
      </c>
      <c r="Q1823" s="20">
        <f t="shared" si="723"/>
        <v>-676.55671204343753</v>
      </c>
      <c r="R1823" s="26">
        <f t="shared" si="724"/>
        <v>-135311.34240868752</v>
      </c>
      <c r="S1823" s="8">
        <f>Daten!K1823</f>
        <v>4231.95</v>
      </c>
      <c r="T1823" s="8">
        <f>Daten!L1823</f>
        <v>619339.25</v>
      </c>
      <c r="U1823" s="8">
        <f>Daten!M1823</f>
        <v>3016821.41</v>
      </c>
      <c r="V1823" s="8">
        <f>Daten!N1823</f>
        <v>500</v>
      </c>
      <c r="W1823" s="8">
        <f>Daten!O1823</f>
        <v>500</v>
      </c>
      <c r="X1823" s="22">
        <f t="shared" si="725"/>
        <v>3640392.6100000003</v>
      </c>
      <c r="Y1823" s="8">
        <f t="shared" si="726"/>
        <v>3413510.3886751803</v>
      </c>
      <c r="Z1823" s="20">
        <f t="shared" si="727"/>
        <v>226882.22132482007</v>
      </c>
      <c r="AA1823" s="26">
        <f t="shared" si="728"/>
        <v>-22688.222132482009</v>
      </c>
      <c r="AB1823" s="31">
        <f t="shared" si="729"/>
        <v>-195591.78541547441</v>
      </c>
      <c r="AC1823" s="30">
        <f t="shared" si="730"/>
        <v>0</v>
      </c>
      <c r="AG1823" s="25">
        <f t="shared" si="731"/>
        <v>0</v>
      </c>
      <c r="AH1823" s="25">
        <f t="shared" si="732"/>
        <v>0</v>
      </c>
      <c r="AI1823" s="25">
        <f t="shared" si="733"/>
        <v>0</v>
      </c>
      <c r="AJ1823" s="25">
        <f t="shared" si="734"/>
        <v>1</v>
      </c>
      <c r="AK1823" s="25">
        <f t="shared" si="735"/>
        <v>0</v>
      </c>
      <c r="AL1823" s="25">
        <f t="shared" ca="1" si="736"/>
        <v>0</v>
      </c>
      <c r="AM1823" s="25">
        <f t="shared" ca="1" si="737"/>
        <v>0</v>
      </c>
      <c r="AN1823" s="25">
        <f ca="1">IF(AM1823=0,0,COUNTIF($AM$19:AM1823,C1823*10+1))</f>
        <v>0</v>
      </c>
      <c r="AO1823" s="20">
        <f t="shared" ca="1" si="738"/>
        <v>0</v>
      </c>
      <c r="AP1823" s="32">
        <f t="shared" ca="1" si="739"/>
        <v>0</v>
      </c>
    </row>
    <row r="1824" spans="1:42" x14ac:dyDescent="0.2">
      <c r="A1824" s="14">
        <f>Daten!A1824</f>
        <v>70370</v>
      </c>
      <c r="B1824" s="7" t="str">
        <f>Daten!B1824</f>
        <v xml:space="preserve">Matrei am Brenner                                 </v>
      </c>
      <c r="C1824" s="14">
        <f t="shared" si="715"/>
        <v>7</v>
      </c>
      <c r="D1824" s="9">
        <f>Daten!D1824</f>
        <v>0</v>
      </c>
      <c r="E1824" s="8">
        <f>Daten!E1824</f>
        <v>3554</v>
      </c>
      <c r="F1824" s="8">
        <f>Daten!F1824</f>
        <v>3600</v>
      </c>
      <c r="G1824" s="26">
        <f t="shared" si="716"/>
        <v>-46</v>
      </c>
      <c r="H1824" s="28">
        <f t="shared" si="717"/>
        <v>-1.2777777777777779E-2</v>
      </c>
      <c r="I1824" s="20">
        <f t="shared" si="718"/>
        <v>51.28364203013588</v>
      </c>
      <c r="J1824" s="20">
        <f t="shared" si="719"/>
        <v>-97.28364203013588</v>
      </c>
      <c r="K1824" s="26">
        <f t="shared" si="720"/>
        <v>48641.821015067937</v>
      </c>
      <c r="L1824" s="15">
        <f>Daten!G1824</f>
        <v>500</v>
      </c>
      <c r="M1824" s="15">
        <f>Daten!H1824</f>
        <v>2281</v>
      </c>
      <c r="N1824" s="15">
        <f>Daten!I1824</f>
        <v>773</v>
      </c>
      <c r="O1824" s="27">
        <f t="shared" si="721"/>
        <v>0.55808855765015342</v>
      </c>
      <c r="P1824" s="15">
        <f t="shared" si="722"/>
        <v>1305.7575777999093</v>
      </c>
      <c r="Q1824" s="20">
        <f t="shared" si="723"/>
        <v>-32.757577799909313</v>
      </c>
      <c r="R1824" s="26">
        <f t="shared" si="724"/>
        <v>-6551.5155599818627</v>
      </c>
      <c r="S1824" s="8">
        <f>Daten!K1824</f>
        <v>8613.01</v>
      </c>
      <c r="T1824" s="8">
        <f>Daten!L1824</f>
        <v>236650.74</v>
      </c>
      <c r="U1824" s="8">
        <f>Daten!M1824</f>
        <v>724625.21</v>
      </c>
      <c r="V1824" s="8">
        <f>Daten!N1824</f>
        <v>500</v>
      </c>
      <c r="W1824" s="8">
        <f>Daten!O1824</f>
        <v>500</v>
      </c>
      <c r="X1824" s="22">
        <f t="shared" si="725"/>
        <v>969888.96</v>
      </c>
      <c r="Y1824" s="8">
        <f t="shared" si="726"/>
        <v>1457951.6790471806</v>
      </c>
      <c r="Z1824" s="20">
        <f t="shared" si="727"/>
        <v>-488062.71904718061</v>
      </c>
      <c r="AA1824" s="26">
        <f t="shared" si="728"/>
        <v>48806.271904718065</v>
      </c>
      <c r="AB1824" s="31">
        <f t="shared" si="729"/>
        <v>90896.577359804141</v>
      </c>
      <c r="AC1824" s="30">
        <f t="shared" si="730"/>
        <v>90896.577359804141</v>
      </c>
      <c r="AG1824" s="25">
        <f t="shared" si="731"/>
        <v>48641.821015067937</v>
      </c>
      <c r="AH1824" s="25">
        <f t="shared" si="732"/>
        <v>48806.271904718065</v>
      </c>
      <c r="AI1824" s="25">
        <f t="shared" si="733"/>
        <v>97448.092919785995</v>
      </c>
      <c r="AJ1824" s="25">
        <f t="shared" si="734"/>
        <v>1</v>
      </c>
      <c r="AK1824" s="25">
        <f t="shared" si="735"/>
        <v>97448.092919785995</v>
      </c>
      <c r="AL1824" s="25">
        <f t="shared" ca="1" si="736"/>
        <v>182735</v>
      </c>
      <c r="AM1824" s="25">
        <f t="shared" ca="1" si="737"/>
        <v>71</v>
      </c>
      <c r="AN1824" s="25">
        <f ca="1">IF(AM1824=0,0,COUNTIF($AM$19:AM1824,C1824*10+1))</f>
        <v>32</v>
      </c>
      <c r="AO1824" s="20">
        <f t="shared" ca="1" si="738"/>
        <v>0</v>
      </c>
      <c r="AP1824" s="32">
        <f t="shared" ca="1" si="739"/>
        <v>182735</v>
      </c>
    </row>
    <row r="1825" spans="1:42" x14ac:dyDescent="0.2">
      <c r="A1825" s="14">
        <f>Daten!A1825</f>
        <v>70401</v>
      </c>
      <c r="B1825" s="7" t="str">
        <f>Daten!B1825</f>
        <v xml:space="preserve">Aurach bei Kitzbühel                             </v>
      </c>
      <c r="C1825" s="14">
        <f t="shared" si="715"/>
        <v>7</v>
      </c>
      <c r="D1825" s="9">
        <f>Daten!D1825</f>
        <v>0</v>
      </c>
      <c r="E1825" s="8">
        <f>Daten!E1825</f>
        <v>1145</v>
      </c>
      <c r="F1825" s="8">
        <f>Daten!F1825</f>
        <v>1122</v>
      </c>
      <c r="G1825" s="26">
        <f t="shared" si="716"/>
        <v>23</v>
      </c>
      <c r="H1825" s="28">
        <f t="shared" si="717"/>
        <v>2.0499108734402853E-2</v>
      </c>
      <c r="I1825" s="20">
        <f t="shared" si="718"/>
        <v>15.983401766059018</v>
      </c>
      <c r="J1825" s="20">
        <f t="shared" si="719"/>
        <v>7.0165982339409823</v>
      </c>
      <c r="K1825" s="26">
        <f t="shared" si="720"/>
        <v>-3508.299116970491</v>
      </c>
      <c r="L1825" s="15">
        <f>Daten!G1825</f>
        <v>110</v>
      </c>
      <c r="M1825" s="15">
        <f>Daten!H1825</f>
        <v>732</v>
      </c>
      <c r="N1825" s="15">
        <f>Daten!I1825</f>
        <v>303</v>
      </c>
      <c r="O1825" s="27">
        <f t="shared" si="721"/>
        <v>0.56420765027322406</v>
      </c>
      <c r="P1825" s="15">
        <f t="shared" si="722"/>
        <v>419.03312010062848</v>
      </c>
      <c r="Q1825" s="20">
        <f t="shared" si="723"/>
        <v>-6.03312010062848</v>
      </c>
      <c r="R1825" s="26">
        <f t="shared" si="724"/>
        <v>-1206.624020125696</v>
      </c>
      <c r="S1825" s="8">
        <f>Daten!K1825</f>
        <v>5430.65</v>
      </c>
      <c r="T1825" s="8">
        <f>Daten!L1825</f>
        <v>224737.37</v>
      </c>
      <c r="U1825" s="8">
        <f>Daten!M1825</f>
        <v>445818.76</v>
      </c>
      <c r="V1825" s="8">
        <f>Daten!N1825</f>
        <v>500</v>
      </c>
      <c r="W1825" s="8">
        <f>Daten!O1825</f>
        <v>500</v>
      </c>
      <c r="X1825" s="22">
        <f t="shared" si="725"/>
        <v>675986.78</v>
      </c>
      <c r="Y1825" s="8">
        <f t="shared" si="726"/>
        <v>469711.50042459817</v>
      </c>
      <c r="Z1825" s="20">
        <f t="shared" si="727"/>
        <v>206275.27957540186</v>
      </c>
      <c r="AA1825" s="26">
        <f t="shared" si="728"/>
        <v>-20627.527957540187</v>
      </c>
      <c r="AB1825" s="31">
        <f t="shared" si="729"/>
        <v>-25342.451094636373</v>
      </c>
      <c r="AC1825" s="30">
        <f t="shared" si="730"/>
        <v>0</v>
      </c>
      <c r="AG1825" s="25">
        <f t="shared" si="731"/>
        <v>0</v>
      </c>
      <c r="AH1825" s="25">
        <f t="shared" si="732"/>
        <v>0</v>
      </c>
      <c r="AI1825" s="25">
        <f t="shared" si="733"/>
        <v>0</v>
      </c>
      <c r="AJ1825" s="25">
        <f t="shared" si="734"/>
        <v>1</v>
      </c>
      <c r="AK1825" s="25">
        <f t="shared" si="735"/>
        <v>0</v>
      </c>
      <c r="AL1825" s="25">
        <f t="shared" ca="1" si="736"/>
        <v>0</v>
      </c>
      <c r="AM1825" s="25">
        <f t="shared" ca="1" si="737"/>
        <v>0</v>
      </c>
      <c r="AN1825" s="25">
        <f ca="1">IF(AM1825=0,0,COUNTIF($AM$19:AM1825,C1825*10+1))</f>
        <v>0</v>
      </c>
      <c r="AO1825" s="20">
        <f t="shared" ca="1" si="738"/>
        <v>0</v>
      </c>
      <c r="AP1825" s="32">
        <f t="shared" ca="1" si="739"/>
        <v>0</v>
      </c>
    </row>
    <row r="1826" spans="1:42" x14ac:dyDescent="0.2">
      <c r="A1826" s="14">
        <f>Daten!A1826</f>
        <v>70402</v>
      </c>
      <c r="B1826" s="7" t="str">
        <f>Daten!B1826</f>
        <v xml:space="preserve">Brixen im Thale                                   </v>
      </c>
      <c r="C1826" s="14">
        <f t="shared" si="715"/>
        <v>7</v>
      </c>
      <c r="D1826" s="9">
        <f>Daten!D1826</f>
        <v>0</v>
      </c>
      <c r="E1826" s="8">
        <f>Daten!E1826</f>
        <v>2696</v>
      </c>
      <c r="F1826" s="8">
        <f>Daten!F1826</f>
        <v>2644</v>
      </c>
      <c r="G1826" s="26">
        <f t="shared" si="716"/>
        <v>52</v>
      </c>
      <c r="H1826" s="28">
        <f t="shared" si="717"/>
        <v>1.9667170953101363E-2</v>
      </c>
      <c r="I1826" s="20">
        <f t="shared" si="718"/>
        <v>37.664985979910909</v>
      </c>
      <c r="J1826" s="20">
        <f t="shared" si="719"/>
        <v>14.335014020089091</v>
      </c>
      <c r="K1826" s="26">
        <f t="shared" si="720"/>
        <v>-7167.5070100445455</v>
      </c>
      <c r="L1826" s="15">
        <f>Daten!G1826</f>
        <v>355</v>
      </c>
      <c r="M1826" s="15">
        <f>Daten!H1826</f>
        <v>1729</v>
      </c>
      <c r="N1826" s="15">
        <f>Daten!I1826</f>
        <v>612</v>
      </c>
      <c r="O1826" s="27">
        <f t="shared" si="721"/>
        <v>0.55928282244071714</v>
      </c>
      <c r="P1826" s="15">
        <f t="shared" si="722"/>
        <v>989.76538887156653</v>
      </c>
      <c r="Q1826" s="20">
        <f t="shared" si="723"/>
        <v>-22.765388871566529</v>
      </c>
      <c r="R1826" s="26">
        <f t="shared" si="724"/>
        <v>-4553.0777743133058</v>
      </c>
      <c r="S1826" s="8">
        <f>Daten!K1826</f>
        <v>7923.2</v>
      </c>
      <c r="T1826" s="8">
        <f>Daten!L1826</f>
        <v>336820.85</v>
      </c>
      <c r="U1826" s="8">
        <f>Daten!M1826</f>
        <v>724670.84</v>
      </c>
      <c r="V1826" s="8">
        <f>Daten!N1826</f>
        <v>500</v>
      </c>
      <c r="W1826" s="8">
        <f>Daten!O1826</f>
        <v>500</v>
      </c>
      <c r="X1826" s="22">
        <f t="shared" si="725"/>
        <v>1069414.8899999999</v>
      </c>
      <c r="Y1826" s="8">
        <f t="shared" si="726"/>
        <v>1105975.7250172198</v>
      </c>
      <c r="Z1826" s="20">
        <f t="shared" si="727"/>
        <v>-36560.835017219884</v>
      </c>
      <c r="AA1826" s="26">
        <f t="shared" si="728"/>
        <v>3656.0835017219888</v>
      </c>
      <c r="AB1826" s="31">
        <f t="shared" si="729"/>
        <v>-8064.5012826358634</v>
      </c>
      <c r="AC1826" s="30">
        <f t="shared" si="730"/>
        <v>0</v>
      </c>
      <c r="AG1826" s="25">
        <f t="shared" si="731"/>
        <v>0</v>
      </c>
      <c r="AH1826" s="25">
        <f t="shared" si="732"/>
        <v>0</v>
      </c>
      <c r="AI1826" s="25">
        <f t="shared" si="733"/>
        <v>0</v>
      </c>
      <c r="AJ1826" s="25">
        <f t="shared" si="734"/>
        <v>1</v>
      </c>
      <c r="AK1826" s="25">
        <f t="shared" si="735"/>
        <v>0</v>
      </c>
      <c r="AL1826" s="25">
        <f t="shared" ca="1" si="736"/>
        <v>0</v>
      </c>
      <c r="AM1826" s="25">
        <f t="shared" ca="1" si="737"/>
        <v>0</v>
      </c>
      <c r="AN1826" s="25">
        <f ca="1">IF(AM1826=0,0,COUNTIF($AM$19:AM1826,C1826*10+1))</f>
        <v>0</v>
      </c>
      <c r="AO1826" s="20">
        <f t="shared" ca="1" si="738"/>
        <v>0</v>
      </c>
      <c r="AP1826" s="32">
        <f t="shared" ca="1" si="739"/>
        <v>0</v>
      </c>
    </row>
    <row r="1827" spans="1:42" x14ac:dyDescent="0.2">
      <c r="A1827" s="14">
        <f>Daten!A1827</f>
        <v>70403</v>
      </c>
      <c r="B1827" s="7" t="str">
        <f>Daten!B1827</f>
        <v xml:space="preserve">Fieberbrunn                                       </v>
      </c>
      <c r="C1827" s="14">
        <f t="shared" si="715"/>
        <v>7</v>
      </c>
      <c r="D1827" s="9">
        <f>Daten!D1827</f>
        <v>0</v>
      </c>
      <c r="E1827" s="8">
        <f>Daten!E1827</f>
        <v>4586</v>
      </c>
      <c r="F1827" s="8">
        <f>Daten!F1827</f>
        <v>4319</v>
      </c>
      <c r="G1827" s="26">
        <f t="shared" si="716"/>
        <v>267</v>
      </c>
      <c r="H1827" s="28">
        <f t="shared" si="717"/>
        <v>6.181986570965501E-2</v>
      </c>
      <c r="I1827" s="20">
        <f t="shared" si="718"/>
        <v>61.526124980043576</v>
      </c>
      <c r="J1827" s="20">
        <f t="shared" si="719"/>
        <v>205.47387501995644</v>
      </c>
      <c r="K1827" s="26">
        <f t="shared" si="720"/>
        <v>-102736.93750997822</v>
      </c>
      <c r="L1827" s="15">
        <f>Daten!G1827</f>
        <v>634</v>
      </c>
      <c r="M1827" s="15">
        <f>Daten!H1827</f>
        <v>2940</v>
      </c>
      <c r="N1827" s="15">
        <f>Daten!I1827</f>
        <v>1012</v>
      </c>
      <c r="O1827" s="27">
        <f t="shared" si="721"/>
        <v>0.55986394557823127</v>
      </c>
      <c r="P1827" s="15">
        <f t="shared" si="722"/>
        <v>1683.0018758139997</v>
      </c>
      <c r="Q1827" s="20">
        <f t="shared" si="723"/>
        <v>-37.001875813999732</v>
      </c>
      <c r="R1827" s="26">
        <f t="shared" si="724"/>
        <v>-7400.3751627999463</v>
      </c>
      <c r="S1827" s="8">
        <f>Daten!K1827</f>
        <v>10222.209999999999</v>
      </c>
      <c r="T1827" s="8">
        <f>Daten!L1827</f>
        <v>620110.9</v>
      </c>
      <c r="U1827" s="8">
        <f>Daten!M1827</f>
        <v>1870156.93</v>
      </c>
      <c r="V1827" s="8">
        <f>Daten!N1827</f>
        <v>500</v>
      </c>
      <c r="W1827" s="8">
        <f>Daten!O1827</f>
        <v>500</v>
      </c>
      <c r="X1827" s="22">
        <f t="shared" si="725"/>
        <v>2500490.04</v>
      </c>
      <c r="Y1827" s="8">
        <f t="shared" si="726"/>
        <v>1881307.3720062946</v>
      </c>
      <c r="Z1827" s="20">
        <f t="shared" si="727"/>
        <v>619182.66799370549</v>
      </c>
      <c r="AA1827" s="26">
        <f t="shared" si="728"/>
        <v>-61918.266799370555</v>
      </c>
      <c r="AB1827" s="31">
        <f t="shared" si="729"/>
        <v>-172055.57947214873</v>
      </c>
      <c r="AC1827" s="30">
        <f t="shared" si="730"/>
        <v>0</v>
      </c>
      <c r="AG1827" s="25">
        <f t="shared" si="731"/>
        <v>0</v>
      </c>
      <c r="AH1827" s="25">
        <f t="shared" si="732"/>
        <v>0</v>
      </c>
      <c r="AI1827" s="25">
        <f t="shared" si="733"/>
        <v>0</v>
      </c>
      <c r="AJ1827" s="25">
        <f t="shared" si="734"/>
        <v>1</v>
      </c>
      <c r="AK1827" s="25">
        <f t="shared" si="735"/>
        <v>0</v>
      </c>
      <c r="AL1827" s="25">
        <f t="shared" ca="1" si="736"/>
        <v>0</v>
      </c>
      <c r="AM1827" s="25">
        <f t="shared" ca="1" si="737"/>
        <v>0</v>
      </c>
      <c r="AN1827" s="25">
        <f ca="1">IF(AM1827=0,0,COUNTIF($AM$19:AM1827,C1827*10+1))</f>
        <v>0</v>
      </c>
      <c r="AO1827" s="20">
        <f t="shared" ca="1" si="738"/>
        <v>0</v>
      </c>
      <c r="AP1827" s="32">
        <f t="shared" ca="1" si="739"/>
        <v>0</v>
      </c>
    </row>
    <row r="1828" spans="1:42" x14ac:dyDescent="0.2">
      <c r="A1828" s="14">
        <f>Daten!A1828</f>
        <v>70404</v>
      </c>
      <c r="B1828" s="7" t="str">
        <f>Daten!B1828</f>
        <v xml:space="preserve">Going am Wilden Kaiser                            </v>
      </c>
      <c r="C1828" s="14">
        <f t="shared" si="715"/>
        <v>7</v>
      </c>
      <c r="D1828" s="9">
        <f>Daten!D1828</f>
        <v>0</v>
      </c>
      <c r="E1828" s="8">
        <f>Daten!E1828</f>
        <v>1969</v>
      </c>
      <c r="F1828" s="8">
        <f>Daten!F1828</f>
        <v>1868</v>
      </c>
      <c r="G1828" s="26">
        <f t="shared" si="716"/>
        <v>101</v>
      </c>
      <c r="H1828" s="28">
        <f t="shared" si="717"/>
        <v>5.4068522483940042E-2</v>
      </c>
      <c r="I1828" s="20">
        <f t="shared" si="718"/>
        <v>26.61051203119273</v>
      </c>
      <c r="J1828" s="20">
        <f t="shared" si="719"/>
        <v>74.389487968807273</v>
      </c>
      <c r="K1828" s="26">
        <f t="shared" si="720"/>
        <v>-37194.743984403634</v>
      </c>
      <c r="L1828" s="15">
        <f>Daten!G1828</f>
        <v>238</v>
      </c>
      <c r="M1828" s="15">
        <f>Daten!H1828</f>
        <v>1342</v>
      </c>
      <c r="N1828" s="15">
        <f>Daten!I1828</f>
        <v>389</v>
      </c>
      <c r="O1828" s="27">
        <f t="shared" si="721"/>
        <v>0.46721311475409838</v>
      </c>
      <c r="P1828" s="15">
        <f t="shared" si="722"/>
        <v>768.22738685115223</v>
      </c>
      <c r="Q1828" s="20">
        <f t="shared" si="723"/>
        <v>-141.22738685115223</v>
      </c>
      <c r="R1828" s="26">
        <f t="shared" si="724"/>
        <v>-28245.477370230445</v>
      </c>
      <c r="S1828" s="8">
        <f>Daten!K1828</f>
        <v>3916.94</v>
      </c>
      <c r="T1828" s="8">
        <f>Daten!L1828</f>
        <v>330503.43</v>
      </c>
      <c r="U1828" s="8">
        <f>Daten!M1828</f>
        <v>844576.8</v>
      </c>
      <c r="V1828" s="8">
        <f>Daten!N1828</f>
        <v>500</v>
      </c>
      <c r="W1828" s="8">
        <f>Daten!O1828</f>
        <v>470</v>
      </c>
      <c r="X1828" s="22">
        <f t="shared" si="725"/>
        <v>1200093.1336170214</v>
      </c>
      <c r="Y1828" s="8">
        <f t="shared" si="726"/>
        <v>807739.68937644875</v>
      </c>
      <c r="Z1828" s="20">
        <f t="shared" si="727"/>
        <v>392353.44424057263</v>
      </c>
      <c r="AA1828" s="26">
        <f t="shared" si="728"/>
        <v>-39235.344424057264</v>
      </c>
      <c r="AB1828" s="31">
        <f t="shared" si="729"/>
        <v>-104675.56577869135</v>
      </c>
      <c r="AC1828" s="30">
        <f t="shared" si="730"/>
        <v>0</v>
      </c>
      <c r="AG1828" s="25">
        <f t="shared" si="731"/>
        <v>0</v>
      </c>
      <c r="AH1828" s="25">
        <f t="shared" si="732"/>
        <v>0</v>
      </c>
      <c r="AI1828" s="25">
        <f t="shared" si="733"/>
        <v>0</v>
      </c>
      <c r="AJ1828" s="25">
        <f t="shared" si="734"/>
        <v>0</v>
      </c>
      <c r="AK1828" s="25">
        <f t="shared" si="735"/>
        <v>0</v>
      </c>
      <c r="AL1828" s="25">
        <f t="shared" ca="1" si="736"/>
        <v>0</v>
      </c>
      <c r="AM1828" s="25">
        <f t="shared" ca="1" si="737"/>
        <v>0</v>
      </c>
      <c r="AN1828" s="25">
        <f ca="1">IF(AM1828=0,0,COUNTIF($AM$19:AM1828,C1828*10+1))</f>
        <v>0</v>
      </c>
      <c r="AO1828" s="20">
        <f t="shared" ca="1" si="738"/>
        <v>0</v>
      </c>
      <c r="AP1828" s="32">
        <f t="shared" ca="1" si="739"/>
        <v>0</v>
      </c>
    </row>
    <row r="1829" spans="1:42" x14ac:dyDescent="0.2">
      <c r="A1829" s="14">
        <f>Daten!A1829</f>
        <v>70405</v>
      </c>
      <c r="B1829" s="7" t="str">
        <f>Daten!B1829</f>
        <v xml:space="preserve">Hochfilzen                                        </v>
      </c>
      <c r="C1829" s="14">
        <f t="shared" si="715"/>
        <v>7</v>
      </c>
      <c r="D1829" s="9">
        <f>Daten!D1829</f>
        <v>0</v>
      </c>
      <c r="E1829" s="8">
        <f>Daten!E1829</f>
        <v>1318</v>
      </c>
      <c r="F1829" s="8">
        <f>Daten!F1829</f>
        <v>1244</v>
      </c>
      <c r="G1829" s="26">
        <f t="shared" si="716"/>
        <v>74</v>
      </c>
      <c r="H1829" s="28">
        <f t="shared" si="717"/>
        <v>5.9485530546623797E-2</v>
      </c>
      <c r="I1829" s="20">
        <f t="shared" si="718"/>
        <v>17.721347412635843</v>
      </c>
      <c r="J1829" s="20">
        <f t="shared" si="719"/>
        <v>56.278652587364157</v>
      </c>
      <c r="K1829" s="26">
        <f t="shared" si="720"/>
        <v>-28139.326293682079</v>
      </c>
      <c r="L1829" s="15">
        <f>Daten!G1829</f>
        <v>195</v>
      </c>
      <c r="M1829" s="15">
        <f>Daten!H1829</f>
        <v>850</v>
      </c>
      <c r="N1829" s="15">
        <f>Daten!I1829</f>
        <v>273</v>
      </c>
      <c r="O1829" s="27">
        <f t="shared" si="721"/>
        <v>0.5505882352941176</v>
      </c>
      <c r="P1829" s="15">
        <f t="shared" si="722"/>
        <v>486.58217498023799</v>
      </c>
      <c r="Q1829" s="20">
        <f t="shared" si="723"/>
        <v>-18.582174980237994</v>
      </c>
      <c r="R1829" s="26">
        <f t="shared" si="724"/>
        <v>-3716.4349960475988</v>
      </c>
      <c r="S1829" s="8">
        <f>Daten!K1829</f>
        <v>2739.42</v>
      </c>
      <c r="T1829" s="8">
        <f>Daten!L1829</f>
        <v>126594.71</v>
      </c>
      <c r="U1829" s="8">
        <f>Daten!M1829</f>
        <v>503015.49</v>
      </c>
      <c r="V1829" s="8">
        <f>Daten!N1829</f>
        <v>500</v>
      </c>
      <c r="W1829" s="8">
        <f>Daten!O1829</f>
        <v>500</v>
      </c>
      <c r="X1829" s="22">
        <f t="shared" si="725"/>
        <v>632349.62</v>
      </c>
      <c r="Y1829" s="8">
        <f t="shared" si="726"/>
        <v>540681.01096910075</v>
      </c>
      <c r="Z1829" s="20">
        <f t="shared" si="727"/>
        <v>91668.609030899242</v>
      </c>
      <c r="AA1829" s="26">
        <f t="shared" si="728"/>
        <v>-9166.8609030899242</v>
      </c>
      <c r="AB1829" s="31">
        <f t="shared" si="729"/>
        <v>-41022.622192819603</v>
      </c>
      <c r="AC1829" s="30">
        <f t="shared" si="730"/>
        <v>0</v>
      </c>
      <c r="AG1829" s="25">
        <f t="shared" si="731"/>
        <v>0</v>
      </c>
      <c r="AH1829" s="25">
        <f t="shared" si="732"/>
        <v>0</v>
      </c>
      <c r="AI1829" s="25">
        <f t="shared" si="733"/>
        <v>0</v>
      </c>
      <c r="AJ1829" s="25">
        <f t="shared" si="734"/>
        <v>1</v>
      </c>
      <c r="AK1829" s="25">
        <f t="shared" si="735"/>
        <v>0</v>
      </c>
      <c r="AL1829" s="25">
        <f t="shared" ca="1" si="736"/>
        <v>0</v>
      </c>
      <c r="AM1829" s="25">
        <f t="shared" ca="1" si="737"/>
        <v>0</v>
      </c>
      <c r="AN1829" s="25">
        <f ca="1">IF(AM1829=0,0,COUNTIF($AM$19:AM1829,C1829*10+1))</f>
        <v>0</v>
      </c>
      <c r="AO1829" s="20">
        <f t="shared" ca="1" si="738"/>
        <v>0</v>
      </c>
      <c r="AP1829" s="32">
        <f t="shared" ca="1" si="739"/>
        <v>0</v>
      </c>
    </row>
    <row r="1830" spans="1:42" x14ac:dyDescent="0.2">
      <c r="A1830" s="14">
        <f>Daten!A1830</f>
        <v>70406</v>
      </c>
      <c r="B1830" s="7" t="str">
        <f>Daten!B1830</f>
        <v xml:space="preserve">Hopfgarten im Brixental                           </v>
      </c>
      <c r="C1830" s="14">
        <f t="shared" si="715"/>
        <v>7</v>
      </c>
      <c r="D1830" s="9">
        <f>Daten!D1830</f>
        <v>0</v>
      </c>
      <c r="E1830" s="8">
        <f>Daten!E1830</f>
        <v>5777</v>
      </c>
      <c r="F1830" s="8">
        <f>Daten!F1830</f>
        <v>5646</v>
      </c>
      <c r="G1830" s="26">
        <f t="shared" si="716"/>
        <v>131</v>
      </c>
      <c r="H1830" s="28">
        <f t="shared" si="717"/>
        <v>2.320226709174637E-2</v>
      </c>
      <c r="I1830" s="20">
        <f t="shared" si="718"/>
        <v>80.429845250596443</v>
      </c>
      <c r="J1830" s="20">
        <f t="shared" si="719"/>
        <v>50.570154749403557</v>
      </c>
      <c r="K1830" s="26">
        <f t="shared" si="720"/>
        <v>-25285.077374701777</v>
      </c>
      <c r="L1830" s="15">
        <f>Daten!G1830</f>
        <v>880</v>
      </c>
      <c r="M1830" s="15">
        <f>Daten!H1830</f>
        <v>3718</v>
      </c>
      <c r="N1830" s="15">
        <f>Daten!I1830</f>
        <v>1179</v>
      </c>
      <c r="O1830" s="27">
        <f t="shared" si="721"/>
        <v>0.55379236148466915</v>
      </c>
      <c r="P1830" s="15">
        <f t="shared" si="722"/>
        <v>2128.3676783253236</v>
      </c>
      <c r="Q1830" s="20">
        <f t="shared" si="723"/>
        <v>-69.367678325323595</v>
      </c>
      <c r="R1830" s="26">
        <f t="shared" si="724"/>
        <v>-13873.535665064719</v>
      </c>
      <c r="S1830" s="8">
        <f>Daten!K1830</f>
        <v>22713.98</v>
      </c>
      <c r="T1830" s="8">
        <f>Daten!L1830</f>
        <v>598252.64</v>
      </c>
      <c r="U1830" s="8">
        <f>Daten!M1830</f>
        <v>1761494.87</v>
      </c>
      <c r="V1830" s="8">
        <f>Daten!N1830</f>
        <v>500</v>
      </c>
      <c r="W1830" s="8">
        <f>Daten!O1830</f>
        <v>500</v>
      </c>
      <c r="X1830" s="22">
        <f t="shared" si="725"/>
        <v>2382461.4900000002</v>
      </c>
      <c r="Y1830" s="8">
        <f t="shared" si="726"/>
        <v>2369889.3781248066</v>
      </c>
      <c r="Z1830" s="20">
        <f t="shared" si="727"/>
        <v>12572.111875193659</v>
      </c>
      <c r="AA1830" s="26">
        <f t="shared" si="728"/>
        <v>-1257.2111875193659</v>
      </c>
      <c r="AB1830" s="31">
        <f t="shared" si="729"/>
        <v>-40415.824227285862</v>
      </c>
      <c r="AC1830" s="30">
        <f t="shared" si="730"/>
        <v>0</v>
      </c>
      <c r="AG1830" s="25">
        <f t="shared" si="731"/>
        <v>0</v>
      </c>
      <c r="AH1830" s="25">
        <f t="shared" si="732"/>
        <v>0</v>
      </c>
      <c r="AI1830" s="25">
        <f t="shared" si="733"/>
        <v>0</v>
      </c>
      <c r="AJ1830" s="25">
        <f t="shared" si="734"/>
        <v>1</v>
      </c>
      <c r="AK1830" s="25">
        <f t="shared" si="735"/>
        <v>0</v>
      </c>
      <c r="AL1830" s="25">
        <f t="shared" ca="1" si="736"/>
        <v>0</v>
      </c>
      <c r="AM1830" s="25">
        <f t="shared" ca="1" si="737"/>
        <v>0</v>
      </c>
      <c r="AN1830" s="25">
        <f ca="1">IF(AM1830=0,0,COUNTIF($AM$19:AM1830,C1830*10+1))</f>
        <v>0</v>
      </c>
      <c r="AO1830" s="20">
        <f t="shared" ca="1" si="738"/>
        <v>0</v>
      </c>
      <c r="AP1830" s="32">
        <f t="shared" ca="1" si="739"/>
        <v>0</v>
      </c>
    </row>
    <row r="1831" spans="1:42" x14ac:dyDescent="0.2">
      <c r="A1831" s="14">
        <f>Daten!A1831</f>
        <v>70407</v>
      </c>
      <c r="B1831" s="7" t="str">
        <f>Daten!B1831</f>
        <v xml:space="preserve">Itter                                             </v>
      </c>
      <c r="C1831" s="14">
        <f t="shared" si="715"/>
        <v>7</v>
      </c>
      <c r="D1831" s="9">
        <f>Daten!D1831</f>
        <v>0</v>
      </c>
      <c r="E1831" s="8">
        <f>Daten!E1831</f>
        <v>1184</v>
      </c>
      <c r="F1831" s="8">
        <f>Daten!F1831</f>
        <v>1176</v>
      </c>
      <c r="G1831" s="26">
        <f t="shared" si="716"/>
        <v>8</v>
      </c>
      <c r="H1831" s="28">
        <f t="shared" si="717"/>
        <v>6.8027210884353739E-3</v>
      </c>
      <c r="I1831" s="20">
        <f t="shared" si="718"/>
        <v>16.752656396511057</v>
      </c>
      <c r="J1831" s="20">
        <f t="shared" si="719"/>
        <v>-8.7526563965110569</v>
      </c>
      <c r="K1831" s="26">
        <f t="shared" si="720"/>
        <v>4376.3281982555282</v>
      </c>
      <c r="L1831" s="15">
        <f>Daten!G1831</f>
        <v>160</v>
      </c>
      <c r="M1831" s="15">
        <f>Daten!H1831</f>
        <v>793</v>
      </c>
      <c r="N1831" s="15">
        <f>Daten!I1831</f>
        <v>231</v>
      </c>
      <c r="O1831" s="27">
        <f t="shared" si="721"/>
        <v>0.49306431273644391</v>
      </c>
      <c r="P1831" s="15">
        <f t="shared" si="722"/>
        <v>453.95254677568084</v>
      </c>
      <c r="Q1831" s="20">
        <f t="shared" si="723"/>
        <v>-62.952546775680844</v>
      </c>
      <c r="R1831" s="26">
        <f t="shared" si="724"/>
        <v>-12590.509355136168</v>
      </c>
      <c r="S1831" s="8">
        <f>Daten!K1831</f>
        <v>3789.43</v>
      </c>
      <c r="T1831" s="8">
        <f>Daten!L1831</f>
        <v>139944.43</v>
      </c>
      <c r="U1831" s="8">
        <f>Daten!M1831</f>
        <v>383787.86</v>
      </c>
      <c r="V1831" s="8">
        <f>Daten!N1831</f>
        <v>500</v>
      </c>
      <c r="W1831" s="8">
        <f>Daten!O1831</f>
        <v>500</v>
      </c>
      <c r="X1831" s="22">
        <f t="shared" si="725"/>
        <v>527521.72</v>
      </c>
      <c r="Y1831" s="8">
        <f t="shared" si="726"/>
        <v>485710.40742596</v>
      </c>
      <c r="Z1831" s="20">
        <f t="shared" si="727"/>
        <v>41811.31257403997</v>
      </c>
      <c r="AA1831" s="26">
        <f t="shared" si="728"/>
        <v>-4181.1312574039976</v>
      </c>
      <c r="AB1831" s="31">
        <f t="shared" si="729"/>
        <v>-12395.312414284639</v>
      </c>
      <c r="AC1831" s="30">
        <f t="shared" si="730"/>
        <v>0</v>
      </c>
      <c r="AG1831" s="25">
        <f t="shared" si="731"/>
        <v>0</v>
      </c>
      <c r="AH1831" s="25">
        <f t="shared" si="732"/>
        <v>0</v>
      </c>
      <c r="AI1831" s="25">
        <f t="shared" si="733"/>
        <v>0</v>
      </c>
      <c r="AJ1831" s="25">
        <f t="shared" si="734"/>
        <v>1</v>
      </c>
      <c r="AK1831" s="25">
        <f t="shared" si="735"/>
        <v>0</v>
      </c>
      <c r="AL1831" s="25">
        <f t="shared" ca="1" si="736"/>
        <v>0</v>
      </c>
      <c r="AM1831" s="25">
        <f t="shared" ca="1" si="737"/>
        <v>0</v>
      </c>
      <c r="AN1831" s="25">
        <f ca="1">IF(AM1831=0,0,COUNTIF($AM$19:AM1831,C1831*10+1))</f>
        <v>0</v>
      </c>
      <c r="AO1831" s="20">
        <f t="shared" ca="1" si="738"/>
        <v>0</v>
      </c>
      <c r="AP1831" s="32">
        <f t="shared" ca="1" si="739"/>
        <v>0</v>
      </c>
    </row>
    <row r="1832" spans="1:42" x14ac:dyDescent="0.2">
      <c r="A1832" s="14">
        <f>Daten!A1832</f>
        <v>70408</v>
      </c>
      <c r="B1832" s="7" t="str">
        <f>Daten!B1832</f>
        <v xml:space="preserve">Jochberg                                          </v>
      </c>
      <c r="C1832" s="14">
        <f t="shared" si="715"/>
        <v>7</v>
      </c>
      <c r="D1832" s="9">
        <f>Daten!D1832</f>
        <v>0</v>
      </c>
      <c r="E1832" s="8">
        <f>Daten!E1832</f>
        <v>1533</v>
      </c>
      <c r="F1832" s="8">
        <f>Daten!F1832</f>
        <v>1521</v>
      </c>
      <c r="G1832" s="26">
        <f t="shared" si="716"/>
        <v>12</v>
      </c>
      <c r="H1832" s="28">
        <f t="shared" si="717"/>
        <v>7.889546351084813E-3</v>
      </c>
      <c r="I1832" s="20">
        <f t="shared" si="718"/>
        <v>21.667338757732409</v>
      </c>
      <c r="J1832" s="20">
        <f t="shared" si="719"/>
        <v>-9.6673387577324092</v>
      </c>
      <c r="K1832" s="26">
        <f t="shared" si="720"/>
        <v>4833.6693788662051</v>
      </c>
      <c r="L1832" s="15">
        <f>Daten!G1832</f>
        <v>175</v>
      </c>
      <c r="M1832" s="15">
        <f>Daten!H1832</f>
        <v>967</v>
      </c>
      <c r="N1832" s="15">
        <f>Daten!I1832</f>
        <v>391</v>
      </c>
      <c r="O1832" s="27">
        <f t="shared" si="721"/>
        <v>0.58531540847983454</v>
      </c>
      <c r="P1832" s="15">
        <f t="shared" si="722"/>
        <v>553.55878024222375</v>
      </c>
      <c r="Q1832" s="20">
        <f t="shared" si="723"/>
        <v>12.441219757776253</v>
      </c>
      <c r="R1832" s="26">
        <f t="shared" si="724"/>
        <v>2488.2439515552505</v>
      </c>
      <c r="S1832" s="8">
        <f>Daten!K1832</f>
        <v>7142.98</v>
      </c>
      <c r="T1832" s="8">
        <f>Daten!L1832</f>
        <v>288975.28000000003</v>
      </c>
      <c r="U1832" s="8">
        <f>Daten!M1832</f>
        <v>542584.37</v>
      </c>
      <c r="V1832" s="8">
        <f>Daten!N1832</f>
        <v>500</v>
      </c>
      <c r="W1832" s="8">
        <f>Daten!O1832</f>
        <v>500</v>
      </c>
      <c r="X1832" s="22">
        <f t="shared" si="725"/>
        <v>838702.63</v>
      </c>
      <c r="Y1832" s="8">
        <f t="shared" si="726"/>
        <v>628880.11366891616</v>
      </c>
      <c r="Z1832" s="20">
        <f t="shared" si="727"/>
        <v>209822.51633108384</v>
      </c>
      <c r="AA1832" s="26">
        <f t="shared" si="728"/>
        <v>-20982.251633108386</v>
      </c>
      <c r="AB1832" s="31">
        <f t="shared" si="729"/>
        <v>-13660.338302686931</v>
      </c>
      <c r="AC1832" s="30">
        <f t="shared" si="730"/>
        <v>0</v>
      </c>
      <c r="AG1832" s="25">
        <f t="shared" si="731"/>
        <v>0</v>
      </c>
      <c r="AH1832" s="25">
        <f t="shared" si="732"/>
        <v>0</v>
      </c>
      <c r="AI1832" s="25">
        <f t="shared" si="733"/>
        <v>0</v>
      </c>
      <c r="AJ1832" s="25">
        <f t="shared" si="734"/>
        <v>1</v>
      </c>
      <c r="AK1832" s="25">
        <f t="shared" si="735"/>
        <v>0</v>
      </c>
      <c r="AL1832" s="25">
        <f t="shared" ca="1" si="736"/>
        <v>0</v>
      </c>
      <c r="AM1832" s="25">
        <f t="shared" ca="1" si="737"/>
        <v>0</v>
      </c>
      <c r="AN1832" s="25">
        <f ca="1">IF(AM1832=0,0,COUNTIF($AM$19:AM1832,C1832*10+1))</f>
        <v>0</v>
      </c>
      <c r="AO1832" s="20">
        <f t="shared" ca="1" si="738"/>
        <v>0</v>
      </c>
      <c r="AP1832" s="32">
        <f t="shared" ca="1" si="739"/>
        <v>0</v>
      </c>
    </row>
    <row r="1833" spans="1:42" x14ac:dyDescent="0.2">
      <c r="A1833" s="14">
        <f>Daten!A1833</f>
        <v>70409</v>
      </c>
      <c r="B1833" s="7" t="str">
        <f>Daten!B1833</f>
        <v xml:space="preserve">Kirchberg in Tirol                                </v>
      </c>
      <c r="C1833" s="14">
        <f t="shared" si="715"/>
        <v>7</v>
      </c>
      <c r="D1833" s="9">
        <f>Daten!D1833</f>
        <v>0</v>
      </c>
      <c r="E1833" s="8">
        <f>Daten!E1833</f>
        <v>5304</v>
      </c>
      <c r="F1833" s="8">
        <f>Daten!F1833</f>
        <v>5228</v>
      </c>
      <c r="G1833" s="26">
        <f t="shared" si="716"/>
        <v>76</v>
      </c>
      <c r="H1833" s="28">
        <f t="shared" si="717"/>
        <v>1.4537107880642693E-2</v>
      </c>
      <c r="I1833" s="20">
        <f t="shared" si="718"/>
        <v>74.475244592652885</v>
      </c>
      <c r="J1833" s="20">
        <f t="shared" si="719"/>
        <v>1.524755407347115</v>
      </c>
      <c r="K1833" s="26">
        <f t="shared" si="720"/>
        <v>-762.37770367355756</v>
      </c>
      <c r="L1833" s="15">
        <f>Daten!G1833</f>
        <v>601</v>
      </c>
      <c r="M1833" s="15">
        <f>Daten!H1833</f>
        <v>3470</v>
      </c>
      <c r="N1833" s="15">
        <f>Daten!I1833</f>
        <v>1233</v>
      </c>
      <c r="O1833" s="27">
        <f t="shared" si="721"/>
        <v>0.52853025936599418</v>
      </c>
      <c r="P1833" s="15">
        <f t="shared" si="722"/>
        <v>1986.4001731546186</v>
      </c>
      <c r="Q1833" s="20">
        <f t="shared" si="723"/>
        <v>-152.40017315461864</v>
      </c>
      <c r="R1833" s="26">
        <f t="shared" si="724"/>
        <v>-30480.034630923728</v>
      </c>
      <c r="S1833" s="8">
        <f>Daten!K1833</f>
        <v>13887.62</v>
      </c>
      <c r="T1833" s="8">
        <f>Daten!L1833</f>
        <v>1023326.9</v>
      </c>
      <c r="U1833" s="8">
        <f>Daten!M1833</f>
        <v>1598253.17</v>
      </c>
      <c r="V1833" s="8">
        <f>Daten!N1833</f>
        <v>500</v>
      </c>
      <c r="W1833" s="8">
        <f>Daten!O1833</f>
        <v>500</v>
      </c>
      <c r="X1833" s="22">
        <f t="shared" si="725"/>
        <v>2635467.69</v>
      </c>
      <c r="Y1833" s="8">
        <f t="shared" si="726"/>
        <v>2175851.3521852125</v>
      </c>
      <c r="Z1833" s="20">
        <f t="shared" si="727"/>
        <v>459616.3378147874</v>
      </c>
      <c r="AA1833" s="26">
        <f t="shared" si="728"/>
        <v>-45961.63378147874</v>
      </c>
      <c r="AB1833" s="31">
        <f t="shared" si="729"/>
        <v>-77204.046116076031</v>
      </c>
      <c r="AC1833" s="30">
        <f t="shared" si="730"/>
        <v>0</v>
      </c>
      <c r="AG1833" s="25">
        <f t="shared" si="731"/>
        <v>0</v>
      </c>
      <c r="AH1833" s="25">
        <f t="shared" si="732"/>
        <v>0</v>
      </c>
      <c r="AI1833" s="25">
        <f t="shared" si="733"/>
        <v>0</v>
      </c>
      <c r="AJ1833" s="25">
        <f t="shared" si="734"/>
        <v>1</v>
      </c>
      <c r="AK1833" s="25">
        <f t="shared" si="735"/>
        <v>0</v>
      </c>
      <c r="AL1833" s="25">
        <f t="shared" ca="1" si="736"/>
        <v>0</v>
      </c>
      <c r="AM1833" s="25">
        <f t="shared" ca="1" si="737"/>
        <v>0</v>
      </c>
      <c r="AN1833" s="25">
        <f ca="1">IF(AM1833=0,0,COUNTIF($AM$19:AM1833,C1833*10+1))</f>
        <v>0</v>
      </c>
      <c r="AO1833" s="20">
        <f t="shared" ca="1" si="738"/>
        <v>0</v>
      </c>
      <c r="AP1833" s="32">
        <f t="shared" ca="1" si="739"/>
        <v>0</v>
      </c>
    </row>
    <row r="1834" spans="1:42" x14ac:dyDescent="0.2">
      <c r="A1834" s="14">
        <f>Daten!A1834</f>
        <v>70410</v>
      </c>
      <c r="B1834" s="7" t="str">
        <f>Daten!B1834</f>
        <v xml:space="preserve">Kirchdorf in Tirol                                </v>
      </c>
      <c r="C1834" s="14">
        <f t="shared" si="715"/>
        <v>7</v>
      </c>
      <c r="D1834" s="9">
        <f>Daten!D1834</f>
        <v>0</v>
      </c>
      <c r="E1834" s="8">
        <f>Daten!E1834</f>
        <v>4155</v>
      </c>
      <c r="F1834" s="8">
        <f>Daten!F1834</f>
        <v>3975</v>
      </c>
      <c r="G1834" s="26">
        <f t="shared" si="716"/>
        <v>180</v>
      </c>
      <c r="H1834" s="28">
        <f t="shared" si="717"/>
        <v>4.5283018867924525E-2</v>
      </c>
      <c r="I1834" s="20">
        <f t="shared" si="718"/>
        <v>56.625688074941706</v>
      </c>
      <c r="J1834" s="20">
        <f t="shared" si="719"/>
        <v>123.37431192505829</v>
      </c>
      <c r="K1834" s="26">
        <f t="shared" si="720"/>
        <v>-61687.155962529148</v>
      </c>
      <c r="L1834" s="15">
        <f>Daten!G1834</f>
        <v>610</v>
      </c>
      <c r="M1834" s="15">
        <f>Daten!H1834</f>
        <v>2749</v>
      </c>
      <c r="N1834" s="15">
        <f>Daten!I1834</f>
        <v>796</v>
      </c>
      <c r="O1834" s="27">
        <f t="shared" si="721"/>
        <v>0.5114587122590033</v>
      </c>
      <c r="P1834" s="15">
        <f t="shared" si="722"/>
        <v>1573.6639988478521</v>
      </c>
      <c r="Q1834" s="20">
        <f t="shared" si="723"/>
        <v>-167.6639988478521</v>
      </c>
      <c r="R1834" s="26">
        <f t="shared" si="724"/>
        <v>-33532.799769570418</v>
      </c>
      <c r="S1834" s="8">
        <f>Daten!K1834</f>
        <v>14081.01</v>
      </c>
      <c r="T1834" s="8">
        <f>Daten!L1834</f>
        <v>586337.4</v>
      </c>
      <c r="U1834" s="8">
        <f>Daten!M1834</f>
        <v>1592159.39</v>
      </c>
      <c r="V1834" s="8">
        <f>Daten!N1834</f>
        <v>500</v>
      </c>
      <c r="W1834" s="8">
        <f>Daten!O1834</f>
        <v>500</v>
      </c>
      <c r="X1834" s="22">
        <f t="shared" si="725"/>
        <v>2192577.7999999998</v>
      </c>
      <c r="Y1834" s="8">
        <f t="shared" si="726"/>
        <v>1704498.9382220134</v>
      </c>
      <c r="Z1834" s="20">
        <f t="shared" si="727"/>
        <v>488078.8617779864</v>
      </c>
      <c r="AA1834" s="26">
        <f t="shared" si="728"/>
        <v>-48807.886177798646</v>
      </c>
      <c r="AB1834" s="31">
        <f t="shared" si="729"/>
        <v>-144027.84190989821</v>
      </c>
      <c r="AC1834" s="30">
        <f t="shared" si="730"/>
        <v>0</v>
      </c>
      <c r="AG1834" s="25">
        <f t="shared" si="731"/>
        <v>0</v>
      </c>
      <c r="AH1834" s="25">
        <f t="shared" si="732"/>
        <v>0</v>
      </c>
      <c r="AI1834" s="25">
        <f t="shared" si="733"/>
        <v>0</v>
      </c>
      <c r="AJ1834" s="25">
        <f t="shared" si="734"/>
        <v>1</v>
      </c>
      <c r="AK1834" s="25">
        <f t="shared" si="735"/>
        <v>0</v>
      </c>
      <c r="AL1834" s="25">
        <f t="shared" ca="1" si="736"/>
        <v>0</v>
      </c>
      <c r="AM1834" s="25">
        <f t="shared" ca="1" si="737"/>
        <v>0</v>
      </c>
      <c r="AN1834" s="25">
        <f ca="1">IF(AM1834=0,0,COUNTIF($AM$19:AM1834,C1834*10+1))</f>
        <v>0</v>
      </c>
      <c r="AO1834" s="20">
        <f t="shared" ca="1" si="738"/>
        <v>0</v>
      </c>
      <c r="AP1834" s="32">
        <f t="shared" ca="1" si="739"/>
        <v>0</v>
      </c>
    </row>
    <row r="1835" spans="1:42" x14ac:dyDescent="0.2">
      <c r="A1835" s="14">
        <f>Daten!A1835</f>
        <v>70411</v>
      </c>
      <c r="B1835" s="7" t="str">
        <f>Daten!B1835</f>
        <v xml:space="preserve">Kitzbühel                                        </v>
      </c>
      <c r="C1835" s="14">
        <f t="shared" si="715"/>
        <v>7</v>
      </c>
      <c r="D1835" s="9">
        <f>Daten!D1835</f>
        <v>0</v>
      </c>
      <c r="E1835" s="8">
        <f>Daten!E1835</f>
        <v>8272</v>
      </c>
      <c r="F1835" s="8">
        <f>Daten!F1835</f>
        <v>8190</v>
      </c>
      <c r="G1835" s="26">
        <f t="shared" si="716"/>
        <v>82</v>
      </c>
      <c r="H1835" s="28">
        <f t="shared" si="717"/>
        <v>1.0012210012210013E-2</v>
      </c>
      <c r="I1835" s="20">
        <f t="shared" si="718"/>
        <v>116.67028561855913</v>
      </c>
      <c r="J1835" s="20">
        <f t="shared" si="719"/>
        <v>-34.670285618559134</v>
      </c>
      <c r="K1835" s="26">
        <f t="shared" si="720"/>
        <v>17335.142809279569</v>
      </c>
      <c r="L1835" s="15">
        <f>Daten!G1835</f>
        <v>860</v>
      </c>
      <c r="M1835" s="15">
        <f>Daten!H1835</f>
        <v>5136</v>
      </c>
      <c r="N1835" s="15">
        <f>Daten!I1835</f>
        <v>2276</v>
      </c>
      <c r="O1835" s="27">
        <f t="shared" si="721"/>
        <v>0.61059190031152644</v>
      </c>
      <c r="P1835" s="15">
        <f t="shared" si="722"/>
        <v>2940.1012361158851</v>
      </c>
      <c r="Q1835" s="20">
        <f t="shared" si="723"/>
        <v>195.89876388411494</v>
      </c>
      <c r="R1835" s="26">
        <f t="shared" si="724"/>
        <v>39179.752776822992</v>
      </c>
      <c r="S1835" s="8">
        <f>Daten!K1835</f>
        <v>9700.4</v>
      </c>
      <c r="T1835" s="8">
        <f>Daten!L1835</f>
        <v>2420284.7000000002</v>
      </c>
      <c r="U1835" s="8">
        <f>Daten!M1835</f>
        <v>7248239.6299999999</v>
      </c>
      <c r="V1835" s="8">
        <f>Daten!N1835</f>
        <v>500</v>
      </c>
      <c r="W1835" s="8">
        <f>Daten!O1835</f>
        <v>500</v>
      </c>
      <c r="X1835" s="22">
        <f t="shared" si="725"/>
        <v>9678224.7300000004</v>
      </c>
      <c r="Y1835" s="8">
        <f t="shared" si="726"/>
        <v>3393409.1978273154</v>
      </c>
      <c r="Z1835" s="20">
        <f t="shared" si="727"/>
        <v>6284815.5321726855</v>
      </c>
      <c r="AA1835" s="26">
        <f t="shared" si="728"/>
        <v>-628481.55321726855</v>
      </c>
      <c r="AB1835" s="31">
        <f t="shared" si="729"/>
        <v>-571966.65763116605</v>
      </c>
      <c r="AC1835" s="30">
        <f t="shared" si="730"/>
        <v>0</v>
      </c>
      <c r="AG1835" s="25">
        <f t="shared" si="731"/>
        <v>0</v>
      </c>
      <c r="AH1835" s="25">
        <f t="shared" si="732"/>
        <v>0</v>
      </c>
      <c r="AI1835" s="25">
        <f t="shared" si="733"/>
        <v>0</v>
      </c>
      <c r="AJ1835" s="25">
        <f t="shared" si="734"/>
        <v>1</v>
      </c>
      <c r="AK1835" s="25">
        <f t="shared" si="735"/>
        <v>0</v>
      </c>
      <c r="AL1835" s="25">
        <f t="shared" ca="1" si="736"/>
        <v>0</v>
      </c>
      <c r="AM1835" s="25">
        <f t="shared" ca="1" si="737"/>
        <v>0</v>
      </c>
      <c r="AN1835" s="25">
        <f ca="1">IF(AM1835=0,0,COUNTIF($AM$19:AM1835,C1835*10+1))</f>
        <v>0</v>
      </c>
      <c r="AO1835" s="20">
        <f t="shared" ca="1" si="738"/>
        <v>0</v>
      </c>
      <c r="AP1835" s="32">
        <f t="shared" ca="1" si="739"/>
        <v>0</v>
      </c>
    </row>
    <row r="1836" spans="1:42" x14ac:dyDescent="0.2">
      <c r="A1836" s="14">
        <f>Daten!A1836</f>
        <v>70412</v>
      </c>
      <c r="B1836" s="7" t="str">
        <f>Daten!B1836</f>
        <v xml:space="preserve">Kössen                                           </v>
      </c>
      <c r="C1836" s="14">
        <f t="shared" si="715"/>
        <v>7</v>
      </c>
      <c r="D1836" s="9">
        <f>Daten!D1836</f>
        <v>0</v>
      </c>
      <c r="E1836" s="8">
        <f>Daten!E1836</f>
        <v>4598</v>
      </c>
      <c r="F1836" s="8">
        <f>Daten!F1836</f>
        <v>4414</v>
      </c>
      <c r="G1836" s="26">
        <f t="shared" si="716"/>
        <v>184</v>
      </c>
      <c r="H1836" s="28">
        <f t="shared" si="717"/>
        <v>4.1685545990031721E-2</v>
      </c>
      <c r="I1836" s="20">
        <f t="shared" si="718"/>
        <v>62.87944331139439</v>
      </c>
      <c r="J1836" s="20">
        <f t="shared" si="719"/>
        <v>121.1205566886056</v>
      </c>
      <c r="K1836" s="26">
        <f t="shared" si="720"/>
        <v>-60560.278344302802</v>
      </c>
      <c r="L1836" s="15">
        <f>Daten!G1836</f>
        <v>708</v>
      </c>
      <c r="M1836" s="15">
        <f>Daten!H1836</f>
        <v>2879</v>
      </c>
      <c r="N1836" s="15">
        <f>Daten!I1836</f>
        <v>1011</v>
      </c>
      <c r="O1836" s="27">
        <f t="shared" si="721"/>
        <v>0.59708232025008678</v>
      </c>
      <c r="P1836" s="15">
        <f t="shared" si="722"/>
        <v>1648.0824491389474</v>
      </c>
      <c r="Q1836" s="20">
        <f t="shared" si="723"/>
        <v>70.917550861052632</v>
      </c>
      <c r="R1836" s="26">
        <f t="shared" si="724"/>
        <v>14183.510172210526</v>
      </c>
      <c r="S1836" s="8">
        <f>Daten!K1836</f>
        <v>13719.16</v>
      </c>
      <c r="T1836" s="8">
        <f>Daten!L1836</f>
        <v>607439.94999999995</v>
      </c>
      <c r="U1836" s="8">
        <f>Daten!M1836</f>
        <v>1075181.58</v>
      </c>
      <c r="V1836" s="8">
        <f>Daten!N1836</f>
        <v>500</v>
      </c>
      <c r="W1836" s="8">
        <f>Daten!O1836</f>
        <v>500</v>
      </c>
      <c r="X1836" s="22">
        <f t="shared" si="725"/>
        <v>1696340.69</v>
      </c>
      <c r="Y1836" s="8">
        <f t="shared" si="726"/>
        <v>1886230.1126220981</v>
      </c>
      <c r="Z1836" s="20">
        <f t="shared" si="727"/>
        <v>-189889.42262209812</v>
      </c>
      <c r="AA1836" s="26">
        <f t="shared" si="728"/>
        <v>18988.942262209814</v>
      </c>
      <c r="AB1836" s="31">
        <f t="shared" si="729"/>
        <v>-27387.825909882464</v>
      </c>
      <c r="AC1836" s="30">
        <f t="shared" si="730"/>
        <v>0</v>
      </c>
      <c r="AG1836" s="25">
        <f t="shared" si="731"/>
        <v>0</v>
      </c>
      <c r="AH1836" s="25">
        <f t="shared" si="732"/>
        <v>0</v>
      </c>
      <c r="AI1836" s="25">
        <f t="shared" si="733"/>
        <v>0</v>
      </c>
      <c r="AJ1836" s="25">
        <f t="shared" si="734"/>
        <v>1</v>
      </c>
      <c r="AK1836" s="25">
        <f t="shared" si="735"/>
        <v>0</v>
      </c>
      <c r="AL1836" s="25">
        <f t="shared" ca="1" si="736"/>
        <v>0</v>
      </c>
      <c r="AM1836" s="25">
        <f t="shared" ca="1" si="737"/>
        <v>0</v>
      </c>
      <c r="AN1836" s="25">
        <f ca="1">IF(AM1836=0,0,COUNTIF($AM$19:AM1836,C1836*10+1))</f>
        <v>0</v>
      </c>
      <c r="AO1836" s="20">
        <f t="shared" ca="1" si="738"/>
        <v>0</v>
      </c>
      <c r="AP1836" s="32">
        <f t="shared" ca="1" si="739"/>
        <v>0</v>
      </c>
    </row>
    <row r="1837" spans="1:42" x14ac:dyDescent="0.2">
      <c r="A1837" s="14">
        <f>Daten!A1837</f>
        <v>70413</v>
      </c>
      <c r="B1837" s="7" t="str">
        <f>Daten!B1837</f>
        <v xml:space="preserve">Oberndorf in Tirol                                </v>
      </c>
      <c r="C1837" s="14">
        <f t="shared" si="715"/>
        <v>7</v>
      </c>
      <c r="D1837" s="9">
        <f>Daten!D1837</f>
        <v>0</v>
      </c>
      <c r="E1837" s="8">
        <f>Daten!E1837</f>
        <v>2405</v>
      </c>
      <c r="F1837" s="8">
        <f>Daten!F1837</f>
        <v>2287</v>
      </c>
      <c r="G1837" s="26">
        <f t="shared" si="716"/>
        <v>118</v>
      </c>
      <c r="H1837" s="28">
        <f t="shared" si="717"/>
        <v>5.159597726278968E-2</v>
      </c>
      <c r="I1837" s="20">
        <f t="shared" si="718"/>
        <v>32.579358145255767</v>
      </c>
      <c r="J1837" s="20">
        <f t="shared" si="719"/>
        <v>85.420641854744233</v>
      </c>
      <c r="K1837" s="26">
        <f t="shared" si="720"/>
        <v>-42710.320927372115</v>
      </c>
      <c r="L1837" s="15">
        <f>Daten!G1837</f>
        <v>339</v>
      </c>
      <c r="M1837" s="15">
        <f>Daten!H1837</f>
        <v>1479</v>
      </c>
      <c r="N1837" s="15">
        <f>Daten!I1837</f>
        <v>587</v>
      </c>
      <c r="O1837" s="27">
        <f t="shared" si="721"/>
        <v>0.62609871534820827</v>
      </c>
      <c r="P1837" s="15">
        <f t="shared" si="722"/>
        <v>846.65298446561417</v>
      </c>
      <c r="Q1837" s="20">
        <f t="shared" si="723"/>
        <v>79.347015534385832</v>
      </c>
      <c r="R1837" s="26">
        <f t="shared" si="724"/>
        <v>15869.403106877166</v>
      </c>
      <c r="S1837" s="8">
        <f>Daten!K1837</f>
        <v>5859.71</v>
      </c>
      <c r="T1837" s="8">
        <f>Daten!L1837</f>
        <v>323120.38</v>
      </c>
      <c r="U1837" s="8">
        <f>Daten!M1837</f>
        <v>1584088.45</v>
      </c>
      <c r="V1837" s="8">
        <f>Daten!N1837</f>
        <v>500</v>
      </c>
      <c r="W1837" s="8">
        <f>Daten!O1837</f>
        <v>500</v>
      </c>
      <c r="X1837" s="22">
        <f t="shared" si="725"/>
        <v>1913068.54</v>
      </c>
      <c r="Y1837" s="8">
        <f t="shared" si="726"/>
        <v>986599.26508398133</v>
      </c>
      <c r="Z1837" s="20">
        <f t="shared" si="727"/>
        <v>926469.27491601871</v>
      </c>
      <c r="AA1837" s="26">
        <f t="shared" si="728"/>
        <v>-92646.927491601877</v>
      </c>
      <c r="AB1837" s="31">
        <f t="shared" si="729"/>
        <v>-119487.84531209682</v>
      </c>
      <c r="AC1837" s="30">
        <f t="shared" si="730"/>
        <v>0</v>
      </c>
      <c r="AG1837" s="25">
        <f t="shared" si="731"/>
        <v>0</v>
      </c>
      <c r="AH1837" s="25">
        <f t="shared" si="732"/>
        <v>0</v>
      </c>
      <c r="AI1837" s="25">
        <f t="shared" si="733"/>
        <v>0</v>
      </c>
      <c r="AJ1837" s="25">
        <f t="shared" si="734"/>
        <v>1</v>
      </c>
      <c r="AK1837" s="25">
        <f t="shared" si="735"/>
        <v>0</v>
      </c>
      <c r="AL1837" s="25">
        <f t="shared" ca="1" si="736"/>
        <v>0</v>
      </c>
      <c r="AM1837" s="25">
        <f t="shared" ca="1" si="737"/>
        <v>0</v>
      </c>
      <c r="AN1837" s="25">
        <f ca="1">IF(AM1837=0,0,COUNTIF($AM$19:AM1837,C1837*10+1))</f>
        <v>0</v>
      </c>
      <c r="AO1837" s="20">
        <f t="shared" ca="1" si="738"/>
        <v>0</v>
      </c>
      <c r="AP1837" s="32">
        <f t="shared" ca="1" si="739"/>
        <v>0</v>
      </c>
    </row>
    <row r="1838" spans="1:42" x14ac:dyDescent="0.2">
      <c r="A1838" s="14">
        <f>Daten!A1838</f>
        <v>70414</v>
      </c>
      <c r="B1838" s="7" t="str">
        <f>Daten!B1838</f>
        <v xml:space="preserve">Reith bei Kitzbühel                              </v>
      </c>
      <c r="C1838" s="14">
        <f t="shared" si="715"/>
        <v>7</v>
      </c>
      <c r="D1838" s="9">
        <f>Daten!D1838</f>
        <v>0</v>
      </c>
      <c r="E1838" s="8">
        <f>Daten!E1838</f>
        <v>1716</v>
      </c>
      <c r="F1838" s="8">
        <f>Daten!F1838</f>
        <v>1679</v>
      </c>
      <c r="G1838" s="26">
        <f t="shared" si="716"/>
        <v>37</v>
      </c>
      <c r="H1838" s="28">
        <f t="shared" si="717"/>
        <v>2.2036926742108397E-2</v>
      </c>
      <c r="I1838" s="20">
        <f t="shared" si="718"/>
        <v>23.918120824610597</v>
      </c>
      <c r="J1838" s="20">
        <f t="shared" si="719"/>
        <v>13.081879175389403</v>
      </c>
      <c r="K1838" s="26">
        <f t="shared" si="720"/>
        <v>-6540.9395876947019</v>
      </c>
      <c r="L1838" s="15">
        <f>Daten!G1838</f>
        <v>195</v>
      </c>
      <c r="M1838" s="15">
        <f>Daten!H1838</f>
        <v>1046</v>
      </c>
      <c r="N1838" s="15">
        <f>Daten!I1838</f>
        <v>475</v>
      </c>
      <c r="O1838" s="27">
        <f t="shared" si="721"/>
        <v>0.64053537284894835</v>
      </c>
      <c r="P1838" s="15">
        <f t="shared" si="722"/>
        <v>598.7823000345046</v>
      </c>
      <c r="Q1838" s="20">
        <f t="shared" si="723"/>
        <v>71.217699965495399</v>
      </c>
      <c r="R1838" s="26">
        <f t="shared" si="724"/>
        <v>14243.539993099079</v>
      </c>
      <c r="S1838" s="8">
        <f>Daten!K1838</f>
        <v>4334.43</v>
      </c>
      <c r="T1838" s="8">
        <f>Daten!L1838</f>
        <v>410767.84</v>
      </c>
      <c r="U1838" s="8">
        <f>Daten!M1838</f>
        <v>567275.94999999995</v>
      </c>
      <c r="V1838" s="8">
        <f>Daten!N1838</f>
        <v>500</v>
      </c>
      <c r="W1838" s="8">
        <f>Daten!O1838</f>
        <v>500</v>
      </c>
      <c r="X1838" s="22">
        <f t="shared" si="725"/>
        <v>982378.22</v>
      </c>
      <c r="Y1838" s="8">
        <f t="shared" si="726"/>
        <v>703951.90805992181</v>
      </c>
      <c r="Z1838" s="20">
        <f t="shared" si="727"/>
        <v>278426.31194007816</v>
      </c>
      <c r="AA1838" s="26">
        <f t="shared" si="728"/>
        <v>-27842.631194007816</v>
      </c>
      <c r="AB1838" s="31">
        <f t="shared" si="729"/>
        <v>-20140.030788603439</v>
      </c>
      <c r="AC1838" s="30">
        <f t="shared" si="730"/>
        <v>0</v>
      </c>
      <c r="AG1838" s="25">
        <f t="shared" si="731"/>
        <v>0</v>
      </c>
      <c r="AH1838" s="25">
        <f t="shared" si="732"/>
        <v>0</v>
      </c>
      <c r="AI1838" s="25">
        <f t="shared" si="733"/>
        <v>0</v>
      </c>
      <c r="AJ1838" s="25">
        <f t="shared" si="734"/>
        <v>1</v>
      </c>
      <c r="AK1838" s="25">
        <f t="shared" si="735"/>
        <v>0</v>
      </c>
      <c r="AL1838" s="25">
        <f t="shared" ca="1" si="736"/>
        <v>0</v>
      </c>
      <c r="AM1838" s="25">
        <f t="shared" ca="1" si="737"/>
        <v>0</v>
      </c>
      <c r="AN1838" s="25">
        <f ca="1">IF(AM1838=0,0,COUNTIF($AM$19:AM1838,C1838*10+1))</f>
        <v>0</v>
      </c>
      <c r="AO1838" s="20">
        <f t="shared" ca="1" si="738"/>
        <v>0</v>
      </c>
      <c r="AP1838" s="32">
        <f t="shared" ca="1" si="739"/>
        <v>0</v>
      </c>
    </row>
    <row r="1839" spans="1:42" x14ac:dyDescent="0.2">
      <c r="A1839" s="14">
        <f>Daten!A1839</f>
        <v>70415</v>
      </c>
      <c r="B1839" s="7" t="str">
        <f>Daten!B1839</f>
        <v xml:space="preserve">St. Jakob in Haus                                 </v>
      </c>
      <c r="C1839" s="14">
        <f t="shared" si="715"/>
        <v>7</v>
      </c>
      <c r="D1839" s="9">
        <f>Daten!D1839</f>
        <v>0</v>
      </c>
      <c r="E1839" s="8">
        <f>Daten!E1839</f>
        <v>832</v>
      </c>
      <c r="F1839" s="8">
        <f>Daten!F1839</f>
        <v>785</v>
      </c>
      <c r="G1839" s="26">
        <f t="shared" si="716"/>
        <v>47</v>
      </c>
      <c r="H1839" s="28">
        <f t="shared" si="717"/>
        <v>5.9872611464968153E-2</v>
      </c>
      <c r="I1839" s="20">
        <f t="shared" si="718"/>
        <v>11.18268305379352</v>
      </c>
      <c r="J1839" s="20">
        <f t="shared" si="719"/>
        <v>35.817316946206482</v>
      </c>
      <c r="K1839" s="26">
        <f t="shared" si="720"/>
        <v>-17908.658473103242</v>
      </c>
      <c r="L1839" s="15">
        <f>Daten!G1839</f>
        <v>140</v>
      </c>
      <c r="M1839" s="15">
        <f>Daten!H1839</f>
        <v>546</v>
      </c>
      <c r="N1839" s="15">
        <f>Daten!I1839</f>
        <v>146</v>
      </c>
      <c r="O1839" s="27">
        <f t="shared" si="721"/>
        <v>0.52380952380952384</v>
      </c>
      <c r="P1839" s="15">
        <f t="shared" si="722"/>
        <v>312.55749122259994</v>
      </c>
      <c r="Q1839" s="20">
        <f t="shared" si="723"/>
        <v>-26.557491222599936</v>
      </c>
      <c r="R1839" s="26">
        <f t="shared" si="724"/>
        <v>-5311.4982445199876</v>
      </c>
      <c r="S1839" s="8">
        <f>Daten!K1839</f>
        <v>1525.1</v>
      </c>
      <c r="T1839" s="8">
        <f>Daten!L1839</f>
        <v>85854.44</v>
      </c>
      <c r="U1839" s="8">
        <f>Daten!M1839</f>
        <v>123999.43</v>
      </c>
      <c r="V1839" s="8">
        <f>Daten!N1839</f>
        <v>500</v>
      </c>
      <c r="W1839" s="8">
        <f>Daten!O1839</f>
        <v>500</v>
      </c>
      <c r="X1839" s="22">
        <f t="shared" si="725"/>
        <v>211378.97</v>
      </c>
      <c r="Y1839" s="8">
        <f t="shared" si="726"/>
        <v>341310.01602905296</v>
      </c>
      <c r="Z1839" s="20">
        <f t="shared" si="727"/>
        <v>-129931.04602905296</v>
      </c>
      <c r="AA1839" s="26">
        <f t="shared" si="728"/>
        <v>12993.104602905296</v>
      </c>
      <c r="AB1839" s="31">
        <f t="shared" si="729"/>
        <v>-10227.052114717932</v>
      </c>
      <c r="AC1839" s="30">
        <f t="shared" si="730"/>
        <v>0</v>
      </c>
      <c r="AG1839" s="25">
        <f t="shared" si="731"/>
        <v>0</v>
      </c>
      <c r="AH1839" s="25">
        <f t="shared" si="732"/>
        <v>0</v>
      </c>
      <c r="AI1839" s="25">
        <f t="shared" si="733"/>
        <v>0</v>
      </c>
      <c r="AJ1839" s="25">
        <f t="shared" si="734"/>
        <v>1</v>
      </c>
      <c r="AK1839" s="25">
        <f t="shared" si="735"/>
        <v>0</v>
      </c>
      <c r="AL1839" s="25">
        <f t="shared" ca="1" si="736"/>
        <v>0</v>
      </c>
      <c r="AM1839" s="25">
        <f t="shared" ca="1" si="737"/>
        <v>0</v>
      </c>
      <c r="AN1839" s="25">
        <f ca="1">IF(AM1839=0,0,COUNTIF($AM$19:AM1839,C1839*10+1))</f>
        <v>0</v>
      </c>
      <c r="AO1839" s="20">
        <f t="shared" ca="1" si="738"/>
        <v>0</v>
      </c>
      <c r="AP1839" s="32">
        <f t="shared" ca="1" si="739"/>
        <v>0</v>
      </c>
    </row>
    <row r="1840" spans="1:42" x14ac:dyDescent="0.2">
      <c r="A1840" s="14">
        <f>Daten!A1840</f>
        <v>70416</v>
      </c>
      <c r="B1840" s="7" t="str">
        <f>Daten!B1840</f>
        <v xml:space="preserve">St. Johann in Tirol                               </v>
      </c>
      <c r="C1840" s="14">
        <f t="shared" si="715"/>
        <v>7</v>
      </c>
      <c r="D1840" s="9">
        <f>Daten!D1840</f>
        <v>0</v>
      </c>
      <c r="E1840" s="8">
        <f>Daten!E1840</f>
        <v>9870</v>
      </c>
      <c r="F1840" s="8">
        <f>Daten!F1840</f>
        <v>9535</v>
      </c>
      <c r="G1840" s="26">
        <f t="shared" si="716"/>
        <v>335</v>
      </c>
      <c r="H1840" s="28">
        <f t="shared" si="717"/>
        <v>3.5133717881489251E-2</v>
      </c>
      <c r="I1840" s="20">
        <f t="shared" si="718"/>
        <v>135.83042409926267</v>
      </c>
      <c r="J1840" s="20">
        <f t="shared" si="719"/>
        <v>199.16957590073733</v>
      </c>
      <c r="K1840" s="26">
        <f t="shared" si="720"/>
        <v>-99584.787950368671</v>
      </c>
      <c r="L1840" s="15">
        <f>Daten!G1840</f>
        <v>1331</v>
      </c>
      <c r="M1840" s="15">
        <f>Daten!H1840</f>
        <v>6445</v>
      </c>
      <c r="N1840" s="15">
        <f>Daten!I1840</f>
        <v>2094</v>
      </c>
      <c r="O1840" s="27">
        <f t="shared" si="721"/>
        <v>0.53141970519782777</v>
      </c>
      <c r="P1840" s="15">
        <f t="shared" si="722"/>
        <v>3689.4377855854518</v>
      </c>
      <c r="Q1840" s="20">
        <f t="shared" si="723"/>
        <v>-264.43778558545182</v>
      </c>
      <c r="R1840" s="26">
        <f t="shared" si="724"/>
        <v>-52887.557117090364</v>
      </c>
      <c r="S1840" s="8">
        <f>Daten!K1840</f>
        <v>16338.17</v>
      </c>
      <c r="T1840" s="8">
        <f>Daten!L1840</f>
        <v>1386095.72</v>
      </c>
      <c r="U1840" s="8">
        <f>Daten!M1840</f>
        <v>5481522.3700000001</v>
      </c>
      <c r="V1840" s="8">
        <f>Daten!N1840</f>
        <v>500</v>
      </c>
      <c r="W1840" s="8">
        <f>Daten!O1840</f>
        <v>500</v>
      </c>
      <c r="X1840" s="22">
        <f t="shared" si="725"/>
        <v>6883956.2599999998</v>
      </c>
      <c r="Y1840" s="8">
        <f t="shared" si="726"/>
        <v>4048954.1564985011</v>
      </c>
      <c r="Z1840" s="20">
        <f t="shared" si="727"/>
        <v>2835002.1035014987</v>
      </c>
      <c r="AA1840" s="26">
        <f t="shared" si="728"/>
        <v>-283500.21035014989</v>
      </c>
      <c r="AB1840" s="31">
        <f t="shared" si="729"/>
        <v>-435972.55541760894</v>
      </c>
      <c r="AC1840" s="30">
        <f t="shared" si="730"/>
        <v>0</v>
      </c>
      <c r="AG1840" s="25">
        <f t="shared" si="731"/>
        <v>0</v>
      </c>
      <c r="AH1840" s="25">
        <f t="shared" si="732"/>
        <v>0</v>
      </c>
      <c r="AI1840" s="25">
        <f t="shared" si="733"/>
        <v>0</v>
      </c>
      <c r="AJ1840" s="25">
        <f t="shared" si="734"/>
        <v>1</v>
      </c>
      <c r="AK1840" s="25">
        <f t="shared" si="735"/>
        <v>0</v>
      </c>
      <c r="AL1840" s="25">
        <f t="shared" ca="1" si="736"/>
        <v>0</v>
      </c>
      <c r="AM1840" s="25">
        <f t="shared" ca="1" si="737"/>
        <v>0</v>
      </c>
      <c r="AN1840" s="25">
        <f ca="1">IF(AM1840=0,0,COUNTIF($AM$19:AM1840,C1840*10+1))</f>
        <v>0</v>
      </c>
      <c r="AO1840" s="20">
        <f t="shared" ca="1" si="738"/>
        <v>0</v>
      </c>
      <c r="AP1840" s="32">
        <f t="shared" ca="1" si="739"/>
        <v>0</v>
      </c>
    </row>
    <row r="1841" spans="1:42" x14ac:dyDescent="0.2">
      <c r="A1841" s="14">
        <f>Daten!A1841</f>
        <v>70417</v>
      </c>
      <c r="B1841" s="7" t="str">
        <f>Daten!B1841</f>
        <v xml:space="preserve">St. Ulrich am Pillersee                           </v>
      </c>
      <c r="C1841" s="14">
        <f t="shared" si="715"/>
        <v>7</v>
      </c>
      <c r="D1841" s="9">
        <f>Daten!D1841</f>
        <v>0</v>
      </c>
      <c r="E1841" s="8">
        <f>Daten!E1841</f>
        <v>1930</v>
      </c>
      <c r="F1841" s="8">
        <f>Daten!F1841</f>
        <v>1870</v>
      </c>
      <c r="G1841" s="26">
        <f t="shared" si="716"/>
        <v>60</v>
      </c>
      <c r="H1841" s="28">
        <f t="shared" si="717"/>
        <v>3.2085561497326207E-2</v>
      </c>
      <c r="I1841" s="20">
        <f t="shared" si="718"/>
        <v>26.639002943431695</v>
      </c>
      <c r="J1841" s="20">
        <f t="shared" si="719"/>
        <v>33.360997056568308</v>
      </c>
      <c r="K1841" s="26">
        <f t="shared" si="720"/>
        <v>-16680.498528284155</v>
      </c>
      <c r="L1841" s="15">
        <f>Daten!G1841</f>
        <v>325</v>
      </c>
      <c r="M1841" s="15">
        <f>Daten!H1841</f>
        <v>1239</v>
      </c>
      <c r="N1841" s="15">
        <f>Daten!I1841</f>
        <v>366</v>
      </c>
      <c r="O1841" s="27">
        <f t="shared" si="721"/>
        <v>0.55770782889426962</v>
      </c>
      <c r="P1841" s="15">
        <f t="shared" si="722"/>
        <v>709.26507623589987</v>
      </c>
      <c r="Q1841" s="20">
        <f t="shared" si="723"/>
        <v>-18.265076235899869</v>
      </c>
      <c r="R1841" s="26">
        <f t="shared" si="724"/>
        <v>-3653.0152471799738</v>
      </c>
      <c r="S1841" s="8">
        <f>Daten!K1841</f>
        <v>6176.87</v>
      </c>
      <c r="T1841" s="8">
        <f>Daten!L1841</f>
        <v>207880.29</v>
      </c>
      <c r="U1841" s="8">
        <f>Daten!M1841</f>
        <v>528468.69999999995</v>
      </c>
      <c r="V1841" s="8">
        <f>Daten!N1841</f>
        <v>500</v>
      </c>
      <c r="W1841" s="8">
        <f>Daten!O1841</f>
        <v>500</v>
      </c>
      <c r="X1841" s="22">
        <f t="shared" si="725"/>
        <v>742525.86</v>
      </c>
      <c r="Y1841" s="8">
        <f t="shared" si="726"/>
        <v>791740.7823750868</v>
      </c>
      <c r="Z1841" s="20">
        <f t="shared" si="727"/>
        <v>-49214.922375086811</v>
      </c>
      <c r="AA1841" s="26">
        <f t="shared" si="728"/>
        <v>4921.4922375086817</v>
      </c>
      <c r="AB1841" s="31">
        <f t="shared" si="729"/>
        <v>-15412.021537955447</v>
      </c>
      <c r="AC1841" s="30">
        <f t="shared" si="730"/>
        <v>0</v>
      </c>
      <c r="AG1841" s="25">
        <f t="shared" si="731"/>
        <v>0</v>
      </c>
      <c r="AH1841" s="25">
        <f t="shared" si="732"/>
        <v>0</v>
      </c>
      <c r="AI1841" s="25">
        <f t="shared" si="733"/>
        <v>0</v>
      </c>
      <c r="AJ1841" s="25">
        <f t="shared" si="734"/>
        <v>1</v>
      </c>
      <c r="AK1841" s="25">
        <f t="shared" si="735"/>
        <v>0</v>
      </c>
      <c r="AL1841" s="25">
        <f t="shared" ca="1" si="736"/>
        <v>0</v>
      </c>
      <c r="AM1841" s="25">
        <f t="shared" ca="1" si="737"/>
        <v>0</v>
      </c>
      <c r="AN1841" s="25">
        <f ca="1">IF(AM1841=0,0,COUNTIF($AM$19:AM1841,C1841*10+1))</f>
        <v>0</v>
      </c>
      <c r="AO1841" s="20">
        <f t="shared" ca="1" si="738"/>
        <v>0</v>
      </c>
      <c r="AP1841" s="32">
        <f t="shared" ca="1" si="739"/>
        <v>0</v>
      </c>
    </row>
    <row r="1842" spans="1:42" x14ac:dyDescent="0.2">
      <c r="A1842" s="14">
        <f>Daten!A1842</f>
        <v>70418</v>
      </c>
      <c r="B1842" s="7" t="str">
        <f>Daten!B1842</f>
        <v xml:space="preserve">Schwendt                                          </v>
      </c>
      <c r="C1842" s="14">
        <f t="shared" si="715"/>
        <v>7</v>
      </c>
      <c r="D1842" s="9">
        <f>Daten!D1842</f>
        <v>0</v>
      </c>
      <c r="E1842" s="8">
        <f>Daten!E1842</f>
        <v>913</v>
      </c>
      <c r="F1842" s="8">
        <f>Daten!F1842</f>
        <v>850</v>
      </c>
      <c r="G1842" s="26">
        <f t="shared" si="716"/>
        <v>63</v>
      </c>
      <c r="H1842" s="28">
        <f t="shared" si="717"/>
        <v>7.4117647058823524E-2</v>
      </c>
      <c r="I1842" s="20">
        <f t="shared" si="718"/>
        <v>12.108637701559861</v>
      </c>
      <c r="J1842" s="20">
        <f t="shared" si="719"/>
        <v>50.891362298440143</v>
      </c>
      <c r="K1842" s="26">
        <f t="shared" si="720"/>
        <v>-25445.681149220072</v>
      </c>
      <c r="L1842" s="15">
        <f>Daten!G1842</f>
        <v>138</v>
      </c>
      <c r="M1842" s="15">
        <f>Daten!H1842</f>
        <v>616</v>
      </c>
      <c r="N1842" s="15">
        <f>Daten!I1842</f>
        <v>159</v>
      </c>
      <c r="O1842" s="27">
        <f t="shared" si="721"/>
        <v>0.48214285714285715</v>
      </c>
      <c r="P1842" s="15">
        <f t="shared" si="722"/>
        <v>352.6289644562666</v>
      </c>
      <c r="Q1842" s="20">
        <f t="shared" si="723"/>
        <v>-55.628964456266601</v>
      </c>
      <c r="R1842" s="26">
        <f t="shared" si="724"/>
        <v>-11125.792891253321</v>
      </c>
      <c r="S1842" s="8">
        <f>Daten!K1842</f>
        <v>-682.05</v>
      </c>
      <c r="T1842" s="8">
        <f>Daten!L1842</f>
        <v>86593.36</v>
      </c>
      <c r="U1842" s="8">
        <f>Daten!M1842</f>
        <v>87872</v>
      </c>
      <c r="V1842" s="8">
        <f>Daten!N1842</f>
        <v>500</v>
      </c>
      <c r="W1842" s="8">
        <f>Daten!O1842</f>
        <v>500</v>
      </c>
      <c r="X1842" s="22">
        <f t="shared" si="725"/>
        <v>173783.31</v>
      </c>
      <c r="Y1842" s="8">
        <f t="shared" si="726"/>
        <v>374538.51518572762</v>
      </c>
      <c r="Z1842" s="20">
        <f t="shared" si="727"/>
        <v>-200755.20518572762</v>
      </c>
      <c r="AA1842" s="26">
        <f t="shared" si="728"/>
        <v>20075.520518572765</v>
      </c>
      <c r="AB1842" s="31">
        <f t="shared" si="729"/>
        <v>-16495.953521900625</v>
      </c>
      <c r="AC1842" s="30">
        <f t="shared" si="730"/>
        <v>0</v>
      </c>
      <c r="AG1842" s="25">
        <f t="shared" si="731"/>
        <v>0</v>
      </c>
      <c r="AH1842" s="25">
        <f t="shared" si="732"/>
        <v>0</v>
      </c>
      <c r="AI1842" s="25">
        <f t="shared" si="733"/>
        <v>0</v>
      </c>
      <c r="AJ1842" s="25">
        <f t="shared" si="734"/>
        <v>1</v>
      </c>
      <c r="AK1842" s="25">
        <f t="shared" si="735"/>
        <v>0</v>
      </c>
      <c r="AL1842" s="25">
        <f t="shared" ca="1" si="736"/>
        <v>0</v>
      </c>
      <c r="AM1842" s="25">
        <f t="shared" ca="1" si="737"/>
        <v>0</v>
      </c>
      <c r="AN1842" s="25">
        <f ca="1">IF(AM1842=0,0,COUNTIF($AM$19:AM1842,C1842*10+1))</f>
        <v>0</v>
      </c>
      <c r="AO1842" s="20">
        <f t="shared" ca="1" si="738"/>
        <v>0</v>
      </c>
      <c r="AP1842" s="32">
        <f t="shared" ca="1" si="739"/>
        <v>0</v>
      </c>
    </row>
    <row r="1843" spans="1:42" x14ac:dyDescent="0.2">
      <c r="A1843" s="14">
        <f>Daten!A1843</f>
        <v>70419</v>
      </c>
      <c r="B1843" s="7" t="str">
        <f>Daten!B1843</f>
        <v xml:space="preserve">Waidring                                          </v>
      </c>
      <c r="C1843" s="14">
        <f t="shared" si="715"/>
        <v>7</v>
      </c>
      <c r="D1843" s="9">
        <f>Daten!D1843</f>
        <v>0</v>
      </c>
      <c r="E1843" s="8">
        <f>Daten!E1843</f>
        <v>2079</v>
      </c>
      <c r="F1843" s="8">
        <f>Daten!F1843</f>
        <v>2045</v>
      </c>
      <c r="G1843" s="26">
        <f t="shared" si="716"/>
        <v>34</v>
      </c>
      <c r="H1843" s="28">
        <f t="shared" si="717"/>
        <v>1.6625916870415647E-2</v>
      </c>
      <c r="I1843" s="20">
        <f t="shared" si="718"/>
        <v>29.131957764341077</v>
      </c>
      <c r="J1843" s="20">
        <f t="shared" si="719"/>
        <v>4.8680422356589226</v>
      </c>
      <c r="K1843" s="26">
        <f t="shared" si="720"/>
        <v>-2434.0211178294612</v>
      </c>
      <c r="L1843" s="15">
        <f>Daten!G1843</f>
        <v>277</v>
      </c>
      <c r="M1843" s="15">
        <f>Daten!H1843</f>
        <v>1371</v>
      </c>
      <c r="N1843" s="15">
        <f>Daten!I1843</f>
        <v>431</v>
      </c>
      <c r="O1843" s="27">
        <f t="shared" si="721"/>
        <v>0.51641137855579866</v>
      </c>
      <c r="P1843" s="15">
        <f t="shared" si="722"/>
        <v>784.82842576224266</v>
      </c>
      <c r="Q1843" s="20">
        <f t="shared" si="723"/>
        <v>-76.828425762242659</v>
      </c>
      <c r="R1843" s="26">
        <f t="shared" si="724"/>
        <v>-15365.685152448532</v>
      </c>
      <c r="S1843" s="8">
        <f>Daten!K1843</f>
        <v>-27678.240000000002</v>
      </c>
      <c r="T1843" s="8">
        <f>Daten!L1843</f>
        <v>246008.28</v>
      </c>
      <c r="U1843" s="8">
        <f>Daten!M1843</f>
        <v>547564.39</v>
      </c>
      <c r="V1843" s="8">
        <f>Daten!N1843</f>
        <v>500</v>
      </c>
      <c r="W1843" s="8">
        <f>Daten!O1843</f>
        <v>500</v>
      </c>
      <c r="X1843" s="22">
        <f t="shared" si="725"/>
        <v>765894.43</v>
      </c>
      <c r="Y1843" s="8">
        <f t="shared" si="726"/>
        <v>852864.81168798218</v>
      </c>
      <c r="Z1843" s="20">
        <f t="shared" si="727"/>
        <v>-86970.381687982124</v>
      </c>
      <c r="AA1843" s="26">
        <f t="shared" si="728"/>
        <v>8697.0381687982135</v>
      </c>
      <c r="AB1843" s="31">
        <f t="shared" si="729"/>
        <v>-9102.6681014797814</v>
      </c>
      <c r="AC1843" s="30">
        <f t="shared" si="730"/>
        <v>0</v>
      </c>
      <c r="AG1843" s="25">
        <f t="shared" si="731"/>
        <v>0</v>
      </c>
      <c r="AH1843" s="25">
        <f t="shared" si="732"/>
        <v>0</v>
      </c>
      <c r="AI1843" s="25">
        <f t="shared" si="733"/>
        <v>0</v>
      </c>
      <c r="AJ1843" s="25">
        <f t="shared" si="734"/>
        <v>1</v>
      </c>
      <c r="AK1843" s="25">
        <f t="shared" si="735"/>
        <v>0</v>
      </c>
      <c r="AL1843" s="25">
        <f t="shared" ca="1" si="736"/>
        <v>0</v>
      </c>
      <c r="AM1843" s="25">
        <f t="shared" ca="1" si="737"/>
        <v>0</v>
      </c>
      <c r="AN1843" s="25">
        <f ca="1">IF(AM1843=0,0,COUNTIF($AM$19:AM1843,C1843*10+1))</f>
        <v>0</v>
      </c>
      <c r="AO1843" s="20">
        <f t="shared" ca="1" si="738"/>
        <v>0</v>
      </c>
      <c r="AP1843" s="32">
        <f t="shared" ca="1" si="739"/>
        <v>0</v>
      </c>
    </row>
    <row r="1844" spans="1:42" x14ac:dyDescent="0.2">
      <c r="A1844" s="14">
        <f>Daten!A1844</f>
        <v>70420</v>
      </c>
      <c r="B1844" s="7" t="str">
        <f>Daten!B1844</f>
        <v xml:space="preserve">Westendorf                                        </v>
      </c>
      <c r="C1844" s="14">
        <f t="shared" si="715"/>
        <v>7</v>
      </c>
      <c r="D1844" s="9">
        <f>Daten!D1844</f>
        <v>0</v>
      </c>
      <c r="E1844" s="8">
        <f>Daten!E1844</f>
        <v>3686</v>
      </c>
      <c r="F1844" s="8">
        <f>Daten!F1844</f>
        <v>3663</v>
      </c>
      <c r="G1844" s="26">
        <f t="shared" si="716"/>
        <v>23</v>
      </c>
      <c r="H1844" s="28">
        <f t="shared" si="717"/>
        <v>6.2790062790062792E-3</v>
      </c>
      <c r="I1844" s="20">
        <f t="shared" si="718"/>
        <v>52.181105765663261</v>
      </c>
      <c r="J1844" s="20">
        <f t="shared" si="719"/>
        <v>-29.181105765663261</v>
      </c>
      <c r="K1844" s="26">
        <f t="shared" si="720"/>
        <v>14590.552882831631</v>
      </c>
      <c r="L1844" s="15">
        <f>Daten!G1844</f>
        <v>499</v>
      </c>
      <c r="M1844" s="15">
        <f>Daten!H1844</f>
        <v>2354</v>
      </c>
      <c r="N1844" s="15">
        <f>Daten!I1844</f>
        <v>833</v>
      </c>
      <c r="O1844" s="27">
        <f t="shared" si="721"/>
        <v>0.56584536958368736</v>
      </c>
      <c r="P1844" s="15">
        <f t="shared" si="722"/>
        <v>1347.5463998864473</v>
      </c>
      <c r="Q1844" s="20">
        <f t="shared" si="723"/>
        <v>-15.546399886447261</v>
      </c>
      <c r="R1844" s="26">
        <f t="shared" si="724"/>
        <v>-3109.2799772894523</v>
      </c>
      <c r="S1844" s="8">
        <f>Daten!K1844</f>
        <v>14246.73</v>
      </c>
      <c r="T1844" s="8">
        <f>Daten!L1844</f>
        <v>492989.63</v>
      </c>
      <c r="U1844" s="8">
        <f>Daten!M1844</f>
        <v>908362.93</v>
      </c>
      <c r="V1844" s="8">
        <f>Daten!N1844</f>
        <v>500</v>
      </c>
      <c r="W1844" s="8">
        <f>Daten!O1844</f>
        <v>500</v>
      </c>
      <c r="X1844" s="22">
        <f t="shared" si="725"/>
        <v>1415599.29</v>
      </c>
      <c r="Y1844" s="8">
        <f t="shared" si="726"/>
        <v>1512101.8258210209</v>
      </c>
      <c r="Z1844" s="20">
        <f t="shared" si="727"/>
        <v>-96502.535821020836</v>
      </c>
      <c r="AA1844" s="26">
        <f t="shared" si="728"/>
        <v>9650.2535821020847</v>
      </c>
      <c r="AB1844" s="31">
        <f t="shared" si="729"/>
        <v>21131.526487644263</v>
      </c>
      <c r="AC1844" s="30">
        <f t="shared" si="730"/>
        <v>21131.526487644263</v>
      </c>
      <c r="AG1844" s="25">
        <f t="shared" si="731"/>
        <v>14590.552882831631</v>
      </c>
      <c r="AH1844" s="25">
        <f t="shared" si="732"/>
        <v>9650.2535821020847</v>
      </c>
      <c r="AI1844" s="25">
        <f t="shared" si="733"/>
        <v>24240.806464933718</v>
      </c>
      <c r="AJ1844" s="25">
        <f t="shared" si="734"/>
        <v>1</v>
      </c>
      <c r="AK1844" s="25">
        <f t="shared" si="735"/>
        <v>24240.806464933718</v>
      </c>
      <c r="AL1844" s="25">
        <f t="shared" ca="1" si="736"/>
        <v>45457</v>
      </c>
      <c r="AM1844" s="25">
        <f t="shared" ca="1" si="737"/>
        <v>71</v>
      </c>
      <c r="AN1844" s="25">
        <f ca="1">IF(AM1844=0,0,COUNTIF($AM$19:AM1844,C1844*10+1))</f>
        <v>33</v>
      </c>
      <c r="AO1844" s="20">
        <f t="shared" ca="1" si="738"/>
        <v>0</v>
      </c>
      <c r="AP1844" s="32">
        <f t="shared" ca="1" si="739"/>
        <v>45457</v>
      </c>
    </row>
    <row r="1845" spans="1:42" x14ac:dyDescent="0.2">
      <c r="A1845" s="14">
        <f>Daten!A1845</f>
        <v>70501</v>
      </c>
      <c r="B1845" s="7" t="str">
        <f>Daten!B1845</f>
        <v xml:space="preserve">Alpbach                                           </v>
      </c>
      <c r="C1845" s="14">
        <f t="shared" si="715"/>
        <v>7</v>
      </c>
      <c r="D1845" s="9">
        <f>Daten!D1845</f>
        <v>0</v>
      </c>
      <c r="E1845" s="8">
        <f>Daten!E1845</f>
        <v>2573</v>
      </c>
      <c r="F1845" s="8">
        <f>Daten!F1845</f>
        <v>2531</v>
      </c>
      <c r="G1845" s="26">
        <f t="shared" si="716"/>
        <v>42</v>
      </c>
      <c r="H1845" s="28">
        <f t="shared" si="717"/>
        <v>1.6594231529039907E-2</v>
      </c>
      <c r="I1845" s="20">
        <f t="shared" si="718"/>
        <v>36.055249438409426</v>
      </c>
      <c r="J1845" s="20">
        <f t="shared" si="719"/>
        <v>5.944750561590574</v>
      </c>
      <c r="K1845" s="26">
        <f t="shared" si="720"/>
        <v>-2972.3752807952869</v>
      </c>
      <c r="L1845" s="15">
        <f>Daten!G1845</f>
        <v>372</v>
      </c>
      <c r="M1845" s="15">
        <f>Daten!H1845</f>
        <v>1665</v>
      </c>
      <c r="N1845" s="15">
        <f>Daten!I1845</f>
        <v>536</v>
      </c>
      <c r="O1845" s="27">
        <f t="shared" si="721"/>
        <v>0.5453453453453454</v>
      </c>
      <c r="P1845" s="15">
        <f t="shared" si="722"/>
        <v>953.12861334364266</v>
      </c>
      <c r="Q1845" s="20">
        <f t="shared" si="723"/>
        <v>-45.128613343642655</v>
      </c>
      <c r="R1845" s="26">
        <f t="shared" si="724"/>
        <v>-9025.7226687285311</v>
      </c>
      <c r="S1845" s="8">
        <f>Daten!K1845</f>
        <v>5253.03</v>
      </c>
      <c r="T1845" s="8">
        <f>Daten!L1845</f>
        <v>344238.72</v>
      </c>
      <c r="U1845" s="8">
        <f>Daten!M1845</f>
        <v>616072.49</v>
      </c>
      <c r="V1845" s="8">
        <f>Daten!N1845</f>
        <v>500</v>
      </c>
      <c r="W1845" s="8">
        <f>Daten!O1845</f>
        <v>500</v>
      </c>
      <c r="X1845" s="22">
        <f t="shared" si="725"/>
        <v>965564.24</v>
      </c>
      <c r="Y1845" s="8">
        <f t="shared" si="726"/>
        <v>1055517.6337052323</v>
      </c>
      <c r="Z1845" s="20">
        <f t="shared" si="727"/>
        <v>-89953.393705232302</v>
      </c>
      <c r="AA1845" s="26">
        <f t="shared" si="728"/>
        <v>8995.3393705232302</v>
      </c>
      <c r="AB1845" s="31">
        <f t="shared" si="729"/>
        <v>-3002.7585790005869</v>
      </c>
      <c r="AC1845" s="30">
        <f t="shared" si="730"/>
        <v>0</v>
      </c>
      <c r="AG1845" s="25">
        <f t="shared" si="731"/>
        <v>0</v>
      </c>
      <c r="AH1845" s="25">
        <f t="shared" si="732"/>
        <v>0</v>
      </c>
      <c r="AI1845" s="25">
        <f t="shared" si="733"/>
        <v>0</v>
      </c>
      <c r="AJ1845" s="25">
        <f t="shared" si="734"/>
        <v>1</v>
      </c>
      <c r="AK1845" s="25">
        <f t="shared" si="735"/>
        <v>0</v>
      </c>
      <c r="AL1845" s="25">
        <f t="shared" ca="1" si="736"/>
        <v>0</v>
      </c>
      <c r="AM1845" s="25">
        <f t="shared" ca="1" si="737"/>
        <v>0</v>
      </c>
      <c r="AN1845" s="25">
        <f ca="1">IF(AM1845=0,0,COUNTIF($AM$19:AM1845,C1845*10+1))</f>
        <v>0</v>
      </c>
      <c r="AO1845" s="20">
        <f t="shared" ca="1" si="738"/>
        <v>0</v>
      </c>
      <c r="AP1845" s="32">
        <f t="shared" ca="1" si="739"/>
        <v>0</v>
      </c>
    </row>
    <row r="1846" spans="1:42" x14ac:dyDescent="0.2">
      <c r="A1846" s="14">
        <f>Daten!A1846</f>
        <v>70502</v>
      </c>
      <c r="B1846" s="7" t="str">
        <f>Daten!B1846</f>
        <v xml:space="preserve">Angath                                            </v>
      </c>
      <c r="C1846" s="14">
        <f t="shared" si="715"/>
        <v>7</v>
      </c>
      <c r="D1846" s="9">
        <f>Daten!D1846</f>
        <v>0</v>
      </c>
      <c r="E1846" s="8">
        <f>Daten!E1846</f>
        <v>1013</v>
      </c>
      <c r="F1846" s="8">
        <f>Daten!F1846</f>
        <v>1017</v>
      </c>
      <c r="G1846" s="26">
        <f t="shared" si="716"/>
        <v>-4</v>
      </c>
      <c r="H1846" s="28">
        <f t="shared" si="717"/>
        <v>-3.9331366764995086E-3</v>
      </c>
      <c r="I1846" s="20">
        <f t="shared" si="718"/>
        <v>14.487628873513387</v>
      </c>
      <c r="J1846" s="20">
        <f t="shared" si="719"/>
        <v>-18.487628873513387</v>
      </c>
      <c r="K1846" s="26">
        <f t="shared" si="720"/>
        <v>9243.8144367566929</v>
      </c>
      <c r="L1846" s="15">
        <f>Daten!G1846</f>
        <v>178</v>
      </c>
      <c r="M1846" s="15">
        <f>Daten!H1846</f>
        <v>676</v>
      </c>
      <c r="N1846" s="15">
        <f>Daten!I1846</f>
        <v>159</v>
      </c>
      <c r="O1846" s="27">
        <f t="shared" si="721"/>
        <v>0.49852071005917159</v>
      </c>
      <c r="P1846" s="15">
        <f t="shared" si="722"/>
        <v>386.97594151369515</v>
      </c>
      <c r="Q1846" s="20">
        <f t="shared" si="723"/>
        <v>-49.975941513695147</v>
      </c>
      <c r="R1846" s="26">
        <f t="shared" si="724"/>
        <v>-9995.1883027390286</v>
      </c>
      <c r="S1846" s="8">
        <f>Daten!K1846</f>
        <v>2412.02</v>
      </c>
      <c r="T1846" s="8">
        <f>Daten!L1846</f>
        <v>76998.89</v>
      </c>
      <c r="U1846" s="8">
        <f>Daten!M1846</f>
        <v>164314.48000000001</v>
      </c>
      <c r="V1846" s="8">
        <f>Daten!N1846</f>
        <v>500</v>
      </c>
      <c r="W1846" s="8">
        <f>Daten!O1846</f>
        <v>500</v>
      </c>
      <c r="X1846" s="22">
        <f t="shared" si="725"/>
        <v>243725.39</v>
      </c>
      <c r="Y1846" s="8">
        <f t="shared" si="726"/>
        <v>415561.35365075804</v>
      </c>
      <c r="Z1846" s="20">
        <f t="shared" si="727"/>
        <v>-171835.96365075803</v>
      </c>
      <c r="AA1846" s="26">
        <f t="shared" si="728"/>
        <v>17183.596365075802</v>
      </c>
      <c r="AB1846" s="31">
        <f t="shared" si="729"/>
        <v>16432.222499093466</v>
      </c>
      <c r="AC1846" s="30">
        <f t="shared" si="730"/>
        <v>16432.222499093466</v>
      </c>
      <c r="AG1846" s="25">
        <f t="shared" si="731"/>
        <v>9243.8144367566929</v>
      </c>
      <c r="AH1846" s="25">
        <f t="shared" si="732"/>
        <v>17183.596365075802</v>
      </c>
      <c r="AI1846" s="25">
        <f t="shared" si="733"/>
        <v>26427.410801832495</v>
      </c>
      <c r="AJ1846" s="25">
        <f t="shared" si="734"/>
        <v>1</v>
      </c>
      <c r="AK1846" s="25">
        <f t="shared" si="735"/>
        <v>26427.410801832495</v>
      </c>
      <c r="AL1846" s="25">
        <f t="shared" ca="1" si="736"/>
        <v>49557</v>
      </c>
      <c r="AM1846" s="25">
        <f t="shared" ca="1" si="737"/>
        <v>71</v>
      </c>
      <c r="AN1846" s="25">
        <f ca="1">IF(AM1846=0,0,COUNTIF($AM$19:AM1846,C1846*10+1))</f>
        <v>34</v>
      </c>
      <c r="AO1846" s="20">
        <f t="shared" ca="1" si="738"/>
        <v>0</v>
      </c>
      <c r="AP1846" s="32">
        <f t="shared" ca="1" si="739"/>
        <v>49557</v>
      </c>
    </row>
    <row r="1847" spans="1:42" x14ac:dyDescent="0.2">
      <c r="A1847" s="14">
        <f>Daten!A1847</f>
        <v>70503</v>
      </c>
      <c r="B1847" s="7" t="str">
        <f>Daten!B1847</f>
        <v xml:space="preserve">Bad Häring                                       </v>
      </c>
      <c r="C1847" s="14">
        <f t="shared" si="715"/>
        <v>7</v>
      </c>
      <c r="D1847" s="9">
        <f>Daten!D1847</f>
        <v>0</v>
      </c>
      <c r="E1847" s="8">
        <f>Daten!E1847</f>
        <v>2986</v>
      </c>
      <c r="F1847" s="8">
        <f>Daten!F1847</f>
        <v>2830</v>
      </c>
      <c r="G1847" s="26">
        <f t="shared" si="716"/>
        <v>156</v>
      </c>
      <c r="H1847" s="28">
        <f t="shared" si="717"/>
        <v>5.5123674911660779E-2</v>
      </c>
      <c r="I1847" s="20">
        <f t="shared" si="718"/>
        <v>40.314640818134599</v>
      </c>
      <c r="J1847" s="20">
        <f t="shared" si="719"/>
        <v>115.68535918186541</v>
      </c>
      <c r="K1847" s="26">
        <f t="shared" si="720"/>
        <v>-57842.679590932705</v>
      </c>
      <c r="L1847" s="15">
        <f>Daten!G1847</f>
        <v>480</v>
      </c>
      <c r="M1847" s="15">
        <f>Daten!H1847</f>
        <v>1949</v>
      </c>
      <c r="N1847" s="15">
        <f>Daten!I1847</f>
        <v>557</v>
      </c>
      <c r="O1847" s="27">
        <f t="shared" si="721"/>
        <v>0.53206772703950744</v>
      </c>
      <c r="P1847" s="15">
        <f t="shared" si="722"/>
        <v>1115.7043047488046</v>
      </c>
      <c r="Q1847" s="20">
        <f t="shared" si="723"/>
        <v>-78.704304748804589</v>
      </c>
      <c r="R1847" s="26">
        <f t="shared" si="724"/>
        <v>-15740.860949760918</v>
      </c>
      <c r="S1847" s="8">
        <f>Daten!K1847</f>
        <v>3327</v>
      </c>
      <c r="T1847" s="8">
        <f>Daten!L1847</f>
        <v>232500.16</v>
      </c>
      <c r="U1847" s="8">
        <f>Daten!M1847</f>
        <v>542201.06000000006</v>
      </c>
      <c r="V1847" s="8">
        <f>Daten!N1847</f>
        <v>500</v>
      </c>
      <c r="W1847" s="8">
        <f>Daten!O1847</f>
        <v>500</v>
      </c>
      <c r="X1847" s="22">
        <f t="shared" si="725"/>
        <v>778028.22000000009</v>
      </c>
      <c r="Y1847" s="8">
        <f t="shared" si="726"/>
        <v>1224941.956565808</v>
      </c>
      <c r="Z1847" s="20">
        <f t="shared" si="727"/>
        <v>-446913.73656580795</v>
      </c>
      <c r="AA1847" s="26">
        <f t="shared" si="728"/>
        <v>44691.373656580799</v>
      </c>
      <c r="AB1847" s="31">
        <f t="shared" si="729"/>
        <v>-28892.166884112819</v>
      </c>
      <c r="AC1847" s="30">
        <f t="shared" si="730"/>
        <v>0</v>
      </c>
      <c r="AG1847" s="25">
        <f t="shared" si="731"/>
        <v>0</v>
      </c>
      <c r="AH1847" s="25">
        <f t="shared" si="732"/>
        <v>0</v>
      </c>
      <c r="AI1847" s="25">
        <f t="shared" si="733"/>
        <v>0</v>
      </c>
      <c r="AJ1847" s="25">
        <f t="shared" si="734"/>
        <v>1</v>
      </c>
      <c r="AK1847" s="25">
        <f t="shared" si="735"/>
        <v>0</v>
      </c>
      <c r="AL1847" s="25">
        <f t="shared" ca="1" si="736"/>
        <v>0</v>
      </c>
      <c r="AM1847" s="25">
        <f t="shared" ca="1" si="737"/>
        <v>0</v>
      </c>
      <c r="AN1847" s="25">
        <f ca="1">IF(AM1847=0,0,COUNTIF($AM$19:AM1847,C1847*10+1))</f>
        <v>0</v>
      </c>
      <c r="AO1847" s="20">
        <f t="shared" ca="1" si="738"/>
        <v>0</v>
      </c>
      <c r="AP1847" s="32">
        <f t="shared" ca="1" si="739"/>
        <v>0</v>
      </c>
    </row>
    <row r="1848" spans="1:42" x14ac:dyDescent="0.2">
      <c r="A1848" s="14">
        <f>Daten!A1848</f>
        <v>70504</v>
      </c>
      <c r="B1848" s="7" t="str">
        <f>Daten!B1848</f>
        <v xml:space="preserve">Brandenberg                                       </v>
      </c>
      <c r="C1848" s="14">
        <f t="shared" si="715"/>
        <v>7</v>
      </c>
      <c r="D1848" s="9">
        <f>Daten!D1848</f>
        <v>0</v>
      </c>
      <c r="E1848" s="8">
        <f>Daten!E1848</f>
        <v>1524</v>
      </c>
      <c r="F1848" s="8">
        <f>Daten!F1848</f>
        <v>1530</v>
      </c>
      <c r="G1848" s="26">
        <f t="shared" si="716"/>
        <v>-6</v>
      </c>
      <c r="H1848" s="28">
        <f t="shared" si="717"/>
        <v>-3.9215686274509803E-3</v>
      </c>
      <c r="I1848" s="20">
        <f t="shared" si="718"/>
        <v>21.795547862807751</v>
      </c>
      <c r="J1848" s="20">
        <f t="shared" si="719"/>
        <v>-27.795547862807751</v>
      </c>
      <c r="K1848" s="26">
        <f t="shared" si="720"/>
        <v>13897.773931403875</v>
      </c>
      <c r="L1848" s="15">
        <f>Daten!G1848</f>
        <v>241</v>
      </c>
      <c r="M1848" s="15">
        <f>Daten!H1848</f>
        <v>950</v>
      </c>
      <c r="N1848" s="15">
        <f>Daten!I1848</f>
        <v>333</v>
      </c>
      <c r="O1848" s="27">
        <f t="shared" si="721"/>
        <v>0.60421052631578942</v>
      </c>
      <c r="P1848" s="15">
        <f t="shared" si="722"/>
        <v>543.8271367426189</v>
      </c>
      <c r="Q1848" s="20">
        <f t="shared" si="723"/>
        <v>30.172863257381096</v>
      </c>
      <c r="R1848" s="26">
        <f t="shared" si="724"/>
        <v>6034.5726514762191</v>
      </c>
      <c r="S1848" s="8">
        <f>Daten!K1848</f>
        <v>13398.35</v>
      </c>
      <c r="T1848" s="8">
        <f>Daten!L1848</f>
        <v>88308.17</v>
      </c>
      <c r="U1848" s="8">
        <f>Daten!M1848</f>
        <v>78496.460000000006</v>
      </c>
      <c r="V1848" s="8">
        <f>Daten!N1848</f>
        <v>500</v>
      </c>
      <c r="W1848" s="8">
        <f>Daten!O1848</f>
        <v>500</v>
      </c>
      <c r="X1848" s="22">
        <f t="shared" si="725"/>
        <v>180202.98</v>
      </c>
      <c r="Y1848" s="8">
        <f t="shared" si="726"/>
        <v>625188.05820706335</v>
      </c>
      <c r="Z1848" s="20">
        <f t="shared" si="727"/>
        <v>-444985.07820706337</v>
      </c>
      <c r="AA1848" s="26">
        <f t="shared" si="728"/>
        <v>44498.507820706342</v>
      </c>
      <c r="AB1848" s="31">
        <f t="shared" si="729"/>
        <v>64430.854403586432</v>
      </c>
      <c r="AC1848" s="30">
        <f t="shared" si="730"/>
        <v>64430.854403586432</v>
      </c>
      <c r="AG1848" s="25">
        <f t="shared" si="731"/>
        <v>13897.773931403875</v>
      </c>
      <c r="AH1848" s="25">
        <f t="shared" si="732"/>
        <v>44498.507820706342</v>
      </c>
      <c r="AI1848" s="25">
        <f t="shared" si="733"/>
        <v>58396.281752110219</v>
      </c>
      <c r="AJ1848" s="25">
        <f t="shared" si="734"/>
        <v>1</v>
      </c>
      <c r="AK1848" s="25">
        <f t="shared" si="735"/>
        <v>58396.281752110219</v>
      </c>
      <c r="AL1848" s="25">
        <f t="shared" ca="1" si="736"/>
        <v>109505</v>
      </c>
      <c r="AM1848" s="25">
        <f t="shared" ca="1" si="737"/>
        <v>71</v>
      </c>
      <c r="AN1848" s="25">
        <f ca="1">IF(AM1848=0,0,COUNTIF($AM$19:AM1848,C1848*10+1))</f>
        <v>35</v>
      </c>
      <c r="AO1848" s="20">
        <f t="shared" ca="1" si="738"/>
        <v>0</v>
      </c>
      <c r="AP1848" s="32">
        <f t="shared" ca="1" si="739"/>
        <v>109505</v>
      </c>
    </row>
    <row r="1849" spans="1:42" x14ac:dyDescent="0.2">
      <c r="A1849" s="14">
        <f>Daten!A1849</f>
        <v>70505</v>
      </c>
      <c r="B1849" s="7" t="str">
        <f>Daten!B1849</f>
        <v xml:space="preserve">Breitenbach am Inn                                </v>
      </c>
      <c r="C1849" s="14">
        <f t="shared" si="715"/>
        <v>7</v>
      </c>
      <c r="D1849" s="9">
        <f>Daten!D1849</f>
        <v>0</v>
      </c>
      <c r="E1849" s="8">
        <f>Daten!E1849</f>
        <v>3563</v>
      </c>
      <c r="F1849" s="8">
        <f>Daten!F1849</f>
        <v>3476</v>
      </c>
      <c r="G1849" s="26">
        <f t="shared" si="716"/>
        <v>87</v>
      </c>
      <c r="H1849" s="28">
        <f t="shared" si="717"/>
        <v>2.5028768699654775E-2</v>
      </c>
      <c r="I1849" s="20">
        <f t="shared" si="718"/>
        <v>49.517205471320089</v>
      </c>
      <c r="J1849" s="20">
        <f t="shared" si="719"/>
        <v>37.482794528679911</v>
      </c>
      <c r="K1849" s="26">
        <f t="shared" si="720"/>
        <v>-18741.397264339954</v>
      </c>
      <c r="L1849" s="15">
        <f>Daten!G1849</f>
        <v>589</v>
      </c>
      <c r="M1849" s="15">
        <f>Daten!H1849</f>
        <v>2360</v>
      </c>
      <c r="N1849" s="15">
        <f>Daten!I1849</f>
        <v>614</v>
      </c>
      <c r="O1849" s="27">
        <f t="shared" si="721"/>
        <v>0.50974576271186445</v>
      </c>
      <c r="P1849" s="15">
        <f t="shared" si="722"/>
        <v>1350.9810975921903</v>
      </c>
      <c r="Q1849" s="20">
        <f t="shared" si="723"/>
        <v>-147.98109759219028</v>
      </c>
      <c r="R1849" s="26">
        <f t="shared" si="724"/>
        <v>-29596.219518438054</v>
      </c>
      <c r="S1849" s="8">
        <f>Daten!K1849</f>
        <v>10405.799999999999</v>
      </c>
      <c r="T1849" s="8">
        <f>Daten!L1849</f>
        <v>256573.04</v>
      </c>
      <c r="U1849" s="8">
        <f>Daten!M1849</f>
        <v>315753.03999999998</v>
      </c>
      <c r="V1849" s="8">
        <f>Daten!N1849</f>
        <v>500</v>
      </c>
      <c r="W1849" s="8">
        <f>Daten!O1849</f>
        <v>500</v>
      </c>
      <c r="X1849" s="22">
        <f t="shared" si="725"/>
        <v>582731.87999999989</v>
      </c>
      <c r="Y1849" s="8">
        <f t="shared" si="726"/>
        <v>1461643.7345090334</v>
      </c>
      <c r="Z1849" s="20">
        <f t="shared" si="727"/>
        <v>-878911.8545090335</v>
      </c>
      <c r="AA1849" s="26">
        <f t="shared" si="728"/>
        <v>87891.185450903358</v>
      </c>
      <c r="AB1849" s="31">
        <f t="shared" si="729"/>
        <v>39553.56866812535</v>
      </c>
      <c r="AC1849" s="30">
        <f t="shared" si="730"/>
        <v>39553.56866812535</v>
      </c>
      <c r="AG1849" s="25">
        <f t="shared" si="731"/>
        <v>-18741.397264339954</v>
      </c>
      <c r="AH1849" s="25">
        <f t="shared" si="732"/>
        <v>87891.185450903358</v>
      </c>
      <c r="AI1849" s="25">
        <f t="shared" si="733"/>
        <v>69149.788186563412</v>
      </c>
      <c r="AJ1849" s="25">
        <f t="shared" si="734"/>
        <v>1</v>
      </c>
      <c r="AK1849" s="25">
        <f t="shared" si="735"/>
        <v>69149.788186563412</v>
      </c>
      <c r="AL1849" s="25">
        <f t="shared" ca="1" si="736"/>
        <v>129670</v>
      </c>
      <c r="AM1849" s="25">
        <f t="shared" ca="1" si="737"/>
        <v>71</v>
      </c>
      <c r="AN1849" s="25">
        <f ca="1">IF(AM1849=0,0,COUNTIF($AM$19:AM1849,C1849*10+1))</f>
        <v>36</v>
      </c>
      <c r="AO1849" s="20">
        <f t="shared" ca="1" si="738"/>
        <v>0</v>
      </c>
      <c r="AP1849" s="32">
        <f t="shared" ca="1" si="739"/>
        <v>129670</v>
      </c>
    </row>
    <row r="1850" spans="1:42" x14ac:dyDescent="0.2">
      <c r="A1850" s="14">
        <f>Daten!A1850</f>
        <v>70506</v>
      </c>
      <c r="B1850" s="7" t="str">
        <f>Daten!B1850</f>
        <v xml:space="preserve">Brixlegg                                          </v>
      </c>
      <c r="C1850" s="14">
        <f t="shared" si="715"/>
        <v>7</v>
      </c>
      <c r="D1850" s="9">
        <f>Daten!D1850</f>
        <v>0</v>
      </c>
      <c r="E1850" s="8">
        <f>Daten!E1850</f>
        <v>3106</v>
      </c>
      <c r="F1850" s="8">
        <f>Daten!F1850</f>
        <v>3016</v>
      </c>
      <c r="G1850" s="26">
        <f t="shared" si="716"/>
        <v>90</v>
      </c>
      <c r="H1850" s="28">
        <f t="shared" si="717"/>
        <v>2.9840848806366047E-2</v>
      </c>
      <c r="I1850" s="20">
        <f t="shared" si="718"/>
        <v>42.964295656358281</v>
      </c>
      <c r="J1850" s="20">
        <f t="shared" si="719"/>
        <v>47.035704343641719</v>
      </c>
      <c r="K1850" s="26">
        <f t="shared" si="720"/>
        <v>-23517.852171820858</v>
      </c>
      <c r="L1850" s="15">
        <f>Daten!G1850</f>
        <v>396</v>
      </c>
      <c r="M1850" s="15">
        <f>Daten!H1850</f>
        <v>2096</v>
      </c>
      <c r="N1850" s="15">
        <f>Daten!I1850</f>
        <v>614</v>
      </c>
      <c r="O1850" s="27">
        <f t="shared" si="721"/>
        <v>0.4818702290076336</v>
      </c>
      <c r="P1850" s="15">
        <f t="shared" si="722"/>
        <v>1199.8543985395045</v>
      </c>
      <c r="Q1850" s="20">
        <f t="shared" si="723"/>
        <v>-189.85439853950447</v>
      </c>
      <c r="R1850" s="26">
        <f t="shared" si="724"/>
        <v>-37970.879707900895</v>
      </c>
      <c r="S1850" s="8">
        <f>Daten!K1850</f>
        <v>2505.2199999999998</v>
      </c>
      <c r="T1850" s="8">
        <f>Daten!L1850</f>
        <v>374277.84</v>
      </c>
      <c r="U1850" s="8">
        <f>Daten!M1850</f>
        <v>2025908.94</v>
      </c>
      <c r="V1850" s="8">
        <f>Daten!N1850</f>
        <v>500</v>
      </c>
      <c r="W1850" s="8">
        <f>Daten!O1850</f>
        <v>500</v>
      </c>
      <c r="X1850" s="22">
        <f t="shared" si="725"/>
        <v>2402692</v>
      </c>
      <c r="Y1850" s="8">
        <f t="shared" si="726"/>
        <v>1274169.3627238444</v>
      </c>
      <c r="Z1850" s="20">
        <f t="shared" si="727"/>
        <v>1128522.6372761556</v>
      </c>
      <c r="AA1850" s="26">
        <f t="shared" si="728"/>
        <v>-112852.26372761557</v>
      </c>
      <c r="AB1850" s="31">
        <f t="shared" si="729"/>
        <v>-174340.99560733733</v>
      </c>
      <c r="AC1850" s="30">
        <f t="shared" si="730"/>
        <v>0</v>
      </c>
      <c r="AG1850" s="25">
        <f t="shared" si="731"/>
        <v>0</v>
      </c>
      <c r="AH1850" s="25">
        <f t="shared" si="732"/>
        <v>0</v>
      </c>
      <c r="AI1850" s="25">
        <f t="shared" si="733"/>
        <v>0</v>
      </c>
      <c r="AJ1850" s="25">
        <f t="shared" si="734"/>
        <v>1</v>
      </c>
      <c r="AK1850" s="25">
        <f t="shared" si="735"/>
        <v>0</v>
      </c>
      <c r="AL1850" s="25">
        <f t="shared" ca="1" si="736"/>
        <v>0</v>
      </c>
      <c r="AM1850" s="25">
        <f t="shared" ca="1" si="737"/>
        <v>0</v>
      </c>
      <c r="AN1850" s="25">
        <f ca="1">IF(AM1850=0,0,COUNTIF($AM$19:AM1850,C1850*10+1))</f>
        <v>0</v>
      </c>
      <c r="AO1850" s="20">
        <f t="shared" ca="1" si="738"/>
        <v>0</v>
      </c>
      <c r="AP1850" s="32">
        <f t="shared" ca="1" si="739"/>
        <v>0</v>
      </c>
    </row>
    <row r="1851" spans="1:42" x14ac:dyDescent="0.2">
      <c r="A1851" s="14">
        <f>Daten!A1851</f>
        <v>70508</v>
      </c>
      <c r="B1851" s="7" t="str">
        <f>Daten!B1851</f>
        <v xml:space="preserve">Ebbs                                              </v>
      </c>
      <c r="C1851" s="14">
        <f t="shared" si="715"/>
        <v>7</v>
      </c>
      <c r="D1851" s="9">
        <f>Daten!D1851</f>
        <v>0</v>
      </c>
      <c r="E1851" s="8">
        <f>Daten!E1851</f>
        <v>5916</v>
      </c>
      <c r="F1851" s="8">
        <f>Daten!F1851</f>
        <v>5634</v>
      </c>
      <c r="G1851" s="26">
        <f t="shared" si="716"/>
        <v>282</v>
      </c>
      <c r="H1851" s="28">
        <f t="shared" si="717"/>
        <v>5.0053248136315232E-2</v>
      </c>
      <c r="I1851" s="20">
        <f t="shared" si="718"/>
        <v>80.258899777162654</v>
      </c>
      <c r="J1851" s="20">
        <f t="shared" si="719"/>
        <v>201.74110022283736</v>
      </c>
      <c r="K1851" s="26">
        <f t="shared" si="720"/>
        <v>-100870.55011141868</v>
      </c>
      <c r="L1851" s="15">
        <f>Daten!G1851</f>
        <v>873</v>
      </c>
      <c r="M1851" s="15">
        <f>Daten!H1851</f>
        <v>3890</v>
      </c>
      <c r="N1851" s="15">
        <f>Daten!I1851</f>
        <v>1153</v>
      </c>
      <c r="O1851" s="27">
        <f t="shared" si="721"/>
        <v>0.52082262210796915</v>
      </c>
      <c r="P1851" s="15">
        <f t="shared" si="722"/>
        <v>2226.8290125566186</v>
      </c>
      <c r="Q1851" s="20">
        <f t="shared" si="723"/>
        <v>-200.82901255661864</v>
      </c>
      <c r="R1851" s="26">
        <f t="shared" si="724"/>
        <v>-40165.802511323724</v>
      </c>
      <c r="S1851" s="8">
        <f>Daten!K1851</f>
        <v>21333.51</v>
      </c>
      <c r="T1851" s="8">
        <f>Daten!L1851</f>
        <v>507434.86</v>
      </c>
      <c r="U1851" s="8">
        <f>Daten!M1851</f>
        <v>2762116.89</v>
      </c>
      <c r="V1851" s="8">
        <f>Daten!N1851</f>
        <v>500</v>
      </c>
      <c r="W1851" s="8">
        <f>Daten!O1851</f>
        <v>500</v>
      </c>
      <c r="X1851" s="22">
        <f t="shared" si="725"/>
        <v>3290885.2600000002</v>
      </c>
      <c r="Y1851" s="8">
        <f t="shared" si="726"/>
        <v>2426911.1235911991</v>
      </c>
      <c r="Z1851" s="20">
        <f t="shared" si="727"/>
        <v>863974.13640880119</v>
      </c>
      <c r="AA1851" s="26">
        <f t="shared" si="728"/>
        <v>-86397.413640880128</v>
      </c>
      <c r="AB1851" s="31">
        <f t="shared" si="729"/>
        <v>-227433.76626362256</v>
      </c>
      <c r="AC1851" s="30">
        <f t="shared" si="730"/>
        <v>0</v>
      </c>
      <c r="AG1851" s="25">
        <f t="shared" si="731"/>
        <v>0</v>
      </c>
      <c r="AH1851" s="25">
        <f t="shared" si="732"/>
        <v>0</v>
      </c>
      <c r="AI1851" s="25">
        <f t="shared" si="733"/>
        <v>0</v>
      </c>
      <c r="AJ1851" s="25">
        <f t="shared" si="734"/>
        <v>1</v>
      </c>
      <c r="AK1851" s="25">
        <f t="shared" si="735"/>
        <v>0</v>
      </c>
      <c r="AL1851" s="25">
        <f t="shared" ca="1" si="736"/>
        <v>0</v>
      </c>
      <c r="AM1851" s="25">
        <f t="shared" ca="1" si="737"/>
        <v>0</v>
      </c>
      <c r="AN1851" s="25">
        <f ca="1">IF(AM1851=0,0,COUNTIF($AM$19:AM1851,C1851*10+1))</f>
        <v>0</v>
      </c>
      <c r="AO1851" s="20">
        <f t="shared" ca="1" si="738"/>
        <v>0</v>
      </c>
      <c r="AP1851" s="32">
        <f t="shared" ca="1" si="739"/>
        <v>0</v>
      </c>
    </row>
    <row r="1852" spans="1:42" x14ac:dyDescent="0.2">
      <c r="A1852" s="14">
        <f>Daten!A1852</f>
        <v>70509</v>
      </c>
      <c r="B1852" s="7" t="str">
        <f>Daten!B1852</f>
        <v xml:space="preserve">Ellmau                                            </v>
      </c>
      <c r="C1852" s="14">
        <f t="shared" si="715"/>
        <v>7</v>
      </c>
      <c r="D1852" s="9">
        <f>Daten!D1852</f>
        <v>0</v>
      </c>
      <c r="E1852" s="8">
        <f>Daten!E1852</f>
        <v>2955</v>
      </c>
      <c r="F1852" s="8">
        <f>Daten!F1852</f>
        <v>2830</v>
      </c>
      <c r="G1852" s="26">
        <f t="shared" si="716"/>
        <v>125</v>
      </c>
      <c r="H1852" s="28">
        <f t="shared" si="717"/>
        <v>4.4169611307420496E-2</v>
      </c>
      <c r="I1852" s="20">
        <f t="shared" si="718"/>
        <v>40.314640818134599</v>
      </c>
      <c r="J1852" s="20">
        <f t="shared" si="719"/>
        <v>84.685359181865408</v>
      </c>
      <c r="K1852" s="26">
        <f t="shared" si="720"/>
        <v>-42342.679590932705</v>
      </c>
      <c r="L1852" s="15">
        <f>Daten!G1852</f>
        <v>433</v>
      </c>
      <c r="M1852" s="15">
        <f>Daten!H1852</f>
        <v>1901</v>
      </c>
      <c r="N1852" s="15">
        <f>Daten!I1852</f>
        <v>621</v>
      </c>
      <c r="O1852" s="27">
        <f t="shared" si="721"/>
        <v>0.55444502893214098</v>
      </c>
      <c r="P1852" s="15">
        <f t="shared" si="722"/>
        <v>1088.2267231028618</v>
      </c>
      <c r="Q1852" s="20">
        <f t="shared" si="723"/>
        <v>-34.226723102861797</v>
      </c>
      <c r="R1852" s="26">
        <f t="shared" si="724"/>
        <v>-6845.3446205723594</v>
      </c>
      <c r="S1852" s="8">
        <f>Daten!K1852</f>
        <v>6868.03</v>
      </c>
      <c r="T1852" s="8">
        <f>Daten!L1852</f>
        <v>611496.26</v>
      </c>
      <c r="U1852" s="8">
        <f>Daten!M1852</f>
        <v>1495111.56</v>
      </c>
      <c r="V1852" s="8">
        <f>Daten!N1852</f>
        <v>500</v>
      </c>
      <c r="W1852" s="8">
        <f>Daten!O1852</f>
        <v>500</v>
      </c>
      <c r="X1852" s="22">
        <f t="shared" si="725"/>
        <v>2113475.85</v>
      </c>
      <c r="Y1852" s="8">
        <f t="shared" si="726"/>
        <v>1212224.8766416486</v>
      </c>
      <c r="Z1852" s="20">
        <f t="shared" si="727"/>
        <v>901250.9733583515</v>
      </c>
      <c r="AA1852" s="26">
        <f t="shared" si="728"/>
        <v>-90125.097335835162</v>
      </c>
      <c r="AB1852" s="31">
        <f t="shared" si="729"/>
        <v>-139313.12154734024</v>
      </c>
      <c r="AC1852" s="30">
        <f t="shared" si="730"/>
        <v>0</v>
      </c>
      <c r="AG1852" s="25">
        <f t="shared" si="731"/>
        <v>0</v>
      </c>
      <c r="AH1852" s="25">
        <f t="shared" si="732"/>
        <v>0</v>
      </c>
      <c r="AI1852" s="25">
        <f t="shared" si="733"/>
        <v>0</v>
      </c>
      <c r="AJ1852" s="25">
        <f t="shared" si="734"/>
        <v>1</v>
      </c>
      <c r="AK1852" s="25">
        <f t="shared" si="735"/>
        <v>0</v>
      </c>
      <c r="AL1852" s="25">
        <f t="shared" ca="1" si="736"/>
        <v>0</v>
      </c>
      <c r="AM1852" s="25">
        <f t="shared" ca="1" si="737"/>
        <v>0</v>
      </c>
      <c r="AN1852" s="25">
        <f ca="1">IF(AM1852=0,0,COUNTIF($AM$19:AM1852,C1852*10+1))</f>
        <v>0</v>
      </c>
      <c r="AO1852" s="20">
        <f t="shared" ca="1" si="738"/>
        <v>0</v>
      </c>
      <c r="AP1852" s="32">
        <f t="shared" ca="1" si="739"/>
        <v>0</v>
      </c>
    </row>
    <row r="1853" spans="1:42" x14ac:dyDescent="0.2">
      <c r="A1853" s="14">
        <f>Daten!A1853</f>
        <v>70510</v>
      </c>
      <c r="B1853" s="7" t="str">
        <f>Daten!B1853</f>
        <v xml:space="preserve">Erl                                               </v>
      </c>
      <c r="C1853" s="14">
        <f t="shared" si="715"/>
        <v>7</v>
      </c>
      <c r="D1853" s="9">
        <f>Daten!D1853</f>
        <v>0</v>
      </c>
      <c r="E1853" s="8">
        <f>Daten!E1853</f>
        <v>1617</v>
      </c>
      <c r="F1853" s="8">
        <f>Daten!F1853</f>
        <v>1564</v>
      </c>
      <c r="G1853" s="26">
        <f t="shared" si="716"/>
        <v>53</v>
      </c>
      <c r="H1853" s="28">
        <f t="shared" si="717"/>
        <v>3.3887468030690537E-2</v>
      </c>
      <c r="I1853" s="20">
        <f t="shared" si="718"/>
        <v>22.279893370870145</v>
      </c>
      <c r="J1853" s="20">
        <f t="shared" si="719"/>
        <v>30.720106629129855</v>
      </c>
      <c r="K1853" s="26">
        <f t="shared" si="720"/>
        <v>-15360.053314564928</v>
      </c>
      <c r="L1853" s="15">
        <f>Daten!G1853</f>
        <v>265</v>
      </c>
      <c r="M1853" s="15">
        <f>Daten!H1853</f>
        <v>1064</v>
      </c>
      <c r="N1853" s="15">
        <f>Daten!I1853</f>
        <v>288</v>
      </c>
      <c r="O1853" s="27">
        <f t="shared" si="721"/>
        <v>0.51973684210526316</v>
      </c>
      <c r="P1853" s="15">
        <f t="shared" si="722"/>
        <v>609.0863931517332</v>
      </c>
      <c r="Q1853" s="20">
        <f t="shared" si="723"/>
        <v>-56.086393151733205</v>
      </c>
      <c r="R1853" s="26">
        <f t="shared" si="724"/>
        <v>-11217.278630346642</v>
      </c>
      <c r="S1853" s="8">
        <f>Daten!K1853</f>
        <v>6484.28</v>
      </c>
      <c r="T1853" s="8">
        <f>Daten!L1853</f>
        <v>124631.32</v>
      </c>
      <c r="U1853" s="8">
        <f>Daten!M1853</f>
        <v>603613.43999999994</v>
      </c>
      <c r="V1853" s="8">
        <f>Daten!N1853</f>
        <v>500</v>
      </c>
      <c r="W1853" s="8">
        <f>Daten!O1853</f>
        <v>500</v>
      </c>
      <c r="X1853" s="22">
        <f t="shared" si="725"/>
        <v>734729.03999999992</v>
      </c>
      <c r="Y1853" s="8">
        <f t="shared" si="726"/>
        <v>663339.2979795417</v>
      </c>
      <c r="Z1853" s="20">
        <f t="shared" si="727"/>
        <v>71389.742020458216</v>
      </c>
      <c r="AA1853" s="26">
        <f t="shared" si="728"/>
        <v>-7138.9742020458216</v>
      </c>
      <c r="AB1853" s="31">
        <f t="shared" si="729"/>
        <v>-33716.306146957388</v>
      </c>
      <c r="AC1853" s="30">
        <f t="shared" si="730"/>
        <v>0</v>
      </c>
      <c r="AG1853" s="25">
        <f t="shared" si="731"/>
        <v>0</v>
      </c>
      <c r="AH1853" s="25">
        <f t="shared" si="732"/>
        <v>0</v>
      </c>
      <c r="AI1853" s="25">
        <f t="shared" si="733"/>
        <v>0</v>
      </c>
      <c r="AJ1853" s="25">
        <f t="shared" si="734"/>
        <v>1</v>
      </c>
      <c r="AK1853" s="25">
        <f t="shared" si="735"/>
        <v>0</v>
      </c>
      <c r="AL1853" s="25">
        <f t="shared" ca="1" si="736"/>
        <v>0</v>
      </c>
      <c r="AM1853" s="25">
        <f t="shared" ca="1" si="737"/>
        <v>0</v>
      </c>
      <c r="AN1853" s="25">
        <f ca="1">IF(AM1853=0,0,COUNTIF($AM$19:AM1853,C1853*10+1))</f>
        <v>0</v>
      </c>
      <c r="AO1853" s="20">
        <f t="shared" ca="1" si="738"/>
        <v>0</v>
      </c>
      <c r="AP1853" s="32">
        <f t="shared" ca="1" si="739"/>
        <v>0</v>
      </c>
    </row>
    <row r="1854" spans="1:42" x14ac:dyDescent="0.2">
      <c r="A1854" s="14">
        <f>Daten!A1854</f>
        <v>70511</v>
      </c>
      <c r="B1854" s="7" t="str">
        <f>Daten!B1854</f>
        <v xml:space="preserve">Kirchbichl                                        </v>
      </c>
      <c r="C1854" s="14">
        <f t="shared" si="715"/>
        <v>7</v>
      </c>
      <c r="D1854" s="9">
        <f>Daten!D1854</f>
        <v>0</v>
      </c>
      <c r="E1854" s="8">
        <f>Daten!E1854</f>
        <v>6006</v>
      </c>
      <c r="F1854" s="8">
        <f>Daten!F1854</f>
        <v>5829</v>
      </c>
      <c r="G1854" s="26">
        <f t="shared" si="716"/>
        <v>177</v>
      </c>
      <c r="H1854" s="28">
        <f t="shared" si="717"/>
        <v>3.0365414307771486E-2</v>
      </c>
      <c r="I1854" s="20">
        <f t="shared" si="718"/>
        <v>83.036763720461678</v>
      </c>
      <c r="J1854" s="20">
        <f t="shared" si="719"/>
        <v>93.963236279538322</v>
      </c>
      <c r="K1854" s="26">
        <f t="shared" si="720"/>
        <v>-46981.618139769162</v>
      </c>
      <c r="L1854" s="15">
        <f>Daten!G1854</f>
        <v>942</v>
      </c>
      <c r="M1854" s="15">
        <f>Daten!H1854</f>
        <v>3865</v>
      </c>
      <c r="N1854" s="15">
        <f>Daten!I1854</f>
        <v>1199</v>
      </c>
      <c r="O1854" s="27">
        <f t="shared" si="721"/>
        <v>0.55394566623544628</v>
      </c>
      <c r="P1854" s="15">
        <f t="shared" si="722"/>
        <v>2212.5177721160235</v>
      </c>
      <c r="Q1854" s="20">
        <f t="shared" si="723"/>
        <v>-71.51777211602348</v>
      </c>
      <c r="R1854" s="26">
        <f t="shared" si="724"/>
        <v>-14303.554423204696</v>
      </c>
      <c r="S1854" s="8">
        <f>Daten!K1854</f>
        <v>5668.37</v>
      </c>
      <c r="T1854" s="8">
        <f>Daten!L1854</f>
        <v>516878.5</v>
      </c>
      <c r="U1854" s="8">
        <f>Daten!M1854</f>
        <v>3138806.99</v>
      </c>
      <c r="V1854" s="8">
        <f>Daten!N1854</f>
        <v>500</v>
      </c>
      <c r="W1854" s="8">
        <f>Daten!O1854</f>
        <v>500</v>
      </c>
      <c r="X1854" s="22">
        <f t="shared" si="725"/>
        <v>3661353.8600000003</v>
      </c>
      <c r="Y1854" s="8">
        <f t="shared" si="726"/>
        <v>2463831.6782097262</v>
      </c>
      <c r="Z1854" s="20">
        <f t="shared" si="727"/>
        <v>1197522.1817902741</v>
      </c>
      <c r="AA1854" s="26">
        <f t="shared" si="728"/>
        <v>-119752.21817902742</v>
      </c>
      <c r="AB1854" s="31">
        <f t="shared" si="729"/>
        <v>-181037.39074200127</v>
      </c>
      <c r="AC1854" s="30">
        <f t="shared" si="730"/>
        <v>0</v>
      </c>
      <c r="AG1854" s="25">
        <f t="shared" si="731"/>
        <v>0</v>
      </c>
      <c r="AH1854" s="25">
        <f t="shared" si="732"/>
        <v>0</v>
      </c>
      <c r="AI1854" s="25">
        <f t="shared" si="733"/>
        <v>0</v>
      </c>
      <c r="AJ1854" s="25">
        <f t="shared" si="734"/>
        <v>1</v>
      </c>
      <c r="AK1854" s="25">
        <f t="shared" si="735"/>
        <v>0</v>
      </c>
      <c r="AL1854" s="25">
        <f t="shared" ca="1" si="736"/>
        <v>0</v>
      </c>
      <c r="AM1854" s="25">
        <f t="shared" ca="1" si="737"/>
        <v>0</v>
      </c>
      <c r="AN1854" s="25">
        <f ca="1">IF(AM1854=0,0,COUNTIF($AM$19:AM1854,C1854*10+1))</f>
        <v>0</v>
      </c>
      <c r="AO1854" s="20">
        <f t="shared" ca="1" si="738"/>
        <v>0</v>
      </c>
      <c r="AP1854" s="32">
        <f t="shared" ca="1" si="739"/>
        <v>0</v>
      </c>
    </row>
    <row r="1855" spans="1:42" x14ac:dyDescent="0.2">
      <c r="A1855" s="14">
        <f>Daten!A1855</f>
        <v>70512</v>
      </c>
      <c r="B1855" s="7" t="str">
        <f>Daten!B1855</f>
        <v xml:space="preserve">Kramsach                                          </v>
      </c>
      <c r="C1855" s="14">
        <f t="shared" si="715"/>
        <v>7</v>
      </c>
      <c r="D1855" s="9">
        <f>Daten!D1855</f>
        <v>0</v>
      </c>
      <c r="E1855" s="8">
        <f>Daten!E1855</f>
        <v>5018</v>
      </c>
      <c r="F1855" s="8">
        <f>Daten!F1855</f>
        <v>4976</v>
      </c>
      <c r="G1855" s="26">
        <f t="shared" si="716"/>
        <v>42</v>
      </c>
      <c r="H1855" s="28">
        <f t="shared" si="717"/>
        <v>8.4405144694533769E-3</v>
      </c>
      <c r="I1855" s="20">
        <f t="shared" si="718"/>
        <v>70.885389650543374</v>
      </c>
      <c r="J1855" s="20">
        <f t="shared" si="719"/>
        <v>-28.885389650543374</v>
      </c>
      <c r="K1855" s="26">
        <f t="shared" si="720"/>
        <v>14442.694825271687</v>
      </c>
      <c r="L1855" s="15">
        <f>Daten!G1855</f>
        <v>744</v>
      </c>
      <c r="M1855" s="15">
        <f>Daten!H1855</f>
        <v>3292</v>
      </c>
      <c r="N1855" s="15">
        <f>Daten!I1855</f>
        <v>982</v>
      </c>
      <c r="O1855" s="27">
        <f t="shared" si="721"/>
        <v>0.52430133657351152</v>
      </c>
      <c r="P1855" s="15">
        <f t="shared" si="722"/>
        <v>1884.5041412175806</v>
      </c>
      <c r="Q1855" s="20">
        <f t="shared" si="723"/>
        <v>-158.50414121758058</v>
      </c>
      <c r="R1855" s="26">
        <f t="shared" si="724"/>
        <v>-31700.828243516116</v>
      </c>
      <c r="S1855" s="8">
        <f>Daten!K1855</f>
        <v>6102.63</v>
      </c>
      <c r="T1855" s="8">
        <f>Daten!L1855</f>
        <v>441706.3</v>
      </c>
      <c r="U1855" s="8">
        <f>Daten!M1855</f>
        <v>1615251.47</v>
      </c>
      <c r="V1855" s="8">
        <f>Daten!N1855</f>
        <v>500</v>
      </c>
      <c r="W1855" s="8">
        <f>Daten!O1855</f>
        <v>500</v>
      </c>
      <c r="X1855" s="22">
        <f t="shared" si="725"/>
        <v>2063060.4</v>
      </c>
      <c r="Y1855" s="8">
        <f t="shared" si="726"/>
        <v>2058526.0341752258</v>
      </c>
      <c r="Z1855" s="20">
        <f t="shared" si="727"/>
        <v>4534.3658247741405</v>
      </c>
      <c r="AA1855" s="26">
        <f t="shared" si="728"/>
        <v>-453.43658247741405</v>
      </c>
      <c r="AB1855" s="31">
        <f t="shared" si="729"/>
        <v>-17711.570000721844</v>
      </c>
      <c r="AC1855" s="30">
        <f t="shared" si="730"/>
        <v>0</v>
      </c>
      <c r="AG1855" s="25">
        <f t="shared" si="731"/>
        <v>0</v>
      </c>
      <c r="AH1855" s="25">
        <f t="shared" si="732"/>
        <v>0</v>
      </c>
      <c r="AI1855" s="25">
        <f t="shared" si="733"/>
        <v>0</v>
      </c>
      <c r="AJ1855" s="25">
        <f t="shared" si="734"/>
        <v>1</v>
      </c>
      <c r="AK1855" s="25">
        <f t="shared" si="735"/>
        <v>0</v>
      </c>
      <c r="AL1855" s="25">
        <f t="shared" ca="1" si="736"/>
        <v>0</v>
      </c>
      <c r="AM1855" s="25">
        <f t="shared" ca="1" si="737"/>
        <v>0</v>
      </c>
      <c r="AN1855" s="25">
        <f ca="1">IF(AM1855=0,0,COUNTIF($AM$19:AM1855,C1855*10+1))</f>
        <v>0</v>
      </c>
      <c r="AO1855" s="20">
        <f t="shared" ca="1" si="738"/>
        <v>0</v>
      </c>
      <c r="AP1855" s="32">
        <f t="shared" ca="1" si="739"/>
        <v>0</v>
      </c>
    </row>
    <row r="1856" spans="1:42" x14ac:dyDescent="0.2">
      <c r="A1856" s="14">
        <f>Daten!A1856</f>
        <v>70513</v>
      </c>
      <c r="B1856" s="7" t="str">
        <f>Daten!B1856</f>
        <v xml:space="preserve">Kufstein                                          </v>
      </c>
      <c r="C1856" s="14">
        <f t="shared" si="715"/>
        <v>7</v>
      </c>
      <c r="D1856" s="9">
        <f>Daten!D1856</f>
        <v>0</v>
      </c>
      <c r="E1856" s="8">
        <f>Daten!E1856</f>
        <v>20162</v>
      </c>
      <c r="F1856" s="8">
        <f>Daten!F1856</f>
        <v>19511</v>
      </c>
      <c r="G1856" s="26">
        <f t="shared" si="716"/>
        <v>651</v>
      </c>
      <c r="H1856" s="28">
        <f t="shared" si="717"/>
        <v>3.3365793654861357E-2</v>
      </c>
      <c r="I1856" s="20">
        <f t="shared" si="718"/>
        <v>277.94309434721703</v>
      </c>
      <c r="J1856" s="20">
        <f t="shared" si="719"/>
        <v>373.05690565278297</v>
      </c>
      <c r="K1856" s="26">
        <f t="shared" si="720"/>
        <v>-186528.4528263915</v>
      </c>
      <c r="L1856" s="15">
        <f>Daten!G1856</f>
        <v>2857</v>
      </c>
      <c r="M1856" s="15">
        <f>Daten!H1856</f>
        <v>13669</v>
      </c>
      <c r="N1856" s="15">
        <f>Daten!I1856</f>
        <v>3636</v>
      </c>
      <c r="O1856" s="27">
        <f t="shared" si="721"/>
        <v>0.47501646060428709</v>
      </c>
      <c r="P1856" s="15">
        <f t="shared" si="722"/>
        <v>7824.8138232998508</v>
      </c>
      <c r="Q1856" s="20">
        <f t="shared" si="723"/>
        <v>-1331.8138232998508</v>
      </c>
      <c r="R1856" s="26">
        <f t="shared" si="724"/>
        <v>-266362.76465997018</v>
      </c>
      <c r="S1856" s="8">
        <f>Daten!K1856</f>
        <v>5185.84</v>
      </c>
      <c r="T1856" s="8">
        <f>Daten!L1856</f>
        <v>1601996.81</v>
      </c>
      <c r="U1856" s="8">
        <f>Daten!M1856</f>
        <v>11690179.34</v>
      </c>
      <c r="V1856" s="8">
        <f>Daten!N1856</f>
        <v>500</v>
      </c>
      <c r="W1856" s="8">
        <f>Daten!O1856</f>
        <v>500</v>
      </c>
      <c r="X1856" s="22">
        <f t="shared" si="725"/>
        <v>13297361.99</v>
      </c>
      <c r="Y1856" s="8">
        <f t="shared" si="726"/>
        <v>8271024.6913194302</v>
      </c>
      <c r="Z1856" s="20">
        <f t="shared" si="727"/>
        <v>5026337.29868057</v>
      </c>
      <c r="AA1856" s="26">
        <f t="shared" si="728"/>
        <v>-502633.72986805701</v>
      </c>
      <c r="AB1856" s="31">
        <f t="shared" si="729"/>
        <v>-955524.94735441869</v>
      </c>
      <c r="AC1856" s="30">
        <f t="shared" si="730"/>
        <v>0</v>
      </c>
      <c r="AG1856" s="25">
        <f t="shared" si="731"/>
        <v>0</v>
      </c>
      <c r="AH1856" s="25">
        <f t="shared" si="732"/>
        <v>0</v>
      </c>
      <c r="AI1856" s="25">
        <f t="shared" si="733"/>
        <v>0</v>
      </c>
      <c r="AJ1856" s="25">
        <f t="shared" si="734"/>
        <v>1</v>
      </c>
      <c r="AK1856" s="25">
        <f t="shared" si="735"/>
        <v>0</v>
      </c>
      <c r="AL1856" s="25">
        <f t="shared" ca="1" si="736"/>
        <v>0</v>
      </c>
      <c r="AM1856" s="25">
        <f t="shared" ca="1" si="737"/>
        <v>0</v>
      </c>
      <c r="AN1856" s="25">
        <f ca="1">IF(AM1856=0,0,COUNTIF($AM$19:AM1856,C1856*10+1))</f>
        <v>0</v>
      </c>
      <c r="AO1856" s="20">
        <f t="shared" ca="1" si="738"/>
        <v>0</v>
      </c>
      <c r="AP1856" s="32">
        <f t="shared" ca="1" si="739"/>
        <v>0</v>
      </c>
    </row>
    <row r="1857" spans="1:42" x14ac:dyDescent="0.2">
      <c r="A1857" s="14">
        <f>Daten!A1857</f>
        <v>70514</v>
      </c>
      <c r="B1857" s="7" t="str">
        <f>Daten!B1857</f>
        <v xml:space="preserve">Kundl                                             </v>
      </c>
      <c r="C1857" s="14">
        <f t="shared" si="715"/>
        <v>7</v>
      </c>
      <c r="D1857" s="9">
        <f>Daten!D1857</f>
        <v>0</v>
      </c>
      <c r="E1857" s="8">
        <f>Daten!E1857</f>
        <v>4956</v>
      </c>
      <c r="F1857" s="8">
        <f>Daten!F1857</f>
        <v>4707</v>
      </c>
      <c r="G1857" s="26">
        <f t="shared" si="716"/>
        <v>249</v>
      </c>
      <c r="H1857" s="28">
        <f t="shared" si="717"/>
        <v>5.2899936265137032E-2</v>
      </c>
      <c r="I1857" s="20">
        <f t="shared" si="718"/>
        <v>67.053361954402661</v>
      </c>
      <c r="J1857" s="20">
        <f t="shared" si="719"/>
        <v>181.94663804559735</v>
      </c>
      <c r="K1857" s="26">
        <f t="shared" si="720"/>
        <v>-90973.319022798678</v>
      </c>
      <c r="L1857" s="15">
        <f>Daten!G1857</f>
        <v>860</v>
      </c>
      <c r="M1857" s="15">
        <f>Daten!H1857</f>
        <v>3304</v>
      </c>
      <c r="N1857" s="15">
        <f>Daten!I1857</f>
        <v>792</v>
      </c>
      <c r="O1857" s="27">
        <f t="shared" si="721"/>
        <v>0.5</v>
      </c>
      <c r="P1857" s="15">
        <f t="shared" si="722"/>
        <v>1891.3735366290664</v>
      </c>
      <c r="Q1857" s="20">
        <f t="shared" si="723"/>
        <v>-239.37353662906639</v>
      </c>
      <c r="R1857" s="26">
        <f t="shared" si="724"/>
        <v>-47874.70732581328</v>
      </c>
      <c r="S1857" s="8">
        <f>Daten!K1857</f>
        <v>5988.83</v>
      </c>
      <c r="T1857" s="8">
        <f>Daten!L1857</f>
        <v>497551.46</v>
      </c>
      <c r="U1857" s="8">
        <f>Daten!M1857</f>
        <v>10895108.300000001</v>
      </c>
      <c r="V1857" s="8">
        <f>Daten!N1857</f>
        <v>500</v>
      </c>
      <c r="W1857" s="8">
        <f>Daten!O1857</f>
        <v>400</v>
      </c>
      <c r="X1857" s="22">
        <f t="shared" si="725"/>
        <v>11523036.455</v>
      </c>
      <c r="Y1857" s="8">
        <f t="shared" si="726"/>
        <v>2033091.8743269069</v>
      </c>
      <c r="Z1857" s="20">
        <f t="shared" si="727"/>
        <v>9489944.580673093</v>
      </c>
      <c r="AA1857" s="26">
        <f t="shared" si="728"/>
        <v>-948994.45806730934</v>
      </c>
      <c r="AB1857" s="31">
        <f t="shared" si="729"/>
        <v>-1087842.4844159214</v>
      </c>
      <c r="AC1857" s="30">
        <f t="shared" si="730"/>
        <v>0</v>
      </c>
      <c r="AG1857" s="25">
        <f t="shared" si="731"/>
        <v>0</v>
      </c>
      <c r="AH1857" s="25">
        <f t="shared" si="732"/>
        <v>0</v>
      </c>
      <c r="AI1857" s="25">
        <f t="shared" si="733"/>
        <v>0</v>
      </c>
      <c r="AJ1857" s="25">
        <f t="shared" si="734"/>
        <v>0</v>
      </c>
      <c r="AK1857" s="25">
        <f t="shared" si="735"/>
        <v>0</v>
      </c>
      <c r="AL1857" s="25">
        <f t="shared" ca="1" si="736"/>
        <v>0</v>
      </c>
      <c r="AM1857" s="25">
        <f t="shared" ca="1" si="737"/>
        <v>0</v>
      </c>
      <c r="AN1857" s="25">
        <f ca="1">IF(AM1857=0,0,COUNTIF($AM$19:AM1857,C1857*10+1))</f>
        <v>0</v>
      </c>
      <c r="AO1857" s="20">
        <f t="shared" ca="1" si="738"/>
        <v>0</v>
      </c>
      <c r="AP1857" s="32">
        <f t="shared" ca="1" si="739"/>
        <v>0</v>
      </c>
    </row>
    <row r="1858" spans="1:42" x14ac:dyDescent="0.2">
      <c r="A1858" s="14">
        <f>Daten!A1858</f>
        <v>70515</v>
      </c>
      <c r="B1858" s="7" t="str">
        <f>Daten!B1858</f>
        <v xml:space="preserve">Langkampfen                                       </v>
      </c>
      <c r="C1858" s="14">
        <f t="shared" si="715"/>
        <v>7</v>
      </c>
      <c r="D1858" s="9">
        <f>Daten!D1858</f>
        <v>0</v>
      </c>
      <c r="E1858" s="8">
        <f>Daten!E1858</f>
        <v>4260</v>
      </c>
      <c r="F1858" s="8">
        <f>Daten!F1858</f>
        <v>4180</v>
      </c>
      <c r="G1858" s="26">
        <f t="shared" si="716"/>
        <v>80</v>
      </c>
      <c r="H1858" s="28">
        <f t="shared" si="717"/>
        <v>1.9138755980861243E-2</v>
      </c>
      <c r="I1858" s="20">
        <f t="shared" si="718"/>
        <v>59.546006579435556</v>
      </c>
      <c r="J1858" s="20">
        <f t="shared" si="719"/>
        <v>20.453993420564444</v>
      </c>
      <c r="K1858" s="26">
        <f t="shared" si="720"/>
        <v>-10226.996710282223</v>
      </c>
      <c r="L1858" s="15">
        <f>Daten!G1858</f>
        <v>717</v>
      </c>
      <c r="M1858" s="15">
        <f>Daten!H1858</f>
        <v>2769</v>
      </c>
      <c r="N1858" s="15">
        <f>Daten!I1858</f>
        <v>774</v>
      </c>
      <c r="O1858" s="27">
        <f t="shared" si="721"/>
        <v>0.53846153846153844</v>
      </c>
      <c r="P1858" s="15">
        <f t="shared" si="722"/>
        <v>1585.1129912003282</v>
      </c>
      <c r="Q1858" s="20">
        <f t="shared" si="723"/>
        <v>-94.112991200328224</v>
      </c>
      <c r="R1858" s="26">
        <f t="shared" si="724"/>
        <v>-18822.598240065643</v>
      </c>
      <c r="S1858" s="8">
        <f>Daten!K1858</f>
        <v>9560.98</v>
      </c>
      <c r="T1858" s="8">
        <f>Daten!L1858</f>
        <v>533526.04</v>
      </c>
      <c r="U1858" s="8">
        <f>Daten!M1858</f>
        <v>8283901.0999999996</v>
      </c>
      <c r="V1858" s="8">
        <f>Daten!N1858</f>
        <v>500</v>
      </c>
      <c r="W1858" s="8">
        <f>Daten!O1858</f>
        <v>500</v>
      </c>
      <c r="X1858" s="22">
        <f t="shared" si="725"/>
        <v>8826988.1199999992</v>
      </c>
      <c r="Y1858" s="8">
        <f t="shared" si="726"/>
        <v>1747572.9186102953</v>
      </c>
      <c r="Z1858" s="20">
        <f t="shared" si="727"/>
        <v>7079415.2013897039</v>
      </c>
      <c r="AA1858" s="26">
        <f t="shared" si="728"/>
        <v>-707941.52013897046</v>
      </c>
      <c r="AB1858" s="31">
        <f t="shared" si="729"/>
        <v>-736991.11508931837</v>
      </c>
      <c r="AC1858" s="30">
        <f t="shared" si="730"/>
        <v>0</v>
      </c>
      <c r="AG1858" s="25">
        <f t="shared" si="731"/>
        <v>0</v>
      </c>
      <c r="AH1858" s="25">
        <f t="shared" si="732"/>
        <v>0</v>
      </c>
      <c r="AI1858" s="25">
        <f t="shared" si="733"/>
        <v>0</v>
      </c>
      <c r="AJ1858" s="25">
        <f t="shared" si="734"/>
        <v>1</v>
      </c>
      <c r="AK1858" s="25">
        <f t="shared" si="735"/>
        <v>0</v>
      </c>
      <c r="AL1858" s="25">
        <f t="shared" ca="1" si="736"/>
        <v>0</v>
      </c>
      <c r="AM1858" s="25">
        <f t="shared" ca="1" si="737"/>
        <v>0</v>
      </c>
      <c r="AN1858" s="25">
        <f ca="1">IF(AM1858=0,0,COUNTIF($AM$19:AM1858,C1858*10+1))</f>
        <v>0</v>
      </c>
      <c r="AO1858" s="20">
        <f t="shared" ca="1" si="738"/>
        <v>0</v>
      </c>
      <c r="AP1858" s="32">
        <f t="shared" ca="1" si="739"/>
        <v>0</v>
      </c>
    </row>
    <row r="1859" spans="1:42" x14ac:dyDescent="0.2">
      <c r="A1859" s="14">
        <f>Daten!A1859</f>
        <v>70516</v>
      </c>
      <c r="B1859" s="7" t="str">
        <f>Daten!B1859</f>
        <v xml:space="preserve">Mariastein                                        </v>
      </c>
      <c r="C1859" s="14">
        <f t="shared" si="715"/>
        <v>7</v>
      </c>
      <c r="D1859" s="9">
        <f>Daten!D1859</f>
        <v>0</v>
      </c>
      <c r="E1859" s="8">
        <f>Daten!E1859</f>
        <v>444</v>
      </c>
      <c r="F1859" s="8">
        <f>Daten!F1859</f>
        <v>442</v>
      </c>
      <c r="G1859" s="26">
        <f t="shared" si="716"/>
        <v>2</v>
      </c>
      <c r="H1859" s="28">
        <f t="shared" si="717"/>
        <v>4.5248868778280547E-3</v>
      </c>
      <c r="I1859" s="20">
        <f t="shared" si="718"/>
        <v>6.2964916048111279</v>
      </c>
      <c r="J1859" s="20">
        <f t="shared" si="719"/>
        <v>-4.2964916048111279</v>
      </c>
      <c r="K1859" s="26">
        <f t="shared" si="720"/>
        <v>2148.2458024055641</v>
      </c>
      <c r="L1859" s="15">
        <f>Daten!G1859</f>
        <v>76</v>
      </c>
      <c r="M1859" s="15">
        <f>Daten!H1859</f>
        <v>319</v>
      </c>
      <c r="N1859" s="15">
        <f>Daten!I1859</f>
        <v>49</v>
      </c>
      <c r="O1859" s="27">
        <f t="shared" si="721"/>
        <v>0.39184952978056425</v>
      </c>
      <c r="P1859" s="15">
        <f t="shared" si="722"/>
        <v>182.61142802199521</v>
      </c>
      <c r="Q1859" s="20">
        <f t="shared" si="723"/>
        <v>-57.611428021995209</v>
      </c>
      <c r="R1859" s="26">
        <f t="shared" si="724"/>
        <v>-11522.285604399041</v>
      </c>
      <c r="S1859" s="8">
        <f>Daten!K1859</f>
        <v>970.71</v>
      </c>
      <c r="T1859" s="8">
        <f>Daten!L1859</f>
        <v>32811.93</v>
      </c>
      <c r="U1859" s="8">
        <f>Daten!M1859</f>
        <v>79600.649999999994</v>
      </c>
      <c r="V1859" s="8">
        <f>Daten!N1859</f>
        <v>500</v>
      </c>
      <c r="W1859" s="8">
        <f>Daten!O1859</f>
        <v>500</v>
      </c>
      <c r="X1859" s="22">
        <f t="shared" si="725"/>
        <v>113383.29</v>
      </c>
      <c r="Y1859" s="8">
        <f t="shared" si="726"/>
        <v>182141.40278473499</v>
      </c>
      <c r="Z1859" s="20">
        <f t="shared" si="727"/>
        <v>-68758.112784735</v>
      </c>
      <c r="AA1859" s="26">
        <f t="shared" si="728"/>
        <v>6875.8112784735004</v>
      </c>
      <c r="AB1859" s="31">
        <f t="shared" si="729"/>
        <v>-2498.2285235199761</v>
      </c>
      <c r="AC1859" s="30">
        <f t="shared" si="730"/>
        <v>0</v>
      </c>
      <c r="AG1859" s="25">
        <f t="shared" si="731"/>
        <v>0</v>
      </c>
      <c r="AH1859" s="25">
        <f t="shared" si="732"/>
        <v>0</v>
      </c>
      <c r="AI1859" s="25">
        <f t="shared" si="733"/>
        <v>0</v>
      </c>
      <c r="AJ1859" s="25">
        <f t="shared" si="734"/>
        <v>1</v>
      </c>
      <c r="AK1859" s="25">
        <f t="shared" si="735"/>
        <v>0</v>
      </c>
      <c r="AL1859" s="25">
        <f t="shared" ca="1" si="736"/>
        <v>0</v>
      </c>
      <c r="AM1859" s="25">
        <f t="shared" ca="1" si="737"/>
        <v>0</v>
      </c>
      <c r="AN1859" s="25">
        <f ca="1">IF(AM1859=0,0,COUNTIF($AM$19:AM1859,C1859*10+1))</f>
        <v>0</v>
      </c>
      <c r="AO1859" s="20">
        <f t="shared" ca="1" si="738"/>
        <v>0</v>
      </c>
      <c r="AP1859" s="32">
        <f t="shared" ca="1" si="739"/>
        <v>0</v>
      </c>
    </row>
    <row r="1860" spans="1:42" x14ac:dyDescent="0.2">
      <c r="A1860" s="14">
        <f>Daten!A1860</f>
        <v>70517</v>
      </c>
      <c r="B1860" s="7" t="str">
        <f>Daten!B1860</f>
        <v xml:space="preserve">Münster                                          </v>
      </c>
      <c r="C1860" s="14">
        <f t="shared" si="715"/>
        <v>7</v>
      </c>
      <c r="D1860" s="9">
        <f>Daten!D1860</f>
        <v>0</v>
      </c>
      <c r="E1860" s="8">
        <f>Daten!E1860</f>
        <v>3587</v>
      </c>
      <c r="F1860" s="8">
        <f>Daten!F1860</f>
        <v>3395</v>
      </c>
      <c r="G1860" s="26">
        <f t="shared" si="716"/>
        <v>192</v>
      </c>
      <c r="H1860" s="28">
        <f t="shared" si="717"/>
        <v>5.6553755522827688E-2</v>
      </c>
      <c r="I1860" s="20">
        <f t="shared" si="718"/>
        <v>48.363323525642038</v>
      </c>
      <c r="J1860" s="20">
        <f t="shared" si="719"/>
        <v>143.63667647435796</v>
      </c>
      <c r="K1860" s="26">
        <f t="shared" si="720"/>
        <v>-71818.338237178978</v>
      </c>
      <c r="L1860" s="15">
        <f>Daten!G1860</f>
        <v>541</v>
      </c>
      <c r="M1860" s="15">
        <f>Daten!H1860</f>
        <v>2431</v>
      </c>
      <c r="N1860" s="15">
        <f>Daten!I1860</f>
        <v>615</v>
      </c>
      <c r="O1860" s="27">
        <f t="shared" si="721"/>
        <v>0.47552447552447552</v>
      </c>
      <c r="P1860" s="15">
        <f t="shared" si="722"/>
        <v>1391.6250204434807</v>
      </c>
      <c r="Q1860" s="20">
        <f t="shared" si="723"/>
        <v>-235.62502044348071</v>
      </c>
      <c r="R1860" s="26">
        <f t="shared" si="724"/>
        <v>-47125.004088696143</v>
      </c>
      <c r="S1860" s="8">
        <f>Daten!K1860</f>
        <v>6501.4</v>
      </c>
      <c r="T1860" s="8">
        <f>Daten!L1860</f>
        <v>230636.42</v>
      </c>
      <c r="U1860" s="8">
        <f>Daten!M1860</f>
        <v>693565.11</v>
      </c>
      <c r="V1860" s="8">
        <f>Daten!N1860</f>
        <v>500</v>
      </c>
      <c r="W1860" s="8">
        <f>Daten!O1860</f>
        <v>500</v>
      </c>
      <c r="X1860" s="22">
        <f t="shared" si="725"/>
        <v>930702.92999999993</v>
      </c>
      <c r="Y1860" s="8">
        <f t="shared" si="726"/>
        <v>1471489.2157406406</v>
      </c>
      <c r="Z1860" s="20">
        <f t="shared" si="727"/>
        <v>-540786.28574064071</v>
      </c>
      <c r="AA1860" s="26">
        <f t="shared" si="728"/>
        <v>54078.628574064074</v>
      </c>
      <c r="AB1860" s="31">
        <f t="shared" si="729"/>
        <v>-64864.713751811054</v>
      </c>
      <c r="AC1860" s="30">
        <f t="shared" si="730"/>
        <v>0</v>
      </c>
      <c r="AG1860" s="25">
        <f t="shared" si="731"/>
        <v>0</v>
      </c>
      <c r="AH1860" s="25">
        <f t="shared" si="732"/>
        <v>0</v>
      </c>
      <c r="AI1860" s="25">
        <f t="shared" si="733"/>
        <v>0</v>
      </c>
      <c r="AJ1860" s="25">
        <f t="shared" si="734"/>
        <v>1</v>
      </c>
      <c r="AK1860" s="25">
        <f t="shared" si="735"/>
        <v>0</v>
      </c>
      <c r="AL1860" s="25">
        <f t="shared" ca="1" si="736"/>
        <v>0</v>
      </c>
      <c r="AM1860" s="25">
        <f t="shared" ca="1" si="737"/>
        <v>0</v>
      </c>
      <c r="AN1860" s="25">
        <f ca="1">IF(AM1860=0,0,COUNTIF($AM$19:AM1860,C1860*10+1))</f>
        <v>0</v>
      </c>
      <c r="AO1860" s="20">
        <f t="shared" ca="1" si="738"/>
        <v>0</v>
      </c>
      <c r="AP1860" s="32">
        <f t="shared" ca="1" si="739"/>
        <v>0</v>
      </c>
    </row>
    <row r="1861" spans="1:42" x14ac:dyDescent="0.2">
      <c r="A1861" s="14">
        <f>Daten!A1861</f>
        <v>70518</v>
      </c>
      <c r="B1861" s="7" t="str">
        <f>Daten!B1861</f>
        <v xml:space="preserve">Niederndorf                                       </v>
      </c>
      <c r="C1861" s="14">
        <f t="shared" si="715"/>
        <v>7</v>
      </c>
      <c r="D1861" s="9">
        <f>Daten!D1861</f>
        <v>0</v>
      </c>
      <c r="E1861" s="8">
        <f>Daten!E1861</f>
        <v>2887</v>
      </c>
      <c r="F1861" s="8">
        <f>Daten!F1861</f>
        <v>2825</v>
      </c>
      <c r="G1861" s="26">
        <f t="shared" si="716"/>
        <v>62</v>
      </c>
      <c r="H1861" s="28">
        <f t="shared" si="717"/>
        <v>2.1946902654867255E-2</v>
      </c>
      <c r="I1861" s="20">
        <f t="shared" si="718"/>
        <v>40.243413537537187</v>
      </c>
      <c r="J1861" s="20">
        <f t="shared" si="719"/>
        <v>21.756586462462813</v>
      </c>
      <c r="K1861" s="26">
        <f t="shared" si="720"/>
        <v>-10878.293231231406</v>
      </c>
      <c r="L1861" s="15">
        <f>Daten!G1861</f>
        <v>458</v>
      </c>
      <c r="M1861" s="15">
        <f>Daten!H1861</f>
        <v>1902</v>
      </c>
      <c r="N1861" s="15">
        <f>Daten!I1861</f>
        <v>527</v>
      </c>
      <c r="O1861" s="27">
        <f t="shared" si="721"/>
        <v>0.51787592008412198</v>
      </c>
      <c r="P1861" s="15">
        <f t="shared" si="722"/>
        <v>1088.7991727204856</v>
      </c>
      <c r="Q1861" s="20">
        <f t="shared" si="723"/>
        <v>-103.79917272048556</v>
      </c>
      <c r="R1861" s="26">
        <f t="shared" si="724"/>
        <v>-20759.83454409711</v>
      </c>
      <c r="S1861" s="8">
        <f>Daten!K1861</f>
        <v>2812.38</v>
      </c>
      <c r="T1861" s="8">
        <f>Daten!L1861</f>
        <v>187309.11</v>
      </c>
      <c r="U1861" s="8">
        <f>Daten!M1861</f>
        <v>1351317.02</v>
      </c>
      <c r="V1861" s="8">
        <f>Daten!N1861</f>
        <v>500</v>
      </c>
      <c r="W1861" s="8">
        <f>Daten!O1861</f>
        <v>500</v>
      </c>
      <c r="X1861" s="22">
        <f t="shared" si="725"/>
        <v>1541438.51</v>
      </c>
      <c r="Y1861" s="8">
        <f t="shared" si="726"/>
        <v>1184329.3464854278</v>
      </c>
      <c r="Z1861" s="20">
        <f t="shared" si="727"/>
        <v>357109.1635145722</v>
      </c>
      <c r="AA1861" s="26">
        <f t="shared" si="728"/>
        <v>-35710.916351457221</v>
      </c>
      <c r="AB1861" s="31">
        <f t="shared" si="729"/>
        <v>-67349.044126785739</v>
      </c>
      <c r="AC1861" s="30">
        <f t="shared" si="730"/>
        <v>0</v>
      </c>
      <c r="AG1861" s="25">
        <f t="shared" si="731"/>
        <v>0</v>
      </c>
      <c r="AH1861" s="25">
        <f t="shared" si="732"/>
        <v>0</v>
      </c>
      <c r="AI1861" s="25">
        <f t="shared" si="733"/>
        <v>0</v>
      </c>
      <c r="AJ1861" s="25">
        <f t="shared" si="734"/>
        <v>1</v>
      </c>
      <c r="AK1861" s="25">
        <f t="shared" si="735"/>
        <v>0</v>
      </c>
      <c r="AL1861" s="25">
        <f t="shared" ca="1" si="736"/>
        <v>0</v>
      </c>
      <c r="AM1861" s="25">
        <f t="shared" ca="1" si="737"/>
        <v>0</v>
      </c>
      <c r="AN1861" s="25">
        <f ca="1">IF(AM1861=0,0,COUNTIF($AM$19:AM1861,C1861*10+1))</f>
        <v>0</v>
      </c>
      <c r="AO1861" s="20">
        <f t="shared" ca="1" si="738"/>
        <v>0</v>
      </c>
      <c r="AP1861" s="32">
        <f t="shared" ca="1" si="739"/>
        <v>0</v>
      </c>
    </row>
    <row r="1862" spans="1:42" x14ac:dyDescent="0.2">
      <c r="A1862" s="14">
        <f>Daten!A1862</f>
        <v>70519</v>
      </c>
      <c r="B1862" s="7" t="str">
        <f>Daten!B1862</f>
        <v xml:space="preserve">Niederndorferberg                                 </v>
      </c>
      <c r="C1862" s="14">
        <f t="shared" si="715"/>
        <v>7</v>
      </c>
      <c r="D1862" s="9">
        <f>Daten!D1862</f>
        <v>0</v>
      </c>
      <c r="E1862" s="8">
        <f>Daten!E1862</f>
        <v>735</v>
      </c>
      <c r="F1862" s="8">
        <f>Daten!F1862</f>
        <v>729</v>
      </c>
      <c r="G1862" s="26">
        <f t="shared" si="716"/>
        <v>6</v>
      </c>
      <c r="H1862" s="28">
        <f t="shared" si="717"/>
        <v>8.23045267489712E-3</v>
      </c>
      <c r="I1862" s="20">
        <f t="shared" si="718"/>
        <v>10.384937511102516</v>
      </c>
      <c r="J1862" s="20">
        <f t="shared" si="719"/>
        <v>-4.3849375111025157</v>
      </c>
      <c r="K1862" s="26">
        <f t="shared" si="720"/>
        <v>2192.4687555512578</v>
      </c>
      <c r="L1862" s="15">
        <f>Daten!G1862</f>
        <v>142</v>
      </c>
      <c r="M1862" s="15">
        <f>Daten!H1862</f>
        <v>483</v>
      </c>
      <c r="N1862" s="15">
        <f>Daten!I1862</f>
        <v>110</v>
      </c>
      <c r="O1862" s="27">
        <f t="shared" si="721"/>
        <v>0.52173913043478259</v>
      </c>
      <c r="P1862" s="15">
        <f t="shared" si="722"/>
        <v>276.49316531229994</v>
      </c>
      <c r="Q1862" s="20">
        <f t="shared" si="723"/>
        <v>-24.493165312299936</v>
      </c>
      <c r="R1862" s="26">
        <f t="shared" si="724"/>
        <v>-4898.6330624599868</v>
      </c>
      <c r="S1862" s="8">
        <f>Daten!K1862</f>
        <v>4251.1400000000003</v>
      </c>
      <c r="T1862" s="8">
        <f>Daten!L1862</f>
        <v>45736.67</v>
      </c>
      <c r="U1862" s="8">
        <f>Daten!M1862</f>
        <v>39364.21</v>
      </c>
      <c r="V1862" s="8">
        <f>Daten!N1862</f>
        <v>500</v>
      </c>
      <c r="W1862" s="8">
        <f>Daten!O1862</f>
        <v>500</v>
      </c>
      <c r="X1862" s="22">
        <f t="shared" si="725"/>
        <v>89352.01999999999</v>
      </c>
      <c r="Y1862" s="8">
        <f t="shared" si="726"/>
        <v>301517.86271797348</v>
      </c>
      <c r="Z1862" s="20">
        <f t="shared" si="727"/>
        <v>-212165.84271797349</v>
      </c>
      <c r="AA1862" s="26">
        <f t="shared" si="728"/>
        <v>21216.58427179735</v>
      </c>
      <c r="AB1862" s="31">
        <f t="shared" si="729"/>
        <v>18510.419964888621</v>
      </c>
      <c r="AC1862" s="30">
        <f t="shared" si="730"/>
        <v>18510.419964888621</v>
      </c>
      <c r="AG1862" s="25">
        <f t="shared" si="731"/>
        <v>2192.4687555512578</v>
      </c>
      <c r="AH1862" s="25">
        <f t="shared" si="732"/>
        <v>21216.58427179735</v>
      </c>
      <c r="AI1862" s="25">
        <f t="shared" si="733"/>
        <v>23409.053027348607</v>
      </c>
      <c r="AJ1862" s="25">
        <f t="shared" si="734"/>
        <v>1</v>
      </c>
      <c r="AK1862" s="25">
        <f t="shared" si="735"/>
        <v>23409.053027348607</v>
      </c>
      <c r="AL1862" s="25">
        <f t="shared" ca="1" si="736"/>
        <v>43897</v>
      </c>
      <c r="AM1862" s="25">
        <f t="shared" ca="1" si="737"/>
        <v>71</v>
      </c>
      <c r="AN1862" s="25">
        <f ca="1">IF(AM1862=0,0,COUNTIF($AM$19:AM1862,C1862*10+1))</f>
        <v>37</v>
      </c>
      <c r="AO1862" s="20">
        <f t="shared" ca="1" si="738"/>
        <v>0</v>
      </c>
      <c r="AP1862" s="32">
        <f t="shared" ca="1" si="739"/>
        <v>43897</v>
      </c>
    </row>
    <row r="1863" spans="1:42" x14ac:dyDescent="0.2">
      <c r="A1863" s="14">
        <f>Daten!A1863</f>
        <v>70520</v>
      </c>
      <c r="B1863" s="7" t="str">
        <f>Daten!B1863</f>
        <v xml:space="preserve">Radfeld                                           </v>
      </c>
      <c r="C1863" s="14">
        <f t="shared" si="715"/>
        <v>7</v>
      </c>
      <c r="D1863" s="9">
        <f>Daten!D1863</f>
        <v>0</v>
      </c>
      <c r="E1863" s="8">
        <f>Daten!E1863</f>
        <v>2574</v>
      </c>
      <c r="F1863" s="8">
        <f>Daten!F1863</f>
        <v>2555</v>
      </c>
      <c r="G1863" s="26">
        <f t="shared" si="716"/>
        <v>19</v>
      </c>
      <c r="H1863" s="28">
        <f t="shared" si="717"/>
        <v>7.436399217221135E-3</v>
      </c>
      <c r="I1863" s="20">
        <f t="shared" si="718"/>
        <v>36.397140385276998</v>
      </c>
      <c r="J1863" s="20">
        <f t="shared" si="719"/>
        <v>-17.397140385276998</v>
      </c>
      <c r="K1863" s="26">
        <f t="shared" si="720"/>
        <v>8698.5701926384991</v>
      </c>
      <c r="L1863" s="15">
        <f>Daten!G1863</f>
        <v>397</v>
      </c>
      <c r="M1863" s="15">
        <f>Daten!H1863</f>
        <v>1772</v>
      </c>
      <c r="N1863" s="15">
        <f>Daten!I1863</f>
        <v>405</v>
      </c>
      <c r="O1863" s="27">
        <f t="shared" si="721"/>
        <v>0.45259593679458238</v>
      </c>
      <c r="P1863" s="15">
        <f t="shared" si="722"/>
        <v>1014.3807224293903</v>
      </c>
      <c r="Q1863" s="20">
        <f t="shared" si="723"/>
        <v>-212.38072242939029</v>
      </c>
      <c r="R1863" s="26">
        <f t="shared" si="724"/>
        <v>-42476.14448587806</v>
      </c>
      <c r="S1863" s="8">
        <f>Daten!K1863</f>
        <v>6157.57</v>
      </c>
      <c r="T1863" s="8">
        <f>Daten!L1863</f>
        <v>234153.8</v>
      </c>
      <c r="U1863" s="8">
        <f>Daten!M1863</f>
        <v>1888164.82</v>
      </c>
      <c r="V1863" s="8">
        <f>Daten!N1863</f>
        <v>500</v>
      </c>
      <c r="W1863" s="8">
        <f>Daten!O1863</f>
        <v>500</v>
      </c>
      <c r="X1863" s="22">
        <f t="shared" si="725"/>
        <v>2128476.19</v>
      </c>
      <c r="Y1863" s="8">
        <f t="shared" si="726"/>
        <v>1055927.8620898826</v>
      </c>
      <c r="Z1863" s="20">
        <f t="shared" si="727"/>
        <v>1072548.3279101173</v>
      </c>
      <c r="AA1863" s="26">
        <f t="shared" si="728"/>
        <v>-107254.83279101174</v>
      </c>
      <c r="AB1863" s="31">
        <f t="shared" si="729"/>
        <v>-141032.40708425129</v>
      </c>
      <c r="AC1863" s="30">
        <f t="shared" si="730"/>
        <v>0</v>
      </c>
      <c r="AG1863" s="25">
        <f t="shared" si="731"/>
        <v>0</v>
      </c>
      <c r="AH1863" s="25">
        <f t="shared" si="732"/>
        <v>0</v>
      </c>
      <c r="AI1863" s="25">
        <f t="shared" si="733"/>
        <v>0</v>
      </c>
      <c r="AJ1863" s="25">
        <f t="shared" si="734"/>
        <v>1</v>
      </c>
      <c r="AK1863" s="25">
        <f t="shared" si="735"/>
        <v>0</v>
      </c>
      <c r="AL1863" s="25">
        <f t="shared" ca="1" si="736"/>
        <v>0</v>
      </c>
      <c r="AM1863" s="25">
        <f t="shared" ca="1" si="737"/>
        <v>0</v>
      </c>
      <c r="AN1863" s="25">
        <f ca="1">IF(AM1863=0,0,COUNTIF($AM$19:AM1863,C1863*10+1))</f>
        <v>0</v>
      </c>
      <c r="AO1863" s="20">
        <f t="shared" ca="1" si="738"/>
        <v>0</v>
      </c>
      <c r="AP1863" s="32">
        <f t="shared" ca="1" si="739"/>
        <v>0</v>
      </c>
    </row>
    <row r="1864" spans="1:42" x14ac:dyDescent="0.2">
      <c r="A1864" s="14">
        <f>Daten!A1864</f>
        <v>70521</v>
      </c>
      <c r="B1864" s="7" t="str">
        <f>Daten!B1864</f>
        <v xml:space="preserve">Rattenberg                                        </v>
      </c>
      <c r="C1864" s="14">
        <f t="shared" si="715"/>
        <v>7</v>
      </c>
      <c r="D1864" s="9">
        <f>Daten!D1864</f>
        <v>0</v>
      </c>
      <c r="E1864" s="8">
        <f>Daten!E1864</f>
        <v>460</v>
      </c>
      <c r="F1864" s="8">
        <f>Daten!F1864</f>
        <v>444</v>
      </c>
      <c r="G1864" s="26">
        <f t="shared" si="716"/>
        <v>16</v>
      </c>
      <c r="H1864" s="28">
        <f t="shared" si="717"/>
        <v>3.6036036036036036E-2</v>
      </c>
      <c r="I1864" s="20">
        <f t="shared" si="718"/>
        <v>6.324982517050092</v>
      </c>
      <c r="J1864" s="20">
        <f t="shared" si="719"/>
        <v>9.675017482949908</v>
      </c>
      <c r="K1864" s="26">
        <f t="shared" si="720"/>
        <v>-4837.5087414749541</v>
      </c>
      <c r="L1864" s="15">
        <f>Daten!G1864</f>
        <v>60</v>
      </c>
      <c r="M1864" s="15">
        <f>Daten!H1864</f>
        <v>327</v>
      </c>
      <c r="N1864" s="15">
        <f>Daten!I1864</f>
        <v>73</v>
      </c>
      <c r="O1864" s="27">
        <f t="shared" si="721"/>
        <v>0.40672782874617736</v>
      </c>
      <c r="P1864" s="15">
        <f t="shared" si="722"/>
        <v>187.19102496298567</v>
      </c>
      <c r="Q1864" s="20">
        <f t="shared" si="723"/>
        <v>-54.191024962985665</v>
      </c>
      <c r="R1864" s="26">
        <f t="shared" si="724"/>
        <v>-10838.204992597133</v>
      </c>
      <c r="S1864" s="8">
        <f>Daten!K1864</f>
        <v>0</v>
      </c>
      <c r="T1864" s="8">
        <f>Daten!L1864</f>
        <v>22285.43</v>
      </c>
      <c r="U1864" s="8">
        <f>Daten!M1864</f>
        <v>236876.51</v>
      </c>
      <c r="V1864" s="8">
        <f>Daten!N1864</f>
        <v>500</v>
      </c>
      <c r="W1864" s="8">
        <f>Daten!O1864</f>
        <v>500</v>
      </c>
      <c r="X1864" s="22">
        <f t="shared" si="725"/>
        <v>259161.94</v>
      </c>
      <c r="Y1864" s="8">
        <f t="shared" si="726"/>
        <v>188705.05693913987</v>
      </c>
      <c r="Z1864" s="20">
        <f t="shared" si="727"/>
        <v>70456.883060860127</v>
      </c>
      <c r="AA1864" s="26">
        <f t="shared" si="728"/>
        <v>-7045.6883060860127</v>
      </c>
      <c r="AB1864" s="31">
        <f t="shared" si="729"/>
        <v>-22721.4020401581</v>
      </c>
      <c r="AC1864" s="30">
        <f t="shared" si="730"/>
        <v>0</v>
      </c>
      <c r="AG1864" s="25">
        <f t="shared" si="731"/>
        <v>0</v>
      </c>
      <c r="AH1864" s="25">
        <f t="shared" si="732"/>
        <v>0</v>
      </c>
      <c r="AI1864" s="25">
        <f t="shared" si="733"/>
        <v>0</v>
      </c>
      <c r="AJ1864" s="25">
        <f t="shared" si="734"/>
        <v>1</v>
      </c>
      <c r="AK1864" s="25">
        <f t="shared" si="735"/>
        <v>0</v>
      </c>
      <c r="AL1864" s="25">
        <f t="shared" ca="1" si="736"/>
        <v>0</v>
      </c>
      <c r="AM1864" s="25">
        <f t="shared" ca="1" si="737"/>
        <v>0</v>
      </c>
      <c r="AN1864" s="25">
        <f ca="1">IF(AM1864=0,0,COUNTIF($AM$19:AM1864,C1864*10+1))</f>
        <v>0</v>
      </c>
      <c r="AO1864" s="20">
        <f t="shared" ca="1" si="738"/>
        <v>0</v>
      </c>
      <c r="AP1864" s="32">
        <f t="shared" ca="1" si="739"/>
        <v>0</v>
      </c>
    </row>
    <row r="1865" spans="1:42" x14ac:dyDescent="0.2">
      <c r="A1865" s="14">
        <f>Daten!A1865</f>
        <v>70522</v>
      </c>
      <c r="B1865" s="7" t="str">
        <f>Daten!B1865</f>
        <v xml:space="preserve">Reith im Alpbachtal                               </v>
      </c>
      <c r="C1865" s="14">
        <f t="shared" si="715"/>
        <v>7</v>
      </c>
      <c r="D1865" s="9">
        <f>Daten!D1865</f>
        <v>0</v>
      </c>
      <c r="E1865" s="8">
        <f>Daten!E1865</f>
        <v>2817</v>
      </c>
      <c r="F1865" s="8">
        <f>Daten!F1865</f>
        <v>2758</v>
      </c>
      <c r="G1865" s="26">
        <f t="shared" si="716"/>
        <v>59</v>
      </c>
      <c r="H1865" s="28">
        <f t="shared" si="717"/>
        <v>2.1392313270485859E-2</v>
      </c>
      <c r="I1865" s="20">
        <f t="shared" si="718"/>
        <v>39.288967977531883</v>
      </c>
      <c r="J1865" s="20">
        <f t="shared" si="719"/>
        <v>19.711032022468117</v>
      </c>
      <c r="K1865" s="26">
        <f t="shared" si="720"/>
        <v>-9855.5160112340582</v>
      </c>
      <c r="L1865" s="15">
        <f>Daten!G1865</f>
        <v>444</v>
      </c>
      <c r="M1865" s="15">
        <f>Daten!H1865</f>
        <v>1838</v>
      </c>
      <c r="N1865" s="15">
        <f>Daten!I1865</f>
        <v>535</v>
      </c>
      <c r="O1865" s="27">
        <f t="shared" si="721"/>
        <v>0.53264417845484224</v>
      </c>
      <c r="P1865" s="15">
        <f t="shared" si="722"/>
        <v>1052.1623971925617</v>
      </c>
      <c r="Q1865" s="20">
        <f t="shared" si="723"/>
        <v>-73.162397192561684</v>
      </c>
      <c r="R1865" s="26">
        <f t="shared" si="724"/>
        <v>-14632.479438512337</v>
      </c>
      <c r="S1865" s="8">
        <f>Daten!K1865</f>
        <v>5657.26</v>
      </c>
      <c r="T1865" s="8">
        <f>Daten!L1865</f>
        <v>276389.24</v>
      </c>
      <c r="U1865" s="8">
        <f>Daten!M1865</f>
        <v>800920.24</v>
      </c>
      <c r="V1865" s="8">
        <f>Daten!N1865</f>
        <v>500</v>
      </c>
      <c r="W1865" s="8">
        <f>Daten!O1865</f>
        <v>500</v>
      </c>
      <c r="X1865" s="22">
        <f t="shared" si="725"/>
        <v>1082966.74</v>
      </c>
      <c r="Y1865" s="8">
        <f t="shared" si="726"/>
        <v>1155613.3595599066</v>
      </c>
      <c r="Z1865" s="20">
        <f t="shared" si="727"/>
        <v>-72646.619559906656</v>
      </c>
      <c r="AA1865" s="26">
        <f t="shared" si="728"/>
        <v>7264.6619559906658</v>
      </c>
      <c r="AB1865" s="31">
        <f t="shared" si="729"/>
        <v>-17223.33349375573</v>
      </c>
      <c r="AC1865" s="30">
        <f t="shared" si="730"/>
        <v>0</v>
      </c>
      <c r="AG1865" s="25">
        <f t="shared" si="731"/>
        <v>0</v>
      </c>
      <c r="AH1865" s="25">
        <f t="shared" si="732"/>
        <v>0</v>
      </c>
      <c r="AI1865" s="25">
        <f t="shared" si="733"/>
        <v>0</v>
      </c>
      <c r="AJ1865" s="25">
        <f t="shared" si="734"/>
        <v>1</v>
      </c>
      <c r="AK1865" s="25">
        <f t="shared" si="735"/>
        <v>0</v>
      </c>
      <c r="AL1865" s="25">
        <f t="shared" ca="1" si="736"/>
        <v>0</v>
      </c>
      <c r="AM1865" s="25">
        <f t="shared" ca="1" si="737"/>
        <v>0</v>
      </c>
      <c r="AN1865" s="25">
        <f ca="1">IF(AM1865=0,0,COUNTIF($AM$19:AM1865,C1865*10+1))</f>
        <v>0</v>
      </c>
      <c r="AO1865" s="20">
        <f t="shared" ca="1" si="738"/>
        <v>0</v>
      </c>
      <c r="AP1865" s="32">
        <f t="shared" ca="1" si="739"/>
        <v>0</v>
      </c>
    </row>
    <row r="1866" spans="1:42" x14ac:dyDescent="0.2">
      <c r="A1866" s="14">
        <f>Daten!A1866</f>
        <v>70523</v>
      </c>
      <c r="B1866" s="7" t="str">
        <f>Daten!B1866</f>
        <v xml:space="preserve">Rettenschöss                                     </v>
      </c>
      <c r="C1866" s="14">
        <f t="shared" si="715"/>
        <v>7</v>
      </c>
      <c r="D1866" s="9">
        <f>Daten!D1866</f>
        <v>0</v>
      </c>
      <c r="E1866" s="8">
        <f>Daten!E1866</f>
        <v>580</v>
      </c>
      <c r="F1866" s="8">
        <f>Daten!F1866</f>
        <v>543</v>
      </c>
      <c r="G1866" s="26">
        <f t="shared" si="716"/>
        <v>37</v>
      </c>
      <c r="H1866" s="28">
        <f t="shared" si="717"/>
        <v>6.8139963167587483E-2</v>
      </c>
      <c r="I1866" s="20">
        <f t="shared" si="718"/>
        <v>7.7352826728788289</v>
      </c>
      <c r="J1866" s="20">
        <f t="shared" si="719"/>
        <v>29.264717327121172</v>
      </c>
      <c r="K1866" s="26">
        <f t="shared" si="720"/>
        <v>-14632.358663560586</v>
      </c>
      <c r="L1866" s="15">
        <f>Daten!G1866</f>
        <v>113</v>
      </c>
      <c r="M1866" s="15">
        <f>Daten!H1866</f>
        <v>371</v>
      </c>
      <c r="N1866" s="15">
        <f>Daten!I1866</f>
        <v>96</v>
      </c>
      <c r="O1866" s="27">
        <f t="shared" si="721"/>
        <v>0.56334231805929924</v>
      </c>
      <c r="P1866" s="15">
        <f t="shared" si="722"/>
        <v>212.3788081384333</v>
      </c>
      <c r="Q1866" s="20">
        <f t="shared" si="723"/>
        <v>-3.3788081384332997</v>
      </c>
      <c r="R1866" s="26">
        <f t="shared" si="724"/>
        <v>-675.76162768665995</v>
      </c>
      <c r="S1866" s="8">
        <f>Daten!K1866</f>
        <v>-5904.85</v>
      </c>
      <c r="T1866" s="8">
        <f>Daten!L1866</f>
        <v>41684.75</v>
      </c>
      <c r="U1866" s="8">
        <f>Daten!M1866</f>
        <v>62893.52</v>
      </c>
      <c r="V1866" s="8">
        <f>Daten!N1866</f>
        <v>500</v>
      </c>
      <c r="W1866" s="8">
        <f>Daten!O1866</f>
        <v>500</v>
      </c>
      <c r="X1866" s="22">
        <f t="shared" si="725"/>
        <v>98673.42</v>
      </c>
      <c r="Y1866" s="8">
        <f t="shared" si="726"/>
        <v>237932.46309717637</v>
      </c>
      <c r="Z1866" s="20">
        <f t="shared" si="727"/>
        <v>-139259.04309717636</v>
      </c>
      <c r="AA1866" s="26">
        <f t="shared" si="728"/>
        <v>13925.904309717636</v>
      </c>
      <c r="AB1866" s="31">
        <f t="shared" si="729"/>
        <v>-1382.2159815296091</v>
      </c>
      <c r="AC1866" s="30">
        <f t="shared" si="730"/>
        <v>0</v>
      </c>
      <c r="AG1866" s="25">
        <f t="shared" si="731"/>
        <v>0</v>
      </c>
      <c r="AH1866" s="25">
        <f t="shared" si="732"/>
        <v>0</v>
      </c>
      <c r="AI1866" s="25">
        <f t="shared" si="733"/>
        <v>0</v>
      </c>
      <c r="AJ1866" s="25">
        <f t="shared" si="734"/>
        <v>1</v>
      </c>
      <c r="AK1866" s="25">
        <f t="shared" si="735"/>
        <v>0</v>
      </c>
      <c r="AL1866" s="25">
        <f t="shared" ca="1" si="736"/>
        <v>0</v>
      </c>
      <c r="AM1866" s="25">
        <f t="shared" ca="1" si="737"/>
        <v>0</v>
      </c>
      <c r="AN1866" s="25">
        <f ca="1">IF(AM1866=0,0,COUNTIF($AM$19:AM1866,C1866*10+1))</f>
        <v>0</v>
      </c>
      <c r="AO1866" s="20">
        <f t="shared" ca="1" si="738"/>
        <v>0</v>
      </c>
      <c r="AP1866" s="32">
        <f t="shared" ca="1" si="739"/>
        <v>0</v>
      </c>
    </row>
    <row r="1867" spans="1:42" x14ac:dyDescent="0.2">
      <c r="A1867" s="14">
        <f>Daten!A1867</f>
        <v>70524</v>
      </c>
      <c r="B1867" s="7" t="str">
        <f>Daten!B1867</f>
        <v xml:space="preserve">Scheffau am Wilden Kaiser                         </v>
      </c>
      <c r="C1867" s="14">
        <f t="shared" si="715"/>
        <v>7</v>
      </c>
      <c r="D1867" s="9">
        <f>Daten!D1867</f>
        <v>0</v>
      </c>
      <c r="E1867" s="8">
        <f>Daten!E1867</f>
        <v>1567</v>
      </c>
      <c r="F1867" s="8">
        <f>Daten!F1867</f>
        <v>1472</v>
      </c>
      <c r="G1867" s="26">
        <f t="shared" si="716"/>
        <v>95</v>
      </c>
      <c r="H1867" s="28">
        <f t="shared" si="717"/>
        <v>6.4538043478260865E-2</v>
      </c>
      <c r="I1867" s="20">
        <f t="shared" si="718"/>
        <v>20.969311407877782</v>
      </c>
      <c r="J1867" s="20">
        <f t="shared" si="719"/>
        <v>74.030688592122218</v>
      </c>
      <c r="K1867" s="26">
        <f t="shared" si="720"/>
        <v>-37015.344296061106</v>
      </c>
      <c r="L1867" s="15">
        <f>Daten!G1867</f>
        <v>213</v>
      </c>
      <c r="M1867" s="15">
        <f>Daten!H1867</f>
        <v>987</v>
      </c>
      <c r="N1867" s="15">
        <f>Daten!I1867</f>
        <v>367</v>
      </c>
      <c r="O1867" s="27">
        <f t="shared" si="721"/>
        <v>0.58763931104356637</v>
      </c>
      <c r="P1867" s="15">
        <f t="shared" si="722"/>
        <v>565.00777259469987</v>
      </c>
      <c r="Q1867" s="20">
        <f t="shared" si="723"/>
        <v>14.992227405300127</v>
      </c>
      <c r="R1867" s="26">
        <f t="shared" si="724"/>
        <v>2998.4454810600255</v>
      </c>
      <c r="S1867" s="8">
        <f>Daten!K1867</f>
        <v>4467.84</v>
      </c>
      <c r="T1867" s="8">
        <f>Daten!L1867</f>
        <v>214103.36</v>
      </c>
      <c r="U1867" s="8">
        <f>Daten!M1867</f>
        <v>508458.34</v>
      </c>
      <c r="V1867" s="8">
        <f>Daten!N1867</f>
        <v>500</v>
      </c>
      <c r="W1867" s="8">
        <f>Daten!O1867</f>
        <v>500</v>
      </c>
      <c r="X1867" s="22">
        <f t="shared" si="725"/>
        <v>727029.54</v>
      </c>
      <c r="Y1867" s="8">
        <f t="shared" si="726"/>
        <v>642827.87874702644</v>
      </c>
      <c r="Z1867" s="20">
        <f t="shared" si="727"/>
        <v>84201.661252973601</v>
      </c>
      <c r="AA1867" s="26">
        <f t="shared" si="728"/>
        <v>-8420.1661252973608</v>
      </c>
      <c r="AB1867" s="31">
        <f t="shared" si="729"/>
        <v>-42437.064940298442</v>
      </c>
      <c r="AC1867" s="30">
        <f t="shared" si="730"/>
        <v>0</v>
      </c>
      <c r="AG1867" s="25">
        <f t="shared" si="731"/>
        <v>0</v>
      </c>
      <c r="AH1867" s="25">
        <f t="shared" si="732"/>
        <v>0</v>
      </c>
      <c r="AI1867" s="25">
        <f t="shared" si="733"/>
        <v>0</v>
      </c>
      <c r="AJ1867" s="25">
        <f t="shared" si="734"/>
        <v>1</v>
      </c>
      <c r="AK1867" s="25">
        <f t="shared" si="735"/>
        <v>0</v>
      </c>
      <c r="AL1867" s="25">
        <f t="shared" ca="1" si="736"/>
        <v>0</v>
      </c>
      <c r="AM1867" s="25">
        <f t="shared" ca="1" si="737"/>
        <v>0</v>
      </c>
      <c r="AN1867" s="25">
        <f ca="1">IF(AM1867=0,0,COUNTIF($AM$19:AM1867,C1867*10+1))</f>
        <v>0</v>
      </c>
      <c r="AO1867" s="20">
        <f t="shared" ca="1" si="738"/>
        <v>0</v>
      </c>
      <c r="AP1867" s="32">
        <f t="shared" ca="1" si="739"/>
        <v>0</v>
      </c>
    </row>
    <row r="1868" spans="1:42" x14ac:dyDescent="0.2">
      <c r="A1868" s="14">
        <f>Daten!A1868</f>
        <v>70525</v>
      </c>
      <c r="B1868" s="7" t="str">
        <f>Daten!B1868</f>
        <v xml:space="preserve">Schwoich                                          </v>
      </c>
      <c r="C1868" s="14">
        <f t="shared" si="715"/>
        <v>7</v>
      </c>
      <c r="D1868" s="9">
        <f>Daten!D1868</f>
        <v>0</v>
      </c>
      <c r="E1868" s="8">
        <f>Daten!E1868</f>
        <v>2639</v>
      </c>
      <c r="F1868" s="8">
        <f>Daten!F1868</f>
        <v>2560</v>
      </c>
      <c r="G1868" s="26">
        <f t="shared" si="716"/>
        <v>79</v>
      </c>
      <c r="H1868" s="28">
        <f t="shared" si="717"/>
        <v>3.0859375000000001E-2</v>
      </c>
      <c r="I1868" s="20">
        <f t="shared" si="718"/>
        <v>36.468367665874403</v>
      </c>
      <c r="J1868" s="20">
        <f t="shared" si="719"/>
        <v>42.531632334125597</v>
      </c>
      <c r="K1868" s="26">
        <f t="shared" si="720"/>
        <v>-21265.8161670628</v>
      </c>
      <c r="L1868" s="15">
        <f>Daten!G1868</f>
        <v>442</v>
      </c>
      <c r="M1868" s="15">
        <f>Daten!H1868</f>
        <v>1697</v>
      </c>
      <c r="N1868" s="15">
        <f>Daten!I1868</f>
        <v>500</v>
      </c>
      <c r="O1868" s="27">
        <f t="shared" si="721"/>
        <v>0.55509723040659986</v>
      </c>
      <c r="P1868" s="15">
        <f t="shared" si="722"/>
        <v>971.44700110760459</v>
      </c>
      <c r="Q1868" s="20">
        <f t="shared" si="723"/>
        <v>-29.447001107604592</v>
      </c>
      <c r="R1868" s="26">
        <f t="shared" si="724"/>
        <v>-5889.4002215209184</v>
      </c>
      <c r="S1868" s="8">
        <f>Daten!K1868</f>
        <v>6533.69</v>
      </c>
      <c r="T1868" s="8">
        <f>Daten!L1868</f>
        <v>214937.99</v>
      </c>
      <c r="U1868" s="8">
        <f>Daten!M1868</f>
        <v>1304980.01</v>
      </c>
      <c r="V1868" s="8">
        <f>Daten!N1868</f>
        <v>500</v>
      </c>
      <c r="W1868" s="8">
        <f>Daten!O1868</f>
        <v>500</v>
      </c>
      <c r="X1868" s="22">
        <f t="shared" si="725"/>
        <v>1526451.69</v>
      </c>
      <c r="Y1868" s="8">
        <f t="shared" si="726"/>
        <v>1082592.7070921524</v>
      </c>
      <c r="Z1868" s="20">
        <f t="shared" si="727"/>
        <v>443858.9829078475</v>
      </c>
      <c r="AA1868" s="26">
        <f t="shared" si="728"/>
        <v>-44385.898290784753</v>
      </c>
      <c r="AB1868" s="31">
        <f t="shared" si="729"/>
        <v>-71541.114679368475</v>
      </c>
      <c r="AC1868" s="30">
        <f t="shared" si="730"/>
        <v>0</v>
      </c>
      <c r="AG1868" s="25">
        <f t="shared" si="731"/>
        <v>0</v>
      </c>
      <c r="AH1868" s="25">
        <f t="shared" si="732"/>
        <v>0</v>
      </c>
      <c r="AI1868" s="25">
        <f t="shared" si="733"/>
        <v>0</v>
      </c>
      <c r="AJ1868" s="25">
        <f t="shared" si="734"/>
        <v>1</v>
      </c>
      <c r="AK1868" s="25">
        <f t="shared" si="735"/>
        <v>0</v>
      </c>
      <c r="AL1868" s="25">
        <f t="shared" ca="1" si="736"/>
        <v>0</v>
      </c>
      <c r="AM1868" s="25">
        <f t="shared" ca="1" si="737"/>
        <v>0</v>
      </c>
      <c r="AN1868" s="25">
        <f ca="1">IF(AM1868=0,0,COUNTIF($AM$19:AM1868,C1868*10+1))</f>
        <v>0</v>
      </c>
      <c r="AO1868" s="20">
        <f t="shared" ca="1" si="738"/>
        <v>0</v>
      </c>
      <c r="AP1868" s="32">
        <f t="shared" ca="1" si="739"/>
        <v>0</v>
      </c>
    </row>
    <row r="1869" spans="1:42" x14ac:dyDescent="0.2">
      <c r="A1869" s="14">
        <f>Daten!A1869</f>
        <v>70526</v>
      </c>
      <c r="B1869" s="7" t="str">
        <f>Daten!B1869</f>
        <v xml:space="preserve">Söll                                             </v>
      </c>
      <c r="C1869" s="14">
        <f t="shared" si="715"/>
        <v>7</v>
      </c>
      <c r="D1869" s="9">
        <f>Daten!D1869</f>
        <v>0</v>
      </c>
      <c r="E1869" s="8">
        <f>Daten!E1869</f>
        <v>3756</v>
      </c>
      <c r="F1869" s="8">
        <f>Daten!F1869</f>
        <v>3658</v>
      </c>
      <c r="G1869" s="26">
        <f t="shared" si="716"/>
        <v>98</v>
      </c>
      <c r="H1869" s="28">
        <f t="shared" si="717"/>
        <v>2.6790595954073265E-2</v>
      </c>
      <c r="I1869" s="20">
        <f t="shared" si="718"/>
        <v>52.109878485065849</v>
      </c>
      <c r="J1869" s="20">
        <f t="shared" si="719"/>
        <v>45.890121514934151</v>
      </c>
      <c r="K1869" s="26">
        <f t="shared" si="720"/>
        <v>-22945.060757467076</v>
      </c>
      <c r="L1869" s="15">
        <f>Daten!G1869</f>
        <v>605</v>
      </c>
      <c r="M1869" s="15">
        <f>Daten!H1869</f>
        <v>2439</v>
      </c>
      <c r="N1869" s="15">
        <f>Daten!I1869</f>
        <v>712</v>
      </c>
      <c r="O1869" s="27">
        <f t="shared" si="721"/>
        <v>0.53997539975399755</v>
      </c>
      <c r="P1869" s="15">
        <f t="shared" si="722"/>
        <v>1396.2046173844712</v>
      </c>
      <c r="Q1869" s="20">
        <f t="shared" si="723"/>
        <v>-79.204617384471248</v>
      </c>
      <c r="R1869" s="26">
        <f t="shared" si="724"/>
        <v>-15840.92347689425</v>
      </c>
      <c r="S1869" s="8">
        <f>Daten!K1869</f>
        <v>16301.21</v>
      </c>
      <c r="T1869" s="8">
        <f>Daten!L1869</f>
        <v>524367.81000000006</v>
      </c>
      <c r="U1869" s="8">
        <f>Daten!M1869</f>
        <v>1547131.52</v>
      </c>
      <c r="V1869" s="8">
        <f>Daten!N1869</f>
        <v>500</v>
      </c>
      <c r="W1869" s="8">
        <f>Daten!O1869</f>
        <v>500</v>
      </c>
      <c r="X1869" s="22">
        <f t="shared" si="725"/>
        <v>2087800.54</v>
      </c>
      <c r="Y1869" s="8">
        <f t="shared" si="726"/>
        <v>1540817.812746542</v>
      </c>
      <c r="Z1869" s="20">
        <f t="shared" si="727"/>
        <v>546982.727253458</v>
      </c>
      <c r="AA1869" s="26">
        <f t="shared" si="728"/>
        <v>-54698.2727253458</v>
      </c>
      <c r="AB1869" s="31">
        <f t="shared" si="729"/>
        <v>-93484.256959707127</v>
      </c>
      <c r="AC1869" s="30">
        <f t="shared" si="730"/>
        <v>0</v>
      </c>
      <c r="AG1869" s="25">
        <f t="shared" si="731"/>
        <v>0</v>
      </c>
      <c r="AH1869" s="25">
        <f t="shared" si="732"/>
        <v>0</v>
      </c>
      <c r="AI1869" s="25">
        <f t="shared" si="733"/>
        <v>0</v>
      </c>
      <c r="AJ1869" s="25">
        <f t="shared" si="734"/>
        <v>1</v>
      </c>
      <c r="AK1869" s="25">
        <f t="shared" si="735"/>
        <v>0</v>
      </c>
      <c r="AL1869" s="25">
        <f t="shared" ca="1" si="736"/>
        <v>0</v>
      </c>
      <c r="AM1869" s="25">
        <f t="shared" ca="1" si="737"/>
        <v>0</v>
      </c>
      <c r="AN1869" s="25">
        <f ca="1">IF(AM1869=0,0,COUNTIF($AM$19:AM1869,C1869*10+1))</f>
        <v>0</v>
      </c>
      <c r="AO1869" s="20">
        <f t="shared" ca="1" si="738"/>
        <v>0</v>
      </c>
      <c r="AP1869" s="32">
        <f t="shared" ca="1" si="739"/>
        <v>0</v>
      </c>
    </row>
    <row r="1870" spans="1:42" x14ac:dyDescent="0.2">
      <c r="A1870" s="14">
        <f>Daten!A1870</f>
        <v>70527</v>
      </c>
      <c r="B1870" s="7" t="str">
        <f>Daten!B1870</f>
        <v xml:space="preserve">Thiersee                                          </v>
      </c>
      <c r="C1870" s="14">
        <f t="shared" si="715"/>
        <v>7</v>
      </c>
      <c r="D1870" s="9">
        <f>Daten!D1870</f>
        <v>0</v>
      </c>
      <c r="E1870" s="8">
        <f>Daten!E1870</f>
        <v>3186</v>
      </c>
      <c r="F1870" s="8">
        <f>Daten!F1870</f>
        <v>3017</v>
      </c>
      <c r="G1870" s="26">
        <f t="shared" si="716"/>
        <v>169</v>
      </c>
      <c r="H1870" s="28">
        <f t="shared" si="717"/>
        <v>5.6015909844216109E-2</v>
      </c>
      <c r="I1870" s="20">
        <f t="shared" si="718"/>
        <v>42.978541112477764</v>
      </c>
      <c r="J1870" s="20">
        <f t="shared" si="719"/>
        <v>126.02145888752224</v>
      </c>
      <c r="K1870" s="26">
        <f t="shared" si="720"/>
        <v>-63010.72944376112</v>
      </c>
      <c r="L1870" s="15">
        <f>Daten!G1870</f>
        <v>527</v>
      </c>
      <c r="M1870" s="15">
        <f>Daten!H1870</f>
        <v>2019</v>
      </c>
      <c r="N1870" s="15">
        <f>Daten!I1870</f>
        <v>640</v>
      </c>
      <c r="O1870" s="27">
        <f t="shared" si="721"/>
        <v>0.57800891530460619</v>
      </c>
      <c r="P1870" s="15">
        <f t="shared" si="722"/>
        <v>1155.7757779824713</v>
      </c>
      <c r="Q1870" s="20">
        <f t="shared" si="723"/>
        <v>11.224222017528746</v>
      </c>
      <c r="R1870" s="26">
        <f t="shared" si="724"/>
        <v>2244.8444035057491</v>
      </c>
      <c r="S1870" s="8">
        <f>Daten!K1870</f>
        <v>12922.34</v>
      </c>
      <c r="T1870" s="8">
        <f>Daten!L1870</f>
        <v>336998.27</v>
      </c>
      <c r="U1870" s="8">
        <f>Daten!M1870</f>
        <v>624221.42000000004</v>
      </c>
      <c r="V1870" s="8">
        <f>Daten!N1870</f>
        <v>500</v>
      </c>
      <c r="W1870" s="8">
        <f>Daten!O1870</f>
        <v>500</v>
      </c>
      <c r="X1870" s="22">
        <f t="shared" si="725"/>
        <v>974142.03</v>
      </c>
      <c r="Y1870" s="8">
        <f t="shared" si="726"/>
        <v>1306987.6334958686</v>
      </c>
      <c r="Z1870" s="20">
        <f t="shared" si="727"/>
        <v>-332845.60349586862</v>
      </c>
      <c r="AA1870" s="26">
        <f t="shared" si="728"/>
        <v>33284.560349586864</v>
      </c>
      <c r="AB1870" s="31">
        <f t="shared" si="729"/>
        <v>-27481.324690668509</v>
      </c>
      <c r="AC1870" s="30">
        <f t="shared" si="730"/>
        <v>0</v>
      </c>
      <c r="AG1870" s="25">
        <f t="shared" si="731"/>
        <v>0</v>
      </c>
      <c r="AH1870" s="25">
        <f t="shared" si="732"/>
        <v>0</v>
      </c>
      <c r="AI1870" s="25">
        <f t="shared" si="733"/>
        <v>0</v>
      </c>
      <c r="AJ1870" s="25">
        <f t="shared" si="734"/>
        <v>1</v>
      </c>
      <c r="AK1870" s="25">
        <f t="shared" si="735"/>
        <v>0</v>
      </c>
      <c r="AL1870" s="25">
        <f t="shared" ca="1" si="736"/>
        <v>0</v>
      </c>
      <c r="AM1870" s="25">
        <f t="shared" ca="1" si="737"/>
        <v>0</v>
      </c>
      <c r="AN1870" s="25">
        <f ca="1">IF(AM1870=0,0,COUNTIF($AM$19:AM1870,C1870*10+1))</f>
        <v>0</v>
      </c>
      <c r="AO1870" s="20">
        <f t="shared" ca="1" si="738"/>
        <v>0</v>
      </c>
      <c r="AP1870" s="32">
        <f t="shared" ca="1" si="739"/>
        <v>0</v>
      </c>
    </row>
    <row r="1871" spans="1:42" x14ac:dyDescent="0.2">
      <c r="A1871" s="14">
        <f>Daten!A1871</f>
        <v>70528</v>
      </c>
      <c r="B1871" s="7" t="str">
        <f>Daten!B1871</f>
        <v xml:space="preserve">Angerberg                                         </v>
      </c>
      <c r="C1871" s="14">
        <f t="shared" si="715"/>
        <v>7</v>
      </c>
      <c r="D1871" s="9">
        <f>Daten!D1871</f>
        <v>0</v>
      </c>
      <c r="E1871" s="8">
        <f>Daten!E1871</f>
        <v>1979</v>
      </c>
      <c r="F1871" s="8">
        <f>Daten!F1871</f>
        <v>1901</v>
      </c>
      <c r="G1871" s="26">
        <f t="shared" si="716"/>
        <v>78</v>
      </c>
      <c r="H1871" s="28">
        <f t="shared" si="717"/>
        <v>4.1031036296685953E-2</v>
      </c>
      <c r="I1871" s="20">
        <f t="shared" si="718"/>
        <v>27.080612083135644</v>
      </c>
      <c r="J1871" s="20">
        <f t="shared" si="719"/>
        <v>50.919387916864352</v>
      </c>
      <c r="K1871" s="26">
        <f t="shared" si="720"/>
        <v>-25459.693958432177</v>
      </c>
      <c r="L1871" s="15">
        <f>Daten!G1871</f>
        <v>312</v>
      </c>
      <c r="M1871" s="15">
        <f>Daten!H1871</f>
        <v>1270</v>
      </c>
      <c r="N1871" s="15">
        <f>Daten!I1871</f>
        <v>397</v>
      </c>
      <c r="O1871" s="27">
        <f t="shared" si="721"/>
        <v>0.55826771653543306</v>
      </c>
      <c r="P1871" s="15">
        <f t="shared" si="722"/>
        <v>727.01101438223793</v>
      </c>
      <c r="Q1871" s="20">
        <f t="shared" si="723"/>
        <v>-18.011014382237931</v>
      </c>
      <c r="R1871" s="26">
        <f t="shared" si="724"/>
        <v>-3602.2028764475863</v>
      </c>
      <c r="S1871" s="8">
        <f>Daten!K1871</f>
        <v>6002.86</v>
      </c>
      <c r="T1871" s="8">
        <f>Daten!L1871</f>
        <v>175162.71</v>
      </c>
      <c r="U1871" s="8">
        <f>Daten!M1871</f>
        <v>123911.01</v>
      </c>
      <c r="V1871" s="8">
        <f>Daten!N1871</f>
        <v>500</v>
      </c>
      <c r="W1871" s="8">
        <f>Daten!O1871</f>
        <v>500</v>
      </c>
      <c r="X1871" s="22">
        <f t="shared" si="725"/>
        <v>305076.57999999996</v>
      </c>
      <c r="Y1871" s="8">
        <f t="shared" si="726"/>
        <v>811841.97322295175</v>
      </c>
      <c r="Z1871" s="20">
        <f t="shared" si="727"/>
        <v>-506765.3932229518</v>
      </c>
      <c r="AA1871" s="26">
        <f t="shared" si="728"/>
        <v>50676.539322295183</v>
      </c>
      <c r="AB1871" s="31">
        <f t="shared" si="729"/>
        <v>21614.642487415418</v>
      </c>
      <c r="AC1871" s="30">
        <f t="shared" si="730"/>
        <v>21614.642487415418</v>
      </c>
      <c r="AG1871" s="25">
        <f t="shared" si="731"/>
        <v>-25459.693958432177</v>
      </c>
      <c r="AH1871" s="25">
        <f t="shared" si="732"/>
        <v>50676.539322295183</v>
      </c>
      <c r="AI1871" s="25">
        <f t="shared" si="733"/>
        <v>25216.845363863005</v>
      </c>
      <c r="AJ1871" s="25">
        <f t="shared" si="734"/>
        <v>1</v>
      </c>
      <c r="AK1871" s="25">
        <f t="shared" si="735"/>
        <v>25216.845363863005</v>
      </c>
      <c r="AL1871" s="25">
        <f t="shared" ca="1" si="736"/>
        <v>47287</v>
      </c>
      <c r="AM1871" s="25">
        <f t="shared" ca="1" si="737"/>
        <v>71</v>
      </c>
      <c r="AN1871" s="25">
        <f ca="1">IF(AM1871=0,0,COUNTIF($AM$19:AM1871,C1871*10+1))</f>
        <v>38</v>
      </c>
      <c r="AO1871" s="20">
        <f t="shared" ca="1" si="738"/>
        <v>0</v>
      </c>
      <c r="AP1871" s="32">
        <f t="shared" ca="1" si="739"/>
        <v>47287</v>
      </c>
    </row>
    <row r="1872" spans="1:42" x14ac:dyDescent="0.2">
      <c r="A1872" s="14">
        <f>Daten!A1872</f>
        <v>70529</v>
      </c>
      <c r="B1872" s="7" t="str">
        <f>Daten!B1872</f>
        <v xml:space="preserve">Walchsee                                          </v>
      </c>
      <c r="C1872" s="14">
        <f t="shared" si="715"/>
        <v>7</v>
      </c>
      <c r="D1872" s="9">
        <f>Daten!D1872</f>
        <v>0</v>
      </c>
      <c r="E1872" s="8">
        <f>Daten!E1872</f>
        <v>2191</v>
      </c>
      <c r="F1872" s="8">
        <f>Daten!F1872</f>
        <v>1935</v>
      </c>
      <c r="G1872" s="26">
        <f t="shared" si="716"/>
        <v>256</v>
      </c>
      <c r="H1872" s="28">
        <f t="shared" si="717"/>
        <v>0.13229974160206717</v>
      </c>
      <c r="I1872" s="20">
        <f t="shared" si="718"/>
        <v>27.564957591198038</v>
      </c>
      <c r="J1872" s="20">
        <f t="shared" si="719"/>
        <v>228.43504240880196</v>
      </c>
      <c r="K1872" s="26">
        <f t="shared" si="720"/>
        <v>-114217.52120440098</v>
      </c>
      <c r="L1872" s="15">
        <f>Daten!G1872</f>
        <v>322</v>
      </c>
      <c r="M1872" s="15">
        <f>Daten!H1872</f>
        <v>1447</v>
      </c>
      <c r="N1872" s="15">
        <f>Daten!I1872</f>
        <v>422</v>
      </c>
      <c r="O1872" s="27">
        <f t="shared" si="721"/>
        <v>0.51416724257083624</v>
      </c>
      <c r="P1872" s="15">
        <f t="shared" si="722"/>
        <v>828.33459670165223</v>
      </c>
      <c r="Q1872" s="20">
        <f t="shared" si="723"/>
        <v>-84.334596701652231</v>
      </c>
      <c r="R1872" s="26">
        <f t="shared" si="724"/>
        <v>-16866.919340330445</v>
      </c>
      <c r="S1872" s="8">
        <f>Daten!K1872</f>
        <v>6445.61</v>
      </c>
      <c r="T1872" s="8">
        <f>Daten!L1872</f>
        <v>319651.18</v>
      </c>
      <c r="U1872" s="8">
        <f>Daten!M1872</f>
        <v>647066.72</v>
      </c>
      <c r="V1872" s="8">
        <f>Daten!N1872</f>
        <v>500</v>
      </c>
      <c r="W1872" s="8">
        <f>Daten!O1872</f>
        <v>500</v>
      </c>
      <c r="X1872" s="22">
        <f t="shared" si="725"/>
        <v>973163.51</v>
      </c>
      <c r="Y1872" s="8">
        <f t="shared" si="726"/>
        <v>898810.39076881623</v>
      </c>
      <c r="Z1872" s="20">
        <f t="shared" si="727"/>
        <v>74353.11923118378</v>
      </c>
      <c r="AA1872" s="26">
        <f t="shared" si="728"/>
        <v>-7435.3119231183782</v>
      </c>
      <c r="AB1872" s="31">
        <f t="shared" si="729"/>
        <v>-138519.75246784979</v>
      </c>
      <c r="AC1872" s="30">
        <f t="shared" si="730"/>
        <v>0</v>
      </c>
      <c r="AG1872" s="25">
        <f t="shared" si="731"/>
        <v>0</v>
      </c>
      <c r="AH1872" s="25">
        <f t="shared" si="732"/>
        <v>0</v>
      </c>
      <c r="AI1872" s="25">
        <f t="shared" si="733"/>
        <v>0</v>
      </c>
      <c r="AJ1872" s="25">
        <f t="shared" si="734"/>
        <v>1</v>
      </c>
      <c r="AK1872" s="25">
        <f t="shared" si="735"/>
        <v>0</v>
      </c>
      <c r="AL1872" s="25">
        <f t="shared" ca="1" si="736"/>
        <v>0</v>
      </c>
      <c r="AM1872" s="25">
        <f t="shared" ca="1" si="737"/>
        <v>0</v>
      </c>
      <c r="AN1872" s="25">
        <f ca="1">IF(AM1872=0,0,COUNTIF($AM$19:AM1872,C1872*10+1))</f>
        <v>0</v>
      </c>
      <c r="AO1872" s="20">
        <f t="shared" ca="1" si="738"/>
        <v>0</v>
      </c>
      <c r="AP1872" s="32">
        <f t="shared" ca="1" si="739"/>
        <v>0</v>
      </c>
    </row>
    <row r="1873" spans="1:42" x14ac:dyDescent="0.2">
      <c r="A1873" s="14">
        <f>Daten!A1873</f>
        <v>70530</v>
      </c>
      <c r="B1873" s="7" t="str">
        <f>Daten!B1873</f>
        <v xml:space="preserve">Wildschönau                                      </v>
      </c>
      <c r="C1873" s="14">
        <f t="shared" si="715"/>
        <v>7</v>
      </c>
      <c r="D1873" s="9">
        <f>Daten!D1873</f>
        <v>0</v>
      </c>
      <c r="E1873" s="8">
        <f>Daten!E1873</f>
        <v>4395</v>
      </c>
      <c r="F1873" s="8">
        <f>Daten!F1873</f>
        <v>4272</v>
      </c>
      <c r="G1873" s="26">
        <f t="shared" si="716"/>
        <v>123</v>
      </c>
      <c r="H1873" s="28">
        <f t="shared" si="717"/>
        <v>2.8792134831460675E-2</v>
      </c>
      <c r="I1873" s="20">
        <f t="shared" si="718"/>
        <v>60.856588542427914</v>
      </c>
      <c r="J1873" s="20">
        <f t="shared" si="719"/>
        <v>62.143411457572086</v>
      </c>
      <c r="K1873" s="26">
        <f t="shared" si="720"/>
        <v>-31071.705728786044</v>
      </c>
      <c r="L1873" s="15">
        <f>Daten!G1873</f>
        <v>643</v>
      </c>
      <c r="M1873" s="15">
        <f>Daten!H1873</f>
        <v>2885</v>
      </c>
      <c r="N1873" s="15">
        <f>Daten!I1873</f>
        <v>867</v>
      </c>
      <c r="O1873" s="27">
        <f t="shared" si="721"/>
        <v>0.52339688041594457</v>
      </c>
      <c r="P1873" s="15">
        <f t="shared" si="722"/>
        <v>1651.5171468446902</v>
      </c>
      <c r="Q1873" s="20">
        <f t="shared" si="723"/>
        <v>-141.51714684469016</v>
      </c>
      <c r="R1873" s="26">
        <f t="shared" si="724"/>
        <v>-28303.429368938032</v>
      </c>
      <c r="S1873" s="8">
        <f>Daten!K1873</f>
        <v>11362.75</v>
      </c>
      <c r="T1873" s="8">
        <f>Daten!L1873</f>
        <v>572220.63</v>
      </c>
      <c r="U1873" s="8">
        <f>Daten!M1873</f>
        <v>897415.39</v>
      </c>
      <c r="V1873" s="8">
        <f>Daten!N1873</f>
        <v>500</v>
      </c>
      <c r="W1873" s="8">
        <f>Daten!O1873</f>
        <v>500</v>
      </c>
      <c r="X1873" s="22">
        <f t="shared" si="725"/>
        <v>1480998.77</v>
      </c>
      <c r="Y1873" s="8">
        <f t="shared" si="726"/>
        <v>1802953.7505380863</v>
      </c>
      <c r="Z1873" s="20">
        <f t="shared" si="727"/>
        <v>-321954.98053808627</v>
      </c>
      <c r="AA1873" s="26">
        <f t="shared" si="728"/>
        <v>32195.498053808627</v>
      </c>
      <c r="AB1873" s="31">
        <f t="shared" si="729"/>
        <v>-27179.637043915453</v>
      </c>
      <c r="AC1873" s="30">
        <f t="shared" si="730"/>
        <v>0</v>
      </c>
      <c r="AG1873" s="25">
        <f t="shared" si="731"/>
        <v>0</v>
      </c>
      <c r="AH1873" s="25">
        <f t="shared" si="732"/>
        <v>0</v>
      </c>
      <c r="AI1873" s="25">
        <f t="shared" si="733"/>
        <v>0</v>
      </c>
      <c r="AJ1873" s="25">
        <f t="shared" si="734"/>
        <v>1</v>
      </c>
      <c r="AK1873" s="25">
        <f t="shared" si="735"/>
        <v>0</v>
      </c>
      <c r="AL1873" s="25">
        <f t="shared" ca="1" si="736"/>
        <v>0</v>
      </c>
      <c r="AM1873" s="25">
        <f t="shared" ca="1" si="737"/>
        <v>0</v>
      </c>
      <c r="AN1873" s="25">
        <f ca="1">IF(AM1873=0,0,COUNTIF($AM$19:AM1873,C1873*10+1))</f>
        <v>0</v>
      </c>
      <c r="AO1873" s="20">
        <f t="shared" ca="1" si="738"/>
        <v>0</v>
      </c>
      <c r="AP1873" s="32">
        <f t="shared" ca="1" si="739"/>
        <v>0</v>
      </c>
    </row>
    <row r="1874" spans="1:42" x14ac:dyDescent="0.2">
      <c r="A1874" s="14">
        <f>Daten!A1874</f>
        <v>70531</v>
      </c>
      <c r="B1874" s="7" t="str">
        <f>Daten!B1874</f>
        <v xml:space="preserve">Wörgl                                            </v>
      </c>
      <c r="C1874" s="14">
        <f t="shared" si="715"/>
        <v>7</v>
      </c>
      <c r="D1874" s="9">
        <f>Daten!D1874</f>
        <v>0</v>
      </c>
      <c r="E1874" s="8">
        <f>Daten!E1874</f>
        <v>14457</v>
      </c>
      <c r="F1874" s="8">
        <f>Daten!F1874</f>
        <v>14039</v>
      </c>
      <c r="G1874" s="26">
        <f t="shared" si="716"/>
        <v>418</v>
      </c>
      <c r="H1874" s="28">
        <f t="shared" si="717"/>
        <v>2.9774200441626895E-2</v>
      </c>
      <c r="I1874" s="20">
        <f t="shared" si="718"/>
        <v>199.99195846141046</v>
      </c>
      <c r="J1874" s="20">
        <f t="shared" si="719"/>
        <v>218.00804153858954</v>
      </c>
      <c r="K1874" s="26">
        <f t="shared" si="720"/>
        <v>-109004.02076929477</v>
      </c>
      <c r="L1874" s="15">
        <f>Daten!G1874</f>
        <v>2246</v>
      </c>
      <c r="M1874" s="15">
        <f>Daten!H1874</f>
        <v>9697</v>
      </c>
      <c r="N1874" s="15">
        <f>Daten!I1874</f>
        <v>2514</v>
      </c>
      <c r="O1874" s="27">
        <f t="shared" si="721"/>
        <v>0.4908734660204187</v>
      </c>
      <c r="P1874" s="15">
        <f t="shared" si="722"/>
        <v>5551.0439420980802</v>
      </c>
      <c r="Q1874" s="20">
        <f t="shared" si="723"/>
        <v>-791.04394209808015</v>
      </c>
      <c r="R1874" s="26">
        <f t="shared" si="724"/>
        <v>-158208.78841961603</v>
      </c>
      <c r="S1874" s="8">
        <f>Daten!K1874</f>
        <v>7695.5</v>
      </c>
      <c r="T1874" s="8">
        <f>Daten!L1874</f>
        <v>1447596.16</v>
      </c>
      <c r="U1874" s="8">
        <f>Daten!M1874</f>
        <v>8736623.3900000006</v>
      </c>
      <c r="V1874" s="8">
        <f>Daten!N1874</f>
        <v>500</v>
      </c>
      <c r="W1874" s="8">
        <f>Daten!O1874</f>
        <v>500</v>
      </c>
      <c r="X1874" s="22">
        <f t="shared" si="725"/>
        <v>10191915.050000001</v>
      </c>
      <c r="Y1874" s="8">
        <f t="shared" si="726"/>
        <v>5930671.7568894457</v>
      </c>
      <c r="Z1874" s="20">
        <f t="shared" si="727"/>
        <v>4261243.293110555</v>
      </c>
      <c r="AA1874" s="26">
        <f t="shared" si="728"/>
        <v>-426124.32931105554</v>
      </c>
      <c r="AB1874" s="31">
        <f t="shared" si="729"/>
        <v>-693337.13849996636</v>
      </c>
      <c r="AC1874" s="30">
        <f t="shared" si="730"/>
        <v>0</v>
      </c>
      <c r="AG1874" s="25">
        <f t="shared" si="731"/>
        <v>0</v>
      </c>
      <c r="AH1874" s="25">
        <f t="shared" si="732"/>
        <v>0</v>
      </c>
      <c r="AI1874" s="25">
        <f t="shared" si="733"/>
        <v>0</v>
      </c>
      <c r="AJ1874" s="25">
        <f t="shared" si="734"/>
        <v>1</v>
      </c>
      <c r="AK1874" s="25">
        <f t="shared" si="735"/>
        <v>0</v>
      </c>
      <c r="AL1874" s="25">
        <f t="shared" ca="1" si="736"/>
        <v>0</v>
      </c>
      <c r="AM1874" s="25">
        <f t="shared" ca="1" si="737"/>
        <v>0</v>
      </c>
      <c r="AN1874" s="25">
        <f ca="1">IF(AM1874=0,0,COUNTIF($AM$19:AM1874,C1874*10+1))</f>
        <v>0</v>
      </c>
      <c r="AO1874" s="20">
        <f t="shared" ca="1" si="738"/>
        <v>0</v>
      </c>
      <c r="AP1874" s="32">
        <f t="shared" ca="1" si="739"/>
        <v>0</v>
      </c>
    </row>
    <row r="1875" spans="1:42" x14ac:dyDescent="0.2">
      <c r="A1875" s="14">
        <f>Daten!A1875</f>
        <v>70601</v>
      </c>
      <c r="B1875" s="7" t="str">
        <f>Daten!B1875</f>
        <v xml:space="preserve">Faggen                                            </v>
      </c>
      <c r="C1875" s="14">
        <f t="shared" ref="C1875:C1938" si="740">INT(A1875/10000)</f>
        <v>7</v>
      </c>
      <c r="D1875" s="9">
        <f>Daten!D1875</f>
        <v>0</v>
      </c>
      <c r="E1875" s="8">
        <f>Daten!E1875</f>
        <v>395</v>
      </c>
      <c r="F1875" s="8">
        <f>Daten!F1875</f>
        <v>390</v>
      </c>
      <c r="G1875" s="26">
        <f t="shared" ref="G1875:G1938" si="741">E1875-F1875</f>
        <v>5</v>
      </c>
      <c r="H1875" s="28">
        <f t="shared" ref="H1875:H1938" si="742">G1875/F1875</f>
        <v>1.282051282051282E-2</v>
      </c>
      <c r="I1875" s="20">
        <f t="shared" ref="I1875:I1938" si="743">F1875*$I$6</f>
        <v>5.5557278865980537</v>
      </c>
      <c r="J1875" s="20">
        <f t="shared" ref="J1875:J1938" si="744">G1875-I1875</f>
        <v>-0.55572788659805372</v>
      </c>
      <c r="K1875" s="26">
        <f t="shared" ref="K1875:K1938" si="745">-J1875*$K$5</f>
        <v>277.86394329902686</v>
      </c>
      <c r="L1875" s="15">
        <f>Daten!G1875</f>
        <v>67</v>
      </c>
      <c r="M1875" s="15">
        <f>Daten!H1875</f>
        <v>271</v>
      </c>
      <c r="N1875" s="15">
        <f>Daten!I1875</f>
        <v>57</v>
      </c>
      <c r="O1875" s="27">
        <f t="shared" ref="O1875:O1938" si="746">(L1875+N1875)/M1875</f>
        <v>0.45756457564575648</v>
      </c>
      <c r="P1875" s="15">
        <f t="shared" ref="P1875:P1938" si="747">M1875*$P$6</f>
        <v>155.13384637605236</v>
      </c>
      <c r="Q1875" s="20">
        <f t="shared" ref="Q1875:Q1938" si="748">L1875+N1875-P1875</f>
        <v>-31.133846376052361</v>
      </c>
      <c r="R1875" s="26">
        <f t="shared" ref="R1875:R1938" si="749">Q1875*$R$5</f>
        <v>-6226.7692752104722</v>
      </c>
      <c r="S1875" s="8">
        <f>Daten!K1875</f>
        <v>788.04</v>
      </c>
      <c r="T1875" s="8">
        <f>Daten!L1875</f>
        <v>15422.02</v>
      </c>
      <c r="U1875" s="8">
        <f>Daten!M1875</f>
        <v>24778.38</v>
      </c>
      <c r="V1875" s="8">
        <f>Daten!N1875</f>
        <v>500</v>
      </c>
      <c r="W1875" s="8">
        <f>Daten!O1875</f>
        <v>500</v>
      </c>
      <c r="X1875" s="22">
        <f t="shared" ref="X1875:X1938" si="750">S1875/V1875*500+T1875/W1875*500+U1875</f>
        <v>40988.44</v>
      </c>
      <c r="Y1875" s="8">
        <f t="shared" ref="Y1875:Y1938" si="751">E1875*$Y$6</f>
        <v>162040.2119368701</v>
      </c>
      <c r="Z1875" s="20">
        <f t="shared" ref="Z1875:Z1938" si="752">X1875-Y1875</f>
        <v>-121051.77193687009</v>
      </c>
      <c r="AA1875" s="26">
        <f t="shared" ref="AA1875:AA1938" si="753">-Z1875*$AA$5</f>
        <v>12105.17719368701</v>
      </c>
      <c r="AB1875" s="31">
        <f t="shared" ref="AB1875:AB1938" si="754">K1875+R1875+AA1875</f>
        <v>6156.2718617755645</v>
      </c>
      <c r="AC1875" s="30">
        <f t="shared" ref="AC1875:AC1938" si="755">MAX(0,AB1875)</f>
        <v>6156.2718617755645</v>
      </c>
      <c r="AG1875" s="25">
        <f t="shared" ref="AG1875:AG1938" si="756">IF(AB1875&gt;0,K1875,0)</f>
        <v>277.86394329902686</v>
      </c>
      <c r="AH1875" s="25">
        <f t="shared" ref="AH1875:AH1938" si="757">IF(AB1875&gt;0,AA1875,0)</f>
        <v>12105.17719368701</v>
      </c>
      <c r="AI1875" s="25">
        <f t="shared" ref="AI1875:AI1938" si="758">AG1875+AH1875</f>
        <v>12383.041136986038</v>
      </c>
      <c r="AJ1875" s="25">
        <f t="shared" ref="AJ1875:AJ1938" si="759">IF(AND(V1875=500,W1875=500),1,0)</f>
        <v>1</v>
      </c>
      <c r="AK1875" s="25">
        <f t="shared" ref="AK1875:AK1938" si="760">IF(AND(AJ1875=1,AI1875&gt;=E1875*$AK$5),AI1875,0)</f>
        <v>12383.041136986038</v>
      </c>
      <c r="AL1875" s="25">
        <f t="shared" ref="AL1875:AL1938" ca="1" si="761">IF(OFFSET($AK$6,C1875,0)=0,0,ROUND(AK1875*OFFSET($AF$6,C1875,0)/OFFSET($AK$6,C1875,0),0))</f>
        <v>23221</v>
      </c>
      <c r="AM1875" s="25">
        <f t="shared" ref="AM1875:AM1938" ca="1" si="762">IF(AL1875&gt;0,C1875*10+1,0)</f>
        <v>71</v>
      </c>
      <c r="AN1875" s="25">
        <f ca="1">IF(AM1875=0,0,COUNTIF($AM$19:AM1875,C1875*10+1))</f>
        <v>39</v>
      </c>
      <c r="AO1875" s="20">
        <f t="shared" ref="AO1875:AO1938" ca="1" si="763">IF(AN1875=1,OFFSET($AF$6,C1875,0)-OFFSET($AL$6,C1875,0),0)</f>
        <v>0</v>
      </c>
      <c r="AP1875" s="32">
        <f t="shared" ref="AP1875:AP1938" ca="1" si="764">AL1875+AO1875</f>
        <v>23221</v>
      </c>
    </row>
    <row r="1876" spans="1:42" x14ac:dyDescent="0.2">
      <c r="A1876" s="14">
        <f>Daten!A1876</f>
        <v>70602</v>
      </c>
      <c r="B1876" s="7" t="str">
        <f>Daten!B1876</f>
        <v xml:space="preserve">Fendels                                           </v>
      </c>
      <c r="C1876" s="14">
        <f t="shared" si="740"/>
        <v>7</v>
      </c>
      <c r="D1876" s="9">
        <f>Daten!D1876</f>
        <v>0</v>
      </c>
      <c r="E1876" s="8">
        <f>Daten!E1876</f>
        <v>282</v>
      </c>
      <c r="F1876" s="8">
        <f>Daten!F1876</f>
        <v>259</v>
      </c>
      <c r="G1876" s="26">
        <f t="shared" si="741"/>
        <v>23</v>
      </c>
      <c r="H1876" s="28">
        <f t="shared" si="742"/>
        <v>8.8803088803088806E-2</v>
      </c>
      <c r="I1876" s="20">
        <f t="shared" si="743"/>
        <v>3.6895731349458871</v>
      </c>
      <c r="J1876" s="20">
        <f t="shared" si="744"/>
        <v>19.310426865054112</v>
      </c>
      <c r="K1876" s="26">
        <f t="shared" si="745"/>
        <v>-9655.2134325270563</v>
      </c>
      <c r="L1876" s="15">
        <f>Daten!G1876</f>
        <v>47</v>
      </c>
      <c r="M1876" s="15">
        <f>Daten!H1876</f>
        <v>201</v>
      </c>
      <c r="N1876" s="15">
        <f>Daten!I1876</f>
        <v>34</v>
      </c>
      <c r="O1876" s="27">
        <f t="shared" si="746"/>
        <v>0.40298507462686567</v>
      </c>
      <c r="P1876" s="15">
        <f t="shared" si="747"/>
        <v>115.0623731423857</v>
      </c>
      <c r="Q1876" s="20">
        <f t="shared" si="748"/>
        <v>-34.062373142385695</v>
      </c>
      <c r="R1876" s="26">
        <f t="shared" si="749"/>
        <v>-6812.474628477139</v>
      </c>
      <c r="S1876" s="8">
        <f>Daten!K1876</f>
        <v>1380.42</v>
      </c>
      <c r="T1876" s="8">
        <f>Daten!L1876</f>
        <v>28837.439999999999</v>
      </c>
      <c r="U1876" s="8">
        <f>Daten!M1876</f>
        <v>53384.17</v>
      </c>
      <c r="V1876" s="8">
        <f>Daten!N1876</f>
        <v>500</v>
      </c>
      <c r="W1876" s="8">
        <f>Daten!O1876</f>
        <v>500</v>
      </c>
      <c r="X1876" s="22">
        <f t="shared" si="750"/>
        <v>83602.03</v>
      </c>
      <c r="Y1876" s="8">
        <f t="shared" si="751"/>
        <v>115684.40447138574</v>
      </c>
      <c r="Z1876" s="20">
        <f t="shared" si="752"/>
        <v>-32082.374471385745</v>
      </c>
      <c r="AA1876" s="26">
        <f t="shared" si="753"/>
        <v>3208.2374471385747</v>
      </c>
      <c r="AB1876" s="31">
        <f t="shared" si="754"/>
        <v>-13259.450613865622</v>
      </c>
      <c r="AC1876" s="30">
        <f t="shared" si="755"/>
        <v>0</v>
      </c>
      <c r="AG1876" s="25">
        <f t="shared" si="756"/>
        <v>0</v>
      </c>
      <c r="AH1876" s="25">
        <f t="shared" si="757"/>
        <v>0</v>
      </c>
      <c r="AI1876" s="25">
        <f t="shared" si="758"/>
        <v>0</v>
      </c>
      <c r="AJ1876" s="25">
        <f t="shared" si="759"/>
        <v>1</v>
      </c>
      <c r="AK1876" s="25">
        <f t="shared" si="760"/>
        <v>0</v>
      </c>
      <c r="AL1876" s="25">
        <f t="shared" ca="1" si="761"/>
        <v>0</v>
      </c>
      <c r="AM1876" s="25">
        <f t="shared" ca="1" si="762"/>
        <v>0</v>
      </c>
      <c r="AN1876" s="25">
        <f ca="1">IF(AM1876=0,0,COUNTIF($AM$19:AM1876,C1876*10+1))</f>
        <v>0</v>
      </c>
      <c r="AO1876" s="20">
        <f t="shared" ca="1" si="763"/>
        <v>0</v>
      </c>
      <c r="AP1876" s="32">
        <f t="shared" ca="1" si="764"/>
        <v>0</v>
      </c>
    </row>
    <row r="1877" spans="1:42" x14ac:dyDescent="0.2">
      <c r="A1877" s="14">
        <f>Daten!A1877</f>
        <v>70603</v>
      </c>
      <c r="B1877" s="7" t="str">
        <f>Daten!B1877</f>
        <v xml:space="preserve">Fiss                                              </v>
      </c>
      <c r="C1877" s="14">
        <f t="shared" si="740"/>
        <v>7</v>
      </c>
      <c r="D1877" s="9">
        <f>Daten!D1877</f>
        <v>0</v>
      </c>
      <c r="E1877" s="8">
        <f>Daten!E1877</f>
        <v>1041</v>
      </c>
      <c r="F1877" s="8">
        <f>Daten!F1877</f>
        <v>963</v>
      </c>
      <c r="G1877" s="26">
        <f t="shared" si="741"/>
        <v>78</v>
      </c>
      <c r="H1877" s="28">
        <f t="shared" si="742"/>
        <v>8.0996884735202487E-2</v>
      </c>
      <c r="I1877" s="20">
        <f t="shared" si="743"/>
        <v>13.71837424306135</v>
      </c>
      <c r="J1877" s="20">
        <f t="shared" si="744"/>
        <v>64.281625756938652</v>
      </c>
      <c r="K1877" s="26">
        <f t="shared" si="745"/>
        <v>-32140.812878469325</v>
      </c>
      <c r="L1877" s="15">
        <f>Daten!G1877</f>
        <v>161</v>
      </c>
      <c r="M1877" s="15">
        <f>Daten!H1877</f>
        <v>729</v>
      </c>
      <c r="N1877" s="15">
        <f>Daten!I1877</f>
        <v>151</v>
      </c>
      <c r="O1877" s="27">
        <f t="shared" si="746"/>
        <v>0.4279835390946502</v>
      </c>
      <c r="P1877" s="15">
        <f t="shared" si="747"/>
        <v>417.31577124775708</v>
      </c>
      <c r="Q1877" s="20">
        <f t="shared" si="748"/>
        <v>-105.31577124775708</v>
      </c>
      <c r="R1877" s="26">
        <f t="shared" si="749"/>
        <v>-21063.154249551415</v>
      </c>
      <c r="S1877" s="8">
        <f>Daten!K1877</f>
        <v>1820.66</v>
      </c>
      <c r="T1877" s="8">
        <f>Daten!L1877</f>
        <v>274888.81</v>
      </c>
      <c r="U1877" s="8">
        <f>Daten!M1877</f>
        <v>1404497.87</v>
      </c>
      <c r="V1877" s="8">
        <f>Daten!N1877</f>
        <v>500</v>
      </c>
      <c r="W1877" s="8">
        <f>Daten!O1877</f>
        <v>500</v>
      </c>
      <c r="X1877" s="22">
        <f t="shared" si="750"/>
        <v>1681207.34</v>
      </c>
      <c r="Y1877" s="8">
        <f t="shared" si="751"/>
        <v>427047.74842096656</v>
      </c>
      <c r="Z1877" s="20">
        <f t="shared" si="752"/>
        <v>1254159.5915790335</v>
      </c>
      <c r="AA1877" s="26">
        <f t="shared" si="753"/>
        <v>-125415.95915790336</v>
      </c>
      <c r="AB1877" s="31">
        <f t="shared" si="754"/>
        <v>-178619.9262859241</v>
      </c>
      <c r="AC1877" s="30">
        <f t="shared" si="755"/>
        <v>0</v>
      </c>
      <c r="AG1877" s="25">
        <f t="shared" si="756"/>
        <v>0</v>
      </c>
      <c r="AH1877" s="25">
        <f t="shared" si="757"/>
        <v>0</v>
      </c>
      <c r="AI1877" s="25">
        <f t="shared" si="758"/>
        <v>0</v>
      </c>
      <c r="AJ1877" s="25">
        <f t="shared" si="759"/>
        <v>1</v>
      </c>
      <c r="AK1877" s="25">
        <f t="shared" si="760"/>
        <v>0</v>
      </c>
      <c r="AL1877" s="25">
        <f t="shared" ca="1" si="761"/>
        <v>0</v>
      </c>
      <c r="AM1877" s="25">
        <f t="shared" ca="1" si="762"/>
        <v>0</v>
      </c>
      <c r="AN1877" s="25">
        <f ca="1">IF(AM1877=0,0,COUNTIF($AM$19:AM1877,C1877*10+1))</f>
        <v>0</v>
      </c>
      <c r="AO1877" s="20">
        <f t="shared" ca="1" si="763"/>
        <v>0</v>
      </c>
      <c r="AP1877" s="32">
        <f t="shared" ca="1" si="764"/>
        <v>0</v>
      </c>
    </row>
    <row r="1878" spans="1:42" x14ac:dyDescent="0.2">
      <c r="A1878" s="14">
        <f>Daten!A1878</f>
        <v>70604</v>
      </c>
      <c r="B1878" s="7" t="str">
        <f>Daten!B1878</f>
        <v xml:space="preserve">Fließ                                            </v>
      </c>
      <c r="C1878" s="14">
        <f t="shared" si="740"/>
        <v>7</v>
      </c>
      <c r="D1878" s="9">
        <f>Daten!D1878</f>
        <v>0</v>
      </c>
      <c r="E1878" s="8">
        <f>Daten!E1878</f>
        <v>3133</v>
      </c>
      <c r="F1878" s="8">
        <f>Daten!F1878</f>
        <v>3064</v>
      </c>
      <c r="G1878" s="26">
        <f t="shared" si="741"/>
        <v>69</v>
      </c>
      <c r="H1878" s="28">
        <f t="shared" si="742"/>
        <v>2.2519582245430811E-2</v>
      </c>
      <c r="I1878" s="20">
        <f t="shared" si="743"/>
        <v>43.648077550093433</v>
      </c>
      <c r="J1878" s="20">
        <f t="shared" si="744"/>
        <v>25.351922449906567</v>
      </c>
      <c r="K1878" s="26">
        <f t="shared" si="745"/>
        <v>-12675.961224953284</v>
      </c>
      <c r="L1878" s="15">
        <f>Daten!G1878</f>
        <v>587</v>
      </c>
      <c r="M1878" s="15">
        <f>Daten!H1878</f>
        <v>2035</v>
      </c>
      <c r="N1878" s="15">
        <f>Daten!I1878</f>
        <v>511</v>
      </c>
      <c r="O1878" s="27">
        <f t="shared" si="746"/>
        <v>0.53955773955773956</v>
      </c>
      <c r="P1878" s="15">
        <f t="shared" si="747"/>
        <v>1164.9349718644521</v>
      </c>
      <c r="Q1878" s="20">
        <f t="shared" si="748"/>
        <v>-66.934971864452109</v>
      </c>
      <c r="R1878" s="26">
        <f t="shared" si="749"/>
        <v>-13386.994372890422</v>
      </c>
      <c r="S1878" s="8">
        <f>Daten!K1878</f>
        <v>6200.89</v>
      </c>
      <c r="T1878" s="8">
        <f>Daten!L1878</f>
        <v>182427.68</v>
      </c>
      <c r="U1878" s="8">
        <f>Daten!M1878</f>
        <v>519842.99</v>
      </c>
      <c r="V1878" s="8">
        <f>Daten!N1878</f>
        <v>500</v>
      </c>
      <c r="W1878" s="8">
        <f>Daten!O1878</f>
        <v>500</v>
      </c>
      <c r="X1878" s="22">
        <f t="shared" si="750"/>
        <v>708471.56</v>
      </c>
      <c r="Y1878" s="8">
        <f t="shared" si="751"/>
        <v>1285245.5291094026</v>
      </c>
      <c r="Z1878" s="20">
        <f t="shared" si="752"/>
        <v>-576773.9691094025</v>
      </c>
      <c r="AA1878" s="26">
        <f t="shared" si="753"/>
        <v>57677.396910940253</v>
      </c>
      <c r="AB1878" s="31">
        <f t="shared" si="754"/>
        <v>31614.441313096548</v>
      </c>
      <c r="AC1878" s="30">
        <f t="shared" si="755"/>
        <v>31614.441313096548</v>
      </c>
      <c r="AG1878" s="25">
        <f t="shared" si="756"/>
        <v>-12675.961224953284</v>
      </c>
      <c r="AH1878" s="25">
        <f t="shared" si="757"/>
        <v>57677.396910940253</v>
      </c>
      <c r="AI1878" s="25">
        <f t="shared" si="758"/>
        <v>45001.435685986973</v>
      </c>
      <c r="AJ1878" s="25">
        <f t="shared" si="759"/>
        <v>1</v>
      </c>
      <c r="AK1878" s="25">
        <f t="shared" si="760"/>
        <v>45001.435685986973</v>
      </c>
      <c r="AL1878" s="25">
        <f t="shared" ca="1" si="761"/>
        <v>84387</v>
      </c>
      <c r="AM1878" s="25">
        <f t="shared" ca="1" si="762"/>
        <v>71</v>
      </c>
      <c r="AN1878" s="25">
        <f ca="1">IF(AM1878=0,0,COUNTIF($AM$19:AM1878,C1878*10+1))</f>
        <v>40</v>
      </c>
      <c r="AO1878" s="20">
        <f t="shared" ca="1" si="763"/>
        <v>0</v>
      </c>
      <c r="AP1878" s="32">
        <f t="shared" ca="1" si="764"/>
        <v>84387</v>
      </c>
    </row>
    <row r="1879" spans="1:42" x14ac:dyDescent="0.2">
      <c r="A1879" s="14">
        <f>Daten!A1879</f>
        <v>70605</v>
      </c>
      <c r="B1879" s="7" t="str">
        <f>Daten!B1879</f>
        <v xml:space="preserve">Flirsch                                           </v>
      </c>
      <c r="C1879" s="14">
        <f t="shared" si="740"/>
        <v>7</v>
      </c>
      <c r="D1879" s="9">
        <f>Daten!D1879</f>
        <v>0</v>
      </c>
      <c r="E1879" s="8">
        <f>Daten!E1879</f>
        <v>1004</v>
      </c>
      <c r="F1879" s="8">
        <f>Daten!F1879</f>
        <v>1002</v>
      </c>
      <c r="G1879" s="26">
        <f t="shared" si="741"/>
        <v>2</v>
      </c>
      <c r="H1879" s="28">
        <f t="shared" si="742"/>
        <v>1.996007984031936E-3</v>
      </c>
      <c r="I1879" s="20">
        <f t="shared" si="743"/>
        <v>14.273947031721153</v>
      </c>
      <c r="J1879" s="20">
        <f t="shared" si="744"/>
        <v>-12.273947031721153</v>
      </c>
      <c r="K1879" s="26">
        <f t="shared" si="745"/>
        <v>6136.9735158605763</v>
      </c>
      <c r="L1879" s="15">
        <f>Daten!G1879</f>
        <v>153</v>
      </c>
      <c r="M1879" s="15">
        <f>Daten!H1879</f>
        <v>651</v>
      </c>
      <c r="N1879" s="15">
        <f>Daten!I1879</f>
        <v>200</v>
      </c>
      <c r="O1879" s="27">
        <f t="shared" si="746"/>
        <v>0.54224270353302606</v>
      </c>
      <c r="P1879" s="15">
        <f t="shared" si="747"/>
        <v>372.66470107309993</v>
      </c>
      <c r="Q1879" s="20">
        <f t="shared" si="748"/>
        <v>-19.664701073099934</v>
      </c>
      <c r="R1879" s="26">
        <f t="shared" si="749"/>
        <v>-3932.9402146199868</v>
      </c>
      <c r="S1879" s="8">
        <f>Daten!K1879</f>
        <v>1357.53</v>
      </c>
      <c r="T1879" s="8">
        <f>Daten!L1879</f>
        <v>74121.87</v>
      </c>
      <c r="U1879" s="8">
        <f>Daten!M1879</f>
        <v>70839.77</v>
      </c>
      <c r="V1879" s="8">
        <f>Daten!N1879</f>
        <v>500</v>
      </c>
      <c r="W1879" s="8">
        <f>Daten!O1879</f>
        <v>500</v>
      </c>
      <c r="X1879" s="22">
        <f t="shared" si="750"/>
        <v>146319.16999999998</v>
      </c>
      <c r="Y1879" s="8">
        <f t="shared" si="751"/>
        <v>411869.29818890529</v>
      </c>
      <c r="Z1879" s="20">
        <f t="shared" si="752"/>
        <v>-265550.12818890531</v>
      </c>
      <c r="AA1879" s="26">
        <f t="shared" si="753"/>
        <v>26555.012818890533</v>
      </c>
      <c r="AB1879" s="31">
        <f t="shared" si="754"/>
        <v>28759.046120131123</v>
      </c>
      <c r="AC1879" s="30">
        <f t="shared" si="755"/>
        <v>28759.046120131123</v>
      </c>
      <c r="AG1879" s="25">
        <f t="shared" si="756"/>
        <v>6136.9735158605763</v>
      </c>
      <c r="AH1879" s="25">
        <f t="shared" si="757"/>
        <v>26555.012818890533</v>
      </c>
      <c r="AI1879" s="25">
        <f t="shared" si="758"/>
        <v>32691.986334751109</v>
      </c>
      <c r="AJ1879" s="25">
        <f t="shared" si="759"/>
        <v>1</v>
      </c>
      <c r="AK1879" s="25">
        <f t="shared" si="760"/>
        <v>32691.986334751109</v>
      </c>
      <c r="AL1879" s="25">
        <f t="shared" ca="1" si="761"/>
        <v>61304</v>
      </c>
      <c r="AM1879" s="25">
        <f t="shared" ca="1" si="762"/>
        <v>71</v>
      </c>
      <c r="AN1879" s="25">
        <f ca="1">IF(AM1879=0,0,COUNTIF($AM$19:AM1879,C1879*10+1))</f>
        <v>41</v>
      </c>
      <c r="AO1879" s="20">
        <f t="shared" ca="1" si="763"/>
        <v>0</v>
      </c>
      <c r="AP1879" s="32">
        <f t="shared" ca="1" si="764"/>
        <v>61304</v>
      </c>
    </row>
    <row r="1880" spans="1:42" x14ac:dyDescent="0.2">
      <c r="A1880" s="14">
        <f>Daten!A1880</f>
        <v>70606</v>
      </c>
      <c r="B1880" s="7" t="str">
        <f>Daten!B1880</f>
        <v xml:space="preserve">Galtür                                           </v>
      </c>
      <c r="C1880" s="14">
        <f t="shared" si="740"/>
        <v>7</v>
      </c>
      <c r="D1880" s="9">
        <f>Daten!D1880</f>
        <v>0</v>
      </c>
      <c r="E1880" s="8">
        <f>Daten!E1880</f>
        <v>775</v>
      </c>
      <c r="F1880" s="8">
        <f>Daten!F1880</f>
        <v>765</v>
      </c>
      <c r="G1880" s="26">
        <f t="shared" si="741"/>
        <v>10</v>
      </c>
      <c r="H1880" s="28">
        <f t="shared" si="742"/>
        <v>1.3071895424836602E-2</v>
      </c>
      <c r="I1880" s="20">
        <f t="shared" si="743"/>
        <v>10.897773931403876</v>
      </c>
      <c r="J1880" s="20">
        <f t="shared" si="744"/>
        <v>-0.89777393140387574</v>
      </c>
      <c r="K1880" s="26">
        <f t="shared" si="745"/>
        <v>448.88696570193787</v>
      </c>
      <c r="L1880" s="15">
        <f>Daten!G1880</f>
        <v>106</v>
      </c>
      <c r="M1880" s="15">
        <f>Daten!H1880</f>
        <v>548</v>
      </c>
      <c r="N1880" s="15">
        <f>Daten!I1880</f>
        <v>121</v>
      </c>
      <c r="O1880" s="27">
        <f t="shared" si="746"/>
        <v>0.41423357664233579</v>
      </c>
      <c r="P1880" s="15">
        <f t="shared" si="747"/>
        <v>313.70239045784757</v>
      </c>
      <c r="Q1880" s="20">
        <f t="shared" si="748"/>
        <v>-86.702390457847571</v>
      </c>
      <c r="R1880" s="26">
        <f t="shared" si="749"/>
        <v>-17340.478091569516</v>
      </c>
      <c r="S1880" s="8">
        <f>Daten!K1880</f>
        <v>1856.54</v>
      </c>
      <c r="T1880" s="8">
        <f>Daten!L1880</f>
        <v>226517.72</v>
      </c>
      <c r="U1880" s="8">
        <f>Daten!M1880</f>
        <v>474635.8</v>
      </c>
      <c r="V1880" s="8">
        <f>Daten!N1880</f>
        <v>500</v>
      </c>
      <c r="W1880" s="8">
        <f>Daten!O1880</f>
        <v>500</v>
      </c>
      <c r="X1880" s="22">
        <f t="shared" si="750"/>
        <v>703010.06</v>
      </c>
      <c r="Y1880" s="8">
        <f t="shared" si="751"/>
        <v>317926.99810398568</v>
      </c>
      <c r="Z1880" s="20">
        <f t="shared" si="752"/>
        <v>385083.06189601438</v>
      </c>
      <c r="AA1880" s="26">
        <f t="shared" si="753"/>
        <v>-38508.306189601441</v>
      </c>
      <c r="AB1880" s="31">
        <f t="shared" si="754"/>
        <v>-55399.897315469017</v>
      </c>
      <c r="AC1880" s="30">
        <f t="shared" si="755"/>
        <v>0</v>
      </c>
      <c r="AG1880" s="25">
        <f t="shared" si="756"/>
        <v>0</v>
      </c>
      <c r="AH1880" s="25">
        <f t="shared" si="757"/>
        <v>0</v>
      </c>
      <c r="AI1880" s="25">
        <f t="shared" si="758"/>
        <v>0</v>
      </c>
      <c r="AJ1880" s="25">
        <f t="shared" si="759"/>
        <v>1</v>
      </c>
      <c r="AK1880" s="25">
        <f t="shared" si="760"/>
        <v>0</v>
      </c>
      <c r="AL1880" s="25">
        <f t="shared" ca="1" si="761"/>
        <v>0</v>
      </c>
      <c r="AM1880" s="25">
        <f t="shared" ca="1" si="762"/>
        <v>0</v>
      </c>
      <c r="AN1880" s="25">
        <f ca="1">IF(AM1880=0,0,COUNTIF($AM$19:AM1880,C1880*10+1))</f>
        <v>0</v>
      </c>
      <c r="AO1880" s="20">
        <f t="shared" ca="1" si="763"/>
        <v>0</v>
      </c>
      <c r="AP1880" s="32">
        <f t="shared" ca="1" si="764"/>
        <v>0</v>
      </c>
    </row>
    <row r="1881" spans="1:42" x14ac:dyDescent="0.2">
      <c r="A1881" s="14">
        <f>Daten!A1881</f>
        <v>70607</v>
      </c>
      <c r="B1881" s="7" t="str">
        <f>Daten!B1881</f>
        <v xml:space="preserve">Grins                                             </v>
      </c>
      <c r="C1881" s="14">
        <f t="shared" si="740"/>
        <v>7</v>
      </c>
      <c r="D1881" s="9">
        <f>Daten!D1881</f>
        <v>0</v>
      </c>
      <c r="E1881" s="8">
        <f>Daten!E1881</f>
        <v>1371</v>
      </c>
      <c r="F1881" s="8">
        <f>Daten!F1881</f>
        <v>1363</v>
      </c>
      <c r="G1881" s="26">
        <f t="shared" si="741"/>
        <v>8</v>
      </c>
      <c r="H1881" s="28">
        <f t="shared" si="742"/>
        <v>5.8694057226705799E-3</v>
      </c>
      <c r="I1881" s="20">
        <f t="shared" si="743"/>
        <v>19.416556690854225</v>
      </c>
      <c r="J1881" s="20">
        <f t="shared" si="744"/>
        <v>-11.416556690854225</v>
      </c>
      <c r="K1881" s="26">
        <f t="shared" si="745"/>
        <v>5708.278345427113</v>
      </c>
      <c r="L1881" s="15">
        <f>Daten!G1881</f>
        <v>198</v>
      </c>
      <c r="M1881" s="15">
        <f>Daten!H1881</f>
        <v>850</v>
      </c>
      <c r="N1881" s="15">
        <f>Daten!I1881</f>
        <v>323</v>
      </c>
      <c r="O1881" s="27">
        <f t="shared" si="746"/>
        <v>0.61294117647058821</v>
      </c>
      <c r="P1881" s="15">
        <f t="shared" si="747"/>
        <v>486.58217498023799</v>
      </c>
      <c r="Q1881" s="20">
        <f t="shared" si="748"/>
        <v>34.417825019762006</v>
      </c>
      <c r="R1881" s="26">
        <f t="shared" si="749"/>
        <v>6883.5650039524007</v>
      </c>
      <c r="S1881" s="8">
        <f>Daten!K1881</f>
        <v>1194.1300000000001</v>
      </c>
      <c r="T1881" s="8">
        <f>Daten!L1881</f>
        <v>86384.42</v>
      </c>
      <c r="U1881" s="8">
        <f>Daten!M1881</f>
        <v>345066.56</v>
      </c>
      <c r="V1881" s="8">
        <f>Daten!N1881</f>
        <v>500</v>
      </c>
      <c r="W1881" s="8">
        <f>Daten!O1881</f>
        <v>500</v>
      </c>
      <c r="X1881" s="22">
        <f t="shared" si="750"/>
        <v>432645.11</v>
      </c>
      <c r="Y1881" s="8">
        <f t="shared" si="751"/>
        <v>562423.11535556684</v>
      </c>
      <c r="Z1881" s="20">
        <f t="shared" si="752"/>
        <v>-129778.00535556686</v>
      </c>
      <c r="AA1881" s="26">
        <f t="shared" si="753"/>
        <v>12977.800535556686</v>
      </c>
      <c r="AB1881" s="31">
        <f t="shared" si="754"/>
        <v>25569.643884936198</v>
      </c>
      <c r="AC1881" s="30">
        <f t="shared" si="755"/>
        <v>25569.643884936198</v>
      </c>
      <c r="AG1881" s="25">
        <f t="shared" si="756"/>
        <v>5708.278345427113</v>
      </c>
      <c r="AH1881" s="25">
        <f t="shared" si="757"/>
        <v>12977.800535556686</v>
      </c>
      <c r="AI1881" s="25">
        <f t="shared" si="758"/>
        <v>18686.078880983798</v>
      </c>
      <c r="AJ1881" s="25">
        <f t="shared" si="759"/>
        <v>1</v>
      </c>
      <c r="AK1881" s="25">
        <f t="shared" si="760"/>
        <v>18686.078880983798</v>
      </c>
      <c r="AL1881" s="25">
        <f t="shared" ca="1" si="761"/>
        <v>35040</v>
      </c>
      <c r="AM1881" s="25">
        <f t="shared" ca="1" si="762"/>
        <v>71</v>
      </c>
      <c r="AN1881" s="25">
        <f ca="1">IF(AM1881=0,0,COUNTIF($AM$19:AM1881,C1881*10+1))</f>
        <v>42</v>
      </c>
      <c r="AO1881" s="20">
        <f t="shared" ca="1" si="763"/>
        <v>0</v>
      </c>
      <c r="AP1881" s="32">
        <f t="shared" ca="1" si="764"/>
        <v>35040</v>
      </c>
    </row>
    <row r="1882" spans="1:42" x14ac:dyDescent="0.2">
      <c r="A1882" s="14">
        <f>Daten!A1882</f>
        <v>70608</v>
      </c>
      <c r="B1882" s="7" t="str">
        <f>Daten!B1882</f>
        <v xml:space="preserve">Ischgl                                            </v>
      </c>
      <c r="C1882" s="14">
        <f t="shared" si="740"/>
        <v>7</v>
      </c>
      <c r="D1882" s="9">
        <f>Daten!D1882</f>
        <v>0</v>
      </c>
      <c r="E1882" s="8">
        <f>Daten!E1882</f>
        <v>1603</v>
      </c>
      <c r="F1882" s="8">
        <f>Daten!F1882</f>
        <v>1573</v>
      </c>
      <c r="G1882" s="26">
        <f t="shared" si="741"/>
        <v>30</v>
      </c>
      <c r="H1882" s="28">
        <f t="shared" si="742"/>
        <v>1.9071837253655435E-2</v>
      </c>
      <c r="I1882" s="20">
        <f t="shared" si="743"/>
        <v>22.408102475945483</v>
      </c>
      <c r="J1882" s="20">
        <f t="shared" si="744"/>
        <v>7.5918975240545166</v>
      </c>
      <c r="K1882" s="26">
        <f t="shared" si="745"/>
        <v>-3795.9487620272585</v>
      </c>
      <c r="L1882" s="15">
        <f>Daten!G1882</f>
        <v>235</v>
      </c>
      <c r="M1882" s="15">
        <f>Daten!H1882</f>
        <v>1129</v>
      </c>
      <c r="N1882" s="15">
        <f>Daten!I1882</f>
        <v>239</v>
      </c>
      <c r="O1882" s="27">
        <f t="shared" si="746"/>
        <v>0.41984056687333926</v>
      </c>
      <c r="P1882" s="15">
        <f t="shared" si="747"/>
        <v>646.29561829728084</v>
      </c>
      <c r="Q1882" s="20">
        <f t="shared" si="748"/>
        <v>-172.29561829728084</v>
      </c>
      <c r="R1882" s="26">
        <f t="shared" si="749"/>
        <v>-34459.123659456171</v>
      </c>
      <c r="S1882" s="8">
        <f>Daten!K1882</f>
        <v>2834.92</v>
      </c>
      <c r="T1882" s="8">
        <f>Daten!L1882</f>
        <v>722492.4</v>
      </c>
      <c r="U1882" s="8">
        <f>Daten!M1882</f>
        <v>2727919.31</v>
      </c>
      <c r="V1882" s="8">
        <f>Daten!N1882</f>
        <v>500</v>
      </c>
      <c r="W1882" s="8">
        <f>Daten!O1882</f>
        <v>500</v>
      </c>
      <c r="X1882" s="22">
        <f t="shared" si="750"/>
        <v>3453246.63</v>
      </c>
      <c r="Y1882" s="8">
        <f t="shared" si="751"/>
        <v>657596.10059443745</v>
      </c>
      <c r="Z1882" s="20">
        <f t="shared" si="752"/>
        <v>2795650.5294055622</v>
      </c>
      <c r="AA1882" s="26">
        <f t="shared" si="753"/>
        <v>-279565.05294055626</v>
      </c>
      <c r="AB1882" s="31">
        <f t="shared" si="754"/>
        <v>-317820.12536203966</v>
      </c>
      <c r="AC1882" s="30">
        <f t="shared" si="755"/>
        <v>0</v>
      </c>
      <c r="AG1882" s="25">
        <f t="shared" si="756"/>
        <v>0</v>
      </c>
      <c r="AH1882" s="25">
        <f t="shared" si="757"/>
        <v>0</v>
      </c>
      <c r="AI1882" s="25">
        <f t="shared" si="758"/>
        <v>0</v>
      </c>
      <c r="AJ1882" s="25">
        <f t="shared" si="759"/>
        <v>1</v>
      </c>
      <c r="AK1882" s="25">
        <f t="shared" si="760"/>
        <v>0</v>
      </c>
      <c r="AL1882" s="25">
        <f t="shared" ca="1" si="761"/>
        <v>0</v>
      </c>
      <c r="AM1882" s="25">
        <f t="shared" ca="1" si="762"/>
        <v>0</v>
      </c>
      <c r="AN1882" s="25">
        <f ca="1">IF(AM1882=0,0,COUNTIF($AM$19:AM1882,C1882*10+1))</f>
        <v>0</v>
      </c>
      <c r="AO1882" s="20">
        <f t="shared" ca="1" si="763"/>
        <v>0</v>
      </c>
      <c r="AP1882" s="32">
        <f t="shared" ca="1" si="764"/>
        <v>0</v>
      </c>
    </row>
    <row r="1883" spans="1:42" x14ac:dyDescent="0.2">
      <c r="A1883" s="14">
        <f>Daten!A1883</f>
        <v>70609</v>
      </c>
      <c r="B1883" s="7" t="str">
        <f>Daten!B1883</f>
        <v xml:space="preserve">Kappl                                             </v>
      </c>
      <c r="C1883" s="14">
        <f t="shared" si="740"/>
        <v>7</v>
      </c>
      <c r="D1883" s="9">
        <f>Daten!D1883</f>
        <v>0</v>
      </c>
      <c r="E1883" s="8">
        <f>Daten!E1883</f>
        <v>2531</v>
      </c>
      <c r="F1883" s="8">
        <f>Daten!F1883</f>
        <v>2562</v>
      </c>
      <c r="G1883" s="26">
        <f t="shared" si="741"/>
        <v>-31</v>
      </c>
      <c r="H1883" s="28">
        <f t="shared" si="742"/>
        <v>-1.2099921935987509E-2</v>
      </c>
      <c r="I1883" s="20">
        <f t="shared" si="743"/>
        <v>36.496858578113368</v>
      </c>
      <c r="J1883" s="20">
        <f t="shared" si="744"/>
        <v>-67.496858578113375</v>
      </c>
      <c r="K1883" s="26">
        <f t="shared" si="745"/>
        <v>33748.429289056687</v>
      </c>
      <c r="L1883" s="15">
        <f>Daten!G1883</f>
        <v>344</v>
      </c>
      <c r="M1883" s="15">
        <f>Daten!H1883</f>
        <v>1691</v>
      </c>
      <c r="N1883" s="15">
        <f>Daten!I1883</f>
        <v>496</v>
      </c>
      <c r="O1883" s="27">
        <f t="shared" si="746"/>
        <v>0.49674748669426377</v>
      </c>
      <c r="P1883" s="15">
        <f t="shared" si="747"/>
        <v>968.01230340186169</v>
      </c>
      <c r="Q1883" s="20">
        <f t="shared" si="748"/>
        <v>-128.01230340186169</v>
      </c>
      <c r="R1883" s="26">
        <f t="shared" si="749"/>
        <v>-25602.460680372336</v>
      </c>
      <c r="S1883" s="8">
        <f>Daten!K1883</f>
        <v>3530.31</v>
      </c>
      <c r="T1883" s="8">
        <f>Daten!L1883</f>
        <v>262331.06</v>
      </c>
      <c r="U1883" s="8">
        <f>Daten!M1883</f>
        <v>628781.17000000004</v>
      </c>
      <c r="V1883" s="8">
        <f>Daten!N1883</f>
        <v>500</v>
      </c>
      <c r="W1883" s="8">
        <f>Daten!O1883</f>
        <v>500</v>
      </c>
      <c r="X1883" s="22">
        <f t="shared" si="750"/>
        <v>894642.54</v>
      </c>
      <c r="Y1883" s="8">
        <f t="shared" si="751"/>
        <v>1038288.0415499196</v>
      </c>
      <c r="Z1883" s="20">
        <f t="shared" si="752"/>
        <v>-143645.5015499196</v>
      </c>
      <c r="AA1883" s="26">
        <f t="shared" si="753"/>
        <v>14364.550154991961</v>
      </c>
      <c r="AB1883" s="31">
        <f t="shared" si="754"/>
        <v>22510.518763676311</v>
      </c>
      <c r="AC1883" s="30">
        <f t="shared" si="755"/>
        <v>22510.518763676311</v>
      </c>
      <c r="AG1883" s="25">
        <f t="shared" si="756"/>
        <v>33748.429289056687</v>
      </c>
      <c r="AH1883" s="25">
        <f t="shared" si="757"/>
        <v>14364.550154991961</v>
      </c>
      <c r="AI1883" s="25">
        <f t="shared" si="758"/>
        <v>48112.979444048644</v>
      </c>
      <c r="AJ1883" s="25">
        <f t="shared" si="759"/>
        <v>1</v>
      </c>
      <c r="AK1883" s="25">
        <f t="shared" si="760"/>
        <v>48112.979444048644</v>
      </c>
      <c r="AL1883" s="25">
        <f t="shared" ca="1" si="761"/>
        <v>90222</v>
      </c>
      <c r="AM1883" s="25">
        <f t="shared" ca="1" si="762"/>
        <v>71</v>
      </c>
      <c r="AN1883" s="25">
        <f ca="1">IF(AM1883=0,0,COUNTIF($AM$19:AM1883,C1883*10+1))</f>
        <v>43</v>
      </c>
      <c r="AO1883" s="20">
        <f t="shared" ca="1" si="763"/>
        <v>0</v>
      </c>
      <c r="AP1883" s="32">
        <f t="shared" ca="1" si="764"/>
        <v>90222</v>
      </c>
    </row>
    <row r="1884" spans="1:42" x14ac:dyDescent="0.2">
      <c r="A1884" s="14">
        <f>Daten!A1884</f>
        <v>70610</v>
      </c>
      <c r="B1884" s="7" t="str">
        <f>Daten!B1884</f>
        <v xml:space="preserve">Kaunerberg                                        </v>
      </c>
      <c r="C1884" s="14">
        <f t="shared" si="740"/>
        <v>7</v>
      </c>
      <c r="D1884" s="9">
        <f>Daten!D1884</f>
        <v>0</v>
      </c>
      <c r="E1884" s="8">
        <f>Daten!E1884</f>
        <v>452</v>
      </c>
      <c r="F1884" s="8">
        <f>Daten!F1884</f>
        <v>432</v>
      </c>
      <c r="G1884" s="26">
        <f t="shared" si="741"/>
        <v>20</v>
      </c>
      <c r="H1884" s="28">
        <f t="shared" si="742"/>
        <v>4.6296296296296294E-2</v>
      </c>
      <c r="I1884" s="20">
        <f t="shared" si="743"/>
        <v>6.1540370436163059</v>
      </c>
      <c r="J1884" s="20">
        <f t="shared" si="744"/>
        <v>13.845962956383694</v>
      </c>
      <c r="K1884" s="26">
        <f t="shared" si="745"/>
        <v>-6922.9814781918467</v>
      </c>
      <c r="L1884" s="15">
        <f>Daten!G1884</f>
        <v>91</v>
      </c>
      <c r="M1884" s="15">
        <f>Daten!H1884</f>
        <v>280</v>
      </c>
      <c r="N1884" s="15">
        <f>Daten!I1884</f>
        <v>81</v>
      </c>
      <c r="O1884" s="27">
        <f t="shared" si="746"/>
        <v>0.61428571428571432</v>
      </c>
      <c r="P1884" s="15">
        <f t="shared" si="747"/>
        <v>160.28589293466663</v>
      </c>
      <c r="Q1884" s="20">
        <f t="shared" si="748"/>
        <v>11.714107065333366</v>
      </c>
      <c r="R1884" s="26">
        <f t="shared" si="749"/>
        <v>2342.8214130666729</v>
      </c>
      <c r="S1884" s="8">
        <f>Daten!K1884</f>
        <v>1462.21</v>
      </c>
      <c r="T1884" s="8">
        <f>Daten!L1884</f>
        <v>19695.78</v>
      </c>
      <c r="U1884" s="8">
        <f>Daten!M1884</f>
        <v>16400.5</v>
      </c>
      <c r="V1884" s="8">
        <f>Daten!N1884</f>
        <v>500</v>
      </c>
      <c r="W1884" s="8">
        <f>Daten!O1884</f>
        <v>500</v>
      </c>
      <c r="X1884" s="22">
        <f t="shared" si="750"/>
        <v>37558.49</v>
      </c>
      <c r="Y1884" s="8">
        <f t="shared" si="751"/>
        <v>185423.22986193743</v>
      </c>
      <c r="Z1884" s="20">
        <f t="shared" si="752"/>
        <v>-147864.73986193744</v>
      </c>
      <c r="AA1884" s="26">
        <f t="shared" si="753"/>
        <v>14786.473986193745</v>
      </c>
      <c r="AB1884" s="31">
        <f t="shared" si="754"/>
        <v>10206.313921068571</v>
      </c>
      <c r="AC1884" s="30">
        <f t="shared" si="755"/>
        <v>10206.313921068571</v>
      </c>
      <c r="AG1884" s="25">
        <f t="shared" si="756"/>
        <v>-6922.9814781918467</v>
      </c>
      <c r="AH1884" s="25">
        <f t="shared" si="757"/>
        <v>14786.473986193745</v>
      </c>
      <c r="AI1884" s="25">
        <f t="shared" si="758"/>
        <v>7863.4925080018984</v>
      </c>
      <c r="AJ1884" s="25">
        <f t="shared" si="759"/>
        <v>1</v>
      </c>
      <c r="AK1884" s="25">
        <f t="shared" si="760"/>
        <v>7863.4925080018984</v>
      </c>
      <c r="AL1884" s="25">
        <f t="shared" ca="1" si="761"/>
        <v>14746</v>
      </c>
      <c r="AM1884" s="25">
        <f t="shared" ca="1" si="762"/>
        <v>71</v>
      </c>
      <c r="AN1884" s="25">
        <f ca="1">IF(AM1884=0,0,COUNTIF($AM$19:AM1884,C1884*10+1))</f>
        <v>44</v>
      </c>
      <c r="AO1884" s="20">
        <f t="shared" ca="1" si="763"/>
        <v>0</v>
      </c>
      <c r="AP1884" s="32">
        <f t="shared" ca="1" si="764"/>
        <v>14746</v>
      </c>
    </row>
    <row r="1885" spans="1:42" x14ac:dyDescent="0.2">
      <c r="A1885" s="14">
        <f>Daten!A1885</f>
        <v>70611</v>
      </c>
      <c r="B1885" s="7" t="str">
        <f>Daten!B1885</f>
        <v xml:space="preserve">Kaunertal                                         </v>
      </c>
      <c r="C1885" s="14">
        <f t="shared" si="740"/>
        <v>7</v>
      </c>
      <c r="D1885" s="9">
        <f>Daten!D1885</f>
        <v>0</v>
      </c>
      <c r="E1885" s="8">
        <f>Daten!E1885</f>
        <v>636</v>
      </c>
      <c r="F1885" s="8">
        <f>Daten!F1885</f>
        <v>597</v>
      </c>
      <c r="G1885" s="26">
        <f t="shared" si="741"/>
        <v>39</v>
      </c>
      <c r="H1885" s="28">
        <f t="shared" si="742"/>
        <v>6.5326633165829151E-2</v>
      </c>
      <c r="I1885" s="20">
        <f t="shared" si="743"/>
        <v>8.5045373033308671</v>
      </c>
      <c r="J1885" s="20">
        <f t="shared" si="744"/>
        <v>30.495462696669133</v>
      </c>
      <c r="K1885" s="26">
        <f t="shared" si="745"/>
        <v>-15247.731348334566</v>
      </c>
      <c r="L1885" s="15">
        <f>Daten!G1885</f>
        <v>112</v>
      </c>
      <c r="M1885" s="15">
        <f>Daten!H1885</f>
        <v>416</v>
      </c>
      <c r="N1885" s="15">
        <f>Daten!I1885</f>
        <v>108</v>
      </c>
      <c r="O1885" s="27">
        <f t="shared" si="746"/>
        <v>0.52884615384615385</v>
      </c>
      <c r="P1885" s="15">
        <f t="shared" si="747"/>
        <v>238.13904093150472</v>
      </c>
      <c r="Q1885" s="20">
        <f t="shared" si="748"/>
        <v>-18.139040931504724</v>
      </c>
      <c r="R1885" s="26">
        <f t="shared" si="749"/>
        <v>-3627.8081863009447</v>
      </c>
      <c r="S1885" s="8">
        <f>Daten!K1885</f>
        <v>3157.87</v>
      </c>
      <c r="T1885" s="8">
        <f>Daten!L1885</f>
        <v>81908.25</v>
      </c>
      <c r="U1885" s="8">
        <f>Daten!M1885</f>
        <v>249788.37</v>
      </c>
      <c r="V1885" s="8">
        <f>Daten!N1885</f>
        <v>500</v>
      </c>
      <c r="W1885" s="8">
        <f>Daten!O1885</f>
        <v>500</v>
      </c>
      <c r="X1885" s="22">
        <f t="shared" si="750"/>
        <v>334854.49</v>
      </c>
      <c r="Y1885" s="8">
        <f t="shared" si="751"/>
        <v>260905.2526375934</v>
      </c>
      <c r="Z1885" s="20">
        <f t="shared" si="752"/>
        <v>73949.237362406595</v>
      </c>
      <c r="AA1885" s="26">
        <f t="shared" si="753"/>
        <v>-7394.9237362406602</v>
      </c>
      <c r="AB1885" s="31">
        <f t="shared" si="754"/>
        <v>-26270.463270876171</v>
      </c>
      <c r="AC1885" s="30">
        <f t="shared" si="755"/>
        <v>0</v>
      </c>
      <c r="AG1885" s="25">
        <f t="shared" si="756"/>
        <v>0</v>
      </c>
      <c r="AH1885" s="25">
        <f t="shared" si="757"/>
        <v>0</v>
      </c>
      <c r="AI1885" s="25">
        <f t="shared" si="758"/>
        <v>0</v>
      </c>
      <c r="AJ1885" s="25">
        <f t="shared" si="759"/>
        <v>1</v>
      </c>
      <c r="AK1885" s="25">
        <f t="shared" si="760"/>
        <v>0</v>
      </c>
      <c r="AL1885" s="25">
        <f t="shared" ca="1" si="761"/>
        <v>0</v>
      </c>
      <c r="AM1885" s="25">
        <f t="shared" ca="1" si="762"/>
        <v>0</v>
      </c>
      <c r="AN1885" s="25">
        <f ca="1">IF(AM1885=0,0,COUNTIF($AM$19:AM1885,C1885*10+1))</f>
        <v>0</v>
      </c>
      <c r="AO1885" s="20">
        <f t="shared" ca="1" si="763"/>
        <v>0</v>
      </c>
      <c r="AP1885" s="32">
        <f t="shared" ca="1" si="764"/>
        <v>0</v>
      </c>
    </row>
    <row r="1886" spans="1:42" x14ac:dyDescent="0.2">
      <c r="A1886" s="14">
        <f>Daten!A1886</f>
        <v>70612</v>
      </c>
      <c r="B1886" s="7" t="str">
        <f>Daten!B1886</f>
        <v xml:space="preserve">Kauns                                             </v>
      </c>
      <c r="C1886" s="14">
        <f t="shared" si="740"/>
        <v>7</v>
      </c>
      <c r="D1886" s="9">
        <f>Daten!D1886</f>
        <v>0</v>
      </c>
      <c r="E1886" s="8">
        <f>Daten!E1886</f>
        <v>541</v>
      </c>
      <c r="F1886" s="8">
        <f>Daten!F1886</f>
        <v>505</v>
      </c>
      <c r="G1886" s="26">
        <f t="shared" si="741"/>
        <v>36</v>
      </c>
      <c r="H1886" s="28">
        <f t="shared" si="742"/>
        <v>7.1287128712871281E-2</v>
      </c>
      <c r="I1886" s="20">
        <f t="shared" si="743"/>
        <v>7.1939553403385057</v>
      </c>
      <c r="J1886" s="20">
        <f t="shared" si="744"/>
        <v>28.806044659661495</v>
      </c>
      <c r="K1886" s="26">
        <f t="shared" si="745"/>
        <v>-14403.022329830748</v>
      </c>
      <c r="L1886" s="15">
        <f>Daten!G1886</f>
        <v>88</v>
      </c>
      <c r="M1886" s="15">
        <f>Daten!H1886</f>
        <v>365</v>
      </c>
      <c r="N1886" s="15">
        <f>Daten!I1886</f>
        <v>88</v>
      </c>
      <c r="O1886" s="27">
        <f t="shared" si="746"/>
        <v>0.48219178082191783</v>
      </c>
      <c r="P1886" s="15">
        <f t="shared" si="747"/>
        <v>208.94411043269042</v>
      </c>
      <c r="Q1886" s="20">
        <f t="shared" si="748"/>
        <v>-32.944110432690422</v>
      </c>
      <c r="R1886" s="26">
        <f t="shared" si="749"/>
        <v>-6588.8220865380845</v>
      </c>
      <c r="S1886" s="8">
        <f>Daten!K1886</f>
        <v>1091.72</v>
      </c>
      <c r="T1886" s="8">
        <f>Daten!L1886</f>
        <v>25365.99</v>
      </c>
      <c r="U1886" s="8">
        <f>Daten!M1886</f>
        <v>7429.14</v>
      </c>
      <c r="V1886" s="8">
        <f>Daten!N1886</f>
        <v>500</v>
      </c>
      <c r="W1886" s="8">
        <f>Daten!O1886</f>
        <v>500</v>
      </c>
      <c r="X1886" s="22">
        <f t="shared" si="750"/>
        <v>33886.850000000006</v>
      </c>
      <c r="Y1886" s="8">
        <f t="shared" si="751"/>
        <v>221933.55609581451</v>
      </c>
      <c r="Z1886" s="20">
        <f t="shared" si="752"/>
        <v>-188046.7060958145</v>
      </c>
      <c r="AA1886" s="26">
        <f t="shared" si="753"/>
        <v>18804.670609581452</v>
      </c>
      <c r="AB1886" s="31">
        <f t="shared" si="754"/>
        <v>-2187.1738067873812</v>
      </c>
      <c r="AC1886" s="30">
        <f t="shared" si="755"/>
        <v>0</v>
      </c>
      <c r="AG1886" s="25">
        <f t="shared" si="756"/>
        <v>0</v>
      </c>
      <c r="AH1886" s="25">
        <f t="shared" si="757"/>
        <v>0</v>
      </c>
      <c r="AI1886" s="25">
        <f t="shared" si="758"/>
        <v>0</v>
      </c>
      <c r="AJ1886" s="25">
        <f t="shared" si="759"/>
        <v>1</v>
      </c>
      <c r="AK1886" s="25">
        <f t="shared" si="760"/>
        <v>0</v>
      </c>
      <c r="AL1886" s="25">
        <f t="shared" ca="1" si="761"/>
        <v>0</v>
      </c>
      <c r="AM1886" s="25">
        <f t="shared" ca="1" si="762"/>
        <v>0</v>
      </c>
      <c r="AN1886" s="25">
        <f ca="1">IF(AM1886=0,0,COUNTIF($AM$19:AM1886,C1886*10+1))</f>
        <v>0</v>
      </c>
      <c r="AO1886" s="20">
        <f t="shared" ca="1" si="763"/>
        <v>0</v>
      </c>
      <c r="AP1886" s="32">
        <f t="shared" ca="1" si="764"/>
        <v>0</v>
      </c>
    </row>
    <row r="1887" spans="1:42" x14ac:dyDescent="0.2">
      <c r="A1887" s="14">
        <f>Daten!A1887</f>
        <v>70613</v>
      </c>
      <c r="B1887" s="7" t="str">
        <f>Daten!B1887</f>
        <v xml:space="preserve">Ladis                                             </v>
      </c>
      <c r="C1887" s="14">
        <f t="shared" si="740"/>
        <v>7</v>
      </c>
      <c r="D1887" s="9">
        <f>Daten!D1887</f>
        <v>0</v>
      </c>
      <c r="E1887" s="8">
        <f>Daten!E1887</f>
        <v>551</v>
      </c>
      <c r="F1887" s="8">
        <f>Daten!F1887</f>
        <v>545</v>
      </c>
      <c r="G1887" s="26">
        <f t="shared" si="741"/>
        <v>6</v>
      </c>
      <c r="H1887" s="28">
        <f t="shared" si="742"/>
        <v>1.1009174311926606E-2</v>
      </c>
      <c r="I1887" s="20">
        <f t="shared" si="743"/>
        <v>7.7637735851177938</v>
      </c>
      <c r="J1887" s="20">
        <f t="shared" si="744"/>
        <v>-1.7637735851177938</v>
      </c>
      <c r="K1887" s="26">
        <f t="shared" si="745"/>
        <v>881.8867925588969</v>
      </c>
      <c r="L1887" s="15">
        <f>Daten!G1887</f>
        <v>91</v>
      </c>
      <c r="M1887" s="15">
        <f>Daten!H1887</f>
        <v>365</v>
      </c>
      <c r="N1887" s="15">
        <f>Daten!I1887</f>
        <v>95</v>
      </c>
      <c r="O1887" s="27">
        <f t="shared" si="746"/>
        <v>0.50958904109589043</v>
      </c>
      <c r="P1887" s="15">
        <f t="shared" si="747"/>
        <v>208.94411043269042</v>
      </c>
      <c r="Q1887" s="20">
        <f t="shared" si="748"/>
        <v>-22.944110432690422</v>
      </c>
      <c r="R1887" s="26">
        <f t="shared" si="749"/>
        <v>-4588.8220865380845</v>
      </c>
      <c r="S1887" s="8">
        <f>Daten!K1887</f>
        <v>1591.24</v>
      </c>
      <c r="T1887" s="8">
        <f>Daten!L1887</f>
        <v>102448.33</v>
      </c>
      <c r="U1887" s="8">
        <f>Daten!M1887</f>
        <v>247937.84</v>
      </c>
      <c r="V1887" s="8">
        <f>Daten!N1887</f>
        <v>500</v>
      </c>
      <c r="W1887" s="8">
        <f>Daten!O1887</f>
        <v>500</v>
      </c>
      <c r="X1887" s="22">
        <f t="shared" si="750"/>
        <v>351977.41000000003</v>
      </c>
      <c r="Y1887" s="8">
        <f t="shared" si="751"/>
        <v>226035.83994231754</v>
      </c>
      <c r="Z1887" s="20">
        <f t="shared" si="752"/>
        <v>125941.57005768249</v>
      </c>
      <c r="AA1887" s="26">
        <f t="shared" si="753"/>
        <v>-12594.157005768249</v>
      </c>
      <c r="AB1887" s="31">
        <f t="shared" si="754"/>
        <v>-16301.092299747437</v>
      </c>
      <c r="AC1887" s="30">
        <f t="shared" si="755"/>
        <v>0</v>
      </c>
      <c r="AG1887" s="25">
        <f t="shared" si="756"/>
        <v>0</v>
      </c>
      <c r="AH1887" s="25">
        <f t="shared" si="757"/>
        <v>0</v>
      </c>
      <c r="AI1887" s="25">
        <f t="shared" si="758"/>
        <v>0</v>
      </c>
      <c r="AJ1887" s="25">
        <f t="shared" si="759"/>
        <v>1</v>
      </c>
      <c r="AK1887" s="25">
        <f t="shared" si="760"/>
        <v>0</v>
      </c>
      <c r="AL1887" s="25">
        <f t="shared" ca="1" si="761"/>
        <v>0</v>
      </c>
      <c r="AM1887" s="25">
        <f t="shared" ca="1" si="762"/>
        <v>0</v>
      </c>
      <c r="AN1887" s="25">
        <f ca="1">IF(AM1887=0,0,COUNTIF($AM$19:AM1887,C1887*10+1))</f>
        <v>0</v>
      </c>
      <c r="AO1887" s="20">
        <f t="shared" ca="1" si="763"/>
        <v>0</v>
      </c>
      <c r="AP1887" s="32">
        <f t="shared" ca="1" si="764"/>
        <v>0</v>
      </c>
    </row>
    <row r="1888" spans="1:42" x14ac:dyDescent="0.2">
      <c r="A1888" s="14">
        <f>Daten!A1888</f>
        <v>70614</v>
      </c>
      <c r="B1888" s="7" t="str">
        <f>Daten!B1888</f>
        <v xml:space="preserve">Landeck                                           </v>
      </c>
      <c r="C1888" s="14">
        <f t="shared" si="740"/>
        <v>7</v>
      </c>
      <c r="D1888" s="9">
        <f>Daten!D1888</f>
        <v>0</v>
      </c>
      <c r="E1888" s="8">
        <f>Daten!E1888</f>
        <v>7617</v>
      </c>
      <c r="F1888" s="8">
        <f>Daten!F1888</f>
        <v>7605</v>
      </c>
      <c r="G1888" s="26">
        <f t="shared" si="741"/>
        <v>12</v>
      </c>
      <c r="H1888" s="28">
        <f t="shared" si="742"/>
        <v>1.5779092702169625E-3</v>
      </c>
      <c r="I1888" s="20">
        <f t="shared" si="743"/>
        <v>108.33669378866206</v>
      </c>
      <c r="J1888" s="20">
        <f t="shared" si="744"/>
        <v>-96.33669378866206</v>
      </c>
      <c r="K1888" s="26">
        <f t="shared" si="745"/>
        <v>48168.346894331029</v>
      </c>
      <c r="L1888" s="15">
        <f>Daten!G1888</f>
        <v>1046</v>
      </c>
      <c r="M1888" s="15">
        <f>Daten!H1888</f>
        <v>5030</v>
      </c>
      <c r="N1888" s="15">
        <f>Daten!I1888</f>
        <v>1541</v>
      </c>
      <c r="O1888" s="27">
        <f t="shared" si="746"/>
        <v>0.51431411530815108</v>
      </c>
      <c r="P1888" s="15">
        <f t="shared" si="747"/>
        <v>2879.4215766477614</v>
      </c>
      <c r="Q1888" s="20">
        <f t="shared" si="748"/>
        <v>-292.42157664776141</v>
      </c>
      <c r="R1888" s="26">
        <f t="shared" si="749"/>
        <v>-58484.315329552279</v>
      </c>
      <c r="S1888" s="8">
        <f>Daten!K1888</f>
        <v>2265.88</v>
      </c>
      <c r="T1888" s="8">
        <f>Daten!L1888</f>
        <v>674490.18</v>
      </c>
      <c r="U1888" s="8">
        <f>Daten!M1888</f>
        <v>3042858.69</v>
      </c>
      <c r="V1888" s="8">
        <f>Daten!N1888</f>
        <v>500</v>
      </c>
      <c r="W1888" s="8">
        <f>Daten!O1888</f>
        <v>500</v>
      </c>
      <c r="X1888" s="22">
        <f t="shared" si="750"/>
        <v>3719614.75</v>
      </c>
      <c r="Y1888" s="8">
        <f t="shared" si="751"/>
        <v>3124709.6058813659</v>
      </c>
      <c r="Z1888" s="20">
        <f t="shared" si="752"/>
        <v>594905.14411863405</v>
      </c>
      <c r="AA1888" s="26">
        <f t="shared" si="753"/>
        <v>-59490.514411863405</v>
      </c>
      <c r="AB1888" s="31">
        <f t="shared" si="754"/>
        <v>-69806.482847084655</v>
      </c>
      <c r="AC1888" s="30">
        <f t="shared" si="755"/>
        <v>0</v>
      </c>
      <c r="AG1888" s="25">
        <f t="shared" si="756"/>
        <v>0</v>
      </c>
      <c r="AH1888" s="25">
        <f t="shared" si="757"/>
        <v>0</v>
      </c>
      <c r="AI1888" s="25">
        <f t="shared" si="758"/>
        <v>0</v>
      </c>
      <c r="AJ1888" s="25">
        <f t="shared" si="759"/>
        <v>1</v>
      </c>
      <c r="AK1888" s="25">
        <f t="shared" si="760"/>
        <v>0</v>
      </c>
      <c r="AL1888" s="25">
        <f t="shared" ca="1" si="761"/>
        <v>0</v>
      </c>
      <c r="AM1888" s="25">
        <f t="shared" ca="1" si="762"/>
        <v>0</v>
      </c>
      <c r="AN1888" s="25">
        <f ca="1">IF(AM1888=0,0,COUNTIF($AM$19:AM1888,C1888*10+1))</f>
        <v>0</v>
      </c>
      <c r="AO1888" s="20">
        <f t="shared" ca="1" si="763"/>
        <v>0</v>
      </c>
      <c r="AP1888" s="32">
        <f t="shared" ca="1" si="764"/>
        <v>0</v>
      </c>
    </row>
    <row r="1889" spans="1:42" x14ac:dyDescent="0.2">
      <c r="A1889" s="14">
        <f>Daten!A1889</f>
        <v>70615</v>
      </c>
      <c r="B1889" s="7" t="str">
        <f>Daten!B1889</f>
        <v xml:space="preserve">Nauders                                           </v>
      </c>
      <c r="C1889" s="14">
        <f t="shared" si="740"/>
        <v>7</v>
      </c>
      <c r="D1889" s="9">
        <f>Daten!D1889</f>
        <v>0</v>
      </c>
      <c r="E1889" s="8">
        <f>Daten!E1889</f>
        <v>1565</v>
      </c>
      <c r="F1889" s="8">
        <f>Daten!F1889</f>
        <v>1534</v>
      </c>
      <c r="G1889" s="26">
        <f t="shared" si="741"/>
        <v>31</v>
      </c>
      <c r="H1889" s="28">
        <f t="shared" si="742"/>
        <v>2.0208604954367666E-2</v>
      </c>
      <c r="I1889" s="20">
        <f t="shared" si="743"/>
        <v>21.852529687285678</v>
      </c>
      <c r="J1889" s="20">
        <f t="shared" si="744"/>
        <v>9.1474703127143222</v>
      </c>
      <c r="K1889" s="26">
        <f t="shared" si="745"/>
        <v>-4573.735156357161</v>
      </c>
      <c r="L1889" s="15">
        <f>Daten!G1889</f>
        <v>260</v>
      </c>
      <c r="M1889" s="15">
        <f>Daten!H1889</f>
        <v>1009</v>
      </c>
      <c r="N1889" s="15">
        <f>Daten!I1889</f>
        <v>296</v>
      </c>
      <c r="O1889" s="27">
        <f t="shared" si="746"/>
        <v>0.55104063429137762</v>
      </c>
      <c r="P1889" s="15">
        <f t="shared" si="747"/>
        <v>577.60166418242375</v>
      </c>
      <c r="Q1889" s="20">
        <f t="shared" si="748"/>
        <v>-21.601664182423747</v>
      </c>
      <c r="R1889" s="26">
        <f t="shared" si="749"/>
        <v>-4320.3328364847494</v>
      </c>
      <c r="S1889" s="8">
        <f>Daten!K1889</f>
        <v>4388.45</v>
      </c>
      <c r="T1889" s="8">
        <f>Daten!L1889</f>
        <v>266831.88</v>
      </c>
      <c r="U1889" s="8">
        <f>Daten!M1889</f>
        <v>728573.92</v>
      </c>
      <c r="V1889" s="8">
        <f>Daten!N1889</f>
        <v>500</v>
      </c>
      <c r="W1889" s="8">
        <f>Daten!O1889</f>
        <v>500</v>
      </c>
      <c r="X1889" s="22">
        <f t="shared" si="750"/>
        <v>999794.25</v>
      </c>
      <c r="Y1889" s="8">
        <f t="shared" si="751"/>
        <v>642007.42197772581</v>
      </c>
      <c r="Z1889" s="20">
        <f t="shared" si="752"/>
        <v>357786.82802227419</v>
      </c>
      <c r="AA1889" s="26">
        <f t="shared" si="753"/>
        <v>-35778.68280222742</v>
      </c>
      <c r="AB1889" s="31">
        <f t="shared" si="754"/>
        <v>-44672.750795069333</v>
      </c>
      <c r="AC1889" s="30">
        <f t="shared" si="755"/>
        <v>0</v>
      </c>
      <c r="AG1889" s="25">
        <f t="shared" si="756"/>
        <v>0</v>
      </c>
      <c r="AH1889" s="25">
        <f t="shared" si="757"/>
        <v>0</v>
      </c>
      <c r="AI1889" s="25">
        <f t="shared" si="758"/>
        <v>0</v>
      </c>
      <c r="AJ1889" s="25">
        <f t="shared" si="759"/>
        <v>1</v>
      </c>
      <c r="AK1889" s="25">
        <f t="shared" si="760"/>
        <v>0</v>
      </c>
      <c r="AL1889" s="25">
        <f t="shared" ca="1" si="761"/>
        <v>0</v>
      </c>
      <c r="AM1889" s="25">
        <f t="shared" ca="1" si="762"/>
        <v>0</v>
      </c>
      <c r="AN1889" s="25">
        <f ca="1">IF(AM1889=0,0,COUNTIF($AM$19:AM1889,C1889*10+1))</f>
        <v>0</v>
      </c>
      <c r="AO1889" s="20">
        <f t="shared" ca="1" si="763"/>
        <v>0</v>
      </c>
      <c r="AP1889" s="32">
        <f t="shared" ca="1" si="764"/>
        <v>0</v>
      </c>
    </row>
    <row r="1890" spans="1:42" x14ac:dyDescent="0.2">
      <c r="A1890" s="14">
        <f>Daten!A1890</f>
        <v>70616</v>
      </c>
      <c r="B1890" s="7" t="str">
        <f>Daten!B1890</f>
        <v xml:space="preserve">Pettneu am Arlberg                                </v>
      </c>
      <c r="C1890" s="14">
        <f t="shared" si="740"/>
        <v>7</v>
      </c>
      <c r="D1890" s="9">
        <f>Daten!D1890</f>
        <v>0</v>
      </c>
      <c r="E1890" s="8">
        <f>Daten!E1890</f>
        <v>1445</v>
      </c>
      <c r="F1890" s="8">
        <f>Daten!F1890</f>
        <v>1489</v>
      </c>
      <c r="G1890" s="26">
        <f t="shared" si="741"/>
        <v>-44</v>
      </c>
      <c r="H1890" s="28">
        <f t="shared" si="742"/>
        <v>-2.9550033579583614E-2</v>
      </c>
      <c r="I1890" s="20">
        <f t="shared" si="743"/>
        <v>21.211484161908981</v>
      </c>
      <c r="J1890" s="20">
        <f t="shared" si="744"/>
        <v>-65.211484161908984</v>
      </c>
      <c r="K1890" s="26">
        <f t="shared" si="745"/>
        <v>32605.742080954493</v>
      </c>
      <c r="L1890" s="15">
        <f>Daten!G1890</f>
        <v>192</v>
      </c>
      <c r="M1890" s="15">
        <f>Daten!H1890</f>
        <v>973</v>
      </c>
      <c r="N1890" s="15">
        <f>Daten!I1890</f>
        <v>280</v>
      </c>
      <c r="O1890" s="27">
        <f t="shared" si="746"/>
        <v>0.48509763617677287</v>
      </c>
      <c r="P1890" s="15">
        <f t="shared" si="747"/>
        <v>556.99347794796654</v>
      </c>
      <c r="Q1890" s="20">
        <f t="shared" si="748"/>
        <v>-84.993477947966539</v>
      </c>
      <c r="R1890" s="26">
        <f t="shared" si="749"/>
        <v>-16998.695589593306</v>
      </c>
      <c r="S1890" s="8">
        <f>Daten!K1890</f>
        <v>2678.55</v>
      </c>
      <c r="T1890" s="8">
        <f>Daten!L1890</f>
        <v>155232.74</v>
      </c>
      <c r="U1890" s="8">
        <f>Daten!M1890</f>
        <v>252885.14</v>
      </c>
      <c r="V1890" s="8">
        <f>Daten!N1890</f>
        <v>500</v>
      </c>
      <c r="W1890" s="8">
        <f>Daten!O1890</f>
        <v>500</v>
      </c>
      <c r="X1890" s="22">
        <f t="shared" si="750"/>
        <v>410796.43</v>
      </c>
      <c r="Y1890" s="8">
        <f t="shared" si="751"/>
        <v>592780.01581968938</v>
      </c>
      <c r="Z1890" s="20">
        <f t="shared" si="752"/>
        <v>-181983.58581968938</v>
      </c>
      <c r="AA1890" s="26">
        <f t="shared" si="753"/>
        <v>18198.35858196894</v>
      </c>
      <c r="AB1890" s="31">
        <f t="shared" si="754"/>
        <v>33805.405073330126</v>
      </c>
      <c r="AC1890" s="30">
        <f t="shared" si="755"/>
        <v>33805.405073330126</v>
      </c>
      <c r="AG1890" s="25">
        <f t="shared" si="756"/>
        <v>32605.742080954493</v>
      </c>
      <c r="AH1890" s="25">
        <f t="shared" si="757"/>
        <v>18198.35858196894</v>
      </c>
      <c r="AI1890" s="25">
        <f t="shared" si="758"/>
        <v>50804.100662923433</v>
      </c>
      <c r="AJ1890" s="25">
        <f t="shared" si="759"/>
        <v>1</v>
      </c>
      <c r="AK1890" s="25">
        <f t="shared" si="760"/>
        <v>50804.100662923433</v>
      </c>
      <c r="AL1890" s="25">
        <f t="shared" ca="1" si="761"/>
        <v>95268</v>
      </c>
      <c r="AM1890" s="25">
        <f t="shared" ca="1" si="762"/>
        <v>71</v>
      </c>
      <c r="AN1890" s="25">
        <f ca="1">IF(AM1890=0,0,COUNTIF($AM$19:AM1890,C1890*10+1))</f>
        <v>45</v>
      </c>
      <c r="AO1890" s="20">
        <f t="shared" ca="1" si="763"/>
        <v>0</v>
      </c>
      <c r="AP1890" s="32">
        <f t="shared" ca="1" si="764"/>
        <v>95268</v>
      </c>
    </row>
    <row r="1891" spans="1:42" x14ac:dyDescent="0.2">
      <c r="A1891" s="14">
        <f>Daten!A1891</f>
        <v>70617</v>
      </c>
      <c r="B1891" s="7" t="str">
        <f>Daten!B1891</f>
        <v xml:space="preserve">Pfunds                                            </v>
      </c>
      <c r="C1891" s="14">
        <f t="shared" si="740"/>
        <v>7</v>
      </c>
      <c r="D1891" s="9">
        <f>Daten!D1891</f>
        <v>0</v>
      </c>
      <c r="E1891" s="8">
        <f>Daten!E1891</f>
        <v>2603</v>
      </c>
      <c r="F1891" s="8">
        <f>Daten!F1891</f>
        <v>2601</v>
      </c>
      <c r="G1891" s="26">
        <f t="shared" si="741"/>
        <v>2</v>
      </c>
      <c r="H1891" s="28">
        <f t="shared" si="742"/>
        <v>7.6893502499038834E-4</v>
      </c>
      <c r="I1891" s="20">
        <f t="shared" si="743"/>
        <v>37.052431366773178</v>
      </c>
      <c r="J1891" s="20">
        <f t="shared" si="744"/>
        <v>-35.052431366773178</v>
      </c>
      <c r="K1891" s="26">
        <f t="shared" si="745"/>
        <v>17526.215683386588</v>
      </c>
      <c r="L1891" s="15">
        <f>Daten!G1891</f>
        <v>438</v>
      </c>
      <c r="M1891" s="15">
        <f>Daten!H1891</f>
        <v>1673</v>
      </c>
      <c r="N1891" s="15">
        <f>Daten!I1891</f>
        <v>492</v>
      </c>
      <c r="O1891" s="27">
        <f t="shared" si="746"/>
        <v>0.55588762701733418</v>
      </c>
      <c r="P1891" s="15">
        <f t="shared" si="747"/>
        <v>957.7082102846332</v>
      </c>
      <c r="Q1891" s="20">
        <f t="shared" si="748"/>
        <v>-27.708210284633196</v>
      </c>
      <c r="R1891" s="26">
        <f t="shared" si="749"/>
        <v>-5541.6420569266393</v>
      </c>
      <c r="S1891" s="8">
        <f>Daten!K1891</f>
        <v>9816.11</v>
      </c>
      <c r="T1891" s="8">
        <f>Daten!L1891</f>
        <v>218950.12</v>
      </c>
      <c r="U1891" s="8">
        <f>Daten!M1891</f>
        <v>475855.61</v>
      </c>
      <c r="V1891" s="8">
        <f>Daten!N1891</f>
        <v>500</v>
      </c>
      <c r="W1891" s="8">
        <f>Daten!O1891</f>
        <v>500</v>
      </c>
      <c r="X1891" s="22">
        <f t="shared" si="750"/>
        <v>704621.84</v>
      </c>
      <c r="Y1891" s="8">
        <f t="shared" si="751"/>
        <v>1067824.4852447414</v>
      </c>
      <c r="Z1891" s="20">
        <f t="shared" si="752"/>
        <v>-363202.64524474146</v>
      </c>
      <c r="AA1891" s="26">
        <f t="shared" si="753"/>
        <v>36320.264524474151</v>
      </c>
      <c r="AB1891" s="31">
        <f t="shared" si="754"/>
        <v>48304.838150934098</v>
      </c>
      <c r="AC1891" s="30">
        <f t="shared" si="755"/>
        <v>48304.838150934098</v>
      </c>
      <c r="AG1891" s="25">
        <f t="shared" si="756"/>
        <v>17526.215683386588</v>
      </c>
      <c r="AH1891" s="25">
        <f t="shared" si="757"/>
        <v>36320.264524474151</v>
      </c>
      <c r="AI1891" s="25">
        <f t="shared" si="758"/>
        <v>53846.480207860739</v>
      </c>
      <c r="AJ1891" s="25">
        <f t="shared" si="759"/>
        <v>1</v>
      </c>
      <c r="AK1891" s="25">
        <f t="shared" si="760"/>
        <v>53846.480207860739</v>
      </c>
      <c r="AL1891" s="25">
        <f t="shared" ca="1" si="761"/>
        <v>100973</v>
      </c>
      <c r="AM1891" s="25">
        <f t="shared" ca="1" si="762"/>
        <v>71</v>
      </c>
      <c r="AN1891" s="25">
        <f ca="1">IF(AM1891=0,0,COUNTIF($AM$19:AM1891,C1891*10+1))</f>
        <v>46</v>
      </c>
      <c r="AO1891" s="20">
        <f t="shared" ca="1" si="763"/>
        <v>0</v>
      </c>
      <c r="AP1891" s="32">
        <f t="shared" ca="1" si="764"/>
        <v>100973</v>
      </c>
    </row>
    <row r="1892" spans="1:42" x14ac:dyDescent="0.2">
      <c r="A1892" s="14">
        <f>Daten!A1892</f>
        <v>70618</v>
      </c>
      <c r="B1892" s="7" t="str">
        <f>Daten!B1892</f>
        <v xml:space="preserve">Pians                                             </v>
      </c>
      <c r="C1892" s="14">
        <f t="shared" si="740"/>
        <v>7</v>
      </c>
      <c r="D1892" s="9">
        <f>Daten!D1892</f>
        <v>0</v>
      </c>
      <c r="E1892" s="8">
        <f>Daten!E1892</f>
        <v>794</v>
      </c>
      <c r="F1892" s="8">
        <f>Daten!F1892</f>
        <v>806</v>
      </c>
      <c r="G1892" s="26">
        <f t="shared" si="741"/>
        <v>-12</v>
      </c>
      <c r="H1892" s="28">
        <f t="shared" si="742"/>
        <v>-1.488833746898263E-2</v>
      </c>
      <c r="I1892" s="20">
        <f t="shared" si="743"/>
        <v>11.481837632302645</v>
      </c>
      <c r="J1892" s="20">
        <f t="shared" si="744"/>
        <v>-23.481837632302643</v>
      </c>
      <c r="K1892" s="26">
        <f t="shared" si="745"/>
        <v>11740.918816151321</v>
      </c>
      <c r="L1892" s="15">
        <f>Daten!G1892</f>
        <v>124</v>
      </c>
      <c r="M1892" s="15">
        <f>Daten!H1892</f>
        <v>499</v>
      </c>
      <c r="N1892" s="15">
        <f>Daten!I1892</f>
        <v>171</v>
      </c>
      <c r="O1892" s="27">
        <f t="shared" si="746"/>
        <v>0.59118236472945895</v>
      </c>
      <c r="P1892" s="15">
        <f t="shared" si="747"/>
        <v>285.6523591942809</v>
      </c>
      <c r="Q1892" s="20">
        <f t="shared" si="748"/>
        <v>9.3476408057190952</v>
      </c>
      <c r="R1892" s="26">
        <f t="shared" si="749"/>
        <v>1869.528161143819</v>
      </c>
      <c r="S1892" s="8">
        <f>Daten!K1892</f>
        <v>364.11</v>
      </c>
      <c r="T1892" s="8">
        <f>Daten!L1892</f>
        <v>72871.8</v>
      </c>
      <c r="U1892" s="8">
        <f>Daten!M1892</f>
        <v>499935.22</v>
      </c>
      <c r="V1892" s="8">
        <f>Daten!N1892</f>
        <v>500</v>
      </c>
      <c r="W1892" s="8">
        <f>Daten!O1892</f>
        <v>500</v>
      </c>
      <c r="X1892" s="22">
        <f t="shared" si="750"/>
        <v>573171.13</v>
      </c>
      <c r="Y1892" s="8">
        <f t="shared" si="751"/>
        <v>325721.33741234144</v>
      </c>
      <c r="Z1892" s="20">
        <f t="shared" si="752"/>
        <v>247449.79258765857</v>
      </c>
      <c r="AA1892" s="26">
        <f t="shared" si="753"/>
        <v>-24744.979258765859</v>
      </c>
      <c r="AB1892" s="31">
        <f t="shared" si="754"/>
        <v>-11134.53228147072</v>
      </c>
      <c r="AC1892" s="30">
        <f t="shared" si="755"/>
        <v>0</v>
      </c>
      <c r="AG1892" s="25">
        <f t="shared" si="756"/>
        <v>0</v>
      </c>
      <c r="AH1892" s="25">
        <f t="shared" si="757"/>
        <v>0</v>
      </c>
      <c r="AI1892" s="25">
        <f t="shared" si="758"/>
        <v>0</v>
      </c>
      <c r="AJ1892" s="25">
        <f t="shared" si="759"/>
        <v>1</v>
      </c>
      <c r="AK1892" s="25">
        <f t="shared" si="760"/>
        <v>0</v>
      </c>
      <c r="AL1892" s="25">
        <f t="shared" ca="1" si="761"/>
        <v>0</v>
      </c>
      <c r="AM1892" s="25">
        <f t="shared" ca="1" si="762"/>
        <v>0</v>
      </c>
      <c r="AN1892" s="25">
        <f ca="1">IF(AM1892=0,0,COUNTIF($AM$19:AM1892,C1892*10+1))</f>
        <v>0</v>
      </c>
      <c r="AO1892" s="20">
        <f t="shared" ca="1" si="763"/>
        <v>0</v>
      </c>
      <c r="AP1892" s="32">
        <f t="shared" ca="1" si="764"/>
        <v>0</v>
      </c>
    </row>
    <row r="1893" spans="1:42" x14ac:dyDescent="0.2">
      <c r="A1893" s="14">
        <f>Daten!A1893</f>
        <v>70619</v>
      </c>
      <c r="B1893" s="7" t="str">
        <f>Daten!B1893</f>
        <v xml:space="preserve">Prutz                                             </v>
      </c>
      <c r="C1893" s="14">
        <f t="shared" si="740"/>
        <v>7</v>
      </c>
      <c r="D1893" s="9">
        <f>Daten!D1893</f>
        <v>0</v>
      </c>
      <c r="E1893" s="8">
        <f>Daten!E1893</f>
        <v>1892</v>
      </c>
      <c r="F1893" s="8">
        <f>Daten!F1893</f>
        <v>1866</v>
      </c>
      <c r="G1893" s="26">
        <f t="shared" si="741"/>
        <v>26</v>
      </c>
      <c r="H1893" s="28">
        <f t="shared" si="742"/>
        <v>1.3933547695605574E-2</v>
      </c>
      <c r="I1893" s="20">
        <f t="shared" si="743"/>
        <v>26.582021118953765</v>
      </c>
      <c r="J1893" s="20">
        <f t="shared" si="744"/>
        <v>-0.58202111895376518</v>
      </c>
      <c r="K1893" s="26">
        <f t="shared" si="745"/>
        <v>291.01055947688258</v>
      </c>
      <c r="L1893" s="15">
        <f>Daten!G1893</f>
        <v>292</v>
      </c>
      <c r="M1893" s="15">
        <f>Daten!H1893</f>
        <v>1233</v>
      </c>
      <c r="N1893" s="15">
        <f>Daten!I1893</f>
        <v>367</v>
      </c>
      <c r="O1893" s="27">
        <f t="shared" si="746"/>
        <v>0.53446877534468773</v>
      </c>
      <c r="P1893" s="15">
        <f t="shared" si="747"/>
        <v>705.83037853015696</v>
      </c>
      <c r="Q1893" s="20">
        <f t="shared" si="748"/>
        <v>-46.830378530156963</v>
      </c>
      <c r="R1893" s="26">
        <f t="shared" si="749"/>
        <v>-9366.0757060313917</v>
      </c>
      <c r="S1893" s="8">
        <f>Daten!K1893</f>
        <v>1457.47</v>
      </c>
      <c r="T1893" s="8">
        <f>Daten!L1893</f>
        <v>141095.44</v>
      </c>
      <c r="U1893" s="8">
        <f>Daten!M1893</f>
        <v>631212.46</v>
      </c>
      <c r="V1893" s="8">
        <f>Daten!N1893</f>
        <v>500</v>
      </c>
      <c r="W1893" s="8">
        <f>Daten!O1893</f>
        <v>500</v>
      </c>
      <c r="X1893" s="22">
        <f t="shared" si="750"/>
        <v>773765.37</v>
      </c>
      <c r="Y1893" s="8">
        <f t="shared" si="751"/>
        <v>776152.10375837528</v>
      </c>
      <c r="Z1893" s="20">
        <f t="shared" si="752"/>
        <v>-2386.7337583752815</v>
      </c>
      <c r="AA1893" s="26">
        <f t="shared" si="753"/>
        <v>238.67337583752817</v>
      </c>
      <c r="AB1893" s="31">
        <f t="shared" si="754"/>
        <v>-8836.3917707169803</v>
      </c>
      <c r="AC1893" s="30">
        <f t="shared" si="755"/>
        <v>0</v>
      </c>
      <c r="AG1893" s="25">
        <f t="shared" si="756"/>
        <v>0</v>
      </c>
      <c r="AH1893" s="25">
        <f t="shared" si="757"/>
        <v>0</v>
      </c>
      <c r="AI1893" s="25">
        <f t="shared" si="758"/>
        <v>0</v>
      </c>
      <c r="AJ1893" s="25">
        <f t="shared" si="759"/>
        <v>1</v>
      </c>
      <c r="AK1893" s="25">
        <f t="shared" si="760"/>
        <v>0</v>
      </c>
      <c r="AL1893" s="25">
        <f t="shared" ca="1" si="761"/>
        <v>0</v>
      </c>
      <c r="AM1893" s="25">
        <f t="shared" ca="1" si="762"/>
        <v>0</v>
      </c>
      <c r="AN1893" s="25">
        <f ca="1">IF(AM1893=0,0,COUNTIF($AM$19:AM1893,C1893*10+1))</f>
        <v>0</v>
      </c>
      <c r="AO1893" s="20">
        <f t="shared" ca="1" si="763"/>
        <v>0</v>
      </c>
      <c r="AP1893" s="32">
        <f t="shared" ca="1" si="764"/>
        <v>0</v>
      </c>
    </row>
    <row r="1894" spans="1:42" x14ac:dyDescent="0.2">
      <c r="A1894" s="14">
        <f>Daten!A1894</f>
        <v>70620</v>
      </c>
      <c r="B1894" s="7" t="str">
        <f>Daten!B1894</f>
        <v xml:space="preserve">Ried im Oberinntal                                </v>
      </c>
      <c r="C1894" s="14">
        <f t="shared" si="740"/>
        <v>7</v>
      </c>
      <c r="D1894" s="9">
        <f>Daten!D1894</f>
        <v>0</v>
      </c>
      <c r="E1894" s="8">
        <f>Daten!E1894</f>
        <v>1326</v>
      </c>
      <c r="F1894" s="8">
        <f>Daten!F1894</f>
        <v>1250</v>
      </c>
      <c r="G1894" s="26">
        <f t="shared" si="741"/>
        <v>76</v>
      </c>
      <c r="H1894" s="28">
        <f t="shared" si="742"/>
        <v>6.08E-2</v>
      </c>
      <c r="I1894" s="20">
        <f t="shared" si="743"/>
        <v>17.806820149352738</v>
      </c>
      <c r="J1894" s="20">
        <f t="shared" si="744"/>
        <v>58.193179850647262</v>
      </c>
      <c r="K1894" s="26">
        <f t="shared" si="745"/>
        <v>-29096.589925323631</v>
      </c>
      <c r="L1894" s="15">
        <f>Daten!G1894</f>
        <v>200</v>
      </c>
      <c r="M1894" s="15">
        <f>Daten!H1894</f>
        <v>898</v>
      </c>
      <c r="N1894" s="15">
        <f>Daten!I1894</f>
        <v>228</v>
      </c>
      <c r="O1894" s="27">
        <f t="shared" si="746"/>
        <v>0.47661469933184858</v>
      </c>
      <c r="P1894" s="15">
        <f t="shared" si="747"/>
        <v>514.05975662618084</v>
      </c>
      <c r="Q1894" s="20">
        <f t="shared" si="748"/>
        <v>-86.059756626180842</v>
      </c>
      <c r="R1894" s="26">
        <f t="shared" si="749"/>
        <v>-17211.951325236168</v>
      </c>
      <c r="S1894" s="8">
        <f>Daten!K1894</f>
        <v>3139.1</v>
      </c>
      <c r="T1894" s="8">
        <f>Daten!L1894</f>
        <v>139582.42000000001</v>
      </c>
      <c r="U1894" s="8">
        <f>Daten!M1894</f>
        <v>650547.17000000004</v>
      </c>
      <c r="V1894" s="8">
        <f>Daten!N1894</f>
        <v>500</v>
      </c>
      <c r="W1894" s="8">
        <f>Daten!O1894</f>
        <v>500</v>
      </c>
      <c r="X1894" s="22">
        <f t="shared" si="750"/>
        <v>793268.69000000006</v>
      </c>
      <c r="Y1894" s="8">
        <f t="shared" si="751"/>
        <v>543962.83804630314</v>
      </c>
      <c r="Z1894" s="20">
        <f t="shared" si="752"/>
        <v>249305.85195369693</v>
      </c>
      <c r="AA1894" s="26">
        <f t="shared" si="753"/>
        <v>-24930.585195369695</v>
      </c>
      <c r="AB1894" s="31">
        <f t="shared" si="754"/>
        <v>-71239.126445929491</v>
      </c>
      <c r="AC1894" s="30">
        <f t="shared" si="755"/>
        <v>0</v>
      </c>
      <c r="AG1894" s="25">
        <f t="shared" si="756"/>
        <v>0</v>
      </c>
      <c r="AH1894" s="25">
        <f t="shared" si="757"/>
        <v>0</v>
      </c>
      <c r="AI1894" s="25">
        <f t="shared" si="758"/>
        <v>0</v>
      </c>
      <c r="AJ1894" s="25">
        <f t="shared" si="759"/>
        <v>1</v>
      </c>
      <c r="AK1894" s="25">
        <f t="shared" si="760"/>
        <v>0</v>
      </c>
      <c r="AL1894" s="25">
        <f t="shared" ca="1" si="761"/>
        <v>0</v>
      </c>
      <c r="AM1894" s="25">
        <f t="shared" ca="1" si="762"/>
        <v>0</v>
      </c>
      <c r="AN1894" s="25">
        <f ca="1">IF(AM1894=0,0,COUNTIF($AM$19:AM1894,C1894*10+1))</f>
        <v>0</v>
      </c>
      <c r="AO1894" s="20">
        <f t="shared" ca="1" si="763"/>
        <v>0</v>
      </c>
      <c r="AP1894" s="32">
        <f t="shared" ca="1" si="764"/>
        <v>0</v>
      </c>
    </row>
    <row r="1895" spans="1:42" x14ac:dyDescent="0.2">
      <c r="A1895" s="14">
        <f>Daten!A1895</f>
        <v>70621</v>
      </c>
      <c r="B1895" s="7" t="str">
        <f>Daten!B1895</f>
        <v xml:space="preserve">St. Anton am Arlberg                              </v>
      </c>
      <c r="C1895" s="14">
        <f t="shared" si="740"/>
        <v>7</v>
      </c>
      <c r="D1895" s="9">
        <f>Daten!D1895</f>
        <v>0</v>
      </c>
      <c r="E1895" s="8">
        <f>Daten!E1895</f>
        <v>2339</v>
      </c>
      <c r="F1895" s="8">
        <f>Daten!F1895</f>
        <v>2342</v>
      </c>
      <c r="G1895" s="26">
        <f t="shared" si="741"/>
        <v>-3</v>
      </c>
      <c r="H1895" s="28">
        <f t="shared" si="742"/>
        <v>-1.2809564474807857E-3</v>
      </c>
      <c r="I1895" s="20">
        <f t="shared" si="743"/>
        <v>33.362858231827289</v>
      </c>
      <c r="J1895" s="20">
        <f t="shared" si="744"/>
        <v>-36.362858231827289</v>
      </c>
      <c r="K1895" s="26">
        <f t="shared" si="745"/>
        <v>18181.429115913645</v>
      </c>
      <c r="L1895" s="15">
        <f>Daten!G1895</f>
        <v>277</v>
      </c>
      <c r="M1895" s="15">
        <f>Daten!H1895</f>
        <v>1575</v>
      </c>
      <c r="N1895" s="15">
        <f>Daten!I1895</f>
        <v>487</v>
      </c>
      <c r="O1895" s="27">
        <f t="shared" si="746"/>
        <v>0.48507936507936505</v>
      </c>
      <c r="P1895" s="15">
        <f t="shared" si="747"/>
        <v>901.60814775749986</v>
      </c>
      <c r="Q1895" s="20">
        <f t="shared" si="748"/>
        <v>-137.60814775749986</v>
      </c>
      <c r="R1895" s="26">
        <f t="shared" si="749"/>
        <v>-27521.629551499973</v>
      </c>
      <c r="S1895" s="8">
        <f>Daten!K1895</f>
        <v>6549.06</v>
      </c>
      <c r="T1895" s="8">
        <f>Daten!L1895</f>
        <v>868098.13</v>
      </c>
      <c r="U1895" s="8">
        <f>Daten!M1895</f>
        <v>2569895.37</v>
      </c>
      <c r="V1895" s="8">
        <f>Daten!N1895</f>
        <v>500</v>
      </c>
      <c r="W1895" s="8">
        <f>Daten!O1895</f>
        <v>500</v>
      </c>
      <c r="X1895" s="22">
        <f t="shared" si="750"/>
        <v>3444542.56</v>
      </c>
      <c r="Y1895" s="8">
        <f t="shared" si="751"/>
        <v>959524.19169706118</v>
      </c>
      <c r="Z1895" s="20">
        <f t="shared" si="752"/>
        <v>2485018.368302939</v>
      </c>
      <c r="AA1895" s="26">
        <f t="shared" si="753"/>
        <v>-248501.83683029391</v>
      </c>
      <c r="AB1895" s="31">
        <f t="shared" si="754"/>
        <v>-257842.03726588024</v>
      </c>
      <c r="AC1895" s="30">
        <f t="shared" si="755"/>
        <v>0</v>
      </c>
      <c r="AG1895" s="25">
        <f t="shared" si="756"/>
        <v>0</v>
      </c>
      <c r="AH1895" s="25">
        <f t="shared" si="757"/>
        <v>0</v>
      </c>
      <c r="AI1895" s="25">
        <f t="shared" si="758"/>
        <v>0</v>
      </c>
      <c r="AJ1895" s="25">
        <f t="shared" si="759"/>
        <v>1</v>
      </c>
      <c r="AK1895" s="25">
        <f t="shared" si="760"/>
        <v>0</v>
      </c>
      <c r="AL1895" s="25">
        <f t="shared" ca="1" si="761"/>
        <v>0</v>
      </c>
      <c r="AM1895" s="25">
        <f t="shared" ca="1" si="762"/>
        <v>0</v>
      </c>
      <c r="AN1895" s="25">
        <f ca="1">IF(AM1895=0,0,COUNTIF($AM$19:AM1895,C1895*10+1))</f>
        <v>0</v>
      </c>
      <c r="AO1895" s="20">
        <f t="shared" ca="1" si="763"/>
        <v>0</v>
      </c>
      <c r="AP1895" s="32">
        <f t="shared" ca="1" si="764"/>
        <v>0</v>
      </c>
    </row>
    <row r="1896" spans="1:42" x14ac:dyDescent="0.2">
      <c r="A1896" s="14">
        <f>Daten!A1896</f>
        <v>70622</v>
      </c>
      <c r="B1896" s="7" t="str">
        <f>Daten!B1896</f>
        <v xml:space="preserve">Schönwies                                        </v>
      </c>
      <c r="C1896" s="14">
        <f t="shared" si="740"/>
        <v>7</v>
      </c>
      <c r="D1896" s="9">
        <f>Daten!D1896</f>
        <v>0</v>
      </c>
      <c r="E1896" s="8">
        <f>Daten!E1896</f>
        <v>1766</v>
      </c>
      <c r="F1896" s="8">
        <f>Daten!F1896</f>
        <v>1683</v>
      </c>
      <c r="G1896" s="26">
        <f t="shared" si="741"/>
        <v>83</v>
      </c>
      <c r="H1896" s="28">
        <f t="shared" si="742"/>
        <v>4.9316696375519907E-2</v>
      </c>
      <c r="I1896" s="20">
        <f t="shared" si="743"/>
        <v>23.975102649088527</v>
      </c>
      <c r="J1896" s="20">
        <f t="shared" si="744"/>
        <v>59.024897350911473</v>
      </c>
      <c r="K1896" s="26">
        <f t="shared" si="745"/>
        <v>-29512.448675455737</v>
      </c>
      <c r="L1896" s="15">
        <f>Daten!G1896</f>
        <v>271</v>
      </c>
      <c r="M1896" s="15">
        <f>Daten!H1896</f>
        <v>1161</v>
      </c>
      <c r="N1896" s="15">
        <f>Daten!I1896</f>
        <v>334</v>
      </c>
      <c r="O1896" s="27">
        <f t="shared" si="746"/>
        <v>0.52110249784668394</v>
      </c>
      <c r="P1896" s="15">
        <f t="shared" si="747"/>
        <v>664.61400606124278</v>
      </c>
      <c r="Q1896" s="20">
        <f t="shared" si="748"/>
        <v>-59.614006061242776</v>
      </c>
      <c r="R1896" s="26">
        <f t="shared" si="749"/>
        <v>-11922.801212248556</v>
      </c>
      <c r="S1896" s="8">
        <f>Daten!K1896</f>
        <v>2584.13</v>
      </c>
      <c r="T1896" s="8">
        <f>Daten!L1896</f>
        <v>92535.18</v>
      </c>
      <c r="U1896" s="8">
        <f>Daten!M1896</f>
        <v>614582.89</v>
      </c>
      <c r="V1896" s="8">
        <f>Daten!N1896</f>
        <v>500</v>
      </c>
      <c r="W1896" s="8">
        <f>Daten!O1896</f>
        <v>500</v>
      </c>
      <c r="X1896" s="22">
        <f t="shared" si="750"/>
        <v>709702.2</v>
      </c>
      <c r="Y1896" s="8">
        <f t="shared" si="751"/>
        <v>724463.32729243697</v>
      </c>
      <c r="Z1896" s="20">
        <f t="shared" si="752"/>
        <v>-14761.127292437013</v>
      </c>
      <c r="AA1896" s="26">
        <f t="shared" si="753"/>
        <v>1476.1127292437013</v>
      </c>
      <c r="AB1896" s="31">
        <f t="shared" si="754"/>
        <v>-39959.137158460595</v>
      </c>
      <c r="AC1896" s="30">
        <f t="shared" si="755"/>
        <v>0</v>
      </c>
      <c r="AG1896" s="25">
        <f t="shared" si="756"/>
        <v>0</v>
      </c>
      <c r="AH1896" s="25">
        <f t="shared" si="757"/>
        <v>0</v>
      </c>
      <c r="AI1896" s="25">
        <f t="shared" si="758"/>
        <v>0</v>
      </c>
      <c r="AJ1896" s="25">
        <f t="shared" si="759"/>
        <v>1</v>
      </c>
      <c r="AK1896" s="25">
        <f t="shared" si="760"/>
        <v>0</v>
      </c>
      <c r="AL1896" s="25">
        <f t="shared" ca="1" si="761"/>
        <v>0</v>
      </c>
      <c r="AM1896" s="25">
        <f t="shared" ca="1" si="762"/>
        <v>0</v>
      </c>
      <c r="AN1896" s="25">
        <f ca="1">IF(AM1896=0,0,COUNTIF($AM$19:AM1896,C1896*10+1))</f>
        <v>0</v>
      </c>
      <c r="AO1896" s="20">
        <f t="shared" ca="1" si="763"/>
        <v>0</v>
      </c>
      <c r="AP1896" s="32">
        <f t="shared" ca="1" si="764"/>
        <v>0</v>
      </c>
    </row>
    <row r="1897" spans="1:42" x14ac:dyDescent="0.2">
      <c r="A1897" s="14">
        <f>Daten!A1897</f>
        <v>70623</v>
      </c>
      <c r="B1897" s="7" t="str">
        <f>Daten!B1897</f>
        <v xml:space="preserve">See                                               </v>
      </c>
      <c r="C1897" s="14">
        <f t="shared" si="740"/>
        <v>7</v>
      </c>
      <c r="D1897" s="9">
        <f>Daten!D1897</f>
        <v>0</v>
      </c>
      <c r="E1897" s="8">
        <f>Daten!E1897</f>
        <v>1231</v>
      </c>
      <c r="F1897" s="8">
        <f>Daten!F1897</f>
        <v>1266</v>
      </c>
      <c r="G1897" s="26">
        <f t="shared" si="741"/>
        <v>-35</v>
      </c>
      <c r="H1897" s="28">
        <f t="shared" si="742"/>
        <v>-2.7646129541864139E-2</v>
      </c>
      <c r="I1897" s="20">
        <f t="shared" si="743"/>
        <v>18.034747447264451</v>
      </c>
      <c r="J1897" s="20">
        <f t="shared" si="744"/>
        <v>-53.034747447264451</v>
      </c>
      <c r="K1897" s="26">
        <f t="shared" si="745"/>
        <v>26517.373723632227</v>
      </c>
      <c r="L1897" s="15">
        <f>Daten!G1897</f>
        <v>221</v>
      </c>
      <c r="M1897" s="15">
        <f>Daten!H1897</f>
        <v>839</v>
      </c>
      <c r="N1897" s="15">
        <f>Daten!I1897</f>
        <v>171</v>
      </c>
      <c r="O1897" s="27">
        <f t="shared" si="746"/>
        <v>0.46722288438617404</v>
      </c>
      <c r="P1897" s="15">
        <f t="shared" si="747"/>
        <v>480.28522918637611</v>
      </c>
      <c r="Q1897" s="20">
        <f t="shared" si="748"/>
        <v>-88.285229186376114</v>
      </c>
      <c r="R1897" s="26">
        <f t="shared" si="749"/>
        <v>-17657.045837275222</v>
      </c>
      <c r="S1897" s="8">
        <f>Daten!K1897</f>
        <v>1403.02</v>
      </c>
      <c r="T1897" s="8">
        <f>Daten!L1897</f>
        <v>106429.03</v>
      </c>
      <c r="U1897" s="8">
        <f>Daten!M1897</f>
        <v>407242.02</v>
      </c>
      <c r="V1897" s="8">
        <f>Daten!N1897</f>
        <v>500</v>
      </c>
      <c r="W1897" s="8">
        <f>Daten!O1897</f>
        <v>500</v>
      </c>
      <c r="X1897" s="22">
        <f t="shared" si="750"/>
        <v>515074.07</v>
      </c>
      <c r="Y1897" s="8">
        <f t="shared" si="751"/>
        <v>504991.14150452428</v>
      </c>
      <c r="Z1897" s="20">
        <f t="shared" si="752"/>
        <v>10082.928495475731</v>
      </c>
      <c r="AA1897" s="26">
        <f t="shared" si="753"/>
        <v>-1008.2928495475732</v>
      </c>
      <c r="AB1897" s="31">
        <f t="shared" si="754"/>
        <v>7852.0350368094314</v>
      </c>
      <c r="AC1897" s="30">
        <f t="shared" si="755"/>
        <v>7852.0350368094314</v>
      </c>
      <c r="AG1897" s="25">
        <f t="shared" si="756"/>
        <v>26517.373723632227</v>
      </c>
      <c r="AH1897" s="25">
        <f t="shared" si="757"/>
        <v>-1008.2928495475732</v>
      </c>
      <c r="AI1897" s="25">
        <f t="shared" si="758"/>
        <v>25509.080874084655</v>
      </c>
      <c r="AJ1897" s="25">
        <f t="shared" si="759"/>
        <v>1</v>
      </c>
      <c r="AK1897" s="25">
        <f t="shared" si="760"/>
        <v>25509.080874084655</v>
      </c>
      <c r="AL1897" s="25">
        <f t="shared" ca="1" si="761"/>
        <v>47835</v>
      </c>
      <c r="AM1897" s="25">
        <f t="shared" ca="1" si="762"/>
        <v>71</v>
      </c>
      <c r="AN1897" s="25">
        <f ca="1">IF(AM1897=0,0,COUNTIF($AM$19:AM1897,C1897*10+1))</f>
        <v>47</v>
      </c>
      <c r="AO1897" s="20">
        <f t="shared" ca="1" si="763"/>
        <v>0</v>
      </c>
      <c r="AP1897" s="32">
        <f t="shared" ca="1" si="764"/>
        <v>47835</v>
      </c>
    </row>
    <row r="1898" spans="1:42" x14ac:dyDescent="0.2">
      <c r="A1898" s="14">
        <f>Daten!A1898</f>
        <v>70624</v>
      </c>
      <c r="B1898" s="7" t="str">
        <f>Daten!B1898</f>
        <v xml:space="preserve">Serfaus                                           </v>
      </c>
      <c r="C1898" s="14">
        <f t="shared" si="740"/>
        <v>7</v>
      </c>
      <c r="D1898" s="9">
        <f>Daten!D1898</f>
        <v>0</v>
      </c>
      <c r="E1898" s="8">
        <f>Daten!E1898</f>
        <v>1180</v>
      </c>
      <c r="F1898" s="8">
        <f>Daten!F1898</f>
        <v>1129</v>
      </c>
      <c r="G1898" s="26">
        <f t="shared" si="741"/>
        <v>51</v>
      </c>
      <c r="H1898" s="28">
        <f t="shared" si="742"/>
        <v>4.5172719220549155E-2</v>
      </c>
      <c r="I1898" s="20">
        <f t="shared" si="743"/>
        <v>16.083119958895391</v>
      </c>
      <c r="J1898" s="20">
        <f t="shared" si="744"/>
        <v>34.916880041104605</v>
      </c>
      <c r="K1898" s="26">
        <f t="shared" si="745"/>
        <v>-17458.440020552302</v>
      </c>
      <c r="L1898" s="15">
        <f>Daten!G1898</f>
        <v>160</v>
      </c>
      <c r="M1898" s="15">
        <f>Daten!H1898</f>
        <v>826</v>
      </c>
      <c r="N1898" s="15">
        <f>Daten!I1898</f>
        <v>194</v>
      </c>
      <c r="O1898" s="27">
        <f t="shared" si="746"/>
        <v>0.42857142857142855</v>
      </c>
      <c r="P1898" s="15">
        <f t="shared" si="747"/>
        <v>472.8433841572666</v>
      </c>
      <c r="Q1898" s="20">
        <f t="shared" si="748"/>
        <v>-118.8433841572666</v>
      </c>
      <c r="R1898" s="26">
        <f t="shared" si="749"/>
        <v>-23768.676831453318</v>
      </c>
      <c r="S1898" s="8">
        <f>Daten!K1898</f>
        <v>2578.34</v>
      </c>
      <c r="T1898" s="8">
        <f>Daten!L1898</f>
        <v>455182.95</v>
      </c>
      <c r="U1898" s="8">
        <f>Daten!M1898</f>
        <v>1706193.28</v>
      </c>
      <c r="V1898" s="8">
        <f>Daten!N1898</f>
        <v>500</v>
      </c>
      <c r="W1898" s="8">
        <f>Daten!O1898</f>
        <v>500</v>
      </c>
      <c r="X1898" s="22">
        <f t="shared" si="750"/>
        <v>2163954.5700000003</v>
      </c>
      <c r="Y1898" s="8">
        <f t="shared" si="751"/>
        <v>484069.49388735881</v>
      </c>
      <c r="Z1898" s="20">
        <f t="shared" si="752"/>
        <v>1679885.0761126415</v>
      </c>
      <c r="AA1898" s="26">
        <f t="shared" si="753"/>
        <v>-167988.50761126415</v>
      </c>
      <c r="AB1898" s="31">
        <f t="shared" si="754"/>
        <v>-209215.62446326978</v>
      </c>
      <c r="AC1898" s="30">
        <f t="shared" si="755"/>
        <v>0</v>
      </c>
      <c r="AG1898" s="25">
        <f t="shared" si="756"/>
        <v>0</v>
      </c>
      <c r="AH1898" s="25">
        <f t="shared" si="757"/>
        <v>0</v>
      </c>
      <c r="AI1898" s="25">
        <f t="shared" si="758"/>
        <v>0</v>
      </c>
      <c r="AJ1898" s="25">
        <f t="shared" si="759"/>
        <v>1</v>
      </c>
      <c r="AK1898" s="25">
        <f t="shared" si="760"/>
        <v>0</v>
      </c>
      <c r="AL1898" s="25">
        <f t="shared" ca="1" si="761"/>
        <v>0</v>
      </c>
      <c r="AM1898" s="25">
        <f t="shared" ca="1" si="762"/>
        <v>0</v>
      </c>
      <c r="AN1898" s="25">
        <f ca="1">IF(AM1898=0,0,COUNTIF($AM$19:AM1898,C1898*10+1))</f>
        <v>0</v>
      </c>
      <c r="AO1898" s="20">
        <f t="shared" ca="1" si="763"/>
        <v>0</v>
      </c>
      <c r="AP1898" s="32">
        <f t="shared" ca="1" si="764"/>
        <v>0</v>
      </c>
    </row>
    <row r="1899" spans="1:42" x14ac:dyDescent="0.2">
      <c r="A1899" s="14">
        <f>Daten!A1899</f>
        <v>70625</v>
      </c>
      <c r="B1899" s="7" t="str">
        <f>Daten!B1899</f>
        <v xml:space="preserve">Spiss                                             </v>
      </c>
      <c r="C1899" s="14">
        <f t="shared" si="740"/>
        <v>7</v>
      </c>
      <c r="D1899" s="9">
        <f>Daten!D1899</f>
        <v>0</v>
      </c>
      <c r="E1899" s="8">
        <f>Daten!E1899</f>
        <v>96</v>
      </c>
      <c r="F1899" s="8">
        <f>Daten!F1899</f>
        <v>106</v>
      </c>
      <c r="G1899" s="26">
        <f t="shared" si="741"/>
        <v>-10</v>
      </c>
      <c r="H1899" s="28">
        <f t="shared" si="742"/>
        <v>-9.4339622641509441E-2</v>
      </c>
      <c r="I1899" s="20">
        <f t="shared" si="743"/>
        <v>1.5100183486651122</v>
      </c>
      <c r="J1899" s="20">
        <f t="shared" si="744"/>
        <v>-11.510018348665112</v>
      </c>
      <c r="K1899" s="26">
        <f t="shared" si="745"/>
        <v>5755.0091743325556</v>
      </c>
      <c r="L1899" s="15">
        <f>Daten!G1899</f>
        <v>9</v>
      </c>
      <c r="M1899" s="15">
        <f>Daten!H1899</f>
        <v>75</v>
      </c>
      <c r="N1899" s="15">
        <f>Daten!I1899</f>
        <v>12</v>
      </c>
      <c r="O1899" s="27">
        <f t="shared" si="746"/>
        <v>0.28000000000000003</v>
      </c>
      <c r="P1899" s="15">
        <f t="shared" si="747"/>
        <v>42.933721321785704</v>
      </c>
      <c r="Q1899" s="20">
        <f t="shared" si="748"/>
        <v>-21.933721321785704</v>
      </c>
      <c r="R1899" s="26">
        <f t="shared" si="749"/>
        <v>-4386.7442643571412</v>
      </c>
      <c r="S1899" s="8">
        <f>Daten!K1899</f>
        <v>436.16</v>
      </c>
      <c r="T1899" s="8">
        <f>Daten!L1899</f>
        <v>9011.69</v>
      </c>
      <c r="U1899" s="8">
        <f>Daten!M1899</f>
        <v>4505.99</v>
      </c>
      <c r="V1899" s="8">
        <f>Daten!N1899</f>
        <v>500</v>
      </c>
      <c r="W1899" s="8">
        <f>Daten!O1899</f>
        <v>500</v>
      </c>
      <c r="X1899" s="22">
        <f t="shared" si="750"/>
        <v>13953.84</v>
      </c>
      <c r="Y1899" s="8">
        <f t="shared" si="751"/>
        <v>39381.924926429187</v>
      </c>
      <c r="Z1899" s="20">
        <f t="shared" si="752"/>
        <v>-25428.084926429186</v>
      </c>
      <c r="AA1899" s="26">
        <f t="shared" si="753"/>
        <v>2542.8084926429187</v>
      </c>
      <c r="AB1899" s="31">
        <f t="shared" si="754"/>
        <v>3911.0734026183331</v>
      </c>
      <c r="AC1899" s="30">
        <f t="shared" si="755"/>
        <v>3911.0734026183331</v>
      </c>
      <c r="AG1899" s="25">
        <f t="shared" si="756"/>
        <v>5755.0091743325556</v>
      </c>
      <c r="AH1899" s="25">
        <f t="shared" si="757"/>
        <v>2542.8084926429187</v>
      </c>
      <c r="AI1899" s="25">
        <f t="shared" si="758"/>
        <v>8297.8176669754739</v>
      </c>
      <c r="AJ1899" s="25">
        <f t="shared" si="759"/>
        <v>1</v>
      </c>
      <c r="AK1899" s="25">
        <f t="shared" si="760"/>
        <v>8297.8176669754739</v>
      </c>
      <c r="AL1899" s="25">
        <f t="shared" ca="1" si="761"/>
        <v>15560</v>
      </c>
      <c r="AM1899" s="25">
        <f t="shared" ca="1" si="762"/>
        <v>71</v>
      </c>
      <c r="AN1899" s="25">
        <f ca="1">IF(AM1899=0,0,COUNTIF($AM$19:AM1899,C1899*10+1))</f>
        <v>48</v>
      </c>
      <c r="AO1899" s="20">
        <f t="shared" ca="1" si="763"/>
        <v>0</v>
      </c>
      <c r="AP1899" s="32">
        <f t="shared" ca="1" si="764"/>
        <v>15560</v>
      </c>
    </row>
    <row r="1900" spans="1:42" x14ac:dyDescent="0.2">
      <c r="A1900" s="14">
        <f>Daten!A1900</f>
        <v>70626</v>
      </c>
      <c r="B1900" s="7" t="str">
        <f>Daten!B1900</f>
        <v xml:space="preserve">Stanz bei Landeck                                 </v>
      </c>
      <c r="C1900" s="14">
        <f t="shared" si="740"/>
        <v>7</v>
      </c>
      <c r="D1900" s="9">
        <f>Daten!D1900</f>
        <v>0</v>
      </c>
      <c r="E1900" s="8">
        <f>Daten!E1900</f>
        <v>580</v>
      </c>
      <c r="F1900" s="8">
        <f>Daten!F1900</f>
        <v>582</v>
      </c>
      <c r="G1900" s="26">
        <f t="shared" si="741"/>
        <v>-2</v>
      </c>
      <c r="H1900" s="28">
        <f t="shared" si="742"/>
        <v>-3.4364261168384879E-3</v>
      </c>
      <c r="I1900" s="20">
        <f t="shared" si="743"/>
        <v>8.2908554615386336</v>
      </c>
      <c r="J1900" s="20">
        <f t="shared" si="744"/>
        <v>-10.290855461538634</v>
      </c>
      <c r="K1900" s="26">
        <f t="shared" si="745"/>
        <v>5145.4277307693164</v>
      </c>
      <c r="L1900" s="15">
        <f>Daten!G1900</f>
        <v>90</v>
      </c>
      <c r="M1900" s="15">
        <f>Daten!H1900</f>
        <v>390</v>
      </c>
      <c r="N1900" s="15">
        <f>Daten!I1900</f>
        <v>100</v>
      </c>
      <c r="O1900" s="27">
        <f t="shared" si="746"/>
        <v>0.48717948717948717</v>
      </c>
      <c r="P1900" s="15">
        <f t="shared" si="747"/>
        <v>223.25535087328566</v>
      </c>
      <c r="Q1900" s="20">
        <f t="shared" si="748"/>
        <v>-33.255350873285664</v>
      </c>
      <c r="R1900" s="26">
        <f t="shared" si="749"/>
        <v>-6651.0701746571331</v>
      </c>
      <c r="S1900" s="8">
        <f>Daten!K1900</f>
        <v>324.62</v>
      </c>
      <c r="T1900" s="8">
        <f>Daten!L1900</f>
        <v>37930.589999999997</v>
      </c>
      <c r="U1900" s="8">
        <f>Daten!M1900</f>
        <v>154807.54</v>
      </c>
      <c r="V1900" s="8">
        <f>Daten!N1900</f>
        <v>500</v>
      </c>
      <c r="W1900" s="8">
        <f>Daten!O1900</f>
        <v>500</v>
      </c>
      <c r="X1900" s="22">
        <f t="shared" si="750"/>
        <v>193062.75</v>
      </c>
      <c r="Y1900" s="8">
        <f t="shared" si="751"/>
        <v>237932.46309717637</v>
      </c>
      <c r="Z1900" s="20">
        <f t="shared" si="752"/>
        <v>-44869.713097176369</v>
      </c>
      <c r="AA1900" s="26">
        <f t="shared" si="753"/>
        <v>4486.9713097176373</v>
      </c>
      <c r="AB1900" s="31">
        <f t="shared" si="754"/>
        <v>2981.3288658298206</v>
      </c>
      <c r="AC1900" s="30">
        <f t="shared" si="755"/>
        <v>2981.3288658298206</v>
      </c>
      <c r="AG1900" s="25">
        <f t="shared" si="756"/>
        <v>5145.4277307693164</v>
      </c>
      <c r="AH1900" s="25">
        <f t="shared" si="757"/>
        <v>4486.9713097176373</v>
      </c>
      <c r="AI1900" s="25">
        <f t="shared" si="758"/>
        <v>9632.3990404869546</v>
      </c>
      <c r="AJ1900" s="25">
        <f t="shared" si="759"/>
        <v>1</v>
      </c>
      <c r="AK1900" s="25">
        <f t="shared" si="760"/>
        <v>9632.3990404869546</v>
      </c>
      <c r="AL1900" s="25">
        <f t="shared" ca="1" si="761"/>
        <v>18063</v>
      </c>
      <c r="AM1900" s="25">
        <f t="shared" ca="1" si="762"/>
        <v>71</v>
      </c>
      <c r="AN1900" s="25">
        <f ca="1">IF(AM1900=0,0,COUNTIF($AM$19:AM1900,C1900*10+1))</f>
        <v>49</v>
      </c>
      <c r="AO1900" s="20">
        <f t="shared" ca="1" si="763"/>
        <v>0</v>
      </c>
      <c r="AP1900" s="32">
        <f t="shared" ca="1" si="764"/>
        <v>18063</v>
      </c>
    </row>
    <row r="1901" spans="1:42" x14ac:dyDescent="0.2">
      <c r="A1901" s="14">
        <f>Daten!A1901</f>
        <v>70627</v>
      </c>
      <c r="B1901" s="7" t="str">
        <f>Daten!B1901</f>
        <v xml:space="preserve">Strengen                                          </v>
      </c>
      <c r="C1901" s="14">
        <f t="shared" si="740"/>
        <v>7</v>
      </c>
      <c r="D1901" s="9">
        <f>Daten!D1901</f>
        <v>0</v>
      </c>
      <c r="E1901" s="8">
        <f>Daten!E1901</f>
        <v>1220</v>
      </c>
      <c r="F1901" s="8">
        <f>Daten!F1901</f>
        <v>1237</v>
      </c>
      <c r="G1901" s="26">
        <f t="shared" si="741"/>
        <v>-17</v>
      </c>
      <c r="H1901" s="28">
        <f t="shared" si="742"/>
        <v>-1.3742926434923201E-2</v>
      </c>
      <c r="I1901" s="20">
        <f t="shared" si="743"/>
        <v>17.62162921979947</v>
      </c>
      <c r="J1901" s="20">
        <f t="shared" si="744"/>
        <v>-34.621629219799473</v>
      </c>
      <c r="K1901" s="26">
        <f t="shared" si="745"/>
        <v>17310.814609899735</v>
      </c>
      <c r="L1901" s="15">
        <f>Daten!G1901</f>
        <v>203</v>
      </c>
      <c r="M1901" s="15">
        <f>Daten!H1901</f>
        <v>781</v>
      </c>
      <c r="N1901" s="15">
        <f>Daten!I1901</f>
        <v>236</v>
      </c>
      <c r="O1901" s="27">
        <f t="shared" si="746"/>
        <v>0.56209987195902689</v>
      </c>
      <c r="P1901" s="15">
        <f t="shared" si="747"/>
        <v>447.08315136419515</v>
      </c>
      <c r="Q1901" s="20">
        <f t="shared" si="748"/>
        <v>-8.083151364195146</v>
      </c>
      <c r="R1901" s="26">
        <f t="shared" si="749"/>
        <v>-1616.6302728390292</v>
      </c>
      <c r="S1901" s="8">
        <f>Daten!K1901</f>
        <v>1899.02</v>
      </c>
      <c r="T1901" s="8">
        <f>Daten!L1901</f>
        <v>56071.99</v>
      </c>
      <c r="U1901" s="8">
        <f>Daten!M1901</f>
        <v>120494.97</v>
      </c>
      <c r="V1901" s="8">
        <f>Daten!N1901</f>
        <v>500</v>
      </c>
      <c r="W1901" s="8">
        <f>Daten!O1901</f>
        <v>500</v>
      </c>
      <c r="X1901" s="22">
        <f t="shared" si="750"/>
        <v>178465.97999999998</v>
      </c>
      <c r="Y1901" s="8">
        <f t="shared" si="751"/>
        <v>500478.62927337096</v>
      </c>
      <c r="Z1901" s="20">
        <f t="shared" si="752"/>
        <v>-322012.64927337097</v>
      </c>
      <c r="AA1901" s="26">
        <f t="shared" si="753"/>
        <v>32201.264927337099</v>
      </c>
      <c r="AB1901" s="31">
        <f t="shared" si="754"/>
        <v>47895.449264397801</v>
      </c>
      <c r="AC1901" s="30">
        <f t="shared" si="755"/>
        <v>47895.449264397801</v>
      </c>
      <c r="AG1901" s="25">
        <f t="shared" si="756"/>
        <v>17310.814609899735</v>
      </c>
      <c r="AH1901" s="25">
        <f t="shared" si="757"/>
        <v>32201.264927337099</v>
      </c>
      <c r="AI1901" s="25">
        <f t="shared" si="758"/>
        <v>49512.07953723683</v>
      </c>
      <c r="AJ1901" s="25">
        <f t="shared" si="759"/>
        <v>1</v>
      </c>
      <c r="AK1901" s="25">
        <f t="shared" si="760"/>
        <v>49512.07953723683</v>
      </c>
      <c r="AL1901" s="25">
        <f t="shared" ca="1" si="761"/>
        <v>92845</v>
      </c>
      <c r="AM1901" s="25">
        <f t="shared" ca="1" si="762"/>
        <v>71</v>
      </c>
      <c r="AN1901" s="25">
        <f ca="1">IF(AM1901=0,0,COUNTIF($AM$19:AM1901,C1901*10+1))</f>
        <v>50</v>
      </c>
      <c r="AO1901" s="20">
        <f t="shared" ca="1" si="763"/>
        <v>0</v>
      </c>
      <c r="AP1901" s="32">
        <f t="shared" ca="1" si="764"/>
        <v>92845</v>
      </c>
    </row>
    <row r="1902" spans="1:42" x14ac:dyDescent="0.2">
      <c r="A1902" s="14">
        <f>Daten!A1902</f>
        <v>70628</v>
      </c>
      <c r="B1902" s="7" t="str">
        <f>Daten!B1902</f>
        <v xml:space="preserve">Tobadill                                          </v>
      </c>
      <c r="C1902" s="14">
        <f t="shared" si="740"/>
        <v>7</v>
      </c>
      <c r="D1902" s="9">
        <f>Daten!D1902</f>
        <v>0</v>
      </c>
      <c r="E1902" s="8">
        <f>Daten!E1902</f>
        <v>494</v>
      </c>
      <c r="F1902" s="8">
        <f>Daten!F1902</f>
        <v>515</v>
      </c>
      <c r="G1902" s="26">
        <f t="shared" si="741"/>
        <v>-21</v>
      </c>
      <c r="H1902" s="28">
        <f t="shared" si="742"/>
        <v>-4.0776699029126215E-2</v>
      </c>
      <c r="I1902" s="20">
        <f t="shared" si="743"/>
        <v>7.3364099015333277</v>
      </c>
      <c r="J1902" s="20">
        <f t="shared" si="744"/>
        <v>-28.33640990153333</v>
      </c>
      <c r="K1902" s="26">
        <f t="shared" si="745"/>
        <v>14168.204950766665</v>
      </c>
      <c r="L1902" s="15">
        <f>Daten!G1902</f>
        <v>72</v>
      </c>
      <c r="M1902" s="15">
        <f>Daten!H1902</f>
        <v>314</v>
      </c>
      <c r="N1902" s="15">
        <f>Daten!I1902</f>
        <v>108</v>
      </c>
      <c r="O1902" s="27">
        <f t="shared" si="746"/>
        <v>0.57324840764331209</v>
      </c>
      <c r="P1902" s="15">
        <f t="shared" si="747"/>
        <v>179.74917993387615</v>
      </c>
      <c r="Q1902" s="20">
        <f t="shared" si="748"/>
        <v>0.25082006612385044</v>
      </c>
      <c r="R1902" s="26">
        <f t="shared" si="749"/>
        <v>50.164013224770088</v>
      </c>
      <c r="S1902" s="8">
        <f>Daten!K1902</f>
        <v>1541.33</v>
      </c>
      <c r="T1902" s="8">
        <f>Daten!L1902</f>
        <v>25035.49</v>
      </c>
      <c r="U1902" s="8">
        <f>Daten!M1902</f>
        <v>9952.33</v>
      </c>
      <c r="V1902" s="8">
        <f>Daten!N1902</f>
        <v>500</v>
      </c>
      <c r="W1902" s="8">
        <f>Daten!O1902</f>
        <v>500</v>
      </c>
      <c r="X1902" s="22">
        <f t="shared" si="750"/>
        <v>36529.15</v>
      </c>
      <c r="Y1902" s="8">
        <f t="shared" si="751"/>
        <v>202652.8220172502</v>
      </c>
      <c r="Z1902" s="20">
        <f t="shared" si="752"/>
        <v>-166123.67201725021</v>
      </c>
      <c r="AA1902" s="26">
        <f t="shared" si="753"/>
        <v>16612.367201725021</v>
      </c>
      <c r="AB1902" s="31">
        <f t="shared" si="754"/>
        <v>30830.736165716458</v>
      </c>
      <c r="AC1902" s="30">
        <f t="shared" si="755"/>
        <v>30830.736165716458</v>
      </c>
      <c r="AG1902" s="25">
        <f t="shared" si="756"/>
        <v>14168.204950766665</v>
      </c>
      <c r="AH1902" s="25">
        <f t="shared" si="757"/>
        <v>16612.367201725021</v>
      </c>
      <c r="AI1902" s="25">
        <f t="shared" si="758"/>
        <v>30780.572152491688</v>
      </c>
      <c r="AJ1902" s="25">
        <f t="shared" si="759"/>
        <v>1</v>
      </c>
      <c r="AK1902" s="25">
        <f t="shared" si="760"/>
        <v>30780.572152491688</v>
      </c>
      <c r="AL1902" s="25">
        <f t="shared" ca="1" si="761"/>
        <v>57720</v>
      </c>
      <c r="AM1902" s="25">
        <f t="shared" ca="1" si="762"/>
        <v>71</v>
      </c>
      <c r="AN1902" s="25">
        <f ca="1">IF(AM1902=0,0,COUNTIF($AM$19:AM1902,C1902*10+1))</f>
        <v>51</v>
      </c>
      <c r="AO1902" s="20">
        <f t="shared" ca="1" si="763"/>
        <v>0</v>
      </c>
      <c r="AP1902" s="32">
        <f t="shared" ca="1" si="764"/>
        <v>57720</v>
      </c>
    </row>
    <row r="1903" spans="1:42" x14ac:dyDescent="0.2">
      <c r="A1903" s="14">
        <f>Daten!A1903</f>
        <v>70629</v>
      </c>
      <c r="B1903" s="7" t="str">
        <f>Daten!B1903</f>
        <v xml:space="preserve">Tösens                                           </v>
      </c>
      <c r="C1903" s="14">
        <f t="shared" si="740"/>
        <v>7</v>
      </c>
      <c r="D1903" s="9">
        <f>Daten!D1903</f>
        <v>0</v>
      </c>
      <c r="E1903" s="8">
        <f>Daten!E1903</f>
        <v>759</v>
      </c>
      <c r="F1903" s="8">
        <f>Daten!F1903</f>
        <v>747</v>
      </c>
      <c r="G1903" s="26">
        <f t="shared" si="741"/>
        <v>12</v>
      </c>
      <c r="H1903" s="28">
        <f t="shared" si="742"/>
        <v>1.6064257028112448E-2</v>
      </c>
      <c r="I1903" s="20">
        <f t="shared" si="743"/>
        <v>10.641355721253197</v>
      </c>
      <c r="J1903" s="20">
        <f t="shared" si="744"/>
        <v>1.3586442787468034</v>
      </c>
      <c r="K1903" s="26">
        <f t="shared" si="745"/>
        <v>-679.32213937340168</v>
      </c>
      <c r="L1903" s="15">
        <f>Daten!G1903</f>
        <v>131</v>
      </c>
      <c r="M1903" s="15">
        <f>Daten!H1903</f>
        <v>502</v>
      </c>
      <c r="N1903" s="15">
        <f>Daten!I1903</f>
        <v>126</v>
      </c>
      <c r="O1903" s="27">
        <f t="shared" si="746"/>
        <v>0.51195219123505975</v>
      </c>
      <c r="P1903" s="15">
        <f t="shared" si="747"/>
        <v>287.3697080471523</v>
      </c>
      <c r="Q1903" s="20">
        <f t="shared" si="748"/>
        <v>-30.369708047152301</v>
      </c>
      <c r="R1903" s="26">
        <f t="shared" si="749"/>
        <v>-6073.9416094304597</v>
      </c>
      <c r="S1903" s="8">
        <f>Daten!K1903</f>
        <v>2550.5</v>
      </c>
      <c r="T1903" s="8">
        <f>Daten!L1903</f>
        <v>36423.42</v>
      </c>
      <c r="U1903" s="8">
        <f>Daten!M1903</f>
        <v>37726.519999999997</v>
      </c>
      <c r="V1903" s="8">
        <f>Daten!N1903</f>
        <v>500</v>
      </c>
      <c r="W1903" s="8">
        <f>Daten!O1903</f>
        <v>500</v>
      </c>
      <c r="X1903" s="22">
        <f t="shared" si="750"/>
        <v>76700.44</v>
      </c>
      <c r="Y1903" s="8">
        <f t="shared" si="751"/>
        <v>311363.3439495808</v>
      </c>
      <c r="Z1903" s="20">
        <f t="shared" si="752"/>
        <v>-234662.9039495808</v>
      </c>
      <c r="AA1903" s="26">
        <f t="shared" si="753"/>
        <v>23466.29039495808</v>
      </c>
      <c r="AB1903" s="31">
        <f t="shared" si="754"/>
        <v>16713.02664615422</v>
      </c>
      <c r="AC1903" s="30">
        <f t="shared" si="755"/>
        <v>16713.02664615422</v>
      </c>
      <c r="AG1903" s="25">
        <f t="shared" si="756"/>
        <v>-679.32213937340168</v>
      </c>
      <c r="AH1903" s="25">
        <f t="shared" si="757"/>
        <v>23466.29039495808</v>
      </c>
      <c r="AI1903" s="25">
        <f t="shared" si="758"/>
        <v>22786.968255584678</v>
      </c>
      <c r="AJ1903" s="25">
        <f t="shared" si="759"/>
        <v>1</v>
      </c>
      <c r="AK1903" s="25">
        <f t="shared" si="760"/>
        <v>22786.968255584678</v>
      </c>
      <c r="AL1903" s="25">
        <f t="shared" ca="1" si="761"/>
        <v>42730</v>
      </c>
      <c r="AM1903" s="25">
        <f t="shared" ca="1" si="762"/>
        <v>71</v>
      </c>
      <c r="AN1903" s="25">
        <f ca="1">IF(AM1903=0,0,COUNTIF($AM$19:AM1903,C1903*10+1))</f>
        <v>52</v>
      </c>
      <c r="AO1903" s="20">
        <f t="shared" ca="1" si="763"/>
        <v>0</v>
      </c>
      <c r="AP1903" s="32">
        <f t="shared" ca="1" si="764"/>
        <v>42730</v>
      </c>
    </row>
    <row r="1904" spans="1:42" x14ac:dyDescent="0.2">
      <c r="A1904" s="14">
        <f>Daten!A1904</f>
        <v>70630</v>
      </c>
      <c r="B1904" s="7" t="str">
        <f>Daten!B1904</f>
        <v xml:space="preserve">Zams                                              </v>
      </c>
      <c r="C1904" s="14">
        <f t="shared" si="740"/>
        <v>7</v>
      </c>
      <c r="D1904" s="9">
        <f>Daten!D1904</f>
        <v>0</v>
      </c>
      <c r="E1904" s="8">
        <f>Daten!E1904</f>
        <v>3649</v>
      </c>
      <c r="F1904" s="8">
        <f>Daten!F1904</f>
        <v>3390</v>
      </c>
      <c r="G1904" s="26">
        <f t="shared" si="741"/>
        <v>259</v>
      </c>
      <c r="H1904" s="28">
        <f t="shared" si="742"/>
        <v>7.6401179941002956E-2</v>
      </c>
      <c r="I1904" s="20">
        <f t="shared" si="743"/>
        <v>48.292096245044625</v>
      </c>
      <c r="J1904" s="20">
        <f t="shared" si="744"/>
        <v>210.70790375495537</v>
      </c>
      <c r="K1904" s="26">
        <f t="shared" si="745"/>
        <v>-105353.95187747768</v>
      </c>
      <c r="L1904" s="15">
        <f>Daten!G1904</f>
        <v>527</v>
      </c>
      <c r="M1904" s="15">
        <f>Daten!H1904</f>
        <v>2374</v>
      </c>
      <c r="N1904" s="15">
        <f>Daten!I1904</f>
        <v>748</v>
      </c>
      <c r="O1904" s="27">
        <f t="shared" si="746"/>
        <v>0.53706823925863523</v>
      </c>
      <c r="P1904" s="15">
        <f t="shared" si="747"/>
        <v>1358.9953922389236</v>
      </c>
      <c r="Q1904" s="20">
        <f t="shared" si="748"/>
        <v>-83.995392238923614</v>
      </c>
      <c r="R1904" s="26">
        <f t="shared" si="749"/>
        <v>-16799.078447784723</v>
      </c>
      <c r="S1904" s="8">
        <f>Daten!K1904</f>
        <v>4087.31</v>
      </c>
      <c r="T1904" s="8">
        <f>Daten!L1904</f>
        <v>477489.66</v>
      </c>
      <c r="U1904" s="8">
        <f>Daten!M1904</f>
        <v>2188974.4500000002</v>
      </c>
      <c r="V1904" s="8">
        <f>Daten!N1904</f>
        <v>500</v>
      </c>
      <c r="W1904" s="8">
        <f>Daten!O1904</f>
        <v>500</v>
      </c>
      <c r="X1904" s="22">
        <f t="shared" si="750"/>
        <v>2670551.42</v>
      </c>
      <c r="Y1904" s="8">
        <f t="shared" si="751"/>
        <v>1496923.3755889595</v>
      </c>
      <c r="Z1904" s="20">
        <f t="shared" si="752"/>
        <v>1173628.0444110404</v>
      </c>
      <c r="AA1904" s="26">
        <f t="shared" si="753"/>
        <v>-117362.80444110405</v>
      </c>
      <c r="AB1904" s="31">
        <f t="shared" si="754"/>
        <v>-239515.83476636646</v>
      </c>
      <c r="AC1904" s="30">
        <f t="shared" si="755"/>
        <v>0</v>
      </c>
      <c r="AG1904" s="25">
        <f t="shared" si="756"/>
        <v>0</v>
      </c>
      <c r="AH1904" s="25">
        <f t="shared" si="757"/>
        <v>0</v>
      </c>
      <c r="AI1904" s="25">
        <f t="shared" si="758"/>
        <v>0</v>
      </c>
      <c r="AJ1904" s="25">
        <f t="shared" si="759"/>
        <v>1</v>
      </c>
      <c r="AK1904" s="25">
        <f t="shared" si="760"/>
        <v>0</v>
      </c>
      <c r="AL1904" s="25">
        <f t="shared" ca="1" si="761"/>
        <v>0</v>
      </c>
      <c r="AM1904" s="25">
        <f t="shared" ca="1" si="762"/>
        <v>0</v>
      </c>
      <c r="AN1904" s="25">
        <f ca="1">IF(AM1904=0,0,COUNTIF($AM$19:AM1904,C1904*10+1))</f>
        <v>0</v>
      </c>
      <c r="AO1904" s="20">
        <f t="shared" ca="1" si="763"/>
        <v>0</v>
      </c>
      <c r="AP1904" s="32">
        <f t="shared" ca="1" si="764"/>
        <v>0</v>
      </c>
    </row>
    <row r="1905" spans="1:42" x14ac:dyDescent="0.2">
      <c r="A1905" s="14">
        <f>Daten!A1905</f>
        <v>70701</v>
      </c>
      <c r="B1905" s="7" t="str">
        <f>Daten!B1905</f>
        <v xml:space="preserve">Abfaltersbach                                     </v>
      </c>
      <c r="C1905" s="14">
        <f t="shared" si="740"/>
        <v>7</v>
      </c>
      <c r="D1905" s="9">
        <f>Daten!D1905</f>
        <v>0</v>
      </c>
      <c r="E1905" s="8">
        <f>Daten!E1905</f>
        <v>641</v>
      </c>
      <c r="F1905" s="8">
        <f>Daten!F1905</f>
        <v>653</v>
      </c>
      <c r="G1905" s="26">
        <f t="shared" si="741"/>
        <v>-12</v>
      </c>
      <c r="H1905" s="28">
        <f t="shared" si="742"/>
        <v>-1.8376722817764167E-2</v>
      </c>
      <c r="I1905" s="20">
        <f t="shared" si="743"/>
        <v>9.3022828460218694</v>
      </c>
      <c r="J1905" s="20">
        <f t="shared" si="744"/>
        <v>-21.302282846021868</v>
      </c>
      <c r="K1905" s="26">
        <f t="shared" si="745"/>
        <v>10651.141423010933</v>
      </c>
      <c r="L1905" s="15">
        <f>Daten!G1905</f>
        <v>97</v>
      </c>
      <c r="M1905" s="15">
        <f>Daten!H1905</f>
        <v>425</v>
      </c>
      <c r="N1905" s="15">
        <f>Daten!I1905</f>
        <v>119</v>
      </c>
      <c r="O1905" s="27">
        <f t="shared" si="746"/>
        <v>0.50823529411764701</v>
      </c>
      <c r="P1905" s="15">
        <f t="shared" si="747"/>
        <v>243.291087490119</v>
      </c>
      <c r="Q1905" s="20">
        <f t="shared" si="748"/>
        <v>-27.291087490118997</v>
      </c>
      <c r="R1905" s="26">
        <f t="shared" si="749"/>
        <v>-5458.2174980237996</v>
      </c>
      <c r="S1905" s="8">
        <f>Daten!K1905</f>
        <v>1300.8</v>
      </c>
      <c r="T1905" s="8">
        <f>Daten!L1905</f>
        <v>39770.83</v>
      </c>
      <c r="U1905" s="8">
        <f>Daten!M1905</f>
        <v>752872.5</v>
      </c>
      <c r="V1905" s="8">
        <f>Daten!N1905</f>
        <v>500</v>
      </c>
      <c r="W1905" s="8">
        <f>Daten!O1905</f>
        <v>500</v>
      </c>
      <c r="X1905" s="22">
        <f t="shared" si="750"/>
        <v>793944.13</v>
      </c>
      <c r="Y1905" s="8">
        <f t="shared" si="751"/>
        <v>262956.39456084493</v>
      </c>
      <c r="Z1905" s="20">
        <f t="shared" si="752"/>
        <v>530987.73543915502</v>
      </c>
      <c r="AA1905" s="26">
        <f t="shared" si="753"/>
        <v>-53098.773543915508</v>
      </c>
      <c r="AB1905" s="31">
        <f t="shared" si="754"/>
        <v>-47905.849618928376</v>
      </c>
      <c r="AC1905" s="30">
        <f t="shared" si="755"/>
        <v>0</v>
      </c>
      <c r="AG1905" s="25">
        <f t="shared" si="756"/>
        <v>0</v>
      </c>
      <c r="AH1905" s="25">
        <f t="shared" si="757"/>
        <v>0</v>
      </c>
      <c r="AI1905" s="25">
        <f t="shared" si="758"/>
        <v>0</v>
      </c>
      <c r="AJ1905" s="25">
        <f t="shared" si="759"/>
        <v>1</v>
      </c>
      <c r="AK1905" s="25">
        <f t="shared" si="760"/>
        <v>0</v>
      </c>
      <c r="AL1905" s="25">
        <f t="shared" ca="1" si="761"/>
        <v>0</v>
      </c>
      <c r="AM1905" s="25">
        <f t="shared" ca="1" si="762"/>
        <v>0</v>
      </c>
      <c r="AN1905" s="25">
        <f ca="1">IF(AM1905=0,0,COUNTIF($AM$19:AM1905,C1905*10+1))</f>
        <v>0</v>
      </c>
      <c r="AO1905" s="20">
        <f t="shared" ca="1" si="763"/>
        <v>0</v>
      </c>
      <c r="AP1905" s="32">
        <f t="shared" ca="1" si="764"/>
        <v>0</v>
      </c>
    </row>
    <row r="1906" spans="1:42" x14ac:dyDescent="0.2">
      <c r="A1906" s="14">
        <f>Daten!A1906</f>
        <v>70702</v>
      </c>
      <c r="B1906" s="7" t="str">
        <f>Daten!B1906</f>
        <v xml:space="preserve">Ainet                                             </v>
      </c>
      <c r="C1906" s="14">
        <f t="shared" si="740"/>
        <v>7</v>
      </c>
      <c r="D1906" s="9">
        <f>Daten!D1906</f>
        <v>0</v>
      </c>
      <c r="E1906" s="8">
        <f>Daten!E1906</f>
        <v>917</v>
      </c>
      <c r="F1906" s="8">
        <f>Daten!F1906</f>
        <v>926</v>
      </c>
      <c r="G1906" s="26">
        <f t="shared" si="741"/>
        <v>-9</v>
      </c>
      <c r="H1906" s="28">
        <f t="shared" si="742"/>
        <v>-9.7192224622030237E-3</v>
      </c>
      <c r="I1906" s="20">
        <f t="shared" si="743"/>
        <v>13.191292366640507</v>
      </c>
      <c r="J1906" s="20">
        <f t="shared" si="744"/>
        <v>-22.191292366640507</v>
      </c>
      <c r="K1906" s="26">
        <f t="shared" si="745"/>
        <v>11095.646183320254</v>
      </c>
      <c r="L1906" s="15">
        <f>Daten!G1906</f>
        <v>142</v>
      </c>
      <c r="M1906" s="15">
        <f>Daten!H1906</f>
        <v>594</v>
      </c>
      <c r="N1906" s="15">
        <f>Daten!I1906</f>
        <v>181</v>
      </c>
      <c r="O1906" s="27">
        <f t="shared" si="746"/>
        <v>0.54377104377104379</v>
      </c>
      <c r="P1906" s="15">
        <f t="shared" si="747"/>
        <v>340.03507286854278</v>
      </c>
      <c r="Q1906" s="20">
        <f t="shared" si="748"/>
        <v>-17.035072868542784</v>
      </c>
      <c r="R1906" s="26">
        <f t="shared" si="749"/>
        <v>-3407.0145737085568</v>
      </c>
      <c r="S1906" s="8">
        <f>Daten!K1906</f>
        <v>2581.96</v>
      </c>
      <c r="T1906" s="8">
        <f>Daten!L1906</f>
        <v>52875.5</v>
      </c>
      <c r="U1906" s="8">
        <f>Daten!M1906</f>
        <v>258093.98</v>
      </c>
      <c r="V1906" s="8">
        <f>Daten!N1906</f>
        <v>500</v>
      </c>
      <c r="W1906" s="8">
        <f>Daten!O1906</f>
        <v>500</v>
      </c>
      <c r="X1906" s="22">
        <f t="shared" si="750"/>
        <v>313551.44</v>
      </c>
      <c r="Y1906" s="8">
        <f t="shared" si="751"/>
        <v>376179.42872432881</v>
      </c>
      <c r="Z1906" s="20">
        <f t="shared" si="752"/>
        <v>-62627.98872432881</v>
      </c>
      <c r="AA1906" s="26">
        <f t="shared" si="753"/>
        <v>6262.7988724328816</v>
      </c>
      <c r="AB1906" s="31">
        <f t="shared" si="754"/>
        <v>13951.43048204458</v>
      </c>
      <c r="AC1906" s="30">
        <f t="shared" si="755"/>
        <v>13951.43048204458</v>
      </c>
      <c r="AG1906" s="25">
        <f t="shared" si="756"/>
        <v>11095.646183320254</v>
      </c>
      <c r="AH1906" s="25">
        <f t="shared" si="757"/>
        <v>6262.7988724328816</v>
      </c>
      <c r="AI1906" s="25">
        <f t="shared" si="758"/>
        <v>17358.445055753135</v>
      </c>
      <c r="AJ1906" s="25">
        <f t="shared" si="759"/>
        <v>1</v>
      </c>
      <c r="AK1906" s="25">
        <f t="shared" si="760"/>
        <v>17358.445055753135</v>
      </c>
      <c r="AL1906" s="25">
        <f t="shared" ca="1" si="761"/>
        <v>32551</v>
      </c>
      <c r="AM1906" s="25">
        <f t="shared" ca="1" si="762"/>
        <v>71</v>
      </c>
      <c r="AN1906" s="25">
        <f ca="1">IF(AM1906=0,0,COUNTIF($AM$19:AM1906,C1906*10+1))</f>
        <v>53</v>
      </c>
      <c r="AO1906" s="20">
        <f t="shared" ca="1" si="763"/>
        <v>0</v>
      </c>
      <c r="AP1906" s="32">
        <f t="shared" ca="1" si="764"/>
        <v>32551</v>
      </c>
    </row>
    <row r="1907" spans="1:42" x14ac:dyDescent="0.2">
      <c r="A1907" s="14">
        <f>Daten!A1907</f>
        <v>70703</v>
      </c>
      <c r="B1907" s="7" t="str">
        <f>Daten!B1907</f>
        <v xml:space="preserve">Amlach                                            </v>
      </c>
      <c r="C1907" s="14">
        <f t="shared" si="740"/>
        <v>7</v>
      </c>
      <c r="D1907" s="9">
        <f>Daten!D1907</f>
        <v>0</v>
      </c>
      <c r="E1907" s="8">
        <f>Daten!E1907</f>
        <v>526</v>
      </c>
      <c r="F1907" s="8">
        <f>Daten!F1907</f>
        <v>496</v>
      </c>
      <c r="G1907" s="26">
        <f t="shared" si="741"/>
        <v>30</v>
      </c>
      <c r="H1907" s="28">
        <f t="shared" si="742"/>
        <v>6.0483870967741937E-2</v>
      </c>
      <c r="I1907" s="20">
        <f t="shared" si="743"/>
        <v>7.0657462352631661</v>
      </c>
      <c r="J1907" s="20">
        <f t="shared" si="744"/>
        <v>22.934253764736834</v>
      </c>
      <c r="K1907" s="26">
        <f t="shared" si="745"/>
        <v>-11467.126882368417</v>
      </c>
      <c r="L1907" s="15">
        <f>Daten!G1907</f>
        <v>93</v>
      </c>
      <c r="M1907" s="15">
        <f>Daten!H1907</f>
        <v>354</v>
      </c>
      <c r="N1907" s="15">
        <f>Daten!I1907</f>
        <v>79</v>
      </c>
      <c r="O1907" s="27">
        <f t="shared" si="746"/>
        <v>0.48587570621468928</v>
      </c>
      <c r="P1907" s="15">
        <f t="shared" si="747"/>
        <v>202.64716463882854</v>
      </c>
      <c r="Q1907" s="20">
        <f t="shared" si="748"/>
        <v>-30.647164638828542</v>
      </c>
      <c r="R1907" s="26">
        <f t="shared" si="749"/>
        <v>-6129.4329277657089</v>
      </c>
      <c r="S1907" s="8">
        <f>Daten!K1907</f>
        <v>2048.65</v>
      </c>
      <c r="T1907" s="8">
        <f>Daten!L1907</f>
        <v>35219.550000000003</v>
      </c>
      <c r="U1907" s="8">
        <f>Daten!M1907</f>
        <v>107113.84</v>
      </c>
      <c r="V1907" s="8">
        <f>Daten!N1907</f>
        <v>500</v>
      </c>
      <c r="W1907" s="8">
        <f>Daten!O1907</f>
        <v>500</v>
      </c>
      <c r="X1907" s="22">
        <f t="shared" si="750"/>
        <v>144382.04</v>
      </c>
      <c r="Y1907" s="8">
        <f t="shared" si="751"/>
        <v>215780.13032605994</v>
      </c>
      <c r="Z1907" s="20">
        <f t="shared" si="752"/>
        <v>-71398.09032605993</v>
      </c>
      <c r="AA1907" s="26">
        <f t="shared" si="753"/>
        <v>7139.8090326059937</v>
      </c>
      <c r="AB1907" s="31">
        <f t="shared" si="754"/>
        <v>-10456.75077752813</v>
      </c>
      <c r="AC1907" s="30">
        <f t="shared" si="755"/>
        <v>0</v>
      </c>
      <c r="AG1907" s="25">
        <f t="shared" si="756"/>
        <v>0</v>
      </c>
      <c r="AH1907" s="25">
        <f t="shared" si="757"/>
        <v>0</v>
      </c>
      <c r="AI1907" s="25">
        <f t="shared" si="758"/>
        <v>0</v>
      </c>
      <c r="AJ1907" s="25">
        <f t="shared" si="759"/>
        <v>1</v>
      </c>
      <c r="AK1907" s="25">
        <f t="shared" si="760"/>
        <v>0</v>
      </c>
      <c r="AL1907" s="25">
        <f t="shared" ca="1" si="761"/>
        <v>0</v>
      </c>
      <c r="AM1907" s="25">
        <f t="shared" ca="1" si="762"/>
        <v>0</v>
      </c>
      <c r="AN1907" s="25">
        <f ca="1">IF(AM1907=0,0,COUNTIF($AM$19:AM1907,C1907*10+1))</f>
        <v>0</v>
      </c>
      <c r="AO1907" s="20">
        <f t="shared" ca="1" si="763"/>
        <v>0</v>
      </c>
      <c r="AP1907" s="32">
        <f t="shared" ca="1" si="764"/>
        <v>0</v>
      </c>
    </row>
    <row r="1908" spans="1:42" x14ac:dyDescent="0.2">
      <c r="A1908" s="14">
        <f>Daten!A1908</f>
        <v>70704</v>
      </c>
      <c r="B1908" s="7" t="str">
        <f>Daten!B1908</f>
        <v xml:space="preserve">Anras                                             </v>
      </c>
      <c r="C1908" s="14">
        <f t="shared" si="740"/>
        <v>7</v>
      </c>
      <c r="D1908" s="9">
        <f>Daten!D1908</f>
        <v>0</v>
      </c>
      <c r="E1908" s="8">
        <f>Daten!E1908</f>
        <v>1212</v>
      </c>
      <c r="F1908" s="8">
        <f>Daten!F1908</f>
        <v>1234</v>
      </c>
      <c r="G1908" s="26">
        <f t="shared" si="741"/>
        <v>-22</v>
      </c>
      <c r="H1908" s="28">
        <f t="shared" si="742"/>
        <v>-1.7828200972447326E-2</v>
      </c>
      <c r="I1908" s="20">
        <f t="shared" si="743"/>
        <v>17.578892851441022</v>
      </c>
      <c r="J1908" s="20">
        <f t="shared" si="744"/>
        <v>-39.578892851441026</v>
      </c>
      <c r="K1908" s="26">
        <f t="shared" si="745"/>
        <v>19789.446425720515</v>
      </c>
      <c r="L1908" s="15">
        <f>Daten!G1908</f>
        <v>212</v>
      </c>
      <c r="M1908" s="15">
        <f>Daten!H1908</f>
        <v>772</v>
      </c>
      <c r="N1908" s="15">
        <f>Daten!I1908</f>
        <v>228</v>
      </c>
      <c r="O1908" s="27">
        <f t="shared" si="746"/>
        <v>0.56994818652849744</v>
      </c>
      <c r="P1908" s="15">
        <f t="shared" si="747"/>
        <v>441.93110480558084</v>
      </c>
      <c r="Q1908" s="20">
        <f t="shared" si="748"/>
        <v>-1.9311048055808442</v>
      </c>
      <c r="R1908" s="26">
        <f t="shared" si="749"/>
        <v>-386.22096111616884</v>
      </c>
      <c r="S1908" s="8">
        <f>Daten!K1908</f>
        <v>3518.23</v>
      </c>
      <c r="T1908" s="8">
        <f>Daten!L1908</f>
        <v>50775.34</v>
      </c>
      <c r="U1908" s="8">
        <f>Daten!M1908</f>
        <v>190480.54</v>
      </c>
      <c r="V1908" s="8">
        <f>Daten!N1908</f>
        <v>500</v>
      </c>
      <c r="W1908" s="8">
        <f>Daten!O1908</f>
        <v>500</v>
      </c>
      <c r="X1908" s="22">
        <f t="shared" si="750"/>
        <v>244774.11000000002</v>
      </c>
      <c r="Y1908" s="8">
        <f t="shared" si="751"/>
        <v>497196.80219616852</v>
      </c>
      <c r="Z1908" s="20">
        <f t="shared" si="752"/>
        <v>-252422.6921961685</v>
      </c>
      <c r="AA1908" s="26">
        <f t="shared" si="753"/>
        <v>25242.26921961685</v>
      </c>
      <c r="AB1908" s="31">
        <f t="shared" si="754"/>
        <v>44645.494684221194</v>
      </c>
      <c r="AC1908" s="30">
        <f t="shared" si="755"/>
        <v>44645.494684221194</v>
      </c>
      <c r="AG1908" s="25">
        <f t="shared" si="756"/>
        <v>19789.446425720515</v>
      </c>
      <c r="AH1908" s="25">
        <f t="shared" si="757"/>
        <v>25242.26921961685</v>
      </c>
      <c r="AI1908" s="25">
        <f t="shared" si="758"/>
        <v>45031.715645337361</v>
      </c>
      <c r="AJ1908" s="25">
        <f t="shared" si="759"/>
        <v>1</v>
      </c>
      <c r="AK1908" s="25">
        <f t="shared" si="760"/>
        <v>45031.715645337361</v>
      </c>
      <c r="AL1908" s="25">
        <f t="shared" ca="1" si="761"/>
        <v>84444</v>
      </c>
      <c r="AM1908" s="25">
        <f t="shared" ca="1" si="762"/>
        <v>71</v>
      </c>
      <c r="AN1908" s="25">
        <f ca="1">IF(AM1908=0,0,COUNTIF($AM$19:AM1908,C1908*10+1))</f>
        <v>54</v>
      </c>
      <c r="AO1908" s="20">
        <f t="shared" ca="1" si="763"/>
        <v>0</v>
      </c>
      <c r="AP1908" s="32">
        <f t="shared" ca="1" si="764"/>
        <v>84444</v>
      </c>
    </row>
    <row r="1909" spans="1:42" x14ac:dyDescent="0.2">
      <c r="A1909" s="14">
        <f>Daten!A1909</f>
        <v>70705</v>
      </c>
      <c r="B1909" s="7" t="str">
        <f>Daten!B1909</f>
        <v xml:space="preserve">Assling                                           </v>
      </c>
      <c r="C1909" s="14">
        <f t="shared" si="740"/>
        <v>7</v>
      </c>
      <c r="D1909" s="9">
        <f>Daten!D1909</f>
        <v>0</v>
      </c>
      <c r="E1909" s="8">
        <f>Daten!E1909</f>
        <v>1758</v>
      </c>
      <c r="F1909" s="8">
        <f>Daten!F1909</f>
        <v>1791</v>
      </c>
      <c r="G1909" s="26">
        <f t="shared" si="741"/>
        <v>-33</v>
      </c>
      <c r="H1909" s="28">
        <f t="shared" si="742"/>
        <v>-1.8425460636515914E-2</v>
      </c>
      <c r="I1909" s="20">
        <f t="shared" si="743"/>
        <v>25.513611909992601</v>
      </c>
      <c r="J1909" s="20">
        <f t="shared" si="744"/>
        <v>-58.513611909992605</v>
      </c>
      <c r="K1909" s="26">
        <f t="shared" si="745"/>
        <v>29256.805954996304</v>
      </c>
      <c r="L1909" s="15">
        <f>Daten!G1909</f>
        <v>282</v>
      </c>
      <c r="M1909" s="15">
        <f>Daten!H1909</f>
        <v>1085</v>
      </c>
      <c r="N1909" s="15">
        <f>Daten!I1909</f>
        <v>391</v>
      </c>
      <c r="O1909" s="27">
        <f t="shared" si="746"/>
        <v>0.62027649769585258</v>
      </c>
      <c r="P1909" s="15">
        <f t="shared" si="747"/>
        <v>621.1078351218332</v>
      </c>
      <c r="Q1909" s="20">
        <f t="shared" si="748"/>
        <v>51.892164878166795</v>
      </c>
      <c r="R1909" s="26">
        <f t="shared" si="749"/>
        <v>10378.432975633359</v>
      </c>
      <c r="S1909" s="8">
        <f>Daten!K1909</f>
        <v>7006.1</v>
      </c>
      <c r="T1909" s="8">
        <f>Daten!L1909</f>
        <v>105158.95</v>
      </c>
      <c r="U1909" s="8">
        <f>Daten!M1909</f>
        <v>760086.01</v>
      </c>
      <c r="V1909" s="8">
        <f>Daten!N1909</f>
        <v>500</v>
      </c>
      <c r="W1909" s="8">
        <f>Daten!O1909</f>
        <v>500</v>
      </c>
      <c r="X1909" s="22">
        <f t="shared" si="750"/>
        <v>872251.06</v>
      </c>
      <c r="Y1909" s="8">
        <f t="shared" si="751"/>
        <v>721181.50021523458</v>
      </c>
      <c r="Z1909" s="20">
        <f t="shared" si="752"/>
        <v>151069.55978476547</v>
      </c>
      <c r="AA1909" s="26">
        <f t="shared" si="753"/>
        <v>-15106.955978476548</v>
      </c>
      <c r="AB1909" s="31">
        <f t="shared" si="754"/>
        <v>24528.282952153113</v>
      </c>
      <c r="AC1909" s="30">
        <f t="shared" si="755"/>
        <v>24528.282952153113</v>
      </c>
      <c r="AG1909" s="25">
        <f t="shared" si="756"/>
        <v>29256.805954996304</v>
      </c>
      <c r="AH1909" s="25">
        <f t="shared" si="757"/>
        <v>-15106.955978476548</v>
      </c>
      <c r="AI1909" s="25">
        <f t="shared" si="758"/>
        <v>14149.849976519756</v>
      </c>
      <c r="AJ1909" s="25">
        <f t="shared" si="759"/>
        <v>1</v>
      </c>
      <c r="AK1909" s="25">
        <f t="shared" si="760"/>
        <v>14149.849976519756</v>
      </c>
      <c r="AL1909" s="25">
        <f t="shared" ca="1" si="761"/>
        <v>26534</v>
      </c>
      <c r="AM1909" s="25">
        <f t="shared" ca="1" si="762"/>
        <v>71</v>
      </c>
      <c r="AN1909" s="25">
        <f ca="1">IF(AM1909=0,0,COUNTIF($AM$19:AM1909,C1909*10+1))</f>
        <v>55</v>
      </c>
      <c r="AO1909" s="20">
        <f t="shared" ca="1" si="763"/>
        <v>0</v>
      </c>
      <c r="AP1909" s="32">
        <f t="shared" ca="1" si="764"/>
        <v>26534</v>
      </c>
    </row>
    <row r="1910" spans="1:42" x14ac:dyDescent="0.2">
      <c r="A1910" s="14">
        <f>Daten!A1910</f>
        <v>70706</v>
      </c>
      <c r="B1910" s="7" t="str">
        <f>Daten!B1910</f>
        <v xml:space="preserve">Außervillgraten                                  </v>
      </c>
      <c r="C1910" s="14">
        <f t="shared" si="740"/>
        <v>7</v>
      </c>
      <c r="D1910" s="9">
        <f>Daten!D1910</f>
        <v>0</v>
      </c>
      <c r="E1910" s="8">
        <f>Daten!E1910</f>
        <v>732</v>
      </c>
      <c r="F1910" s="8">
        <f>Daten!F1910</f>
        <v>749</v>
      </c>
      <c r="G1910" s="26">
        <f t="shared" si="741"/>
        <v>-17</v>
      </c>
      <c r="H1910" s="28">
        <f t="shared" si="742"/>
        <v>-2.2696929238985315E-2</v>
      </c>
      <c r="I1910" s="20">
        <f t="shared" si="743"/>
        <v>10.66984663349216</v>
      </c>
      <c r="J1910" s="20">
        <f t="shared" si="744"/>
        <v>-27.66984663349216</v>
      </c>
      <c r="K1910" s="26">
        <f t="shared" si="745"/>
        <v>13834.923316746081</v>
      </c>
      <c r="L1910" s="15">
        <f>Daten!G1910</f>
        <v>108</v>
      </c>
      <c r="M1910" s="15">
        <f>Daten!H1910</f>
        <v>442</v>
      </c>
      <c r="N1910" s="15">
        <f>Daten!I1910</f>
        <v>182</v>
      </c>
      <c r="O1910" s="27">
        <f t="shared" si="746"/>
        <v>0.65610859728506787</v>
      </c>
      <c r="P1910" s="15">
        <f t="shared" si="747"/>
        <v>253.02273098972375</v>
      </c>
      <c r="Q1910" s="20">
        <f t="shared" si="748"/>
        <v>36.977269010276245</v>
      </c>
      <c r="R1910" s="26">
        <f t="shared" si="749"/>
        <v>7395.4538020552491</v>
      </c>
      <c r="S1910" s="8">
        <f>Daten!K1910</f>
        <v>3146.35</v>
      </c>
      <c r="T1910" s="8">
        <f>Daten!L1910</f>
        <v>28051.17</v>
      </c>
      <c r="U1910" s="8">
        <f>Daten!M1910</f>
        <v>75076.570000000007</v>
      </c>
      <c r="V1910" s="8">
        <f>Daten!N1910</f>
        <v>500</v>
      </c>
      <c r="W1910" s="8">
        <f>Daten!O1910</f>
        <v>500</v>
      </c>
      <c r="X1910" s="22">
        <f t="shared" si="750"/>
        <v>106274.09</v>
      </c>
      <c r="Y1910" s="8">
        <f t="shared" si="751"/>
        <v>300287.1775640226</v>
      </c>
      <c r="Z1910" s="20">
        <f t="shared" si="752"/>
        <v>-194013.0875640226</v>
      </c>
      <c r="AA1910" s="26">
        <f t="shared" si="753"/>
        <v>19401.308756402261</v>
      </c>
      <c r="AB1910" s="31">
        <f t="shared" si="754"/>
        <v>40631.685875203591</v>
      </c>
      <c r="AC1910" s="30">
        <f t="shared" si="755"/>
        <v>40631.685875203591</v>
      </c>
      <c r="AG1910" s="25">
        <f t="shared" si="756"/>
        <v>13834.923316746081</v>
      </c>
      <c r="AH1910" s="25">
        <f t="shared" si="757"/>
        <v>19401.308756402261</v>
      </c>
      <c r="AI1910" s="25">
        <f t="shared" si="758"/>
        <v>33236.232073148341</v>
      </c>
      <c r="AJ1910" s="25">
        <f t="shared" si="759"/>
        <v>1</v>
      </c>
      <c r="AK1910" s="25">
        <f t="shared" si="760"/>
        <v>33236.232073148341</v>
      </c>
      <c r="AL1910" s="25">
        <f t="shared" ca="1" si="761"/>
        <v>62325</v>
      </c>
      <c r="AM1910" s="25">
        <f t="shared" ca="1" si="762"/>
        <v>71</v>
      </c>
      <c r="AN1910" s="25">
        <f ca="1">IF(AM1910=0,0,COUNTIF($AM$19:AM1910,C1910*10+1))</f>
        <v>56</v>
      </c>
      <c r="AO1910" s="20">
        <f t="shared" ca="1" si="763"/>
        <v>0</v>
      </c>
      <c r="AP1910" s="32">
        <f t="shared" ca="1" si="764"/>
        <v>62325</v>
      </c>
    </row>
    <row r="1911" spans="1:42" x14ac:dyDescent="0.2">
      <c r="A1911" s="14">
        <f>Daten!A1911</f>
        <v>70707</v>
      </c>
      <c r="B1911" s="7" t="str">
        <f>Daten!B1911</f>
        <v xml:space="preserve">Dölsach                                          </v>
      </c>
      <c r="C1911" s="14">
        <f t="shared" si="740"/>
        <v>7</v>
      </c>
      <c r="D1911" s="9">
        <f>Daten!D1911</f>
        <v>0</v>
      </c>
      <c r="E1911" s="8">
        <f>Daten!E1911</f>
        <v>2312</v>
      </c>
      <c r="F1911" s="8">
        <f>Daten!F1911</f>
        <v>2320</v>
      </c>
      <c r="G1911" s="26">
        <f t="shared" si="741"/>
        <v>-8</v>
      </c>
      <c r="H1911" s="28">
        <f t="shared" si="742"/>
        <v>-3.4482758620689655E-3</v>
      </c>
      <c r="I1911" s="20">
        <f t="shared" si="743"/>
        <v>33.049458197198682</v>
      </c>
      <c r="J1911" s="20">
        <f t="shared" si="744"/>
        <v>-41.049458197198682</v>
      </c>
      <c r="K1911" s="26">
        <f t="shared" si="745"/>
        <v>20524.729098599342</v>
      </c>
      <c r="L1911" s="15">
        <f>Daten!G1911</f>
        <v>328</v>
      </c>
      <c r="M1911" s="15">
        <f>Daten!H1911</f>
        <v>1503</v>
      </c>
      <c r="N1911" s="15">
        <f>Daten!I1911</f>
        <v>481</v>
      </c>
      <c r="O1911" s="27">
        <f t="shared" si="746"/>
        <v>0.53825681969394545</v>
      </c>
      <c r="P1911" s="15">
        <f t="shared" si="747"/>
        <v>860.39177528858556</v>
      </c>
      <c r="Q1911" s="20">
        <f t="shared" si="748"/>
        <v>-51.391775288585563</v>
      </c>
      <c r="R1911" s="26">
        <f t="shared" si="749"/>
        <v>-10278.355057717112</v>
      </c>
      <c r="S1911" s="8">
        <f>Daten!K1911</f>
        <v>7163.85</v>
      </c>
      <c r="T1911" s="8">
        <f>Daten!L1911</f>
        <v>145704.64000000001</v>
      </c>
      <c r="U1911" s="8">
        <f>Daten!M1911</f>
        <v>468252.39</v>
      </c>
      <c r="V1911" s="8">
        <f>Daten!N1911</f>
        <v>500</v>
      </c>
      <c r="W1911" s="8">
        <f>Daten!O1911</f>
        <v>500</v>
      </c>
      <c r="X1911" s="22">
        <f t="shared" si="750"/>
        <v>621120.88</v>
      </c>
      <c r="Y1911" s="8">
        <f t="shared" si="751"/>
        <v>948448.02531150298</v>
      </c>
      <c r="Z1911" s="20">
        <f t="shared" si="752"/>
        <v>-327327.14531150297</v>
      </c>
      <c r="AA1911" s="26">
        <f t="shared" si="753"/>
        <v>32732.714531150297</v>
      </c>
      <c r="AB1911" s="31">
        <f t="shared" si="754"/>
        <v>42979.088572032531</v>
      </c>
      <c r="AC1911" s="30">
        <f t="shared" si="755"/>
        <v>42979.088572032531</v>
      </c>
      <c r="AG1911" s="25">
        <f t="shared" si="756"/>
        <v>20524.729098599342</v>
      </c>
      <c r="AH1911" s="25">
        <f t="shared" si="757"/>
        <v>32732.714531150297</v>
      </c>
      <c r="AI1911" s="25">
        <f t="shared" si="758"/>
        <v>53257.443629749643</v>
      </c>
      <c r="AJ1911" s="25">
        <f t="shared" si="759"/>
        <v>1</v>
      </c>
      <c r="AK1911" s="25">
        <f t="shared" si="760"/>
        <v>53257.443629749643</v>
      </c>
      <c r="AL1911" s="25">
        <f t="shared" ca="1" si="761"/>
        <v>99869</v>
      </c>
      <c r="AM1911" s="25">
        <f t="shared" ca="1" si="762"/>
        <v>71</v>
      </c>
      <c r="AN1911" s="25">
        <f ca="1">IF(AM1911=0,0,COUNTIF($AM$19:AM1911,C1911*10+1))</f>
        <v>57</v>
      </c>
      <c r="AO1911" s="20">
        <f t="shared" ca="1" si="763"/>
        <v>0</v>
      </c>
      <c r="AP1911" s="32">
        <f t="shared" ca="1" si="764"/>
        <v>99869</v>
      </c>
    </row>
    <row r="1912" spans="1:42" x14ac:dyDescent="0.2">
      <c r="A1912" s="14">
        <f>Daten!A1912</f>
        <v>70708</v>
      </c>
      <c r="B1912" s="7" t="str">
        <f>Daten!B1912</f>
        <v xml:space="preserve">Gaimberg                                          </v>
      </c>
      <c r="C1912" s="14">
        <f t="shared" si="740"/>
        <v>7</v>
      </c>
      <c r="D1912" s="9">
        <f>Daten!D1912</f>
        <v>0</v>
      </c>
      <c r="E1912" s="8">
        <f>Daten!E1912</f>
        <v>876</v>
      </c>
      <c r="F1912" s="8">
        <f>Daten!F1912</f>
        <v>847</v>
      </c>
      <c r="G1912" s="26">
        <f t="shared" si="741"/>
        <v>29</v>
      </c>
      <c r="H1912" s="28">
        <f t="shared" si="742"/>
        <v>3.4238488783943331E-2</v>
      </c>
      <c r="I1912" s="20">
        <f t="shared" si="743"/>
        <v>12.065901333201415</v>
      </c>
      <c r="J1912" s="20">
        <f t="shared" si="744"/>
        <v>16.934098666798583</v>
      </c>
      <c r="K1912" s="26">
        <f t="shared" si="745"/>
        <v>-8467.0493333992908</v>
      </c>
      <c r="L1912" s="15">
        <f>Daten!G1912</f>
        <v>127</v>
      </c>
      <c r="M1912" s="15">
        <f>Daten!H1912</f>
        <v>564</v>
      </c>
      <c r="N1912" s="15">
        <f>Daten!I1912</f>
        <v>185</v>
      </c>
      <c r="O1912" s="27">
        <f t="shared" si="746"/>
        <v>0.55319148936170215</v>
      </c>
      <c r="P1912" s="15">
        <f t="shared" si="747"/>
        <v>322.86158433982848</v>
      </c>
      <c r="Q1912" s="20">
        <f t="shared" si="748"/>
        <v>-10.861584339828482</v>
      </c>
      <c r="R1912" s="26">
        <f t="shared" si="749"/>
        <v>-2172.3168679656965</v>
      </c>
      <c r="S1912" s="8">
        <f>Daten!K1912</f>
        <v>1335.8</v>
      </c>
      <c r="T1912" s="8">
        <f>Daten!L1912</f>
        <v>69668.990000000005</v>
      </c>
      <c r="U1912" s="8">
        <f>Daten!M1912</f>
        <v>120913.73</v>
      </c>
      <c r="V1912" s="8">
        <f>Daten!N1912</f>
        <v>500</v>
      </c>
      <c r="W1912" s="8">
        <f>Daten!O1912</f>
        <v>500</v>
      </c>
      <c r="X1912" s="22">
        <f t="shared" si="750"/>
        <v>191918.52000000002</v>
      </c>
      <c r="Y1912" s="8">
        <f t="shared" si="751"/>
        <v>359360.06495366635</v>
      </c>
      <c r="Z1912" s="20">
        <f t="shared" si="752"/>
        <v>-167441.54495366634</v>
      </c>
      <c r="AA1912" s="26">
        <f t="shared" si="753"/>
        <v>16744.154495366634</v>
      </c>
      <c r="AB1912" s="31">
        <f t="shared" si="754"/>
        <v>6104.7882940016461</v>
      </c>
      <c r="AC1912" s="30">
        <f t="shared" si="755"/>
        <v>6104.7882940016461</v>
      </c>
      <c r="AG1912" s="25">
        <f t="shared" si="756"/>
        <v>-8467.0493333992908</v>
      </c>
      <c r="AH1912" s="25">
        <f t="shared" si="757"/>
        <v>16744.154495366634</v>
      </c>
      <c r="AI1912" s="25">
        <f t="shared" si="758"/>
        <v>8277.1051619673435</v>
      </c>
      <c r="AJ1912" s="25">
        <f t="shared" si="759"/>
        <v>1</v>
      </c>
      <c r="AK1912" s="25">
        <f t="shared" si="760"/>
        <v>8277.1051619673435</v>
      </c>
      <c r="AL1912" s="25">
        <f t="shared" ca="1" si="761"/>
        <v>15521</v>
      </c>
      <c r="AM1912" s="25">
        <f t="shared" ca="1" si="762"/>
        <v>71</v>
      </c>
      <c r="AN1912" s="25">
        <f ca="1">IF(AM1912=0,0,COUNTIF($AM$19:AM1912,C1912*10+1))</f>
        <v>58</v>
      </c>
      <c r="AO1912" s="20">
        <f t="shared" ca="1" si="763"/>
        <v>0</v>
      </c>
      <c r="AP1912" s="32">
        <f t="shared" ca="1" si="764"/>
        <v>15521</v>
      </c>
    </row>
    <row r="1913" spans="1:42" x14ac:dyDescent="0.2">
      <c r="A1913" s="14">
        <f>Daten!A1913</f>
        <v>70709</v>
      </c>
      <c r="B1913" s="7" t="str">
        <f>Daten!B1913</f>
        <v xml:space="preserve">Hopfgarten in Defereggen                          </v>
      </c>
      <c r="C1913" s="14">
        <f t="shared" si="740"/>
        <v>7</v>
      </c>
      <c r="D1913" s="9">
        <f>Daten!D1913</f>
        <v>0</v>
      </c>
      <c r="E1913" s="8">
        <f>Daten!E1913</f>
        <v>660</v>
      </c>
      <c r="F1913" s="8">
        <f>Daten!F1913</f>
        <v>693</v>
      </c>
      <c r="G1913" s="26">
        <f t="shared" si="741"/>
        <v>-33</v>
      </c>
      <c r="H1913" s="28">
        <f t="shared" si="742"/>
        <v>-4.7619047619047616E-2</v>
      </c>
      <c r="I1913" s="20">
        <f t="shared" si="743"/>
        <v>9.8721010908011575</v>
      </c>
      <c r="J1913" s="20">
        <f t="shared" si="744"/>
        <v>-42.872101090801159</v>
      </c>
      <c r="K1913" s="26">
        <f t="shared" si="745"/>
        <v>21436.05054540058</v>
      </c>
      <c r="L1913" s="15">
        <f>Daten!G1913</f>
        <v>91</v>
      </c>
      <c r="M1913" s="15">
        <f>Daten!H1913</f>
        <v>408</v>
      </c>
      <c r="N1913" s="15">
        <f>Daten!I1913</f>
        <v>161</v>
      </c>
      <c r="O1913" s="27">
        <f t="shared" si="746"/>
        <v>0.61764705882352944</v>
      </c>
      <c r="P1913" s="15">
        <f t="shared" si="747"/>
        <v>233.55944399051424</v>
      </c>
      <c r="Q1913" s="20">
        <f t="shared" si="748"/>
        <v>18.440556009485761</v>
      </c>
      <c r="R1913" s="26">
        <f t="shared" si="749"/>
        <v>3688.1112018971521</v>
      </c>
      <c r="S1913" s="8">
        <f>Daten!K1913</f>
        <v>2110.4</v>
      </c>
      <c r="T1913" s="8">
        <f>Daten!L1913</f>
        <v>25940.69</v>
      </c>
      <c r="U1913" s="8">
        <f>Daten!M1913</f>
        <v>115482.96</v>
      </c>
      <c r="V1913" s="8">
        <f>Daten!N1913</f>
        <v>500</v>
      </c>
      <c r="W1913" s="8">
        <f>Daten!O1913</f>
        <v>500</v>
      </c>
      <c r="X1913" s="22">
        <f t="shared" si="750"/>
        <v>143534.05000000002</v>
      </c>
      <c r="Y1913" s="8">
        <f t="shared" si="751"/>
        <v>270750.73386920069</v>
      </c>
      <c r="Z1913" s="20">
        <f t="shared" si="752"/>
        <v>-127216.68386920067</v>
      </c>
      <c r="AA1913" s="26">
        <f t="shared" si="753"/>
        <v>12721.668386920068</v>
      </c>
      <c r="AB1913" s="31">
        <f t="shared" si="754"/>
        <v>37845.830134217802</v>
      </c>
      <c r="AC1913" s="30">
        <f t="shared" si="755"/>
        <v>37845.830134217802</v>
      </c>
      <c r="AG1913" s="25">
        <f t="shared" si="756"/>
        <v>21436.05054540058</v>
      </c>
      <c r="AH1913" s="25">
        <f t="shared" si="757"/>
        <v>12721.668386920068</v>
      </c>
      <c r="AI1913" s="25">
        <f t="shared" si="758"/>
        <v>34157.718932320648</v>
      </c>
      <c r="AJ1913" s="25">
        <f t="shared" si="759"/>
        <v>1</v>
      </c>
      <c r="AK1913" s="25">
        <f t="shared" si="760"/>
        <v>34157.718932320648</v>
      </c>
      <c r="AL1913" s="25">
        <f t="shared" ca="1" si="761"/>
        <v>64053</v>
      </c>
      <c r="AM1913" s="25">
        <f t="shared" ca="1" si="762"/>
        <v>71</v>
      </c>
      <c r="AN1913" s="25">
        <f ca="1">IF(AM1913=0,0,COUNTIF($AM$19:AM1913,C1913*10+1))</f>
        <v>59</v>
      </c>
      <c r="AO1913" s="20">
        <f t="shared" ca="1" si="763"/>
        <v>0</v>
      </c>
      <c r="AP1913" s="32">
        <f t="shared" ca="1" si="764"/>
        <v>64053</v>
      </c>
    </row>
    <row r="1914" spans="1:42" x14ac:dyDescent="0.2">
      <c r="A1914" s="14">
        <f>Daten!A1914</f>
        <v>70710</v>
      </c>
      <c r="B1914" s="7" t="str">
        <f>Daten!B1914</f>
        <v xml:space="preserve">Innervillgraten                                   </v>
      </c>
      <c r="C1914" s="14">
        <f t="shared" si="740"/>
        <v>7</v>
      </c>
      <c r="D1914" s="9">
        <f>Daten!D1914</f>
        <v>0</v>
      </c>
      <c r="E1914" s="8">
        <f>Daten!E1914</f>
        <v>897</v>
      </c>
      <c r="F1914" s="8">
        <f>Daten!F1914</f>
        <v>911</v>
      </c>
      <c r="G1914" s="26">
        <f t="shared" si="741"/>
        <v>-14</v>
      </c>
      <c r="H1914" s="28">
        <f t="shared" si="742"/>
        <v>-1.5367727771679473E-2</v>
      </c>
      <c r="I1914" s="20">
        <f t="shared" si="743"/>
        <v>12.977610524848275</v>
      </c>
      <c r="J1914" s="20">
        <f t="shared" si="744"/>
        <v>-26.977610524848274</v>
      </c>
      <c r="K1914" s="26">
        <f t="shared" si="745"/>
        <v>13488.805262424137</v>
      </c>
      <c r="L1914" s="15">
        <f>Daten!G1914</f>
        <v>122</v>
      </c>
      <c r="M1914" s="15">
        <f>Daten!H1914</f>
        <v>612</v>
      </c>
      <c r="N1914" s="15">
        <f>Daten!I1914</f>
        <v>163</v>
      </c>
      <c r="O1914" s="27">
        <f t="shared" si="746"/>
        <v>0.46568627450980393</v>
      </c>
      <c r="P1914" s="15">
        <f t="shared" si="747"/>
        <v>350.33916598577139</v>
      </c>
      <c r="Q1914" s="20">
        <f t="shared" si="748"/>
        <v>-65.339165985771388</v>
      </c>
      <c r="R1914" s="26">
        <f t="shared" si="749"/>
        <v>-13067.833197154278</v>
      </c>
      <c r="S1914" s="8">
        <f>Daten!K1914</f>
        <v>2973.65</v>
      </c>
      <c r="T1914" s="8">
        <f>Daten!L1914</f>
        <v>30897.55</v>
      </c>
      <c r="U1914" s="8">
        <f>Daten!M1914</f>
        <v>92809.37</v>
      </c>
      <c r="V1914" s="8">
        <f>Daten!N1914</f>
        <v>500</v>
      </c>
      <c r="W1914" s="8">
        <f>Daten!O1914</f>
        <v>500</v>
      </c>
      <c r="X1914" s="22">
        <f t="shared" si="750"/>
        <v>126680.56999999999</v>
      </c>
      <c r="Y1914" s="8">
        <f t="shared" si="751"/>
        <v>367974.86103132274</v>
      </c>
      <c r="Z1914" s="20">
        <f t="shared" si="752"/>
        <v>-241294.29103132273</v>
      </c>
      <c r="AA1914" s="26">
        <f t="shared" si="753"/>
        <v>24129.429103132275</v>
      </c>
      <c r="AB1914" s="31">
        <f t="shared" si="754"/>
        <v>24550.401168402135</v>
      </c>
      <c r="AC1914" s="30">
        <f t="shared" si="755"/>
        <v>24550.401168402135</v>
      </c>
      <c r="AG1914" s="25">
        <f t="shared" si="756"/>
        <v>13488.805262424137</v>
      </c>
      <c r="AH1914" s="25">
        <f t="shared" si="757"/>
        <v>24129.429103132275</v>
      </c>
      <c r="AI1914" s="25">
        <f t="shared" si="758"/>
        <v>37618.234365556411</v>
      </c>
      <c r="AJ1914" s="25">
        <f t="shared" si="759"/>
        <v>1</v>
      </c>
      <c r="AK1914" s="25">
        <f t="shared" si="760"/>
        <v>37618.234365556411</v>
      </c>
      <c r="AL1914" s="25">
        <f t="shared" ca="1" si="761"/>
        <v>70542</v>
      </c>
      <c r="AM1914" s="25">
        <f t="shared" ca="1" si="762"/>
        <v>71</v>
      </c>
      <c r="AN1914" s="25">
        <f ca="1">IF(AM1914=0,0,COUNTIF($AM$19:AM1914,C1914*10+1))</f>
        <v>60</v>
      </c>
      <c r="AO1914" s="20">
        <f t="shared" ca="1" si="763"/>
        <v>0</v>
      </c>
      <c r="AP1914" s="32">
        <f t="shared" ca="1" si="764"/>
        <v>70542</v>
      </c>
    </row>
    <row r="1915" spans="1:42" x14ac:dyDescent="0.2">
      <c r="A1915" s="14">
        <f>Daten!A1915</f>
        <v>70711</v>
      </c>
      <c r="B1915" s="7" t="str">
        <f>Daten!B1915</f>
        <v xml:space="preserve">Iselsberg-Stronach                                </v>
      </c>
      <c r="C1915" s="14">
        <f t="shared" si="740"/>
        <v>7</v>
      </c>
      <c r="D1915" s="9">
        <f>Daten!D1915</f>
        <v>0</v>
      </c>
      <c r="E1915" s="8">
        <f>Daten!E1915</f>
        <v>611</v>
      </c>
      <c r="F1915" s="8">
        <f>Daten!F1915</f>
        <v>599</v>
      </c>
      <c r="G1915" s="26">
        <f t="shared" si="741"/>
        <v>12</v>
      </c>
      <c r="H1915" s="28">
        <f t="shared" si="742"/>
        <v>2.003338898163606E-2</v>
      </c>
      <c r="I1915" s="20">
        <f t="shared" si="743"/>
        <v>8.533028215569832</v>
      </c>
      <c r="J1915" s="20">
        <f t="shared" si="744"/>
        <v>3.466971784430168</v>
      </c>
      <c r="K1915" s="26">
        <f t="shared" si="745"/>
        <v>-1733.485892215084</v>
      </c>
      <c r="L1915" s="15">
        <f>Daten!G1915</f>
        <v>87</v>
      </c>
      <c r="M1915" s="15">
        <f>Daten!H1915</f>
        <v>400</v>
      </c>
      <c r="N1915" s="15">
        <f>Daten!I1915</f>
        <v>124</v>
      </c>
      <c r="O1915" s="27">
        <f t="shared" si="746"/>
        <v>0.52749999999999997</v>
      </c>
      <c r="P1915" s="15">
        <f t="shared" si="747"/>
        <v>228.97984704952376</v>
      </c>
      <c r="Q1915" s="20">
        <f t="shared" si="748"/>
        <v>-17.979847049523755</v>
      </c>
      <c r="R1915" s="26">
        <f t="shared" si="749"/>
        <v>-3595.969409904751</v>
      </c>
      <c r="S1915" s="8">
        <f>Daten!K1915</f>
        <v>2755.25</v>
      </c>
      <c r="T1915" s="8">
        <f>Daten!L1915</f>
        <v>51086.879999999997</v>
      </c>
      <c r="U1915" s="8">
        <f>Daten!M1915</f>
        <v>17537.27</v>
      </c>
      <c r="V1915" s="8">
        <f>Daten!N1915</f>
        <v>500</v>
      </c>
      <c r="W1915" s="8">
        <f>Daten!O1915</f>
        <v>500</v>
      </c>
      <c r="X1915" s="22">
        <f t="shared" si="750"/>
        <v>71379.399999999994</v>
      </c>
      <c r="Y1915" s="8">
        <f t="shared" si="751"/>
        <v>250649.54302133579</v>
      </c>
      <c r="Z1915" s="20">
        <f t="shared" si="752"/>
        <v>-179270.1430213358</v>
      </c>
      <c r="AA1915" s="26">
        <f t="shared" si="753"/>
        <v>17927.014302133579</v>
      </c>
      <c r="AB1915" s="31">
        <f t="shared" si="754"/>
        <v>12597.559000013744</v>
      </c>
      <c r="AC1915" s="30">
        <f t="shared" si="755"/>
        <v>12597.559000013744</v>
      </c>
      <c r="AG1915" s="25">
        <f t="shared" si="756"/>
        <v>-1733.485892215084</v>
      </c>
      <c r="AH1915" s="25">
        <f t="shared" si="757"/>
        <v>17927.014302133579</v>
      </c>
      <c r="AI1915" s="25">
        <f t="shared" si="758"/>
        <v>16193.528409918496</v>
      </c>
      <c r="AJ1915" s="25">
        <f t="shared" si="759"/>
        <v>1</v>
      </c>
      <c r="AK1915" s="25">
        <f t="shared" si="760"/>
        <v>16193.528409918496</v>
      </c>
      <c r="AL1915" s="25">
        <f t="shared" ca="1" si="761"/>
        <v>30366</v>
      </c>
      <c r="AM1915" s="25">
        <f t="shared" ca="1" si="762"/>
        <v>71</v>
      </c>
      <c r="AN1915" s="25">
        <f ca="1">IF(AM1915=0,0,COUNTIF($AM$19:AM1915,C1915*10+1))</f>
        <v>61</v>
      </c>
      <c r="AO1915" s="20">
        <f t="shared" ca="1" si="763"/>
        <v>0</v>
      </c>
      <c r="AP1915" s="32">
        <f t="shared" ca="1" si="764"/>
        <v>30366</v>
      </c>
    </row>
    <row r="1916" spans="1:42" x14ac:dyDescent="0.2">
      <c r="A1916" s="14">
        <f>Daten!A1916</f>
        <v>70712</v>
      </c>
      <c r="B1916" s="7" t="str">
        <f>Daten!B1916</f>
        <v xml:space="preserve">Kals am Großglockner                             </v>
      </c>
      <c r="C1916" s="14">
        <f t="shared" si="740"/>
        <v>7</v>
      </c>
      <c r="D1916" s="9">
        <f>Daten!D1916</f>
        <v>0</v>
      </c>
      <c r="E1916" s="8">
        <f>Daten!E1916</f>
        <v>1111</v>
      </c>
      <c r="F1916" s="8">
        <f>Daten!F1916</f>
        <v>1130</v>
      </c>
      <c r="G1916" s="26">
        <f t="shared" si="741"/>
        <v>-19</v>
      </c>
      <c r="H1916" s="28">
        <f t="shared" si="742"/>
        <v>-1.6814159292035398E-2</v>
      </c>
      <c r="I1916" s="20">
        <f t="shared" si="743"/>
        <v>16.097365415014874</v>
      </c>
      <c r="J1916" s="20">
        <f t="shared" si="744"/>
        <v>-35.097365415014877</v>
      </c>
      <c r="K1916" s="26">
        <f t="shared" si="745"/>
        <v>17548.68270750744</v>
      </c>
      <c r="L1916" s="15">
        <f>Daten!G1916</f>
        <v>143</v>
      </c>
      <c r="M1916" s="15">
        <f>Daten!H1916</f>
        <v>755</v>
      </c>
      <c r="N1916" s="15">
        <f>Daten!I1916</f>
        <v>213</v>
      </c>
      <c r="O1916" s="27">
        <f t="shared" si="746"/>
        <v>0.47152317880794703</v>
      </c>
      <c r="P1916" s="15">
        <f t="shared" si="747"/>
        <v>432.19946130597611</v>
      </c>
      <c r="Q1916" s="20">
        <f t="shared" si="748"/>
        <v>-76.199461305976115</v>
      </c>
      <c r="R1916" s="26">
        <f t="shared" si="749"/>
        <v>-15239.892261195222</v>
      </c>
      <c r="S1916" s="8">
        <f>Daten!K1916</f>
        <v>5828.2</v>
      </c>
      <c r="T1916" s="8">
        <f>Daten!L1916</f>
        <v>74630.3</v>
      </c>
      <c r="U1916" s="8">
        <f>Daten!M1916</f>
        <v>295428.61</v>
      </c>
      <c r="V1916" s="8">
        <f>Daten!N1916</f>
        <v>500</v>
      </c>
      <c r="W1916" s="8">
        <f>Daten!O1916</f>
        <v>500</v>
      </c>
      <c r="X1916" s="22">
        <f t="shared" si="750"/>
        <v>375887.11</v>
      </c>
      <c r="Y1916" s="8">
        <f t="shared" si="751"/>
        <v>455763.73534648784</v>
      </c>
      <c r="Z1916" s="20">
        <f t="shared" si="752"/>
        <v>-79876.625346487854</v>
      </c>
      <c r="AA1916" s="26">
        <f t="shared" si="753"/>
        <v>7987.6625346487854</v>
      </c>
      <c r="AB1916" s="31">
        <f t="shared" si="754"/>
        <v>10296.452980961003</v>
      </c>
      <c r="AC1916" s="30">
        <f t="shared" si="755"/>
        <v>10296.452980961003</v>
      </c>
      <c r="AG1916" s="25">
        <f t="shared" si="756"/>
        <v>17548.68270750744</v>
      </c>
      <c r="AH1916" s="25">
        <f t="shared" si="757"/>
        <v>7987.6625346487854</v>
      </c>
      <c r="AI1916" s="25">
        <f t="shared" si="758"/>
        <v>25536.345242156225</v>
      </c>
      <c r="AJ1916" s="25">
        <f t="shared" si="759"/>
        <v>1</v>
      </c>
      <c r="AK1916" s="25">
        <f t="shared" si="760"/>
        <v>25536.345242156225</v>
      </c>
      <c r="AL1916" s="25">
        <f t="shared" ca="1" si="761"/>
        <v>47886</v>
      </c>
      <c r="AM1916" s="25">
        <f t="shared" ca="1" si="762"/>
        <v>71</v>
      </c>
      <c r="AN1916" s="25">
        <f ca="1">IF(AM1916=0,0,COUNTIF($AM$19:AM1916,C1916*10+1))</f>
        <v>62</v>
      </c>
      <c r="AO1916" s="20">
        <f t="shared" ca="1" si="763"/>
        <v>0</v>
      </c>
      <c r="AP1916" s="32">
        <f t="shared" ca="1" si="764"/>
        <v>47886</v>
      </c>
    </row>
    <row r="1917" spans="1:42" x14ac:dyDescent="0.2">
      <c r="A1917" s="14">
        <f>Daten!A1917</f>
        <v>70713</v>
      </c>
      <c r="B1917" s="7" t="str">
        <f>Daten!B1917</f>
        <v xml:space="preserve">Kartitsch                                         </v>
      </c>
      <c r="C1917" s="14">
        <f t="shared" si="740"/>
        <v>7</v>
      </c>
      <c r="D1917" s="9">
        <f>Daten!D1917</f>
        <v>0</v>
      </c>
      <c r="E1917" s="8">
        <f>Daten!E1917</f>
        <v>762</v>
      </c>
      <c r="F1917" s="8">
        <f>Daten!F1917</f>
        <v>770</v>
      </c>
      <c r="G1917" s="26">
        <f t="shared" si="741"/>
        <v>-8</v>
      </c>
      <c r="H1917" s="28">
        <f t="shared" si="742"/>
        <v>-1.038961038961039E-2</v>
      </c>
      <c r="I1917" s="20">
        <f t="shared" si="743"/>
        <v>10.969001212001286</v>
      </c>
      <c r="J1917" s="20">
        <f t="shared" si="744"/>
        <v>-18.969001212001288</v>
      </c>
      <c r="K1917" s="26">
        <f t="shared" si="745"/>
        <v>9484.5006060006435</v>
      </c>
      <c r="L1917" s="15">
        <f>Daten!G1917</f>
        <v>102</v>
      </c>
      <c r="M1917" s="15">
        <f>Daten!H1917</f>
        <v>455</v>
      </c>
      <c r="N1917" s="15">
        <f>Daten!I1917</f>
        <v>205</v>
      </c>
      <c r="O1917" s="27">
        <f t="shared" si="746"/>
        <v>0.67472527472527477</v>
      </c>
      <c r="P1917" s="15">
        <f t="shared" si="747"/>
        <v>260.46457601883327</v>
      </c>
      <c r="Q1917" s="20">
        <f t="shared" si="748"/>
        <v>46.53542398116673</v>
      </c>
      <c r="R1917" s="26">
        <f t="shared" si="749"/>
        <v>9307.0847962333464</v>
      </c>
      <c r="S1917" s="8">
        <f>Daten!K1917</f>
        <v>3716.8</v>
      </c>
      <c r="T1917" s="8">
        <f>Daten!L1917</f>
        <v>63012.44</v>
      </c>
      <c r="U1917" s="8">
        <f>Daten!M1917</f>
        <v>75589.509999999995</v>
      </c>
      <c r="V1917" s="8">
        <f>Daten!N1917</f>
        <v>500</v>
      </c>
      <c r="W1917" s="8">
        <f>Daten!O1917</f>
        <v>500</v>
      </c>
      <c r="X1917" s="22">
        <f t="shared" si="750"/>
        <v>142318.75</v>
      </c>
      <c r="Y1917" s="8">
        <f t="shared" si="751"/>
        <v>312594.02910353168</v>
      </c>
      <c r="Z1917" s="20">
        <f t="shared" si="752"/>
        <v>-170275.27910353168</v>
      </c>
      <c r="AA1917" s="26">
        <f t="shared" si="753"/>
        <v>17027.527910353168</v>
      </c>
      <c r="AB1917" s="31">
        <f t="shared" si="754"/>
        <v>35819.113312587157</v>
      </c>
      <c r="AC1917" s="30">
        <f t="shared" si="755"/>
        <v>35819.113312587157</v>
      </c>
      <c r="AG1917" s="25">
        <f t="shared" si="756"/>
        <v>9484.5006060006435</v>
      </c>
      <c r="AH1917" s="25">
        <f t="shared" si="757"/>
        <v>17027.527910353168</v>
      </c>
      <c r="AI1917" s="25">
        <f t="shared" si="758"/>
        <v>26512.028516353814</v>
      </c>
      <c r="AJ1917" s="25">
        <f t="shared" si="759"/>
        <v>1</v>
      </c>
      <c r="AK1917" s="25">
        <f t="shared" si="760"/>
        <v>26512.028516353814</v>
      </c>
      <c r="AL1917" s="25">
        <f t="shared" ca="1" si="761"/>
        <v>49716</v>
      </c>
      <c r="AM1917" s="25">
        <f t="shared" ca="1" si="762"/>
        <v>71</v>
      </c>
      <c r="AN1917" s="25">
        <f ca="1">IF(AM1917=0,0,COUNTIF($AM$19:AM1917,C1917*10+1))</f>
        <v>63</v>
      </c>
      <c r="AO1917" s="20">
        <f t="shared" ca="1" si="763"/>
        <v>0</v>
      </c>
      <c r="AP1917" s="32">
        <f t="shared" ca="1" si="764"/>
        <v>49716</v>
      </c>
    </row>
    <row r="1918" spans="1:42" x14ac:dyDescent="0.2">
      <c r="A1918" s="14">
        <f>Daten!A1918</f>
        <v>70714</v>
      </c>
      <c r="B1918" s="7" t="str">
        <f>Daten!B1918</f>
        <v xml:space="preserve">Lavant                                            </v>
      </c>
      <c r="C1918" s="14">
        <f t="shared" si="740"/>
        <v>7</v>
      </c>
      <c r="D1918" s="9">
        <f>Daten!D1918</f>
        <v>0</v>
      </c>
      <c r="E1918" s="8">
        <f>Daten!E1918</f>
        <v>361</v>
      </c>
      <c r="F1918" s="8">
        <f>Daten!F1918</f>
        <v>330</v>
      </c>
      <c r="G1918" s="26">
        <f t="shared" si="741"/>
        <v>31</v>
      </c>
      <c r="H1918" s="28">
        <f t="shared" si="742"/>
        <v>9.3939393939393934E-2</v>
      </c>
      <c r="I1918" s="20">
        <f t="shared" si="743"/>
        <v>4.7010005194291224</v>
      </c>
      <c r="J1918" s="20">
        <f t="shared" si="744"/>
        <v>26.298999480570878</v>
      </c>
      <c r="K1918" s="26">
        <f t="shared" si="745"/>
        <v>-13149.499740285439</v>
      </c>
      <c r="L1918" s="15">
        <f>Daten!G1918</f>
        <v>76</v>
      </c>
      <c r="M1918" s="15">
        <f>Daten!H1918</f>
        <v>243</v>
      </c>
      <c r="N1918" s="15">
        <f>Daten!I1918</f>
        <v>42</v>
      </c>
      <c r="O1918" s="27">
        <f t="shared" si="746"/>
        <v>0.48559670781893005</v>
      </c>
      <c r="P1918" s="15">
        <f t="shared" si="747"/>
        <v>139.10525708258569</v>
      </c>
      <c r="Q1918" s="20">
        <f t="shared" si="748"/>
        <v>-21.105257082585695</v>
      </c>
      <c r="R1918" s="26">
        <f t="shared" si="749"/>
        <v>-4221.0514165171389</v>
      </c>
      <c r="S1918" s="8">
        <f>Daten!K1918</f>
        <v>2192.5500000000002</v>
      </c>
      <c r="T1918" s="8">
        <f>Daten!L1918</f>
        <v>46165.38</v>
      </c>
      <c r="U1918" s="8">
        <f>Daten!M1918</f>
        <v>230320.49</v>
      </c>
      <c r="V1918" s="8">
        <f>Daten!N1918</f>
        <v>500</v>
      </c>
      <c r="W1918" s="8">
        <f>Daten!O1918</f>
        <v>500</v>
      </c>
      <c r="X1918" s="22">
        <f t="shared" si="750"/>
        <v>278678.42</v>
      </c>
      <c r="Y1918" s="8">
        <f t="shared" si="751"/>
        <v>148092.44685875977</v>
      </c>
      <c r="Z1918" s="20">
        <f t="shared" si="752"/>
        <v>130585.97314124022</v>
      </c>
      <c r="AA1918" s="26">
        <f t="shared" si="753"/>
        <v>-13058.597314124023</v>
      </c>
      <c r="AB1918" s="31">
        <f t="shared" si="754"/>
        <v>-30429.148470926601</v>
      </c>
      <c r="AC1918" s="30">
        <f t="shared" si="755"/>
        <v>0</v>
      </c>
      <c r="AG1918" s="25">
        <f t="shared" si="756"/>
        <v>0</v>
      </c>
      <c r="AH1918" s="25">
        <f t="shared" si="757"/>
        <v>0</v>
      </c>
      <c r="AI1918" s="25">
        <f t="shared" si="758"/>
        <v>0</v>
      </c>
      <c r="AJ1918" s="25">
        <f t="shared" si="759"/>
        <v>1</v>
      </c>
      <c r="AK1918" s="25">
        <f t="shared" si="760"/>
        <v>0</v>
      </c>
      <c r="AL1918" s="25">
        <f t="shared" ca="1" si="761"/>
        <v>0</v>
      </c>
      <c r="AM1918" s="25">
        <f t="shared" ca="1" si="762"/>
        <v>0</v>
      </c>
      <c r="AN1918" s="25">
        <f ca="1">IF(AM1918=0,0,COUNTIF($AM$19:AM1918,C1918*10+1))</f>
        <v>0</v>
      </c>
      <c r="AO1918" s="20">
        <f t="shared" ca="1" si="763"/>
        <v>0</v>
      </c>
      <c r="AP1918" s="32">
        <f t="shared" ca="1" si="764"/>
        <v>0</v>
      </c>
    </row>
    <row r="1919" spans="1:42" x14ac:dyDescent="0.2">
      <c r="A1919" s="14">
        <f>Daten!A1919</f>
        <v>70715</v>
      </c>
      <c r="B1919" s="7" t="str">
        <f>Daten!B1919</f>
        <v xml:space="preserve">Leisach                                           </v>
      </c>
      <c r="C1919" s="14">
        <f t="shared" si="740"/>
        <v>7</v>
      </c>
      <c r="D1919" s="9">
        <f>Daten!D1919</f>
        <v>0</v>
      </c>
      <c r="E1919" s="8">
        <f>Daten!E1919</f>
        <v>702</v>
      </c>
      <c r="F1919" s="8">
        <f>Daten!F1919</f>
        <v>716</v>
      </c>
      <c r="G1919" s="26">
        <f t="shared" si="741"/>
        <v>-14</v>
      </c>
      <c r="H1919" s="28">
        <f t="shared" si="742"/>
        <v>-1.9553072625698324E-2</v>
      </c>
      <c r="I1919" s="20">
        <f t="shared" si="743"/>
        <v>10.199746581549247</v>
      </c>
      <c r="J1919" s="20">
        <f t="shared" si="744"/>
        <v>-24.199746581549249</v>
      </c>
      <c r="K1919" s="26">
        <f t="shared" si="745"/>
        <v>12099.873290774625</v>
      </c>
      <c r="L1919" s="15">
        <f>Daten!G1919</f>
        <v>86</v>
      </c>
      <c r="M1919" s="15">
        <f>Daten!H1919</f>
        <v>441</v>
      </c>
      <c r="N1919" s="15">
        <f>Daten!I1919</f>
        <v>175</v>
      </c>
      <c r="O1919" s="27">
        <f t="shared" si="746"/>
        <v>0.59183673469387754</v>
      </c>
      <c r="P1919" s="15">
        <f t="shared" si="747"/>
        <v>252.45028137209997</v>
      </c>
      <c r="Q1919" s="20">
        <f t="shared" si="748"/>
        <v>8.5497186279000346</v>
      </c>
      <c r="R1919" s="26">
        <f t="shared" si="749"/>
        <v>1709.9437255800069</v>
      </c>
      <c r="S1919" s="8">
        <f>Daten!K1919</f>
        <v>3937.84</v>
      </c>
      <c r="T1919" s="8">
        <f>Daten!L1919</f>
        <v>58160.56</v>
      </c>
      <c r="U1919" s="8">
        <f>Daten!M1919</f>
        <v>208501.52</v>
      </c>
      <c r="V1919" s="8">
        <f>Daten!N1919</f>
        <v>500</v>
      </c>
      <c r="W1919" s="8">
        <f>Daten!O1919</f>
        <v>500</v>
      </c>
      <c r="X1919" s="22">
        <f t="shared" si="750"/>
        <v>270599.92</v>
      </c>
      <c r="Y1919" s="8">
        <f t="shared" si="751"/>
        <v>287980.32602451346</v>
      </c>
      <c r="Z1919" s="20">
        <f t="shared" si="752"/>
        <v>-17380.406024513475</v>
      </c>
      <c r="AA1919" s="26">
        <f t="shared" si="753"/>
        <v>1738.0406024513477</v>
      </c>
      <c r="AB1919" s="31">
        <f t="shared" si="754"/>
        <v>15547.857618805981</v>
      </c>
      <c r="AC1919" s="30">
        <f t="shared" si="755"/>
        <v>15547.857618805981</v>
      </c>
      <c r="AG1919" s="25">
        <f t="shared" si="756"/>
        <v>12099.873290774625</v>
      </c>
      <c r="AH1919" s="25">
        <f t="shared" si="757"/>
        <v>1738.0406024513477</v>
      </c>
      <c r="AI1919" s="25">
        <f t="shared" si="758"/>
        <v>13837.913893225974</v>
      </c>
      <c r="AJ1919" s="25">
        <f t="shared" si="759"/>
        <v>1</v>
      </c>
      <c r="AK1919" s="25">
        <f t="shared" si="760"/>
        <v>13837.913893225974</v>
      </c>
      <c r="AL1919" s="25">
        <f t="shared" ca="1" si="761"/>
        <v>25949</v>
      </c>
      <c r="AM1919" s="25">
        <f t="shared" ca="1" si="762"/>
        <v>71</v>
      </c>
      <c r="AN1919" s="25">
        <f ca="1">IF(AM1919=0,0,COUNTIF($AM$19:AM1919,C1919*10+1))</f>
        <v>64</v>
      </c>
      <c r="AO1919" s="20">
        <f t="shared" ca="1" si="763"/>
        <v>0</v>
      </c>
      <c r="AP1919" s="32">
        <f t="shared" ca="1" si="764"/>
        <v>25949</v>
      </c>
    </row>
    <row r="1920" spans="1:42" x14ac:dyDescent="0.2">
      <c r="A1920" s="14">
        <f>Daten!A1920</f>
        <v>70716</v>
      </c>
      <c r="B1920" s="7" t="str">
        <f>Daten!B1920</f>
        <v xml:space="preserve">Lienz                                             </v>
      </c>
      <c r="C1920" s="14">
        <f t="shared" si="740"/>
        <v>7</v>
      </c>
      <c r="D1920" s="9">
        <f>Daten!D1920</f>
        <v>0</v>
      </c>
      <c r="E1920" s="8">
        <f>Daten!E1920</f>
        <v>12039</v>
      </c>
      <c r="F1920" s="8">
        <f>Daten!F1920</f>
        <v>11900</v>
      </c>
      <c r="G1920" s="26">
        <f t="shared" si="741"/>
        <v>139</v>
      </c>
      <c r="H1920" s="28">
        <f t="shared" si="742"/>
        <v>1.1680672268907562E-2</v>
      </c>
      <c r="I1920" s="20">
        <f t="shared" si="743"/>
        <v>169.52092782183806</v>
      </c>
      <c r="J1920" s="20">
        <f t="shared" si="744"/>
        <v>-30.520927821838058</v>
      </c>
      <c r="K1920" s="26">
        <f t="shared" si="745"/>
        <v>15260.463910919028</v>
      </c>
      <c r="L1920" s="15">
        <f>Daten!G1920</f>
        <v>1505</v>
      </c>
      <c r="M1920" s="15">
        <f>Daten!H1920</f>
        <v>7436</v>
      </c>
      <c r="N1920" s="15">
        <f>Daten!I1920</f>
        <v>3098</v>
      </c>
      <c r="O1920" s="27">
        <f t="shared" si="746"/>
        <v>0.61901559978483056</v>
      </c>
      <c r="P1920" s="15">
        <f t="shared" si="747"/>
        <v>4256.7353566506472</v>
      </c>
      <c r="Q1920" s="20">
        <f t="shared" si="748"/>
        <v>346.26464334935281</v>
      </c>
      <c r="R1920" s="26">
        <f t="shared" si="749"/>
        <v>69252.928669870569</v>
      </c>
      <c r="S1920" s="8">
        <f>Daten!K1920</f>
        <v>4377.99</v>
      </c>
      <c r="T1920" s="8">
        <f>Daten!L1920</f>
        <v>1164861.3500000001</v>
      </c>
      <c r="U1920" s="8">
        <f>Daten!M1920</f>
        <v>7953567.96</v>
      </c>
      <c r="V1920" s="8">
        <f>Daten!N1920</f>
        <v>500</v>
      </c>
      <c r="W1920" s="8">
        <f>Daten!O1920</f>
        <v>500</v>
      </c>
      <c r="X1920" s="22">
        <f t="shared" si="750"/>
        <v>9122807.3000000007</v>
      </c>
      <c r="Y1920" s="8">
        <f t="shared" si="751"/>
        <v>4938739.5228050109</v>
      </c>
      <c r="Z1920" s="20">
        <f t="shared" si="752"/>
        <v>4184067.7771949898</v>
      </c>
      <c r="AA1920" s="26">
        <f t="shared" si="753"/>
        <v>-418406.77771949902</v>
      </c>
      <c r="AB1920" s="31">
        <f t="shared" si="754"/>
        <v>-333893.38513870945</v>
      </c>
      <c r="AC1920" s="30">
        <f t="shared" si="755"/>
        <v>0</v>
      </c>
      <c r="AG1920" s="25">
        <f t="shared" si="756"/>
        <v>0</v>
      </c>
      <c r="AH1920" s="25">
        <f t="shared" si="757"/>
        <v>0</v>
      </c>
      <c r="AI1920" s="25">
        <f t="shared" si="758"/>
        <v>0</v>
      </c>
      <c r="AJ1920" s="25">
        <f t="shared" si="759"/>
        <v>1</v>
      </c>
      <c r="AK1920" s="25">
        <f t="shared" si="760"/>
        <v>0</v>
      </c>
      <c r="AL1920" s="25">
        <f t="shared" ca="1" si="761"/>
        <v>0</v>
      </c>
      <c r="AM1920" s="25">
        <f t="shared" ca="1" si="762"/>
        <v>0</v>
      </c>
      <c r="AN1920" s="25">
        <f ca="1">IF(AM1920=0,0,COUNTIF($AM$19:AM1920,C1920*10+1))</f>
        <v>0</v>
      </c>
      <c r="AO1920" s="20">
        <f t="shared" ca="1" si="763"/>
        <v>0</v>
      </c>
      <c r="AP1920" s="32">
        <f t="shared" ca="1" si="764"/>
        <v>0</v>
      </c>
    </row>
    <row r="1921" spans="1:42" x14ac:dyDescent="0.2">
      <c r="A1921" s="14">
        <f>Daten!A1921</f>
        <v>70717</v>
      </c>
      <c r="B1921" s="7" t="str">
        <f>Daten!B1921</f>
        <v xml:space="preserve">Matrei in Osttirol                                </v>
      </c>
      <c r="C1921" s="14">
        <f t="shared" si="740"/>
        <v>7</v>
      </c>
      <c r="D1921" s="9">
        <f>Daten!D1921</f>
        <v>0</v>
      </c>
      <c r="E1921" s="8">
        <f>Daten!E1921</f>
        <v>4629</v>
      </c>
      <c r="F1921" s="8">
        <f>Daten!F1921</f>
        <v>4646</v>
      </c>
      <c r="G1921" s="26">
        <f t="shared" si="741"/>
        <v>-17</v>
      </c>
      <c r="H1921" s="28">
        <f t="shared" si="742"/>
        <v>-3.6590615583297461E-3</v>
      </c>
      <c r="I1921" s="20">
        <f t="shared" si="743"/>
        <v>66.184389131114258</v>
      </c>
      <c r="J1921" s="20">
        <f t="shared" si="744"/>
        <v>-83.184389131114258</v>
      </c>
      <c r="K1921" s="26">
        <f t="shared" si="745"/>
        <v>41592.194565557133</v>
      </c>
      <c r="L1921" s="15">
        <f>Daten!G1921</f>
        <v>719</v>
      </c>
      <c r="M1921" s="15">
        <f>Daten!H1921</f>
        <v>2968</v>
      </c>
      <c r="N1921" s="15">
        <f>Daten!I1921</f>
        <v>942</v>
      </c>
      <c r="O1921" s="27">
        <f t="shared" si="746"/>
        <v>0.5596361185983828</v>
      </c>
      <c r="P1921" s="15">
        <f t="shared" si="747"/>
        <v>1699.0304651074664</v>
      </c>
      <c r="Q1921" s="20">
        <f t="shared" si="748"/>
        <v>-38.030465107466398</v>
      </c>
      <c r="R1921" s="26">
        <f t="shared" si="749"/>
        <v>-7606.0930214932796</v>
      </c>
      <c r="S1921" s="8">
        <f>Daten!K1921</f>
        <v>9286.74</v>
      </c>
      <c r="T1921" s="8">
        <f>Daten!L1921</f>
        <v>330440.58</v>
      </c>
      <c r="U1921" s="8">
        <f>Daten!M1921</f>
        <v>2006726.37</v>
      </c>
      <c r="V1921" s="8">
        <f>Daten!N1921</f>
        <v>500</v>
      </c>
      <c r="W1921" s="8">
        <f>Daten!O1921</f>
        <v>500</v>
      </c>
      <c r="X1921" s="22">
        <f t="shared" si="750"/>
        <v>2346453.69</v>
      </c>
      <c r="Y1921" s="8">
        <f t="shared" si="751"/>
        <v>1898947.1925462575</v>
      </c>
      <c r="Z1921" s="20">
        <f t="shared" si="752"/>
        <v>447506.49745374243</v>
      </c>
      <c r="AA1921" s="26">
        <f t="shared" si="753"/>
        <v>-44750.649745374249</v>
      </c>
      <c r="AB1921" s="31">
        <f t="shared" si="754"/>
        <v>-10764.548201310397</v>
      </c>
      <c r="AC1921" s="30">
        <f t="shared" si="755"/>
        <v>0</v>
      </c>
      <c r="AG1921" s="25">
        <f t="shared" si="756"/>
        <v>0</v>
      </c>
      <c r="AH1921" s="25">
        <f t="shared" si="757"/>
        <v>0</v>
      </c>
      <c r="AI1921" s="25">
        <f t="shared" si="758"/>
        <v>0</v>
      </c>
      <c r="AJ1921" s="25">
        <f t="shared" si="759"/>
        <v>1</v>
      </c>
      <c r="AK1921" s="25">
        <f t="shared" si="760"/>
        <v>0</v>
      </c>
      <c r="AL1921" s="25">
        <f t="shared" ca="1" si="761"/>
        <v>0</v>
      </c>
      <c r="AM1921" s="25">
        <f t="shared" ca="1" si="762"/>
        <v>0</v>
      </c>
      <c r="AN1921" s="25">
        <f ca="1">IF(AM1921=0,0,COUNTIF($AM$19:AM1921,C1921*10+1))</f>
        <v>0</v>
      </c>
      <c r="AO1921" s="20">
        <f t="shared" ca="1" si="763"/>
        <v>0</v>
      </c>
      <c r="AP1921" s="32">
        <f t="shared" ca="1" si="764"/>
        <v>0</v>
      </c>
    </row>
    <row r="1922" spans="1:42" x14ac:dyDescent="0.2">
      <c r="A1922" s="14">
        <f>Daten!A1922</f>
        <v>70718</v>
      </c>
      <c r="B1922" s="7" t="str">
        <f>Daten!B1922</f>
        <v xml:space="preserve">Nikolsdorf                                        </v>
      </c>
      <c r="C1922" s="14">
        <f t="shared" si="740"/>
        <v>7</v>
      </c>
      <c r="D1922" s="9">
        <f>Daten!D1922</f>
        <v>0</v>
      </c>
      <c r="E1922" s="8">
        <f>Daten!E1922</f>
        <v>875</v>
      </c>
      <c r="F1922" s="8">
        <f>Daten!F1922</f>
        <v>881</v>
      </c>
      <c r="G1922" s="26">
        <f t="shared" si="741"/>
        <v>-6</v>
      </c>
      <c r="H1922" s="28">
        <f t="shared" si="742"/>
        <v>-6.8104426787741201E-3</v>
      </c>
      <c r="I1922" s="20">
        <f t="shared" si="743"/>
        <v>12.550246841263808</v>
      </c>
      <c r="J1922" s="20">
        <f t="shared" si="744"/>
        <v>-18.550246841263807</v>
      </c>
      <c r="K1922" s="26">
        <f t="shared" si="745"/>
        <v>9275.1234206319041</v>
      </c>
      <c r="L1922" s="15">
        <f>Daten!G1922</f>
        <v>139</v>
      </c>
      <c r="M1922" s="15">
        <f>Daten!H1922</f>
        <v>554</v>
      </c>
      <c r="N1922" s="15">
        <f>Daten!I1922</f>
        <v>182</v>
      </c>
      <c r="O1922" s="27">
        <f t="shared" si="746"/>
        <v>0.57942238267148016</v>
      </c>
      <c r="P1922" s="15">
        <f t="shared" si="747"/>
        <v>317.13708816359042</v>
      </c>
      <c r="Q1922" s="20">
        <f t="shared" si="748"/>
        <v>3.8629118364095802</v>
      </c>
      <c r="R1922" s="26">
        <f t="shared" si="749"/>
        <v>772.58236728191605</v>
      </c>
      <c r="S1922" s="8">
        <f>Daten!K1922</f>
        <v>7493.5</v>
      </c>
      <c r="T1922" s="8">
        <f>Daten!L1922</f>
        <v>40284.01</v>
      </c>
      <c r="U1922" s="8">
        <f>Daten!M1922</f>
        <v>111245.08</v>
      </c>
      <c r="V1922" s="8">
        <f>Daten!N1922</f>
        <v>500</v>
      </c>
      <c r="W1922" s="8">
        <f>Daten!O1922</f>
        <v>500</v>
      </c>
      <c r="X1922" s="22">
        <f t="shared" si="750"/>
        <v>159022.59</v>
      </c>
      <c r="Y1922" s="8">
        <f t="shared" si="751"/>
        <v>358949.83656901604</v>
      </c>
      <c r="Z1922" s="20">
        <f t="shared" si="752"/>
        <v>-199927.24656901605</v>
      </c>
      <c r="AA1922" s="26">
        <f t="shared" si="753"/>
        <v>19992.724656901606</v>
      </c>
      <c r="AB1922" s="31">
        <f t="shared" si="754"/>
        <v>30040.430444815425</v>
      </c>
      <c r="AC1922" s="30">
        <f t="shared" si="755"/>
        <v>30040.430444815425</v>
      </c>
      <c r="AG1922" s="25">
        <f t="shared" si="756"/>
        <v>9275.1234206319041</v>
      </c>
      <c r="AH1922" s="25">
        <f t="shared" si="757"/>
        <v>19992.724656901606</v>
      </c>
      <c r="AI1922" s="25">
        <f t="shared" si="758"/>
        <v>29267.848077533512</v>
      </c>
      <c r="AJ1922" s="25">
        <f t="shared" si="759"/>
        <v>1</v>
      </c>
      <c r="AK1922" s="25">
        <f t="shared" si="760"/>
        <v>29267.848077533512</v>
      </c>
      <c r="AL1922" s="25">
        <f t="shared" ca="1" si="761"/>
        <v>54883</v>
      </c>
      <c r="AM1922" s="25">
        <f t="shared" ca="1" si="762"/>
        <v>71</v>
      </c>
      <c r="AN1922" s="25">
        <f ca="1">IF(AM1922=0,0,COUNTIF($AM$19:AM1922,C1922*10+1))</f>
        <v>65</v>
      </c>
      <c r="AO1922" s="20">
        <f t="shared" ca="1" si="763"/>
        <v>0</v>
      </c>
      <c r="AP1922" s="32">
        <f t="shared" ca="1" si="764"/>
        <v>54883</v>
      </c>
    </row>
    <row r="1923" spans="1:42" x14ac:dyDescent="0.2">
      <c r="A1923" s="14">
        <f>Daten!A1923</f>
        <v>70719</v>
      </c>
      <c r="B1923" s="7" t="str">
        <f>Daten!B1923</f>
        <v xml:space="preserve">Nußdorf-Debant                                   </v>
      </c>
      <c r="C1923" s="14">
        <f t="shared" si="740"/>
        <v>7</v>
      </c>
      <c r="D1923" s="9">
        <f>Daten!D1923</f>
        <v>0</v>
      </c>
      <c r="E1923" s="8">
        <f>Daten!E1923</f>
        <v>3399</v>
      </c>
      <c r="F1923" s="8">
        <f>Daten!F1923</f>
        <v>3366</v>
      </c>
      <c r="G1923" s="26">
        <f t="shared" si="741"/>
        <v>33</v>
      </c>
      <c r="H1923" s="28">
        <f t="shared" si="742"/>
        <v>9.8039215686274508E-3</v>
      </c>
      <c r="I1923" s="20">
        <f t="shared" si="743"/>
        <v>47.950205298177053</v>
      </c>
      <c r="J1923" s="20">
        <f t="shared" si="744"/>
        <v>-14.950205298177053</v>
      </c>
      <c r="K1923" s="26">
        <f t="shared" si="745"/>
        <v>7475.102649088527</v>
      </c>
      <c r="L1923" s="15">
        <f>Daten!G1923</f>
        <v>485</v>
      </c>
      <c r="M1923" s="15">
        <f>Daten!H1923</f>
        <v>2180</v>
      </c>
      <c r="N1923" s="15">
        <f>Daten!I1923</f>
        <v>734</v>
      </c>
      <c r="O1923" s="27">
        <f t="shared" si="746"/>
        <v>0.55917431192660549</v>
      </c>
      <c r="P1923" s="15">
        <f t="shared" si="747"/>
        <v>1247.9401664199045</v>
      </c>
      <c r="Q1923" s="20">
        <f t="shared" si="748"/>
        <v>-28.940166419904472</v>
      </c>
      <c r="R1923" s="26">
        <f t="shared" si="749"/>
        <v>-5788.0332839808943</v>
      </c>
      <c r="S1923" s="8">
        <f>Daten!K1923</f>
        <v>3565.6</v>
      </c>
      <c r="T1923" s="8">
        <f>Daten!L1923</f>
        <v>283801.83</v>
      </c>
      <c r="U1923" s="8">
        <f>Daten!M1923</f>
        <v>1342885.77</v>
      </c>
      <c r="V1923" s="8">
        <f>Daten!N1923</f>
        <v>500</v>
      </c>
      <c r="W1923" s="8">
        <f>Daten!O1923</f>
        <v>500</v>
      </c>
      <c r="X1923" s="22">
        <f t="shared" si="750"/>
        <v>1630253.2</v>
      </c>
      <c r="Y1923" s="8">
        <f t="shared" si="751"/>
        <v>1394366.2794263836</v>
      </c>
      <c r="Z1923" s="20">
        <f t="shared" si="752"/>
        <v>235886.9205736164</v>
      </c>
      <c r="AA1923" s="26">
        <f t="shared" si="753"/>
        <v>-23588.692057361641</v>
      </c>
      <c r="AB1923" s="31">
        <f t="shared" si="754"/>
        <v>-21901.622692254008</v>
      </c>
      <c r="AC1923" s="30">
        <f t="shared" si="755"/>
        <v>0</v>
      </c>
      <c r="AG1923" s="25">
        <f t="shared" si="756"/>
        <v>0</v>
      </c>
      <c r="AH1923" s="25">
        <f t="shared" si="757"/>
        <v>0</v>
      </c>
      <c r="AI1923" s="25">
        <f t="shared" si="758"/>
        <v>0</v>
      </c>
      <c r="AJ1923" s="25">
        <f t="shared" si="759"/>
        <v>1</v>
      </c>
      <c r="AK1923" s="25">
        <f t="shared" si="760"/>
        <v>0</v>
      </c>
      <c r="AL1923" s="25">
        <f t="shared" ca="1" si="761"/>
        <v>0</v>
      </c>
      <c r="AM1923" s="25">
        <f t="shared" ca="1" si="762"/>
        <v>0</v>
      </c>
      <c r="AN1923" s="25">
        <f ca="1">IF(AM1923=0,0,COUNTIF($AM$19:AM1923,C1923*10+1))</f>
        <v>0</v>
      </c>
      <c r="AO1923" s="20">
        <f t="shared" ca="1" si="763"/>
        <v>0</v>
      </c>
      <c r="AP1923" s="32">
        <f t="shared" ca="1" si="764"/>
        <v>0</v>
      </c>
    </row>
    <row r="1924" spans="1:42" x14ac:dyDescent="0.2">
      <c r="A1924" s="14">
        <f>Daten!A1924</f>
        <v>70720</v>
      </c>
      <c r="B1924" s="7" t="str">
        <f>Daten!B1924</f>
        <v xml:space="preserve">Oberlienz                                         </v>
      </c>
      <c r="C1924" s="14">
        <f t="shared" si="740"/>
        <v>7</v>
      </c>
      <c r="D1924" s="9">
        <f>Daten!D1924</f>
        <v>0</v>
      </c>
      <c r="E1924" s="8">
        <f>Daten!E1924</f>
        <v>1479</v>
      </c>
      <c r="F1924" s="8">
        <f>Daten!F1924</f>
        <v>1468</v>
      </c>
      <c r="G1924" s="26">
        <f t="shared" si="741"/>
        <v>11</v>
      </c>
      <c r="H1924" s="28">
        <f t="shared" si="742"/>
        <v>7.4931880108991822E-3</v>
      </c>
      <c r="I1924" s="20">
        <f t="shared" si="743"/>
        <v>20.912329583399856</v>
      </c>
      <c r="J1924" s="20">
        <f t="shared" si="744"/>
        <v>-9.9123295833998561</v>
      </c>
      <c r="K1924" s="26">
        <f t="shared" si="745"/>
        <v>4956.1647916999282</v>
      </c>
      <c r="L1924" s="15">
        <f>Daten!G1924</f>
        <v>205</v>
      </c>
      <c r="M1924" s="15">
        <f>Daten!H1924</f>
        <v>990</v>
      </c>
      <c r="N1924" s="15">
        <f>Daten!I1924</f>
        <v>284</v>
      </c>
      <c r="O1924" s="27">
        <f t="shared" si="746"/>
        <v>0.49393939393939396</v>
      </c>
      <c r="P1924" s="15">
        <f t="shared" si="747"/>
        <v>566.72512144757127</v>
      </c>
      <c r="Q1924" s="20">
        <f t="shared" si="748"/>
        <v>-77.725121447571269</v>
      </c>
      <c r="R1924" s="26">
        <f t="shared" si="749"/>
        <v>-15545.024289514255</v>
      </c>
      <c r="S1924" s="8">
        <f>Daten!K1924</f>
        <v>6195.8</v>
      </c>
      <c r="T1924" s="8">
        <f>Daten!L1924</f>
        <v>72656.81</v>
      </c>
      <c r="U1924" s="8">
        <f>Daten!M1924</f>
        <v>129756.65</v>
      </c>
      <c r="V1924" s="8">
        <f>Daten!N1924</f>
        <v>500</v>
      </c>
      <c r="W1924" s="8">
        <f>Daten!O1924</f>
        <v>500</v>
      </c>
      <c r="X1924" s="22">
        <f t="shared" si="750"/>
        <v>208609.26</v>
      </c>
      <c r="Y1924" s="8">
        <f t="shared" si="751"/>
        <v>606727.78089779976</v>
      </c>
      <c r="Z1924" s="20">
        <f t="shared" si="752"/>
        <v>-398118.52089779975</v>
      </c>
      <c r="AA1924" s="26">
        <f t="shared" si="753"/>
        <v>39811.852089779975</v>
      </c>
      <c r="AB1924" s="31">
        <f t="shared" si="754"/>
        <v>29222.992591965649</v>
      </c>
      <c r="AC1924" s="30">
        <f t="shared" si="755"/>
        <v>29222.992591965649</v>
      </c>
      <c r="AG1924" s="25">
        <f t="shared" si="756"/>
        <v>4956.1647916999282</v>
      </c>
      <c r="AH1924" s="25">
        <f t="shared" si="757"/>
        <v>39811.852089779975</v>
      </c>
      <c r="AI1924" s="25">
        <f t="shared" si="758"/>
        <v>44768.016881479904</v>
      </c>
      <c r="AJ1924" s="25">
        <f t="shared" si="759"/>
        <v>1</v>
      </c>
      <c r="AK1924" s="25">
        <f t="shared" si="760"/>
        <v>44768.016881479904</v>
      </c>
      <c r="AL1924" s="25">
        <f t="shared" ca="1" si="761"/>
        <v>83949</v>
      </c>
      <c r="AM1924" s="25">
        <f t="shared" ca="1" si="762"/>
        <v>71</v>
      </c>
      <c r="AN1924" s="25">
        <f ca="1">IF(AM1924=0,0,COUNTIF($AM$19:AM1924,C1924*10+1))</f>
        <v>66</v>
      </c>
      <c r="AO1924" s="20">
        <f t="shared" ca="1" si="763"/>
        <v>0</v>
      </c>
      <c r="AP1924" s="32">
        <f t="shared" ca="1" si="764"/>
        <v>83949</v>
      </c>
    </row>
    <row r="1925" spans="1:42" x14ac:dyDescent="0.2">
      <c r="A1925" s="14">
        <f>Daten!A1925</f>
        <v>70721</v>
      </c>
      <c r="B1925" s="7" t="str">
        <f>Daten!B1925</f>
        <v xml:space="preserve">Obertilliach                                      </v>
      </c>
      <c r="C1925" s="14">
        <f t="shared" si="740"/>
        <v>7</v>
      </c>
      <c r="D1925" s="9">
        <f>Daten!D1925</f>
        <v>0</v>
      </c>
      <c r="E1925" s="8">
        <f>Daten!E1925</f>
        <v>664</v>
      </c>
      <c r="F1925" s="8">
        <f>Daten!F1925</f>
        <v>664</v>
      </c>
      <c r="G1925" s="26">
        <f t="shared" si="741"/>
        <v>0</v>
      </c>
      <c r="H1925" s="28">
        <f t="shared" si="742"/>
        <v>0</v>
      </c>
      <c r="I1925" s="20">
        <f t="shared" si="743"/>
        <v>9.4589828633361748</v>
      </c>
      <c r="J1925" s="20">
        <f t="shared" si="744"/>
        <v>-9.4589828633361748</v>
      </c>
      <c r="K1925" s="26">
        <f t="shared" si="745"/>
        <v>4729.491431668087</v>
      </c>
      <c r="L1925" s="15">
        <f>Daten!G1925</f>
        <v>76</v>
      </c>
      <c r="M1925" s="15">
        <f>Daten!H1925</f>
        <v>428</v>
      </c>
      <c r="N1925" s="15">
        <f>Daten!I1925</f>
        <v>160</v>
      </c>
      <c r="O1925" s="27">
        <f t="shared" si="746"/>
        <v>0.55140186915887845</v>
      </c>
      <c r="P1925" s="15">
        <f t="shared" si="747"/>
        <v>245.00843634299042</v>
      </c>
      <c r="Q1925" s="20">
        <f t="shared" si="748"/>
        <v>-9.0084363429904215</v>
      </c>
      <c r="R1925" s="26">
        <f t="shared" si="749"/>
        <v>-1801.6872685980843</v>
      </c>
      <c r="S1925" s="8">
        <f>Daten!K1925</f>
        <v>3983.45</v>
      </c>
      <c r="T1925" s="8">
        <f>Daten!L1925</f>
        <v>42712.18</v>
      </c>
      <c r="U1925" s="8">
        <f>Daten!M1925</f>
        <v>158629.76000000001</v>
      </c>
      <c r="V1925" s="8">
        <f>Daten!N1925</f>
        <v>500</v>
      </c>
      <c r="W1925" s="8">
        <f>Daten!O1925</f>
        <v>500</v>
      </c>
      <c r="X1925" s="22">
        <f t="shared" si="750"/>
        <v>205325.39</v>
      </c>
      <c r="Y1925" s="8">
        <f t="shared" si="751"/>
        <v>272391.64740780188</v>
      </c>
      <c r="Z1925" s="20">
        <f t="shared" si="752"/>
        <v>-67066.257407801866</v>
      </c>
      <c r="AA1925" s="26">
        <f t="shared" si="753"/>
        <v>6706.6257407801868</v>
      </c>
      <c r="AB1925" s="31">
        <f t="shared" si="754"/>
        <v>9634.4299038501886</v>
      </c>
      <c r="AC1925" s="30">
        <f t="shared" si="755"/>
        <v>9634.4299038501886</v>
      </c>
      <c r="AG1925" s="25">
        <f t="shared" si="756"/>
        <v>4729.491431668087</v>
      </c>
      <c r="AH1925" s="25">
        <f t="shared" si="757"/>
        <v>6706.6257407801868</v>
      </c>
      <c r="AI1925" s="25">
        <f t="shared" si="758"/>
        <v>11436.117172448274</v>
      </c>
      <c r="AJ1925" s="25">
        <f t="shared" si="759"/>
        <v>1</v>
      </c>
      <c r="AK1925" s="25">
        <f t="shared" si="760"/>
        <v>11436.117172448274</v>
      </c>
      <c r="AL1925" s="25">
        <f t="shared" ca="1" si="761"/>
        <v>21445</v>
      </c>
      <c r="AM1925" s="25">
        <f t="shared" ca="1" si="762"/>
        <v>71</v>
      </c>
      <c r="AN1925" s="25">
        <f ca="1">IF(AM1925=0,0,COUNTIF($AM$19:AM1925,C1925*10+1))</f>
        <v>67</v>
      </c>
      <c r="AO1925" s="20">
        <f t="shared" ca="1" si="763"/>
        <v>0</v>
      </c>
      <c r="AP1925" s="32">
        <f t="shared" ca="1" si="764"/>
        <v>21445</v>
      </c>
    </row>
    <row r="1926" spans="1:42" x14ac:dyDescent="0.2">
      <c r="A1926" s="14">
        <f>Daten!A1926</f>
        <v>70723</v>
      </c>
      <c r="B1926" s="7" t="str">
        <f>Daten!B1926</f>
        <v xml:space="preserve">Prägraten am Großvenediger                      </v>
      </c>
      <c r="C1926" s="14">
        <f t="shared" si="740"/>
        <v>7</v>
      </c>
      <c r="D1926" s="9">
        <f>Daten!D1926</f>
        <v>0</v>
      </c>
      <c r="E1926" s="8">
        <f>Daten!E1926</f>
        <v>1133</v>
      </c>
      <c r="F1926" s="8">
        <f>Daten!F1926</f>
        <v>1141</v>
      </c>
      <c r="G1926" s="26">
        <f t="shared" si="741"/>
        <v>-8</v>
      </c>
      <c r="H1926" s="28">
        <f t="shared" si="742"/>
        <v>-7.0113935144609993E-3</v>
      </c>
      <c r="I1926" s="20">
        <f t="shared" si="743"/>
        <v>16.254065432329178</v>
      </c>
      <c r="J1926" s="20">
        <f t="shared" si="744"/>
        <v>-24.254065432329178</v>
      </c>
      <c r="K1926" s="26">
        <f t="shared" si="745"/>
        <v>12127.032716164589</v>
      </c>
      <c r="L1926" s="15">
        <f>Daten!G1926</f>
        <v>160</v>
      </c>
      <c r="M1926" s="15">
        <f>Daten!H1926</f>
        <v>763</v>
      </c>
      <c r="N1926" s="15">
        <f>Daten!I1926</f>
        <v>210</v>
      </c>
      <c r="O1926" s="27">
        <f t="shared" si="746"/>
        <v>0.48492791612057667</v>
      </c>
      <c r="P1926" s="15">
        <f t="shared" si="747"/>
        <v>436.7790582469666</v>
      </c>
      <c r="Q1926" s="20">
        <f t="shared" si="748"/>
        <v>-66.779058246966599</v>
      </c>
      <c r="R1926" s="26">
        <f t="shared" si="749"/>
        <v>-13355.811649393319</v>
      </c>
      <c r="S1926" s="8">
        <f>Daten!K1926</f>
        <v>3043.8</v>
      </c>
      <c r="T1926" s="8">
        <f>Daten!L1926</f>
        <v>58375.05</v>
      </c>
      <c r="U1926" s="8">
        <f>Daten!M1926</f>
        <v>66830.2</v>
      </c>
      <c r="V1926" s="8">
        <f>Daten!N1926</f>
        <v>500</v>
      </c>
      <c r="W1926" s="8">
        <f>Daten!O1926</f>
        <v>500</v>
      </c>
      <c r="X1926" s="22">
        <f t="shared" si="750"/>
        <v>128249.05</v>
      </c>
      <c r="Y1926" s="8">
        <f t="shared" si="751"/>
        <v>464788.75980879448</v>
      </c>
      <c r="Z1926" s="20">
        <f t="shared" si="752"/>
        <v>-336539.70980879449</v>
      </c>
      <c r="AA1926" s="26">
        <f t="shared" si="753"/>
        <v>33653.970980879451</v>
      </c>
      <c r="AB1926" s="31">
        <f t="shared" si="754"/>
        <v>32425.192047650722</v>
      </c>
      <c r="AC1926" s="30">
        <f t="shared" si="755"/>
        <v>32425.192047650722</v>
      </c>
      <c r="AG1926" s="25">
        <f t="shared" si="756"/>
        <v>12127.032716164589</v>
      </c>
      <c r="AH1926" s="25">
        <f t="shared" si="757"/>
        <v>33653.970980879451</v>
      </c>
      <c r="AI1926" s="25">
        <f t="shared" si="758"/>
        <v>45781.003697044041</v>
      </c>
      <c r="AJ1926" s="25">
        <f t="shared" si="759"/>
        <v>1</v>
      </c>
      <c r="AK1926" s="25">
        <f t="shared" si="760"/>
        <v>45781.003697044041</v>
      </c>
      <c r="AL1926" s="25">
        <f t="shared" ca="1" si="761"/>
        <v>85849</v>
      </c>
      <c r="AM1926" s="25">
        <f t="shared" ca="1" si="762"/>
        <v>71</v>
      </c>
      <c r="AN1926" s="25">
        <f ca="1">IF(AM1926=0,0,COUNTIF($AM$19:AM1926,C1926*10+1))</f>
        <v>68</v>
      </c>
      <c r="AO1926" s="20">
        <f t="shared" ca="1" si="763"/>
        <v>0</v>
      </c>
      <c r="AP1926" s="32">
        <f t="shared" ca="1" si="764"/>
        <v>85849</v>
      </c>
    </row>
    <row r="1927" spans="1:42" x14ac:dyDescent="0.2">
      <c r="A1927" s="14">
        <f>Daten!A1927</f>
        <v>70724</v>
      </c>
      <c r="B1927" s="7" t="str">
        <f>Daten!B1927</f>
        <v xml:space="preserve">St. Jakob in Defereggen                           </v>
      </c>
      <c r="C1927" s="14">
        <f t="shared" si="740"/>
        <v>7</v>
      </c>
      <c r="D1927" s="9">
        <f>Daten!D1927</f>
        <v>0</v>
      </c>
      <c r="E1927" s="8">
        <f>Daten!E1927</f>
        <v>815</v>
      </c>
      <c r="F1927" s="8">
        <f>Daten!F1927</f>
        <v>840</v>
      </c>
      <c r="G1927" s="26">
        <f t="shared" si="741"/>
        <v>-25</v>
      </c>
      <c r="H1927" s="28">
        <f t="shared" si="742"/>
        <v>-2.976190476190476E-2</v>
      </c>
      <c r="I1927" s="20">
        <f t="shared" si="743"/>
        <v>11.96618314036504</v>
      </c>
      <c r="J1927" s="20">
        <f t="shared" si="744"/>
        <v>-36.96618314036504</v>
      </c>
      <c r="K1927" s="26">
        <f t="shared" si="745"/>
        <v>18483.091570182522</v>
      </c>
      <c r="L1927" s="15">
        <f>Daten!G1927</f>
        <v>109</v>
      </c>
      <c r="M1927" s="15">
        <f>Daten!H1927</f>
        <v>500</v>
      </c>
      <c r="N1927" s="15">
        <f>Daten!I1927</f>
        <v>206</v>
      </c>
      <c r="O1927" s="27">
        <f t="shared" si="746"/>
        <v>0.63</v>
      </c>
      <c r="P1927" s="15">
        <f t="shared" si="747"/>
        <v>286.22480881190472</v>
      </c>
      <c r="Q1927" s="20">
        <f t="shared" si="748"/>
        <v>28.775191188095278</v>
      </c>
      <c r="R1927" s="26">
        <f t="shared" si="749"/>
        <v>5755.0382376190555</v>
      </c>
      <c r="S1927" s="8">
        <f>Daten!K1927</f>
        <v>4591.2299999999996</v>
      </c>
      <c r="T1927" s="8">
        <f>Daten!L1927</f>
        <v>127559.69</v>
      </c>
      <c r="U1927" s="8">
        <f>Daten!M1927</f>
        <v>252480.1</v>
      </c>
      <c r="V1927" s="8">
        <f>Daten!N1927</f>
        <v>500</v>
      </c>
      <c r="W1927" s="8">
        <f>Daten!O1927</f>
        <v>500</v>
      </c>
      <c r="X1927" s="22">
        <f t="shared" si="750"/>
        <v>384631.02</v>
      </c>
      <c r="Y1927" s="8">
        <f t="shared" si="751"/>
        <v>334336.13348999782</v>
      </c>
      <c r="Z1927" s="20">
        <f t="shared" si="752"/>
        <v>50294.886510002194</v>
      </c>
      <c r="AA1927" s="26">
        <f t="shared" si="753"/>
        <v>-5029.4886510002198</v>
      </c>
      <c r="AB1927" s="31">
        <f t="shared" si="754"/>
        <v>19208.641156801357</v>
      </c>
      <c r="AC1927" s="30">
        <f t="shared" si="755"/>
        <v>19208.641156801357</v>
      </c>
      <c r="AG1927" s="25">
        <f t="shared" si="756"/>
        <v>18483.091570182522</v>
      </c>
      <c r="AH1927" s="25">
        <f t="shared" si="757"/>
        <v>-5029.4886510002198</v>
      </c>
      <c r="AI1927" s="25">
        <f t="shared" si="758"/>
        <v>13453.602919182302</v>
      </c>
      <c r="AJ1927" s="25">
        <f t="shared" si="759"/>
        <v>1</v>
      </c>
      <c r="AK1927" s="25">
        <f t="shared" si="760"/>
        <v>13453.602919182302</v>
      </c>
      <c r="AL1927" s="25">
        <f t="shared" ca="1" si="761"/>
        <v>25228</v>
      </c>
      <c r="AM1927" s="25">
        <f t="shared" ca="1" si="762"/>
        <v>71</v>
      </c>
      <c r="AN1927" s="25">
        <f ca="1">IF(AM1927=0,0,COUNTIF($AM$19:AM1927,C1927*10+1))</f>
        <v>69</v>
      </c>
      <c r="AO1927" s="20">
        <f t="shared" ca="1" si="763"/>
        <v>0</v>
      </c>
      <c r="AP1927" s="32">
        <f t="shared" ca="1" si="764"/>
        <v>25228</v>
      </c>
    </row>
    <row r="1928" spans="1:42" x14ac:dyDescent="0.2">
      <c r="A1928" s="14">
        <f>Daten!A1928</f>
        <v>70725</v>
      </c>
      <c r="B1928" s="7" t="str">
        <f>Daten!B1928</f>
        <v xml:space="preserve">St. Johann im Walde                               </v>
      </c>
      <c r="C1928" s="14">
        <f t="shared" si="740"/>
        <v>7</v>
      </c>
      <c r="D1928" s="9">
        <f>Daten!D1928</f>
        <v>0</v>
      </c>
      <c r="E1928" s="8">
        <f>Daten!E1928</f>
        <v>299</v>
      </c>
      <c r="F1928" s="8">
        <f>Daten!F1928</f>
        <v>298</v>
      </c>
      <c r="G1928" s="26">
        <f t="shared" si="741"/>
        <v>1</v>
      </c>
      <c r="H1928" s="28">
        <f t="shared" si="742"/>
        <v>3.3557046979865771E-3</v>
      </c>
      <c r="I1928" s="20">
        <f t="shared" si="743"/>
        <v>4.2451459236056923</v>
      </c>
      <c r="J1928" s="20">
        <f t="shared" si="744"/>
        <v>-3.2451459236056923</v>
      </c>
      <c r="K1928" s="26">
        <f t="shared" si="745"/>
        <v>1622.5729618028461</v>
      </c>
      <c r="L1928" s="15">
        <f>Daten!G1928</f>
        <v>57</v>
      </c>
      <c r="M1928" s="15">
        <f>Daten!H1928</f>
        <v>181</v>
      </c>
      <c r="N1928" s="15">
        <f>Daten!I1928</f>
        <v>61</v>
      </c>
      <c r="O1928" s="27">
        <f t="shared" si="746"/>
        <v>0.65193370165745856</v>
      </c>
      <c r="P1928" s="15">
        <f t="shared" si="747"/>
        <v>103.6133807899095</v>
      </c>
      <c r="Q1928" s="20">
        <f t="shared" si="748"/>
        <v>14.386619210090501</v>
      </c>
      <c r="R1928" s="26">
        <f t="shared" si="749"/>
        <v>2877.3238420181001</v>
      </c>
      <c r="S1928" s="8">
        <f>Daten!K1928</f>
        <v>4538.49</v>
      </c>
      <c r="T1928" s="8">
        <f>Daten!L1928</f>
        <v>14273.27</v>
      </c>
      <c r="U1928" s="8">
        <f>Daten!M1928</f>
        <v>56208.11</v>
      </c>
      <c r="V1928" s="8">
        <f>Daten!N1928</f>
        <v>500</v>
      </c>
      <c r="W1928" s="8">
        <f>Daten!O1928</f>
        <v>500</v>
      </c>
      <c r="X1928" s="22">
        <f t="shared" si="750"/>
        <v>75019.87</v>
      </c>
      <c r="Y1928" s="8">
        <f t="shared" si="751"/>
        <v>122658.28701044091</v>
      </c>
      <c r="Z1928" s="20">
        <f t="shared" si="752"/>
        <v>-47638.417010440913</v>
      </c>
      <c r="AA1928" s="26">
        <f t="shared" si="753"/>
        <v>4763.8417010440917</v>
      </c>
      <c r="AB1928" s="31">
        <f t="shared" si="754"/>
        <v>9263.7385048650376</v>
      </c>
      <c r="AC1928" s="30">
        <f t="shared" si="755"/>
        <v>9263.7385048650376</v>
      </c>
      <c r="AG1928" s="25">
        <f t="shared" si="756"/>
        <v>1622.5729618028461</v>
      </c>
      <c r="AH1928" s="25">
        <f t="shared" si="757"/>
        <v>4763.8417010440917</v>
      </c>
      <c r="AI1928" s="25">
        <f t="shared" si="758"/>
        <v>6386.414662846938</v>
      </c>
      <c r="AJ1928" s="25">
        <f t="shared" si="759"/>
        <v>1</v>
      </c>
      <c r="AK1928" s="25">
        <f t="shared" si="760"/>
        <v>6386.414662846938</v>
      </c>
      <c r="AL1928" s="25">
        <f t="shared" ca="1" si="761"/>
        <v>11976</v>
      </c>
      <c r="AM1928" s="25">
        <f t="shared" ca="1" si="762"/>
        <v>71</v>
      </c>
      <c r="AN1928" s="25">
        <f ca="1">IF(AM1928=0,0,COUNTIF($AM$19:AM1928,C1928*10+1))</f>
        <v>70</v>
      </c>
      <c r="AO1928" s="20">
        <f t="shared" ca="1" si="763"/>
        <v>0</v>
      </c>
      <c r="AP1928" s="32">
        <f t="shared" ca="1" si="764"/>
        <v>11976</v>
      </c>
    </row>
    <row r="1929" spans="1:42" x14ac:dyDescent="0.2">
      <c r="A1929" s="14">
        <f>Daten!A1929</f>
        <v>70726</v>
      </c>
      <c r="B1929" s="7" t="str">
        <f>Daten!B1929</f>
        <v xml:space="preserve">St. Veit in Defereggen                            </v>
      </c>
      <c r="C1929" s="14">
        <f t="shared" si="740"/>
        <v>7</v>
      </c>
      <c r="D1929" s="9">
        <f>Daten!D1929</f>
        <v>0</v>
      </c>
      <c r="E1929" s="8">
        <f>Daten!E1929</f>
        <v>627</v>
      </c>
      <c r="F1929" s="8">
        <f>Daten!F1929</f>
        <v>645</v>
      </c>
      <c r="G1929" s="26">
        <f t="shared" si="741"/>
        <v>-18</v>
      </c>
      <c r="H1929" s="28">
        <f t="shared" si="742"/>
        <v>-2.7906976744186046E-2</v>
      </c>
      <c r="I1929" s="20">
        <f t="shared" si="743"/>
        <v>9.1883191970660132</v>
      </c>
      <c r="J1929" s="20">
        <f t="shared" si="744"/>
        <v>-27.188319197066015</v>
      </c>
      <c r="K1929" s="26">
        <f t="shared" si="745"/>
        <v>13594.159598533008</v>
      </c>
      <c r="L1929" s="15">
        <f>Daten!G1929</f>
        <v>75</v>
      </c>
      <c r="M1929" s="15">
        <f>Daten!H1929</f>
        <v>432</v>
      </c>
      <c r="N1929" s="15">
        <f>Daten!I1929</f>
        <v>120</v>
      </c>
      <c r="O1929" s="27">
        <f t="shared" si="746"/>
        <v>0.4513888888888889</v>
      </c>
      <c r="P1929" s="15">
        <f t="shared" si="747"/>
        <v>247.29823481348566</v>
      </c>
      <c r="Q1929" s="20">
        <f t="shared" si="748"/>
        <v>-52.298234813485664</v>
      </c>
      <c r="R1929" s="26">
        <f t="shared" si="749"/>
        <v>-10459.646962697132</v>
      </c>
      <c r="S1929" s="8">
        <f>Daten!K1929</f>
        <v>2674.35</v>
      </c>
      <c r="T1929" s="8">
        <f>Daten!L1929</f>
        <v>34835.199999999997</v>
      </c>
      <c r="U1929" s="8">
        <f>Daten!M1929</f>
        <v>117926.63</v>
      </c>
      <c r="V1929" s="8">
        <f>Daten!N1929</f>
        <v>500</v>
      </c>
      <c r="W1929" s="8">
        <f>Daten!O1929</f>
        <v>500</v>
      </c>
      <c r="X1929" s="22">
        <f t="shared" si="750"/>
        <v>155436.18</v>
      </c>
      <c r="Y1929" s="8">
        <f t="shared" si="751"/>
        <v>257213.19717574064</v>
      </c>
      <c r="Z1929" s="20">
        <f t="shared" si="752"/>
        <v>-101777.01717574065</v>
      </c>
      <c r="AA1929" s="26">
        <f t="shared" si="753"/>
        <v>10177.701717574066</v>
      </c>
      <c r="AB1929" s="31">
        <f t="shared" si="754"/>
        <v>13312.214353409941</v>
      </c>
      <c r="AC1929" s="30">
        <f t="shared" si="755"/>
        <v>13312.214353409941</v>
      </c>
      <c r="AG1929" s="25">
        <f t="shared" si="756"/>
        <v>13594.159598533008</v>
      </c>
      <c r="AH1929" s="25">
        <f t="shared" si="757"/>
        <v>10177.701717574066</v>
      </c>
      <c r="AI1929" s="25">
        <f t="shared" si="758"/>
        <v>23771.861316107075</v>
      </c>
      <c r="AJ1929" s="25">
        <f t="shared" si="759"/>
        <v>1</v>
      </c>
      <c r="AK1929" s="25">
        <f t="shared" si="760"/>
        <v>23771.861316107075</v>
      </c>
      <c r="AL1929" s="25">
        <f t="shared" ca="1" si="761"/>
        <v>44577</v>
      </c>
      <c r="AM1929" s="25">
        <f t="shared" ca="1" si="762"/>
        <v>71</v>
      </c>
      <c r="AN1929" s="25">
        <f ca="1">IF(AM1929=0,0,COUNTIF($AM$19:AM1929,C1929*10+1))</f>
        <v>71</v>
      </c>
      <c r="AO1929" s="20">
        <f t="shared" ca="1" si="763"/>
        <v>0</v>
      </c>
      <c r="AP1929" s="32">
        <f t="shared" ca="1" si="764"/>
        <v>44577</v>
      </c>
    </row>
    <row r="1930" spans="1:42" x14ac:dyDescent="0.2">
      <c r="A1930" s="14">
        <f>Daten!A1930</f>
        <v>70727</v>
      </c>
      <c r="B1930" s="7" t="str">
        <f>Daten!B1930</f>
        <v xml:space="preserve">Schlaiten                                         </v>
      </c>
      <c r="C1930" s="14">
        <f t="shared" si="740"/>
        <v>7</v>
      </c>
      <c r="D1930" s="9">
        <f>Daten!D1930</f>
        <v>0</v>
      </c>
      <c r="E1930" s="8">
        <f>Daten!E1930</f>
        <v>472</v>
      </c>
      <c r="F1930" s="8">
        <f>Daten!F1930</f>
        <v>463</v>
      </c>
      <c r="G1930" s="26">
        <f t="shared" si="741"/>
        <v>9</v>
      </c>
      <c r="H1930" s="28">
        <f t="shared" si="742"/>
        <v>1.9438444924406047E-2</v>
      </c>
      <c r="I1930" s="20">
        <f t="shared" si="743"/>
        <v>6.5956461833202535</v>
      </c>
      <c r="J1930" s="20">
        <f t="shared" si="744"/>
        <v>2.4043538166797465</v>
      </c>
      <c r="K1930" s="26">
        <f t="shared" si="745"/>
        <v>-1202.1769083398733</v>
      </c>
      <c r="L1930" s="15">
        <f>Daten!G1930</f>
        <v>70</v>
      </c>
      <c r="M1930" s="15">
        <f>Daten!H1930</f>
        <v>307</v>
      </c>
      <c r="N1930" s="15">
        <f>Daten!I1930</f>
        <v>95</v>
      </c>
      <c r="O1930" s="27">
        <f t="shared" si="746"/>
        <v>0.53745928338762217</v>
      </c>
      <c r="P1930" s="15">
        <f t="shared" si="747"/>
        <v>175.74203261050948</v>
      </c>
      <c r="Q1930" s="20">
        <f t="shared" si="748"/>
        <v>-10.742032610509483</v>
      </c>
      <c r="R1930" s="26">
        <f t="shared" si="749"/>
        <v>-2148.4065221018964</v>
      </c>
      <c r="S1930" s="8">
        <f>Daten!K1930</f>
        <v>2745.61</v>
      </c>
      <c r="T1930" s="8">
        <f>Daten!L1930</f>
        <v>16853.7</v>
      </c>
      <c r="U1930" s="8">
        <f>Daten!M1930</f>
        <v>12271.77</v>
      </c>
      <c r="V1930" s="8">
        <f>Daten!N1930</f>
        <v>500</v>
      </c>
      <c r="W1930" s="8">
        <f>Daten!O1930</f>
        <v>500</v>
      </c>
      <c r="X1930" s="22">
        <f t="shared" si="750"/>
        <v>31871.08</v>
      </c>
      <c r="Y1930" s="8">
        <f t="shared" si="751"/>
        <v>193627.79755494351</v>
      </c>
      <c r="Z1930" s="20">
        <f t="shared" si="752"/>
        <v>-161756.71755494352</v>
      </c>
      <c r="AA1930" s="26">
        <f t="shared" si="753"/>
        <v>16175.671755494353</v>
      </c>
      <c r="AB1930" s="31">
        <f t="shared" si="754"/>
        <v>12825.088325052584</v>
      </c>
      <c r="AC1930" s="30">
        <f t="shared" si="755"/>
        <v>12825.088325052584</v>
      </c>
      <c r="AG1930" s="25">
        <f t="shared" si="756"/>
        <v>-1202.1769083398733</v>
      </c>
      <c r="AH1930" s="25">
        <f t="shared" si="757"/>
        <v>16175.671755494353</v>
      </c>
      <c r="AI1930" s="25">
        <f t="shared" si="758"/>
        <v>14973.494847154479</v>
      </c>
      <c r="AJ1930" s="25">
        <f t="shared" si="759"/>
        <v>1</v>
      </c>
      <c r="AK1930" s="25">
        <f t="shared" si="760"/>
        <v>14973.494847154479</v>
      </c>
      <c r="AL1930" s="25">
        <f t="shared" ca="1" si="761"/>
        <v>28078</v>
      </c>
      <c r="AM1930" s="25">
        <f t="shared" ca="1" si="762"/>
        <v>71</v>
      </c>
      <c r="AN1930" s="25">
        <f ca="1">IF(AM1930=0,0,COUNTIF($AM$19:AM1930,C1930*10+1))</f>
        <v>72</v>
      </c>
      <c r="AO1930" s="20">
        <f t="shared" ca="1" si="763"/>
        <v>0</v>
      </c>
      <c r="AP1930" s="32">
        <f t="shared" ca="1" si="764"/>
        <v>28078</v>
      </c>
    </row>
    <row r="1931" spans="1:42" x14ac:dyDescent="0.2">
      <c r="A1931" s="14">
        <f>Daten!A1931</f>
        <v>70728</v>
      </c>
      <c r="B1931" s="7" t="str">
        <f>Daten!B1931</f>
        <v xml:space="preserve">Sillian                                           </v>
      </c>
      <c r="C1931" s="14">
        <f t="shared" si="740"/>
        <v>7</v>
      </c>
      <c r="D1931" s="9">
        <f>Daten!D1931</f>
        <v>0</v>
      </c>
      <c r="E1931" s="8">
        <f>Daten!E1931</f>
        <v>2020</v>
      </c>
      <c r="F1931" s="8">
        <f>Daten!F1931</f>
        <v>2029</v>
      </c>
      <c r="G1931" s="26">
        <f t="shared" si="741"/>
        <v>-9</v>
      </c>
      <c r="H1931" s="28">
        <f t="shared" si="742"/>
        <v>-4.4356826022671266E-3</v>
      </c>
      <c r="I1931" s="20">
        <f t="shared" si="743"/>
        <v>28.904030466429361</v>
      </c>
      <c r="J1931" s="20">
        <f t="shared" si="744"/>
        <v>-37.904030466429361</v>
      </c>
      <c r="K1931" s="26">
        <f t="shared" si="745"/>
        <v>18952.015233214679</v>
      </c>
      <c r="L1931" s="15">
        <f>Daten!G1931</f>
        <v>294</v>
      </c>
      <c r="M1931" s="15">
        <f>Daten!H1931</f>
        <v>1301</v>
      </c>
      <c r="N1931" s="15">
        <f>Daten!I1931</f>
        <v>425</v>
      </c>
      <c r="O1931" s="27">
        <f t="shared" si="746"/>
        <v>0.55265180630284394</v>
      </c>
      <c r="P1931" s="15">
        <f t="shared" si="747"/>
        <v>744.75695252857599</v>
      </c>
      <c r="Q1931" s="20">
        <f t="shared" si="748"/>
        <v>-25.756952528575994</v>
      </c>
      <c r="R1931" s="26">
        <f t="shared" si="749"/>
        <v>-5151.3905057151987</v>
      </c>
      <c r="S1931" s="8">
        <f>Daten!K1931</f>
        <v>2851.05</v>
      </c>
      <c r="T1931" s="8">
        <f>Daten!L1931</f>
        <v>202691.9</v>
      </c>
      <c r="U1931" s="8">
        <f>Daten!M1931</f>
        <v>740219.63</v>
      </c>
      <c r="V1931" s="8">
        <f>Daten!N1931</f>
        <v>500</v>
      </c>
      <c r="W1931" s="8">
        <f>Daten!O1931</f>
        <v>500</v>
      </c>
      <c r="X1931" s="22">
        <f t="shared" si="750"/>
        <v>945762.58</v>
      </c>
      <c r="Y1931" s="8">
        <f t="shared" si="751"/>
        <v>828661.33699361421</v>
      </c>
      <c r="Z1931" s="20">
        <f t="shared" si="752"/>
        <v>117101.24300638575</v>
      </c>
      <c r="AA1931" s="26">
        <f t="shared" si="753"/>
        <v>-11710.124300638576</v>
      </c>
      <c r="AB1931" s="31">
        <f t="shared" si="754"/>
        <v>2090.5004268609046</v>
      </c>
      <c r="AC1931" s="30">
        <f t="shared" si="755"/>
        <v>2090.5004268609046</v>
      </c>
      <c r="AG1931" s="25">
        <f t="shared" si="756"/>
        <v>18952.015233214679</v>
      </c>
      <c r="AH1931" s="25">
        <f t="shared" si="757"/>
        <v>-11710.124300638576</v>
      </c>
      <c r="AI1931" s="25">
        <f t="shared" si="758"/>
        <v>7241.8909325761033</v>
      </c>
      <c r="AJ1931" s="25">
        <f t="shared" si="759"/>
        <v>1</v>
      </c>
      <c r="AK1931" s="25">
        <f t="shared" si="760"/>
        <v>7241.8909325761033</v>
      </c>
      <c r="AL1931" s="25">
        <f t="shared" ca="1" si="761"/>
        <v>13580</v>
      </c>
      <c r="AM1931" s="25">
        <f t="shared" ca="1" si="762"/>
        <v>71</v>
      </c>
      <c r="AN1931" s="25">
        <f ca="1">IF(AM1931=0,0,COUNTIF($AM$19:AM1931,C1931*10+1))</f>
        <v>73</v>
      </c>
      <c r="AO1931" s="20">
        <f t="shared" ca="1" si="763"/>
        <v>0</v>
      </c>
      <c r="AP1931" s="32">
        <f t="shared" ca="1" si="764"/>
        <v>13580</v>
      </c>
    </row>
    <row r="1932" spans="1:42" x14ac:dyDescent="0.2">
      <c r="A1932" s="14">
        <f>Daten!A1932</f>
        <v>70729</v>
      </c>
      <c r="B1932" s="7" t="str">
        <f>Daten!B1932</f>
        <v xml:space="preserve">Strassen                                          </v>
      </c>
      <c r="C1932" s="14">
        <f t="shared" si="740"/>
        <v>7</v>
      </c>
      <c r="D1932" s="9">
        <f>Daten!D1932</f>
        <v>0</v>
      </c>
      <c r="E1932" s="8">
        <f>Daten!E1932</f>
        <v>804</v>
      </c>
      <c r="F1932" s="8">
        <f>Daten!F1932</f>
        <v>795</v>
      </c>
      <c r="G1932" s="26">
        <f t="shared" si="741"/>
        <v>9</v>
      </c>
      <c r="H1932" s="28">
        <f t="shared" si="742"/>
        <v>1.1320754716981131E-2</v>
      </c>
      <c r="I1932" s="20">
        <f t="shared" si="743"/>
        <v>11.325137614988341</v>
      </c>
      <c r="J1932" s="20">
        <f t="shared" si="744"/>
        <v>-2.3251376149883409</v>
      </c>
      <c r="K1932" s="26">
        <f t="shared" si="745"/>
        <v>1162.5688074941704</v>
      </c>
      <c r="L1932" s="15">
        <f>Daten!G1932</f>
        <v>130</v>
      </c>
      <c r="M1932" s="15">
        <f>Daten!H1932</f>
        <v>509</v>
      </c>
      <c r="N1932" s="15">
        <f>Daten!I1932</f>
        <v>165</v>
      </c>
      <c r="O1932" s="27">
        <f t="shared" si="746"/>
        <v>0.5795677799607073</v>
      </c>
      <c r="P1932" s="15">
        <f t="shared" si="747"/>
        <v>291.37685537051897</v>
      </c>
      <c r="Q1932" s="20">
        <f t="shared" si="748"/>
        <v>3.6231446294810326</v>
      </c>
      <c r="R1932" s="26">
        <f t="shared" si="749"/>
        <v>724.62892589620651</v>
      </c>
      <c r="S1932" s="8">
        <f>Daten!K1932</f>
        <v>2174.25</v>
      </c>
      <c r="T1932" s="8">
        <f>Daten!L1932</f>
        <v>41906.9</v>
      </c>
      <c r="U1932" s="8">
        <f>Daten!M1932</f>
        <v>142218.87</v>
      </c>
      <c r="V1932" s="8">
        <f>Daten!N1932</f>
        <v>500</v>
      </c>
      <c r="W1932" s="8">
        <f>Daten!O1932</f>
        <v>500</v>
      </c>
      <c r="X1932" s="22">
        <f t="shared" si="750"/>
        <v>186300.02</v>
      </c>
      <c r="Y1932" s="8">
        <f t="shared" si="751"/>
        <v>329823.62125884445</v>
      </c>
      <c r="Z1932" s="20">
        <f t="shared" si="752"/>
        <v>-143523.60125884446</v>
      </c>
      <c r="AA1932" s="26">
        <f t="shared" si="753"/>
        <v>14352.360125884446</v>
      </c>
      <c r="AB1932" s="31">
        <f t="shared" si="754"/>
        <v>16239.557859274824</v>
      </c>
      <c r="AC1932" s="30">
        <f t="shared" si="755"/>
        <v>16239.557859274824</v>
      </c>
      <c r="AG1932" s="25">
        <f t="shared" si="756"/>
        <v>1162.5688074941704</v>
      </c>
      <c r="AH1932" s="25">
        <f t="shared" si="757"/>
        <v>14352.360125884446</v>
      </c>
      <c r="AI1932" s="25">
        <f t="shared" si="758"/>
        <v>15514.928933378616</v>
      </c>
      <c r="AJ1932" s="25">
        <f t="shared" si="759"/>
        <v>1</v>
      </c>
      <c r="AK1932" s="25">
        <f t="shared" si="760"/>
        <v>15514.928933378616</v>
      </c>
      <c r="AL1932" s="25">
        <f t="shared" ca="1" si="761"/>
        <v>29094</v>
      </c>
      <c r="AM1932" s="25">
        <f t="shared" ca="1" si="762"/>
        <v>71</v>
      </c>
      <c r="AN1932" s="25">
        <f ca="1">IF(AM1932=0,0,COUNTIF($AM$19:AM1932,C1932*10+1))</f>
        <v>74</v>
      </c>
      <c r="AO1932" s="20">
        <f t="shared" ca="1" si="763"/>
        <v>0</v>
      </c>
      <c r="AP1932" s="32">
        <f t="shared" ca="1" si="764"/>
        <v>29094</v>
      </c>
    </row>
    <row r="1933" spans="1:42" x14ac:dyDescent="0.2">
      <c r="A1933" s="14">
        <f>Daten!A1933</f>
        <v>70731</v>
      </c>
      <c r="B1933" s="7" t="str">
        <f>Daten!B1933</f>
        <v xml:space="preserve">Thurn                                             </v>
      </c>
      <c r="C1933" s="14">
        <f t="shared" si="740"/>
        <v>7</v>
      </c>
      <c r="D1933" s="9">
        <f>Daten!D1933</f>
        <v>0</v>
      </c>
      <c r="E1933" s="8">
        <f>Daten!E1933</f>
        <v>638</v>
      </c>
      <c r="F1933" s="8">
        <f>Daten!F1933</f>
        <v>615</v>
      </c>
      <c r="G1933" s="26">
        <f t="shared" si="741"/>
        <v>23</v>
      </c>
      <c r="H1933" s="28">
        <f t="shared" si="742"/>
        <v>3.7398373983739838E-2</v>
      </c>
      <c r="I1933" s="20">
        <f t="shared" si="743"/>
        <v>8.7609555134815462</v>
      </c>
      <c r="J1933" s="20">
        <f t="shared" si="744"/>
        <v>14.239044486518454</v>
      </c>
      <c r="K1933" s="26">
        <f t="shared" si="745"/>
        <v>-7119.5222432592273</v>
      </c>
      <c r="L1933" s="15">
        <f>Daten!G1933</f>
        <v>103</v>
      </c>
      <c r="M1933" s="15">
        <f>Daten!H1933</f>
        <v>402</v>
      </c>
      <c r="N1933" s="15">
        <f>Daten!I1933</f>
        <v>133</v>
      </c>
      <c r="O1933" s="27">
        <f t="shared" si="746"/>
        <v>0.58706467661691542</v>
      </c>
      <c r="P1933" s="15">
        <f t="shared" si="747"/>
        <v>230.12474628477139</v>
      </c>
      <c r="Q1933" s="20">
        <f t="shared" si="748"/>
        <v>5.8752537152286095</v>
      </c>
      <c r="R1933" s="26">
        <f t="shared" si="749"/>
        <v>1175.0507430457219</v>
      </c>
      <c r="S1933" s="8">
        <f>Daten!K1933</f>
        <v>1310.3900000000001</v>
      </c>
      <c r="T1933" s="8">
        <f>Daten!L1933</f>
        <v>47567.61</v>
      </c>
      <c r="U1933" s="8">
        <f>Daten!M1933</f>
        <v>39838.720000000001</v>
      </c>
      <c r="V1933" s="8">
        <f>Daten!N1933</f>
        <v>500</v>
      </c>
      <c r="W1933" s="8">
        <f>Daten!O1933</f>
        <v>500</v>
      </c>
      <c r="X1933" s="22">
        <f t="shared" si="750"/>
        <v>88716.72</v>
      </c>
      <c r="Y1933" s="8">
        <f t="shared" si="751"/>
        <v>261725.70940689399</v>
      </c>
      <c r="Z1933" s="20">
        <f t="shared" si="752"/>
        <v>-173008.98940689399</v>
      </c>
      <c r="AA1933" s="26">
        <f t="shared" si="753"/>
        <v>17300.8989406894</v>
      </c>
      <c r="AB1933" s="31">
        <f t="shared" si="754"/>
        <v>11356.427440475894</v>
      </c>
      <c r="AC1933" s="30">
        <f t="shared" si="755"/>
        <v>11356.427440475894</v>
      </c>
      <c r="AG1933" s="25">
        <f t="shared" si="756"/>
        <v>-7119.5222432592273</v>
      </c>
      <c r="AH1933" s="25">
        <f t="shared" si="757"/>
        <v>17300.8989406894</v>
      </c>
      <c r="AI1933" s="25">
        <f t="shared" si="758"/>
        <v>10181.376697430172</v>
      </c>
      <c r="AJ1933" s="25">
        <f t="shared" si="759"/>
        <v>1</v>
      </c>
      <c r="AK1933" s="25">
        <f t="shared" si="760"/>
        <v>10181.376697430172</v>
      </c>
      <c r="AL1933" s="25">
        <f t="shared" ca="1" si="761"/>
        <v>19092</v>
      </c>
      <c r="AM1933" s="25">
        <f t="shared" ca="1" si="762"/>
        <v>71</v>
      </c>
      <c r="AN1933" s="25">
        <f ca="1">IF(AM1933=0,0,COUNTIF($AM$19:AM1933,C1933*10+1))</f>
        <v>75</v>
      </c>
      <c r="AO1933" s="20">
        <f t="shared" ca="1" si="763"/>
        <v>0</v>
      </c>
      <c r="AP1933" s="32">
        <f t="shared" ca="1" si="764"/>
        <v>19092</v>
      </c>
    </row>
    <row r="1934" spans="1:42" x14ac:dyDescent="0.2">
      <c r="A1934" s="14">
        <f>Daten!A1934</f>
        <v>70732</v>
      </c>
      <c r="B1934" s="7" t="str">
        <f>Daten!B1934</f>
        <v xml:space="preserve">Tristach                                          </v>
      </c>
      <c r="C1934" s="14">
        <f t="shared" si="740"/>
        <v>7</v>
      </c>
      <c r="D1934" s="9">
        <f>Daten!D1934</f>
        <v>0</v>
      </c>
      <c r="E1934" s="8">
        <f>Daten!E1934</f>
        <v>1514</v>
      </c>
      <c r="F1934" s="8">
        <f>Daten!F1934</f>
        <v>1440</v>
      </c>
      <c r="G1934" s="26">
        <f t="shared" si="741"/>
        <v>74</v>
      </c>
      <c r="H1934" s="28">
        <f t="shared" si="742"/>
        <v>5.1388888888888887E-2</v>
      </c>
      <c r="I1934" s="20">
        <f t="shared" si="743"/>
        <v>20.513456812054354</v>
      </c>
      <c r="J1934" s="20">
        <f t="shared" si="744"/>
        <v>53.486543187945642</v>
      </c>
      <c r="K1934" s="26">
        <f t="shared" si="745"/>
        <v>-26743.271593972822</v>
      </c>
      <c r="L1934" s="15">
        <f>Daten!G1934</f>
        <v>228</v>
      </c>
      <c r="M1934" s="15">
        <f>Daten!H1934</f>
        <v>982</v>
      </c>
      <c r="N1934" s="15">
        <f>Daten!I1934</f>
        <v>304</v>
      </c>
      <c r="O1934" s="27">
        <f t="shared" si="746"/>
        <v>0.5417515274949084</v>
      </c>
      <c r="P1934" s="15">
        <f t="shared" si="747"/>
        <v>562.14552450658084</v>
      </c>
      <c r="Q1934" s="20">
        <f t="shared" si="748"/>
        <v>-30.145524506580841</v>
      </c>
      <c r="R1934" s="26">
        <f t="shared" si="749"/>
        <v>-6029.1049013161683</v>
      </c>
      <c r="S1934" s="8">
        <f>Daten!K1934</f>
        <v>2798.85</v>
      </c>
      <c r="T1934" s="8">
        <f>Daten!L1934</f>
        <v>73606.53</v>
      </c>
      <c r="U1934" s="8">
        <f>Daten!M1934</f>
        <v>106035.41</v>
      </c>
      <c r="V1934" s="8">
        <f>Daten!N1934</f>
        <v>500</v>
      </c>
      <c r="W1934" s="8">
        <f>Daten!O1934</f>
        <v>500</v>
      </c>
      <c r="X1934" s="22">
        <f t="shared" si="750"/>
        <v>182440.79</v>
      </c>
      <c r="Y1934" s="8">
        <f t="shared" si="751"/>
        <v>621085.77436056035</v>
      </c>
      <c r="Z1934" s="20">
        <f t="shared" si="752"/>
        <v>-438644.98436056031</v>
      </c>
      <c r="AA1934" s="26">
        <f t="shared" si="753"/>
        <v>43864.498436056034</v>
      </c>
      <c r="AB1934" s="31">
        <f t="shared" si="754"/>
        <v>11092.121940767043</v>
      </c>
      <c r="AC1934" s="30">
        <f t="shared" si="755"/>
        <v>11092.121940767043</v>
      </c>
      <c r="AG1934" s="25">
        <f t="shared" si="756"/>
        <v>-26743.271593972822</v>
      </c>
      <c r="AH1934" s="25">
        <f t="shared" si="757"/>
        <v>43864.498436056034</v>
      </c>
      <c r="AI1934" s="25">
        <f t="shared" si="758"/>
        <v>17121.226842083212</v>
      </c>
      <c r="AJ1934" s="25">
        <f t="shared" si="759"/>
        <v>1</v>
      </c>
      <c r="AK1934" s="25">
        <f t="shared" si="760"/>
        <v>17121.226842083212</v>
      </c>
      <c r="AL1934" s="25">
        <f t="shared" ca="1" si="761"/>
        <v>32106</v>
      </c>
      <c r="AM1934" s="25">
        <f t="shared" ca="1" si="762"/>
        <v>71</v>
      </c>
      <c r="AN1934" s="25">
        <f ca="1">IF(AM1934=0,0,COUNTIF($AM$19:AM1934,C1934*10+1))</f>
        <v>76</v>
      </c>
      <c r="AO1934" s="20">
        <f t="shared" ca="1" si="763"/>
        <v>0</v>
      </c>
      <c r="AP1934" s="32">
        <f t="shared" ca="1" si="764"/>
        <v>32106</v>
      </c>
    </row>
    <row r="1935" spans="1:42" x14ac:dyDescent="0.2">
      <c r="A1935" s="14">
        <f>Daten!A1935</f>
        <v>70733</v>
      </c>
      <c r="B1935" s="7" t="str">
        <f>Daten!B1935</f>
        <v xml:space="preserve">Untertilliach                                     </v>
      </c>
      <c r="C1935" s="14">
        <f t="shared" si="740"/>
        <v>7</v>
      </c>
      <c r="D1935" s="9">
        <f>Daten!D1935</f>
        <v>0</v>
      </c>
      <c r="E1935" s="8">
        <f>Daten!E1935</f>
        <v>213</v>
      </c>
      <c r="F1935" s="8">
        <f>Daten!F1935</f>
        <v>224</v>
      </c>
      <c r="G1935" s="26">
        <f t="shared" si="741"/>
        <v>-11</v>
      </c>
      <c r="H1935" s="28">
        <f t="shared" si="742"/>
        <v>-4.9107142857142856E-2</v>
      </c>
      <c r="I1935" s="20">
        <f t="shared" si="743"/>
        <v>3.1909821707640105</v>
      </c>
      <c r="J1935" s="20">
        <f t="shared" si="744"/>
        <v>-14.190982170764011</v>
      </c>
      <c r="K1935" s="26">
        <f t="shared" si="745"/>
        <v>7095.4910853820056</v>
      </c>
      <c r="L1935" s="15">
        <f>Daten!G1935</f>
        <v>20</v>
      </c>
      <c r="M1935" s="15">
        <f>Daten!H1935</f>
        <v>152</v>
      </c>
      <c r="N1935" s="15">
        <f>Daten!I1935</f>
        <v>41</v>
      </c>
      <c r="O1935" s="27">
        <f t="shared" si="746"/>
        <v>0.40131578947368424</v>
      </c>
      <c r="P1935" s="15">
        <f t="shared" si="747"/>
        <v>87.012341878819029</v>
      </c>
      <c r="Q1935" s="20">
        <f t="shared" si="748"/>
        <v>-26.012341878819029</v>
      </c>
      <c r="R1935" s="26">
        <f t="shared" si="749"/>
        <v>-5202.4683757638059</v>
      </c>
      <c r="S1935" s="8">
        <f>Daten!K1935</f>
        <v>2378.66</v>
      </c>
      <c r="T1935" s="8">
        <f>Daten!L1935</f>
        <v>6254.27</v>
      </c>
      <c r="U1935" s="8">
        <f>Daten!M1935</f>
        <v>32731.64</v>
      </c>
      <c r="V1935" s="8">
        <f>Daten!N1935</f>
        <v>500</v>
      </c>
      <c r="W1935" s="8">
        <f>Daten!O1935</f>
        <v>500</v>
      </c>
      <c r="X1935" s="22">
        <f t="shared" si="750"/>
        <v>41364.57</v>
      </c>
      <c r="Y1935" s="8">
        <f t="shared" si="751"/>
        <v>87378.645930514773</v>
      </c>
      <c r="Z1935" s="20">
        <f t="shared" si="752"/>
        <v>-46014.075930514773</v>
      </c>
      <c r="AA1935" s="26">
        <f t="shared" si="753"/>
        <v>4601.4075930514773</v>
      </c>
      <c r="AB1935" s="31">
        <f t="shared" si="754"/>
        <v>6494.4303026696771</v>
      </c>
      <c r="AC1935" s="30">
        <f t="shared" si="755"/>
        <v>6494.4303026696771</v>
      </c>
      <c r="AG1935" s="25">
        <f t="shared" si="756"/>
        <v>7095.4910853820056</v>
      </c>
      <c r="AH1935" s="25">
        <f t="shared" si="757"/>
        <v>4601.4075930514773</v>
      </c>
      <c r="AI1935" s="25">
        <f t="shared" si="758"/>
        <v>11696.898678433483</v>
      </c>
      <c r="AJ1935" s="25">
        <f t="shared" si="759"/>
        <v>1</v>
      </c>
      <c r="AK1935" s="25">
        <f t="shared" si="760"/>
        <v>11696.898678433483</v>
      </c>
      <c r="AL1935" s="25">
        <f t="shared" ca="1" si="761"/>
        <v>21934</v>
      </c>
      <c r="AM1935" s="25">
        <f t="shared" ca="1" si="762"/>
        <v>71</v>
      </c>
      <c r="AN1935" s="25">
        <f ca="1">IF(AM1935=0,0,COUNTIF($AM$19:AM1935,C1935*10+1))</f>
        <v>77</v>
      </c>
      <c r="AO1935" s="20">
        <f t="shared" ca="1" si="763"/>
        <v>0</v>
      </c>
      <c r="AP1935" s="32">
        <f t="shared" ca="1" si="764"/>
        <v>21934</v>
      </c>
    </row>
    <row r="1936" spans="1:42" x14ac:dyDescent="0.2">
      <c r="A1936" s="14">
        <f>Daten!A1936</f>
        <v>70734</v>
      </c>
      <c r="B1936" s="7" t="str">
        <f>Daten!B1936</f>
        <v xml:space="preserve">Virgen                                            </v>
      </c>
      <c r="C1936" s="14">
        <f t="shared" si="740"/>
        <v>7</v>
      </c>
      <c r="D1936" s="9">
        <f>Daten!D1936</f>
        <v>0</v>
      </c>
      <c r="E1936" s="8">
        <f>Daten!E1936</f>
        <v>2202</v>
      </c>
      <c r="F1936" s="8">
        <f>Daten!F1936</f>
        <v>2200</v>
      </c>
      <c r="G1936" s="26">
        <f t="shared" si="741"/>
        <v>2</v>
      </c>
      <c r="H1936" s="28">
        <f t="shared" si="742"/>
        <v>9.0909090909090909E-4</v>
      </c>
      <c r="I1936" s="20">
        <f t="shared" si="743"/>
        <v>31.340003462860818</v>
      </c>
      <c r="J1936" s="20">
        <f t="shared" si="744"/>
        <v>-29.340003462860818</v>
      </c>
      <c r="K1936" s="26">
        <f t="shared" si="745"/>
        <v>14670.00173143041</v>
      </c>
      <c r="L1936" s="15">
        <f>Daten!G1936</f>
        <v>380</v>
      </c>
      <c r="M1936" s="15">
        <f>Daten!H1936</f>
        <v>1426</v>
      </c>
      <c r="N1936" s="15">
        <f>Daten!I1936</f>
        <v>396</v>
      </c>
      <c r="O1936" s="27">
        <f t="shared" si="746"/>
        <v>0.54417952314165496</v>
      </c>
      <c r="P1936" s="15">
        <f t="shared" si="747"/>
        <v>816.31315473155223</v>
      </c>
      <c r="Q1936" s="20">
        <f t="shared" si="748"/>
        <v>-40.313154731552231</v>
      </c>
      <c r="R1936" s="26">
        <f t="shared" si="749"/>
        <v>-8062.6309463104462</v>
      </c>
      <c r="S1936" s="8">
        <f>Daten!K1936</f>
        <v>4210.7</v>
      </c>
      <c r="T1936" s="8">
        <f>Daten!L1936</f>
        <v>104529.3</v>
      </c>
      <c r="U1936" s="8">
        <f>Daten!M1936</f>
        <v>126103.95</v>
      </c>
      <c r="V1936" s="8">
        <f>Daten!N1936</f>
        <v>500</v>
      </c>
      <c r="W1936" s="8">
        <f>Daten!O1936</f>
        <v>500</v>
      </c>
      <c r="X1936" s="22">
        <f t="shared" si="750"/>
        <v>234843.95</v>
      </c>
      <c r="Y1936" s="8">
        <f t="shared" si="751"/>
        <v>903322.90299996955</v>
      </c>
      <c r="Z1936" s="20">
        <f t="shared" si="752"/>
        <v>-668478.95299996948</v>
      </c>
      <c r="AA1936" s="26">
        <f t="shared" si="753"/>
        <v>66847.895299996948</v>
      </c>
      <c r="AB1936" s="31">
        <f t="shared" si="754"/>
        <v>73455.266085116906</v>
      </c>
      <c r="AC1936" s="30">
        <f t="shared" si="755"/>
        <v>73455.266085116906</v>
      </c>
      <c r="AG1936" s="25">
        <f t="shared" si="756"/>
        <v>14670.00173143041</v>
      </c>
      <c r="AH1936" s="25">
        <f t="shared" si="757"/>
        <v>66847.895299996948</v>
      </c>
      <c r="AI1936" s="25">
        <f t="shared" si="758"/>
        <v>81517.897031427361</v>
      </c>
      <c r="AJ1936" s="25">
        <f t="shared" si="759"/>
        <v>1</v>
      </c>
      <c r="AK1936" s="25">
        <f t="shared" si="760"/>
        <v>81517.897031427361</v>
      </c>
      <c r="AL1936" s="25">
        <f t="shared" ca="1" si="761"/>
        <v>152863</v>
      </c>
      <c r="AM1936" s="25">
        <f t="shared" ca="1" si="762"/>
        <v>71</v>
      </c>
      <c r="AN1936" s="25">
        <f ca="1">IF(AM1936=0,0,COUNTIF($AM$19:AM1936,C1936*10+1))</f>
        <v>78</v>
      </c>
      <c r="AO1936" s="20">
        <f t="shared" ca="1" si="763"/>
        <v>0</v>
      </c>
      <c r="AP1936" s="32">
        <f t="shared" ca="1" si="764"/>
        <v>152863</v>
      </c>
    </row>
    <row r="1937" spans="1:42" x14ac:dyDescent="0.2">
      <c r="A1937" s="14">
        <f>Daten!A1937</f>
        <v>70735</v>
      </c>
      <c r="B1937" s="7" t="str">
        <f>Daten!B1937</f>
        <v xml:space="preserve">Heinfels                                          </v>
      </c>
      <c r="C1937" s="14">
        <f t="shared" si="740"/>
        <v>7</v>
      </c>
      <c r="D1937" s="9">
        <f>Daten!D1937</f>
        <v>0</v>
      </c>
      <c r="E1937" s="8">
        <f>Daten!E1937</f>
        <v>999</v>
      </c>
      <c r="F1937" s="8">
        <f>Daten!F1937</f>
        <v>988</v>
      </c>
      <c r="G1937" s="26">
        <f t="shared" si="741"/>
        <v>11</v>
      </c>
      <c r="H1937" s="28">
        <f t="shared" si="742"/>
        <v>1.1133603238866396E-2</v>
      </c>
      <c r="I1937" s="20">
        <f t="shared" si="743"/>
        <v>14.074510646048404</v>
      </c>
      <c r="J1937" s="20">
        <f t="shared" si="744"/>
        <v>-3.0745106460484042</v>
      </c>
      <c r="K1937" s="26">
        <f t="shared" si="745"/>
        <v>1537.2553230242022</v>
      </c>
      <c r="L1937" s="15">
        <f>Daten!G1937</f>
        <v>164</v>
      </c>
      <c r="M1937" s="15">
        <f>Daten!H1937</f>
        <v>655</v>
      </c>
      <c r="N1937" s="15">
        <f>Daten!I1937</f>
        <v>180</v>
      </c>
      <c r="O1937" s="27">
        <f t="shared" si="746"/>
        <v>0.52519083969465652</v>
      </c>
      <c r="P1937" s="15">
        <f t="shared" si="747"/>
        <v>374.95449954359515</v>
      </c>
      <c r="Q1937" s="20">
        <f t="shared" si="748"/>
        <v>-30.954499543595148</v>
      </c>
      <c r="R1937" s="26">
        <f t="shared" si="749"/>
        <v>-6190.8999087190296</v>
      </c>
      <c r="S1937" s="8">
        <f>Daten!K1937</f>
        <v>2557.86</v>
      </c>
      <c r="T1937" s="8">
        <f>Daten!L1937</f>
        <v>86009.93</v>
      </c>
      <c r="U1937" s="8">
        <f>Daten!M1937</f>
        <v>990255.72</v>
      </c>
      <c r="V1937" s="8">
        <f>Daten!N1937</f>
        <v>500</v>
      </c>
      <c r="W1937" s="8">
        <f>Daten!O1937</f>
        <v>500</v>
      </c>
      <c r="X1937" s="22">
        <f t="shared" si="750"/>
        <v>1078823.51</v>
      </c>
      <c r="Y1937" s="8">
        <f t="shared" si="751"/>
        <v>409818.15626565379</v>
      </c>
      <c r="Z1937" s="20">
        <f t="shared" si="752"/>
        <v>669005.35373434622</v>
      </c>
      <c r="AA1937" s="26">
        <f t="shared" si="753"/>
        <v>-66900.535373434628</v>
      </c>
      <c r="AB1937" s="31">
        <f t="shared" si="754"/>
        <v>-71554.179959129455</v>
      </c>
      <c r="AC1937" s="30">
        <f t="shared" si="755"/>
        <v>0</v>
      </c>
      <c r="AG1937" s="25">
        <f t="shared" si="756"/>
        <v>0</v>
      </c>
      <c r="AH1937" s="25">
        <f t="shared" si="757"/>
        <v>0</v>
      </c>
      <c r="AI1937" s="25">
        <f t="shared" si="758"/>
        <v>0</v>
      </c>
      <c r="AJ1937" s="25">
        <f t="shared" si="759"/>
        <v>1</v>
      </c>
      <c r="AK1937" s="25">
        <f t="shared" si="760"/>
        <v>0</v>
      </c>
      <c r="AL1937" s="25">
        <f t="shared" ca="1" si="761"/>
        <v>0</v>
      </c>
      <c r="AM1937" s="25">
        <f t="shared" ca="1" si="762"/>
        <v>0</v>
      </c>
      <c r="AN1937" s="25">
        <f ca="1">IF(AM1937=0,0,COUNTIF($AM$19:AM1937,C1937*10+1))</f>
        <v>0</v>
      </c>
      <c r="AO1937" s="20">
        <f t="shared" ca="1" si="763"/>
        <v>0</v>
      </c>
      <c r="AP1937" s="32">
        <f t="shared" ca="1" si="764"/>
        <v>0</v>
      </c>
    </row>
    <row r="1938" spans="1:42" x14ac:dyDescent="0.2">
      <c r="A1938" s="14">
        <f>Daten!A1938</f>
        <v>70801</v>
      </c>
      <c r="B1938" s="7" t="str">
        <f>Daten!B1938</f>
        <v xml:space="preserve">Bach                                              </v>
      </c>
      <c r="C1938" s="14">
        <f t="shared" si="740"/>
        <v>7</v>
      </c>
      <c r="D1938" s="9">
        <f>Daten!D1938</f>
        <v>0</v>
      </c>
      <c r="E1938" s="8">
        <f>Daten!E1938</f>
        <v>642</v>
      </c>
      <c r="F1938" s="8">
        <f>Daten!F1938</f>
        <v>632</v>
      </c>
      <c r="G1938" s="26">
        <f t="shared" si="741"/>
        <v>10</v>
      </c>
      <c r="H1938" s="28">
        <f t="shared" si="742"/>
        <v>1.5822784810126583E-2</v>
      </c>
      <c r="I1938" s="20">
        <f t="shared" si="743"/>
        <v>9.0031282675127446</v>
      </c>
      <c r="J1938" s="20">
        <f t="shared" si="744"/>
        <v>0.99687173248725536</v>
      </c>
      <c r="K1938" s="26">
        <f t="shared" si="745"/>
        <v>-498.43586624362769</v>
      </c>
      <c r="L1938" s="15">
        <f>Daten!G1938</f>
        <v>90</v>
      </c>
      <c r="M1938" s="15">
        <f>Daten!H1938</f>
        <v>435</v>
      </c>
      <c r="N1938" s="15">
        <f>Daten!I1938</f>
        <v>117</v>
      </c>
      <c r="O1938" s="27">
        <f t="shared" si="746"/>
        <v>0.47586206896551725</v>
      </c>
      <c r="P1938" s="15">
        <f t="shared" si="747"/>
        <v>249.01558366635709</v>
      </c>
      <c r="Q1938" s="20">
        <f t="shared" si="748"/>
        <v>-42.015583666357088</v>
      </c>
      <c r="R1938" s="26">
        <f t="shared" si="749"/>
        <v>-8403.1167332714176</v>
      </c>
      <c r="S1938" s="8">
        <f>Daten!K1938</f>
        <v>2499.36</v>
      </c>
      <c r="T1938" s="8">
        <f>Daten!L1938</f>
        <v>81295.289999999994</v>
      </c>
      <c r="U1938" s="8">
        <f>Daten!M1938</f>
        <v>88179.02</v>
      </c>
      <c r="V1938" s="8">
        <f>Daten!N1938</f>
        <v>500</v>
      </c>
      <c r="W1938" s="8">
        <f>Daten!O1938</f>
        <v>500</v>
      </c>
      <c r="X1938" s="22">
        <f t="shared" si="750"/>
        <v>171973.66999999998</v>
      </c>
      <c r="Y1938" s="8">
        <f t="shared" si="751"/>
        <v>263366.62294549518</v>
      </c>
      <c r="Z1938" s="20">
        <f t="shared" si="752"/>
        <v>-91392.952945495199</v>
      </c>
      <c r="AA1938" s="26">
        <f t="shared" si="753"/>
        <v>9139.2952945495199</v>
      </c>
      <c r="AB1938" s="31">
        <f t="shared" si="754"/>
        <v>237.74269503447431</v>
      </c>
      <c r="AC1938" s="30">
        <f t="shared" si="755"/>
        <v>237.74269503447431</v>
      </c>
      <c r="AG1938" s="25">
        <f t="shared" si="756"/>
        <v>-498.43586624362769</v>
      </c>
      <c r="AH1938" s="25">
        <f t="shared" si="757"/>
        <v>9139.2952945495199</v>
      </c>
      <c r="AI1938" s="25">
        <f t="shared" si="758"/>
        <v>8640.8594283058919</v>
      </c>
      <c r="AJ1938" s="25">
        <f t="shared" si="759"/>
        <v>1</v>
      </c>
      <c r="AK1938" s="25">
        <f t="shared" si="760"/>
        <v>8640.8594283058919</v>
      </c>
      <c r="AL1938" s="25">
        <f t="shared" ca="1" si="761"/>
        <v>16203</v>
      </c>
      <c r="AM1938" s="25">
        <f t="shared" ca="1" si="762"/>
        <v>71</v>
      </c>
      <c r="AN1938" s="25">
        <f ca="1">IF(AM1938=0,0,COUNTIF($AM$19:AM1938,C1938*10+1))</f>
        <v>79</v>
      </c>
      <c r="AO1938" s="20">
        <f t="shared" ca="1" si="763"/>
        <v>0</v>
      </c>
      <c r="AP1938" s="32">
        <f t="shared" ca="1" si="764"/>
        <v>16203</v>
      </c>
    </row>
    <row r="1939" spans="1:42" x14ac:dyDescent="0.2">
      <c r="A1939" s="14">
        <f>Daten!A1939</f>
        <v>70802</v>
      </c>
      <c r="B1939" s="7" t="str">
        <f>Daten!B1939</f>
        <v xml:space="preserve">Berwang                                           </v>
      </c>
      <c r="C1939" s="14">
        <f t="shared" ref="C1939:C2002" si="765">INT(A1939/10000)</f>
        <v>7</v>
      </c>
      <c r="D1939" s="9">
        <f>Daten!D1939</f>
        <v>0</v>
      </c>
      <c r="E1939" s="8">
        <f>Daten!E1939</f>
        <v>626</v>
      </c>
      <c r="F1939" s="8">
        <f>Daten!F1939</f>
        <v>580</v>
      </c>
      <c r="G1939" s="26">
        <f t="shared" ref="G1939:G2002" si="766">E1939-F1939</f>
        <v>46</v>
      </c>
      <c r="H1939" s="28">
        <f t="shared" ref="H1939:H2002" si="767">G1939/F1939</f>
        <v>7.9310344827586213E-2</v>
      </c>
      <c r="I1939" s="20">
        <f t="shared" ref="I1939:I2002" si="768">F1939*$I$6</f>
        <v>8.2623645492996705</v>
      </c>
      <c r="J1939" s="20">
        <f t="shared" ref="J1939:J2002" si="769">G1939-I1939</f>
        <v>37.737635450700331</v>
      </c>
      <c r="K1939" s="26">
        <f t="shared" ref="K1939:K2002" si="770">-J1939*$K$5</f>
        <v>-18868.817725350167</v>
      </c>
      <c r="L1939" s="15">
        <f>Daten!G1939</f>
        <v>81</v>
      </c>
      <c r="M1939" s="15">
        <f>Daten!H1939</f>
        <v>407</v>
      </c>
      <c r="N1939" s="15">
        <f>Daten!I1939</f>
        <v>138</v>
      </c>
      <c r="O1939" s="27">
        <f t="shared" ref="O1939:O2002" si="771">(L1939+N1939)/M1939</f>
        <v>0.53808353808353804</v>
      </c>
      <c r="P1939" s="15">
        <f t="shared" ref="P1939:P2002" si="772">M1939*$P$6</f>
        <v>232.98699437289042</v>
      </c>
      <c r="Q1939" s="20">
        <f t="shared" ref="Q1939:Q2002" si="773">L1939+N1939-P1939</f>
        <v>-13.986994372890422</v>
      </c>
      <c r="R1939" s="26">
        <f t="shared" ref="R1939:R2002" si="774">Q1939*$R$5</f>
        <v>-2797.3988745780844</v>
      </c>
      <c r="S1939" s="8">
        <f>Daten!K1939</f>
        <v>3475.45</v>
      </c>
      <c r="T1939" s="8">
        <f>Daten!L1939</f>
        <v>152972.87</v>
      </c>
      <c r="U1939" s="8">
        <f>Daten!M1939</f>
        <v>242510.39</v>
      </c>
      <c r="V1939" s="8">
        <f>Daten!N1939</f>
        <v>500</v>
      </c>
      <c r="W1939" s="8">
        <f>Daten!O1939</f>
        <v>500</v>
      </c>
      <c r="X1939" s="22">
        <f t="shared" ref="X1939:X2002" si="775">S1939/V1939*500+T1939/W1939*500+U1939</f>
        <v>398958.71</v>
      </c>
      <c r="Y1939" s="8">
        <f t="shared" ref="Y1939:Y2002" si="776">E1939*$Y$6</f>
        <v>256802.96879109033</v>
      </c>
      <c r="Z1939" s="20">
        <f t="shared" ref="Z1939:Z2002" si="777">X1939-Y1939</f>
        <v>142155.74120890969</v>
      </c>
      <c r="AA1939" s="26">
        <f t="shared" ref="AA1939:AA2002" si="778">-Z1939*$AA$5</f>
        <v>-14215.574120890969</v>
      </c>
      <c r="AB1939" s="31">
        <f t="shared" ref="AB1939:AB2002" si="779">K1939+R1939+AA1939</f>
        <v>-35881.790720819219</v>
      </c>
      <c r="AC1939" s="30">
        <f t="shared" ref="AC1939:AC2002" si="780">MAX(0,AB1939)</f>
        <v>0</v>
      </c>
      <c r="AG1939" s="25">
        <f t="shared" ref="AG1939:AG2002" si="781">IF(AB1939&gt;0,K1939,0)</f>
        <v>0</v>
      </c>
      <c r="AH1939" s="25">
        <f t="shared" ref="AH1939:AH2002" si="782">IF(AB1939&gt;0,AA1939,0)</f>
        <v>0</v>
      </c>
      <c r="AI1939" s="25">
        <f t="shared" ref="AI1939:AI2002" si="783">AG1939+AH1939</f>
        <v>0</v>
      </c>
      <c r="AJ1939" s="25">
        <f t="shared" ref="AJ1939:AJ2002" si="784">IF(AND(V1939=500,W1939=500),1,0)</f>
        <v>1</v>
      </c>
      <c r="AK1939" s="25">
        <f t="shared" ref="AK1939:AK2002" si="785">IF(AND(AJ1939=1,AI1939&gt;=E1939*$AK$5),AI1939,0)</f>
        <v>0</v>
      </c>
      <c r="AL1939" s="25">
        <f t="shared" ref="AL1939:AL2002" ca="1" si="786">IF(OFFSET($AK$6,C1939,0)=0,0,ROUND(AK1939*OFFSET($AF$6,C1939,0)/OFFSET($AK$6,C1939,0),0))</f>
        <v>0</v>
      </c>
      <c r="AM1939" s="25">
        <f t="shared" ref="AM1939:AM2002" ca="1" si="787">IF(AL1939&gt;0,C1939*10+1,0)</f>
        <v>0</v>
      </c>
      <c r="AN1939" s="25">
        <f ca="1">IF(AM1939=0,0,COUNTIF($AM$19:AM1939,C1939*10+1))</f>
        <v>0</v>
      </c>
      <c r="AO1939" s="20">
        <f t="shared" ref="AO1939:AO2002" ca="1" si="788">IF(AN1939=1,OFFSET($AF$6,C1939,0)-OFFSET($AL$6,C1939,0),0)</f>
        <v>0</v>
      </c>
      <c r="AP1939" s="32">
        <f t="shared" ref="AP1939:AP2002" ca="1" si="789">AL1939+AO1939</f>
        <v>0</v>
      </c>
    </row>
    <row r="1940" spans="1:42" x14ac:dyDescent="0.2">
      <c r="A1940" s="14">
        <f>Daten!A1940</f>
        <v>70803</v>
      </c>
      <c r="B1940" s="7" t="str">
        <f>Daten!B1940</f>
        <v xml:space="preserve">Biberwier                                         </v>
      </c>
      <c r="C1940" s="14">
        <f t="shared" si="765"/>
        <v>7</v>
      </c>
      <c r="D1940" s="9">
        <f>Daten!D1940</f>
        <v>0</v>
      </c>
      <c r="E1940" s="8">
        <f>Daten!E1940</f>
        <v>666</v>
      </c>
      <c r="F1940" s="8">
        <f>Daten!F1940</f>
        <v>621</v>
      </c>
      <c r="G1940" s="26">
        <f t="shared" si="766"/>
        <v>45</v>
      </c>
      <c r="H1940" s="28">
        <f t="shared" si="767"/>
        <v>7.2463768115942032E-2</v>
      </c>
      <c r="I1940" s="20">
        <f t="shared" si="768"/>
        <v>8.8464282501984393</v>
      </c>
      <c r="J1940" s="20">
        <f t="shared" si="769"/>
        <v>36.153571749801557</v>
      </c>
      <c r="K1940" s="26">
        <f t="shared" si="770"/>
        <v>-18076.785874900779</v>
      </c>
      <c r="L1940" s="15">
        <f>Daten!G1940</f>
        <v>73</v>
      </c>
      <c r="M1940" s="15">
        <f>Daten!H1940</f>
        <v>438</v>
      </c>
      <c r="N1940" s="15">
        <f>Daten!I1940</f>
        <v>155</v>
      </c>
      <c r="O1940" s="27">
        <f t="shared" si="771"/>
        <v>0.52054794520547942</v>
      </c>
      <c r="P1940" s="15">
        <f t="shared" si="772"/>
        <v>250.73293251922851</v>
      </c>
      <c r="Q1940" s="20">
        <f t="shared" si="773"/>
        <v>-22.732932519228513</v>
      </c>
      <c r="R1940" s="26">
        <f t="shared" si="774"/>
        <v>-4546.5865038457023</v>
      </c>
      <c r="S1940" s="8">
        <f>Daten!K1940</f>
        <v>2321.1</v>
      </c>
      <c r="T1940" s="8">
        <f>Daten!L1940</f>
        <v>88103.08</v>
      </c>
      <c r="U1940" s="8">
        <f>Daten!M1940</f>
        <v>197432.11</v>
      </c>
      <c r="V1940" s="8">
        <f>Daten!N1940</f>
        <v>500</v>
      </c>
      <c r="W1940" s="8">
        <f>Daten!O1940</f>
        <v>500</v>
      </c>
      <c r="X1940" s="22">
        <f t="shared" si="775"/>
        <v>287856.28999999998</v>
      </c>
      <c r="Y1940" s="8">
        <f t="shared" si="776"/>
        <v>273212.1041771025</v>
      </c>
      <c r="Z1940" s="20">
        <f t="shared" si="777"/>
        <v>14644.185822897474</v>
      </c>
      <c r="AA1940" s="26">
        <f t="shared" si="778"/>
        <v>-1464.4185822897475</v>
      </c>
      <c r="AB1940" s="31">
        <f t="shared" si="779"/>
        <v>-24087.790961036229</v>
      </c>
      <c r="AC1940" s="30">
        <f t="shared" si="780"/>
        <v>0</v>
      </c>
      <c r="AG1940" s="25">
        <f t="shared" si="781"/>
        <v>0</v>
      </c>
      <c r="AH1940" s="25">
        <f t="shared" si="782"/>
        <v>0</v>
      </c>
      <c r="AI1940" s="25">
        <f t="shared" si="783"/>
        <v>0</v>
      </c>
      <c r="AJ1940" s="25">
        <f t="shared" si="784"/>
        <v>1</v>
      </c>
      <c r="AK1940" s="25">
        <f t="shared" si="785"/>
        <v>0</v>
      </c>
      <c r="AL1940" s="25">
        <f t="shared" ca="1" si="786"/>
        <v>0</v>
      </c>
      <c r="AM1940" s="25">
        <f t="shared" ca="1" si="787"/>
        <v>0</v>
      </c>
      <c r="AN1940" s="25">
        <f ca="1">IF(AM1940=0,0,COUNTIF($AM$19:AM1940,C1940*10+1))</f>
        <v>0</v>
      </c>
      <c r="AO1940" s="20">
        <f t="shared" ca="1" si="788"/>
        <v>0</v>
      </c>
      <c r="AP1940" s="32">
        <f t="shared" ca="1" si="789"/>
        <v>0</v>
      </c>
    </row>
    <row r="1941" spans="1:42" x14ac:dyDescent="0.2">
      <c r="A1941" s="14">
        <f>Daten!A1941</f>
        <v>70804</v>
      </c>
      <c r="B1941" s="7" t="str">
        <f>Daten!B1941</f>
        <v xml:space="preserve">Bichlbach                                         </v>
      </c>
      <c r="C1941" s="14">
        <f t="shared" si="765"/>
        <v>7</v>
      </c>
      <c r="D1941" s="9">
        <f>Daten!D1941</f>
        <v>0</v>
      </c>
      <c r="E1941" s="8">
        <f>Daten!E1941</f>
        <v>760</v>
      </c>
      <c r="F1941" s="8">
        <f>Daten!F1941</f>
        <v>782</v>
      </c>
      <c r="G1941" s="26">
        <f t="shared" si="766"/>
        <v>-22</v>
      </c>
      <c r="H1941" s="28">
        <f t="shared" si="767"/>
        <v>-2.8132992327365727E-2</v>
      </c>
      <c r="I1941" s="20">
        <f t="shared" si="768"/>
        <v>11.139946685435072</v>
      </c>
      <c r="J1941" s="20">
        <f t="shared" si="769"/>
        <v>-33.139946685435071</v>
      </c>
      <c r="K1941" s="26">
        <f t="shared" si="770"/>
        <v>16569.973342717534</v>
      </c>
      <c r="L1941" s="15">
        <f>Daten!G1941</f>
        <v>99</v>
      </c>
      <c r="M1941" s="15">
        <f>Daten!H1941</f>
        <v>480</v>
      </c>
      <c r="N1941" s="15">
        <f>Daten!I1941</f>
        <v>181</v>
      </c>
      <c r="O1941" s="27">
        <f t="shared" si="771"/>
        <v>0.58333333333333337</v>
      </c>
      <c r="P1941" s="15">
        <f t="shared" si="772"/>
        <v>274.77581645942854</v>
      </c>
      <c r="Q1941" s="20">
        <f t="shared" si="773"/>
        <v>5.2241835405714596</v>
      </c>
      <c r="R1941" s="26">
        <f t="shared" si="774"/>
        <v>1044.8367081142919</v>
      </c>
      <c r="S1941" s="8">
        <f>Daten!K1941</f>
        <v>2888.58</v>
      </c>
      <c r="T1941" s="8">
        <f>Daten!L1941</f>
        <v>66542.570000000007</v>
      </c>
      <c r="U1941" s="8">
        <f>Daten!M1941</f>
        <v>68473.289999999994</v>
      </c>
      <c r="V1941" s="8">
        <f>Daten!N1941</f>
        <v>500</v>
      </c>
      <c r="W1941" s="8">
        <f>Daten!O1941</f>
        <v>500</v>
      </c>
      <c r="X1941" s="22">
        <f t="shared" si="775"/>
        <v>137904.44</v>
      </c>
      <c r="Y1941" s="8">
        <f t="shared" si="776"/>
        <v>311773.57233423111</v>
      </c>
      <c r="Z1941" s="20">
        <f t="shared" si="777"/>
        <v>-173869.13233423111</v>
      </c>
      <c r="AA1941" s="26">
        <f t="shared" si="778"/>
        <v>17386.913233423111</v>
      </c>
      <c r="AB1941" s="31">
        <f t="shared" si="779"/>
        <v>35001.723284254942</v>
      </c>
      <c r="AC1941" s="30">
        <f t="shared" si="780"/>
        <v>35001.723284254942</v>
      </c>
      <c r="AG1941" s="25">
        <f t="shared" si="781"/>
        <v>16569.973342717534</v>
      </c>
      <c r="AH1941" s="25">
        <f t="shared" si="782"/>
        <v>17386.913233423111</v>
      </c>
      <c r="AI1941" s="25">
        <f t="shared" si="783"/>
        <v>33956.886576140649</v>
      </c>
      <c r="AJ1941" s="25">
        <f t="shared" si="784"/>
        <v>1</v>
      </c>
      <c r="AK1941" s="25">
        <f t="shared" si="785"/>
        <v>33956.886576140649</v>
      </c>
      <c r="AL1941" s="25">
        <f t="shared" ca="1" si="786"/>
        <v>63676</v>
      </c>
      <c r="AM1941" s="25">
        <f t="shared" ca="1" si="787"/>
        <v>71</v>
      </c>
      <c r="AN1941" s="25">
        <f ca="1">IF(AM1941=0,0,COUNTIF($AM$19:AM1941,C1941*10+1))</f>
        <v>80</v>
      </c>
      <c r="AO1941" s="20">
        <f t="shared" ca="1" si="788"/>
        <v>0</v>
      </c>
      <c r="AP1941" s="32">
        <f t="shared" ca="1" si="789"/>
        <v>63676</v>
      </c>
    </row>
    <row r="1942" spans="1:42" x14ac:dyDescent="0.2">
      <c r="A1942" s="14">
        <f>Daten!A1942</f>
        <v>70805</v>
      </c>
      <c r="B1942" s="7" t="str">
        <f>Daten!B1942</f>
        <v xml:space="preserve">Breitenwang                                       </v>
      </c>
      <c r="C1942" s="14">
        <f t="shared" si="765"/>
        <v>7</v>
      </c>
      <c r="D1942" s="9">
        <f>Daten!D1942</f>
        <v>0</v>
      </c>
      <c r="E1942" s="8">
        <f>Daten!E1942</f>
        <v>1454</v>
      </c>
      <c r="F1942" s="8">
        <f>Daten!F1942</f>
        <v>1461</v>
      </c>
      <c r="G1942" s="26">
        <f t="shared" si="766"/>
        <v>-7</v>
      </c>
      <c r="H1942" s="28">
        <f t="shared" si="767"/>
        <v>-4.7912388774811769E-3</v>
      </c>
      <c r="I1942" s="20">
        <f t="shared" si="768"/>
        <v>20.812611390563479</v>
      </c>
      <c r="J1942" s="20">
        <f t="shared" si="769"/>
        <v>-27.812611390563479</v>
      </c>
      <c r="K1942" s="26">
        <f t="shared" si="770"/>
        <v>13906.305695281739</v>
      </c>
      <c r="L1942" s="15">
        <f>Daten!G1942</f>
        <v>180</v>
      </c>
      <c r="M1942" s="15">
        <f>Daten!H1942</f>
        <v>957</v>
      </c>
      <c r="N1942" s="15">
        <f>Daten!I1942</f>
        <v>317</v>
      </c>
      <c r="O1942" s="27">
        <f t="shared" si="771"/>
        <v>0.51933124346917448</v>
      </c>
      <c r="P1942" s="15">
        <f t="shared" si="772"/>
        <v>547.83428406598557</v>
      </c>
      <c r="Q1942" s="20">
        <f t="shared" si="773"/>
        <v>-50.834284065985571</v>
      </c>
      <c r="R1942" s="26">
        <f t="shared" si="774"/>
        <v>-10166.856813197115</v>
      </c>
      <c r="S1942" s="8">
        <f>Daten!K1942</f>
        <v>2132.2800000000002</v>
      </c>
      <c r="T1942" s="8">
        <f>Daten!L1942</f>
        <v>182303.24</v>
      </c>
      <c r="U1942" s="8">
        <f>Daten!M1942</f>
        <v>3991457.24</v>
      </c>
      <c r="V1942" s="8">
        <f>Daten!N1942</f>
        <v>500</v>
      </c>
      <c r="W1942" s="8">
        <f>Daten!O1942</f>
        <v>500</v>
      </c>
      <c r="X1942" s="22">
        <f t="shared" si="775"/>
        <v>4175892.7600000002</v>
      </c>
      <c r="Y1942" s="8">
        <f t="shared" si="776"/>
        <v>596472.07128154207</v>
      </c>
      <c r="Z1942" s="20">
        <f t="shared" si="777"/>
        <v>3579420.6887184582</v>
      </c>
      <c r="AA1942" s="26">
        <f t="shared" si="778"/>
        <v>-357942.06887184584</v>
      </c>
      <c r="AB1942" s="31">
        <f t="shared" si="779"/>
        <v>-354202.61998976121</v>
      </c>
      <c r="AC1942" s="30">
        <f t="shared" si="780"/>
        <v>0</v>
      </c>
      <c r="AG1942" s="25">
        <f t="shared" si="781"/>
        <v>0</v>
      </c>
      <c r="AH1942" s="25">
        <f t="shared" si="782"/>
        <v>0</v>
      </c>
      <c r="AI1942" s="25">
        <f t="shared" si="783"/>
        <v>0</v>
      </c>
      <c r="AJ1942" s="25">
        <f t="shared" si="784"/>
        <v>1</v>
      </c>
      <c r="AK1942" s="25">
        <f t="shared" si="785"/>
        <v>0</v>
      </c>
      <c r="AL1942" s="25">
        <f t="shared" ca="1" si="786"/>
        <v>0</v>
      </c>
      <c r="AM1942" s="25">
        <f t="shared" ca="1" si="787"/>
        <v>0</v>
      </c>
      <c r="AN1942" s="25">
        <f ca="1">IF(AM1942=0,0,COUNTIF($AM$19:AM1942,C1942*10+1))</f>
        <v>0</v>
      </c>
      <c r="AO1942" s="20">
        <f t="shared" ca="1" si="788"/>
        <v>0</v>
      </c>
      <c r="AP1942" s="32">
        <f t="shared" ca="1" si="789"/>
        <v>0</v>
      </c>
    </row>
    <row r="1943" spans="1:42" x14ac:dyDescent="0.2">
      <c r="A1943" s="14">
        <f>Daten!A1943</f>
        <v>70806</v>
      </c>
      <c r="B1943" s="7" t="str">
        <f>Daten!B1943</f>
        <v xml:space="preserve">Ehenbichl                                         </v>
      </c>
      <c r="C1943" s="14">
        <f t="shared" si="765"/>
        <v>7</v>
      </c>
      <c r="D1943" s="9">
        <f>Daten!D1943</f>
        <v>0</v>
      </c>
      <c r="E1943" s="8">
        <f>Daten!E1943</f>
        <v>827</v>
      </c>
      <c r="F1943" s="8">
        <f>Daten!F1943</f>
        <v>823</v>
      </c>
      <c r="G1943" s="26">
        <f t="shared" si="766"/>
        <v>4</v>
      </c>
      <c r="H1943" s="28">
        <f t="shared" si="767"/>
        <v>4.8602673147023082E-3</v>
      </c>
      <c r="I1943" s="20">
        <f t="shared" si="768"/>
        <v>11.724010386333843</v>
      </c>
      <c r="J1943" s="20">
        <f t="shared" si="769"/>
        <v>-7.724010386333843</v>
      </c>
      <c r="K1943" s="26">
        <f t="shared" si="770"/>
        <v>3862.0051931669213</v>
      </c>
      <c r="L1943" s="15">
        <f>Daten!G1943</f>
        <v>125</v>
      </c>
      <c r="M1943" s="15">
        <f>Daten!H1943</f>
        <v>490</v>
      </c>
      <c r="N1943" s="15">
        <f>Daten!I1943</f>
        <v>212</v>
      </c>
      <c r="O1943" s="27">
        <f t="shared" si="771"/>
        <v>0.68775510204081636</v>
      </c>
      <c r="P1943" s="15">
        <f t="shared" si="772"/>
        <v>280.5003126356666</v>
      </c>
      <c r="Q1943" s="20">
        <f t="shared" si="773"/>
        <v>56.499687364333397</v>
      </c>
      <c r="R1943" s="26">
        <f t="shared" si="774"/>
        <v>11299.937472866679</v>
      </c>
      <c r="S1943" s="8">
        <f>Daten!K1943</f>
        <v>1710.15</v>
      </c>
      <c r="T1943" s="8">
        <f>Daten!L1943</f>
        <v>72064.100000000006</v>
      </c>
      <c r="U1943" s="8">
        <f>Daten!M1943</f>
        <v>84931.5</v>
      </c>
      <c r="V1943" s="8">
        <f>Daten!N1943</f>
        <v>500</v>
      </c>
      <c r="W1943" s="8">
        <f>Daten!O1943</f>
        <v>500</v>
      </c>
      <c r="X1943" s="22">
        <f t="shared" si="775"/>
        <v>158705.75</v>
      </c>
      <c r="Y1943" s="8">
        <f t="shared" si="776"/>
        <v>339258.87410580146</v>
      </c>
      <c r="Z1943" s="20">
        <f t="shared" si="777"/>
        <v>-180553.12410580146</v>
      </c>
      <c r="AA1943" s="26">
        <f t="shared" si="778"/>
        <v>18055.312410580147</v>
      </c>
      <c r="AB1943" s="31">
        <f t="shared" si="779"/>
        <v>33217.255076613743</v>
      </c>
      <c r="AC1943" s="30">
        <f t="shared" si="780"/>
        <v>33217.255076613743</v>
      </c>
      <c r="AG1943" s="25">
        <f t="shared" si="781"/>
        <v>3862.0051931669213</v>
      </c>
      <c r="AH1943" s="25">
        <f t="shared" si="782"/>
        <v>18055.312410580147</v>
      </c>
      <c r="AI1943" s="25">
        <f t="shared" si="783"/>
        <v>21917.317603747069</v>
      </c>
      <c r="AJ1943" s="25">
        <f t="shared" si="784"/>
        <v>1</v>
      </c>
      <c r="AK1943" s="25">
        <f t="shared" si="785"/>
        <v>21917.317603747069</v>
      </c>
      <c r="AL1943" s="25">
        <f t="shared" ca="1" si="786"/>
        <v>41100</v>
      </c>
      <c r="AM1943" s="25">
        <f t="shared" ca="1" si="787"/>
        <v>71</v>
      </c>
      <c r="AN1943" s="25">
        <f ca="1">IF(AM1943=0,0,COUNTIF($AM$19:AM1943,C1943*10+1))</f>
        <v>81</v>
      </c>
      <c r="AO1943" s="20">
        <f t="shared" ca="1" si="788"/>
        <v>0</v>
      </c>
      <c r="AP1943" s="32">
        <f t="shared" ca="1" si="789"/>
        <v>41100</v>
      </c>
    </row>
    <row r="1944" spans="1:42" x14ac:dyDescent="0.2">
      <c r="A1944" s="14">
        <f>Daten!A1944</f>
        <v>70807</v>
      </c>
      <c r="B1944" s="7" t="str">
        <f>Daten!B1944</f>
        <v xml:space="preserve">Ehrwald                                           </v>
      </c>
      <c r="C1944" s="14">
        <f t="shared" si="765"/>
        <v>7</v>
      </c>
      <c r="D1944" s="9">
        <f>Daten!D1944</f>
        <v>0</v>
      </c>
      <c r="E1944" s="8">
        <f>Daten!E1944</f>
        <v>2604</v>
      </c>
      <c r="F1944" s="8">
        <f>Daten!F1944</f>
        <v>2600</v>
      </c>
      <c r="G1944" s="26">
        <f t="shared" si="766"/>
        <v>4</v>
      </c>
      <c r="H1944" s="28">
        <f t="shared" si="767"/>
        <v>1.5384615384615385E-3</v>
      </c>
      <c r="I1944" s="20">
        <f t="shared" si="768"/>
        <v>37.038185910653695</v>
      </c>
      <c r="J1944" s="20">
        <f t="shared" si="769"/>
        <v>-33.038185910653695</v>
      </c>
      <c r="K1944" s="26">
        <f t="shared" si="770"/>
        <v>16519.092955326847</v>
      </c>
      <c r="L1944" s="15">
        <f>Daten!G1944</f>
        <v>269</v>
      </c>
      <c r="M1944" s="15">
        <f>Daten!H1944</f>
        <v>1625</v>
      </c>
      <c r="N1944" s="15">
        <f>Daten!I1944</f>
        <v>710</v>
      </c>
      <c r="O1944" s="27">
        <f t="shared" si="771"/>
        <v>0.60246153846153849</v>
      </c>
      <c r="P1944" s="15">
        <f t="shared" si="772"/>
        <v>930.23062863869029</v>
      </c>
      <c r="Q1944" s="20">
        <f t="shared" si="773"/>
        <v>48.769371361309709</v>
      </c>
      <c r="R1944" s="26">
        <f t="shared" si="774"/>
        <v>9753.8742722619427</v>
      </c>
      <c r="S1944" s="8">
        <f>Daten!K1944</f>
        <v>5666.63</v>
      </c>
      <c r="T1944" s="8">
        <f>Daten!L1944</f>
        <v>422168.66</v>
      </c>
      <c r="U1944" s="8">
        <f>Daten!M1944</f>
        <v>1084699.8799999999</v>
      </c>
      <c r="V1944" s="8">
        <f>Daten!N1944</f>
        <v>500</v>
      </c>
      <c r="W1944" s="8">
        <f>Daten!O1944</f>
        <v>500</v>
      </c>
      <c r="X1944" s="22">
        <f t="shared" si="775"/>
        <v>1512535.17</v>
      </c>
      <c r="Y1944" s="8">
        <f t="shared" si="776"/>
        <v>1068234.7136293917</v>
      </c>
      <c r="Z1944" s="20">
        <f t="shared" si="777"/>
        <v>444300.45637060818</v>
      </c>
      <c r="AA1944" s="26">
        <f t="shared" si="778"/>
        <v>-44430.045637060823</v>
      </c>
      <c r="AB1944" s="31">
        <f t="shared" si="779"/>
        <v>-18157.078409472033</v>
      </c>
      <c r="AC1944" s="30">
        <f t="shared" si="780"/>
        <v>0</v>
      </c>
      <c r="AG1944" s="25">
        <f t="shared" si="781"/>
        <v>0</v>
      </c>
      <c r="AH1944" s="25">
        <f t="shared" si="782"/>
        <v>0</v>
      </c>
      <c r="AI1944" s="25">
        <f t="shared" si="783"/>
        <v>0</v>
      </c>
      <c r="AJ1944" s="25">
        <f t="shared" si="784"/>
        <v>1</v>
      </c>
      <c r="AK1944" s="25">
        <f t="shared" si="785"/>
        <v>0</v>
      </c>
      <c r="AL1944" s="25">
        <f t="shared" ca="1" si="786"/>
        <v>0</v>
      </c>
      <c r="AM1944" s="25">
        <f t="shared" ca="1" si="787"/>
        <v>0</v>
      </c>
      <c r="AN1944" s="25">
        <f ca="1">IF(AM1944=0,0,COUNTIF($AM$19:AM1944,C1944*10+1))</f>
        <v>0</v>
      </c>
      <c r="AO1944" s="20">
        <f t="shared" ca="1" si="788"/>
        <v>0</v>
      </c>
      <c r="AP1944" s="32">
        <f t="shared" ca="1" si="789"/>
        <v>0</v>
      </c>
    </row>
    <row r="1945" spans="1:42" x14ac:dyDescent="0.2">
      <c r="A1945" s="14">
        <f>Daten!A1945</f>
        <v>70808</v>
      </c>
      <c r="B1945" s="7" t="str">
        <f>Daten!B1945</f>
        <v xml:space="preserve">Elbigenalp                                        </v>
      </c>
      <c r="C1945" s="14">
        <f t="shared" si="765"/>
        <v>7</v>
      </c>
      <c r="D1945" s="9">
        <f>Daten!D1945</f>
        <v>0</v>
      </c>
      <c r="E1945" s="8">
        <f>Daten!E1945</f>
        <v>901</v>
      </c>
      <c r="F1945" s="8">
        <f>Daten!F1945</f>
        <v>874</v>
      </c>
      <c r="G1945" s="26">
        <f t="shared" si="766"/>
        <v>27</v>
      </c>
      <c r="H1945" s="28">
        <f t="shared" si="767"/>
        <v>3.0892448512585814E-2</v>
      </c>
      <c r="I1945" s="20">
        <f t="shared" si="768"/>
        <v>12.450528648427435</v>
      </c>
      <c r="J1945" s="20">
        <f t="shared" si="769"/>
        <v>14.549471351572565</v>
      </c>
      <c r="K1945" s="26">
        <f t="shared" si="770"/>
        <v>-7274.7356757862826</v>
      </c>
      <c r="L1945" s="15">
        <f>Daten!G1945</f>
        <v>148</v>
      </c>
      <c r="M1945" s="15">
        <f>Daten!H1945</f>
        <v>570</v>
      </c>
      <c r="N1945" s="15">
        <f>Daten!I1945</f>
        <v>183</v>
      </c>
      <c r="O1945" s="27">
        <f t="shared" si="771"/>
        <v>0.58070175438596494</v>
      </c>
      <c r="P1945" s="15">
        <f t="shared" si="772"/>
        <v>326.29628204557139</v>
      </c>
      <c r="Q1945" s="20">
        <f t="shared" si="773"/>
        <v>4.7037179544286118</v>
      </c>
      <c r="R1945" s="26">
        <f t="shared" si="774"/>
        <v>940.74359088572237</v>
      </c>
      <c r="S1945" s="8">
        <f>Daten!K1945</f>
        <v>2850.21</v>
      </c>
      <c r="T1945" s="8">
        <f>Daten!L1945</f>
        <v>102384.24</v>
      </c>
      <c r="U1945" s="8">
        <f>Daten!M1945</f>
        <v>203632.1</v>
      </c>
      <c r="V1945" s="8">
        <f>Daten!N1945</f>
        <v>500</v>
      </c>
      <c r="W1945" s="8">
        <f>Daten!O1945</f>
        <v>500</v>
      </c>
      <c r="X1945" s="22">
        <f t="shared" si="775"/>
        <v>308866.55000000005</v>
      </c>
      <c r="Y1945" s="8">
        <f t="shared" si="776"/>
        <v>369615.77456992399</v>
      </c>
      <c r="Z1945" s="20">
        <f t="shared" si="777"/>
        <v>-60749.224569923943</v>
      </c>
      <c r="AA1945" s="26">
        <f t="shared" si="778"/>
        <v>6074.9224569923945</v>
      </c>
      <c r="AB1945" s="31">
        <f t="shared" si="779"/>
        <v>-259.06962790816578</v>
      </c>
      <c r="AC1945" s="30">
        <f t="shared" si="780"/>
        <v>0</v>
      </c>
      <c r="AG1945" s="25">
        <f t="shared" si="781"/>
        <v>0</v>
      </c>
      <c r="AH1945" s="25">
        <f t="shared" si="782"/>
        <v>0</v>
      </c>
      <c r="AI1945" s="25">
        <f t="shared" si="783"/>
        <v>0</v>
      </c>
      <c r="AJ1945" s="25">
        <f t="shared" si="784"/>
        <v>1</v>
      </c>
      <c r="AK1945" s="25">
        <f t="shared" si="785"/>
        <v>0</v>
      </c>
      <c r="AL1945" s="25">
        <f t="shared" ca="1" si="786"/>
        <v>0</v>
      </c>
      <c r="AM1945" s="25">
        <f t="shared" ca="1" si="787"/>
        <v>0</v>
      </c>
      <c r="AN1945" s="25">
        <f ca="1">IF(AM1945=0,0,COUNTIF($AM$19:AM1945,C1945*10+1))</f>
        <v>0</v>
      </c>
      <c r="AO1945" s="20">
        <f t="shared" ca="1" si="788"/>
        <v>0</v>
      </c>
      <c r="AP1945" s="32">
        <f t="shared" ca="1" si="789"/>
        <v>0</v>
      </c>
    </row>
    <row r="1946" spans="1:42" x14ac:dyDescent="0.2">
      <c r="A1946" s="14">
        <f>Daten!A1946</f>
        <v>70809</v>
      </c>
      <c r="B1946" s="7" t="str">
        <f>Daten!B1946</f>
        <v xml:space="preserve">Elmen                                             </v>
      </c>
      <c r="C1946" s="14">
        <f t="shared" si="765"/>
        <v>7</v>
      </c>
      <c r="D1946" s="9">
        <f>Daten!D1946</f>
        <v>0</v>
      </c>
      <c r="E1946" s="8">
        <f>Daten!E1946</f>
        <v>399</v>
      </c>
      <c r="F1946" s="8">
        <f>Daten!F1946</f>
        <v>384</v>
      </c>
      <c r="G1946" s="26">
        <f t="shared" si="766"/>
        <v>15</v>
      </c>
      <c r="H1946" s="28">
        <f t="shared" si="767"/>
        <v>3.90625E-2</v>
      </c>
      <c r="I1946" s="20">
        <f t="shared" si="768"/>
        <v>5.4702551498811607</v>
      </c>
      <c r="J1946" s="20">
        <f t="shared" si="769"/>
        <v>9.5297448501188384</v>
      </c>
      <c r="K1946" s="26">
        <f t="shared" si="770"/>
        <v>-4764.8724250594196</v>
      </c>
      <c r="L1946" s="15">
        <f>Daten!G1946</f>
        <v>62</v>
      </c>
      <c r="M1946" s="15">
        <f>Daten!H1946</f>
        <v>233</v>
      </c>
      <c r="N1946" s="15">
        <f>Daten!I1946</f>
        <v>104</v>
      </c>
      <c r="O1946" s="27">
        <f t="shared" si="771"/>
        <v>0.71244635193133043</v>
      </c>
      <c r="P1946" s="15">
        <f t="shared" si="772"/>
        <v>133.3807609063476</v>
      </c>
      <c r="Q1946" s="20">
        <f t="shared" si="773"/>
        <v>32.619239093652396</v>
      </c>
      <c r="R1946" s="26">
        <f t="shared" si="774"/>
        <v>6523.847818730479</v>
      </c>
      <c r="S1946" s="8">
        <f>Daten!K1946</f>
        <v>1775.96</v>
      </c>
      <c r="T1946" s="8">
        <f>Daten!L1946</f>
        <v>32701.59</v>
      </c>
      <c r="U1946" s="8">
        <f>Daten!M1946</f>
        <v>25673.94</v>
      </c>
      <c r="V1946" s="8">
        <f>Daten!N1946</f>
        <v>500</v>
      </c>
      <c r="W1946" s="8">
        <f>Daten!O1946</f>
        <v>500</v>
      </c>
      <c r="X1946" s="22">
        <f t="shared" si="775"/>
        <v>60151.490000000005</v>
      </c>
      <c r="Y1946" s="8">
        <f t="shared" si="776"/>
        <v>163681.12547547132</v>
      </c>
      <c r="Z1946" s="20">
        <f t="shared" si="777"/>
        <v>-103529.63547547131</v>
      </c>
      <c r="AA1946" s="26">
        <f t="shared" si="778"/>
        <v>10352.963547547131</v>
      </c>
      <c r="AB1946" s="31">
        <f t="shared" si="779"/>
        <v>12111.938941218192</v>
      </c>
      <c r="AC1946" s="30">
        <f t="shared" si="780"/>
        <v>12111.938941218192</v>
      </c>
      <c r="AG1946" s="25">
        <f t="shared" si="781"/>
        <v>-4764.8724250594196</v>
      </c>
      <c r="AH1946" s="25">
        <f t="shared" si="782"/>
        <v>10352.963547547131</v>
      </c>
      <c r="AI1946" s="25">
        <f t="shared" si="783"/>
        <v>5588.0911224877118</v>
      </c>
      <c r="AJ1946" s="25">
        <f t="shared" si="784"/>
        <v>1</v>
      </c>
      <c r="AK1946" s="25">
        <f t="shared" si="785"/>
        <v>5588.0911224877118</v>
      </c>
      <c r="AL1946" s="25">
        <f t="shared" ca="1" si="786"/>
        <v>10479</v>
      </c>
      <c r="AM1946" s="25">
        <f t="shared" ca="1" si="787"/>
        <v>71</v>
      </c>
      <c r="AN1946" s="25">
        <f ca="1">IF(AM1946=0,0,COUNTIF($AM$19:AM1946,C1946*10+1))</f>
        <v>82</v>
      </c>
      <c r="AO1946" s="20">
        <f t="shared" ca="1" si="788"/>
        <v>0</v>
      </c>
      <c r="AP1946" s="32">
        <f t="shared" ca="1" si="789"/>
        <v>10479</v>
      </c>
    </row>
    <row r="1947" spans="1:42" x14ac:dyDescent="0.2">
      <c r="A1947" s="14">
        <f>Daten!A1947</f>
        <v>70810</v>
      </c>
      <c r="B1947" s="7" t="str">
        <f>Daten!B1947</f>
        <v xml:space="preserve">Forchach                                          </v>
      </c>
      <c r="C1947" s="14">
        <f t="shared" si="765"/>
        <v>7</v>
      </c>
      <c r="D1947" s="9">
        <f>Daten!D1947</f>
        <v>0</v>
      </c>
      <c r="E1947" s="8">
        <f>Daten!E1947</f>
        <v>249</v>
      </c>
      <c r="F1947" s="8">
        <f>Daten!F1947</f>
        <v>265</v>
      </c>
      <c r="G1947" s="26">
        <f t="shared" si="766"/>
        <v>-16</v>
      </c>
      <c r="H1947" s="28">
        <f t="shared" si="767"/>
        <v>-6.0377358490566038E-2</v>
      </c>
      <c r="I1947" s="20">
        <f t="shared" si="768"/>
        <v>3.7750458716627802</v>
      </c>
      <c r="J1947" s="20">
        <f t="shared" si="769"/>
        <v>-19.77504587166278</v>
      </c>
      <c r="K1947" s="26">
        <f t="shared" si="770"/>
        <v>9887.52293583139</v>
      </c>
      <c r="L1947" s="15">
        <f>Daten!G1947</f>
        <v>32</v>
      </c>
      <c r="M1947" s="15">
        <f>Daten!H1947</f>
        <v>152</v>
      </c>
      <c r="N1947" s="15">
        <f>Daten!I1947</f>
        <v>65</v>
      </c>
      <c r="O1947" s="27">
        <f t="shared" si="771"/>
        <v>0.63815789473684215</v>
      </c>
      <c r="P1947" s="15">
        <f t="shared" si="772"/>
        <v>87.012341878819029</v>
      </c>
      <c r="Q1947" s="20">
        <f t="shared" si="773"/>
        <v>9.9876581211809707</v>
      </c>
      <c r="R1947" s="26">
        <f t="shared" si="774"/>
        <v>1997.5316242361941</v>
      </c>
      <c r="S1947" s="8">
        <f>Daten!K1947</f>
        <v>1243.1099999999999</v>
      </c>
      <c r="T1947" s="8">
        <f>Daten!L1947</f>
        <v>24158.05</v>
      </c>
      <c r="U1947" s="8">
        <f>Daten!M1947</f>
        <v>134807.04000000001</v>
      </c>
      <c r="V1947" s="8">
        <f>Daten!N1947</f>
        <v>500</v>
      </c>
      <c r="W1947" s="8">
        <f>Daten!O1947</f>
        <v>500</v>
      </c>
      <c r="X1947" s="22">
        <f t="shared" si="775"/>
        <v>160208.20000000001</v>
      </c>
      <c r="Y1947" s="8">
        <f t="shared" si="776"/>
        <v>102146.86777792571</v>
      </c>
      <c r="Z1947" s="20">
        <f t="shared" si="777"/>
        <v>58061.332222074299</v>
      </c>
      <c r="AA1947" s="26">
        <f t="shared" si="778"/>
        <v>-5806.1332222074307</v>
      </c>
      <c r="AB1947" s="31">
        <f t="shared" si="779"/>
        <v>6078.9213378601526</v>
      </c>
      <c r="AC1947" s="30">
        <f t="shared" si="780"/>
        <v>6078.9213378601526</v>
      </c>
      <c r="AG1947" s="25">
        <f t="shared" si="781"/>
        <v>9887.52293583139</v>
      </c>
      <c r="AH1947" s="25">
        <f t="shared" si="782"/>
        <v>-5806.1332222074307</v>
      </c>
      <c r="AI1947" s="25">
        <f t="shared" si="783"/>
        <v>4081.3897136239593</v>
      </c>
      <c r="AJ1947" s="25">
        <f t="shared" si="784"/>
        <v>1</v>
      </c>
      <c r="AK1947" s="25">
        <f t="shared" si="785"/>
        <v>4081.3897136239593</v>
      </c>
      <c r="AL1947" s="25">
        <f t="shared" ca="1" si="786"/>
        <v>7653</v>
      </c>
      <c r="AM1947" s="25">
        <f t="shared" ca="1" si="787"/>
        <v>71</v>
      </c>
      <c r="AN1947" s="25">
        <f ca="1">IF(AM1947=0,0,COUNTIF($AM$19:AM1947,C1947*10+1))</f>
        <v>83</v>
      </c>
      <c r="AO1947" s="20">
        <f t="shared" ca="1" si="788"/>
        <v>0</v>
      </c>
      <c r="AP1947" s="32">
        <f t="shared" ca="1" si="789"/>
        <v>7653</v>
      </c>
    </row>
    <row r="1948" spans="1:42" x14ac:dyDescent="0.2">
      <c r="A1948" s="14">
        <f>Daten!A1948</f>
        <v>70811</v>
      </c>
      <c r="B1948" s="7" t="str">
        <f>Daten!B1948</f>
        <v xml:space="preserve">Grän                                             </v>
      </c>
      <c r="C1948" s="14">
        <f t="shared" si="765"/>
        <v>7</v>
      </c>
      <c r="D1948" s="9">
        <f>Daten!D1948</f>
        <v>0</v>
      </c>
      <c r="E1948" s="8">
        <f>Daten!E1948</f>
        <v>615</v>
      </c>
      <c r="F1948" s="8">
        <f>Daten!F1948</f>
        <v>595</v>
      </c>
      <c r="G1948" s="26">
        <f t="shared" si="766"/>
        <v>20</v>
      </c>
      <c r="H1948" s="28">
        <f t="shared" si="767"/>
        <v>3.3613445378151259E-2</v>
      </c>
      <c r="I1948" s="20">
        <f t="shared" si="768"/>
        <v>8.4760463910919022</v>
      </c>
      <c r="J1948" s="20">
        <f t="shared" si="769"/>
        <v>11.523953608908098</v>
      </c>
      <c r="K1948" s="26">
        <f t="shared" si="770"/>
        <v>-5761.9768044540488</v>
      </c>
      <c r="L1948" s="15">
        <f>Daten!G1948</f>
        <v>65</v>
      </c>
      <c r="M1948" s="15">
        <f>Daten!H1948</f>
        <v>431</v>
      </c>
      <c r="N1948" s="15">
        <f>Daten!I1948</f>
        <v>119</v>
      </c>
      <c r="O1948" s="27">
        <f t="shared" si="771"/>
        <v>0.42691415313225056</v>
      </c>
      <c r="P1948" s="15">
        <f t="shared" si="772"/>
        <v>246.72578519586185</v>
      </c>
      <c r="Q1948" s="20">
        <f t="shared" si="773"/>
        <v>-62.725785195861846</v>
      </c>
      <c r="R1948" s="26">
        <f t="shared" si="774"/>
        <v>-12545.157039172369</v>
      </c>
      <c r="S1948" s="8">
        <f>Daten!K1948</f>
        <v>2865.93</v>
      </c>
      <c r="T1948" s="8">
        <f>Daten!L1948</f>
        <v>139557.9</v>
      </c>
      <c r="U1948" s="8">
        <f>Daten!M1948</f>
        <v>668739.24</v>
      </c>
      <c r="V1948" s="8">
        <f>Daten!N1948</f>
        <v>500</v>
      </c>
      <c r="W1948" s="8">
        <f>Daten!O1948</f>
        <v>420</v>
      </c>
      <c r="X1948" s="22">
        <f t="shared" si="775"/>
        <v>837745.52714285708</v>
      </c>
      <c r="Y1948" s="8">
        <f t="shared" si="776"/>
        <v>252290.45655993701</v>
      </c>
      <c r="Z1948" s="20">
        <f t="shared" si="777"/>
        <v>585455.0705829201</v>
      </c>
      <c r="AA1948" s="26">
        <f t="shared" si="778"/>
        <v>-58545.507058292016</v>
      </c>
      <c r="AB1948" s="31">
        <f t="shared" si="779"/>
        <v>-76852.640901918436</v>
      </c>
      <c r="AC1948" s="30">
        <f t="shared" si="780"/>
        <v>0</v>
      </c>
      <c r="AG1948" s="25">
        <f t="shared" si="781"/>
        <v>0</v>
      </c>
      <c r="AH1948" s="25">
        <f t="shared" si="782"/>
        <v>0</v>
      </c>
      <c r="AI1948" s="25">
        <f t="shared" si="783"/>
        <v>0</v>
      </c>
      <c r="AJ1948" s="25">
        <f t="shared" si="784"/>
        <v>0</v>
      </c>
      <c r="AK1948" s="25">
        <f t="shared" si="785"/>
        <v>0</v>
      </c>
      <c r="AL1948" s="25">
        <f t="shared" ca="1" si="786"/>
        <v>0</v>
      </c>
      <c r="AM1948" s="25">
        <f t="shared" ca="1" si="787"/>
        <v>0</v>
      </c>
      <c r="AN1948" s="25">
        <f ca="1">IF(AM1948=0,0,COUNTIF($AM$19:AM1948,C1948*10+1))</f>
        <v>0</v>
      </c>
      <c r="AO1948" s="20">
        <f t="shared" ca="1" si="788"/>
        <v>0</v>
      </c>
      <c r="AP1948" s="32">
        <f t="shared" ca="1" si="789"/>
        <v>0</v>
      </c>
    </row>
    <row r="1949" spans="1:42" x14ac:dyDescent="0.2">
      <c r="A1949" s="14">
        <f>Daten!A1949</f>
        <v>70812</v>
      </c>
      <c r="B1949" s="7" t="str">
        <f>Daten!B1949</f>
        <v xml:space="preserve">Gramais                                           </v>
      </c>
      <c r="C1949" s="14">
        <f t="shared" si="765"/>
        <v>7</v>
      </c>
      <c r="D1949" s="9">
        <f>Daten!D1949</f>
        <v>0</v>
      </c>
      <c r="E1949" s="8">
        <f>Daten!E1949</f>
        <v>43</v>
      </c>
      <c r="F1949" s="8">
        <f>Daten!F1949</f>
        <v>42</v>
      </c>
      <c r="G1949" s="26">
        <f t="shared" si="766"/>
        <v>1</v>
      </c>
      <c r="H1949" s="28">
        <f t="shared" si="767"/>
        <v>2.3809523809523808E-2</v>
      </c>
      <c r="I1949" s="20">
        <f t="shared" si="768"/>
        <v>0.59830915701825194</v>
      </c>
      <c r="J1949" s="20">
        <f t="shared" si="769"/>
        <v>0.40169084298174806</v>
      </c>
      <c r="K1949" s="26">
        <f t="shared" si="770"/>
        <v>-200.84542149087403</v>
      </c>
      <c r="L1949" s="15">
        <f>Daten!G1949</f>
        <v>4</v>
      </c>
      <c r="M1949" s="15">
        <f>Daten!H1949</f>
        <v>27</v>
      </c>
      <c r="N1949" s="15">
        <f>Daten!I1949</f>
        <v>12</v>
      </c>
      <c r="O1949" s="27">
        <f t="shared" si="771"/>
        <v>0.59259259259259256</v>
      </c>
      <c r="P1949" s="15">
        <f t="shared" si="772"/>
        <v>15.456139675842854</v>
      </c>
      <c r="Q1949" s="20">
        <f t="shared" si="773"/>
        <v>0.54386032415714602</v>
      </c>
      <c r="R1949" s="26">
        <f t="shared" si="774"/>
        <v>108.7720648314292</v>
      </c>
      <c r="S1949" s="8">
        <f>Daten!K1949</f>
        <v>486.75</v>
      </c>
      <c r="T1949" s="8">
        <f>Daten!L1949</f>
        <v>3994.3</v>
      </c>
      <c r="U1949" s="8">
        <f>Daten!M1949</f>
        <v>8358.4699999999993</v>
      </c>
      <c r="V1949" s="8">
        <f>Daten!N1949</f>
        <v>500</v>
      </c>
      <c r="W1949" s="8">
        <f>Daten!O1949</f>
        <v>500</v>
      </c>
      <c r="X1949" s="22">
        <f t="shared" si="775"/>
        <v>12839.52</v>
      </c>
      <c r="Y1949" s="8">
        <f t="shared" si="776"/>
        <v>17639.820539963075</v>
      </c>
      <c r="Z1949" s="20">
        <f t="shared" si="777"/>
        <v>-4800.3005399630747</v>
      </c>
      <c r="AA1949" s="26">
        <f t="shared" si="778"/>
        <v>480.03005399630752</v>
      </c>
      <c r="AB1949" s="31">
        <f t="shared" si="779"/>
        <v>387.9566973368627</v>
      </c>
      <c r="AC1949" s="30">
        <f t="shared" si="780"/>
        <v>387.9566973368627</v>
      </c>
      <c r="AG1949" s="25">
        <f t="shared" si="781"/>
        <v>-200.84542149087403</v>
      </c>
      <c r="AH1949" s="25">
        <f t="shared" si="782"/>
        <v>480.03005399630752</v>
      </c>
      <c r="AI1949" s="25">
        <f t="shared" si="783"/>
        <v>279.18463250543346</v>
      </c>
      <c r="AJ1949" s="25">
        <f t="shared" si="784"/>
        <v>1</v>
      </c>
      <c r="AK1949" s="25">
        <f t="shared" si="785"/>
        <v>279.18463250543346</v>
      </c>
      <c r="AL1949" s="25">
        <f t="shared" ca="1" si="786"/>
        <v>524</v>
      </c>
      <c r="AM1949" s="25">
        <f t="shared" ca="1" si="787"/>
        <v>71</v>
      </c>
      <c r="AN1949" s="25">
        <f ca="1">IF(AM1949=0,0,COUNTIF($AM$19:AM1949,C1949*10+1))</f>
        <v>84</v>
      </c>
      <c r="AO1949" s="20">
        <f t="shared" ca="1" si="788"/>
        <v>0</v>
      </c>
      <c r="AP1949" s="32">
        <f t="shared" ca="1" si="789"/>
        <v>524</v>
      </c>
    </row>
    <row r="1950" spans="1:42" x14ac:dyDescent="0.2">
      <c r="A1950" s="14">
        <f>Daten!A1950</f>
        <v>70813</v>
      </c>
      <c r="B1950" s="7" t="str">
        <f>Daten!B1950</f>
        <v xml:space="preserve">Häselgehr                                        </v>
      </c>
      <c r="C1950" s="14">
        <f t="shared" si="765"/>
        <v>7</v>
      </c>
      <c r="D1950" s="9">
        <f>Daten!D1950</f>
        <v>0</v>
      </c>
      <c r="E1950" s="8">
        <f>Daten!E1950</f>
        <v>680</v>
      </c>
      <c r="F1950" s="8">
        <f>Daten!F1950</f>
        <v>677</v>
      </c>
      <c r="G1950" s="26">
        <f t="shared" si="766"/>
        <v>3</v>
      </c>
      <c r="H1950" s="28">
        <f t="shared" si="767"/>
        <v>4.4313146233382573E-3</v>
      </c>
      <c r="I1950" s="20">
        <f t="shared" si="768"/>
        <v>9.6441737928894433</v>
      </c>
      <c r="J1950" s="20">
        <f t="shared" si="769"/>
        <v>-6.6441737928894433</v>
      </c>
      <c r="K1950" s="26">
        <f t="shared" si="770"/>
        <v>3322.0868964447218</v>
      </c>
      <c r="L1950" s="15">
        <f>Daten!G1950</f>
        <v>101</v>
      </c>
      <c r="M1950" s="15">
        <f>Daten!H1950</f>
        <v>447</v>
      </c>
      <c r="N1950" s="15">
        <f>Daten!I1950</f>
        <v>132</v>
      </c>
      <c r="O1950" s="27">
        <f t="shared" si="771"/>
        <v>0.52125279642058164</v>
      </c>
      <c r="P1950" s="15">
        <f t="shared" si="772"/>
        <v>255.88497907784281</v>
      </c>
      <c r="Q1950" s="20">
        <f t="shared" si="773"/>
        <v>-22.884979077842814</v>
      </c>
      <c r="R1950" s="26">
        <f t="shared" si="774"/>
        <v>-4576.9958155685626</v>
      </c>
      <c r="S1950" s="8">
        <f>Daten!K1950</f>
        <v>3990.42</v>
      </c>
      <c r="T1950" s="8">
        <f>Daten!L1950</f>
        <v>50138.66</v>
      </c>
      <c r="U1950" s="8">
        <f>Daten!M1950</f>
        <v>45557.43</v>
      </c>
      <c r="V1950" s="8">
        <f>Daten!N1950</f>
        <v>500</v>
      </c>
      <c r="W1950" s="8">
        <f>Daten!O1950</f>
        <v>500</v>
      </c>
      <c r="X1950" s="22">
        <f t="shared" si="775"/>
        <v>99686.510000000009</v>
      </c>
      <c r="Y1950" s="8">
        <f t="shared" si="776"/>
        <v>278955.30156220676</v>
      </c>
      <c r="Z1950" s="20">
        <f t="shared" si="777"/>
        <v>-179268.79156220675</v>
      </c>
      <c r="AA1950" s="26">
        <f t="shared" si="778"/>
        <v>17926.879156220675</v>
      </c>
      <c r="AB1950" s="31">
        <f t="shared" si="779"/>
        <v>16671.970237096833</v>
      </c>
      <c r="AC1950" s="30">
        <f t="shared" si="780"/>
        <v>16671.970237096833</v>
      </c>
      <c r="AG1950" s="25">
        <f t="shared" si="781"/>
        <v>3322.0868964447218</v>
      </c>
      <c r="AH1950" s="25">
        <f t="shared" si="782"/>
        <v>17926.879156220675</v>
      </c>
      <c r="AI1950" s="25">
        <f t="shared" si="783"/>
        <v>21248.966052665397</v>
      </c>
      <c r="AJ1950" s="25">
        <f t="shared" si="784"/>
        <v>1</v>
      </c>
      <c r="AK1950" s="25">
        <f t="shared" si="785"/>
        <v>21248.966052665397</v>
      </c>
      <c r="AL1950" s="25">
        <f t="shared" ca="1" si="786"/>
        <v>39846</v>
      </c>
      <c r="AM1950" s="25">
        <f t="shared" ca="1" si="787"/>
        <v>71</v>
      </c>
      <c r="AN1950" s="25">
        <f ca="1">IF(AM1950=0,0,COUNTIF($AM$19:AM1950,C1950*10+1))</f>
        <v>85</v>
      </c>
      <c r="AO1950" s="20">
        <f t="shared" ca="1" si="788"/>
        <v>0</v>
      </c>
      <c r="AP1950" s="32">
        <f t="shared" ca="1" si="789"/>
        <v>39846</v>
      </c>
    </row>
    <row r="1951" spans="1:42" x14ac:dyDescent="0.2">
      <c r="A1951" s="14">
        <f>Daten!A1951</f>
        <v>70814</v>
      </c>
      <c r="B1951" s="7" t="str">
        <f>Daten!B1951</f>
        <v xml:space="preserve">Heiterwang                                        </v>
      </c>
      <c r="C1951" s="14">
        <f t="shared" si="765"/>
        <v>7</v>
      </c>
      <c r="D1951" s="9">
        <f>Daten!D1951</f>
        <v>0</v>
      </c>
      <c r="E1951" s="8">
        <f>Daten!E1951</f>
        <v>546</v>
      </c>
      <c r="F1951" s="8">
        <f>Daten!F1951</f>
        <v>522</v>
      </c>
      <c r="G1951" s="26">
        <f t="shared" si="766"/>
        <v>24</v>
      </c>
      <c r="H1951" s="28">
        <f t="shared" si="767"/>
        <v>4.5977011494252873E-2</v>
      </c>
      <c r="I1951" s="20">
        <f t="shared" si="768"/>
        <v>7.4361280943697032</v>
      </c>
      <c r="J1951" s="20">
        <f t="shared" si="769"/>
        <v>16.563871905630297</v>
      </c>
      <c r="K1951" s="26">
        <f t="shared" si="770"/>
        <v>-8281.935952815149</v>
      </c>
      <c r="L1951" s="15">
        <f>Daten!G1951</f>
        <v>81</v>
      </c>
      <c r="M1951" s="15">
        <f>Daten!H1951</f>
        <v>348</v>
      </c>
      <c r="N1951" s="15">
        <f>Daten!I1951</f>
        <v>117</v>
      </c>
      <c r="O1951" s="27">
        <f t="shared" si="771"/>
        <v>0.56896551724137934</v>
      </c>
      <c r="P1951" s="15">
        <f t="shared" si="772"/>
        <v>199.21246693308566</v>
      </c>
      <c r="Q1951" s="20">
        <f t="shared" si="773"/>
        <v>-1.2124669330856648</v>
      </c>
      <c r="R1951" s="26">
        <f t="shared" si="774"/>
        <v>-242.49338661713296</v>
      </c>
      <c r="S1951" s="8">
        <f>Daten!K1951</f>
        <v>1247.99</v>
      </c>
      <c r="T1951" s="8">
        <f>Daten!L1951</f>
        <v>53275.59</v>
      </c>
      <c r="U1951" s="8">
        <f>Daten!M1951</f>
        <v>62050.12</v>
      </c>
      <c r="V1951" s="8">
        <f>Daten!N1951</f>
        <v>500</v>
      </c>
      <c r="W1951" s="8">
        <f>Daten!O1951</f>
        <v>500</v>
      </c>
      <c r="X1951" s="22">
        <f t="shared" si="775"/>
        <v>116573.7</v>
      </c>
      <c r="Y1951" s="8">
        <f t="shared" si="776"/>
        <v>223984.69801906601</v>
      </c>
      <c r="Z1951" s="20">
        <f t="shared" si="777"/>
        <v>-107410.99801906601</v>
      </c>
      <c r="AA1951" s="26">
        <f t="shared" si="778"/>
        <v>10741.099801906603</v>
      </c>
      <c r="AB1951" s="31">
        <f t="shared" si="779"/>
        <v>2216.6704624743215</v>
      </c>
      <c r="AC1951" s="30">
        <f t="shared" si="780"/>
        <v>2216.6704624743215</v>
      </c>
      <c r="AG1951" s="25">
        <f t="shared" si="781"/>
        <v>-8281.935952815149</v>
      </c>
      <c r="AH1951" s="25">
        <f t="shared" si="782"/>
        <v>10741.099801906603</v>
      </c>
      <c r="AI1951" s="25">
        <f t="shared" si="783"/>
        <v>2459.1638490914538</v>
      </c>
      <c r="AJ1951" s="25">
        <f t="shared" si="784"/>
        <v>1</v>
      </c>
      <c r="AK1951" s="25">
        <f t="shared" si="785"/>
        <v>2459.1638490914538</v>
      </c>
      <c r="AL1951" s="25">
        <f t="shared" ca="1" si="786"/>
        <v>4611</v>
      </c>
      <c r="AM1951" s="25">
        <f t="shared" ca="1" si="787"/>
        <v>71</v>
      </c>
      <c r="AN1951" s="25">
        <f ca="1">IF(AM1951=0,0,COUNTIF($AM$19:AM1951,C1951*10+1))</f>
        <v>86</v>
      </c>
      <c r="AO1951" s="20">
        <f t="shared" ca="1" si="788"/>
        <v>0</v>
      </c>
      <c r="AP1951" s="32">
        <f t="shared" ca="1" si="789"/>
        <v>4611</v>
      </c>
    </row>
    <row r="1952" spans="1:42" x14ac:dyDescent="0.2">
      <c r="A1952" s="14">
        <f>Daten!A1952</f>
        <v>70815</v>
      </c>
      <c r="B1952" s="7" t="str">
        <f>Daten!B1952</f>
        <v xml:space="preserve">Hinterhornbach                                    </v>
      </c>
      <c r="C1952" s="14">
        <f t="shared" si="765"/>
        <v>7</v>
      </c>
      <c r="D1952" s="9">
        <f>Daten!D1952</f>
        <v>0</v>
      </c>
      <c r="E1952" s="8">
        <f>Daten!E1952</f>
        <v>91</v>
      </c>
      <c r="F1952" s="8">
        <f>Daten!F1952</f>
        <v>90</v>
      </c>
      <c r="G1952" s="26">
        <f t="shared" si="766"/>
        <v>1</v>
      </c>
      <c r="H1952" s="28">
        <f t="shared" si="767"/>
        <v>1.1111111111111112E-2</v>
      </c>
      <c r="I1952" s="20">
        <f t="shared" si="768"/>
        <v>1.2820910507533971</v>
      </c>
      <c r="J1952" s="20">
        <f t="shared" si="769"/>
        <v>-0.28209105075339713</v>
      </c>
      <c r="K1952" s="26">
        <f t="shared" si="770"/>
        <v>141.04552537669858</v>
      </c>
      <c r="L1952" s="15">
        <f>Daten!G1952</f>
        <v>17</v>
      </c>
      <c r="M1952" s="15">
        <f>Daten!H1952</f>
        <v>52</v>
      </c>
      <c r="N1952" s="15">
        <f>Daten!I1952</f>
        <v>22</v>
      </c>
      <c r="O1952" s="27">
        <f t="shared" si="771"/>
        <v>0.75</v>
      </c>
      <c r="P1952" s="15">
        <f t="shared" si="772"/>
        <v>29.76738011643809</v>
      </c>
      <c r="Q1952" s="20">
        <f t="shared" si="773"/>
        <v>9.2326198835619095</v>
      </c>
      <c r="R1952" s="26">
        <f t="shared" si="774"/>
        <v>1846.5239767123819</v>
      </c>
      <c r="S1952" s="8">
        <f>Daten!K1952</f>
        <v>1643.82</v>
      </c>
      <c r="T1952" s="8">
        <f>Daten!L1952</f>
        <v>7779.28</v>
      </c>
      <c r="U1952" s="8">
        <f>Daten!M1952</f>
        <v>9604.9</v>
      </c>
      <c r="V1952" s="8">
        <f>Daten!N1952</f>
        <v>500</v>
      </c>
      <c r="W1952" s="8">
        <f>Daten!O1952</f>
        <v>500</v>
      </c>
      <c r="X1952" s="22">
        <f t="shared" si="775"/>
        <v>19028</v>
      </c>
      <c r="Y1952" s="8">
        <f t="shared" si="776"/>
        <v>37330.783003177668</v>
      </c>
      <c r="Z1952" s="20">
        <f t="shared" si="777"/>
        <v>-18302.783003177668</v>
      </c>
      <c r="AA1952" s="26">
        <f t="shared" si="778"/>
        <v>1830.2783003177669</v>
      </c>
      <c r="AB1952" s="31">
        <f t="shared" si="779"/>
        <v>3817.8478024068472</v>
      </c>
      <c r="AC1952" s="30">
        <f t="shared" si="780"/>
        <v>3817.8478024068472</v>
      </c>
      <c r="AG1952" s="25">
        <f t="shared" si="781"/>
        <v>141.04552537669858</v>
      </c>
      <c r="AH1952" s="25">
        <f t="shared" si="782"/>
        <v>1830.2783003177669</v>
      </c>
      <c r="AI1952" s="25">
        <f t="shared" si="783"/>
        <v>1971.3238256944655</v>
      </c>
      <c r="AJ1952" s="25">
        <f t="shared" si="784"/>
        <v>1</v>
      </c>
      <c r="AK1952" s="25">
        <f t="shared" si="785"/>
        <v>1971.3238256944655</v>
      </c>
      <c r="AL1952" s="25">
        <f t="shared" ca="1" si="786"/>
        <v>3697</v>
      </c>
      <c r="AM1952" s="25">
        <f t="shared" ca="1" si="787"/>
        <v>71</v>
      </c>
      <c r="AN1952" s="25">
        <f ca="1">IF(AM1952=0,0,COUNTIF($AM$19:AM1952,C1952*10+1))</f>
        <v>87</v>
      </c>
      <c r="AO1952" s="20">
        <f t="shared" ca="1" si="788"/>
        <v>0</v>
      </c>
      <c r="AP1952" s="32">
        <f t="shared" ca="1" si="789"/>
        <v>3697</v>
      </c>
    </row>
    <row r="1953" spans="1:42" x14ac:dyDescent="0.2">
      <c r="A1953" s="14">
        <f>Daten!A1953</f>
        <v>70816</v>
      </c>
      <c r="B1953" s="7" t="str">
        <f>Daten!B1953</f>
        <v xml:space="preserve">Höfen                                            </v>
      </c>
      <c r="C1953" s="14">
        <f t="shared" si="765"/>
        <v>7</v>
      </c>
      <c r="D1953" s="9">
        <f>Daten!D1953</f>
        <v>0</v>
      </c>
      <c r="E1953" s="8">
        <f>Daten!E1953</f>
        <v>1278</v>
      </c>
      <c r="F1953" s="8">
        <f>Daten!F1953</f>
        <v>1212</v>
      </c>
      <c r="G1953" s="26">
        <f t="shared" si="766"/>
        <v>66</v>
      </c>
      <c r="H1953" s="28">
        <f t="shared" si="767"/>
        <v>5.4455445544554455E-2</v>
      </c>
      <c r="I1953" s="20">
        <f t="shared" si="768"/>
        <v>17.265492816812415</v>
      </c>
      <c r="J1953" s="20">
        <f t="shared" si="769"/>
        <v>48.734507183187588</v>
      </c>
      <c r="K1953" s="26">
        <f t="shared" si="770"/>
        <v>-24367.253591593795</v>
      </c>
      <c r="L1953" s="15">
        <f>Daten!G1953</f>
        <v>177</v>
      </c>
      <c r="M1953" s="15">
        <f>Daten!H1953</f>
        <v>805</v>
      </c>
      <c r="N1953" s="15">
        <f>Daten!I1953</f>
        <v>296</v>
      </c>
      <c r="O1953" s="27">
        <f t="shared" si="771"/>
        <v>0.58757763975155275</v>
      </c>
      <c r="P1953" s="15">
        <f t="shared" si="772"/>
        <v>460.8219421871666</v>
      </c>
      <c r="Q1953" s="20">
        <f t="shared" si="773"/>
        <v>12.178057812833401</v>
      </c>
      <c r="R1953" s="26">
        <f t="shared" si="774"/>
        <v>2435.6115625666803</v>
      </c>
      <c r="S1953" s="8">
        <f>Daten!K1953</f>
        <v>1345.8</v>
      </c>
      <c r="T1953" s="8">
        <f>Daten!L1953</f>
        <v>129468.61</v>
      </c>
      <c r="U1953" s="8">
        <f>Daten!M1953</f>
        <v>755919.37</v>
      </c>
      <c r="V1953" s="8">
        <f>Daten!N1953</f>
        <v>500</v>
      </c>
      <c r="W1953" s="8">
        <f>Daten!O1953</f>
        <v>500</v>
      </c>
      <c r="X1953" s="22">
        <f t="shared" si="775"/>
        <v>886733.78</v>
      </c>
      <c r="Y1953" s="8">
        <f t="shared" si="776"/>
        <v>524271.87558308861</v>
      </c>
      <c r="Z1953" s="20">
        <f t="shared" si="777"/>
        <v>362461.90441691142</v>
      </c>
      <c r="AA1953" s="26">
        <f t="shared" si="778"/>
        <v>-36246.190441691142</v>
      </c>
      <c r="AB1953" s="31">
        <f t="shared" si="779"/>
        <v>-58177.832470718262</v>
      </c>
      <c r="AC1953" s="30">
        <f t="shared" si="780"/>
        <v>0</v>
      </c>
      <c r="AG1953" s="25">
        <f t="shared" si="781"/>
        <v>0</v>
      </c>
      <c r="AH1953" s="25">
        <f t="shared" si="782"/>
        <v>0</v>
      </c>
      <c r="AI1953" s="25">
        <f t="shared" si="783"/>
        <v>0</v>
      </c>
      <c r="AJ1953" s="25">
        <f t="shared" si="784"/>
        <v>1</v>
      </c>
      <c r="AK1953" s="25">
        <f t="shared" si="785"/>
        <v>0</v>
      </c>
      <c r="AL1953" s="25">
        <f t="shared" ca="1" si="786"/>
        <v>0</v>
      </c>
      <c r="AM1953" s="25">
        <f t="shared" ca="1" si="787"/>
        <v>0</v>
      </c>
      <c r="AN1953" s="25">
        <f ca="1">IF(AM1953=0,0,COUNTIF($AM$19:AM1953,C1953*10+1))</f>
        <v>0</v>
      </c>
      <c r="AO1953" s="20">
        <f t="shared" ca="1" si="788"/>
        <v>0</v>
      </c>
      <c r="AP1953" s="32">
        <f t="shared" ca="1" si="789"/>
        <v>0</v>
      </c>
    </row>
    <row r="1954" spans="1:42" x14ac:dyDescent="0.2">
      <c r="A1954" s="14">
        <f>Daten!A1954</f>
        <v>70817</v>
      </c>
      <c r="B1954" s="7" t="str">
        <f>Daten!B1954</f>
        <v xml:space="preserve">Holzgau                                           </v>
      </c>
      <c r="C1954" s="14">
        <f t="shared" si="765"/>
        <v>7</v>
      </c>
      <c r="D1954" s="9">
        <f>Daten!D1954</f>
        <v>0</v>
      </c>
      <c r="E1954" s="8">
        <f>Daten!E1954</f>
        <v>390</v>
      </c>
      <c r="F1954" s="8">
        <f>Daten!F1954</f>
        <v>403</v>
      </c>
      <c r="G1954" s="26">
        <f t="shared" si="766"/>
        <v>-13</v>
      </c>
      <c r="H1954" s="28">
        <f t="shared" si="767"/>
        <v>-3.2258064516129031E-2</v>
      </c>
      <c r="I1954" s="20">
        <f t="shared" si="768"/>
        <v>5.7409188161513223</v>
      </c>
      <c r="J1954" s="20">
        <f t="shared" si="769"/>
        <v>-18.740918816151321</v>
      </c>
      <c r="K1954" s="26">
        <f t="shared" si="770"/>
        <v>9370.4594080756615</v>
      </c>
      <c r="L1954" s="15">
        <f>Daten!G1954</f>
        <v>51</v>
      </c>
      <c r="M1954" s="15">
        <f>Daten!H1954</f>
        <v>257</v>
      </c>
      <c r="N1954" s="15">
        <f>Daten!I1954</f>
        <v>82</v>
      </c>
      <c r="O1954" s="27">
        <f t="shared" si="771"/>
        <v>0.51750972762645919</v>
      </c>
      <c r="P1954" s="15">
        <f t="shared" si="772"/>
        <v>147.11955172931903</v>
      </c>
      <c r="Q1954" s="20">
        <f t="shared" si="773"/>
        <v>-14.119551729319028</v>
      </c>
      <c r="R1954" s="26">
        <f t="shared" si="774"/>
        <v>-2823.9103458638056</v>
      </c>
      <c r="S1954" s="8">
        <f>Daten!K1954</f>
        <v>1865.49</v>
      </c>
      <c r="T1954" s="8">
        <f>Daten!L1954</f>
        <v>55674.71</v>
      </c>
      <c r="U1954" s="8">
        <f>Daten!M1954</f>
        <v>102589.17</v>
      </c>
      <c r="V1954" s="8">
        <f>Daten!N1954</f>
        <v>500</v>
      </c>
      <c r="W1954" s="8">
        <f>Daten!O1954</f>
        <v>500</v>
      </c>
      <c r="X1954" s="22">
        <f t="shared" si="775"/>
        <v>160129.37</v>
      </c>
      <c r="Y1954" s="8">
        <f t="shared" si="776"/>
        <v>159989.07001361859</v>
      </c>
      <c r="Z1954" s="20">
        <f t="shared" si="777"/>
        <v>140.29998638140387</v>
      </c>
      <c r="AA1954" s="26">
        <f t="shared" si="778"/>
        <v>-14.029998638140388</v>
      </c>
      <c r="AB1954" s="31">
        <f t="shared" si="779"/>
        <v>6532.5190635737154</v>
      </c>
      <c r="AC1954" s="30">
        <f t="shared" si="780"/>
        <v>6532.5190635737154</v>
      </c>
      <c r="AG1954" s="25">
        <f t="shared" si="781"/>
        <v>9370.4594080756615</v>
      </c>
      <c r="AH1954" s="25">
        <f t="shared" si="782"/>
        <v>-14.029998638140388</v>
      </c>
      <c r="AI1954" s="25">
        <f t="shared" si="783"/>
        <v>9356.4294094375218</v>
      </c>
      <c r="AJ1954" s="25">
        <f t="shared" si="784"/>
        <v>1</v>
      </c>
      <c r="AK1954" s="25">
        <f t="shared" si="785"/>
        <v>9356.4294094375218</v>
      </c>
      <c r="AL1954" s="25">
        <f t="shared" ca="1" si="786"/>
        <v>17545</v>
      </c>
      <c r="AM1954" s="25">
        <f t="shared" ca="1" si="787"/>
        <v>71</v>
      </c>
      <c r="AN1954" s="25">
        <f ca="1">IF(AM1954=0,0,COUNTIF($AM$19:AM1954,C1954*10+1))</f>
        <v>88</v>
      </c>
      <c r="AO1954" s="20">
        <f t="shared" ca="1" si="788"/>
        <v>0</v>
      </c>
      <c r="AP1954" s="32">
        <f t="shared" ca="1" si="789"/>
        <v>17545</v>
      </c>
    </row>
    <row r="1955" spans="1:42" x14ac:dyDescent="0.2">
      <c r="A1955" s="14">
        <f>Daten!A1955</f>
        <v>70818</v>
      </c>
      <c r="B1955" s="7" t="str">
        <f>Daten!B1955</f>
        <v xml:space="preserve">Jungholz                                          </v>
      </c>
      <c r="C1955" s="14">
        <f t="shared" si="765"/>
        <v>7</v>
      </c>
      <c r="D1955" s="9">
        <f>Daten!D1955</f>
        <v>0</v>
      </c>
      <c r="E1955" s="8">
        <f>Daten!E1955</f>
        <v>305</v>
      </c>
      <c r="F1955" s="8">
        <f>Daten!F1955</f>
        <v>303</v>
      </c>
      <c r="G1955" s="26">
        <f t="shared" si="766"/>
        <v>2</v>
      </c>
      <c r="H1955" s="28">
        <f t="shared" si="767"/>
        <v>6.6006600660066007E-3</v>
      </c>
      <c r="I1955" s="20">
        <f t="shared" si="768"/>
        <v>4.3163732042031038</v>
      </c>
      <c r="J1955" s="20">
        <f t="shared" si="769"/>
        <v>-2.3163732042031038</v>
      </c>
      <c r="K1955" s="26">
        <f t="shared" si="770"/>
        <v>1158.1866021015519</v>
      </c>
      <c r="L1955" s="15">
        <f>Daten!G1955</f>
        <v>40</v>
      </c>
      <c r="M1955" s="15">
        <f>Daten!H1955</f>
        <v>195</v>
      </c>
      <c r="N1955" s="15">
        <f>Daten!I1955</f>
        <v>70</v>
      </c>
      <c r="O1955" s="27">
        <f t="shared" si="771"/>
        <v>0.5641025641025641</v>
      </c>
      <c r="P1955" s="15">
        <f t="shared" si="772"/>
        <v>111.62767543664283</v>
      </c>
      <c r="Q1955" s="20">
        <f t="shared" si="773"/>
        <v>-1.6276754366428321</v>
      </c>
      <c r="R1955" s="26">
        <f t="shared" si="774"/>
        <v>-325.53508732856642</v>
      </c>
      <c r="S1955" s="8">
        <f>Daten!K1955</f>
        <v>1195.46</v>
      </c>
      <c r="T1955" s="8">
        <f>Daten!L1955</f>
        <v>82006.34</v>
      </c>
      <c r="U1955" s="8">
        <f>Daten!M1955</f>
        <v>55585.760000000002</v>
      </c>
      <c r="V1955" s="8">
        <f>Daten!N1955</f>
        <v>500</v>
      </c>
      <c r="W1955" s="8">
        <f>Daten!O1955</f>
        <v>500</v>
      </c>
      <c r="X1955" s="22">
        <f t="shared" si="775"/>
        <v>138787.56</v>
      </c>
      <c r="Y1955" s="8">
        <f t="shared" si="776"/>
        <v>125119.65731834274</v>
      </c>
      <c r="Z1955" s="20">
        <f t="shared" si="777"/>
        <v>13667.902681657259</v>
      </c>
      <c r="AA1955" s="26">
        <f t="shared" si="778"/>
        <v>-1366.790268165726</v>
      </c>
      <c r="AB1955" s="31">
        <f t="shared" si="779"/>
        <v>-534.13875339274057</v>
      </c>
      <c r="AC1955" s="30">
        <f t="shared" si="780"/>
        <v>0</v>
      </c>
      <c r="AG1955" s="25">
        <f t="shared" si="781"/>
        <v>0</v>
      </c>
      <c r="AH1955" s="25">
        <f t="shared" si="782"/>
        <v>0</v>
      </c>
      <c r="AI1955" s="25">
        <f t="shared" si="783"/>
        <v>0</v>
      </c>
      <c r="AJ1955" s="25">
        <f t="shared" si="784"/>
        <v>1</v>
      </c>
      <c r="AK1955" s="25">
        <f t="shared" si="785"/>
        <v>0</v>
      </c>
      <c r="AL1955" s="25">
        <f t="shared" ca="1" si="786"/>
        <v>0</v>
      </c>
      <c r="AM1955" s="25">
        <f t="shared" ca="1" si="787"/>
        <v>0</v>
      </c>
      <c r="AN1955" s="25">
        <f ca="1">IF(AM1955=0,0,COUNTIF($AM$19:AM1955,C1955*10+1))</f>
        <v>0</v>
      </c>
      <c r="AO1955" s="20">
        <f t="shared" ca="1" si="788"/>
        <v>0</v>
      </c>
      <c r="AP1955" s="32">
        <f t="shared" ca="1" si="789"/>
        <v>0</v>
      </c>
    </row>
    <row r="1956" spans="1:42" x14ac:dyDescent="0.2">
      <c r="A1956" s="14">
        <f>Daten!A1956</f>
        <v>70819</v>
      </c>
      <c r="B1956" s="7" t="str">
        <f>Daten!B1956</f>
        <v xml:space="preserve">Kaisers                                           </v>
      </c>
      <c r="C1956" s="14">
        <f t="shared" si="765"/>
        <v>7</v>
      </c>
      <c r="D1956" s="9">
        <f>Daten!D1956</f>
        <v>0</v>
      </c>
      <c r="E1956" s="8">
        <f>Daten!E1956</f>
        <v>72</v>
      </c>
      <c r="F1956" s="8">
        <f>Daten!F1956</f>
        <v>75</v>
      </c>
      <c r="G1956" s="26">
        <f t="shared" si="766"/>
        <v>-3</v>
      </c>
      <c r="H1956" s="28">
        <f t="shared" si="767"/>
        <v>-0.04</v>
      </c>
      <c r="I1956" s="20">
        <f t="shared" si="768"/>
        <v>1.0684092089611643</v>
      </c>
      <c r="J1956" s="20">
        <f t="shared" si="769"/>
        <v>-4.0684092089611639</v>
      </c>
      <c r="K1956" s="26">
        <f t="shared" si="770"/>
        <v>2034.204604480582</v>
      </c>
      <c r="L1956" s="15">
        <f>Daten!G1956</f>
        <v>8</v>
      </c>
      <c r="M1956" s="15">
        <f>Daten!H1956</f>
        <v>45</v>
      </c>
      <c r="N1956" s="15">
        <f>Daten!I1956</f>
        <v>19</v>
      </c>
      <c r="O1956" s="27">
        <f t="shared" si="771"/>
        <v>0.6</v>
      </c>
      <c r="P1956" s="15">
        <f t="shared" si="772"/>
        <v>25.760232793071424</v>
      </c>
      <c r="Q1956" s="20">
        <f t="shared" si="773"/>
        <v>1.2397672069285761</v>
      </c>
      <c r="R1956" s="26">
        <f t="shared" si="774"/>
        <v>247.95344138571522</v>
      </c>
      <c r="S1956" s="8">
        <f>Daten!K1956</f>
        <v>1547.9</v>
      </c>
      <c r="T1956" s="8">
        <f>Daten!L1956</f>
        <v>3307.58</v>
      </c>
      <c r="U1956" s="8">
        <f>Daten!M1956</f>
        <v>15371.54</v>
      </c>
      <c r="V1956" s="8">
        <f>Daten!N1956</f>
        <v>500</v>
      </c>
      <c r="W1956" s="8">
        <f>Daten!O1956</f>
        <v>500</v>
      </c>
      <c r="X1956" s="22">
        <f t="shared" si="775"/>
        <v>20227.02</v>
      </c>
      <c r="Y1956" s="8">
        <f t="shared" si="776"/>
        <v>29536.443694821894</v>
      </c>
      <c r="Z1956" s="20">
        <f t="shared" si="777"/>
        <v>-9309.4236948218932</v>
      </c>
      <c r="AA1956" s="26">
        <f t="shared" si="778"/>
        <v>930.94236948218941</v>
      </c>
      <c r="AB1956" s="31">
        <f t="shared" si="779"/>
        <v>3213.1004153484869</v>
      </c>
      <c r="AC1956" s="30">
        <f t="shared" si="780"/>
        <v>3213.1004153484869</v>
      </c>
      <c r="AG1956" s="25">
        <f t="shared" si="781"/>
        <v>2034.204604480582</v>
      </c>
      <c r="AH1956" s="25">
        <f t="shared" si="782"/>
        <v>930.94236948218941</v>
      </c>
      <c r="AI1956" s="25">
        <f t="shared" si="783"/>
        <v>2965.1469739627714</v>
      </c>
      <c r="AJ1956" s="25">
        <f t="shared" si="784"/>
        <v>1</v>
      </c>
      <c r="AK1956" s="25">
        <f t="shared" si="785"/>
        <v>2965.1469739627714</v>
      </c>
      <c r="AL1956" s="25">
        <f t="shared" ca="1" si="786"/>
        <v>5560</v>
      </c>
      <c r="AM1956" s="25">
        <f t="shared" ca="1" si="787"/>
        <v>71</v>
      </c>
      <c r="AN1956" s="25">
        <f ca="1">IF(AM1956=0,0,COUNTIF($AM$19:AM1956,C1956*10+1))</f>
        <v>89</v>
      </c>
      <c r="AO1956" s="20">
        <f t="shared" ca="1" si="788"/>
        <v>0</v>
      </c>
      <c r="AP1956" s="32">
        <f t="shared" ca="1" si="789"/>
        <v>5560</v>
      </c>
    </row>
    <row r="1957" spans="1:42" x14ac:dyDescent="0.2">
      <c r="A1957" s="14">
        <f>Daten!A1957</f>
        <v>70820</v>
      </c>
      <c r="B1957" s="7" t="str">
        <f>Daten!B1957</f>
        <v xml:space="preserve">Lechaschau                                        </v>
      </c>
      <c r="C1957" s="14">
        <f t="shared" si="765"/>
        <v>7</v>
      </c>
      <c r="D1957" s="9">
        <f>Daten!D1957</f>
        <v>0</v>
      </c>
      <c r="E1957" s="8">
        <f>Daten!E1957</f>
        <v>2097</v>
      </c>
      <c r="F1957" s="8">
        <f>Daten!F1957</f>
        <v>2109</v>
      </c>
      <c r="G1957" s="26">
        <f t="shared" si="766"/>
        <v>-12</v>
      </c>
      <c r="H1957" s="28">
        <f t="shared" si="767"/>
        <v>-5.6899004267425323E-3</v>
      </c>
      <c r="I1957" s="20">
        <f t="shared" si="768"/>
        <v>30.043666955987938</v>
      </c>
      <c r="J1957" s="20">
        <f t="shared" si="769"/>
        <v>-42.043666955987938</v>
      </c>
      <c r="K1957" s="26">
        <f t="shared" si="770"/>
        <v>21021.833477993969</v>
      </c>
      <c r="L1957" s="15">
        <f>Daten!G1957</f>
        <v>279</v>
      </c>
      <c r="M1957" s="15">
        <f>Daten!H1957</f>
        <v>1381</v>
      </c>
      <c r="N1957" s="15">
        <f>Daten!I1957</f>
        <v>437</v>
      </c>
      <c r="O1957" s="27">
        <f t="shared" si="771"/>
        <v>0.5184648805213613</v>
      </c>
      <c r="P1957" s="15">
        <f t="shared" si="772"/>
        <v>790.55292193848084</v>
      </c>
      <c r="Q1957" s="20">
        <f t="shared" si="773"/>
        <v>-74.552921938480836</v>
      </c>
      <c r="R1957" s="26">
        <f t="shared" si="774"/>
        <v>-14910.584387696166</v>
      </c>
      <c r="S1957" s="8">
        <f>Daten!K1957</f>
        <v>785.76</v>
      </c>
      <c r="T1957" s="8">
        <f>Daten!L1957</f>
        <v>168665.3</v>
      </c>
      <c r="U1957" s="8">
        <f>Daten!M1957</f>
        <v>764212.3</v>
      </c>
      <c r="V1957" s="8">
        <f>Daten!N1957</f>
        <v>500</v>
      </c>
      <c r="W1957" s="8">
        <f>Daten!O1957</f>
        <v>500</v>
      </c>
      <c r="X1957" s="22">
        <f t="shared" si="775"/>
        <v>933663.3600000001</v>
      </c>
      <c r="Y1957" s="8">
        <f t="shared" si="776"/>
        <v>860248.92261168768</v>
      </c>
      <c r="Z1957" s="20">
        <f t="shared" si="777"/>
        <v>73414.437388312421</v>
      </c>
      <c r="AA1957" s="26">
        <f t="shared" si="778"/>
        <v>-7341.4437388312426</v>
      </c>
      <c r="AB1957" s="31">
        <f t="shared" si="779"/>
        <v>-1230.1946485334402</v>
      </c>
      <c r="AC1957" s="30">
        <f t="shared" si="780"/>
        <v>0</v>
      </c>
      <c r="AG1957" s="25">
        <f t="shared" si="781"/>
        <v>0</v>
      </c>
      <c r="AH1957" s="25">
        <f t="shared" si="782"/>
        <v>0</v>
      </c>
      <c r="AI1957" s="25">
        <f t="shared" si="783"/>
        <v>0</v>
      </c>
      <c r="AJ1957" s="25">
        <f t="shared" si="784"/>
        <v>1</v>
      </c>
      <c r="AK1957" s="25">
        <f t="shared" si="785"/>
        <v>0</v>
      </c>
      <c r="AL1957" s="25">
        <f t="shared" ca="1" si="786"/>
        <v>0</v>
      </c>
      <c r="AM1957" s="25">
        <f t="shared" ca="1" si="787"/>
        <v>0</v>
      </c>
      <c r="AN1957" s="25">
        <f ca="1">IF(AM1957=0,0,COUNTIF($AM$19:AM1957,C1957*10+1))</f>
        <v>0</v>
      </c>
      <c r="AO1957" s="20">
        <f t="shared" ca="1" si="788"/>
        <v>0</v>
      </c>
      <c r="AP1957" s="32">
        <f t="shared" ca="1" si="789"/>
        <v>0</v>
      </c>
    </row>
    <row r="1958" spans="1:42" x14ac:dyDescent="0.2">
      <c r="A1958" s="14">
        <f>Daten!A1958</f>
        <v>70821</v>
      </c>
      <c r="B1958" s="7" t="str">
        <f>Daten!B1958</f>
        <v xml:space="preserve">Lermoos                                           </v>
      </c>
      <c r="C1958" s="14">
        <f t="shared" si="765"/>
        <v>7</v>
      </c>
      <c r="D1958" s="9">
        <f>Daten!D1958</f>
        <v>0</v>
      </c>
      <c r="E1958" s="8">
        <f>Daten!E1958</f>
        <v>1167</v>
      </c>
      <c r="F1958" s="8">
        <f>Daten!F1958</f>
        <v>1147</v>
      </c>
      <c r="G1958" s="26">
        <f t="shared" si="766"/>
        <v>20</v>
      </c>
      <c r="H1958" s="28">
        <f t="shared" si="767"/>
        <v>1.7436791630340016E-2</v>
      </c>
      <c r="I1958" s="20">
        <f t="shared" si="768"/>
        <v>16.339538169046072</v>
      </c>
      <c r="J1958" s="20">
        <f t="shared" si="769"/>
        <v>3.6604618309539276</v>
      </c>
      <c r="K1958" s="26">
        <f t="shared" si="770"/>
        <v>-1830.2309154769639</v>
      </c>
      <c r="L1958" s="15">
        <f>Daten!G1958</f>
        <v>146</v>
      </c>
      <c r="M1958" s="15">
        <f>Daten!H1958</f>
        <v>781</v>
      </c>
      <c r="N1958" s="15">
        <f>Daten!I1958</f>
        <v>240</v>
      </c>
      <c r="O1958" s="27">
        <f t="shared" si="771"/>
        <v>0.49423815620998718</v>
      </c>
      <c r="P1958" s="15">
        <f t="shared" si="772"/>
        <v>447.08315136419515</v>
      </c>
      <c r="Q1958" s="20">
        <f t="shared" si="773"/>
        <v>-61.083151364195146</v>
      </c>
      <c r="R1958" s="26">
        <f t="shared" si="774"/>
        <v>-12216.630272839029</v>
      </c>
      <c r="S1958" s="8">
        <f>Daten!K1958</f>
        <v>6054.4</v>
      </c>
      <c r="T1958" s="8">
        <f>Daten!L1958</f>
        <v>308520.78999999998</v>
      </c>
      <c r="U1958" s="8">
        <f>Daten!M1958</f>
        <v>826084.71</v>
      </c>
      <c r="V1958" s="8">
        <f>Daten!N1958</f>
        <v>500</v>
      </c>
      <c r="W1958" s="8">
        <f>Daten!O1958</f>
        <v>500</v>
      </c>
      <c r="X1958" s="22">
        <f t="shared" si="775"/>
        <v>1140659.8999999999</v>
      </c>
      <c r="Y1958" s="8">
        <f t="shared" si="776"/>
        <v>478736.52488690487</v>
      </c>
      <c r="Z1958" s="20">
        <f t="shared" si="777"/>
        <v>661923.37511309504</v>
      </c>
      <c r="AA1958" s="26">
        <f t="shared" si="778"/>
        <v>-66192.33751130951</v>
      </c>
      <c r="AB1958" s="31">
        <f t="shared" si="779"/>
        <v>-80239.1986996255</v>
      </c>
      <c r="AC1958" s="30">
        <f t="shared" si="780"/>
        <v>0</v>
      </c>
      <c r="AG1958" s="25">
        <f t="shared" si="781"/>
        <v>0</v>
      </c>
      <c r="AH1958" s="25">
        <f t="shared" si="782"/>
        <v>0</v>
      </c>
      <c r="AI1958" s="25">
        <f t="shared" si="783"/>
        <v>0</v>
      </c>
      <c r="AJ1958" s="25">
        <f t="shared" si="784"/>
        <v>1</v>
      </c>
      <c r="AK1958" s="25">
        <f t="shared" si="785"/>
        <v>0</v>
      </c>
      <c r="AL1958" s="25">
        <f t="shared" ca="1" si="786"/>
        <v>0</v>
      </c>
      <c r="AM1958" s="25">
        <f t="shared" ca="1" si="787"/>
        <v>0</v>
      </c>
      <c r="AN1958" s="25">
        <f ca="1">IF(AM1958=0,0,COUNTIF($AM$19:AM1958,C1958*10+1))</f>
        <v>0</v>
      </c>
      <c r="AO1958" s="20">
        <f t="shared" ca="1" si="788"/>
        <v>0</v>
      </c>
      <c r="AP1958" s="32">
        <f t="shared" ca="1" si="789"/>
        <v>0</v>
      </c>
    </row>
    <row r="1959" spans="1:42" x14ac:dyDescent="0.2">
      <c r="A1959" s="14">
        <f>Daten!A1959</f>
        <v>70822</v>
      </c>
      <c r="B1959" s="7" t="str">
        <f>Daten!B1959</f>
        <v xml:space="preserve">Musau                                             </v>
      </c>
      <c r="C1959" s="14">
        <f t="shared" si="765"/>
        <v>7</v>
      </c>
      <c r="D1959" s="9">
        <f>Daten!D1959</f>
        <v>0</v>
      </c>
      <c r="E1959" s="8">
        <f>Daten!E1959</f>
        <v>388</v>
      </c>
      <c r="F1959" s="8">
        <f>Daten!F1959</f>
        <v>389</v>
      </c>
      <c r="G1959" s="26">
        <f t="shared" si="766"/>
        <v>-1</v>
      </c>
      <c r="H1959" s="28">
        <f t="shared" si="767"/>
        <v>-2.5706940874035988E-3</v>
      </c>
      <c r="I1959" s="20">
        <f t="shared" si="768"/>
        <v>5.5414824304785721</v>
      </c>
      <c r="J1959" s="20">
        <f t="shared" si="769"/>
        <v>-6.5414824304785721</v>
      </c>
      <c r="K1959" s="26">
        <f t="shared" si="770"/>
        <v>3270.7412152392862</v>
      </c>
      <c r="L1959" s="15">
        <f>Daten!G1959</f>
        <v>44</v>
      </c>
      <c r="M1959" s="15">
        <f>Daten!H1959</f>
        <v>248</v>
      </c>
      <c r="N1959" s="15">
        <f>Daten!I1959</f>
        <v>96</v>
      </c>
      <c r="O1959" s="27">
        <f t="shared" si="771"/>
        <v>0.56451612903225812</v>
      </c>
      <c r="P1959" s="15">
        <f t="shared" si="772"/>
        <v>141.96750517070473</v>
      </c>
      <c r="Q1959" s="20">
        <f t="shared" si="773"/>
        <v>-1.967505170704726</v>
      </c>
      <c r="R1959" s="26">
        <f t="shared" si="774"/>
        <v>-393.50103414094519</v>
      </c>
      <c r="S1959" s="8">
        <f>Daten!K1959</f>
        <v>2720.48</v>
      </c>
      <c r="T1959" s="8">
        <f>Daten!L1959</f>
        <v>26828.73</v>
      </c>
      <c r="U1959" s="8">
        <f>Daten!M1959</f>
        <v>28147.02</v>
      </c>
      <c r="V1959" s="8">
        <f>Daten!N1959</f>
        <v>500</v>
      </c>
      <c r="W1959" s="8">
        <f>Daten!O1959</f>
        <v>500</v>
      </c>
      <c r="X1959" s="22">
        <f t="shared" si="775"/>
        <v>57696.229999999996</v>
      </c>
      <c r="Y1959" s="8">
        <f t="shared" si="776"/>
        <v>159168.61324431797</v>
      </c>
      <c r="Z1959" s="20">
        <f t="shared" si="777"/>
        <v>-101472.38324431797</v>
      </c>
      <c r="AA1959" s="26">
        <f t="shared" si="778"/>
        <v>10147.238324431797</v>
      </c>
      <c r="AB1959" s="31">
        <f t="shared" si="779"/>
        <v>13024.478505530138</v>
      </c>
      <c r="AC1959" s="30">
        <f t="shared" si="780"/>
        <v>13024.478505530138</v>
      </c>
      <c r="AG1959" s="25">
        <f t="shared" si="781"/>
        <v>3270.7412152392862</v>
      </c>
      <c r="AH1959" s="25">
        <f t="shared" si="782"/>
        <v>10147.238324431797</v>
      </c>
      <c r="AI1959" s="25">
        <f t="shared" si="783"/>
        <v>13417.979539671083</v>
      </c>
      <c r="AJ1959" s="25">
        <f t="shared" si="784"/>
        <v>1</v>
      </c>
      <c r="AK1959" s="25">
        <f t="shared" si="785"/>
        <v>13417.979539671083</v>
      </c>
      <c r="AL1959" s="25">
        <f t="shared" ca="1" si="786"/>
        <v>25162</v>
      </c>
      <c r="AM1959" s="25">
        <f t="shared" ca="1" si="787"/>
        <v>71</v>
      </c>
      <c r="AN1959" s="25">
        <f ca="1">IF(AM1959=0,0,COUNTIF($AM$19:AM1959,C1959*10+1))</f>
        <v>90</v>
      </c>
      <c r="AO1959" s="20">
        <f t="shared" ca="1" si="788"/>
        <v>0</v>
      </c>
      <c r="AP1959" s="32">
        <f t="shared" ca="1" si="789"/>
        <v>25162</v>
      </c>
    </row>
    <row r="1960" spans="1:42" x14ac:dyDescent="0.2">
      <c r="A1960" s="14">
        <f>Daten!A1960</f>
        <v>70823</v>
      </c>
      <c r="B1960" s="7" t="str">
        <f>Daten!B1960</f>
        <v xml:space="preserve">Namlos                                            </v>
      </c>
      <c r="C1960" s="14">
        <f t="shared" si="765"/>
        <v>7</v>
      </c>
      <c r="D1960" s="9">
        <f>Daten!D1960</f>
        <v>0</v>
      </c>
      <c r="E1960" s="8">
        <f>Daten!E1960</f>
        <v>58</v>
      </c>
      <c r="F1960" s="8">
        <f>Daten!F1960</f>
        <v>73</v>
      </c>
      <c r="G1960" s="26">
        <f t="shared" si="766"/>
        <v>-15</v>
      </c>
      <c r="H1960" s="28">
        <f t="shared" si="767"/>
        <v>-0.20547945205479451</v>
      </c>
      <c r="I1960" s="20">
        <f t="shared" si="768"/>
        <v>1.0399182967221998</v>
      </c>
      <c r="J1960" s="20">
        <f t="shared" si="769"/>
        <v>-16.039918296722199</v>
      </c>
      <c r="K1960" s="26">
        <f t="shared" si="770"/>
        <v>8019.9591483610993</v>
      </c>
      <c r="L1960" s="15">
        <f>Daten!G1960</f>
        <v>3</v>
      </c>
      <c r="M1960" s="15">
        <f>Daten!H1960</f>
        <v>41</v>
      </c>
      <c r="N1960" s="15">
        <f>Daten!I1960</f>
        <v>14</v>
      </c>
      <c r="O1960" s="27">
        <f t="shared" si="771"/>
        <v>0.41463414634146339</v>
      </c>
      <c r="P1960" s="15">
        <f t="shared" si="772"/>
        <v>23.470434322576185</v>
      </c>
      <c r="Q1960" s="20">
        <f t="shared" si="773"/>
        <v>-6.4704343225761853</v>
      </c>
      <c r="R1960" s="26">
        <f t="shared" si="774"/>
        <v>-1294.086864515237</v>
      </c>
      <c r="S1960" s="8">
        <f>Daten!K1960</f>
        <v>752.95</v>
      </c>
      <c r="T1960" s="8">
        <f>Daten!L1960</f>
        <v>4446.22</v>
      </c>
      <c r="U1960" s="8">
        <f>Daten!M1960</f>
        <v>1550.01</v>
      </c>
      <c r="V1960" s="8">
        <f>Daten!N1960</f>
        <v>500</v>
      </c>
      <c r="W1960" s="8">
        <f>Daten!O1960</f>
        <v>500</v>
      </c>
      <c r="X1960" s="22">
        <f t="shared" si="775"/>
        <v>6749.18</v>
      </c>
      <c r="Y1960" s="8">
        <f t="shared" si="776"/>
        <v>23793.246309717637</v>
      </c>
      <c r="Z1960" s="20">
        <f t="shared" si="777"/>
        <v>-17044.066309717637</v>
      </c>
      <c r="AA1960" s="26">
        <f t="shared" si="778"/>
        <v>1704.4066309717637</v>
      </c>
      <c r="AB1960" s="31">
        <f t="shared" si="779"/>
        <v>8430.2789148176271</v>
      </c>
      <c r="AC1960" s="30">
        <f t="shared" si="780"/>
        <v>8430.2789148176271</v>
      </c>
      <c r="AG1960" s="25">
        <f t="shared" si="781"/>
        <v>8019.9591483610993</v>
      </c>
      <c r="AH1960" s="25">
        <f t="shared" si="782"/>
        <v>1704.4066309717637</v>
      </c>
      <c r="AI1960" s="25">
        <f t="shared" si="783"/>
        <v>9724.3657793328639</v>
      </c>
      <c r="AJ1960" s="25">
        <f t="shared" si="784"/>
        <v>1</v>
      </c>
      <c r="AK1960" s="25">
        <f t="shared" si="785"/>
        <v>9724.3657793328639</v>
      </c>
      <c r="AL1960" s="25">
        <f t="shared" ca="1" si="786"/>
        <v>18235</v>
      </c>
      <c r="AM1960" s="25">
        <f t="shared" ca="1" si="787"/>
        <v>71</v>
      </c>
      <c r="AN1960" s="25">
        <f ca="1">IF(AM1960=0,0,COUNTIF($AM$19:AM1960,C1960*10+1))</f>
        <v>91</v>
      </c>
      <c r="AO1960" s="20">
        <f t="shared" ca="1" si="788"/>
        <v>0</v>
      </c>
      <c r="AP1960" s="32">
        <f t="shared" ca="1" si="789"/>
        <v>18235</v>
      </c>
    </row>
    <row r="1961" spans="1:42" x14ac:dyDescent="0.2">
      <c r="A1961" s="14">
        <f>Daten!A1961</f>
        <v>70824</v>
      </c>
      <c r="B1961" s="7" t="str">
        <f>Daten!B1961</f>
        <v xml:space="preserve">Nesselwängle                                     </v>
      </c>
      <c r="C1961" s="14">
        <f t="shared" si="765"/>
        <v>7</v>
      </c>
      <c r="D1961" s="9">
        <f>Daten!D1961</f>
        <v>0</v>
      </c>
      <c r="E1961" s="8">
        <f>Daten!E1961</f>
        <v>477</v>
      </c>
      <c r="F1961" s="8">
        <f>Daten!F1961</f>
        <v>460</v>
      </c>
      <c r="G1961" s="26">
        <f t="shared" si="766"/>
        <v>17</v>
      </c>
      <c r="H1961" s="28">
        <f t="shared" si="767"/>
        <v>3.6956521739130437E-2</v>
      </c>
      <c r="I1961" s="20">
        <f t="shared" si="768"/>
        <v>6.552909814961807</v>
      </c>
      <c r="J1961" s="20">
        <f t="shared" si="769"/>
        <v>10.447090185038192</v>
      </c>
      <c r="K1961" s="26">
        <f t="shared" si="770"/>
        <v>-5223.5450925190962</v>
      </c>
      <c r="L1961" s="15">
        <f>Daten!G1961</f>
        <v>75</v>
      </c>
      <c r="M1961" s="15">
        <f>Daten!H1961</f>
        <v>293</v>
      </c>
      <c r="N1961" s="15">
        <f>Daten!I1961</f>
        <v>109</v>
      </c>
      <c r="O1961" s="27">
        <f t="shared" si="771"/>
        <v>0.62798634812286691</v>
      </c>
      <c r="P1961" s="15">
        <f t="shared" si="772"/>
        <v>167.72773796377615</v>
      </c>
      <c r="Q1961" s="20">
        <f t="shared" si="773"/>
        <v>16.27226203622385</v>
      </c>
      <c r="R1961" s="26">
        <f t="shared" si="774"/>
        <v>3254.4524072447703</v>
      </c>
      <c r="S1961" s="8">
        <f>Daten!K1961</f>
        <v>1589.3</v>
      </c>
      <c r="T1961" s="8">
        <f>Daten!L1961</f>
        <v>96107.839999999997</v>
      </c>
      <c r="U1961" s="8">
        <f>Daten!M1961</f>
        <v>173454.57</v>
      </c>
      <c r="V1961" s="8">
        <f>Daten!N1961</f>
        <v>500</v>
      </c>
      <c r="W1961" s="8">
        <f>Daten!O1961</f>
        <v>500</v>
      </c>
      <c r="X1961" s="22">
        <f t="shared" si="775"/>
        <v>271151.71000000002</v>
      </c>
      <c r="Y1961" s="8">
        <f t="shared" si="776"/>
        <v>195678.93947819504</v>
      </c>
      <c r="Z1961" s="20">
        <f t="shared" si="777"/>
        <v>75472.770521804981</v>
      </c>
      <c r="AA1961" s="26">
        <f t="shared" si="778"/>
        <v>-7547.2770521804987</v>
      </c>
      <c r="AB1961" s="31">
        <f t="shared" si="779"/>
        <v>-9516.3697374548246</v>
      </c>
      <c r="AC1961" s="30">
        <f t="shared" si="780"/>
        <v>0</v>
      </c>
      <c r="AG1961" s="25">
        <f t="shared" si="781"/>
        <v>0</v>
      </c>
      <c r="AH1961" s="25">
        <f t="shared" si="782"/>
        <v>0</v>
      </c>
      <c r="AI1961" s="25">
        <f t="shared" si="783"/>
        <v>0</v>
      </c>
      <c r="AJ1961" s="25">
        <f t="shared" si="784"/>
        <v>1</v>
      </c>
      <c r="AK1961" s="25">
        <f t="shared" si="785"/>
        <v>0</v>
      </c>
      <c r="AL1961" s="25">
        <f t="shared" ca="1" si="786"/>
        <v>0</v>
      </c>
      <c r="AM1961" s="25">
        <f t="shared" ca="1" si="787"/>
        <v>0</v>
      </c>
      <c r="AN1961" s="25">
        <f ca="1">IF(AM1961=0,0,COUNTIF($AM$19:AM1961,C1961*10+1))</f>
        <v>0</v>
      </c>
      <c r="AO1961" s="20">
        <f t="shared" ca="1" si="788"/>
        <v>0</v>
      </c>
      <c r="AP1961" s="32">
        <f t="shared" ca="1" si="789"/>
        <v>0</v>
      </c>
    </row>
    <row r="1962" spans="1:42" x14ac:dyDescent="0.2">
      <c r="A1962" s="14">
        <f>Daten!A1962</f>
        <v>70825</v>
      </c>
      <c r="B1962" s="7" t="str">
        <f>Daten!B1962</f>
        <v xml:space="preserve">Pfafflar                                          </v>
      </c>
      <c r="C1962" s="14">
        <f t="shared" si="765"/>
        <v>7</v>
      </c>
      <c r="D1962" s="9">
        <f>Daten!D1962</f>
        <v>0</v>
      </c>
      <c r="E1962" s="8">
        <f>Daten!E1962</f>
        <v>91</v>
      </c>
      <c r="F1962" s="8">
        <f>Daten!F1962</f>
        <v>107</v>
      </c>
      <c r="G1962" s="26">
        <f t="shared" si="766"/>
        <v>-16</v>
      </c>
      <c r="H1962" s="28">
        <f t="shared" si="767"/>
        <v>-0.14953271028037382</v>
      </c>
      <c r="I1962" s="20">
        <f t="shared" si="768"/>
        <v>1.5242638047845942</v>
      </c>
      <c r="J1962" s="20">
        <f t="shared" si="769"/>
        <v>-17.524263804784596</v>
      </c>
      <c r="K1962" s="26">
        <f t="shared" si="770"/>
        <v>8762.1319023922988</v>
      </c>
      <c r="L1962" s="15">
        <f>Daten!G1962</f>
        <v>7</v>
      </c>
      <c r="M1962" s="15">
        <f>Daten!H1962</f>
        <v>62</v>
      </c>
      <c r="N1962" s="15">
        <f>Daten!I1962</f>
        <v>22</v>
      </c>
      <c r="O1962" s="27">
        <f t="shared" si="771"/>
        <v>0.46774193548387094</v>
      </c>
      <c r="P1962" s="15">
        <f t="shared" si="772"/>
        <v>35.491876292676181</v>
      </c>
      <c r="Q1962" s="20">
        <f t="shared" si="773"/>
        <v>-6.4918762926761815</v>
      </c>
      <c r="R1962" s="26">
        <f t="shared" si="774"/>
        <v>-1298.3752585352363</v>
      </c>
      <c r="S1962" s="8">
        <f>Daten!K1962</f>
        <v>655.65</v>
      </c>
      <c r="T1962" s="8">
        <f>Daten!L1962</f>
        <v>12611.69</v>
      </c>
      <c r="U1962" s="8">
        <f>Daten!M1962</f>
        <v>14614.48</v>
      </c>
      <c r="V1962" s="8">
        <f>Daten!N1962</f>
        <v>500</v>
      </c>
      <c r="W1962" s="8">
        <f>Daten!O1962</f>
        <v>500</v>
      </c>
      <c r="X1962" s="22">
        <f t="shared" si="775"/>
        <v>27881.82</v>
      </c>
      <c r="Y1962" s="8">
        <f t="shared" si="776"/>
        <v>37330.783003177668</v>
      </c>
      <c r="Z1962" s="20">
        <f t="shared" si="777"/>
        <v>-9448.9630031776687</v>
      </c>
      <c r="AA1962" s="26">
        <f t="shared" si="778"/>
        <v>944.89630031776687</v>
      </c>
      <c r="AB1962" s="31">
        <f t="shared" si="779"/>
        <v>8408.6529441748298</v>
      </c>
      <c r="AC1962" s="30">
        <f t="shared" si="780"/>
        <v>8408.6529441748298</v>
      </c>
      <c r="AG1962" s="25">
        <f t="shared" si="781"/>
        <v>8762.1319023922988</v>
      </c>
      <c r="AH1962" s="25">
        <f t="shared" si="782"/>
        <v>944.89630031776687</v>
      </c>
      <c r="AI1962" s="25">
        <f t="shared" si="783"/>
        <v>9707.0282027100657</v>
      </c>
      <c r="AJ1962" s="25">
        <f t="shared" si="784"/>
        <v>1</v>
      </c>
      <c r="AK1962" s="25">
        <f t="shared" si="785"/>
        <v>9707.0282027100657</v>
      </c>
      <c r="AL1962" s="25">
        <f t="shared" ca="1" si="786"/>
        <v>18203</v>
      </c>
      <c r="AM1962" s="25">
        <f t="shared" ca="1" si="787"/>
        <v>71</v>
      </c>
      <c r="AN1962" s="25">
        <f ca="1">IF(AM1962=0,0,COUNTIF($AM$19:AM1962,C1962*10+1))</f>
        <v>92</v>
      </c>
      <c r="AO1962" s="20">
        <f t="shared" ca="1" si="788"/>
        <v>0</v>
      </c>
      <c r="AP1962" s="32">
        <f t="shared" ca="1" si="789"/>
        <v>18203</v>
      </c>
    </row>
    <row r="1963" spans="1:42" x14ac:dyDescent="0.2">
      <c r="A1963" s="14">
        <f>Daten!A1963</f>
        <v>70826</v>
      </c>
      <c r="B1963" s="7" t="str">
        <f>Daten!B1963</f>
        <v xml:space="preserve">Pflach                                            </v>
      </c>
      <c r="C1963" s="14">
        <f t="shared" si="765"/>
        <v>7</v>
      </c>
      <c r="D1963" s="9">
        <f>Daten!D1963</f>
        <v>0</v>
      </c>
      <c r="E1963" s="8">
        <f>Daten!E1963</f>
        <v>1613</v>
      </c>
      <c r="F1963" s="8">
        <f>Daten!F1963</f>
        <v>1433</v>
      </c>
      <c r="G1963" s="26">
        <f t="shared" si="766"/>
        <v>180</v>
      </c>
      <c r="H1963" s="28">
        <f t="shared" si="767"/>
        <v>0.1256106071179344</v>
      </c>
      <c r="I1963" s="20">
        <f t="shared" si="768"/>
        <v>20.413738619217977</v>
      </c>
      <c r="J1963" s="20">
        <f t="shared" si="769"/>
        <v>159.58626138078202</v>
      </c>
      <c r="K1963" s="26">
        <f t="shared" si="770"/>
        <v>-79793.130690391015</v>
      </c>
      <c r="L1963" s="15">
        <f>Daten!G1963</f>
        <v>250</v>
      </c>
      <c r="M1963" s="15">
        <f>Daten!H1963</f>
        <v>1081</v>
      </c>
      <c r="N1963" s="15">
        <f>Daten!I1963</f>
        <v>282</v>
      </c>
      <c r="O1963" s="27">
        <f t="shared" si="771"/>
        <v>0.49213691026827011</v>
      </c>
      <c r="P1963" s="15">
        <f t="shared" si="772"/>
        <v>618.81803665133793</v>
      </c>
      <c r="Q1963" s="20">
        <f t="shared" si="773"/>
        <v>-86.818036651337934</v>
      </c>
      <c r="R1963" s="26">
        <f t="shared" si="774"/>
        <v>-17363.607330267587</v>
      </c>
      <c r="S1963" s="8">
        <f>Daten!K1963</f>
        <v>1796.21</v>
      </c>
      <c r="T1963" s="8">
        <f>Daten!L1963</f>
        <v>117499.2</v>
      </c>
      <c r="U1963" s="8">
        <f>Daten!M1963</f>
        <v>223998.33</v>
      </c>
      <c r="V1963" s="8">
        <f>Daten!N1963</f>
        <v>500</v>
      </c>
      <c r="W1963" s="8">
        <f>Daten!O1963</f>
        <v>500</v>
      </c>
      <c r="X1963" s="22">
        <f t="shared" si="775"/>
        <v>343293.74</v>
      </c>
      <c r="Y1963" s="8">
        <f t="shared" si="776"/>
        <v>661698.38444094046</v>
      </c>
      <c r="Z1963" s="20">
        <f t="shared" si="777"/>
        <v>-318404.64444094046</v>
      </c>
      <c r="AA1963" s="26">
        <f t="shared" si="778"/>
        <v>31840.464444094046</v>
      </c>
      <c r="AB1963" s="31">
        <f t="shared" si="779"/>
        <v>-65316.273576564563</v>
      </c>
      <c r="AC1963" s="30">
        <f t="shared" si="780"/>
        <v>0</v>
      </c>
      <c r="AG1963" s="25">
        <f t="shared" si="781"/>
        <v>0</v>
      </c>
      <c r="AH1963" s="25">
        <f t="shared" si="782"/>
        <v>0</v>
      </c>
      <c r="AI1963" s="25">
        <f t="shared" si="783"/>
        <v>0</v>
      </c>
      <c r="AJ1963" s="25">
        <f t="shared" si="784"/>
        <v>1</v>
      </c>
      <c r="AK1963" s="25">
        <f t="shared" si="785"/>
        <v>0</v>
      </c>
      <c r="AL1963" s="25">
        <f t="shared" ca="1" si="786"/>
        <v>0</v>
      </c>
      <c r="AM1963" s="25">
        <f t="shared" ca="1" si="787"/>
        <v>0</v>
      </c>
      <c r="AN1963" s="25">
        <f ca="1">IF(AM1963=0,0,COUNTIF($AM$19:AM1963,C1963*10+1))</f>
        <v>0</v>
      </c>
      <c r="AO1963" s="20">
        <f t="shared" ca="1" si="788"/>
        <v>0</v>
      </c>
      <c r="AP1963" s="32">
        <f t="shared" ca="1" si="789"/>
        <v>0</v>
      </c>
    </row>
    <row r="1964" spans="1:42" x14ac:dyDescent="0.2">
      <c r="A1964" s="14">
        <f>Daten!A1964</f>
        <v>70827</v>
      </c>
      <c r="B1964" s="7" t="str">
        <f>Daten!B1964</f>
        <v xml:space="preserve">Pinswang                                          </v>
      </c>
      <c r="C1964" s="14">
        <f t="shared" si="765"/>
        <v>7</v>
      </c>
      <c r="D1964" s="9">
        <f>Daten!D1964</f>
        <v>0</v>
      </c>
      <c r="E1964" s="8">
        <f>Daten!E1964</f>
        <v>423</v>
      </c>
      <c r="F1964" s="8">
        <f>Daten!F1964</f>
        <v>417</v>
      </c>
      <c r="G1964" s="26">
        <f t="shared" si="766"/>
        <v>6</v>
      </c>
      <c r="H1964" s="28">
        <f t="shared" si="767"/>
        <v>1.4388489208633094E-2</v>
      </c>
      <c r="I1964" s="20">
        <f t="shared" si="768"/>
        <v>5.9403552018240733</v>
      </c>
      <c r="J1964" s="20">
        <f t="shared" si="769"/>
        <v>5.9644798175926717E-2</v>
      </c>
      <c r="K1964" s="26">
        <f t="shared" si="770"/>
        <v>-29.822399087963358</v>
      </c>
      <c r="L1964" s="15">
        <f>Daten!G1964</f>
        <v>91</v>
      </c>
      <c r="M1964" s="15">
        <f>Daten!H1964</f>
        <v>228</v>
      </c>
      <c r="N1964" s="15">
        <f>Daten!I1964</f>
        <v>104</v>
      </c>
      <c r="O1964" s="27">
        <f t="shared" si="771"/>
        <v>0.85526315789473684</v>
      </c>
      <c r="P1964" s="15">
        <f t="shared" si="772"/>
        <v>130.51851281822854</v>
      </c>
      <c r="Q1964" s="20">
        <f t="shared" si="773"/>
        <v>64.481487181771456</v>
      </c>
      <c r="R1964" s="26">
        <f t="shared" si="774"/>
        <v>12896.297436354291</v>
      </c>
      <c r="S1964" s="8">
        <f>Daten!K1964</f>
        <v>1844.55</v>
      </c>
      <c r="T1964" s="8">
        <f>Daten!L1964</f>
        <v>41286.129999999997</v>
      </c>
      <c r="U1964" s="8">
        <f>Daten!M1964</f>
        <v>128975.93</v>
      </c>
      <c r="V1964" s="8">
        <f>Daten!N1964</f>
        <v>500</v>
      </c>
      <c r="W1964" s="8">
        <f>Daten!O1964</f>
        <v>500</v>
      </c>
      <c r="X1964" s="22">
        <f t="shared" si="775"/>
        <v>172106.61</v>
      </c>
      <c r="Y1964" s="8">
        <f t="shared" si="776"/>
        <v>173526.60670707861</v>
      </c>
      <c r="Z1964" s="20">
        <f t="shared" si="777"/>
        <v>-1419.9967070786224</v>
      </c>
      <c r="AA1964" s="26">
        <f t="shared" si="778"/>
        <v>141.99967070786224</v>
      </c>
      <c r="AB1964" s="31">
        <f t="shared" si="779"/>
        <v>13008.47470797419</v>
      </c>
      <c r="AC1964" s="30">
        <f t="shared" si="780"/>
        <v>13008.47470797419</v>
      </c>
      <c r="AG1964" s="25">
        <f t="shared" si="781"/>
        <v>-29.822399087963358</v>
      </c>
      <c r="AH1964" s="25">
        <f t="shared" si="782"/>
        <v>141.99967070786224</v>
      </c>
      <c r="AI1964" s="25">
        <f t="shared" si="783"/>
        <v>112.17727161989887</v>
      </c>
      <c r="AJ1964" s="25">
        <f t="shared" si="784"/>
        <v>1</v>
      </c>
      <c r="AK1964" s="25">
        <f t="shared" si="785"/>
        <v>0</v>
      </c>
      <c r="AL1964" s="25">
        <f t="shared" ca="1" si="786"/>
        <v>0</v>
      </c>
      <c r="AM1964" s="25">
        <f t="shared" ca="1" si="787"/>
        <v>0</v>
      </c>
      <c r="AN1964" s="25">
        <f ca="1">IF(AM1964=0,0,COUNTIF($AM$19:AM1964,C1964*10+1))</f>
        <v>0</v>
      </c>
      <c r="AO1964" s="20">
        <f t="shared" ca="1" si="788"/>
        <v>0</v>
      </c>
      <c r="AP1964" s="32">
        <f t="shared" ca="1" si="789"/>
        <v>0</v>
      </c>
    </row>
    <row r="1965" spans="1:42" x14ac:dyDescent="0.2">
      <c r="A1965" s="14">
        <f>Daten!A1965</f>
        <v>70828</v>
      </c>
      <c r="B1965" s="7" t="str">
        <f>Daten!B1965</f>
        <v xml:space="preserve">Reutte                                            </v>
      </c>
      <c r="C1965" s="14">
        <f t="shared" si="765"/>
        <v>7</v>
      </c>
      <c r="D1965" s="9">
        <f>Daten!D1965</f>
        <v>0</v>
      </c>
      <c r="E1965" s="8">
        <f>Daten!E1965</f>
        <v>7284</v>
      </c>
      <c r="F1965" s="8">
        <f>Daten!F1965</f>
        <v>6899</v>
      </c>
      <c r="G1965" s="26">
        <f t="shared" si="766"/>
        <v>385</v>
      </c>
      <c r="H1965" s="28">
        <f t="shared" si="767"/>
        <v>5.5805189157848961E-2</v>
      </c>
      <c r="I1965" s="20">
        <f t="shared" si="768"/>
        <v>98.279401768307622</v>
      </c>
      <c r="J1965" s="20">
        <f t="shared" si="769"/>
        <v>286.72059823169241</v>
      </c>
      <c r="K1965" s="26">
        <f t="shared" si="770"/>
        <v>-143360.2991158462</v>
      </c>
      <c r="L1965" s="15">
        <f>Daten!G1965</f>
        <v>1108</v>
      </c>
      <c r="M1965" s="15">
        <f>Daten!H1965</f>
        <v>4770</v>
      </c>
      <c r="N1965" s="15">
        <f>Daten!I1965</f>
        <v>1406</v>
      </c>
      <c r="O1965" s="27">
        <f t="shared" si="771"/>
        <v>0.5270440251572327</v>
      </c>
      <c r="P1965" s="15">
        <f t="shared" si="772"/>
        <v>2730.5846760655709</v>
      </c>
      <c r="Q1965" s="20">
        <f t="shared" si="773"/>
        <v>-216.58467606557087</v>
      </c>
      <c r="R1965" s="26">
        <f t="shared" si="774"/>
        <v>-43316.935213114179</v>
      </c>
      <c r="S1965" s="8">
        <f>Daten!K1965</f>
        <v>7194.4</v>
      </c>
      <c r="T1965" s="8">
        <f>Daten!L1965</f>
        <v>804259.68</v>
      </c>
      <c r="U1965" s="8">
        <f>Daten!M1965</f>
        <v>4201683.3499999996</v>
      </c>
      <c r="V1965" s="8">
        <f>Daten!N1965</f>
        <v>500</v>
      </c>
      <c r="W1965" s="8">
        <f>Daten!O1965</f>
        <v>500</v>
      </c>
      <c r="X1965" s="22">
        <f t="shared" si="775"/>
        <v>5013137.43</v>
      </c>
      <c r="Y1965" s="8">
        <f t="shared" si="776"/>
        <v>2988103.5537928147</v>
      </c>
      <c r="Z1965" s="20">
        <f t="shared" si="777"/>
        <v>2025033.876207185</v>
      </c>
      <c r="AA1965" s="26">
        <f t="shared" si="778"/>
        <v>-202503.38762071851</v>
      </c>
      <c r="AB1965" s="31">
        <f t="shared" si="779"/>
        <v>-389180.62194967887</v>
      </c>
      <c r="AC1965" s="30">
        <f t="shared" si="780"/>
        <v>0</v>
      </c>
      <c r="AG1965" s="25">
        <f t="shared" si="781"/>
        <v>0</v>
      </c>
      <c r="AH1965" s="25">
        <f t="shared" si="782"/>
        <v>0</v>
      </c>
      <c r="AI1965" s="25">
        <f t="shared" si="783"/>
        <v>0</v>
      </c>
      <c r="AJ1965" s="25">
        <f t="shared" si="784"/>
        <v>1</v>
      </c>
      <c r="AK1965" s="25">
        <f t="shared" si="785"/>
        <v>0</v>
      </c>
      <c r="AL1965" s="25">
        <f t="shared" ca="1" si="786"/>
        <v>0</v>
      </c>
      <c r="AM1965" s="25">
        <f t="shared" ca="1" si="787"/>
        <v>0</v>
      </c>
      <c r="AN1965" s="25">
        <f ca="1">IF(AM1965=0,0,COUNTIF($AM$19:AM1965,C1965*10+1))</f>
        <v>0</v>
      </c>
      <c r="AO1965" s="20">
        <f t="shared" ca="1" si="788"/>
        <v>0</v>
      </c>
      <c r="AP1965" s="32">
        <f t="shared" ca="1" si="789"/>
        <v>0</v>
      </c>
    </row>
    <row r="1966" spans="1:42" x14ac:dyDescent="0.2">
      <c r="A1966" s="14">
        <f>Daten!A1966</f>
        <v>70829</v>
      </c>
      <c r="B1966" s="7" t="str">
        <f>Daten!B1966</f>
        <v xml:space="preserve">Schattwald                                        </v>
      </c>
      <c r="C1966" s="14">
        <f t="shared" si="765"/>
        <v>7</v>
      </c>
      <c r="D1966" s="9">
        <f>Daten!D1966</f>
        <v>0</v>
      </c>
      <c r="E1966" s="8">
        <f>Daten!E1966</f>
        <v>457</v>
      </c>
      <c r="F1966" s="8">
        <f>Daten!F1966</f>
        <v>448</v>
      </c>
      <c r="G1966" s="26">
        <f t="shared" si="766"/>
        <v>9</v>
      </c>
      <c r="H1966" s="28">
        <f t="shared" si="767"/>
        <v>2.0089285714285716E-2</v>
      </c>
      <c r="I1966" s="20">
        <f t="shared" si="768"/>
        <v>6.3819643415280209</v>
      </c>
      <c r="J1966" s="20">
        <f t="shared" si="769"/>
        <v>2.6180356584719791</v>
      </c>
      <c r="K1966" s="26">
        <f t="shared" si="770"/>
        <v>-1309.0178292359894</v>
      </c>
      <c r="L1966" s="15">
        <f>Daten!G1966</f>
        <v>87</v>
      </c>
      <c r="M1966" s="15">
        <f>Daten!H1966</f>
        <v>288</v>
      </c>
      <c r="N1966" s="15">
        <f>Daten!I1966</f>
        <v>82</v>
      </c>
      <c r="O1966" s="27">
        <f t="shared" si="771"/>
        <v>0.58680555555555558</v>
      </c>
      <c r="P1966" s="15">
        <f t="shared" si="772"/>
        <v>164.86548987565712</v>
      </c>
      <c r="Q1966" s="20">
        <f t="shared" si="773"/>
        <v>4.1345101243428815</v>
      </c>
      <c r="R1966" s="26">
        <f t="shared" si="774"/>
        <v>826.90202486857629</v>
      </c>
      <c r="S1966" s="8">
        <f>Daten!K1966</f>
        <v>3514.18</v>
      </c>
      <c r="T1966" s="8">
        <f>Daten!L1966</f>
        <v>56683.72</v>
      </c>
      <c r="U1966" s="8">
        <f>Daten!M1966</f>
        <v>100335.44</v>
      </c>
      <c r="V1966" s="8">
        <f>Daten!N1966</f>
        <v>500</v>
      </c>
      <c r="W1966" s="8">
        <f>Daten!O1966</f>
        <v>500</v>
      </c>
      <c r="X1966" s="22">
        <f t="shared" si="775"/>
        <v>160533.34</v>
      </c>
      <c r="Y1966" s="8">
        <f t="shared" si="776"/>
        <v>187474.37178518897</v>
      </c>
      <c r="Z1966" s="20">
        <f t="shared" si="777"/>
        <v>-26941.03178518897</v>
      </c>
      <c r="AA1966" s="26">
        <f t="shared" si="778"/>
        <v>2694.103178518897</v>
      </c>
      <c r="AB1966" s="31">
        <f t="shared" si="779"/>
        <v>2211.9873741514839</v>
      </c>
      <c r="AC1966" s="30">
        <f t="shared" si="780"/>
        <v>2211.9873741514839</v>
      </c>
      <c r="AG1966" s="25">
        <f t="shared" si="781"/>
        <v>-1309.0178292359894</v>
      </c>
      <c r="AH1966" s="25">
        <f t="shared" si="782"/>
        <v>2694.103178518897</v>
      </c>
      <c r="AI1966" s="25">
        <f t="shared" si="783"/>
        <v>1385.0853492829076</v>
      </c>
      <c r="AJ1966" s="25">
        <f t="shared" si="784"/>
        <v>1</v>
      </c>
      <c r="AK1966" s="25">
        <f t="shared" si="785"/>
        <v>1385.0853492829076</v>
      </c>
      <c r="AL1966" s="25">
        <f t="shared" ca="1" si="786"/>
        <v>2597</v>
      </c>
      <c r="AM1966" s="25">
        <f t="shared" ca="1" si="787"/>
        <v>71</v>
      </c>
      <c r="AN1966" s="25">
        <f ca="1">IF(AM1966=0,0,COUNTIF($AM$19:AM1966,C1966*10+1))</f>
        <v>93</v>
      </c>
      <c r="AO1966" s="20">
        <f t="shared" ca="1" si="788"/>
        <v>0</v>
      </c>
      <c r="AP1966" s="32">
        <f t="shared" ca="1" si="789"/>
        <v>2597</v>
      </c>
    </row>
    <row r="1967" spans="1:42" x14ac:dyDescent="0.2">
      <c r="A1967" s="14">
        <f>Daten!A1967</f>
        <v>70830</v>
      </c>
      <c r="B1967" s="7" t="str">
        <f>Daten!B1967</f>
        <v xml:space="preserve">Stanzach                                          </v>
      </c>
      <c r="C1967" s="14">
        <f t="shared" si="765"/>
        <v>7</v>
      </c>
      <c r="D1967" s="9">
        <f>Daten!D1967</f>
        <v>0</v>
      </c>
      <c r="E1967" s="8">
        <f>Daten!E1967</f>
        <v>517</v>
      </c>
      <c r="F1967" s="8">
        <f>Daten!F1967</f>
        <v>459</v>
      </c>
      <c r="G1967" s="26">
        <f t="shared" si="766"/>
        <v>58</v>
      </c>
      <c r="H1967" s="28">
        <f t="shared" si="767"/>
        <v>0.12636165577342048</v>
      </c>
      <c r="I1967" s="20">
        <f t="shared" si="768"/>
        <v>6.5386643588423254</v>
      </c>
      <c r="J1967" s="20">
        <f t="shared" si="769"/>
        <v>51.461335641157675</v>
      </c>
      <c r="K1967" s="26">
        <f t="shared" si="770"/>
        <v>-25730.667820578838</v>
      </c>
      <c r="L1967" s="15">
        <f>Daten!G1967</f>
        <v>57</v>
      </c>
      <c r="M1967" s="15">
        <f>Daten!H1967</f>
        <v>346</v>
      </c>
      <c r="N1967" s="15">
        <f>Daten!I1967</f>
        <v>114</v>
      </c>
      <c r="O1967" s="27">
        <f t="shared" si="771"/>
        <v>0.49421965317919075</v>
      </c>
      <c r="P1967" s="15">
        <f t="shared" si="772"/>
        <v>198.06756769783806</v>
      </c>
      <c r="Q1967" s="20">
        <f t="shared" si="773"/>
        <v>-27.067567697838058</v>
      </c>
      <c r="R1967" s="26">
        <f t="shared" si="774"/>
        <v>-5413.5135395676116</v>
      </c>
      <c r="S1967" s="8">
        <f>Daten!K1967</f>
        <v>1526.95</v>
      </c>
      <c r="T1967" s="8">
        <f>Daten!L1967</f>
        <v>66183.210000000006</v>
      </c>
      <c r="U1967" s="8">
        <f>Daten!M1967</f>
        <v>105847.05</v>
      </c>
      <c r="V1967" s="8">
        <f>Daten!N1967</f>
        <v>500</v>
      </c>
      <c r="W1967" s="8">
        <f>Daten!O1967</f>
        <v>500</v>
      </c>
      <c r="X1967" s="22">
        <f t="shared" si="775"/>
        <v>173557.21000000002</v>
      </c>
      <c r="Y1967" s="8">
        <f t="shared" si="776"/>
        <v>212088.07486420721</v>
      </c>
      <c r="Z1967" s="20">
        <f t="shared" si="777"/>
        <v>-38530.864864207193</v>
      </c>
      <c r="AA1967" s="26">
        <f t="shared" si="778"/>
        <v>3853.0864864207197</v>
      </c>
      <c r="AB1967" s="31">
        <f t="shared" si="779"/>
        <v>-27291.094873725728</v>
      </c>
      <c r="AC1967" s="30">
        <f t="shared" si="780"/>
        <v>0</v>
      </c>
      <c r="AG1967" s="25">
        <f t="shared" si="781"/>
        <v>0</v>
      </c>
      <c r="AH1967" s="25">
        <f t="shared" si="782"/>
        <v>0</v>
      </c>
      <c r="AI1967" s="25">
        <f t="shared" si="783"/>
        <v>0</v>
      </c>
      <c r="AJ1967" s="25">
        <f t="shared" si="784"/>
        <v>1</v>
      </c>
      <c r="AK1967" s="25">
        <f t="shared" si="785"/>
        <v>0</v>
      </c>
      <c r="AL1967" s="25">
        <f t="shared" ca="1" si="786"/>
        <v>0</v>
      </c>
      <c r="AM1967" s="25">
        <f t="shared" ca="1" si="787"/>
        <v>0</v>
      </c>
      <c r="AN1967" s="25">
        <f ca="1">IF(AM1967=0,0,COUNTIF($AM$19:AM1967,C1967*10+1))</f>
        <v>0</v>
      </c>
      <c r="AO1967" s="20">
        <f t="shared" ca="1" si="788"/>
        <v>0</v>
      </c>
      <c r="AP1967" s="32">
        <f t="shared" ca="1" si="789"/>
        <v>0</v>
      </c>
    </row>
    <row r="1968" spans="1:42" x14ac:dyDescent="0.2">
      <c r="A1968" s="14">
        <f>Daten!A1968</f>
        <v>70831</v>
      </c>
      <c r="B1968" s="7" t="str">
        <f>Daten!B1968</f>
        <v xml:space="preserve">Steeg                                             </v>
      </c>
      <c r="C1968" s="14">
        <f t="shared" si="765"/>
        <v>7</v>
      </c>
      <c r="D1968" s="9">
        <f>Daten!D1968</f>
        <v>0</v>
      </c>
      <c r="E1968" s="8">
        <f>Daten!E1968</f>
        <v>655</v>
      </c>
      <c r="F1968" s="8">
        <f>Daten!F1968</f>
        <v>664</v>
      </c>
      <c r="G1968" s="26">
        <f t="shared" si="766"/>
        <v>-9</v>
      </c>
      <c r="H1968" s="28">
        <f t="shared" si="767"/>
        <v>-1.355421686746988E-2</v>
      </c>
      <c r="I1968" s="20">
        <f t="shared" si="768"/>
        <v>9.4589828633361748</v>
      </c>
      <c r="J1968" s="20">
        <f t="shared" si="769"/>
        <v>-18.458982863336175</v>
      </c>
      <c r="K1968" s="26">
        <f t="shared" si="770"/>
        <v>9229.4914316680879</v>
      </c>
      <c r="L1968" s="15">
        <f>Daten!G1968</f>
        <v>101</v>
      </c>
      <c r="M1968" s="15">
        <f>Daten!H1968</f>
        <v>441</v>
      </c>
      <c r="N1968" s="15">
        <f>Daten!I1968</f>
        <v>113</v>
      </c>
      <c r="O1968" s="27">
        <f t="shared" si="771"/>
        <v>0.48526077097505671</v>
      </c>
      <c r="P1968" s="15">
        <f t="shared" si="772"/>
        <v>252.45028137209997</v>
      </c>
      <c r="Q1968" s="20">
        <f t="shared" si="773"/>
        <v>-38.450281372099965</v>
      </c>
      <c r="R1968" s="26">
        <f t="shared" si="774"/>
        <v>-7690.0562744199933</v>
      </c>
      <c r="S1968" s="8">
        <f>Daten!K1968</f>
        <v>2516.58</v>
      </c>
      <c r="T1968" s="8">
        <f>Daten!L1968</f>
        <v>71117.009999999995</v>
      </c>
      <c r="U1968" s="8">
        <f>Daten!M1968</f>
        <v>166363.45000000001</v>
      </c>
      <c r="V1968" s="8">
        <f>Daten!N1968</f>
        <v>500</v>
      </c>
      <c r="W1968" s="8">
        <f>Daten!O1968</f>
        <v>500</v>
      </c>
      <c r="X1968" s="22">
        <f t="shared" si="775"/>
        <v>239997.04</v>
      </c>
      <c r="Y1968" s="8">
        <f t="shared" si="776"/>
        <v>268699.59194594919</v>
      </c>
      <c r="Z1968" s="20">
        <f t="shared" si="777"/>
        <v>-28702.551945949177</v>
      </c>
      <c r="AA1968" s="26">
        <f t="shared" si="778"/>
        <v>2870.2551945949181</v>
      </c>
      <c r="AB1968" s="31">
        <f t="shared" si="779"/>
        <v>4409.6903518430126</v>
      </c>
      <c r="AC1968" s="30">
        <f t="shared" si="780"/>
        <v>4409.6903518430126</v>
      </c>
      <c r="AG1968" s="25">
        <f t="shared" si="781"/>
        <v>9229.4914316680879</v>
      </c>
      <c r="AH1968" s="25">
        <f t="shared" si="782"/>
        <v>2870.2551945949181</v>
      </c>
      <c r="AI1968" s="25">
        <f t="shared" si="783"/>
        <v>12099.746626263006</v>
      </c>
      <c r="AJ1968" s="25">
        <f t="shared" si="784"/>
        <v>1</v>
      </c>
      <c r="AK1968" s="25">
        <f t="shared" si="785"/>
        <v>12099.746626263006</v>
      </c>
      <c r="AL1968" s="25">
        <f t="shared" ca="1" si="786"/>
        <v>22690</v>
      </c>
      <c r="AM1968" s="25">
        <f t="shared" ca="1" si="787"/>
        <v>71</v>
      </c>
      <c r="AN1968" s="25">
        <f ca="1">IF(AM1968=0,0,COUNTIF($AM$19:AM1968,C1968*10+1))</f>
        <v>94</v>
      </c>
      <c r="AO1968" s="20">
        <f t="shared" ca="1" si="788"/>
        <v>0</v>
      </c>
      <c r="AP1968" s="32">
        <f t="shared" ca="1" si="789"/>
        <v>22690</v>
      </c>
    </row>
    <row r="1969" spans="1:42" x14ac:dyDescent="0.2">
      <c r="A1969" s="14">
        <f>Daten!A1969</f>
        <v>70832</v>
      </c>
      <c r="B1969" s="7" t="str">
        <f>Daten!B1969</f>
        <v xml:space="preserve">Tannheim                                          </v>
      </c>
      <c r="C1969" s="14">
        <f t="shared" si="765"/>
        <v>7</v>
      </c>
      <c r="D1969" s="9">
        <f>Daten!D1969</f>
        <v>0</v>
      </c>
      <c r="E1969" s="8">
        <f>Daten!E1969</f>
        <v>1155</v>
      </c>
      <c r="F1969" s="8">
        <f>Daten!F1969</f>
        <v>1098</v>
      </c>
      <c r="G1969" s="26">
        <f t="shared" si="766"/>
        <v>57</v>
      </c>
      <c r="H1969" s="28">
        <f t="shared" si="767"/>
        <v>5.1912568306010931E-2</v>
      </c>
      <c r="I1969" s="20">
        <f t="shared" si="768"/>
        <v>15.641510819191444</v>
      </c>
      <c r="J1969" s="20">
        <f t="shared" si="769"/>
        <v>41.358489180808554</v>
      </c>
      <c r="K1969" s="26">
        <f t="shared" si="770"/>
        <v>-20679.244590404276</v>
      </c>
      <c r="L1969" s="15">
        <f>Daten!G1969</f>
        <v>167</v>
      </c>
      <c r="M1969" s="15">
        <f>Daten!H1969</f>
        <v>782</v>
      </c>
      <c r="N1969" s="15">
        <f>Daten!I1969</f>
        <v>206</v>
      </c>
      <c r="O1969" s="27">
        <f t="shared" si="771"/>
        <v>0.47698209718670076</v>
      </c>
      <c r="P1969" s="15">
        <f t="shared" si="772"/>
        <v>447.65560098181896</v>
      </c>
      <c r="Q1969" s="20">
        <f t="shared" si="773"/>
        <v>-74.655600981818964</v>
      </c>
      <c r="R1969" s="26">
        <f t="shared" si="774"/>
        <v>-14931.120196363792</v>
      </c>
      <c r="S1969" s="8">
        <f>Daten!K1969</f>
        <v>7702.99</v>
      </c>
      <c r="T1969" s="8">
        <f>Daten!L1969</f>
        <v>211697.68</v>
      </c>
      <c r="U1969" s="8">
        <f>Daten!M1969</f>
        <v>549188.23</v>
      </c>
      <c r="V1969" s="8">
        <f>Daten!N1969</f>
        <v>500</v>
      </c>
      <c r="W1969" s="8">
        <f>Daten!O1969</f>
        <v>500</v>
      </c>
      <c r="X1969" s="22">
        <f t="shared" si="775"/>
        <v>768588.89999999991</v>
      </c>
      <c r="Y1969" s="8">
        <f t="shared" si="776"/>
        <v>473813.78427110118</v>
      </c>
      <c r="Z1969" s="20">
        <f t="shared" si="777"/>
        <v>294775.11572889873</v>
      </c>
      <c r="AA1969" s="26">
        <f t="shared" si="778"/>
        <v>-29477.511572889875</v>
      </c>
      <c r="AB1969" s="31">
        <f t="shared" si="779"/>
        <v>-65087.876359657945</v>
      </c>
      <c r="AC1969" s="30">
        <f t="shared" si="780"/>
        <v>0</v>
      </c>
      <c r="AG1969" s="25">
        <f t="shared" si="781"/>
        <v>0</v>
      </c>
      <c r="AH1969" s="25">
        <f t="shared" si="782"/>
        <v>0</v>
      </c>
      <c r="AI1969" s="25">
        <f t="shared" si="783"/>
        <v>0</v>
      </c>
      <c r="AJ1969" s="25">
        <f t="shared" si="784"/>
        <v>1</v>
      </c>
      <c r="AK1969" s="25">
        <f t="shared" si="785"/>
        <v>0</v>
      </c>
      <c r="AL1969" s="25">
        <f t="shared" ca="1" si="786"/>
        <v>0</v>
      </c>
      <c r="AM1969" s="25">
        <f t="shared" ca="1" si="787"/>
        <v>0</v>
      </c>
      <c r="AN1969" s="25">
        <f ca="1">IF(AM1969=0,0,COUNTIF($AM$19:AM1969,C1969*10+1))</f>
        <v>0</v>
      </c>
      <c r="AO1969" s="20">
        <f t="shared" ca="1" si="788"/>
        <v>0</v>
      </c>
      <c r="AP1969" s="32">
        <f t="shared" ca="1" si="789"/>
        <v>0</v>
      </c>
    </row>
    <row r="1970" spans="1:42" x14ac:dyDescent="0.2">
      <c r="A1970" s="14">
        <f>Daten!A1970</f>
        <v>70833</v>
      </c>
      <c r="B1970" s="7" t="str">
        <f>Daten!B1970</f>
        <v xml:space="preserve">Vils                                              </v>
      </c>
      <c r="C1970" s="14">
        <f t="shared" si="765"/>
        <v>7</v>
      </c>
      <c r="D1970" s="9">
        <f>Daten!D1970</f>
        <v>0</v>
      </c>
      <c r="E1970" s="8">
        <f>Daten!E1970</f>
        <v>1513</v>
      </c>
      <c r="F1970" s="8">
        <f>Daten!F1970</f>
        <v>1482</v>
      </c>
      <c r="G1970" s="26">
        <f t="shared" si="766"/>
        <v>31</v>
      </c>
      <c r="H1970" s="28">
        <f t="shared" si="767"/>
        <v>2.0917678812415654E-2</v>
      </c>
      <c r="I1970" s="20">
        <f t="shared" si="768"/>
        <v>21.111765969072604</v>
      </c>
      <c r="J1970" s="20">
        <f t="shared" si="769"/>
        <v>9.8882340309273964</v>
      </c>
      <c r="K1970" s="26">
        <f t="shared" si="770"/>
        <v>-4944.1170154636984</v>
      </c>
      <c r="L1970" s="15">
        <f>Daten!G1970</f>
        <v>220</v>
      </c>
      <c r="M1970" s="15">
        <f>Daten!H1970</f>
        <v>962</v>
      </c>
      <c r="N1970" s="15">
        <f>Daten!I1970</f>
        <v>331</v>
      </c>
      <c r="O1970" s="27">
        <f t="shared" si="771"/>
        <v>0.57276507276507271</v>
      </c>
      <c r="P1970" s="15">
        <f t="shared" si="772"/>
        <v>550.6965321541046</v>
      </c>
      <c r="Q1970" s="20">
        <f t="shared" si="773"/>
        <v>0.30346784589539766</v>
      </c>
      <c r="R1970" s="26">
        <f t="shared" si="774"/>
        <v>60.693569179079532</v>
      </c>
      <c r="S1970" s="8">
        <f>Daten!K1970</f>
        <v>3312.99</v>
      </c>
      <c r="T1970" s="8">
        <f>Daten!L1970</f>
        <v>132499.9</v>
      </c>
      <c r="U1970" s="8">
        <f>Daten!M1970</f>
        <v>613235.56999999995</v>
      </c>
      <c r="V1970" s="8">
        <f>Daten!N1970</f>
        <v>500</v>
      </c>
      <c r="W1970" s="8">
        <f>Daten!O1970</f>
        <v>500</v>
      </c>
      <c r="X1970" s="22">
        <f t="shared" si="775"/>
        <v>749048.46</v>
      </c>
      <c r="Y1970" s="8">
        <f t="shared" si="776"/>
        <v>620675.54597591003</v>
      </c>
      <c r="Z1970" s="20">
        <f t="shared" si="777"/>
        <v>128372.91402408993</v>
      </c>
      <c r="AA1970" s="26">
        <f t="shared" si="778"/>
        <v>-12837.291402408993</v>
      </c>
      <c r="AB1970" s="31">
        <f t="shared" si="779"/>
        <v>-17720.714848693613</v>
      </c>
      <c r="AC1970" s="30">
        <f t="shared" si="780"/>
        <v>0</v>
      </c>
      <c r="AG1970" s="25">
        <f t="shared" si="781"/>
        <v>0</v>
      </c>
      <c r="AH1970" s="25">
        <f t="shared" si="782"/>
        <v>0</v>
      </c>
      <c r="AI1970" s="25">
        <f t="shared" si="783"/>
        <v>0</v>
      </c>
      <c r="AJ1970" s="25">
        <f t="shared" si="784"/>
        <v>1</v>
      </c>
      <c r="AK1970" s="25">
        <f t="shared" si="785"/>
        <v>0</v>
      </c>
      <c r="AL1970" s="25">
        <f t="shared" ca="1" si="786"/>
        <v>0</v>
      </c>
      <c r="AM1970" s="25">
        <f t="shared" ca="1" si="787"/>
        <v>0</v>
      </c>
      <c r="AN1970" s="25">
        <f ca="1">IF(AM1970=0,0,COUNTIF($AM$19:AM1970,C1970*10+1))</f>
        <v>0</v>
      </c>
      <c r="AO1970" s="20">
        <f t="shared" ca="1" si="788"/>
        <v>0</v>
      </c>
      <c r="AP1970" s="32">
        <f t="shared" ca="1" si="789"/>
        <v>0</v>
      </c>
    </row>
    <row r="1971" spans="1:42" x14ac:dyDescent="0.2">
      <c r="A1971" s="14">
        <f>Daten!A1971</f>
        <v>70834</v>
      </c>
      <c r="B1971" s="7" t="str">
        <f>Daten!B1971</f>
        <v xml:space="preserve">Vorderhornbach                                    </v>
      </c>
      <c r="C1971" s="14">
        <f t="shared" si="765"/>
        <v>7</v>
      </c>
      <c r="D1971" s="9">
        <f>Daten!D1971</f>
        <v>0</v>
      </c>
      <c r="E1971" s="8">
        <f>Daten!E1971</f>
        <v>276</v>
      </c>
      <c r="F1971" s="8">
        <f>Daten!F1971</f>
        <v>250</v>
      </c>
      <c r="G1971" s="26">
        <f t="shared" si="766"/>
        <v>26</v>
      </c>
      <c r="H1971" s="28">
        <f t="shared" si="767"/>
        <v>0.104</v>
      </c>
      <c r="I1971" s="20">
        <f t="shared" si="768"/>
        <v>3.5613640298705476</v>
      </c>
      <c r="J1971" s="20">
        <f t="shared" si="769"/>
        <v>22.438635970129454</v>
      </c>
      <c r="K1971" s="26">
        <f t="shared" si="770"/>
        <v>-11219.317985064727</v>
      </c>
      <c r="L1971" s="15">
        <f>Daten!G1971</f>
        <v>35</v>
      </c>
      <c r="M1971" s="15">
        <f>Daten!H1971</f>
        <v>177</v>
      </c>
      <c r="N1971" s="15">
        <f>Daten!I1971</f>
        <v>64</v>
      </c>
      <c r="O1971" s="27">
        <f t="shared" si="771"/>
        <v>0.55932203389830504</v>
      </c>
      <c r="P1971" s="15">
        <f t="shared" si="772"/>
        <v>101.32358231941427</v>
      </c>
      <c r="Q1971" s="20">
        <f t="shared" si="773"/>
        <v>-2.3235823194142711</v>
      </c>
      <c r="R1971" s="26">
        <f t="shared" si="774"/>
        <v>-464.71646388285421</v>
      </c>
      <c r="S1971" s="8">
        <f>Daten!K1971</f>
        <v>1122</v>
      </c>
      <c r="T1971" s="8">
        <f>Daten!L1971</f>
        <v>23815</v>
      </c>
      <c r="U1971" s="8">
        <f>Daten!M1971</f>
        <v>15205.08</v>
      </c>
      <c r="V1971" s="8">
        <f>Daten!N1971</f>
        <v>500</v>
      </c>
      <c r="W1971" s="8">
        <f>Daten!O1971</f>
        <v>500</v>
      </c>
      <c r="X1971" s="22">
        <f t="shared" si="775"/>
        <v>40142.080000000002</v>
      </c>
      <c r="Y1971" s="8">
        <f t="shared" si="776"/>
        <v>113223.03416348393</v>
      </c>
      <c r="Z1971" s="20">
        <f t="shared" si="777"/>
        <v>-73080.954163483926</v>
      </c>
      <c r="AA1971" s="26">
        <f t="shared" si="778"/>
        <v>7308.095416348393</v>
      </c>
      <c r="AB1971" s="31">
        <f t="shared" si="779"/>
        <v>-4375.9390325991881</v>
      </c>
      <c r="AC1971" s="30">
        <f t="shared" si="780"/>
        <v>0</v>
      </c>
      <c r="AG1971" s="25">
        <f t="shared" si="781"/>
        <v>0</v>
      </c>
      <c r="AH1971" s="25">
        <f t="shared" si="782"/>
        <v>0</v>
      </c>
      <c r="AI1971" s="25">
        <f t="shared" si="783"/>
        <v>0</v>
      </c>
      <c r="AJ1971" s="25">
        <f t="shared" si="784"/>
        <v>1</v>
      </c>
      <c r="AK1971" s="25">
        <f t="shared" si="785"/>
        <v>0</v>
      </c>
      <c r="AL1971" s="25">
        <f t="shared" ca="1" si="786"/>
        <v>0</v>
      </c>
      <c r="AM1971" s="25">
        <f t="shared" ca="1" si="787"/>
        <v>0</v>
      </c>
      <c r="AN1971" s="25">
        <f ca="1">IF(AM1971=0,0,COUNTIF($AM$19:AM1971,C1971*10+1))</f>
        <v>0</v>
      </c>
      <c r="AO1971" s="20">
        <f t="shared" ca="1" si="788"/>
        <v>0</v>
      </c>
      <c r="AP1971" s="32">
        <f t="shared" ca="1" si="789"/>
        <v>0</v>
      </c>
    </row>
    <row r="1972" spans="1:42" x14ac:dyDescent="0.2">
      <c r="A1972" s="14">
        <f>Daten!A1972</f>
        <v>70835</v>
      </c>
      <c r="B1972" s="7" t="str">
        <f>Daten!B1972</f>
        <v xml:space="preserve">Wängle                                           </v>
      </c>
      <c r="C1972" s="14">
        <f t="shared" si="765"/>
        <v>7</v>
      </c>
      <c r="D1972" s="9">
        <f>Daten!D1972</f>
        <v>0</v>
      </c>
      <c r="E1972" s="8">
        <f>Daten!E1972</f>
        <v>986</v>
      </c>
      <c r="F1972" s="8">
        <f>Daten!F1972</f>
        <v>934</v>
      </c>
      <c r="G1972" s="26">
        <f t="shared" si="766"/>
        <v>52</v>
      </c>
      <c r="H1972" s="28">
        <f t="shared" si="767"/>
        <v>5.5674518201284794E-2</v>
      </c>
      <c r="I1972" s="20">
        <f t="shared" si="768"/>
        <v>13.305256015596365</v>
      </c>
      <c r="J1972" s="20">
        <f t="shared" si="769"/>
        <v>38.694743984403637</v>
      </c>
      <c r="K1972" s="26">
        <f t="shared" si="770"/>
        <v>-19347.371992201817</v>
      </c>
      <c r="L1972" s="15">
        <f>Daten!G1972</f>
        <v>157</v>
      </c>
      <c r="M1972" s="15">
        <f>Daten!H1972</f>
        <v>629</v>
      </c>
      <c r="N1972" s="15">
        <f>Daten!I1972</f>
        <v>200</v>
      </c>
      <c r="O1972" s="27">
        <f t="shared" si="771"/>
        <v>0.56756756756756754</v>
      </c>
      <c r="P1972" s="15">
        <f t="shared" si="772"/>
        <v>360.07080948537612</v>
      </c>
      <c r="Q1972" s="20">
        <f t="shared" si="773"/>
        <v>-3.0708094853761168</v>
      </c>
      <c r="R1972" s="26">
        <f t="shared" si="774"/>
        <v>-614.16189707522335</v>
      </c>
      <c r="S1972" s="8">
        <f>Daten!K1972</f>
        <v>2202.67</v>
      </c>
      <c r="T1972" s="8">
        <f>Daten!L1972</f>
        <v>106262.22</v>
      </c>
      <c r="U1972" s="8">
        <f>Daten!M1972</f>
        <v>35552.080000000002</v>
      </c>
      <c r="V1972" s="8">
        <f>Daten!N1972</f>
        <v>500</v>
      </c>
      <c r="W1972" s="8">
        <f>Daten!O1972</f>
        <v>500</v>
      </c>
      <c r="X1972" s="22">
        <f t="shared" si="775"/>
        <v>144016.97</v>
      </c>
      <c r="Y1972" s="8">
        <f t="shared" si="776"/>
        <v>404485.18726519978</v>
      </c>
      <c r="Z1972" s="20">
        <f t="shared" si="777"/>
        <v>-260468.21726519978</v>
      </c>
      <c r="AA1972" s="26">
        <f t="shared" si="778"/>
        <v>26046.821726519978</v>
      </c>
      <c r="AB1972" s="31">
        <f t="shared" si="779"/>
        <v>6085.2878372429368</v>
      </c>
      <c r="AC1972" s="30">
        <f t="shared" si="780"/>
        <v>6085.2878372429368</v>
      </c>
      <c r="AG1972" s="25">
        <f t="shared" si="781"/>
        <v>-19347.371992201817</v>
      </c>
      <c r="AH1972" s="25">
        <f t="shared" si="782"/>
        <v>26046.821726519978</v>
      </c>
      <c r="AI1972" s="25">
        <f t="shared" si="783"/>
        <v>6699.4497343181611</v>
      </c>
      <c r="AJ1972" s="25">
        <f t="shared" si="784"/>
        <v>1</v>
      </c>
      <c r="AK1972" s="25">
        <f t="shared" si="785"/>
        <v>6699.4497343181611</v>
      </c>
      <c r="AL1972" s="25">
        <f t="shared" ca="1" si="786"/>
        <v>12563</v>
      </c>
      <c r="AM1972" s="25">
        <f t="shared" ca="1" si="787"/>
        <v>71</v>
      </c>
      <c r="AN1972" s="25">
        <f ca="1">IF(AM1972=0,0,COUNTIF($AM$19:AM1972,C1972*10+1))</f>
        <v>95</v>
      </c>
      <c r="AO1972" s="20">
        <f t="shared" ca="1" si="788"/>
        <v>0</v>
      </c>
      <c r="AP1972" s="32">
        <f t="shared" ca="1" si="789"/>
        <v>12563</v>
      </c>
    </row>
    <row r="1973" spans="1:42" x14ac:dyDescent="0.2">
      <c r="A1973" s="14">
        <f>Daten!A1973</f>
        <v>70836</v>
      </c>
      <c r="B1973" s="7" t="str">
        <f>Daten!B1973</f>
        <v xml:space="preserve">Weißenbach am Lech                               </v>
      </c>
      <c r="C1973" s="14">
        <f t="shared" si="765"/>
        <v>7</v>
      </c>
      <c r="D1973" s="9">
        <f>Daten!D1973</f>
        <v>0</v>
      </c>
      <c r="E1973" s="8">
        <f>Daten!E1973</f>
        <v>1265</v>
      </c>
      <c r="F1973" s="8">
        <f>Daten!F1973</f>
        <v>1257</v>
      </c>
      <c r="G1973" s="26">
        <f t="shared" si="766"/>
        <v>8</v>
      </c>
      <c r="H1973" s="28">
        <f t="shared" si="767"/>
        <v>6.3643595863166272E-3</v>
      </c>
      <c r="I1973" s="20">
        <f t="shared" si="768"/>
        <v>17.906538342189112</v>
      </c>
      <c r="J1973" s="20">
        <f t="shared" si="769"/>
        <v>-9.906538342189112</v>
      </c>
      <c r="K1973" s="26">
        <f t="shared" si="770"/>
        <v>4953.2691710945564</v>
      </c>
      <c r="L1973" s="15">
        <f>Daten!G1973</f>
        <v>175</v>
      </c>
      <c r="M1973" s="15">
        <f>Daten!H1973</f>
        <v>822</v>
      </c>
      <c r="N1973" s="15">
        <f>Daten!I1973</f>
        <v>268</v>
      </c>
      <c r="O1973" s="27">
        <f t="shared" si="771"/>
        <v>0.53892944038929436</v>
      </c>
      <c r="P1973" s="15">
        <f t="shared" si="772"/>
        <v>470.55358568677133</v>
      </c>
      <c r="Q1973" s="20">
        <f t="shared" si="773"/>
        <v>-27.553585686771328</v>
      </c>
      <c r="R1973" s="26">
        <f t="shared" si="774"/>
        <v>-5510.717137354266</v>
      </c>
      <c r="S1973" s="8">
        <f>Daten!K1973</f>
        <v>3855.13</v>
      </c>
      <c r="T1973" s="8">
        <f>Daten!L1973</f>
        <v>99323.05</v>
      </c>
      <c r="U1973" s="8">
        <f>Daten!M1973</f>
        <v>232251.87</v>
      </c>
      <c r="V1973" s="8">
        <f>Daten!N1973</f>
        <v>500</v>
      </c>
      <c r="W1973" s="8">
        <f>Daten!O1973</f>
        <v>500</v>
      </c>
      <c r="X1973" s="22">
        <f t="shared" si="775"/>
        <v>335430.05</v>
      </c>
      <c r="Y1973" s="8">
        <f t="shared" si="776"/>
        <v>518938.90658263466</v>
      </c>
      <c r="Z1973" s="20">
        <f t="shared" si="777"/>
        <v>-183508.85658263467</v>
      </c>
      <c r="AA1973" s="26">
        <f t="shared" si="778"/>
        <v>18350.885658263469</v>
      </c>
      <c r="AB1973" s="31">
        <f t="shared" si="779"/>
        <v>17793.437692003761</v>
      </c>
      <c r="AC1973" s="30">
        <f t="shared" si="780"/>
        <v>17793.437692003761</v>
      </c>
      <c r="AG1973" s="25">
        <f t="shared" si="781"/>
        <v>4953.2691710945564</v>
      </c>
      <c r="AH1973" s="25">
        <f t="shared" si="782"/>
        <v>18350.885658263469</v>
      </c>
      <c r="AI1973" s="25">
        <f t="shared" si="783"/>
        <v>23304.154829358027</v>
      </c>
      <c r="AJ1973" s="25">
        <f t="shared" si="784"/>
        <v>1</v>
      </c>
      <c r="AK1973" s="25">
        <f t="shared" si="785"/>
        <v>23304.154829358027</v>
      </c>
      <c r="AL1973" s="25">
        <f t="shared" ca="1" si="786"/>
        <v>43700</v>
      </c>
      <c r="AM1973" s="25">
        <f t="shared" ca="1" si="787"/>
        <v>71</v>
      </c>
      <c r="AN1973" s="25">
        <f ca="1">IF(AM1973=0,0,COUNTIF($AM$19:AM1973,C1973*10+1))</f>
        <v>96</v>
      </c>
      <c r="AO1973" s="20">
        <f t="shared" ca="1" si="788"/>
        <v>0</v>
      </c>
      <c r="AP1973" s="32">
        <f t="shared" ca="1" si="789"/>
        <v>43700</v>
      </c>
    </row>
    <row r="1974" spans="1:42" x14ac:dyDescent="0.2">
      <c r="A1974" s="14">
        <f>Daten!A1974</f>
        <v>70837</v>
      </c>
      <c r="B1974" s="7" t="str">
        <f>Daten!B1974</f>
        <v xml:space="preserve">Zöblen                                           </v>
      </c>
      <c r="C1974" s="14">
        <f t="shared" si="765"/>
        <v>7</v>
      </c>
      <c r="D1974" s="9">
        <f>Daten!D1974</f>
        <v>0</v>
      </c>
      <c r="E1974" s="8">
        <f>Daten!E1974</f>
        <v>246</v>
      </c>
      <c r="F1974" s="8">
        <f>Daten!F1974</f>
        <v>233</v>
      </c>
      <c r="G1974" s="26">
        <f t="shared" si="766"/>
        <v>13</v>
      </c>
      <c r="H1974" s="28">
        <f t="shared" si="767"/>
        <v>5.5793991416309016E-2</v>
      </c>
      <c r="I1974" s="20">
        <f t="shared" si="768"/>
        <v>3.31919127583935</v>
      </c>
      <c r="J1974" s="20">
        <f t="shared" si="769"/>
        <v>9.6808087241606504</v>
      </c>
      <c r="K1974" s="26">
        <f t="shared" si="770"/>
        <v>-4840.404362080325</v>
      </c>
      <c r="L1974" s="15">
        <f>Daten!G1974</f>
        <v>29</v>
      </c>
      <c r="M1974" s="15">
        <f>Daten!H1974</f>
        <v>153</v>
      </c>
      <c r="N1974" s="15">
        <f>Daten!I1974</f>
        <v>64</v>
      </c>
      <c r="O1974" s="27">
        <f t="shared" si="771"/>
        <v>0.60784313725490191</v>
      </c>
      <c r="P1974" s="15">
        <f t="shared" si="772"/>
        <v>87.584791496442847</v>
      </c>
      <c r="Q1974" s="20">
        <f t="shared" si="773"/>
        <v>5.4152085035571531</v>
      </c>
      <c r="R1974" s="26">
        <f t="shared" si="774"/>
        <v>1083.0417007114306</v>
      </c>
      <c r="S1974" s="8">
        <f>Daten!K1974</f>
        <v>1574.54</v>
      </c>
      <c r="T1974" s="8">
        <f>Daten!L1974</f>
        <v>29221.99</v>
      </c>
      <c r="U1974" s="8">
        <f>Daten!M1974</f>
        <v>56364.51</v>
      </c>
      <c r="V1974" s="8">
        <f>Daten!N1974</f>
        <v>500</v>
      </c>
      <c r="W1974" s="8">
        <f>Daten!O1974</f>
        <v>500</v>
      </c>
      <c r="X1974" s="22">
        <f t="shared" si="775"/>
        <v>87161.040000000008</v>
      </c>
      <c r="Y1974" s="8">
        <f t="shared" si="776"/>
        <v>100916.1826239748</v>
      </c>
      <c r="Z1974" s="20">
        <f t="shared" si="777"/>
        <v>-13755.142623974796</v>
      </c>
      <c r="AA1974" s="26">
        <f t="shared" si="778"/>
        <v>1375.5142623974798</v>
      </c>
      <c r="AB1974" s="31">
        <f t="shared" si="779"/>
        <v>-2381.8483989714146</v>
      </c>
      <c r="AC1974" s="30">
        <f t="shared" si="780"/>
        <v>0</v>
      </c>
      <c r="AG1974" s="25">
        <f t="shared" si="781"/>
        <v>0</v>
      </c>
      <c r="AH1974" s="25">
        <f t="shared" si="782"/>
        <v>0</v>
      </c>
      <c r="AI1974" s="25">
        <f t="shared" si="783"/>
        <v>0</v>
      </c>
      <c r="AJ1974" s="25">
        <f t="shared" si="784"/>
        <v>1</v>
      </c>
      <c r="AK1974" s="25">
        <f t="shared" si="785"/>
        <v>0</v>
      </c>
      <c r="AL1974" s="25">
        <f t="shared" ca="1" si="786"/>
        <v>0</v>
      </c>
      <c r="AM1974" s="25">
        <f t="shared" ca="1" si="787"/>
        <v>0</v>
      </c>
      <c r="AN1974" s="25">
        <f ca="1">IF(AM1974=0,0,COUNTIF($AM$19:AM1974,C1974*10+1))</f>
        <v>0</v>
      </c>
      <c r="AO1974" s="20">
        <f t="shared" ca="1" si="788"/>
        <v>0</v>
      </c>
      <c r="AP1974" s="32">
        <f t="shared" ca="1" si="789"/>
        <v>0</v>
      </c>
    </row>
    <row r="1975" spans="1:42" x14ac:dyDescent="0.2">
      <c r="A1975" s="14">
        <f>Daten!A1975</f>
        <v>70901</v>
      </c>
      <c r="B1975" s="7" t="str">
        <f>Daten!B1975</f>
        <v xml:space="preserve">Achenkirch                                        </v>
      </c>
      <c r="C1975" s="14">
        <f t="shared" si="765"/>
        <v>7</v>
      </c>
      <c r="D1975" s="9">
        <f>Daten!D1975</f>
        <v>0</v>
      </c>
      <c r="E1975" s="8">
        <f>Daten!E1975</f>
        <v>2289</v>
      </c>
      <c r="F1975" s="8">
        <f>Daten!F1975</f>
        <v>2207</v>
      </c>
      <c r="G1975" s="26">
        <f t="shared" si="766"/>
        <v>82</v>
      </c>
      <c r="H1975" s="28">
        <f t="shared" si="767"/>
        <v>3.7154508382419571E-2</v>
      </c>
      <c r="I1975" s="20">
        <f t="shared" si="768"/>
        <v>31.439721655697195</v>
      </c>
      <c r="J1975" s="20">
        <f t="shared" si="769"/>
        <v>50.560278344302802</v>
      </c>
      <c r="K1975" s="26">
        <f t="shared" si="770"/>
        <v>-25280.139172151401</v>
      </c>
      <c r="L1975" s="15">
        <f>Daten!G1975</f>
        <v>278</v>
      </c>
      <c r="M1975" s="15">
        <f>Daten!H1975</f>
        <v>1477</v>
      </c>
      <c r="N1975" s="15">
        <f>Daten!I1975</f>
        <v>534</v>
      </c>
      <c r="O1975" s="27">
        <f t="shared" si="771"/>
        <v>0.54976303317535546</v>
      </c>
      <c r="P1975" s="15">
        <f t="shared" si="772"/>
        <v>845.50808523036653</v>
      </c>
      <c r="Q1975" s="20">
        <f t="shared" si="773"/>
        <v>-33.508085230366532</v>
      </c>
      <c r="R1975" s="26">
        <f t="shared" si="774"/>
        <v>-6701.6170460733065</v>
      </c>
      <c r="S1975" s="8">
        <f>Daten!K1975</f>
        <v>14124.87</v>
      </c>
      <c r="T1975" s="8">
        <f>Daten!L1975</f>
        <v>278825.76</v>
      </c>
      <c r="U1975" s="8">
        <f>Daten!M1975</f>
        <v>867102.25</v>
      </c>
      <c r="V1975" s="8">
        <f>Daten!N1975</f>
        <v>500</v>
      </c>
      <c r="W1975" s="8">
        <f>Daten!O1975</f>
        <v>500</v>
      </c>
      <c r="X1975" s="22">
        <f t="shared" si="775"/>
        <v>1160052.8799999999</v>
      </c>
      <c r="Y1975" s="8">
        <f t="shared" si="776"/>
        <v>939012.77246454603</v>
      </c>
      <c r="Z1975" s="20">
        <f t="shared" si="777"/>
        <v>221040.10753545386</v>
      </c>
      <c r="AA1975" s="26">
        <f t="shared" si="778"/>
        <v>-22104.010753545386</v>
      </c>
      <c r="AB1975" s="31">
        <f t="shared" si="779"/>
        <v>-54085.766971770092</v>
      </c>
      <c r="AC1975" s="30">
        <f t="shared" si="780"/>
        <v>0</v>
      </c>
      <c r="AG1975" s="25">
        <f t="shared" si="781"/>
        <v>0</v>
      </c>
      <c r="AH1975" s="25">
        <f t="shared" si="782"/>
        <v>0</v>
      </c>
      <c r="AI1975" s="25">
        <f t="shared" si="783"/>
        <v>0</v>
      </c>
      <c r="AJ1975" s="25">
        <f t="shared" si="784"/>
        <v>1</v>
      </c>
      <c r="AK1975" s="25">
        <f t="shared" si="785"/>
        <v>0</v>
      </c>
      <c r="AL1975" s="25">
        <f t="shared" ca="1" si="786"/>
        <v>0</v>
      </c>
      <c r="AM1975" s="25">
        <f t="shared" ca="1" si="787"/>
        <v>0</v>
      </c>
      <c r="AN1975" s="25">
        <f ca="1">IF(AM1975=0,0,COUNTIF($AM$19:AM1975,C1975*10+1))</f>
        <v>0</v>
      </c>
      <c r="AO1975" s="20">
        <f t="shared" ca="1" si="788"/>
        <v>0</v>
      </c>
      <c r="AP1975" s="32">
        <f t="shared" ca="1" si="789"/>
        <v>0</v>
      </c>
    </row>
    <row r="1976" spans="1:42" x14ac:dyDescent="0.2">
      <c r="A1976" s="14">
        <f>Daten!A1976</f>
        <v>70902</v>
      </c>
      <c r="B1976" s="7" t="str">
        <f>Daten!B1976</f>
        <v xml:space="preserve">Aschau im Zillertal                               </v>
      </c>
      <c r="C1976" s="14">
        <f t="shared" si="765"/>
        <v>7</v>
      </c>
      <c r="D1976" s="9">
        <f>Daten!D1976</f>
        <v>0</v>
      </c>
      <c r="E1976" s="8">
        <f>Daten!E1976</f>
        <v>1859</v>
      </c>
      <c r="F1976" s="8">
        <f>Daten!F1976</f>
        <v>1846</v>
      </c>
      <c r="G1976" s="26">
        <f t="shared" si="766"/>
        <v>13</v>
      </c>
      <c r="H1976" s="28">
        <f t="shared" si="767"/>
        <v>7.0422535211267607E-3</v>
      </c>
      <c r="I1976" s="20">
        <f t="shared" si="768"/>
        <v>26.297111996564123</v>
      </c>
      <c r="J1976" s="20">
        <f t="shared" si="769"/>
        <v>-13.297111996564123</v>
      </c>
      <c r="K1976" s="26">
        <f t="shared" si="770"/>
        <v>6648.5559982820614</v>
      </c>
      <c r="L1976" s="15">
        <f>Daten!G1976</f>
        <v>325</v>
      </c>
      <c r="M1976" s="15">
        <f>Daten!H1976</f>
        <v>1212</v>
      </c>
      <c r="N1976" s="15">
        <f>Daten!I1976</f>
        <v>322</v>
      </c>
      <c r="O1976" s="27">
        <f t="shared" si="771"/>
        <v>0.53382838283828382</v>
      </c>
      <c r="P1976" s="15">
        <f t="shared" si="772"/>
        <v>693.80893656005696</v>
      </c>
      <c r="Q1976" s="20">
        <f t="shared" si="773"/>
        <v>-46.808936560056964</v>
      </c>
      <c r="R1976" s="26">
        <f t="shared" si="774"/>
        <v>-9361.7873120113927</v>
      </c>
      <c r="S1976" s="8">
        <f>Daten!K1976</f>
        <v>3981.7</v>
      </c>
      <c r="T1976" s="8">
        <f>Daten!L1976</f>
        <v>179186.49</v>
      </c>
      <c r="U1976" s="8">
        <f>Daten!M1976</f>
        <v>510200.98</v>
      </c>
      <c r="V1976" s="8">
        <f>Daten!N1976</f>
        <v>500</v>
      </c>
      <c r="W1976" s="8">
        <f>Daten!O1976</f>
        <v>500</v>
      </c>
      <c r="X1976" s="22">
        <f t="shared" si="775"/>
        <v>693369.16999999993</v>
      </c>
      <c r="Y1976" s="8">
        <f t="shared" si="776"/>
        <v>762614.5670649152</v>
      </c>
      <c r="Z1976" s="20">
        <f t="shared" si="777"/>
        <v>-69245.397064915276</v>
      </c>
      <c r="AA1976" s="26">
        <f t="shared" si="778"/>
        <v>6924.5397064915278</v>
      </c>
      <c r="AB1976" s="31">
        <f t="shared" si="779"/>
        <v>4211.3083927621965</v>
      </c>
      <c r="AC1976" s="30">
        <f t="shared" si="780"/>
        <v>4211.3083927621965</v>
      </c>
      <c r="AG1976" s="25">
        <f t="shared" si="781"/>
        <v>6648.5559982820614</v>
      </c>
      <c r="AH1976" s="25">
        <f t="shared" si="782"/>
        <v>6924.5397064915278</v>
      </c>
      <c r="AI1976" s="25">
        <f t="shared" si="783"/>
        <v>13573.09570477359</v>
      </c>
      <c r="AJ1976" s="25">
        <f t="shared" si="784"/>
        <v>1</v>
      </c>
      <c r="AK1976" s="25">
        <f t="shared" si="785"/>
        <v>13573.09570477359</v>
      </c>
      <c r="AL1976" s="25">
        <f t="shared" ca="1" si="786"/>
        <v>25452</v>
      </c>
      <c r="AM1976" s="25">
        <f t="shared" ca="1" si="787"/>
        <v>71</v>
      </c>
      <c r="AN1976" s="25">
        <f ca="1">IF(AM1976=0,0,COUNTIF($AM$19:AM1976,C1976*10+1))</f>
        <v>97</v>
      </c>
      <c r="AO1976" s="20">
        <f t="shared" ca="1" si="788"/>
        <v>0</v>
      </c>
      <c r="AP1976" s="32">
        <f t="shared" ca="1" si="789"/>
        <v>25452</v>
      </c>
    </row>
    <row r="1977" spans="1:42" x14ac:dyDescent="0.2">
      <c r="A1977" s="14">
        <f>Daten!A1977</f>
        <v>70903</v>
      </c>
      <c r="B1977" s="7" t="str">
        <f>Daten!B1977</f>
        <v xml:space="preserve">Brandberg                                         </v>
      </c>
      <c r="C1977" s="14">
        <f t="shared" si="765"/>
        <v>7</v>
      </c>
      <c r="D1977" s="9">
        <f>Daten!D1977</f>
        <v>0</v>
      </c>
      <c r="E1977" s="8">
        <f>Daten!E1977</f>
        <v>382</v>
      </c>
      <c r="F1977" s="8">
        <f>Daten!F1977</f>
        <v>361</v>
      </c>
      <c r="G1977" s="26">
        <f t="shared" si="766"/>
        <v>21</v>
      </c>
      <c r="H1977" s="28">
        <f t="shared" si="767"/>
        <v>5.817174515235457E-2</v>
      </c>
      <c r="I1977" s="20">
        <f t="shared" si="768"/>
        <v>5.1426096591330701</v>
      </c>
      <c r="J1977" s="20">
        <f t="shared" si="769"/>
        <v>15.85739034086693</v>
      </c>
      <c r="K1977" s="26">
        <f t="shared" si="770"/>
        <v>-7928.6951704334651</v>
      </c>
      <c r="L1977" s="15">
        <f>Daten!G1977</f>
        <v>77</v>
      </c>
      <c r="M1977" s="15">
        <f>Daten!H1977</f>
        <v>235</v>
      </c>
      <c r="N1977" s="15">
        <f>Daten!I1977</f>
        <v>70</v>
      </c>
      <c r="O1977" s="27">
        <f t="shared" si="771"/>
        <v>0.62553191489361704</v>
      </c>
      <c r="P1977" s="15">
        <f t="shared" si="772"/>
        <v>134.52566014159521</v>
      </c>
      <c r="Q1977" s="20">
        <f t="shared" si="773"/>
        <v>12.47433985840479</v>
      </c>
      <c r="R1977" s="26">
        <f t="shared" si="774"/>
        <v>2494.8679716809579</v>
      </c>
      <c r="S1977" s="8">
        <f>Daten!K1977</f>
        <v>9568.94</v>
      </c>
      <c r="T1977" s="8">
        <f>Daten!L1977</f>
        <v>40257.879999999997</v>
      </c>
      <c r="U1977" s="8">
        <f>Daten!M1977</f>
        <v>186379.54</v>
      </c>
      <c r="V1977" s="8">
        <f>Daten!N1977</f>
        <v>500</v>
      </c>
      <c r="W1977" s="8">
        <f>Daten!O1977</f>
        <v>500</v>
      </c>
      <c r="X1977" s="22">
        <f t="shared" si="775"/>
        <v>236206.36000000002</v>
      </c>
      <c r="Y1977" s="8">
        <f t="shared" si="776"/>
        <v>156707.24293641615</v>
      </c>
      <c r="Z1977" s="20">
        <f t="shared" si="777"/>
        <v>79499.117063583864</v>
      </c>
      <c r="AA1977" s="26">
        <f t="shared" si="778"/>
        <v>-7949.9117063583872</v>
      </c>
      <c r="AB1977" s="31">
        <f t="shared" si="779"/>
        <v>-13383.738905110895</v>
      </c>
      <c r="AC1977" s="30">
        <f t="shared" si="780"/>
        <v>0</v>
      </c>
      <c r="AG1977" s="25">
        <f t="shared" si="781"/>
        <v>0</v>
      </c>
      <c r="AH1977" s="25">
        <f t="shared" si="782"/>
        <v>0</v>
      </c>
      <c r="AI1977" s="25">
        <f t="shared" si="783"/>
        <v>0</v>
      </c>
      <c r="AJ1977" s="25">
        <f t="shared" si="784"/>
        <v>1</v>
      </c>
      <c r="AK1977" s="25">
        <f t="shared" si="785"/>
        <v>0</v>
      </c>
      <c r="AL1977" s="25">
        <f t="shared" ca="1" si="786"/>
        <v>0</v>
      </c>
      <c r="AM1977" s="25">
        <f t="shared" ca="1" si="787"/>
        <v>0</v>
      </c>
      <c r="AN1977" s="25">
        <f ca="1">IF(AM1977=0,0,COUNTIF($AM$19:AM1977,C1977*10+1))</f>
        <v>0</v>
      </c>
      <c r="AO1977" s="20">
        <f t="shared" ca="1" si="788"/>
        <v>0</v>
      </c>
      <c r="AP1977" s="32">
        <f t="shared" ca="1" si="789"/>
        <v>0</v>
      </c>
    </row>
    <row r="1978" spans="1:42" x14ac:dyDescent="0.2">
      <c r="A1978" s="14">
        <f>Daten!A1978</f>
        <v>70904</v>
      </c>
      <c r="B1978" s="7" t="str">
        <f>Daten!B1978</f>
        <v xml:space="preserve">Bruck am Ziller                                   </v>
      </c>
      <c r="C1978" s="14">
        <f t="shared" si="765"/>
        <v>7</v>
      </c>
      <c r="D1978" s="9">
        <f>Daten!D1978</f>
        <v>0</v>
      </c>
      <c r="E1978" s="8">
        <f>Daten!E1978</f>
        <v>1126</v>
      </c>
      <c r="F1978" s="8">
        <f>Daten!F1978</f>
        <v>1121</v>
      </c>
      <c r="G1978" s="26">
        <f t="shared" si="766"/>
        <v>5</v>
      </c>
      <c r="H1978" s="28">
        <f t="shared" si="767"/>
        <v>4.4603033006244425E-3</v>
      </c>
      <c r="I1978" s="20">
        <f t="shared" si="768"/>
        <v>15.969156309939535</v>
      </c>
      <c r="J1978" s="20">
        <f t="shared" si="769"/>
        <v>-10.969156309939535</v>
      </c>
      <c r="K1978" s="26">
        <f t="shared" si="770"/>
        <v>5484.5781549697676</v>
      </c>
      <c r="L1978" s="15">
        <f>Daten!G1978</f>
        <v>179</v>
      </c>
      <c r="M1978" s="15">
        <f>Daten!H1978</f>
        <v>732</v>
      </c>
      <c r="N1978" s="15">
        <f>Daten!I1978</f>
        <v>215</v>
      </c>
      <c r="O1978" s="27">
        <f t="shared" si="771"/>
        <v>0.53825136612021862</v>
      </c>
      <c r="P1978" s="15">
        <f t="shared" si="772"/>
        <v>419.03312010062848</v>
      </c>
      <c r="Q1978" s="20">
        <f t="shared" si="773"/>
        <v>-25.03312010062848</v>
      </c>
      <c r="R1978" s="26">
        <f t="shared" si="774"/>
        <v>-5006.624020125696</v>
      </c>
      <c r="S1978" s="8">
        <f>Daten!K1978</f>
        <v>1787.61</v>
      </c>
      <c r="T1978" s="8">
        <f>Daten!L1978</f>
        <v>71488.539999999994</v>
      </c>
      <c r="U1978" s="8">
        <f>Daten!M1978</f>
        <v>43159.57</v>
      </c>
      <c r="V1978" s="8">
        <f>Daten!N1978</f>
        <v>500</v>
      </c>
      <c r="W1978" s="8">
        <f>Daten!O1978</f>
        <v>500</v>
      </c>
      <c r="X1978" s="22">
        <f t="shared" si="775"/>
        <v>116435.72</v>
      </c>
      <c r="Y1978" s="8">
        <f t="shared" si="776"/>
        <v>461917.16111624235</v>
      </c>
      <c r="Z1978" s="20">
        <f t="shared" si="777"/>
        <v>-345481.44111624232</v>
      </c>
      <c r="AA1978" s="26">
        <f t="shared" si="778"/>
        <v>34548.144111624235</v>
      </c>
      <c r="AB1978" s="31">
        <f t="shared" si="779"/>
        <v>35026.098246468304</v>
      </c>
      <c r="AC1978" s="30">
        <f t="shared" si="780"/>
        <v>35026.098246468304</v>
      </c>
      <c r="AG1978" s="25">
        <f t="shared" si="781"/>
        <v>5484.5781549697676</v>
      </c>
      <c r="AH1978" s="25">
        <f t="shared" si="782"/>
        <v>34548.144111624235</v>
      </c>
      <c r="AI1978" s="25">
        <f t="shared" si="783"/>
        <v>40032.722266594006</v>
      </c>
      <c r="AJ1978" s="25">
        <f t="shared" si="784"/>
        <v>1</v>
      </c>
      <c r="AK1978" s="25">
        <f t="shared" si="785"/>
        <v>40032.722266594006</v>
      </c>
      <c r="AL1978" s="25">
        <f t="shared" ca="1" si="786"/>
        <v>75070</v>
      </c>
      <c r="AM1978" s="25">
        <f t="shared" ca="1" si="787"/>
        <v>71</v>
      </c>
      <c r="AN1978" s="25">
        <f ca="1">IF(AM1978=0,0,COUNTIF($AM$19:AM1978,C1978*10+1))</f>
        <v>98</v>
      </c>
      <c r="AO1978" s="20">
        <f t="shared" ca="1" si="788"/>
        <v>0</v>
      </c>
      <c r="AP1978" s="32">
        <f t="shared" ca="1" si="789"/>
        <v>75070</v>
      </c>
    </row>
    <row r="1979" spans="1:42" x14ac:dyDescent="0.2">
      <c r="A1979" s="14">
        <f>Daten!A1979</f>
        <v>70905</v>
      </c>
      <c r="B1979" s="7" t="str">
        <f>Daten!B1979</f>
        <v xml:space="preserve">Buch in Tirol                                     </v>
      </c>
      <c r="C1979" s="14">
        <f t="shared" si="765"/>
        <v>7</v>
      </c>
      <c r="D1979" s="9">
        <f>Daten!D1979</f>
        <v>0</v>
      </c>
      <c r="E1979" s="8">
        <f>Daten!E1979</f>
        <v>2610</v>
      </c>
      <c r="F1979" s="8">
        <f>Daten!F1979</f>
        <v>2607</v>
      </c>
      <c r="G1979" s="26">
        <f t="shared" si="766"/>
        <v>3</v>
      </c>
      <c r="H1979" s="28">
        <f t="shared" si="767"/>
        <v>1.1507479861910242E-3</v>
      </c>
      <c r="I1979" s="20">
        <f t="shared" si="768"/>
        <v>37.137904103490072</v>
      </c>
      <c r="J1979" s="20">
        <f t="shared" si="769"/>
        <v>-34.137904103490072</v>
      </c>
      <c r="K1979" s="26">
        <f t="shared" si="770"/>
        <v>17068.952051745036</v>
      </c>
      <c r="L1979" s="15">
        <f>Daten!G1979</f>
        <v>356</v>
      </c>
      <c r="M1979" s="15">
        <f>Daten!H1979</f>
        <v>1753</v>
      </c>
      <c r="N1979" s="15">
        <f>Daten!I1979</f>
        <v>501</v>
      </c>
      <c r="O1979" s="27">
        <f t="shared" si="771"/>
        <v>0.48887621220764405</v>
      </c>
      <c r="P1979" s="15">
        <f t="shared" si="772"/>
        <v>1003.5041796945379</v>
      </c>
      <c r="Q1979" s="20">
        <f t="shared" si="773"/>
        <v>-146.50417969453792</v>
      </c>
      <c r="R1979" s="26">
        <f t="shared" si="774"/>
        <v>-29300.835938907585</v>
      </c>
      <c r="S1979" s="8">
        <f>Daten!K1979</f>
        <v>2232.5300000000002</v>
      </c>
      <c r="T1979" s="8">
        <f>Daten!L1979</f>
        <v>185811.71</v>
      </c>
      <c r="U1979" s="8">
        <f>Daten!M1979</f>
        <v>443327.78</v>
      </c>
      <c r="V1979" s="8">
        <f>Daten!N1979</f>
        <v>500</v>
      </c>
      <c r="W1979" s="8">
        <f>Daten!O1979</f>
        <v>500</v>
      </c>
      <c r="X1979" s="22">
        <f t="shared" si="775"/>
        <v>631372.02</v>
      </c>
      <c r="Y1979" s="8">
        <f t="shared" si="776"/>
        <v>1070696.0839372936</v>
      </c>
      <c r="Z1979" s="20">
        <f t="shared" si="777"/>
        <v>-439324.0639372936</v>
      </c>
      <c r="AA1979" s="26">
        <f t="shared" si="778"/>
        <v>43932.406393729361</v>
      </c>
      <c r="AB1979" s="31">
        <f t="shared" si="779"/>
        <v>31700.522506566813</v>
      </c>
      <c r="AC1979" s="30">
        <f t="shared" si="780"/>
        <v>31700.522506566813</v>
      </c>
      <c r="AG1979" s="25">
        <f t="shared" si="781"/>
        <v>17068.952051745036</v>
      </c>
      <c r="AH1979" s="25">
        <f t="shared" si="782"/>
        <v>43932.406393729361</v>
      </c>
      <c r="AI1979" s="25">
        <f t="shared" si="783"/>
        <v>61001.358445474398</v>
      </c>
      <c r="AJ1979" s="25">
        <f t="shared" si="784"/>
        <v>1</v>
      </c>
      <c r="AK1979" s="25">
        <f t="shared" si="785"/>
        <v>61001.358445474398</v>
      </c>
      <c r="AL1979" s="25">
        <f t="shared" ca="1" si="786"/>
        <v>114390</v>
      </c>
      <c r="AM1979" s="25">
        <f t="shared" ca="1" si="787"/>
        <v>71</v>
      </c>
      <c r="AN1979" s="25">
        <f ca="1">IF(AM1979=0,0,COUNTIF($AM$19:AM1979,C1979*10+1))</f>
        <v>99</v>
      </c>
      <c r="AO1979" s="20">
        <f t="shared" ca="1" si="788"/>
        <v>0</v>
      </c>
      <c r="AP1979" s="32">
        <f t="shared" ca="1" si="789"/>
        <v>114390</v>
      </c>
    </row>
    <row r="1980" spans="1:42" x14ac:dyDescent="0.2">
      <c r="A1980" s="14">
        <f>Daten!A1980</f>
        <v>70907</v>
      </c>
      <c r="B1980" s="7" t="str">
        <f>Daten!B1980</f>
        <v xml:space="preserve">Eben am Achensee                                  </v>
      </c>
      <c r="C1980" s="14">
        <f t="shared" si="765"/>
        <v>7</v>
      </c>
      <c r="D1980" s="9">
        <f>Daten!D1980</f>
        <v>0</v>
      </c>
      <c r="E1980" s="8">
        <f>Daten!E1980</f>
        <v>3511</v>
      </c>
      <c r="F1980" s="8">
        <f>Daten!F1980</f>
        <v>3265</v>
      </c>
      <c r="G1980" s="26">
        <f t="shared" si="766"/>
        <v>246</v>
      </c>
      <c r="H1980" s="28">
        <f t="shared" si="767"/>
        <v>7.5344563552833074E-2</v>
      </c>
      <c r="I1980" s="20">
        <f t="shared" si="768"/>
        <v>46.511414230109352</v>
      </c>
      <c r="J1980" s="20">
        <f t="shared" si="769"/>
        <v>199.48858576989065</v>
      </c>
      <c r="K1980" s="26">
        <f t="shared" si="770"/>
        <v>-99744.292884945331</v>
      </c>
      <c r="L1980" s="15">
        <f>Daten!G1980</f>
        <v>508</v>
      </c>
      <c r="M1980" s="15">
        <f>Daten!H1980</f>
        <v>2349</v>
      </c>
      <c r="N1980" s="15">
        <f>Daten!I1980</f>
        <v>654</v>
      </c>
      <c r="O1980" s="27">
        <f t="shared" si="771"/>
        <v>0.49467858663260961</v>
      </c>
      <c r="P1980" s="15">
        <f t="shared" si="772"/>
        <v>1344.6841517983282</v>
      </c>
      <c r="Q1980" s="20">
        <f t="shared" si="773"/>
        <v>-182.68415179832823</v>
      </c>
      <c r="R1980" s="26">
        <f t="shared" si="774"/>
        <v>-36536.830359665648</v>
      </c>
      <c r="S1980" s="8">
        <f>Daten!K1980</f>
        <v>-71244.039999999994</v>
      </c>
      <c r="T1980" s="8">
        <f>Daten!L1980</f>
        <v>608959.51</v>
      </c>
      <c r="U1980" s="8">
        <f>Daten!M1980</f>
        <v>1776961.6</v>
      </c>
      <c r="V1980" s="8">
        <f>Daten!N1980</f>
        <v>500</v>
      </c>
      <c r="W1980" s="8">
        <f>Daten!O1980</f>
        <v>500</v>
      </c>
      <c r="X1980" s="22">
        <f t="shared" si="775"/>
        <v>2314677.0700000003</v>
      </c>
      <c r="Y1980" s="8">
        <f t="shared" si="776"/>
        <v>1440311.8585072176</v>
      </c>
      <c r="Z1980" s="20">
        <f t="shared" si="777"/>
        <v>874365.21149278269</v>
      </c>
      <c r="AA1980" s="26">
        <f t="shared" si="778"/>
        <v>-87436.521149278269</v>
      </c>
      <c r="AB1980" s="31">
        <f t="shared" si="779"/>
        <v>-223717.64439388923</v>
      </c>
      <c r="AC1980" s="30">
        <f t="shared" si="780"/>
        <v>0</v>
      </c>
      <c r="AG1980" s="25">
        <f t="shared" si="781"/>
        <v>0</v>
      </c>
      <c r="AH1980" s="25">
        <f t="shared" si="782"/>
        <v>0</v>
      </c>
      <c r="AI1980" s="25">
        <f t="shared" si="783"/>
        <v>0</v>
      </c>
      <c r="AJ1980" s="25">
        <f t="shared" si="784"/>
        <v>1</v>
      </c>
      <c r="AK1980" s="25">
        <f t="shared" si="785"/>
        <v>0</v>
      </c>
      <c r="AL1980" s="25">
        <f t="shared" ca="1" si="786"/>
        <v>0</v>
      </c>
      <c r="AM1980" s="25">
        <f t="shared" ca="1" si="787"/>
        <v>0</v>
      </c>
      <c r="AN1980" s="25">
        <f ca="1">IF(AM1980=0,0,COUNTIF($AM$19:AM1980,C1980*10+1))</f>
        <v>0</v>
      </c>
      <c r="AO1980" s="20">
        <f t="shared" ca="1" si="788"/>
        <v>0</v>
      </c>
      <c r="AP1980" s="32">
        <f t="shared" ca="1" si="789"/>
        <v>0</v>
      </c>
    </row>
    <row r="1981" spans="1:42" x14ac:dyDescent="0.2">
      <c r="A1981" s="14">
        <f>Daten!A1981</f>
        <v>70908</v>
      </c>
      <c r="B1981" s="7" t="str">
        <f>Daten!B1981</f>
        <v xml:space="preserve">Finkenberg                                        </v>
      </c>
      <c r="C1981" s="14">
        <f t="shared" si="765"/>
        <v>7</v>
      </c>
      <c r="D1981" s="9">
        <f>Daten!D1981</f>
        <v>0</v>
      </c>
      <c r="E1981" s="8">
        <f>Daten!E1981</f>
        <v>1437</v>
      </c>
      <c r="F1981" s="8">
        <f>Daten!F1981</f>
        <v>1419</v>
      </c>
      <c r="G1981" s="26">
        <f t="shared" si="766"/>
        <v>18</v>
      </c>
      <c r="H1981" s="28">
        <f t="shared" si="767"/>
        <v>1.2684989429175475E-2</v>
      </c>
      <c r="I1981" s="20">
        <f t="shared" si="768"/>
        <v>20.214302233545226</v>
      </c>
      <c r="J1981" s="20">
        <f t="shared" si="769"/>
        <v>-2.2143022335452258</v>
      </c>
      <c r="K1981" s="26">
        <f t="shared" si="770"/>
        <v>1107.151116772613</v>
      </c>
      <c r="L1981" s="15">
        <f>Daten!G1981</f>
        <v>170</v>
      </c>
      <c r="M1981" s="15">
        <f>Daten!H1981</f>
        <v>944</v>
      </c>
      <c r="N1981" s="15">
        <f>Daten!I1981</f>
        <v>323</v>
      </c>
      <c r="O1981" s="27">
        <f t="shared" si="771"/>
        <v>0.5222457627118644</v>
      </c>
      <c r="P1981" s="15">
        <f t="shared" si="772"/>
        <v>540.39243903687611</v>
      </c>
      <c r="Q1981" s="20">
        <f t="shared" si="773"/>
        <v>-47.392439036876112</v>
      </c>
      <c r="R1981" s="26">
        <f t="shared" si="774"/>
        <v>-9478.4878073752225</v>
      </c>
      <c r="S1981" s="8">
        <f>Daten!K1981</f>
        <v>11803.64</v>
      </c>
      <c r="T1981" s="8">
        <f>Daten!L1981</f>
        <v>183935.47</v>
      </c>
      <c r="U1981" s="8">
        <f>Daten!M1981</f>
        <v>713194.27</v>
      </c>
      <c r="V1981" s="8">
        <f>Daten!N1981</f>
        <v>500</v>
      </c>
      <c r="W1981" s="8">
        <f>Daten!O1981</f>
        <v>500</v>
      </c>
      <c r="X1981" s="22">
        <f t="shared" si="775"/>
        <v>908933.38</v>
      </c>
      <c r="Y1981" s="8">
        <f t="shared" si="776"/>
        <v>589498.18874248699</v>
      </c>
      <c r="Z1981" s="20">
        <f t="shared" si="777"/>
        <v>319435.19125751301</v>
      </c>
      <c r="AA1981" s="26">
        <f t="shared" si="778"/>
        <v>-31943.519125751303</v>
      </c>
      <c r="AB1981" s="31">
        <f t="shared" si="779"/>
        <v>-40314.855816353913</v>
      </c>
      <c r="AC1981" s="30">
        <f t="shared" si="780"/>
        <v>0</v>
      </c>
      <c r="AG1981" s="25">
        <f t="shared" si="781"/>
        <v>0</v>
      </c>
      <c r="AH1981" s="25">
        <f t="shared" si="782"/>
        <v>0</v>
      </c>
      <c r="AI1981" s="25">
        <f t="shared" si="783"/>
        <v>0</v>
      </c>
      <c r="AJ1981" s="25">
        <f t="shared" si="784"/>
        <v>1</v>
      </c>
      <c r="AK1981" s="25">
        <f t="shared" si="785"/>
        <v>0</v>
      </c>
      <c r="AL1981" s="25">
        <f t="shared" ca="1" si="786"/>
        <v>0</v>
      </c>
      <c r="AM1981" s="25">
        <f t="shared" ca="1" si="787"/>
        <v>0</v>
      </c>
      <c r="AN1981" s="25">
        <f ca="1">IF(AM1981=0,0,COUNTIF($AM$19:AM1981,C1981*10+1))</f>
        <v>0</v>
      </c>
      <c r="AO1981" s="20">
        <f t="shared" ca="1" si="788"/>
        <v>0</v>
      </c>
      <c r="AP1981" s="32">
        <f t="shared" ca="1" si="789"/>
        <v>0</v>
      </c>
    </row>
    <row r="1982" spans="1:42" x14ac:dyDescent="0.2">
      <c r="A1982" s="14">
        <f>Daten!A1982</f>
        <v>70909</v>
      </c>
      <c r="B1982" s="7" t="str">
        <f>Daten!B1982</f>
        <v xml:space="preserve">Fügen                                            </v>
      </c>
      <c r="C1982" s="14">
        <f t="shared" si="765"/>
        <v>7</v>
      </c>
      <c r="D1982" s="9">
        <f>Daten!D1982</f>
        <v>0</v>
      </c>
      <c r="E1982" s="8">
        <f>Daten!E1982</f>
        <v>4315</v>
      </c>
      <c r="F1982" s="8">
        <f>Daten!F1982</f>
        <v>4230</v>
      </c>
      <c r="G1982" s="26">
        <f t="shared" si="766"/>
        <v>85</v>
      </c>
      <c r="H1982" s="28">
        <f t="shared" si="767"/>
        <v>2.0094562647754138E-2</v>
      </c>
      <c r="I1982" s="20">
        <f t="shared" si="768"/>
        <v>60.258279385409665</v>
      </c>
      <c r="J1982" s="20">
        <f t="shared" si="769"/>
        <v>24.741720614590335</v>
      </c>
      <c r="K1982" s="26">
        <f t="shared" si="770"/>
        <v>-12370.860307295168</v>
      </c>
      <c r="L1982" s="15">
        <f>Daten!G1982</f>
        <v>676</v>
      </c>
      <c r="M1982" s="15">
        <f>Daten!H1982</f>
        <v>2850</v>
      </c>
      <c r="N1982" s="15">
        <f>Daten!I1982</f>
        <v>789</v>
      </c>
      <c r="O1982" s="27">
        <f t="shared" si="771"/>
        <v>0.51403508771929829</v>
      </c>
      <c r="P1982" s="15">
        <f t="shared" si="772"/>
        <v>1631.4814102278569</v>
      </c>
      <c r="Q1982" s="20">
        <f t="shared" si="773"/>
        <v>-166.48141022785694</v>
      </c>
      <c r="R1982" s="26">
        <f t="shared" si="774"/>
        <v>-33296.282045571388</v>
      </c>
      <c r="S1982" s="8">
        <f>Daten!K1982</f>
        <v>3282.45</v>
      </c>
      <c r="T1982" s="8">
        <f>Daten!L1982</f>
        <v>488609.03</v>
      </c>
      <c r="U1982" s="8">
        <f>Daten!M1982</f>
        <v>2638039.88</v>
      </c>
      <c r="V1982" s="8">
        <f>Daten!N1982</f>
        <v>500</v>
      </c>
      <c r="W1982" s="8">
        <f>Daten!O1982</f>
        <v>500</v>
      </c>
      <c r="X1982" s="22">
        <f t="shared" si="775"/>
        <v>3129931.36</v>
      </c>
      <c r="Y1982" s="8">
        <f t="shared" si="776"/>
        <v>1770135.479766062</v>
      </c>
      <c r="Z1982" s="20">
        <f t="shared" si="777"/>
        <v>1359795.8802339379</v>
      </c>
      <c r="AA1982" s="26">
        <f t="shared" si="778"/>
        <v>-135979.58802339379</v>
      </c>
      <c r="AB1982" s="31">
        <f t="shared" si="779"/>
        <v>-181646.73037626036</v>
      </c>
      <c r="AC1982" s="30">
        <f t="shared" si="780"/>
        <v>0</v>
      </c>
      <c r="AG1982" s="25">
        <f t="shared" si="781"/>
        <v>0</v>
      </c>
      <c r="AH1982" s="25">
        <f t="shared" si="782"/>
        <v>0</v>
      </c>
      <c r="AI1982" s="25">
        <f t="shared" si="783"/>
        <v>0</v>
      </c>
      <c r="AJ1982" s="25">
        <f t="shared" si="784"/>
        <v>1</v>
      </c>
      <c r="AK1982" s="25">
        <f t="shared" si="785"/>
        <v>0</v>
      </c>
      <c r="AL1982" s="25">
        <f t="shared" ca="1" si="786"/>
        <v>0</v>
      </c>
      <c r="AM1982" s="25">
        <f t="shared" ca="1" si="787"/>
        <v>0</v>
      </c>
      <c r="AN1982" s="25">
        <f ca="1">IF(AM1982=0,0,COUNTIF($AM$19:AM1982,C1982*10+1))</f>
        <v>0</v>
      </c>
      <c r="AO1982" s="20">
        <f t="shared" ca="1" si="788"/>
        <v>0</v>
      </c>
      <c r="AP1982" s="32">
        <f t="shared" ca="1" si="789"/>
        <v>0</v>
      </c>
    </row>
    <row r="1983" spans="1:42" x14ac:dyDescent="0.2">
      <c r="A1983" s="14">
        <f>Daten!A1983</f>
        <v>70910</v>
      </c>
      <c r="B1983" s="7" t="str">
        <f>Daten!B1983</f>
        <v xml:space="preserve">Fügenberg                                        </v>
      </c>
      <c r="C1983" s="14">
        <f t="shared" si="765"/>
        <v>7</v>
      </c>
      <c r="D1983" s="9">
        <f>Daten!D1983</f>
        <v>0</v>
      </c>
      <c r="E1983" s="8">
        <f>Daten!E1983</f>
        <v>1521</v>
      </c>
      <c r="F1983" s="8">
        <f>Daten!F1983</f>
        <v>1403</v>
      </c>
      <c r="G1983" s="26">
        <f t="shared" si="766"/>
        <v>118</v>
      </c>
      <c r="H1983" s="28">
        <f t="shared" si="767"/>
        <v>8.4105488239486811E-2</v>
      </c>
      <c r="I1983" s="20">
        <f t="shared" si="768"/>
        <v>19.986374935633513</v>
      </c>
      <c r="J1983" s="20">
        <f t="shared" si="769"/>
        <v>98.013625064366494</v>
      </c>
      <c r="K1983" s="26">
        <f t="shared" si="770"/>
        <v>-49006.812532183249</v>
      </c>
      <c r="L1983" s="15">
        <f>Daten!G1983</f>
        <v>266</v>
      </c>
      <c r="M1983" s="15">
        <f>Daten!H1983</f>
        <v>1034</v>
      </c>
      <c r="N1983" s="15">
        <f>Daten!I1983</f>
        <v>221</v>
      </c>
      <c r="O1983" s="27">
        <f t="shared" si="771"/>
        <v>0.47098646034816249</v>
      </c>
      <c r="P1983" s="15">
        <f t="shared" si="772"/>
        <v>591.9129046230189</v>
      </c>
      <c r="Q1983" s="20">
        <f t="shared" si="773"/>
        <v>-104.9129046230189</v>
      </c>
      <c r="R1983" s="26">
        <f t="shared" si="774"/>
        <v>-20982.580924603782</v>
      </c>
      <c r="S1983" s="8">
        <f>Daten!K1983</f>
        <v>6766.08</v>
      </c>
      <c r="T1983" s="8">
        <f>Daten!L1983</f>
        <v>151138.71</v>
      </c>
      <c r="U1983" s="8">
        <f>Daten!M1983</f>
        <v>363146.73</v>
      </c>
      <c r="V1983" s="8">
        <f>Daten!N1983</f>
        <v>500</v>
      </c>
      <c r="W1983" s="8">
        <f>Daten!O1983</f>
        <v>500</v>
      </c>
      <c r="X1983" s="22">
        <f t="shared" si="775"/>
        <v>521051.51999999996</v>
      </c>
      <c r="Y1983" s="8">
        <f t="shared" si="776"/>
        <v>623957.37305311253</v>
      </c>
      <c r="Z1983" s="20">
        <f t="shared" si="777"/>
        <v>-102905.85305311257</v>
      </c>
      <c r="AA1983" s="26">
        <f t="shared" si="778"/>
        <v>10290.585305311259</v>
      </c>
      <c r="AB1983" s="31">
        <f t="shared" si="779"/>
        <v>-59698.808151475772</v>
      </c>
      <c r="AC1983" s="30">
        <f t="shared" si="780"/>
        <v>0</v>
      </c>
      <c r="AG1983" s="25">
        <f t="shared" si="781"/>
        <v>0</v>
      </c>
      <c r="AH1983" s="25">
        <f t="shared" si="782"/>
        <v>0</v>
      </c>
      <c r="AI1983" s="25">
        <f t="shared" si="783"/>
        <v>0</v>
      </c>
      <c r="AJ1983" s="25">
        <f t="shared" si="784"/>
        <v>1</v>
      </c>
      <c r="AK1983" s="25">
        <f t="shared" si="785"/>
        <v>0</v>
      </c>
      <c r="AL1983" s="25">
        <f t="shared" ca="1" si="786"/>
        <v>0</v>
      </c>
      <c r="AM1983" s="25">
        <f t="shared" ca="1" si="787"/>
        <v>0</v>
      </c>
      <c r="AN1983" s="25">
        <f ca="1">IF(AM1983=0,0,COUNTIF($AM$19:AM1983,C1983*10+1))</f>
        <v>0</v>
      </c>
      <c r="AO1983" s="20">
        <f t="shared" ca="1" si="788"/>
        <v>0</v>
      </c>
      <c r="AP1983" s="32">
        <f t="shared" ca="1" si="789"/>
        <v>0</v>
      </c>
    </row>
    <row r="1984" spans="1:42" x14ac:dyDescent="0.2">
      <c r="A1984" s="14">
        <f>Daten!A1984</f>
        <v>70911</v>
      </c>
      <c r="B1984" s="7" t="str">
        <f>Daten!B1984</f>
        <v xml:space="preserve">Gallzein                                          </v>
      </c>
      <c r="C1984" s="14">
        <f t="shared" si="765"/>
        <v>7</v>
      </c>
      <c r="D1984" s="9">
        <f>Daten!D1984</f>
        <v>0</v>
      </c>
      <c r="E1984" s="8">
        <f>Daten!E1984</f>
        <v>706</v>
      </c>
      <c r="F1984" s="8">
        <f>Daten!F1984</f>
        <v>678</v>
      </c>
      <c r="G1984" s="26">
        <f t="shared" si="766"/>
        <v>28</v>
      </c>
      <c r="H1984" s="28">
        <f t="shared" si="767"/>
        <v>4.1297935103244837E-2</v>
      </c>
      <c r="I1984" s="20">
        <f t="shared" si="768"/>
        <v>9.658419249008924</v>
      </c>
      <c r="J1984" s="20">
        <f t="shared" si="769"/>
        <v>18.341580750991078</v>
      </c>
      <c r="K1984" s="26">
        <f t="shared" si="770"/>
        <v>-9170.7903754955387</v>
      </c>
      <c r="L1984" s="15">
        <f>Daten!G1984</f>
        <v>149</v>
      </c>
      <c r="M1984" s="15">
        <f>Daten!H1984</f>
        <v>452</v>
      </c>
      <c r="N1984" s="15">
        <f>Daten!I1984</f>
        <v>105</v>
      </c>
      <c r="O1984" s="27">
        <f t="shared" si="771"/>
        <v>0.56194690265486724</v>
      </c>
      <c r="P1984" s="15">
        <f t="shared" si="772"/>
        <v>258.74722716596187</v>
      </c>
      <c r="Q1984" s="20">
        <f t="shared" si="773"/>
        <v>-4.7472271659618741</v>
      </c>
      <c r="R1984" s="26">
        <f t="shared" si="774"/>
        <v>-949.44543319237482</v>
      </c>
      <c r="S1984" s="8">
        <f>Daten!K1984</f>
        <v>3035.19</v>
      </c>
      <c r="T1984" s="8">
        <f>Daten!L1984</f>
        <v>35773.629999999997</v>
      </c>
      <c r="U1984" s="8">
        <f>Daten!M1984</f>
        <v>94329.66</v>
      </c>
      <c r="V1984" s="8">
        <f>Daten!N1984</f>
        <v>500</v>
      </c>
      <c r="W1984" s="8">
        <f>Daten!O1984</f>
        <v>500</v>
      </c>
      <c r="X1984" s="22">
        <f t="shared" si="775"/>
        <v>133138.48000000001</v>
      </c>
      <c r="Y1984" s="8">
        <f t="shared" si="776"/>
        <v>289621.23956311465</v>
      </c>
      <c r="Z1984" s="20">
        <f t="shared" si="777"/>
        <v>-156482.75956311464</v>
      </c>
      <c r="AA1984" s="26">
        <f t="shared" si="778"/>
        <v>15648.275956311465</v>
      </c>
      <c r="AB1984" s="31">
        <f t="shared" si="779"/>
        <v>5528.0401476235511</v>
      </c>
      <c r="AC1984" s="30">
        <f t="shared" si="780"/>
        <v>5528.0401476235511</v>
      </c>
      <c r="AG1984" s="25">
        <f t="shared" si="781"/>
        <v>-9170.7903754955387</v>
      </c>
      <c r="AH1984" s="25">
        <f t="shared" si="782"/>
        <v>15648.275956311465</v>
      </c>
      <c r="AI1984" s="25">
        <f t="shared" si="783"/>
        <v>6477.4855808159264</v>
      </c>
      <c r="AJ1984" s="25">
        <f t="shared" si="784"/>
        <v>1</v>
      </c>
      <c r="AK1984" s="25">
        <f t="shared" si="785"/>
        <v>6477.4855808159264</v>
      </c>
      <c r="AL1984" s="25">
        <f t="shared" ca="1" si="786"/>
        <v>12147</v>
      </c>
      <c r="AM1984" s="25">
        <f t="shared" ca="1" si="787"/>
        <v>71</v>
      </c>
      <c r="AN1984" s="25">
        <f ca="1">IF(AM1984=0,0,COUNTIF($AM$19:AM1984,C1984*10+1))</f>
        <v>100</v>
      </c>
      <c r="AO1984" s="20">
        <f t="shared" ca="1" si="788"/>
        <v>0</v>
      </c>
      <c r="AP1984" s="32">
        <f t="shared" ca="1" si="789"/>
        <v>12147</v>
      </c>
    </row>
    <row r="1985" spans="1:42" x14ac:dyDescent="0.2">
      <c r="A1985" s="14">
        <f>Daten!A1985</f>
        <v>70912</v>
      </c>
      <c r="B1985" s="7" t="str">
        <f>Daten!B1985</f>
        <v xml:space="preserve">Gerlos                                            </v>
      </c>
      <c r="C1985" s="14">
        <f t="shared" si="765"/>
        <v>7</v>
      </c>
      <c r="D1985" s="9">
        <f>Daten!D1985</f>
        <v>0</v>
      </c>
      <c r="E1985" s="8">
        <f>Daten!E1985</f>
        <v>785</v>
      </c>
      <c r="F1985" s="8">
        <f>Daten!F1985</f>
        <v>807</v>
      </c>
      <c r="G1985" s="26">
        <f t="shared" si="766"/>
        <v>-22</v>
      </c>
      <c r="H1985" s="28">
        <f t="shared" si="767"/>
        <v>-2.7261462205700124E-2</v>
      </c>
      <c r="I1985" s="20">
        <f t="shared" si="768"/>
        <v>11.496083088422127</v>
      </c>
      <c r="J1985" s="20">
        <f t="shared" si="769"/>
        <v>-33.496083088422125</v>
      </c>
      <c r="K1985" s="26">
        <f t="shared" si="770"/>
        <v>16748.041544211064</v>
      </c>
      <c r="L1985" s="15">
        <f>Daten!G1985</f>
        <v>122</v>
      </c>
      <c r="M1985" s="15">
        <f>Daten!H1985</f>
        <v>495</v>
      </c>
      <c r="N1985" s="15">
        <f>Daten!I1985</f>
        <v>168</v>
      </c>
      <c r="O1985" s="27">
        <f t="shared" si="771"/>
        <v>0.58585858585858586</v>
      </c>
      <c r="P1985" s="15">
        <f t="shared" si="772"/>
        <v>283.36256072378563</v>
      </c>
      <c r="Q1985" s="20">
        <f t="shared" si="773"/>
        <v>6.6374392762143657</v>
      </c>
      <c r="R1985" s="26">
        <f t="shared" si="774"/>
        <v>1327.4878552428731</v>
      </c>
      <c r="S1985" s="8">
        <f>Daten!K1985</f>
        <v>9116.75</v>
      </c>
      <c r="T1985" s="8">
        <f>Daten!L1985</f>
        <v>208639.8</v>
      </c>
      <c r="U1985" s="8">
        <f>Daten!M1985</f>
        <v>877129.69</v>
      </c>
      <c r="V1985" s="8">
        <f>Daten!N1985</f>
        <v>500</v>
      </c>
      <c r="W1985" s="8">
        <f>Daten!O1985</f>
        <v>500</v>
      </c>
      <c r="X1985" s="22">
        <f t="shared" si="775"/>
        <v>1094886.24</v>
      </c>
      <c r="Y1985" s="8">
        <f t="shared" si="776"/>
        <v>322029.28195048869</v>
      </c>
      <c r="Z1985" s="20">
        <f t="shared" si="777"/>
        <v>772856.9580495113</v>
      </c>
      <c r="AA1985" s="26">
        <f t="shared" si="778"/>
        <v>-77285.69580495113</v>
      </c>
      <c r="AB1985" s="31">
        <f t="shared" si="779"/>
        <v>-59210.166405497192</v>
      </c>
      <c r="AC1985" s="30">
        <f t="shared" si="780"/>
        <v>0</v>
      </c>
      <c r="AG1985" s="25">
        <f t="shared" si="781"/>
        <v>0</v>
      </c>
      <c r="AH1985" s="25">
        <f t="shared" si="782"/>
        <v>0</v>
      </c>
      <c r="AI1985" s="25">
        <f t="shared" si="783"/>
        <v>0</v>
      </c>
      <c r="AJ1985" s="25">
        <f t="shared" si="784"/>
        <v>1</v>
      </c>
      <c r="AK1985" s="25">
        <f t="shared" si="785"/>
        <v>0</v>
      </c>
      <c r="AL1985" s="25">
        <f t="shared" ca="1" si="786"/>
        <v>0</v>
      </c>
      <c r="AM1985" s="25">
        <f t="shared" ca="1" si="787"/>
        <v>0</v>
      </c>
      <c r="AN1985" s="25">
        <f ca="1">IF(AM1985=0,0,COUNTIF($AM$19:AM1985,C1985*10+1))</f>
        <v>0</v>
      </c>
      <c r="AO1985" s="20">
        <f t="shared" ca="1" si="788"/>
        <v>0</v>
      </c>
      <c r="AP1985" s="32">
        <f t="shared" ca="1" si="789"/>
        <v>0</v>
      </c>
    </row>
    <row r="1986" spans="1:42" x14ac:dyDescent="0.2">
      <c r="A1986" s="14">
        <f>Daten!A1986</f>
        <v>70913</v>
      </c>
      <c r="B1986" s="7" t="str">
        <f>Daten!B1986</f>
        <v xml:space="preserve">Gerlosberg                                        </v>
      </c>
      <c r="C1986" s="14">
        <f t="shared" si="765"/>
        <v>7</v>
      </c>
      <c r="D1986" s="9">
        <f>Daten!D1986</f>
        <v>0</v>
      </c>
      <c r="E1986" s="8">
        <f>Daten!E1986</f>
        <v>481</v>
      </c>
      <c r="F1986" s="8">
        <f>Daten!F1986</f>
        <v>476</v>
      </c>
      <c r="G1986" s="26">
        <f t="shared" si="766"/>
        <v>5</v>
      </c>
      <c r="H1986" s="28">
        <f t="shared" si="767"/>
        <v>1.050420168067227E-2</v>
      </c>
      <c r="I1986" s="20">
        <f t="shared" si="768"/>
        <v>6.7808371128735221</v>
      </c>
      <c r="J1986" s="20">
        <f t="shared" si="769"/>
        <v>-1.7808371128735221</v>
      </c>
      <c r="K1986" s="26">
        <f t="shared" si="770"/>
        <v>890.41855643676104</v>
      </c>
      <c r="L1986" s="15">
        <f>Daten!G1986</f>
        <v>88</v>
      </c>
      <c r="M1986" s="15">
        <f>Daten!H1986</f>
        <v>323</v>
      </c>
      <c r="N1986" s="15">
        <f>Daten!I1986</f>
        <v>70</v>
      </c>
      <c r="O1986" s="27">
        <f t="shared" si="771"/>
        <v>0.48916408668730649</v>
      </c>
      <c r="P1986" s="15">
        <f t="shared" si="772"/>
        <v>184.90122649249045</v>
      </c>
      <c r="Q1986" s="20">
        <f t="shared" si="773"/>
        <v>-26.901226492490451</v>
      </c>
      <c r="R1986" s="26">
        <f t="shared" si="774"/>
        <v>-5380.2452984980901</v>
      </c>
      <c r="S1986" s="8">
        <f>Daten!K1986</f>
        <v>1688.6</v>
      </c>
      <c r="T1986" s="8">
        <f>Daten!L1986</f>
        <v>36660.01</v>
      </c>
      <c r="U1986" s="8">
        <f>Daten!M1986</f>
        <v>43780.62</v>
      </c>
      <c r="V1986" s="8">
        <f>Daten!N1986</f>
        <v>500</v>
      </c>
      <c r="W1986" s="8">
        <f>Daten!O1986</f>
        <v>500</v>
      </c>
      <c r="X1986" s="22">
        <f t="shared" si="775"/>
        <v>82129.23000000001</v>
      </c>
      <c r="Y1986" s="8">
        <f t="shared" si="776"/>
        <v>197319.85301679626</v>
      </c>
      <c r="Z1986" s="20">
        <f t="shared" si="777"/>
        <v>-115190.62301679625</v>
      </c>
      <c r="AA1986" s="26">
        <f t="shared" si="778"/>
        <v>11519.062301679625</v>
      </c>
      <c r="AB1986" s="31">
        <f t="shared" si="779"/>
        <v>7029.2355596182961</v>
      </c>
      <c r="AC1986" s="30">
        <f t="shared" si="780"/>
        <v>7029.2355596182961</v>
      </c>
      <c r="AG1986" s="25">
        <f t="shared" si="781"/>
        <v>890.41855643676104</v>
      </c>
      <c r="AH1986" s="25">
        <f t="shared" si="782"/>
        <v>11519.062301679625</v>
      </c>
      <c r="AI1986" s="25">
        <f t="shared" si="783"/>
        <v>12409.480858116387</v>
      </c>
      <c r="AJ1986" s="25">
        <f t="shared" si="784"/>
        <v>1</v>
      </c>
      <c r="AK1986" s="25">
        <f t="shared" si="785"/>
        <v>12409.480858116387</v>
      </c>
      <c r="AL1986" s="25">
        <f t="shared" ca="1" si="786"/>
        <v>23270</v>
      </c>
      <c r="AM1986" s="25">
        <f t="shared" ca="1" si="787"/>
        <v>71</v>
      </c>
      <c r="AN1986" s="25">
        <f ca="1">IF(AM1986=0,0,COUNTIF($AM$19:AM1986,C1986*10+1))</f>
        <v>101</v>
      </c>
      <c r="AO1986" s="20">
        <f t="shared" ca="1" si="788"/>
        <v>0</v>
      </c>
      <c r="AP1986" s="32">
        <f t="shared" ca="1" si="789"/>
        <v>23270</v>
      </c>
    </row>
    <row r="1987" spans="1:42" x14ac:dyDescent="0.2">
      <c r="A1987" s="14">
        <f>Daten!A1987</f>
        <v>70914</v>
      </c>
      <c r="B1987" s="7" t="str">
        <f>Daten!B1987</f>
        <v xml:space="preserve">Hainzenberg                                       </v>
      </c>
      <c r="C1987" s="14">
        <f t="shared" si="765"/>
        <v>7</v>
      </c>
      <c r="D1987" s="9">
        <f>Daten!D1987</f>
        <v>0</v>
      </c>
      <c r="E1987" s="8">
        <f>Daten!E1987</f>
        <v>738</v>
      </c>
      <c r="F1987" s="8">
        <f>Daten!F1987</f>
        <v>716</v>
      </c>
      <c r="G1987" s="26">
        <f t="shared" si="766"/>
        <v>22</v>
      </c>
      <c r="H1987" s="28">
        <f t="shared" si="767"/>
        <v>3.0726256983240222E-2</v>
      </c>
      <c r="I1987" s="20">
        <f t="shared" si="768"/>
        <v>10.199746581549247</v>
      </c>
      <c r="J1987" s="20">
        <f t="shared" si="769"/>
        <v>11.800253418450753</v>
      </c>
      <c r="K1987" s="26">
        <f t="shared" si="770"/>
        <v>-5900.1267092253765</v>
      </c>
      <c r="L1987" s="15">
        <f>Daten!G1987</f>
        <v>121</v>
      </c>
      <c r="M1987" s="15">
        <f>Daten!H1987</f>
        <v>477</v>
      </c>
      <c r="N1987" s="15">
        <f>Daten!I1987</f>
        <v>140</v>
      </c>
      <c r="O1987" s="27">
        <f t="shared" si="771"/>
        <v>0.54716981132075471</v>
      </c>
      <c r="P1987" s="15">
        <f t="shared" si="772"/>
        <v>273.05846760655709</v>
      </c>
      <c r="Q1987" s="20">
        <f t="shared" si="773"/>
        <v>-12.058467606557087</v>
      </c>
      <c r="R1987" s="26">
        <f t="shared" si="774"/>
        <v>-2411.6935213114175</v>
      </c>
      <c r="S1987" s="8">
        <f>Daten!K1987</f>
        <v>2877.9</v>
      </c>
      <c r="T1987" s="8">
        <f>Daten!L1987</f>
        <v>63261.3</v>
      </c>
      <c r="U1987" s="8">
        <f>Daten!M1987</f>
        <v>88488.87</v>
      </c>
      <c r="V1987" s="8">
        <f>Daten!N1987</f>
        <v>500</v>
      </c>
      <c r="W1987" s="8">
        <f>Daten!O1987</f>
        <v>500</v>
      </c>
      <c r="X1987" s="22">
        <f t="shared" si="775"/>
        <v>154628.07</v>
      </c>
      <c r="Y1987" s="8">
        <f t="shared" si="776"/>
        <v>302748.54787192441</v>
      </c>
      <c r="Z1987" s="20">
        <f t="shared" si="777"/>
        <v>-148120.47787192441</v>
      </c>
      <c r="AA1987" s="26">
        <f t="shared" si="778"/>
        <v>14812.047787192441</v>
      </c>
      <c r="AB1987" s="31">
        <f t="shared" si="779"/>
        <v>6500.2275566556473</v>
      </c>
      <c r="AC1987" s="30">
        <f t="shared" si="780"/>
        <v>6500.2275566556473</v>
      </c>
      <c r="AG1987" s="25">
        <f t="shared" si="781"/>
        <v>-5900.1267092253765</v>
      </c>
      <c r="AH1987" s="25">
        <f t="shared" si="782"/>
        <v>14812.047787192441</v>
      </c>
      <c r="AI1987" s="25">
        <f t="shared" si="783"/>
        <v>8911.9210779670648</v>
      </c>
      <c r="AJ1987" s="25">
        <f t="shared" si="784"/>
        <v>1</v>
      </c>
      <c r="AK1987" s="25">
        <f t="shared" si="785"/>
        <v>8911.9210779670648</v>
      </c>
      <c r="AL1987" s="25">
        <f t="shared" ca="1" si="786"/>
        <v>16712</v>
      </c>
      <c r="AM1987" s="25">
        <f t="shared" ca="1" si="787"/>
        <v>71</v>
      </c>
      <c r="AN1987" s="25">
        <f ca="1">IF(AM1987=0,0,COUNTIF($AM$19:AM1987,C1987*10+1))</f>
        <v>102</v>
      </c>
      <c r="AO1987" s="20">
        <f t="shared" ca="1" si="788"/>
        <v>0</v>
      </c>
      <c r="AP1987" s="32">
        <f t="shared" ca="1" si="789"/>
        <v>16712</v>
      </c>
    </row>
    <row r="1988" spans="1:42" x14ac:dyDescent="0.2">
      <c r="A1988" s="14">
        <f>Daten!A1988</f>
        <v>70915</v>
      </c>
      <c r="B1988" s="7" t="str">
        <f>Daten!B1988</f>
        <v xml:space="preserve">Hart im Zillertal                                 </v>
      </c>
      <c r="C1988" s="14">
        <f t="shared" si="765"/>
        <v>7</v>
      </c>
      <c r="D1988" s="9">
        <f>Daten!D1988</f>
        <v>0</v>
      </c>
      <c r="E1988" s="8">
        <f>Daten!E1988</f>
        <v>1666</v>
      </c>
      <c r="F1988" s="8">
        <f>Daten!F1988</f>
        <v>1585</v>
      </c>
      <c r="G1988" s="26">
        <f t="shared" si="766"/>
        <v>81</v>
      </c>
      <c r="H1988" s="28">
        <f t="shared" si="767"/>
        <v>5.1104100946372237E-2</v>
      </c>
      <c r="I1988" s="20">
        <f t="shared" si="768"/>
        <v>22.57904794937927</v>
      </c>
      <c r="J1988" s="20">
        <f t="shared" si="769"/>
        <v>58.420952050620727</v>
      </c>
      <c r="K1988" s="26">
        <f t="shared" si="770"/>
        <v>-29210.476025310363</v>
      </c>
      <c r="L1988" s="15">
        <f>Daten!G1988</f>
        <v>276</v>
      </c>
      <c r="M1988" s="15">
        <f>Daten!H1988</f>
        <v>1132</v>
      </c>
      <c r="N1988" s="15">
        <f>Daten!I1988</f>
        <v>258</v>
      </c>
      <c r="O1988" s="27">
        <f t="shared" si="771"/>
        <v>0.4717314487632509</v>
      </c>
      <c r="P1988" s="15">
        <f t="shared" si="772"/>
        <v>648.01296715015224</v>
      </c>
      <c r="Q1988" s="20">
        <f t="shared" si="773"/>
        <v>-114.01296715015224</v>
      </c>
      <c r="R1988" s="26">
        <f t="shared" si="774"/>
        <v>-22802.593430030447</v>
      </c>
      <c r="S1988" s="8">
        <f>Daten!K1988</f>
        <v>819.6</v>
      </c>
      <c r="T1988" s="8">
        <f>Daten!L1988</f>
        <v>113493.82</v>
      </c>
      <c r="U1988" s="8">
        <f>Daten!M1988</f>
        <v>166907.43</v>
      </c>
      <c r="V1988" s="8">
        <f>Daten!N1988</f>
        <v>500</v>
      </c>
      <c r="W1988" s="8">
        <f>Daten!O1988</f>
        <v>500</v>
      </c>
      <c r="X1988" s="22">
        <f t="shared" si="775"/>
        <v>281220.84999999998</v>
      </c>
      <c r="Y1988" s="8">
        <f t="shared" si="776"/>
        <v>683440.48882740655</v>
      </c>
      <c r="Z1988" s="20">
        <f t="shared" si="777"/>
        <v>-402219.63882740657</v>
      </c>
      <c r="AA1988" s="26">
        <f t="shared" si="778"/>
        <v>40221.96388274066</v>
      </c>
      <c r="AB1988" s="31">
        <f t="shared" si="779"/>
        <v>-11791.10557260015</v>
      </c>
      <c r="AC1988" s="30">
        <f t="shared" si="780"/>
        <v>0</v>
      </c>
      <c r="AG1988" s="25">
        <f t="shared" si="781"/>
        <v>0</v>
      </c>
      <c r="AH1988" s="25">
        <f t="shared" si="782"/>
        <v>0</v>
      </c>
      <c r="AI1988" s="25">
        <f t="shared" si="783"/>
        <v>0</v>
      </c>
      <c r="AJ1988" s="25">
        <f t="shared" si="784"/>
        <v>1</v>
      </c>
      <c r="AK1988" s="25">
        <f t="shared" si="785"/>
        <v>0</v>
      </c>
      <c r="AL1988" s="25">
        <f t="shared" ca="1" si="786"/>
        <v>0</v>
      </c>
      <c r="AM1988" s="25">
        <f t="shared" ca="1" si="787"/>
        <v>0</v>
      </c>
      <c r="AN1988" s="25">
        <f ca="1">IF(AM1988=0,0,COUNTIF($AM$19:AM1988,C1988*10+1))</f>
        <v>0</v>
      </c>
      <c r="AO1988" s="20">
        <f t="shared" ca="1" si="788"/>
        <v>0</v>
      </c>
      <c r="AP1988" s="32">
        <f t="shared" ca="1" si="789"/>
        <v>0</v>
      </c>
    </row>
    <row r="1989" spans="1:42" x14ac:dyDescent="0.2">
      <c r="A1989" s="14">
        <f>Daten!A1989</f>
        <v>70916</v>
      </c>
      <c r="B1989" s="7" t="str">
        <f>Daten!B1989</f>
        <v xml:space="preserve">Hippach                                           </v>
      </c>
      <c r="C1989" s="14">
        <f t="shared" si="765"/>
        <v>7</v>
      </c>
      <c r="D1989" s="9">
        <f>Daten!D1989</f>
        <v>0</v>
      </c>
      <c r="E1989" s="8">
        <f>Daten!E1989</f>
        <v>1455</v>
      </c>
      <c r="F1989" s="8">
        <f>Daten!F1989</f>
        <v>1445</v>
      </c>
      <c r="G1989" s="26">
        <f t="shared" si="766"/>
        <v>10</v>
      </c>
      <c r="H1989" s="28">
        <f t="shared" si="767"/>
        <v>6.920415224913495E-3</v>
      </c>
      <c r="I1989" s="20">
        <f t="shared" si="768"/>
        <v>20.584684092651763</v>
      </c>
      <c r="J1989" s="20">
        <f t="shared" si="769"/>
        <v>-10.584684092651763</v>
      </c>
      <c r="K1989" s="26">
        <f t="shared" si="770"/>
        <v>5292.3420463258817</v>
      </c>
      <c r="L1989" s="15">
        <f>Daten!G1989</f>
        <v>232</v>
      </c>
      <c r="M1989" s="15">
        <f>Daten!H1989</f>
        <v>961</v>
      </c>
      <c r="N1989" s="15">
        <f>Daten!I1989</f>
        <v>262</v>
      </c>
      <c r="O1989" s="27">
        <f t="shared" si="771"/>
        <v>0.51404786680541104</v>
      </c>
      <c r="P1989" s="15">
        <f t="shared" si="772"/>
        <v>550.12408253648084</v>
      </c>
      <c r="Q1989" s="20">
        <f t="shared" si="773"/>
        <v>-56.124082536480842</v>
      </c>
      <c r="R1989" s="26">
        <f t="shared" si="774"/>
        <v>-11224.816507296167</v>
      </c>
      <c r="S1989" s="8">
        <f>Daten!K1989</f>
        <v>3433.86</v>
      </c>
      <c r="T1989" s="8">
        <f>Daten!L1989</f>
        <v>111800.72</v>
      </c>
      <c r="U1989" s="8">
        <f>Daten!M1989</f>
        <v>231258.5</v>
      </c>
      <c r="V1989" s="8">
        <f>Daten!N1989</f>
        <v>500</v>
      </c>
      <c r="W1989" s="8">
        <f>Daten!O1989</f>
        <v>500</v>
      </c>
      <c r="X1989" s="22">
        <f t="shared" si="775"/>
        <v>346493.08</v>
      </c>
      <c r="Y1989" s="8">
        <f t="shared" si="776"/>
        <v>596882.29966619238</v>
      </c>
      <c r="Z1989" s="20">
        <f t="shared" si="777"/>
        <v>-250389.21966619237</v>
      </c>
      <c r="AA1989" s="26">
        <f t="shared" si="778"/>
        <v>25038.921966619237</v>
      </c>
      <c r="AB1989" s="31">
        <f t="shared" si="779"/>
        <v>19106.44750564895</v>
      </c>
      <c r="AC1989" s="30">
        <f t="shared" si="780"/>
        <v>19106.44750564895</v>
      </c>
      <c r="AG1989" s="25">
        <f t="shared" si="781"/>
        <v>5292.3420463258817</v>
      </c>
      <c r="AH1989" s="25">
        <f t="shared" si="782"/>
        <v>25038.921966619237</v>
      </c>
      <c r="AI1989" s="25">
        <f t="shared" si="783"/>
        <v>30331.264012945117</v>
      </c>
      <c r="AJ1989" s="25">
        <f t="shared" si="784"/>
        <v>1</v>
      </c>
      <c r="AK1989" s="25">
        <f t="shared" si="785"/>
        <v>30331.264012945117</v>
      </c>
      <c r="AL1989" s="25">
        <f t="shared" ca="1" si="786"/>
        <v>56877</v>
      </c>
      <c r="AM1989" s="25">
        <f t="shared" ca="1" si="787"/>
        <v>71</v>
      </c>
      <c r="AN1989" s="25">
        <f ca="1">IF(AM1989=0,0,COUNTIF($AM$19:AM1989,C1989*10+1))</f>
        <v>103</v>
      </c>
      <c r="AO1989" s="20">
        <f t="shared" ca="1" si="788"/>
        <v>0</v>
      </c>
      <c r="AP1989" s="32">
        <f t="shared" ca="1" si="789"/>
        <v>56877</v>
      </c>
    </row>
    <row r="1990" spans="1:42" x14ac:dyDescent="0.2">
      <c r="A1990" s="14">
        <f>Daten!A1990</f>
        <v>70917</v>
      </c>
      <c r="B1990" s="7" t="str">
        <f>Daten!B1990</f>
        <v xml:space="preserve">Jenbach                                           </v>
      </c>
      <c r="C1990" s="14">
        <f t="shared" si="765"/>
        <v>7</v>
      </c>
      <c r="D1990" s="9">
        <f>Daten!D1990</f>
        <v>0</v>
      </c>
      <c r="E1990" s="8">
        <f>Daten!E1990</f>
        <v>7578</v>
      </c>
      <c r="F1990" s="8">
        <f>Daten!F1990</f>
        <v>7211</v>
      </c>
      <c r="G1990" s="26">
        <f t="shared" si="766"/>
        <v>367</v>
      </c>
      <c r="H1990" s="28">
        <f t="shared" si="767"/>
        <v>5.0894466786853415E-2</v>
      </c>
      <c r="I1990" s="20">
        <f t="shared" si="768"/>
        <v>102.72398407758607</v>
      </c>
      <c r="J1990" s="20">
        <f t="shared" si="769"/>
        <v>264.27601592241393</v>
      </c>
      <c r="K1990" s="26">
        <f t="shared" si="770"/>
        <v>-132138.00796120695</v>
      </c>
      <c r="L1990" s="15">
        <f>Daten!G1990</f>
        <v>1118</v>
      </c>
      <c r="M1990" s="15">
        <f>Daten!H1990</f>
        <v>4980</v>
      </c>
      <c r="N1990" s="15">
        <f>Daten!I1990</f>
        <v>1480</v>
      </c>
      <c r="O1990" s="27">
        <f t="shared" si="771"/>
        <v>0.52168674698795181</v>
      </c>
      <c r="P1990" s="15">
        <f t="shared" si="772"/>
        <v>2850.7990957665711</v>
      </c>
      <c r="Q1990" s="20">
        <f t="shared" si="773"/>
        <v>-252.7990957665711</v>
      </c>
      <c r="R1990" s="26">
        <f t="shared" si="774"/>
        <v>-50559.819153314224</v>
      </c>
      <c r="S1990" s="8">
        <f>Daten!K1990</f>
        <v>2801.14</v>
      </c>
      <c r="T1990" s="8">
        <f>Daten!L1990</f>
        <v>564404.28</v>
      </c>
      <c r="U1990" s="8">
        <f>Daten!M1990</f>
        <v>6636320.1799999997</v>
      </c>
      <c r="V1990" s="8">
        <f>Daten!N1990</f>
        <v>500</v>
      </c>
      <c r="W1990" s="8">
        <f>Daten!O1990</f>
        <v>500</v>
      </c>
      <c r="X1990" s="22">
        <f t="shared" si="775"/>
        <v>7203525.5999999996</v>
      </c>
      <c r="Y1990" s="8">
        <f t="shared" si="776"/>
        <v>3108710.6988800042</v>
      </c>
      <c r="Z1990" s="20">
        <f t="shared" si="777"/>
        <v>4094814.9011199954</v>
      </c>
      <c r="AA1990" s="26">
        <f t="shared" si="778"/>
        <v>-409481.49011199956</v>
      </c>
      <c r="AB1990" s="31">
        <f t="shared" si="779"/>
        <v>-592179.31722652074</v>
      </c>
      <c r="AC1990" s="30">
        <f t="shared" si="780"/>
        <v>0</v>
      </c>
      <c r="AG1990" s="25">
        <f t="shared" si="781"/>
        <v>0</v>
      </c>
      <c r="AH1990" s="25">
        <f t="shared" si="782"/>
        <v>0</v>
      </c>
      <c r="AI1990" s="25">
        <f t="shared" si="783"/>
        <v>0</v>
      </c>
      <c r="AJ1990" s="25">
        <f t="shared" si="784"/>
        <v>1</v>
      </c>
      <c r="AK1990" s="25">
        <f t="shared" si="785"/>
        <v>0</v>
      </c>
      <c r="AL1990" s="25">
        <f t="shared" ca="1" si="786"/>
        <v>0</v>
      </c>
      <c r="AM1990" s="25">
        <f t="shared" ca="1" si="787"/>
        <v>0</v>
      </c>
      <c r="AN1990" s="25">
        <f ca="1">IF(AM1990=0,0,COUNTIF($AM$19:AM1990,C1990*10+1))</f>
        <v>0</v>
      </c>
      <c r="AO1990" s="20">
        <f t="shared" ca="1" si="788"/>
        <v>0</v>
      </c>
      <c r="AP1990" s="32">
        <f t="shared" ca="1" si="789"/>
        <v>0</v>
      </c>
    </row>
    <row r="1991" spans="1:42" x14ac:dyDescent="0.2">
      <c r="A1991" s="14">
        <f>Daten!A1991</f>
        <v>70918</v>
      </c>
      <c r="B1991" s="7" t="str">
        <f>Daten!B1991</f>
        <v xml:space="preserve">Kaltenbach                                        </v>
      </c>
      <c r="C1991" s="14">
        <f t="shared" si="765"/>
        <v>7</v>
      </c>
      <c r="D1991" s="9">
        <f>Daten!D1991</f>
        <v>0</v>
      </c>
      <c r="E1991" s="8">
        <f>Daten!E1991</f>
        <v>1315</v>
      </c>
      <c r="F1991" s="8">
        <f>Daten!F1991</f>
        <v>1310</v>
      </c>
      <c r="G1991" s="26">
        <f t="shared" si="766"/>
        <v>5</v>
      </c>
      <c r="H1991" s="28">
        <f t="shared" si="767"/>
        <v>3.8167938931297708E-3</v>
      </c>
      <c r="I1991" s="20">
        <f t="shared" si="768"/>
        <v>18.661547516521669</v>
      </c>
      <c r="J1991" s="20">
        <f t="shared" si="769"/>
        <v>-13.661547516521669</v>
      </c>
      <c r="K1991" s="26">
        <f t="shared" si="770"/>
        <v>6830.7737582608343</v>
      </c>
      <c r="L1991" s="15">
        <f>Daten!G1991</f>
        <v>202</v>
      </c>
      <c r="M1991" s="15">
        <f>Daten!H1991</f>
        <v>881</v>
      </c>
      <c r="N1991" s="15">
        <f>Daten!I1991</f>
        <v>232</v>
      </c>
      <c r="O1991" s="27">
        <f t="shared" si="771"/>
        <v>0.49262202043132802</v>
      </c>
      <c r="P1991" s="15">
        <f t="shared" si="772"/>
        <v>504.32811312657611</v>
      </c>
      <c r="Q1991" s="20">
        <f t="shared" si="773"/>
        <v>-70.328113126576113</v>
      </c>
      <c r="R1991" s="26">
        <f t="shared" si="774"/>
        <v>-14065.622625315224</v>
      </c>
      <c r="S1991" s="8">
        <f>Daten!K1991</f>
        <v>2918.57</v>
      </c>
      <c r="T1991" s="8">
        <f>Daten!L1991</f>
        <v>186230.29</v>
      </c>
      <c r="U1991" s="8">
        <f>Daten!M1991</f>
        <v>1190449.02</v>
      </c>
      <c r="V1991" s="8">
        <f>Daten!N1991</f>
        <v>500</v>
      </c>
      <c r="W1991" s="8">
        <f>Daten!O1991</f>
        <v>500</v>
      </c>
      <c r="X1991" s="22">
        <f t="shared" si="775"/>
        <v>1379597.8800000001</v>
      </c>
      <c r="Y1991" s="8">
        <f t="shared" si="776"/>
        <v>539450.32581514982</v>
      </c>
      <c r="Z1991" s="20">
        <f t="shared" si="777"/>
        <v>840147.55418485031</v>
      </c>
      <c r="AA1991" s="26">
        <f t="shared" si="778"/>
        <v>-84014.755418485031</v>
      </c>
      <c r="AB1991" s="31">
        <f t="shared" si="779"/>
        <v>-91249.604285539419</v>
      </c>
      <c r="AC1991" s="30">
        <f t="shared" si="780"/>
        <v>0</v>
      </c>
      <c r="AG1991" s="25">
        <f t="shared" si="781"/>
        <v>0</v>
      </c>
      <c r="AH1991" s="25">
        <f t="shared" si="782"/>
        <v>0</v>
      </c>
      <c r="AI1991" s="25">
        <f t="shared" si="783"/>
        <v>0</v>
      </c>
      <c r="AJ1991" s="25">
        <f t="shared" si="784"/>
        <v>1</v>
      </c>
      <c r="AK1991" s="25">
        <f t="shared" si="785"/>
        <v>0</v>
      </c>
      <c r="AL1991" s="25">
        <f t="shared" ca="1" si="786"/>
        <v>0</v>
      </c>
      <c r="AM1991" s="25">
        <f t="shared" ca="1" si="787"/>
        <v>0</v>
      </c>
      <c r="AN1991" s="25">
        <f ca="1">IF(AM1991=0,0,COUNTIF($AM$19:AM1991,C1991*10+1))</f>
        <v>0</v>
      </c>
      <c r="AO1991" s="20">
        <f t="shared" ca="1" si="788"/>
        <v>0</v>
      </c>
      <c r="AP1991" s="32">
        <f t="shared" ca="1" si="789"/>
        <v>0</v>
      </c>
    </row>
    <row r="1992" spans="1:42" x14ac:dyDescent="0.2">
      <c r="A1992" s="14">
        <f>Daten!A1992</f>
        <v>70920</v>
      </c>
      <c r="B1992" s="7" t="str">
        <f>Daten!B1992</f>
        <v xml:space="preserve">Mayrhofen                                         </v>
      </c>
      <c r="C1992" s="14">
        <f t="shared" si="765"/>
        <v>7</v>
      </c>
      <c r="D1992" s="9">
        <f>Daten!D1992</f>
        <v>0</v>
      </c>
      <c r="E1992" s="8">
        <f>Daten!E1992</f>
        <v>3939</v>
      </c>
      <c r="F1992" s="8">
        <f>Daten!F1992</f>
        <v>3885</v>
      </c>
      <c r="G1992" s="26">
        <f t="shared" si="766"/>
        <v>54</v>
      </c>
      <c r="H1992" s="28">
        <f t="shared" si="767"/>
        <v>1.3899613899613899E-2</v>
      </c>
      <c r="I1992" s="20">
        <f t="shared" si="768"/>
        <v>55.343597024188306</v>
      </c>
      <c r="J1992" s="20">
        <f t="shared" si="769"/>
        <v>-1.3435970241883055</v>
      </c>
      <c r="K1992" s="26">
        <f t="shared" si="770"/>
        <v>671.79851209415278</v>
      </c>
      <c r="L1992" s="15">
        <f>Daten!G1992</f>
        <v>559</v>
      </c>
      <c r="M1992" s="15">
        <f>Daten!H1992</f>
        <v>2577</v>
      </c>
      <c r="N1992" s="15">
        <f>Daten!I1992</f>
        <v>803</v>
      </c>
      <c r="O1992" s="27">
        <f t="shared" si="771"/>
        <v>0.52852153667054713</v>
      </c>
      <c r="P1992" s="15">
        <f t="shared" si="772"/>
        <v>1475.2026646165568</v>
      </c>
      <c r="Q1992" s="20">
        <f t="shared" si="773"/>
        <v>-113.20266461655683</v>
      </c>
      <c r="R1992" s="26">
        <f t="shared" si="774"/>
        <v>-22640.532923311366</v>
      </c>
      <c r="S1992" s="8">
        <f>Daten!K1992</f>
        <v>-22938.36</v>
      </c>
      <c r="T1992" s="8">
        <f>Daten!L1992</f>
        <v>670573.89</v>
      </c>
      <c r="U1992" s="8">
        <f>Daten!M1992</f>
        <v>2784318.98</v>
      </c>
      <c r="V1992" s="8">
        <f>Daten!N1992</f>
        <v>500</v>
      </c>
      <c r="W1992" s="8">
        <f>Daten!O1992</f>
        <v>500</v>
      </c>
      <c r="X1992" s="22">
        <f t="shared" si="775"/>
        <v>3431954.51</v>
      </c>
      <c r="Y1992" s="8">
        <f t="shared" si="776"/>
        <v>1615889.6071375478</v>
      </c>
      <c r="Z1992" s="20">
        <f t="shared" si="777"/>
        <v>1816064.902862452</v>
      </c>
      <c r="AA1992" s="26">
        <f t="shared" si="778"/>
        <v>-181606.49028624521</v>
      </c>
      <c r="AB1992" s="31">
        <f t="shared" si="779"/>
        <v>-203575.22469746243</v>
      </c>
      <c r="AC1992" s="30">
        <f t="shared" si="780"/>
        <v>0</v>
      </c>
      <c r="AG1992" s="25">
        <f t="shared" si="781"/>
        <v>0</v>
      </c>
      <c r="AH1992" s="25">
        <f t="shared" si="782"/>
        <v>0</v>
      </c>
      <c r="AI1992" s="25">
        <f t="shared" si="783"/>
        <v>0</v>
      </c>
      <c r="AJ1992" s="25">
        <f t="shared" si="784"/>
        <v>1</v>
      </c>
      <c r="AK1992" s="25">
        <f t="shared" si="785"/>
        <v>0</v>
      </c>
      <c r="AL1992" s="25">
        <f t="shared" ca="1" si="786"/>
        <v>0</v>
      </c>
      <c r="AM1992" s="25">
        <f t="shared" ca="1" si="787"/>
        <v>0</v>
      </c>
      <c r="AN1992" s="25">
        <f ca="1">IF(AM1992=0,0,COUNTIF($AM$19:AM1992,C1992*10+1))</f>
        <v>0</v>
      </c>
      <c r="AO1992" s="20">
        <f t="shared" ca="1" si="788"/>
        <v>0</v>
      </c>
      <c r="AP1992" s="32">
        <f t="shared" ca="1" si="789"/>
        <v>0</v>
      </c>
    </row>
    <row r="1993" spans="1:42" x14ac:dyDescent="0.2">
      <c r="A1993" s="14">
        <f>Daten!A1993</f>
        <v>70921</v>
      </c>
      <c r="B1993" s="7" t="str">
        <f>Daten!B1993</f>
        <v xml:space="preserve">Pill                                              </v>
      </c>
      <c r="C1993" s="14">
        <f t="shared" si="765"/>
        <v>7</v>
      </c>
      <c r="D1993" s="9">
        <f>Daten!D1993</f>
        <v>0</v>
      </c>
      <c r="E1993" s="8">
        <f>Daten!E1993</f>
        <v>1264</v>
      </c>
      <c r="F1993" s="8">
        <f>Daten!F1993</f>
        <v>1187</v>
      </c>
      <c r="G1993" s="26">
        <f t="shared" si="766"/>
        <v>77</v>
      </c>
      <c r="H1993" s="28">
        <f t="shared" si="767"/>
        <v>6.486941870261162E-2</v>
      </c>
      <c r="I1993" s="20">
        <f t="shared" si="768"/>
        <v>16.90935641382536</v>
      </c>
      <c r="J1993" s="20">
        <f t="shared" si="769"/>
        <v>60.090643586174636</v>
      </c>
      <c r="K1993" s="26">
        <f t="shared" si="770"/>
        <v>-30045.321793087318</v>
      </c>
      <c r="L1993" s="15">
        <f>Daten!G1993</f>
        <v>227</v>
      </c>
      <c r="M1993" s="15">
        <f>Daten!H1993</f>
        <v>818</v>
      </c>
      <c r="N1993" s="15">
        <f>Daten!I1993</f>
        <v>219</v>
      </c>
      <c r="O1993" s="27">
        <f t="shared" si="771"/>
        <v>0.54523227383863082</v>
      </c>
      <c r="P1993" s="15">
        <f t="shared" si="772"/>
        <v>468.26378721627611</v>
      </c>
      <c r="Q1993" s="20">
        <f t="shared" si="773"/>
        <v>-22.263787216276114</v>
      </c>
      <c r="R1993" s="26">
        <f t="shared" si="774"/>
        <v>-4452.7574432552228</v>
      </c>
      <c r="S1993" s="8">
        <f>Daten!K1993</f>
        <v>2735.5</v>
      </c>
      <c r="T1993" s="8">
        <f>Daten!L1993</f>
        <v>110399.83</v>
      </c>
      <c r="U1993" s="8">
        <f>Daten!M1993</f>
        <v>719282.08</v>
      </c>
      <c r="V1993" s="8">
        <f>Daten!N1993</f>
        <v>500</v>
      </c>
      <c r="W1993" s="8">
        <f>Daten!O1993</f>
        <v>500</v>
      </c>
      <c r="X1993" s="22">
        <f t="shared" si="775"/>
        <v>832417.40999999992</v>
      </c>
      <c r="Y1993" s="8">
        <f t="shared" si="776"/>
        <v>518528.67819798435</v>
      </c>
      <c r="Z1993" s="20">
        <f t="shared" si="777"/>
        <v>313888.73180201557</v>
      </c>
      <c r="AA1993" s="26">
        <f t="shared" si="778"/>
        <v>-31388.873180201557</v>
      </c>
      <c r="AB1993" s="31">
        <f t="shared" si="779"/>
        <v>-65886.952416544096</v>
      </c>
      <c r="AC1993" s="30">
        <f t="shared" si="780"/>
        <v>0</v>
      </c>
      <c r="AG1993" s="25">
        <f t="shared" si="781"/>
        <v>0</v>
      </c>
      <c r="AH1993" s="25">
        <f t="shared" si="782"/>
        <v>0</v>
      </c>
      <c r="AI1993" s="25">
        <f t="shared" si="783"/>
        <v>0</v>
      </c>
      <c r="AJ1993" s="25">
        <f t="shared" si="784"/>
        <v>1</v>
      </c>
      <c r="AK1993" s="25">
        <f t="shared" si="785"/>
        <v>0</v>
      </c>
      <c r="AL1993" s="25">
        <f t="shared" ca="1" si="786"/>
        <v>0</v>
      </c>
      <c r="AM1993" s="25">
        <f t="shared" ca="1" si="787"/>
        <v>0</v>
      </c>
      <c r="AN1993" s="25">
        <f ca="1">IF(AM1993=0,0,COUNTIF($AM$19:AM1993,C1993*10+1))</f>
        <v>0</v>
      </c>
      <c r="AO1993" s="20">
        <f t="shared" ca="1" si="788"/>
        <v>0</v>
      </c>
      <c r="AP1993" s="32">
        <f t="shared" ca="1" si="789"/>
        <v>0</v>
      </c>
    </row>
    <row r="1994" spans="1:42" x14ac:dyDescent="0.2">
      <c r="A1994" s="14">
        <f>Daten!A1994</f>
        <v>70922</v>
      </c>
      <c r="B1994" s="7" t="str">
        <f>Daten!B1994</f>
        <v xml:space="preserve">Ramsau im Zillertal                               </v>
      </c>
      <c r="C1994" s="14">
        <f t="shared" si="765"/>
        <v>7</v>
      </c>
      <c r="D1994" s="9">
        <f>Daten!D1994</f>
        <v>0</v>
      </c>
      <c r="E1994" s="8">
        <f>Daten!E1994</f>
        <v>1739</v>
      </c>
      <c r="F1994" s="8">
        <f>Daten!F1994</f>
        <v>1652</v>
      </c>
      <c r="G1994" s="26">
        <f t="shared" si="766"/>
        <v>87</v>
      </c>
      <c r="H1994" s="28">
        <f t="shared" si="767"/>
        <v>5.2663438256658597E-2</v>
      </c>
      <c r="I1994" s="20">
        <f t="shared" si="768"/>
        <v>23.533493509384577</v>
      </c>
      <c r="J1994" s="20">
        <f t="shared" si="769"/>
        <v>63.466506490615423</v>
      </c>
      <c r="K1994" s="26">
        <f t="shared" si="770"/>
        <v>-31733.253245307711</v>
      </c>
      <c r="L1994" s="15">
        <f>Daten!G1994</f>
        <v>269</v>
      </c>
      <c r="M1994" s="15">
        <f>Daten!H1994</f>
        <v>1209</v>
      </c>
      <c r="N1994" s="15">
        <f>Daten!I1994</f>
        <v>261</v>
      </c>
      <c r="O1994" s="27">
        <f t="shared" si="771"/>
        <v>0.43837882547559964</v>
      </c>
      <c r="P1994" s="15">
        <f t="shared" si="772"/>
        <v>692.09158770718557</v>
      </c>
      <c r="Q1994" s="20">
        <f t="shared" si="773"/>
        <v>-162.09158770718557</v>
      </c>
      <c r="R1994" s="26">
        <f t="shared" si="774"/>
        <v>-32418.317541437114</v>
      </c>
      <c r="S1994" s="8">
        <f>Daten!K1994</f>
        <v>1404.92</v>
      </c>
      <c r="T1994" s="8">
        <f>Daten!L1994</f>
        <v>193424.62</v>
      </c>
      <c r="U1994" s="8">
        <f>Daten!M1994</f>
        <v>815210.29</v>
      </c>
      <c r="V1994" s="8">
        <f>Daten!N1994</f>
        <v>500</v>
      </c>
      <c r="W1994" s="8">
        <f>Daten!O1994</f>
        <v>500</v>
      </c>
      <c r="X1994" s="22">
        <f t="shared" si="775"/>
        <v>1010039.8300000001</v>
      </c>
      <c r="Y1994" s="8">
        <f t="shared" si="776"/>
        <v>713387.16090687877</v>
      </c>
      <c r="Z1994" s="20">
        <f t="shared" si="777"/>
        <v>296652.66909312131</v>
      </c>
      <c r="AA1994" s="26">
        <f t="shared" si="778"/>
        <v>-29665.266909312133</v>
      </c>
      <c r="AB1994" s="31">
        <f t="shared" si="779"/>
        <v>-93816.837696056959</v>
      </c>
      <c r="AC1994" s="30">
        <f t="shared" si="780"/>
        <v>0</v>
      </c>
      <c r="AG1994" s="25">
        <f t="shared" si="781"/>
        <v>0</v>
      </c>
      <c r="AH1994" s="25">
        <f t="shared" si="782"/>
        <v>0</v>
      </c>
      <c r="AI1994" s="25">
        <f t="shared" si="783"/>
        <v>0</v>
      </c>
      <c r="AJ1994" s="25">
        <f t="shared" si="784"/>
        <v>1</v>
      </c>
      <c r="AK1994" s="25">
        <f t="shared" si="785"/>
        <v>0</v>
      </c>
      <c r="AL1994" s="25">
        <f t="shared" ca="1" si="786"/>
        <v>0</v>
      </c>
      <c r="AM1994" s="25">
        <f t="shared" ca="1" si="787"/>
        <v>0</v>
      </c>
      <c r="AN1994" s="25">
        <f ca="1">IF(AM1994=0,0,COUNTIF($AM$19:AM1994,C1994*10+1))</f>
        <v>0</v>
      </c>
      <c r="AO1994" s="20">
        <f t="shared" ca="1" si="788"/>
        <v>0</v>
      </c>
      <c r="AP1994" s="32">
        <f t="shared" ca="1" si="789"/>
        <v>0</v>
      </c>
    </row>
    <row r="1995" spans="1:42" x14ac:dyDescent="0.2">
      <c r="A1995" s="14">
        <f>Daten!A1995</f>
        <v>70923</v>
      </c>
      <c r="B1995" s="7" t="str">
        <f>Daten!B1995</f>
        <v xml:space="preserve">Ried im Zillertal                                 </v>
      </c>
      <c r="C1995" s="14">
        <f t="shared" si="765"/>
        <v>7</v>
      </c>
      <c r="D1995" s="9">
        <f>Daten!D1995</f>
        <v>0</v>
      </c>
      <c r="E1995" s="8">
        <f>Daten!E1995</f>
        <v>1264</v>
      </c>
      <c r="F1995" s="8">
        <f>Daten!F1995</f>
        <v>1274</v>
      </c>
      <c r="G1995" s="26">
        <f t="shared" si="766"/>
        <v>-10</v>
      </c>
      <c r="H1995" s="28">
        <f t="shared" si="767"/>
        <v>-7.8492935635792772E-3</v>
      </c>
      <c r="I1995" s="20">
        <f t="shared" si="768"/>
        <v>18.14871109622031</v>
      </c>
      <c r="J1995" s="20">
        <f t="shared" si="769"/>
        <v>-28.14871109622031</v>
      </c>
      <c r="K1995" s="26">
        <f t="shared" si="770"/>
        <v>14074.355548110156</v>
      </c>
      <c r="L1995" s="15">
        <f>Daten!G1995</f>
        <v>186</v>
      </c>
      <c r="M1995" s="15">
        <f>Daten!H1995</f>
        <v>860</v>
      </c>
      <c r="N1995" s="15">
        <f>Daten!I1995</f>
        <v>218</v>
      </c>
      <c r="O1995" s="27">
        <f t="shared" si="771"/>
        <v>0.4697674418604651</v>
      </c>
      <c r="P1995" s="15">
        <f t="shared" si="772"/>
        <v>492.30667115647611</v>
      </c>
      <c r="Q1995" s="20">
        <f t="shared" si="773"/>
        <v>-88.306671156476114</v>
      </c>
      <c r="R1995" s="26">
        <f t="shared" si="774"/>
        <v>-17661.334231295223</v>
      </c>
      <c r="S1995" s="8">
        <f>Daten!K1995</f>
        <v>2989.56</v>
      </c>
      <c r="T1995" s="8">
        <f>Daten!L1995</f>
        <v>139531.07999999999</v>
      </c>
      <c r="U1995" s="8">
        <f>Daten!M1995</f>
        <v>653310.84</v>
      </c>
      <c r="V1995" s="8">
        <f>Daten!N1995</f>
        <v>500</v>
      </c>
      <c r="W1995" s="8">
        <f>Daten!O1995</f>
        <v>500</v>
      </c>
      <c r="X1995" s="22">
        <f t="shared" si="775"/>
        <v>795831.48</v>
      </c>
      <c r="Y1995" s="8">
        <f t="shared" si="776"/>
        <v>518528.67819798435</v>
      </c>
      <c r="Z1995" s="20">
        <f t="shared" si="777"/>
        <v>277302.80180201563</v>
      </c>
      <c r="AA1995" s="26">
        <f t="shared" si="778"/>
        <v>-27730.280180201564</v>
      </c>
      <c r="AB1995" s="31">
        <f t="shared" si="779"/>
        <v>-31317.258863386633</v>
      </c>
      <c r="AC1995" s="30">
        <f t="shared" si="780"/>
        <v>0</v>
      </c>
      <c r="AG1995" s="25">
        <f t="shared" si="781"/>
        <v>0</v>
      </c>
      <c r="AH1995" s="25">
        <f t="shared" si="782"/>
        <v>0</v>
      </c>
      <c r="AI1995" s="25">
        <f t="shared" si="783"/>
        <v>0</v>
      </c>
      <c r="AJ1995" s="25">
        <f t="shared" si="784"/>
        <v>1</v>
      </c>
      <c r="AK1995" s="25">
        <f t="shared" si="785"/>
        <v>0</v>
      </c>
      <c r="AL1995" s="25">
        <f t="shared" ca="1" si="786"/>
        <v>0</v>
      </c>
      <c r="AM1995" s="25">
        <f t="shared" ca="1" si="787"/>
        <v>0</v>
      </c>
      <c r="AN1995" s="25">
        <f ca="1">IF(AM1995=0,0,COUNTIF($AM$19:AM1995,C1995*10+1))</f>
        <v>0</v>
      </c>
      <c r="AO1995" s="20">
        <f t="shared" ca="1" si="788"/>
        <v>0</v>
      </c>
      <c r="AP1995" s="32">
        <f t="shared" ca="1" si="789"/>
        <v>0</v>
      </c>
    </row>
    <row r="1996" spans="1:42" x14ac:dyDescent="0.2">
      <c r="A1996" s="14">
        <f>Daten!A1996</f>
        <v>70924</v>
      </c>
      <c r="B1996" s="7" t="str">
        <f>Daten!B1996</f>
        <v xml:space="preserve">Rohrberg                                          </v>
      </c>
      <c r="C1996" s="14">
        <f t="shared" si="765"/>
        <v>7</v>
      </c>
      <c r="D1996" s="9">
        <f>Daten!D1996</f>
        <v>0</v>
      </c>
      <c r="E1996" s="8">
        <f>Daten!E1996</f>
        <v>578</v>
      </c>
      <c r="F1996" s="8">
        <f>Daten!F1996</f>
        <v>580</v>
      </c>
      <c r="G1996" s="26">
        <f t="shared" si="766"/>
        <v>-2</v>
      </c>
      <c r="H1996" s="28">
        <f t="shared" si="767"/>
        <v>-3.4482758620689655E-3</v>
      </c>
      <c r="I1996" s="20">
        <f t="shared" si="768"/>
        <v>8.2623645492996705</v>
      </c>
      <c r="J1996" s="20">
        <f t="shared" si="769"/>
        <v>-10.26236454929967</v>
      </c>
      <c r="K1996" s="26">
        <f t="shared" si="770"/>
        <v>5131.1822746498356</v>
      </c>
      <c r="L1996" s="15">
        <f>Daten!G1996</f>
        <v>102</v>
      </c>
      <c r="M1996" s="15">
        <f>Daten!H1996</f>
        <v>402</v>
      </c>
      <c r="N1996" s="15">
        <f>Daten!I1996</f>
        <v>74</v>
      </c>
      <c r="O1996" s="27">
        <f t="shared" si="771"/>
        <v>0.43781094527363185</v>
      </c>
      <c r="P1996" s="15">
        <f t="shared" si="772"/>
        <v>230.12474628477139</v>
      </c>
      <c r="Q1996" s="20">
        <f t="shared" si="773"/>
        <v>-54.12474628477139</v>
      </c>
      <c r="R1996" s="26">
        <f t="shared" si="774"/>
        <v>-10824.949256954278</v>
      </c>
      <c r="S1996" s="8">
        <f>Daten!K1996</f>
        <v>1978.66</v>
      </c>
      <c r="T1996" s="8">
        <f>Daten!L1996</f>
        <v>58402.01</v>
      </c>
      <c r="U1996" s="8">
        <f>Daten!M1996</f>
        <v>334425.82</v>
      </c>
      <c r="V1996" s="8">
        <f>Daten!N1996</f>
        <v>500</v>
      </c>
      <c r="W1996" s="8">
        <f>Daten!O1996</f>
        <v>500</v>
      </c>
      <c r="X1996" s="22">
        <f t="shared" si="775"/>
        <v>394806.49</v>
      </c>
      <c r="Y1996" s="8">
        <f t="shared" si="776"/>
        <v>237112.00632787574</v>
      </c>
      <c r="Z1996" s="20">
        <f t="shared" si="777"/>
        <v>157694.48367212425</v>
      </c>
      <c r="AA1996" s="26">
        <f t="shared" si="778"/>
        <v>-15769.448367212426</v>
      </c>
      <c r="AB1996" s="31">
        <f t="shared" si="779"/>
        <v>-21463.215349516868</v>
      </c>
      <c r="AC1996" s="30">
        <f t="shared" si="780"/>
        <v>0</v>
      </c>
      <c r="AG1996" s="25">
        <f t="shared" si="781"/>
        <v>0</v>
      </c>
      <c r="AH1996" s="25">
        <f t="shared" si="782"/>
        <v>0</v>
      </c>
      <c r="AI1996" s="25">
        <f t="shared" si="783"/>
        <v>0</v>
      </c>
      <c r="AJ1996" s="25">
        <f t="shared" si="784"/>
        <v>1</v>
      </c>
      <c r="AK1996" s="25">
        <f t="shared" si="785"/>
        <v>0</v>
      </c>
      <c r="AL1996" s="25">
        <f t="shared" ca="1" si="786"/>
        <v>0</v>
      </c>
      <c r="AM1996" s="25">
        <f t="shared" ca="1" si="787"/>
        <v>0</v>
      </c>
      <c r="AN1996" s="25">
        <f ca="1">IF(AM1996=0,0,COUNTIF($AM$19:AM1996,C1996*10+1))</f>
        <v>0</v>
      </c>
      <c r="AO1996" s="20">
        <f t="shared" ca="1" si="788"/>
        <v>0</v>
      </c>
      <c r="AP1996" s="32">
        <f t="shared" ca="1" si="789"/>
        <v>0</v>
      </c>
    </row>
    <row r="1997" spans="1:42" x14ac:dyDescent="0.2">
      <c r="A1997" s="14">
        <f>Daten!A1997</f>
        <v>70925</v>
      </c>
      <c r="B1997" s="7" t="str">
        <f>Daten!B1997</f>
        <v xml:space="preserve">Schlitters                                        </v>
      </c>
      <c r="C1997" s="14">
        <f t="shared" si="765"/>
        <v>7</v>
      </c>
      <c r="D1997" s="9">
        <f>Daten!D1997</f>
        <v>0</v>
      </c>
      <c r="E1997" s="8">
        <f>Daten!E1997</f>
        <v>1569</v>
      </c>
      <c r="F1997" s="8">
        <f>Daten!F1997</f>
        <v>1508</v>
      </c>
      <c r="G1997" s="26">
        <f t="shared" si="766"/>
        <v>61</v>
      </c>
      <c r="H1997" s="28">
        <f t="shared" si="767"/>
        <v>4.0450928381962868E-2</v>
      </c>
      <c r="I1997" s="20">
        <f t="shared" si="768"/>
        <v>21.482147828179141</v>
      </c>
      <c r="J1997" s="20">
        <f t="shared" si="769"/>
        <v>39.517852171820863</v>
      </c>
      <c r="K1997" s="26">
        <f t="shared" si="770"/>
        <v>-19758.926085910432</v>
      </c>
      <c r="L1997" s="15">
        <f>Daten!G1997</f>
        <v>266</v>
      </c>
      <c r="M1997" s="15">
        <f>Daten!H1997</f>
        <v>1064</v>
      </c>
      <c r="N1997" s="15">
        <f>Daten!I1997</f>
        <v>239</v>
      </c>
      <c r="O1997" s="27">
        <f t="shared" si="771"/>
        <v>0.47462406015037595</v>
      </c>
      <c r="P1997" s="15">
        <f t="shared" si="772"/>
        <v>609.0863931517332</v>
      </c>
      <c r="Q1997" s="20">
        <f t="shared" si="773"/>
        <v>-104.0863931517332</v>
      </c>
      <c r="R1997" s="26">
        <f t="shared" si="774"/>
        <v>-20817.278630346642</v>
      </c>
      <c r="S1997" s="8">
        <f>Daten!K1997</f>
        <v>7770.99</v>
      </c>
      <c r="T1997" s="8">
        <f>Daten!L1997</f>
        <v>135092.75</v>
      </c>
      <c r="U1997" s="8">
        <f>Daten!M1997</f>
        <v>426613.91</v>
      </c>
      <c r="V1997" s="8">
        <f>Daten!N1997</f>
        <v>500</v>
      </c>
      <c r="W1997" s="8">
        <f>Daten!O1997</f>
        <v>500</v>
      </c>
      <c r="X1997" s="22">
        <f t="shared" si="775"/>
        <v>569477.64999999991</v>
      </c>
      <c r="Y1997" s="8">
        <f t="shared" si="776"/>
        <v>643648.33551632706</v>
      </c>
      <c r="Z1997" s="20">
        <f t="shared" si="777"/>
        <v>-74170.685516327154</v>
      </c>
      <c r="AA1997" s="26">
        <f t="shared" si="778"/>
        <v>7417.0685516327158</v>
      </c>
      <c r="AB1997" s="31">
        <f t="shared" si="779"/>
        <v>-33159.13616462436</v>
      </c>
      <c r="AC1997" s="30">
        <f t="shared" si="780"/>
        <v>0</v>
      </c>
      <c r="AG1997" s="25">
        <f t="shared" si="781"/>
        <v>0</v>
      </c>
      <c r="AH1997" s="25">
        <f t="shared" si="782"/>
        <v>0</v>
      </c>
      <c r="AI1997" s="25">
        <f t="shared" si="783"/>
        <v>0</v>
      </c>
      <c r="AJ1997" s="25">
        <f t="shared" si="784"/>
        <v>1</v>
      </c>
      <c r="AK1997" s="25">
        <f t="shared" si="785"/>
        <v>0</v>
      </c>
      <c r="AL1997" s="25">
        <f t="shared" ca="1" si="786"/>
        <v>0</v>
      </c>
      <c r="AM1997" s="25">
        <f t="shared" ca="1" si="787"/>
        <v>0</v>
      </c>
      <c r="AN1997" s="25">
        <f ca="1">IF(AM1997=0,0,COUNTIF($AM$19:AM1997,C1997*10+1))</f>
        <v>0</v>
      </c>
      <c r="AO1997" s="20">
        <f t="shared" ca="1" si="788"/>
        <v>0</v>
      </c>
      <c r="AP1997" s="32">
        <f t="shared" ca="1" si="789"/>
        <v>0</v>
      </c>
    </row>
    <row r="1998" spans="1:42" x14ac:dyDescent="0.2">
      <c r="A1998" s="14">
        <f>Daten!A1998</f>
        <v>70926</v>
      </c>
      <c r="B1998" s="7" t="str">
        <f>Daten!B1998</f>
        <v xml:space="preserve">Schwaz                                            </v>
      </c>
      <c r="C1998" s="14">
        <f t="shared" si="765"/>
        <v>7</v>
      </c>
      <c r="D1998" s="9">
        <f>Daten!D1998</f>
        <v>0</v>
      </c>
      <c r="E1998" s="8">
        <f>Daten!E1998</f>
        <v>14415</v>
      </c>
      <c r="F1998" s="8">
        <f>Daten!F1998</f>
        <v>13763</v>
      </c>
      <c r="G1998" s="26">
        <f t="shared" si="766"/>
        <v>652</v>
      </c>
      <c r="H1998" s="28">
        <f t="shared" si="767"/>
        <v>4.7373392428976244E-2</v>
      </c>
      <c r="I1998" s="20">
        <f t="shared" si="768"/>
        <v>196.06021257243339</v>
      </c>
      <c r="J1998" s="20">
        <f t="shared" si="769"/>
        <v>455.93978742756661</v>
      </c>
      <c r="K1998" s="26">
        <f t="shared" si="770"/>
        <v>-227969.8937137833</v>
      </c>
      <c r="L1998" s="15">
        <f>Daten!G1998</f>
        <v>2054</v>
      </c>
      <c r="M1998" s="15">
        <f>Daten!H1998</f>
        <v>9496</v>
      </c>
      <c r="N1998" s="15">
        <f>Daten!I1998</f>
        <v>2865</v>
      </c>
      <c r="O1998" s="27">
        <f t="shared" si="771"/>
        <v>0.51800758213984832</v>
      </c>
      <c r="P1998" s="15">
        <f t="shared" si="772"/>
        <v>5435.9815689556945</v>
      </c>
      <c r="Q1998" s="20">
        <f t="shared" si="773"/>
        <v>-516.98156895569446</v>
      </c>
      <c r="R1998" s="26">
        <f t="shared" si="774"/>
        <v>-103396.31379113889</v>
      </c>
      <c r="S1998" s="8">
        <f>Daten!K1998</f>
        <v>8761.74</v>
      </c>
      <c r="T1998" s="8">
        <f>Daten!L1998</f>
        <v>1180412.48</v>
      </c>
      <c r="U1998" s="8">
        <f>Daten!M1998</f>
        <v>7651676.5199999996</v>
      </c>
      <c r="V1998" s="8">
        <f>Daten!N1998</f>
        <v>500</v>
      </c>
      <c r="W1998" s="8">
        <f>Daten!O1998</f>
        <v>500</v>
      </c>
      <c r="X1998" s="22">
        <f t="shared" si="775"/>
        <v>8840850.7400000002</v>
      </c>
      <c r="Y1998" s="8">
        <f t="shared" si="776"/>
        <v>5913442.1647341335</v>
      </c>
      <c r="Z1998" s="20">
        <f t="shared" si="777"/>
        <v>2927408.5752658667</v>
      </c>
      <c r="AA1998" s="26">
        <f t="shared" si="778"/>
        <v>-292740.85752658668</v>
      </c>
      <c r="AB1998" s="31">
        <f t="shared" si="779"/>
        <v>-624107.06503150892</v>
      </c>
      <c r="AC1998" s="30">
        <f t="shared" si="780"/>
        <v>0</v>
      </c>
      <c r="AG1998" s="25">
        <f t="shared" si="781"/>
        <v>0</v>
      </c>
      <c r="AH1998" s="25">
        <f t="shared" si="782"/>
        <v>0</v>
      </c>
      <c r="AI1998" s="25">
        <f t="shared" si="783"/>
        <v>0</v>
      </c>
      <c r="AJ1998" s="25">
        <f t="shared" si="784"/>
        <v>1</v>
      </c>
      <c r="AK1998" s="25">
        <f t="shared" si="785"/>
        <v>0</v>
      </c>
      <c r="AL1998" s="25">
        <f t="shared" ca="1" si="786"/>
        <v>0</v>
      </c>
      <c r="AM1998" s="25">
        <f t="shared" ca="1" si="787"/>
        <v>0</v>
      </c>
      <c r="AN1998" s="25">
        <f ca="1">IF(AM1998=0,0,COUNTIF($AM$19:AM1998,C1998*10+1))</f>
        <v>0</v>
      </c>
      <c r="AO1998" s="20">
        <f t="shared" ca="1" si="788"/>
        <v>0</v>
      </c>
      <c r="AP1998" s="32">
        <f t="shared" ca="1" si="789"/>
        <v>0</v>
      </c>
    </row>
    <row r="1999" spans="1:42" x14ac:dyDescent="0.2">
      <c r="A1999" s="14">
        <f>Daten!A1999</f>
        <v>70927</v>
      </c>
      <c r="B1999" s="7" t="str">
        <f>Daten!B1999</f>
        <v xml:space="preserve">Schwendau                                         </v>
      </c>
      <c r="C1999" s="14">
        <f t="shared" si="765"/>
        <v>7</v>
      </c>
      <c r="D1999" s="9">
        <f>Daten!D1999</f>
        <v>0</v>
      </c>
      <c r="E1999" s="8">
        <f>Daten!E1999</f>
        <v>1808</v>
      </c>
      <c r="F1999" s="8">
        <f>Daten!F1999</f>
        <v>1748</v>
      </c>
      <c r="G1999" s="26">
        <f t="shared" si="766"/>
        <v>60</v>
      </c>
      <c r="H1999" s="28">
        <f t="shared" si="767"/>
        <v>3.4324942791762014E-2</v>
      </c>
      <c r="I1999" s="20">
        <f t="shared" si="768"/>
        <v>24.901057296854869</v>
      </c>
      <c r="J1999" s="20">
        <f t="shared" si="769"/>
        <v>35.098942703145127</v>
      </c>
      <c r="K1999" s="26">
        <f t="shared" si="770"/>
        <v>-17549.471351572563</v>
      </c>
      <c r="L1999" s="15">
        <f>Daten!G1999</f>
        <v>321</v>
      </c>
      <c r="M1999" s="15">
        <f>Daten!H1999</f>
        <v>1181</v>
      </c>
      <c r="N1999" s="15">
        <f>Daten!I1999</f>
        <v>306</v>
      </c>
      <c r="O1999" s="27">
        <f t="shared" si="771"/>
        <v>0.5309060118543607</v>
      </c>
      <c r="P1999" s="15">
        <f t="shared" si="772"/>
        <v>676.0629984137189</v>
      </c>
      <c r="Q1999" s="20">
        <f t="shared" si="773"/>
        <v>-49.062998413718901</v>
      </c>
      <c r="R1999" s="26">
        <f t="shared" si="774"/>
        <v>-9812.5996827437812</v>
      </c>
      <c r="S1999" s="8">
        <f>Daten!K1999</f>
        <v>2847.23</v>
      </c>
      <c r="T1999" s="8">
        <f>Daten!L1999</f>
        <v>159376.72</v>
      </c>
      <c r="U1999" s="8">
        <f>Daten!M1999</f>
        <v>459057.1</v>
      </c>
      <c r="V1999" s="8">
        <f>Daten!N1999</f>
        <v>500</v>
      </c>
      <c r="W1999" s="8">
        <f>Daten!O1999</f>
        <v>500</v>
      </c>
      <c r="X1999" s="22">
        <f t="shared" si="775"/>
        <v>621281.05000000005</v>
      </c>
      <c r="Y1999" s="8">
        <f t="shared" si="776"/>
        <v>741692.91944774974</v>
      </c>
      <c r="Z1999" s="20">
        <f t="shared" si="777"/>
        <v>-120411.86944774969</v>
      </c>
      <c r="AA1999" s="26">
        <f t="shared" si="778"/>
        <v>12041.18694477497</v>
      </c>
      <c r="AB1999" s="31">
        <f t="shared" si="779"/>
        <v>-15320.884089541374</v>
      </c>
      <c r="AC1999" s="30">
        <f t="shared" si="780"/>
        <v>0</v>
      </c>
      <c r="AG1999" s="25">
        <f t="shared" si="781"/>
        <v>0</v>
      </c>
      <c r="AH1999" s="25">
        <f t="shared" si="782"/>
        <v>0</v>
      </c>
      <c r="AI1999" s="25">
        <f t="shared" si="783"/>
        <v>0</v>
      </c>
      <c r="AJ1999" s="25">
        <f t="shared" si="784"/>
        <v>1</v>
      </c>
      <c r="AK1999" s="25">
        <f t="shared" si="785"/>
        <v>0</v>
      </c>
      <c r="AL1999" s="25">
        <f t="shared" ca="1" si="786"/>
        <v>0</v>
      </c>
      <c r="AM1999" s="25">
        <f t="shared" ca="1" si="787"/>
        <v>0</v>
      </c>
      <c r="AN1999" s="25">
        <f ca="1">IF(AM1999=0,0,COUNTIF($AM$19:AM1999,C1999*10+1))</f>
        <v>0</v>
      </c>
      <c r="AO1999" s="20">
        <f t="shared" ca="1" si="788"/>
        <v>0</v>
      </c>
      <c r="AP1999" s="32">
        <f t="shared" ca="1" si="789"/>
        <v>0</v>
      </c>
    </row>
    <row r="2000" spans="1:42" x14ac:dyDescent="0.2">
      <c r="A2000" s="14">
        <f>Daten!A2000</f>
        <v>70928</v>
      </c>
      <c r="B2000" s="7" t="str">
        <f>Daten!B2000</f>
        <v xml:space="preserve">Stans                                             </v>
      </c>
      <c r="C2000" s="14">
        <f t="shared" si="765"/>
        <v>7</v>
      </c>
      <c r="D2000" s="9">
        <f>Daten!D2000</f>
        <v>0</v>
      </c>
      <c r="E2000" s="8">
        <f>Daten!E2000</f>
        <v>2235</v>
      </c>
      <c r="F2000" s="8">
        <f>Daten!F2000</f>
        <v>2126</v>
      </c>
      <c r="G2000" s="26">
        <f t="shared" si="766"/>
        <v>109</v>
      </c>
      <c r="H2000" s="28">
        <f t="shared" si="767"/>
        <v>5.1269990592662275E-2</v>
      </c>
      <c r="I2000" s="20">
        <f t="shared" si="768"/>
        <v>30.285839710019136</v>
      </c>
      <c r="J2000" s="20">
        <f t="shared" si="769"/>
        <v>78.714160289980867</v>
      </c>
      <c r="K2000" s="26">
        <f t="shared" si="770"/>
        <v>-39357.080144990432</v>
      </c>
      <c r="L2000" s="15">
        <f>Daten!G2000</f>
        <v>390</v>
      </c>
      <c r="M2000" s="15">
        <f>Daten!H2000</f>
        <v>1491</v>
      </c>
      <c r="N2000" s="15">
        <f>Daten!I2000</f>
        <v>354</v>
      </c>
      <c r="O2000" s="27">
        <f t="shared" si="771"/>
        <v>0.49899396378269617</v>
      </c>
      <c r="P2000" s="15">
        <f t="shared" si="772"/>
        <v>853.52237987709987</v>
      </c>
      <c r="Q2000" s="20">
        <f t="shared" si="773"/>
        <v>-109.52237987709987</v>
      </c>
      <c r="R2000" s="26">
        <f t="shared" si="774"/>
        <v>-21904.475975419973</v>
      </c>
      <c r="S2000" s="8">
        <f>Daten!K2000</f>
        <v>3300.6</v>
      </c>
      <c r="T2000" s="8">
        <f>Daten!L2000</f>
        <v>263825.94</v>
      </c>
      <c r="U2000" s="8">
        <f>Daten!M2000</f>
        <v>1807859.77</v>
      </c>
      <c r="V2000" s="8">
        <f>Daten!N2000</f>
        <v>500</v>
      </c>
      <c r="W2000" s="8">
        <f>Daten!O2000</f>
        <v>500</v>
      </c>
      <c r="X2000" s="22">
        <f t="shared" si="775"/>
        <v>2074986.31</v>
      </c>
      <c r="Y2000" s="8">
        <f t="shared" si="776"/>
        <v>916860.43969342962</v>
      </c>
      <c r="Z2000" s="20">
        <f t="shared" si="777"/>
        <v>1158125.8703065705</v>
      </c>
      <c r="AA2000" s="26">
        <f t="shared" si="778"/>
        <v>-115812.58703065706</v>
      </c>
      <c r="AB2000" s="31">
        <f t="shared" si="779"/>
        <v>-177074.14315106746</v>
      </c>
      <c r="AC2000" s="30">
        <f t="shared" si="780"/>
        <v>0</v>
      </c>
      <c r="AG2000" s="25">
        <f t="shared" si="781"/>
        <v>0</v>
      </c>
      <c r="AH2000" s="25">
        <f t="shared" si="782"/>
        <v>0</v>
      </c>
      <c r="AI2000" s="25">
        <f t="shared" si="783"/>
        <v>0</v>
      </c>
      <c r="AJ2000" s="25">
        <f t="shared" si="784"/>
        <v>1</v>
      </c>
      <c r="AK2000" s="25">
        <f t="shared" si="785"/>
        <v>0</v>
      </c>
      <c r="AL2000" s="25">
        <f t="shared" ca="1" si="786"/>
        <v>0</v>
      </c>
      <c r="AM2000" s="25">
        <f t="shared" ca="1" si="787"/>
        <v>0</v>
      </c>
      <c r="AN2000" s="25">
        <f ca="1">IF(AM2000=0,0,COUNTIF($AM$19:AM2000,C2000*10+1))</f>
        <v>0</v>
      </c>
      <c r="AO2000" s="20">
        <f t="shared" ca="1" si="788"/>
        <v>0</v>
      </c>
      <c r="AP2000" s="32">
        <f t="shared" ca="1" si="789"/>
        <v>0</v>
      </c>
    </row>
    <row r="2001" spans="1:42" x14ac:dyDescent="0.2">
      <c r="A2001" s="14">
        <f>Daten!A2001</f>
        <v>70929</v>
      </c>
      <c r="B2001" s="7" t="str">
        <f>Daten!B2001</f>
        <v xml:space="preserve">Steinberg am Rofan                                </v>
      </c>
      <c r="C2001" s="14">
        <f t="shared" si="765"/>
        <v>7</v>
      </c>
      <c r="D2001" s="9">
        <f>Daten!D2001</f>
        <v>0</v>
      </c>
      <c r="E2001" s="8">
        <f>Daten!E2001</f>
        <v>300</v>
      </c>
      <c r="F2001" s="8">
        <f>Daten!F2001</f>
        <v>281</v>
      </c>
      <c r="G2001" s="26">
        <f t="shared" si="766"/>
        <v>19</v>
      </c>
      <c r="H2001" s="28">
        <f t="shared" si="767"/>
        <v>6.7615658362989328E-2</v>
      </c>
      <c r="I2001" s="20">
        <f t="shared" si="768"/>
        <v>4.0029731695744957</v>
      </c>
      <c r="J2001" s="20">
        <f t="shared" si="769"/>
        <v>14.997026830425504</v>
      </c>
      <c r="K2001" s="26">
        <f t="shared" si="770"/>
        <v>-7498.5134152127521</v>
      </c>
      <c r="L2001" s="15">
        <f>Daten!G2001</f>
        <v>25</v>
      </c>
      <c r="M2001" s="15">
        <f>Daten!H2001</f>
        <v>191</v>
      </c>
      <c r="N2001" s="15">
        <f>Daten!I2001</f>
        <v>84</v>
      </c>
      <c r="O2001" s="27">
        <f t="shared" si="771"/>
        <v>0.5706806282722513</v>
      </c>
      <c r="P2001" s="15">
        <f t="shared" si="772"/>
        <v>109.3378769661476</v>
      </c>
      <c r="Q2001" s="20">
        <f t="shared" si="773"/>
        <v>-0.33787696614760421</v>
      </c>
      <c r="R2001" s="26">
        <f t="shared" si="774"/>
        <v>-67.575393229520841</v>
      </c>
      <c r="S2001" s="8">
        <f>Daten!K2001</f>
        <v>9911.8700000000008</v>
      </c>
      <c r="T2001" s="8">
        <f>Daten!L2001</f>
        <v>29724.29</v>
      </c>
      <c r="U2001" s="8">
        <f>Daten!M2001</f>
        <v>25083.599999999999</v>
      </c>
      <c r="V2001" s="8">
        <f>Daten!N2001</f>
        <v>500</v>
      </c>
      <c r="W2001" s="8">
        <f>Daten!O2001</f>
        <v>500</v>
      </c>
      <c r="X2001" s="22">
        <f t="shared" si="775"/>
        <v>64719.76</v>
      </c>
      <c r="Y2001" s="8">
        <f t="shared" si="776"/>
        <v>123068.51539509122</v>
      </c>
      <c r="Z2001" s="20">
        <f t="shared" si="777"/>
        <v>-58348.755395091219</v>
      </c>
      <c r="AA2001" s="26">
        <f t="shared" si="778"/>
        <v>5834.8755395091221</v>
      </c>
      <c r="AB2001" s="31">
        <f t="shared" si="779"/>
        <v>-1731.2132689331511</v>
      </c>
      <c r="AC2001" s="30">
        <f t="shared" si="780"/>
        <v>0</v>
      </c>
      <c r="AG2001" s="25">
        <f t="shared" si="781"/>
        <v>0</v>
      </c>
      <c r="AH2001" s="25">
        <f t="shared" si="782"/>
        <v>0</v>
      </c>
      <c r="AI2001" s="25">
        <f t="shared" si="783"/>
        <v>0</v>
      </c>
      <c r="AJ2001" s="25">
        <f t="shared" si="784"/>
        <v>1</v>
      </c>
      <c r="AK2001" s="25">
        <f t="shared" si="785"/>
        <v>0</v>
      </c>
      <c r="AL2001" s="25">
        <f t="shared" ca="1" si="786"/>
        <v>0</v>
      </c>
      <c r="AM2001" s="25">
        <f t="shared" ca="1" si="787"/>
        <v>0</v>
      </c>
      <c r="AN2001" s="25">
        <f ca="1">IF(AM2001=0,0,COUNTIF($AM$19:AM2001,C2001*10+1))</f>
        <v>0</v>
      </c>
      <c r="AO2001" s="20">
        <f t="shared" ca="1" si="788"/>
        <v>0</v>
      </c>
      <c r="AP2001" s="32">
        <f t="shared" ca="1" si="789"/>
        <v>0</v>
      </c>
    </row>
    <row r="2002" spans="1:42" x14ac:dyDescent="0.2">
      <c r="A2002" s="14">
        <f>Daten!A2002</f>
        <v>70930</v>
      </c>
      <c r="B2002" s="7" t="str">
        <f>Daten!B2002</f>
        <v xml:space="preserve">Strass im Zillertal                               </v>
      </c>
      <c r="C2002" s="14">
        <f t="shared" si="765"/>
        <v>7</v>
      </c>
      <c r="D2002" s="9">
        <f>Daten!D2002</f>
        <v>0</v>
      </c>
      <c r="E2002" s="8">
        <f>Daten!E2002</f>
        <v>845</v>
      </c>
      <c r="F2002" s="8">
        <f>Daten!F2002</f>
        <v>843</v>
      </c>
      <c r="G2002" s="26">
        <f t="shared" si="766"/>
        <v>2</v>
      </c>
      <c r="H2002" s="28">
        <f t="shared" si="767"/>
        <v>2.3724792408066431E-3</v>
      </c>
      <c r="I2002" s="20">
        <f t="shared" si="768"/>
        <v>12.008919508723485</v>
      </c>
      <c r="J2002" s="20">
        <f t="shared" si="769"/>
        <v>-10.008919508723485</v>
      </c>
      <c r="K2002" s="26">
        <f t="shared" si="770"/>
        <v>5004.4597543617429</v>
      </c>
      <c r="L2002" s="15">
        <f>Daten!G2002</f>
        <v>122</v>
      </c>
      <c r="M2002" s="15">
        <f>Daten!H2002</f>
        <v>582</v>
      </c>
      <c r="N2002" s="15">
        <f>Daten!I2002</f>
        <v>141</v>
      </c>
      <c r="O2002" s="27">
        <f t="shared" si="771"/>
        <v>0.45189003436426117</v>
      </c>
      <c r="P2002" s="15">
        <f t="shared" si="772"/>
        <v>333.16567745705709</v>
      </c>
      <c r="Q2002" s="20">
        <f t="shared" si="773"/>
        <v>-70.165677457057086</v>
      </c>
      <c r="R2002" s="26">
        <f t="shared" si="774"/>
        <v>-14033.135491411416</v>
      </c>
      <c r="S2002" s="8">
        <f>Daten!K2002</f>
        <v>3676.93</v>
      </c>
      <c r="T2002" s="8">
        <f>Daten!L2002</f>
        <v>111786.38</v>
      </c>
      <c r="U2002" s="8">
        <f>Daten!M2002</f>
        <v>732229.14</v>
      </c>
      <c r="V2002" s="8">
        <f>Daten!N2002</f>
        <v>500</v>
      </c>
      <c r="W2002" s="8">
        <f>Daten!O2002</f>
        <v>500</v>
      </c>
      <c r="X2002" s="22">
        <f t="shared" si="775"/>
        <v>847692.45</v>
      </c>
      <c r="Y2002" s="8">
        <f t="shared" si="776"/>
        <v>346642.98502950696</v>
      </c>
      <c r="Z2002" s="20">
        <f t="shared" si="777"/>
        <v>501049.46497049299</v>
      </c>
      <c r="AA2002" s="26">
        <f t="shared" si="778"/>
        <v>-50104.946497049299</v>
      </c>
      <c r="AB2002" s="31">
        <f t="shared" si="779"/>
        <v>-59133.622234098977</v>
      </c>
      <c r="AC2002" s="30">
        <f t="shared" si="780"/>
        <v>0</v>
      </c>
      <c r="AG2002" s="25">
        <f t="shared" si="781"/>
        <v>0</v>
      </c>
      <c r="AH2002" s="25">
        <f t="shared" si="782"/>
        <v>0</v>
      </c>
      <c r="AI2002" s="25">
        <f t="shared" si="783"/>
        <v>0</v>
      </c>
      <c r="AJ2002" s="25">
        <f t="shared" si="784"/>
        <v>1</v>
      </c>
      <c r="AK2002" s="25">
        <f t="shared" si="785"/>
        <v>0</v>
      </c>
      <c r="AL2002" s="25">
        <f t="shared" ca="1" si="786"/>
        <v>0</v>
      </c>
      <c r="AM2002" s="25">
        <f t="shared" ca="1" si="787"/>
        <v>0</v>
      </c>
      <c r="AN2002" s="25">
        <f ca="1">IF(AM2002=0,0,COUNTIF($AM$19:AM2002,C2002*10+1))</f>
        <v>0</v>
      </c>
      <c r="AO2002" s="20">
        <f t="shared" ca="1" si="788"/>
        <v>0</v>
      </c>
      <c r="AP2002" s="32">
        <f t="shared" ca="1" si="789"/>
        <v>0</v>
      </c>
    </row>
    <row r="2003" spans="1:42" x14ac:dyDescent="0.2">
      <c r="A2003" s="14">
        <f>Daten!A2003</f>
        <v>70931</v>
      </c>
      <c r="B2003" s="7" t="str">
        <f>Daten!B2003</f>
        <v xml:space="preserve">Stumm                                             </v>
      </c>
      <c r="C2003" s="14">
        <f t="shared" ref="C2003:C2066" si="790">INT(A2003/10000)</f>
        <v>7</v>
      </c>
      <c r="D2003" s="9">
        <f>Daten!D2003</f>
        <v>0</v>
      </c>
      <c r="E2003" s="8">
        <f>Daten!E2003</f>
        <v>1942</v>
      </c>
      <c r="F2003" s="8">
        <f>Daten!F2003</f>
        <v>1916</v>
      </c>
      <c r="G2003" s="26">
        <f t="shared" ref="G2003:G2066" si="791">E2003-F2003</f>
        <v>26</v>
      </c>
      <c r="H2003" s="28">
        <f t="shared" ref="H2003:H2066" si="792">G2003/F2003</f>
        <v>1.3569937369519834E-2</v>
      </c>
      <c r="I2003" s="20">
        <f t="shared" ref="I2003:I2066" si="793">F2003*$I$6</f>
        <v>27.294293924927874</v>
      </c>
      <c r="J2003" s="20">
        <f t="shared" ref="J2003:J2066" si="794">G2003-I2003</f>
        <v>-1.2942939249278744</v>
      </c>
      <c r="K2003" s="26">
        <f t="shared" ref="K2003:K2066" si="795">-J2003*$K$5</f>
        <v>647.14696246393726</v>
      </c>
      <c r="L2003" s="15">
        <f>Daten!G2003</f>
        <v>320</v>
      </c>
      <c r="M2003" s="15">
        <f>Daten!H2003</f>
        <v>1285</v>
      </c>
      <c r="N2003" s="15">
        <f>Daten!I2003</f>
        <v>337</v>
      </c>
      <c r="O2003" s="27">
        <f t="shared" ref="O2003:O2066" si="796">(L2003+N2003)/M2003</f>
        <v>0.51128404669260696</v>
      </c>
      <c r="P2003" s="15">
        <f t="shared" ref="P2003:P2066" si="797">M2003*$P$6</f>
        <v>735.59775864659514</v>
      </c>
      <c r="Q2003" s="20">
        <f t="shared" ref="Q2003:Q2066" si="798">L2003+N2003-P2003</f>
        <v>-78.597758646595139</v>
      </c>
      <c r="R2003" s="26">
        <f t="shared" ref="R2003:R2066" si="799">Q2003*$R$5</f>
        <v>-15719.551729319028</v>
      </c>
      <c r="S2003" s="8">
        <f>Daten!K2003</f>
        <v>2799.66</v>
      </c>
      <c r="T2003" s="8">
        <f>Daten!L2003</f>
        <v>212726.73</v>
      </c>
      <c r="U2003" s="8">
        <f>Daten!M2003</f>
        <v>442065.8</v>
      </c>
      <c r="V2003" s="8">
        <f>Daten!N2003</f>
        <v>500</v>
      </c>
      <c r="W2003" s="8">
        <f>Daten!O2003</f>
        <v>500</v>
      </c>
      <c r="X2003" s="22">
        <f t="shared" ref="X2003:X2066" si="800">S2003/V2003*500+T2003/W2003*500+U2003</f>
        <v>657592.18999999994</v>
      </c>
      <c r="Y2003" s="8">
        <f t="shared" ref="Y2003:Y2066" si="801">E2003*$Y$6</f>
        <v>796663.52299089055</v>
      </c>
      <c r="Z2003" s="20">
        <f t="shared" ref="Z2003:Z2066" si="802">X2003-Y2003</f>
        <v>-139071.3329908906</v>
      </c>
      <c r="AA2003" s="26">
        <f t="shared" ref="AA2003:AA2066" si="803">-Z2003*$AA$5</f>
        <v>13907.133299089061</v>
      </c>
      <c r="AB2003" s="31">
        <f t="shared" ref="AB2003:AB2066" si="804">K2003+R2003+AA2003</f>
        <v>-1165.2714677660297</v>
      </c>
      <c r="AC2003" s="30">
        <f t="shared" ref="AC2003:AC2066" si="805">MAX(0,AB2003)</f>
        <v>0</v>
      </c>
      <c r="AG2003" s="25">
        <f t="shared" ref="AG2003:AG2066" si="806">IF(AB2003&gt;0,K2003,0)</f>
        <v>0</v>
      </c>
      <c r="AH2003" s="25">
        <f t="shared" ref="AH2003:AH2066" si="807">IF(AB2003&gt;0,AA2003,0)</f>
        <v>0</v>
      </c>
      <c r="AI2003" s="25">
        <f t="shared" ref="AI2003:AI2066" si="808">AG2003+AH2003</f>
        <v>0</v>
      </c>
      <c r="AJ2003" s="25">
        <f t="shared" ref="AJ2003:AJ2066" si="809">IF(AND(V2003=500,W2003=500),1,0)</f>
        <v>1</v>
      </c>
      <c r="AK2003" s="25">
        <f t="shared" ref="AK2003:AK2066" si="810">IF(AND(AJ2003=1,AI2003&gt;=E2003*$AK$5),AI2003,0)</f>
        <v>0</v>
      </c>
      <c r="AL2003" s="25">
        <f t="shared" ref="AL2003:AL2066" ca="1" si="811">IF(OFFSET($AK$6,C2003,0)=0,0,ROUND(AK2003*OFFSET($AF$6,C2003,0)/OFFSET($AK$6,C2003,0),0))</f>
        <v>0</v>
      </c>
      <c r="AM2003" s="25">
        <f t="shared" ref="AM2003:AM2066" ca="1" si="812">IF(AL2003&gt;0,C2003*10+1,0)</f>
        <v>0</v>
      </c>
      <c r="AN2003" s="25">
        <f ca="1">IF(AM2003=0,0,COUNTIF($AM$19:AM2003,C2003*10+1))</f>
        <v>0</v>
      </c>
      <c r="AO2003" s="20">
        <f t="shared" ref="AO2003:AO2066" ca="1" si="813">IF(AN2003=1,OFFSET($AF$6,C2003,0)-OFFSET($AL$6,C2003,0),0)</f>
        <v>0</v>
      </c>
      <c r="AP2003" s="32">
        <f t="shared" ref="AP2003:AP2066" ca="1" si="814">AL2003+AO2003</f>
        <v>0</v>
      </c>
    </row>
    <row r="2004" spans="1:42" x14ac:dyDescent="0.2">
      <c r="A2004" s="14">
        <f>Daten!A2004</f>
        <v>70932</v>
      </c>
      <c r="B2004" s="7" t="str">
        <f>Daten!B2004</f>
        <v xml:space="preserve">Stummerberg                                       </v>
      </c>
      <c r="C2004" s="14">
        <f t="shared" si="790"/>
        <v>7</v>
      </c>
      <c r="D2004" s="9">
        <f>Daten!D2004</f>
        <v>0</v>
      </c>
      <c r="E2004" s="8">
        <f>Daten!E2004</f>
        <v>862</v>
      </c>
      <c r="F2004" s="8">
        <f>Daten!F2004</f>
        <v>852</v>
      </c>
      <c r="G2004" s="26">
        <f t="shared" si="791"/>
        <v>10</v>
      </c>
      <c r="H2004" s="28">
        <f t="shared" si="792"/>
        <v>1.1737089201877934E-2</v>
      </c>
      <c r="I2004" s="20">
        <f t="shared" si="793"/>
        <v>12.137128613798826</v>
      </c>
      <c r="J2004" s="20">
        <f t="shared" si="794"/>
        <v>-2.1371286137988257</v>
      </c>
      <c r="K2004" s="26">
        <f t="shared" si="795"/>
        <v>1068.5643068994129</v>
      </c>
      <c r="L2004" s="15">
        <f>Daten!G2004</f>
        <v>136</v>
      </c>
      <c r="M2004" s="15">
        <f>Daten!H2004</f>
        <v>552</v>
      </c>
      <c r="N2004" s="15">
        <f>Daten!I2004</f>
        <v>174</v>
      </c>
      <c r="O2004" s="27">
        <f t="shared" si="796"/>
        <v>0.56159420289855078</v>
      </c>
      <c r="P2004" s="15">
        <f t="shared" si="797"/>
        <v>315.99218892834278</v>
      </c>
      <c r="Q2004" s="20">
        <f t="shared" si="798"/>
        <v>-5.9921889283427845</v>
      </c>
      <c r="R2004" s="26">
        <f t="shared" si="799"/>
        <v>-1198.4377856685569</v>
      </c>
      <c r="S2004" s="8">
        <f>Daten!K2004</f>
        <v>6646.17</v>
      </c>
      <c r="T2004" s="8">
        <f>Daten!L2004</f>
        <v>49471.17</v>
      </c>
      <c r="U2004" s="8">
        <f>Daten!M2004</f>
        <v>52415.66</v>
      </c>
      <c r="V2004" s="8">
        <f>Daten!N2004</f>
        <v>500</v>
      </c>
      <c r="W2004" s="8">
        <f>Daten!O2004</f>
        <v>500</v>
      </c>
      <c r="X2004" s="22">
        <f t="shared" si="800"/>
        <v>108533</v>
      </c>
      <c r="Y2004" s="8">
        <f t="shared" si="801"/>
        <v>353616.8675685621</v>
      </c>
      <c r="Z2004" s="20">
        <f t="shared" si="802"/>
        <v>-245083.8675685621</v>
      </c>
      <c r="AA2004" s="26">
        <f t="shared" si="803"/>
        <v>24508.386756856213</v>
      </c>
      <c r="AB2004" s="31">
        <f t="shared" si="804"/>
        <v>24378.51327808707</v>
      </c>
      <c r="AC2004" s="30">
        <f t="shared" si="805"/>
        <v>24378.51327808707</v>
      </c>
      <c r="AG2004" s="25">
        <f t="shared" si="806"/>
        <v>1068.5643068994129</v>
      </c>
      <c r="AH2004" s="25">
        <f t="shared" si="807"/>
        <v>24508.386756856213</v>
      </c>
      <c r="AI2004" s="25">
        <f t="shared" si="808"/>
        <v>25576.951063755627</v>
      </c>
      <c r="AJ2004" s="25">
        <f t="shared" si="809"/>
        <v>1</v>
      </c>
      <c r="AK2004" s="25">
        <f t="shared" si="810"/>
        <v>25576.951063755627</v>
      </c>
      <c r="AL2004" s="25">
        <f t="shared" ca="1" si="811"/>
        <v>47962</v>
      </c>
      <c r="AM2004" s="25">
        <f t="shared" ca="1" si="812"/>
        <v>71</v>
      </c>
      <c r="AN2004" s="25">
        <f ca="1">IF(AM2004=0,0,COUNTIF($AM$19:AM2004,C2004*10+1))</f>
        <v>104</v>
      </c>
      <c r="AO2004" s="20">
        <f t="shared" ca="1" si="813"/>
        <v>0</v>
      </c>
      <c r="AP2004" s="32">
        <f t="shared" ca="1" si="814"/>
        <v>47962</v>
      </c>
    </row>
    <row r="2005" spans="1:42" x14ac:dyDescent="0.2">
      <c r="A2005" s="14">
        <f>Daten!A2005</f>
        <v>70933</v>
      </c>
      <c r="B2005" s="7" t="str">
        <f>Daten!B2005</f>
        <v xml:space="preserve">Terfens                                           </v>
      </c>
      <c r="C2005" s="14">
        <f t="shared" si="790"/>
        <v>7</v>
      </c>
      <c r="D2005" s="9">
        <f>Daten!D2005</f>
        <v>0</v>
      </c>
      <c r="E2005" s="8">
        <f>Daten!E2005</f>
        <v>2317</v>
      </c>
      <c r="F2005" s="8">
        <f>Daten!F2005</f>
        <v>2179</v>
      </c>
      <c r="G2005" s="26">
        <f t="shared" si="791"/>
        <v>138</v>
      </c>
      <c r="H2005" s="28">
        <f t="shared" si="792"/>
        <v>6.3331803579623674E-2</v>
      </c>
      <c r="I2005" s="20">
        <f t="shared" si="793"/>
        <v>31.040848884351693</v>
      </c>
      <c r="J2005" s="20">
        <f t="shared" si="794"/>
        <v>106.95915111564831</v>
      </c>
      <c r="K2005" s="26">
        <f t="shared" si="795"/>
        <v>-53479.575557824159</v>
      </c>
      <c r="L2005" s="15">
        <f>Daten!G2005</f>
        <v>424</v>
      </c>
      <c r="M2005" s="15">
        <f>Daten!H2005</f>
        <v>1517</v>
      </c>
      <c r="N2005" s="15">
        <f>Daten!I2005</f>
        <v>376</v>
      </c>
      <c r="O2005" s="27">
        <f t="shared" si="796"/>
        <v>0.52735662491760049</v>
      </c>
      <c r="P2005" s="15">
        <f t="shared" si="797"/>
        <v>868.4060699353189</v>
      </c>
      <c r="Q2005" s="20">
        <f t="shared" si="798"/>
        <v>-68.406069935318897</v>
      </c>
      <c r="R2005" s="26">
        <f t="shared" si="799"/>
        <v>-13681.21398706378</v>
      </c>
      <c r="S2005" s="8">
        <f>Daten!K2005</f>
        <v>5590.5</v>
      </c>
      <c r="T2005" s="8">
        <f>Daten!L2005</f>
        <v>176518.6</v>
      </c>
      <c r="U2005" s="8">
        <f>Daten!M2005</f>
        <v>1137326.51</v>
      </c>
      <c r="V2005" s="8">
        <f>Daten!N2005</f>
        <v>500</v>
      </c>
      <c r="W2005" s="8">
        <f>Daten!O2005</f>
        <v>500</v>
      </c>
      <c r="X2005" s="22">
        <f t="shared" si="800"/>
        <v>1319435.6100000001</v>
      </c>
      <c r="Y2005" s="8">
        <f t="shared" si="801"/>
        <v>950499.16723475454</v>
      </c>
      <c r="Z2005" s="20">
        <f t="shared" si="802"/>
        <v>368936.44276524556</v>
      </c>
      <c r="AA2005" s="26">
        <f t="shared" si="803"/>
        <v>-36893.644276524559</v>
      </c>
      <c r="AB2005" s="31">
        <f t="shared" si="804"/>
        <v>-104054.4338214125</v>
      </c>
      <c r="AC2005" s="30">
        <f t="shared" si="805"/>
        <v>0</v>
      </c>
      <c r="AG2005" s="25">
        <f t="shared" si="806"/>
        <v>0</v>
      </c>
      <c r="AH2005" s="25">
        <f t="shared" si="807"/>
        <v>0</v>
      </c>
      <c r="AI2005" s="25">
        <f t="shared" si="808"/>
        <v>0</v>
      </c>
      <c r="AJ2005" s="25">
        <f t="shared" si="809"/>
        <v>1</v>
      </c>
      <c r="AK2005" s="25">
        <f t="shared" si="810"/>
        <v>0</v>
      </c>
      <c r="AL2005" s="25">
        <f t="shared" ca="1" si="811"/>
        <v>0</v>
      </c>
      <c r="AM2005" s="25">
        <f t="shared" ca="1" si="812"/>
        <v>0</v>
      </c>
      <c r="AN2005" s="25">
        <f ca="1">IF(AM2005=0,0,COUNTIF($AM$19:AM2005,C2005*10+1))</f>
        <v>0</v>
      </c>
      <c r="AO2005" s="20">
        <f t="shared" ca="1" si="813"/>
        <v>0</v>
      </c>
      <c r="AP2005" s="32">
        <f t="shared" ca="1" si="814"/>
        <v>0</v>
      </c>
    </row>
    <row r="2006" spans="1:42" x14ac:dyDescent="0.2">
      <c r="A2006" s="14">
        <f>Daten!A2006</f>
        <v>70934</v>
      </c>
      <c r="B2006" s="7" t="str">
        <f>Daten!B2006</f>
        <v xml:space="preserve">Tux                                               </v>
      </c>
      <c r="C2006" s="14">
        <f t="shared" si="790"/>
        <v>7</v>
      </c>
      <c r="D2006" s="9">
        <f>Daten!D2006</f>
        <v>0</v>
      </c>
      <c r="E2006" s="8">
        <f>Daten!E2006</f>
        <v>1925</v>
      </c>
      <c r="F2006" s="8">
        <f>Daten!F2006</f>
        <v>1953</v>
      </c>
      <c r="G2006" s="26">
        <f t="shared" si="791"/>
        <v>-28</v>
      </c>
      <c r="H2006" s="28">
        <f t="shared" si="792"/>
        <v>-1.4336917562724014E-2</v>
      </c>
      <c r="I2006" s="20">
        <f t="shared" si="793"/>
        <v>27.821375801348715</v>
      </c>
      <c r="J2006" s="20">
        <f t="shared" si="794"/>
        <v>-55.821375801348715</v>
      </c>
      <c r="K2006" s="26">
        <f t="shared" si="795"/>
        <v>27910.687900674358</v>
      </c>
      <c r="L2006" s="15">
        <f>Daten!G2006</f>
        <v>305</v>
      </c>
      <c r="M2006" s="15">
        <f>Daten!H2006</f>
        <v>1272</v>
      </c>
      <c r="N2006" s="15">
        <f>Daten!I2006</f>
        <v>348</v>
      </c>
      <c r="O2006" s="27">
        <f t="shared" si="796"/>
        <v>0.51336477987421381</v>
      </c>
      <c r="P2006" s="15">
        <f t="shared" si="797"/>
        <v>728.15591361748557</v>
      </c>
      <c r="Q2006" s="20">
        <f t="shared" si="798"/>
        <v>-75.155913617485567</v>
      </c>
      <c r="R2006" s="26">
        <f t="shared" si="799"/>
        <v>-15031.182723497113</v>
      </c>
      <c r="S2006" s="8">
        <f>Daten!K2006</f>
        <v>5133.7</v>
      </c>
      <c r="T2006" s="8">
        <f>Daten!L2006</f>
        <v>361912.15</v>
      </c>
      <c r="U2006" s="8">
        <f>Daten!M2006</f>
        <v>1492395.35</v>
      </c>
      <c r="V2006" s="8">
        <f>Daten!N2006</f>
        <v>500</v>
      </c>
      <c r="W2006" s="8">
        <f>Daten!O2006</f>
        <v>500</v>
      </c>
      <c r="X2006" s="22">
        <f t="shared" si="800"/>
        <v>1859441.2000000002</v>
      </c>
      <c r="Y2006" s="8">
        <f t="shared" si="801"/>
        <v>789689.64045183535</v>
      </c>
      <c r="Z2006" s="20">
        <f t="shared" si="802"/>
        <v>1069751.5595481647</v>
      </c>
      <c r="AA2006" s="26">
        <f t="shared" si="803"/>
        <v>-106975.15595481648</v>
      </c>
      <c r="AB2006" s="31">
        <f t="shared" si="804"/>
        <v>-94095.650777639239</v>
      </c>
      <c r="AC2006" s="30">
        <f t="shared" si="805"/>
        <v>0</v>
      </c>
      <c r="AG2006" s="25">
        <f t="shared" si="806"/>
        <v>0</v>
      </c>
      <c r="AH2006" s="25">
        <f t="shared" si="807"/>
        <v>0</v>
      </c>
      <c r="AI2006" s="25">
        <f t="shared" si="808"/>
        <v>0</v>
      </c>
      <c r="AJ2006" s="25">
        <f t="shared" si="809"/>
        <v>1</v>
      </c>
      <c r="AK2006" s="25">
        <f t="shared" si="810"/>
        <v>0</v>
      </c>
      <c r="AL2006" s="25">
        <f t="shared" ca="1" si="811"/>
        <v>0</v>
      </c>
      <c r="AM2006" s="25">
        <f t="shared" ca="1" si="812"/>
        <v>0</v>
      </c>
      <c r="AN2006" s="25">
        <f ca="1">IF(AM2006=0,0,COUNTIF($AM$19:AM2006,C2006*10+1))</f>
        <v>0</v>
      </c>
      <c r="AO2006" s="20">
        <f t="shared" ca="1" si="813"/>
        <v>0</v>
      </c>
      <c r="AP2006" s="32">
        <f t="shared" ca="1" si="814"/>
        <v>0</v>
      </c>
    </row>
    <row r="2007" spans="1:42" x14ac:dyDescent="0.2">
      <c r="A2007" s="14">
        <f>Daten!A2007</f>
        <v>70935</v>
      </c>
      <c r="B2007" s="7" t="str">
        <f>Daten!B2007</f>
        <v xml:space="preserve">Uderns                                            </v>
      </c>
      <c r="C2007" s="14">
        <f t="shared" si="790"/>
        <v>7</v>
      </c>
      <c r="D2007" s="9">
        <f>Daten!D2007</f>
        <v>0</v>
      </c>
      <c r="E2007" s="8">
        <f>Daten!E2007</f>
        <v>1926</v>
      </c>
      <c r="F2007" s="8">
        <f>Daten!F2007</f>
        <v>1844</v>
      </c>
      <c r="G2007" s="26">
        <f t="shared" si="791"/>
        <v>82</v>
      </c>
      <c r="H2007" s="28">
        <f t="shared" si="792"/>
        <v>4.4468546637744036E-2</v>
      </c>
      <c r="I2007" s="20">
        <f t="shared" si="793"/>
        <v>26.268621084325158</v>
      </c>
      <c r="J2007" s="20">
        <f t="shared" si="794"/>
        <v>55.731378915674838</v>
      </c>
      <c r="K2007" s="26">
        <f t="shared" si="795"/>
        <v>-27865.689457837419</v>
      </c>
      <c r="L2007" s="15">
        <f>Daten!G2007</f>
        <v>299</v>
      </c>
      <c r="M2007" s="15">
        <f>Daten!H2007</f>
        <v>1309</v>
      </c>
      <c r="N2007" s="15">
        <f>Daten!I2007</f>
        <v>318</v>
      </c>
      <c r="O2007" s="27">
        <f t="shared" si="796"/>
        <v>0.47135217723453016</v>
      </c>
      <c r="P2007" s="15">
        <f t="shared" si="797"/>
        <v>749.33654946956653</v>
      </c>
      <c r="Q2007" s="20">
        <f t="shared" si="798"/>
        <v>-132.33654946956653</v>
      </c>
      <c r="R2007" s="26">
        <f t="shared" si="799"/>
        <v>-26467.309893913305</v>
      </c>
      <c r="S2007" s="8">
        <f>Daten!K2007</f>
        <v>2378.88</v>
      </c>
      <c r="T2007" s="8">
        <f>Daten!L2007</f>
        <v>196005.21</v>
      </c>
      <c r="U2007" s="8">
        <f>Daten!M2007</f>
        <v>590703.86</v>
      </c>
      <c r="V2007" s="8">
        <f>Daten!N2007</f>
        <v>500</v>
      </c>
      <c r="W2007" s="8">
        <f>Daten!O2007</f>
        <v>500</v>
      </c>
      <c r="X2007" s="22">
        <f t="shared" si="800"/>
        <v>789087.95</v>
      </c>
      <c r="Y2007" s="8">
        <f t="shared" si="801"/>
        <v>790099.86883648566</v>
      </c>
      <c r="Z2007" s="20">
        <f t="shared" si="802"/>
        <v>-1011.9188364857109</v>
      </c>
      <c r="AA2007" s="26">
        <f t="shared" si="803"/>
        <v>101.19188364857109</v>
      </c>
      <c r="AB2007" s="31">
        <f t="shared" si="804"/>
        <v>-54231.807468102154</v>
      </c>
      <c r="AC2007" s="30">
        <f t="shared" si="805"/>
        <v>0</v>
      </c>
      <c r="AG2007" s="25">
        <f t="shared" si="806"/>
        <v>0</v>
      </c>
      <c r="AH2007" s="25">
        <f t="shared" si="807"/>
        <v>0</v>
      </c>
      <c r="AI2007" s="25">
        <f t="shared" si="808"/>
        <v>0</v>
      </c>
      <c r="AJ2007" s="25">
        <f t="shared" si="809"/>
        <v>1</v>
      </c>
      <c r="AK2007" s="25">
        <f t="shared" si="810"/>
        <v>0</v>
      </c>
      <c r="AL2007" s="25">
        <f t="shared" ca="1" si="811"/>
        <v>0</v>
      </c>
      <c r="AM2007" s="25">
        <f t="shared" ca="1" si="812"/>
        <v>0</v>
      </c>
      <c r="AN2007" s="25">
        <f ca="1">IF(AM2007=0,0,COUNTIF($AM$19:AM2007,C2007*10+1))</f>
        <v>0</v>
      </c>
      <c r="AO2007" s="20">
        <f t="shared" ca="1" si="813"/>
        <v>0</v>
      </c>
      <c r="AP2007" s="32">
        <f t="shared" ca="1" si="814"/>
        <v>0</v>
      </c>
    </row>
    <row r="2008" spans="1:42" x14ac:dyDescent="0.2">
      <c r="A2008" s="14">
        <f>Daten!A2008</f>
        <v>70936</v>
      </c>
      <c r="B2008" s="7" t="str">
        <f>Daten!B2008</f>
        <v xml:space="preserve">Vomp                                              </v>
      </c>
      <c r="C2008" s="14">
        <f t="shared" si="790"/>
        <v>7</v>
      </c>
      <c r="D2008" s="9">
        <f>Daten!D2008</f>
        <v>0</v>
      </c>
      <c r="E2008" s="8">
        <f>Daten!E2008</f>
        <v>5521</v>
      </c>
      <c r="F2008" s="8">
        <f>Daten!F2008</f>
        <v>5226</v>
      </c>
      <c r="G2008" s="26">
        <f t="shared" si="791"/>
        <v>295</v>
      </c>
      <c r="H2008" s="28">
        <f t="shared" si="792"/>
        <v>5.6448526597780331E-2</v>
      </c>
      <c r="I2008" s="20">
        <f t="shared" si="793"/>
        <v>74.44675368041392</v>
      </c>
      <c r="J2008" s="20">
        <f t="shared" si="794"/>
        <v>220.55324631958609</v>
      </c>
      <c r="K2008" s="26">
        <f t="shared" si="795"/>
        <v>-110276.62315979305</v>
      </c>
      <c r="L2008" s="15">
        <f>Daten!G2008</f>
        <v>873</v>
      </c>
      <c r="M2008" s="15">
        <f>Daten!H2008</f>
        <v>3638</v>
      </c>
      <c r="N2008" s="15">
        <f>Daten!I2008</f>
        <v>1010</v>
      </c>
      <c r="O2008" s="27">
        <f t="shared" si="796"/>
        <v>0.51759208356239694</v>
      </c>
      <c r="P2008" s="15">
        <f t="shared" si="797"/>
        <v>2082.5717089154186</v>
      </c>
      <c r="Q2008" s="20">
        <f t="shared" si="798"/>
        <v>-199.57170891541864</v>
      </c>
      <c r="R2008" s="26">
        <f t="shared" si="799"/>
        <v>-39914.341783083728</v>
      </c>
      <c r="S2008" s="8">
        <f>Daten!K2008</f>
        <v>14767.11</v>
      </c>
      <c r="T2008" s="8">
        <f>Daten!L2008</f>
        <v>562898.9</v>
      </c>
      <c r="U2008" s="8">
        <f>Daten!M2008</f>
        <v>3065320.89</v>
      </c>
      <c r="V2008" s="8">
        <f>Daten!N2008</f>
        <v>500</v>
      </c>
      <c r="W2008" s="8">
        <f>Daten!O2008</f>
        <v>500</v>
      </c>
      <c r="X2008" s="22">
        <f t="shared" si="800"/>
        <v>3642986.9000000004</v>
      </c>
      <c r="Y2008" s="8">
        <f t="shared" si="801"/>
        <v>2264870.9116543289</v>
      </c>
      <c r="Z2008" s="20">
        <f t="shared" si="802"/>
        <v>1378115.9883456714</v>
      </c>
      <c r="AA2008" s="26">
        <f t="shared" si="803"/>
        <v>-137811.59883456715</v>
      </c>
      <c r="AB2008" s="31">
        <f t="shared" si="804"/>
        <v>-288002.56377744395</v>
      </c>
      <c r="AC2008" s="30">
        <f t="shared" si="805"/>
        <v>0</v>
      </c>
      <c r="AG2008" s="25">
        <f t="shared" si="806"/>
        <v>0</v>
      </c>
      <c r="AH2008" s="25">
        <f t="shared" si="807"/>
        <v>0</v>
      </c>
      <c r="AI2008" s="25">
        <f t="shared" si="808"/>
        <v>0</v>
      </c>
      <c r="AJ2008" s="25">
        <f t="shared" si="809"/>
        <v>1</v>
      </c>
      <c r="AK2008" s="25">
        <f t="shared" si="810"/>
        <v>0</v>
      </c>
      <c r="AL2008" s="25">
        <f t="shared" ca="1" si="811"/>
        <v>0</v>
      </c>
      <c r="AM2008" s="25">
        <f t="shared" ca="1" si="812"/>
        <v>0</v>
      </c>
      <c r="AN2008" s="25">
        <f ca="1">IF(AM2008=0,0,COUNTIF($AM$19:AM2008,C2008*10+1))</f>
        <v>0</v>
      </c>
      <c r="AO2008" s="20">
        <f t="shared" ca="1" si="813"/>
        <v>0</v>
      </c>
      <c r="AP2008" s="32">
        <f t="shared" ca="1" si="814"/>
        <v>0</v>
      </c>
    </row>
    <row r="2009" spans="1:42" x14ac:dyDescent="0.2">
      <c r="A2009" s="14">
        <f>Daten!A2009</f>
        <v>70937</v>
      </c>
      <c r="B2009" s="7" t="str">
        <f>Daten!B2009</f>
        <v xml:space="preserve">Weer                                              </v>
      </c>
      <c r="C2009" s="14">
        <f t="shared" si="790"/>
        <v>7</v>
      </c>
      <c r="D2009" s="9">
        <f>Daten!D2009</f>
        <v>0</v>
      </c>
      <c r="E2009" s="8">
        <f>Daten!E2009</f>
        <v>1797</v>
      </c>
      <c r="F2009" s="8">
        <f>Daten!F2009</f>
        <v>1584</v>
      </c>
      <c r="G2009" s="26">
        <f t="shared" si="791"/>
        <v>213</v>
      </c>
      <c r="H2009" s="28">
        <f t="shared" si="792"/>
        <v>0.13446969696969696</v>
      </c>
      <c r="I2009" s="20">
        <f t="shared" si="793"/>
        <v>22.564802493259787</v>
      </c>
      <c r="J2009" s="20">
        <f t="shared" si="794"/>
        <v>190.43519750674022</v>
      </c>
      <c r="K2009" s="26">
        <f t="shared" si="795"/>
        <v>-95217.598753370112</v>
      </c>
      <c r="L2009" s="15">
        <f>Daten!G2009</f>
        <v>279</v>
      </c>
      <c r="M2009" s="15">
        <f>Daten!H2009</f>
        <v>1232</v>
      </c>
      <c r="N2009" s="15">
        <f>Daten!I2009</f>
        <v>286</v>
      </c>
      <c r="O2009" s="27">
        <f t="shared" si="796"/>
        <v>0.45860389610389612</v>
      </c>
      <c r="P2009" s="15">
        <f t="shared" si="797"/>
        <v>705.2579289125332</v>
      </c>
      <c r="Q2009" s="20">
        <f t="shared" si="798"/>
        <v>-140.2579289125332</v>
      </c>
      <c r="R2009" s="26">
        <f t="shared" si="799"/>
        <v>-28051.585782506641</v>
      </c>
      <c r="S2009" s="8">
        <f>Daten!K2009</f>
        <v>2252.2800000000002</v>
      </c>
      <c r="T2009" s="8">
        <f>Daten!L2009</f>
        <v>142872.09</v>
      </c>
      <c r="U2009" s="8">
        <f>Daten!M2009</f>
        <v>509341.01</v>
      </c>
      <c r="V2009" s="8">
        <f>Daten!N2009</f>
        <v>500</v>
      </c>
      <c r="W2009" s="8">
        <f>Daten!O2009</f>
        <v>500</v>
      </c>
      <c r="X2009" s="22">
        <f t="shared" si="800"/>
        <v>654465.38</v>
      </c>
      <c r="Y2009" s="8">
        <f t="shared" si="801"/>
        <v>737180.40721659642</v>
      </c>
      <c r="Z2009" s="20">
        <f t="shared" si="802"/>
        <v>-82715.027216596412</v>
      </c>
      <c r="AA2009" s="26">
        <f t="shared" si="803"/>
        <v>8271.5027216596409</v>
      </c>
      <c r="AB2009" s="31">
        <f t="shared" si="804"/>
        <v>-114997.68181421713</v>
      </c>
      <c r="AC2009" s="30">
        <f t="shared" si="805"/>
        <v>0</v>
      </c>
      <c r="AG2009" s="25">
        <f t="shared" si="806"/>
        <v>0</v>
      </c>
      <c r="AH2009" s="25">
        <f t="shared" si="807"/>
        <v>0</v>
      </c>
      <c r="AI2009" s="25">
        <f t="shared" si="808"/>
        <v>0</v>
      </c>
      <c r="AJ2009" s="25">
        <f t="shared" si="809"/>
        <v>1</v>
      </c>
      <c r="AK2009" s="25">
        <f t="shared" si="810"/>
        <v>0</v>
      </c>
      <c r="AL2009" s="25">
        <f t="shared" ca="1" si="811"/>
        <v>0</v>
      </c>
      <c r="AM2009" s="25">
        <f t="shared" ca="1" si="812"/>
        <v>0</v>
      </c>
      <c r="AN2009" s="25">
        <f ca="1">IF(AM2009=0,0,COUNTIF($AM$19:AM2009,C2009*10+1))</f>
        <v>0</v>
      </c>
      <c r="AO2009" s="20">
        <f t="shared" ca="1" si="813"/>
        <v>0</v>
      </c>
      <c r="AP2009" s="32">
        <f t="shared" ca="1" si="814"/>
        <v>0</v>
      </c>
    </row>
    <row r="2010" spans="1:42" x14ac:dyDescent="0.2">
      <c r="A2010" s="14">
        <f>Daten!A2010</f>
        <v>70938</v>
      </c>
      <c r="B2010" s="7" t="str">
        <f>Daten!B2010</f>
        <v xml:space="preserve">Weerberg                                          </v>
      </c>
      <c r="C2010" s="14">
        <f t="shared" si="790"/>
        <v>7</v>
      </c>
      <c r="D2010" s="9">
        <f>Daten!D2010</f>
        <v>0</v>
      </c>
      <c r="E2010" s="8">
        <f>Daten!E2010</f>
        <v>2502</v>
      </c>
      <c r="F2010" s="8">
        <f>Daten!F2010</f>
        <v>2499</v>
      </c>
      <c r="G2010" s="26">
        <f t="shared" si="791"/>
        <v>3</v>
      </c>
      <c r="H2010" s="28">
        <f t="shared" si="792"/>
        <v>1.2004801920768306E-3</v>
      </c>
      <c r="I2010" s="20">
        <f t="shared" si="793"/>
        <v>35.599394842585994</v>
      </c>
      <c r="J2010" s="20">
        <f t="shared" si="794"/>
        <v>-32.599394842585994</v>
      </c>
      <c r="K2010" s="26">
        <f t="shared" si="795"/>
        <v>16299.697421292996</v>
      </c>
      <c r="L2010" s="15">
        <f>Daten!G2010</f>
        <v>465</v>
      </c>
      <c r="M2010" s="15">
        <f>Daten!H2010</f>
        <v>1603</v>
      </c>
      <c r="N2010" s="15">
        <f>Daten!I2010</f>
        <v>434</v>
      </c>
      <c r="O2010" s="27">
        <f t="shared" si="796"/>
        <v>0.56082345601996253</v>
      </c>
      <c r="P2010" s="15">
        <f t="shared" si="797"/>
        <v>917.63673705096653</v>
      </c>
      <c r="Q2010" s="20">
        <f t="shared" si="798"/>
        <v>-18.636737050966531</v>
      </c>
      <c r="R2010" s="26">
        <f t="shared" si="799"/>
        <v>-3727.3474101933061</v>
      </c>
      <c r="S2010" s="8">
        <f>Daten!K2010</f>
        <v>6408</v>
      </c>
      <c r="T2010" s="8">
        <f>Daten!L2010</f>
        <v>155160.72</v>
      </c>
      <c r="U2010" s="8">
        <f>Daten!M2010</f>
        <v>205007.3</v>
      </c>
      <c r="V2010" s="8">
        <f>Daten!N2010</f>
        <v>500</v>
      </c>
      <c r="W2010" s="8">
        <f>Daten!O2010</f>
        <v>500</v>
      </c>
      <c r="X2010" s="22">
        <f t="shared" si="800"/>
        <v>366576.02</v>
      </c>
      <c r="Y2010" s="8">
        <f t="shared" si="801"/>
        <v>1026391.4183950608</v>
      </c>
      <c r="Z2010" s="20">
        <f t="shared" si="802"/>
        <v>-659815.39839506079</v>
      </c>
      <c r="AA2010" s="26">
        <f t="shared" si="803"/>
        <v>65981.539839506077</v>
      </c>
      <c r="AB2010" s="31">
        <f t="shared" si="804"/>
        <v>78553.889850605774</v>
      </c>
      <c r="AC2010" s="30">
        <f t="shared" si="805"/>
        <v>78553.889850605774</v>
      </c>
      <c r="AG2010" s="25">
        <f t="shared" si="806"/>
        <v>16299.697421292996</v>
      </c>
      <c r="AH2010" s="25">
        <f t="shared" si="807"/>
        <v>65981.539839506077</v>
      </c>
      <c r="AI2010" s="25">
        <f t="shared" si="808"/>
        <v>82281.237260799069</v>
      </c>
      <c r="AJ2010" s="25">
        <f t="shared" si="809"/>
        <v>1</v>
      </c>
      <c r="AK2010" s="25">
        <f t="shared" si="810"/>
        <v>82281.237260799069</v>
      </c>
      <c r="AL2010" s="25">
        <f t="shared" ca="1" si="811"/>
        <v>154294</v>
      </c>
      <c r="AM2010" s="25">
        <f t="shared" ca="1" si="812"/>
        <v>71</v>
      </c>
      <c r="AN2010" s="25">
        <f ca="1">IF(AM2010=0,0,COUNTIF($AM$19:AM2010,C2010*10+1))</f>
        <v>105</v>
      </c>
      <c r="AO2010" s="20">
        <f t="shared" ca="1" si="813"/>
        <v>0</v>
      </c>
      <c r="AP2010" s="32">
        <f t="shared" ca="1" si="814"/>
        <v>154294</v>
      </c>
    </row>
    <row r="2011" spans="1:42" x14ac:dyDescent="0.2">
      <c r="A2011" s="14">
        <f>Daten!A2011</f>
        <v>70939</v>
      </c>
      <c r="B2011" s="7" t="str">
        <f>Daten!B2011</f>
        <v xml:space="preserve">Wiesing                                           </v>
      </c>
      <c r="C2011" s="14">
        <f t="shared" si="790"/>
        <v>7</v>
      </c>
      <c r="D2011" s="9">
        <f>Daten!D2011</f>
        <v>0</v>
      </c>
      <c r="E2011" s="8">
        <f>Daten!E2011</f>
        <v>2198</v>
      </c>
      <c r="F2011" s="8">
        <f>Daten!F2011</f>
        <v>2141</v>
      </c>
      <c r="G2011" s="26">
        <f t="shared" si="791"/>
        <v>57</v>
      </c>
      <c r="H2011" s="28">
        <f t="shared" si="792"/>
        <v>2.6623073330219522E-2</v>
      </c>
      <c r="I2011" s="20">
        <f t="shared" si="793"/>
        <v>30.49952155181137</v>
      </c>
      <c r="J2011" s="20">
        <f t="shared" si="794"/>
        <v>26.50047844818863</v>
      </c>
      <c r="K2011" s="26">
        <f t="shared" si="795"/>
        <v>-13250.239224094315</v>
      </c>
      <c r="L2011" s="15">
        <f>Daten!G2011</f>
        <v>311</v>
      </c>
      <c r="M2011" s="15">
        <f>Daten!H2011</f>
        <v>1469</v>
      </c>
      <c r="N2011" s="15">
        <f>Daten!I2011</f>
        <v>418</v>
      </c>
      <c r="O2011" s="27">
        <f t="shared" si="796"/>
        <v>0.49625595643294756</v>
      </c>
      <c r="P2011" s="15">
        <f t="shared" si="797"/>
        <v>840.92848828937599</v>
      </c>
      <c r="Q2011" s="20">
        <f t="shared" si="798"/>
        <v>-111.92848828937599</v>
      </c>
      <c r="R2011" s="26">
        <f t="shared" si="799"/>
        <v>-22385.6976578752</v>
      </c>
      <c r="S2011" s="8">
        <f>Daten!K2011</f>
        <v>2152.33</v>
      </c>
      <c r="T2011" s="8">
        <f>Daten!L2011</f>
        <v>177823.1</v>
      </c>
      <c r="U2011" s="8">
        <f>Daten!M2011</f>
        <v>819511.52</v>
      </c>
      <c r="V2011" s="8">
        <f>Daten!N2011</f>
        <v>500</v>
      </c>
      <c r="W2011" s="8">
        <f>Daten!O2011</f>
        <v>500</v>
      </c>
      <c r="X2011" s="22">
        <f t="shared" si="800"/>
        <v>999486.95</v>
      </c>
      <c r="Y2011" s="8">
        <f t="shared" si="801"/>
        <v>901681.9894613683</v>
      </c>
      <c r="Z2011" s="20">
        <f t="shared" si="802"/>
        <v>97804.960538631654</v>
      </c>
      <c r="AA2011" s="26">
        <f t="shared" si="803"/>
        <v>-9780.4960538631658</v>
      </c>
      <c r="AB2011" s="31">
        <f t="shared" si="804"/>
        <v>-45416.43293583268</v>
      </c>
      <c r="AC2011" s="30">
        <f t="shared" si="805"/>
        <v>0</v>
      </c>
      <c r="AG2011" s="25">
        <f t="shared" si="806"/>
        <v>0</v>
      </c>
      <c r="AH2011" s="25">
        <f t="shared" si="807"/>
        <v>0</v>
      </c>
      <c r="AI2011" s="25">
        <f t="shared" si="808"/>
        <v>0</v>
      </c>
      <c r="AJ2011" s="25">
        <f t="shared" si="809"/>
        <v>1</v>
      </c>
      <c r="AK2011" s="25">
        <f t="shared" si="810"/>
        <v>0</v>
      </c>
      <c r="AL2011" s="25">
        <f t="shared" ca="1" si="811"/>
        <v>0</v>
      </c>
      <c r="AM2011" s="25">
        <f t="shared" ca="1" si="812"/>
        <v>0</v>
      </c>
      <c r="AN2011" s="25">
        <f ca="1">IF(AM2011=0,0,COUNTIF($AM$19:AM2011,C2011*10+1))</f>
        <v>0</v>
      </c>
      <c r="AO2011" s="20">
        <f t="shared" ca="1" si="813"/>
        <v>0</v>
      </c>
      <c r="AP2011" s="32">
        <f t="shared" ca="1" si="814"/>
        <v>0</v>
      </c>
    </row>
    <row r="2012" spans="1:42" x14ac:dyDescent="0.2">
      <c r="A2012" s="14">
        <f>Daten!A2012</f>
        <v>70940</v>
      </c>
      <c r="B2012" s="7" t="str">
        <f>Daten!B2012</f>
        <v xml:space="preserve">Zell am Ziller                                    </v>
      </c>
      <c r="C2012" s="14">
        <f t="shared" si="790"/>
        <v>7</v>
      </c>
      <c r="D2012" s="9">
        <f>Daten!D2012</f>
        <v>0</v>
      </c>
      <c r="E2012" s="8">
        <f>Daten!E2012</f>
        <v>1735</v>
      </c>
      <c r="F2012" s="8">
        <f>Daten!F2012</f>
        <v>1719</v>
      </c>
      <c r="G2012" s="26">
        <f t="shared" si="791"/>
        <v>16</v>
      </c>
      <c r="H2012" s="28">
        <f t="shared" si="792"/>
        <v>9.3077370564281555E-3</v>
      </c>
      <c r="I2012" s="20">
        <f t="shared" si="793"/>
        <v>24.487939069389885</v>
      </c>
      <c r="J2012" s="20">
        <f t="shared" si="794"/>
        <v>-8.4879390693898848</v>
      </c>
      <c r="K2012" s="26">
        <f t="shared" si="795"/>
        <v>4243.969534694942</v>
      </c>
      <c r="L2012" s="15">
        <f>Daten!G2012</f>
        <v>233</v>
      </c>
      <c r="M2012" s="15">
        <f>Daten!H2012</f>
        <v>1113</v>
      </c>
      <c r="N2012" s="15">
        <f>Daten!I2012</f>
        <v>389</v>
      </c>
      <c r="O2012" s="27">
        <f t="shared" si="796"/>
        <v>0.55884995507637014</v>
      </c>
      <c r="P2012" s="15">
        <f t="shared" si="797"/>
        <v>637.13642441529987</v>
      </c>
      <c r="Q2012" s="20">
        <f t="shared" si="798"/>
        <v>-15.136424415299871</v>
      </c>
      <c r="R2012" s="26">
        <f t="shared" si="799"/>
        <v>-3027.2848830599742</v>
      </c>
      <c r="S2012" s="8">
        <f>Daten!K2012</f>
        <v>1890.43</v>
      </c>
      <c r="T2012" s="8">
        <f>Daten!L2012</f>
        <v>268591.28999999998</v>
      </c>
      <c r="U2012" s="8">
        <f>Daten!M2012</f>
        <v>1104937.8899999999</v>
      </c>
      <c r="V2012" s="8">
        <f>Daten!N2012</f>
        <v>500</v>
      </c>
      <c r="W2012" s="8">
        <f>Daten!O2012</f>
        <v>500</v>
      </c>
      <c r="X2012" s="22">
        <f t="shared" si="800"/>
        <v>1375419.6099999999</v>
      </c>
      <c r="Y2012" s="8">
        <f t="shared" si="801"/>
        <v>711746.24736827752</v>
      </c>
      <c r="Z2012" s="20">
        <f t="shared" si="802"/>
        <v>663673.36263172235</v>
      </c>
      <c r="AA2012" s="26">
        <f t="shared" si="803"/>
        <v>-66367.336263172241</v>
      </c>
      <c r="AB2012" s="31">
        <f t="shared" si="804"/>
        <v>-65150.651611537272</v>
      </c>
      <c r="AC2012" s="30">
        <f t="shared" si="805"/>
        <v>0</v>
      </c>
      <c r="AG2012" s="25">
        <f t="shared" si="806"/>
        <v>0</v>
      </c>
      <c r="AH2012" s="25">
        <f t="shared" si="807"/>
        <v>0</v>
      </c>
      <c r="AI2012" s="25">
        <f t="shared" si="808"/>
        <v>0</v>
      </c>
      <c r="AJ2012" s="25">
        <f t="shared" si="809"/>
        <v>1</v>
      </c>
      <c r="AK2012" s="25">
        <f t="shared" si="810"/>
        <v>0</v>
      </c>
      <c r="AL2012" s="25">
        <f t="shared" ca="1" si="811"/>
        <v>0</v>
      </c>
      <c r="AM2012" s="25">
        <f t="shared" ca="1" si="812"/>
        <v>0</v>
      </c>
      <c r="AN2012" s="25">
        <f ca="1">IF(AM2012=0,0,COUNTIF($AM$19:AM2012,C2012*10+1))</f>
        <v>0</v>
      </c>
      <c r="AO2012" s="20">
        <f t="shared" ca="1" si="813"/>
        <v>0</v>
      </c>
      <c r="AP2012" s="32">
        <f t="shared" ca="1" si="814"/>
        <v>0</v>
      </c>
    </row>
    <row r="2013" spans="1:42" x14ac:dyDescent="0.2">
      <c r="A2013" s="14">
        <f>Daten!A2013</f>
        <v>70941</v>
      </c>
      <c r="B2013" s="7" t="str">
        <f>Daten!B2013</f>
        <v xml:space="preserve">Zellberg                                          </v>
      </c>
      <c r="C2013" s="14">
        <f t="shared" si="790"/>
        <v>7</v>
      </c>
      <c r="D2013" s="9">
        <f>Daten!D2013</f>
        <v>0</v>
      </c>
      <c r="E2013" s="8">
        <f>Daten!E2013</f>
        <v>660</v>
      </c>
      <c r="F2013" s="8">
        <f>Daten!F2013</f>
        <v>661</v>
      </c>
      <c r="G2013" s="26">
        <f t="shared" si="791"/>
        <v>-1</v>
      </c>
      <c r="H2013" s="28">
        <f t="shared" si="792"/>
        <v>-1.5128593040847202E-3</v>
      </c>
      <c r="I2013" s="20">
        <f t="shared" si="793"/>
        <v>9.4162464949777274</v>
      </c>
      <c r="J2013" s="20">
        <f t="shared" si="794"/>
        <v>-10.416246494977727</v>
      </c>
      <c r="K2013" s="26">
        <f t="shared" si="795"/>
        <v>5208.1232474888639</v>
      </c>
      <c r="L2013" s="15">
        <f>Daten!G2013</f>
        <v>108</v>
      </c>
      <c r="M2013" s="15">
        <f>Daten!H2013</f>
        <v>424</v>
      </c>
      <c r="N2013" s="15">
        <f>Daten!I2013</f>
        <v>128</v>
      </c>
      <c r="O2013" s="27">
        <f t="shared" si="796"/>
        <v>0.55660377358490565</v>
      </c>
      <c r="P2013" s="15">
        <f t="shared" si="797"/>
        <v>242.71863787249518</v>
      </c>
      <c r="Q2013" s="20">
        <f t="shared" si="798"/>
        <v>-6.7186378724951794</v>
      </c>
      <c r="R2013" s="26">
        <f t="shared" si="799"/>
        <v>-1343.7275744990359</v>
      </c>
      <c r="S2013" s="8">
        <f>Daten!K2013</f>
        <v>1326.15</v>
      </c>
      <c r="T2013" s="8">
        <f>Daten!L2013</f>
        <v>65512.87</v>
      </c>
      <c r="U2013" s="8">
        <f>Daten!M2013</f>
        <v>246068.82</v>
      </c>
      <c r="V2013" s="8">
        <f>Daten!N2013</f>
        <v>500</v>
      </c>
      <c r="W2013" s="8">
        <f>Daten!O2013</f>
        <v>500</v>
      </c>
      <c r="X2013" s="22">
        <f t="shared" si="800"/>
        <v>312907.84000000003</v>
      </c>
      <c r="Y2013" s="8">
        <f t="shared" si="801"/>
        <v>270750.73386920069</v>
      </c>
      <c r="Z2013" s="20">
        <f t="shared" si="802"/>
        <v>42157.106130799337</v>
      </c>
      <c r="AA2013" s="26">
        <f t="shared" si="803"/>
        <v>-4215.7106130799339</v>
      </c>
      <c r="AB2013" s="31">
        <f t="shared" si="804"/>
        <v>-351.31494009010567</v>
      </c>
      <c r="AC2013" s="30">
        <f t="shared" si="805"/>
        <v>0</v>
      </c>
      <c r="AG2013" s="25">
        <f t="shared" si="806"/>
        <v>0</v>
      </c>
      <c r="AH2013" s="25">
        <f t="shared" si="807"/>
        <v>0</v>
      </c>
      <c r="AI2013" s="25">
        <f t="shared" si="808"/>
        <v>0</v>
      </c>
      <c r="AJ2013" s="25">
        <f t="shared" si="809"/>
        <v>1</v>
      </c>
      <c r="AK2013" s="25">
        <f t="shared" si="810"/>
        <v>0</v>
      </c>
      <c r="AL2013" s="25">
        <f t="shared" ca="1" si="811"/>
        <v>0</v>
      </c>
      <c r="AM2013" s="25">
        <f t="shared" ca="1" si="812"/>
        <v>0</v>
      </c>
      <c r="AN2013" s="25">
        <f ca="1">IF(AM2013=0,0,COUNTIF($AM$19:AM2013,C2013*10+1))</f>
        <v>0</v>
      </c>
      <c r="AO2013" s="20">
        <f t="shared" ca="1" si="813"/>
        <v>0</v>
      </c>
      <c r="AP2013" s="32">
        <f t="shared" ca="1" si="814"/>
        <v>0</v>
      </c>
    </row>
    <row r="2014" spans="1:42" x14ac:dyDescent="0.2">
      <c r="A2014" s="14">
        <f>Daten!A2014</f>
        <v>80101</v>
      </c>
      <c r="B2014" s="7" t="str">
        <f>Daten!B2014</f>
        <v xml:space="preserve">Bartholomäberg                                   </v>
      </c>
      <c r="C2014" s="14">
        <f t="shared" si="790"/>
        <v>8</v>
      </c>
      <c r="D2014" s="9">
        <f>Daten!D2014</f>
        <v>0</v>
      </c>
      <c r="E2014" s="8">
        <f>Daten!E2014</f>
        <v>2376</v>
      </c>
      <c r="F2014" s="8">
        <f>Daten!F2014</f>
        <v>2365</v>
      </c>
      <c r="G2014" s="26">
        <f t="shared" si="791"/>
        <v>11</v>
      </c>
      <c r="H2014" s="28">
        <f t="shared" si="792"/>
        <v>4.6511627906976744E-3</v>
      </c>
      <c r="I2014" s="20">
        <f t="shared" si="793"/>
        <v>33.690503722575379</v>
      </c>
      <c r="J2014" s="20">
        <f t="shared" si="794"/>
        <v>-22.690503722575379</v>
      </c>
      <c r="K2014" s="26">
        <f t="shared" si="795"/>
        <v>11345.25186128769</v>
      </c>
      <c r="L2014" s="15">
        <f>Daten!G2014</f>
        <v>376</v>
      </c>
      <c r="M2014" s="15">
        <f>Daten!H2014</f>
        <v>1518</v>
      </c>
      <c r="N2014" s="15">
        <f>Daten!I2014</f>
        <v>482</v>
      </c>
      <c r="O2014" s="27">
        <f t="shared" si="796"/>
        <v>0.56521739130434778</v>
      </c>
      <c r="P2014" s="15">
        <f t="shared" si="797"/>
        <v>868.97851955294266</v>
      </c>
      <c r="Q2014" s="20">
        <f t="shared" si="798"/>
        <v>-10.978519552942657</v>
      </c>
      <c r="R2014" s="26">
        <f t="shared" si="799"/>
        <v>-2195.7039105885315</v>
      </c>
      <c r="S2014" s="8">
        <f>Daten!K2014</f>
        <v>3016</v>
      </c>
      <c r="T2014" s="8">
        <f>Daten!L2014</f>
        <v>159277.85999999999</v>
      </c>
      <c r="U2014" s="8">
        <f>Daten!M2014</f>
        <v>416672.28</v>
      </c>
      <c r="V2014" s="8">
        <f>Daten!N2014</f>
        <v>500</v>
      </c>
      <c r="W2014" s="8">
        <f>Daten!O2014</f>
        <v>500</v>
      </c>
      <c r="X2014" s="22">
        <f t="shared" si="800"/>
        <v>578966.14</v>
      </c>
      <c r="Y2014" s="8">
        <f t="shared" si="801"/>
        <v>974702.6419291225</v>
      </c>
      <c r="Z2014" s="20">
        <f t="shared" si="802"/>
        <v>-395736.50192912249</v>
      </c>
      <c r="AA2014" s="26">
        <f t="shared" si="803"/>
        <v>39573.650192912253</v>
      </c>
      <c r="AB2014" s="31">
        <f t="shared" si="804"/>
        <v>48723.198143611415</v>
      </c>
      <c r="AC2014" s="30">
        <f t="shared" si="805"/>
        <v>48723.198143611415</v>
      </c>
      <c r="AG2014" s="25">
        <f t="shared" si="806"/>
        <v>11345.25186128769</v>
      </c>
      <c r="AH2014" s="25">
        <f t="shared" si="807"/>
        <v>39573.650192912253</v>
      </c>
      <c r="AI2014" s="25">
        <f t="shared" si="808"/>
        <v>50918.902054199942</v>
      </c>
      <c r="AJ2014" s="25">
        <f t="shared" si="809"/>
        <v>1</v>
      </c>
      <c r="AK2014" s="25">
        <f t="shared" si="810"/>
        <v>50918.902054199942</v>
      </c>
      <c r="AL2014" s="25">
        <f t="shared" ca="1" si="811"/>
        <v>104554</v>
      </c>
      <c r="AM2014" s="25">
        <f t="shared" ca="1" si="812"/>
        <v>81</v>
      </c>
      <c r="AN2014" s="25">
        <f ca="1">IF(AM2014=0,0,COUNTIF($AM$19:AM2014,C2014*10+1))</f>
        <v>1</v>
      </c>
      <c r="AO2014" s="20">
        <f t="shared" ca="1" si="813"/>
        <v>1</v>
      </c>
      <c r="AP2014" s="32">
        <f t="shared" ca="1" si="814"/>
        <v>104555</v>
      </c>
    </row>
    <row r="2015" spans="1:42" x14ac:dyDescent="0.2">
      <c r="A2015" s="14">
        <f>Daten!A2015</f>
        <v>80102</v>
      </c>
      <c r="B2015" s="7" t="str">
        <f>Daten!B2015</f>
        <v xml:space="preserve">Blons                                             </v>
      </c>
      <c r="C2015" s="14">
        <f t="shared" si="790"/>
        <v>8</v>
      </c>
      <c r="D2015" s="9">
        <f>Daten!D2015</f>
        <v>0</v>
      </c>
      <c r="E2015" s="8">
        <f>Daten!E2015</f>
        <v>362</v>
      </c>
      <c r="F2015" s="8">
        <f>Daten!F2015</f>
        <v>328</v>
      </c>
      <c r="G2015" s="26">
        <f t="shared" si="791"/>
        <v>34</v>
      </c>
      <c r="H2015" s="28">
        <f t="shared" si="792"/>
        <v>0.10365853658536585</v>
      </c>
      <c r="I2015" s="20">
        <f t="shared" si="793"/>
        <v>4.6725096071901584</v>
      </c>
      <c r="J2015" s="20">
        <f t="shared" si="794"/>
        <v>29.327490392809842</v>
      </c>
      <c r="K2015" s="26">
        <f t="shared" si="795"/>
        <v>-14663.745196404921</v>
      </c>
      <c r="L2015" s="15">
        <f>Daten!G2015</f>
        <v>71</v>
      </c>
      <c r="M2015" s="15">
        <f>Daten!H2015</f>
        <v>238</v>
      </c>
      <c r="N2015" s="15">
        <f>Daten!I2015</f>
        <v>53</v>
      </c>
      <c r="O2015" s="27">
        <f t="shared" si="796"/>
        <v>0.52100840336134457</v>
      </c>
      <c r="P2015" s="15">
        <f t="shared" si="797"/>
        <v>136.24300899446663</v>
      </c>
      <c r="Q2015" s="20">
        <f t="shared" si="798"/>
        <v>-12.243008994466635</v>
      </c>
      <c r="R2015" s="26">
        <f t="shared" si="799"/>
        <v>-2448.6017988933272</v>
      </c>
      <c r="S2015" s="8">
        <f>Daten!K2015</f>
        <v>1496.11</v>
      </c>
      <c r="T2015" s="8">
        <f>Daten!L2015</f>
        <v>14423.79</v>
      </c>
      <c r="U2015" s="8">
        <f>Daten!M2015</f>
        <v>45114.45</v>
      </c>
      <c r="V2015" s="8">
        <f>Daten!N2015</f>
        <v>500</v>
      </c>
      <c r="W2015" s="8">
        <f>Daten!O2015</f>
        <v>500</v>
      </c>
      <c r="X2015" s="22">
        <f t="shared" si="800"/>
        <v>61034.35</v>
      </c>
      <c r="Y2015" s="8">
        <f t="shared" si="801"/>
        <v>148502.67524341008</v>
      </c>
      <c r="Z2015" s="20">
        <f t="shared" si="802"/>
        <v>-87468.325243410072</v>
      </c>
      <c r="AA2015" s="26">
        <f t="shared" si="803"/>
        <v>8746.8325243410072</v>
      </c>
      <c r="AB2015" s="31">
        <f t="shared" si="804"/>
        <v>-8365.5144709572414</v>
      </c>
      <c r="AC2015" s="30">
        <f t="shared" si="805"/>
        <v>0</v>
      </c>
      <c r="AG2015" s="25">
        <f t="shared" si="806"/>
        <v>0</v>
      </c>
      <c r="AH2015" s="25">
        <f t="shared" si="807"/>
        <v>0</v>
      </c>
      <c r="AI2015" s="25">
        <f t="shared" si="808"/>
        <v>0</v>
      </c>
      <c r="AJ2015" s="25">
        <f t="shared" si="809"/>
        <v>1</v>
      </c>
      <c r="AK2015" s="25">
        <f t="shared" si="810"/>
        <v>0</v>
      </c>
      <c r="AL2015" s="25">
        <f t="shared" ca="1" si="811"/>
        <v>0</v>
      </c>
      <c r="AM2015" s="25">
        <f t="shared" ca="1" si="812"/>
        <v>0</v>
      </c>
      <c r="AN2015" s="25">
        <f ca="1">IF(AM2015=0,0,COUNTIF($AM$19:AM2015,C2015*10+1))</f>
        <v>0</v>
      </c>
      <c r="AO2015" s="20">
        <f t="shared" ca="1" si="813"/>
        <v>0</v>
      </c>
      <c r="AP2015" s="32">
        <f t="shared" ca="1" si="814"/>
        <v>0</v>
      </c>
    </row>
    <row r="2016" spans="1:42" x14ac:dyDescent="0.2">
      <c r="A2016" s="14">
        <f>Daten!A2016</f>
        <v>80103</v>
      </c>
      <c r="B2016" s="7" t="str">
        <f>Daten!B2016</f>
        <v xml:space="preserve">Bludenz                                           </v>
      </c>
      <c r="C2016" s="14">
        <f t="shared" si="790"/>
        <v>8</v>
      </c>
      <c r="D2016" s="9">
        <f>Daten!D2016</f>
        <v>0</v>
      </c>
      <c r="E2016" s="8">
        <f>Daten!E2016</f>
        <v>15141</v>
      </c>
      <c r="F2016" s="8">
        <f>Daten!F2016</f>
        <v>14832</v>
      </c>
      <c r="G2016" s="26">
        <f t="shared" si="791"/>
        <v>309</v>
      </c>
      <c r="H2016" s="28">
        <f t="shared" si="792"/>
        <v>2.0833333333333332E-2</v>
      </c>
      <c r="I2016" s="20">
        <f t="shared" si="793"/>
        <v>211.28860516415983</v>
      </c>
      <c r="J2016" s="20">
        <f t="shared" si="794"/>
        <v>97.711394835840167</v>
      </c>
      <c r="K2016" s="26">
        <f t="shared" si="795"/>
        <v>-48855.697417920084</v>
      </c>
      <c r="L2016" s="15">
        <f>Daten!G2016</f>
        <v>2255</v>
      </c>
      <c r="M2016" s="15">
        <f>Daten!H2016</f>
        <v>9936</v>
      </c>
      <c r="N2016" s="15">
        <f>Daten!I2016</f>
        <v>2950</v>
      </c>
      <c r="O2016" s="27">
        <f t="shared" si="796"/>
        <v>0.52385265700483097</v>
      </c>
      <c r="P2016" s="15">
        <f t="shared" si="797"/>
        <v>5687.8594007101701</v>
      </c>
      <c r="Q2016" s="20">
        <f t="shared" si="798"/>
        <v>-482.85940071017012</v>
      </c>
      <c r="R2016" s="26">
        <f t="shared" si="799"/>
        <v>-96571.880142034031</v>
      </c>
      <c r="S2016" s="8">
        <f>Daten!K2016</f>
        <v>5478.85</v>
      </c>
      <c r="T2016" s="8">
        <f>Daten!L2016</f>
        <v>1139104.5900000001</v>
      </c>
      <c r="U2016" s="8">
        <f>Daten!M2016</f>
        <v>7473120.4800000004</v>
      </c>
      <c r="V2016" s="8">
        <f>Daten!N2016</f>
        <v>500</v>
      </c>
      <c r="W2016" s="8">
        <f>Daten!O2016</f>
        <v>500</v>
      </c>
      <c r="X2016" s="22">
        <f t="shared" si="800"/>
        <v>8617703.9199999999</v>
      </c>
      <c r="Y2016" s="8">
        <f t="shared" si="801"/>
        <v>6211267.9719902538</v>
      </c>
      <c r="Z2016" s="20">
        <f t="shared" si="802"/>
        <v>2406435.9480097461</v>
      </c>
      <c r="AA2016" s="26">
        <f t="shared" si="803"/>
        <v>-240643.59480097462</v>
      </c>
      <c r="AB2016" s="31">
        <f t="shared" si="804"/>
        <v>-386071.17236092873</v>
      </c>
      <c r="AC2016" s="30">
        <f t="shared" si="805"/>
        <v>0</v>
      </c>
      <c r="AG2016" s="25">
        <f t="shared" si="806"/>
        <v>0</v>
      </c>
      <c r="AH2016" s="25">
        <f t="shared" si="807"/>
        <v>0</v>
      </c>
      <c r="AI2016" s="25">
        <f t="shared" si="808"/>
        <v>0</v>
      </c>
      <c r="AJ2016" s="25">
        <f t="shared" si="809"/>
        <v>1</v>
      </c>
      <c r="AK2016" s="25">
        <f t="shared" si="810"/>
        <v>0</v>
      </c>
      <c r="AL2016" s="25">
        <f t="shared" ca="1" si="811"/>
        <v>0</v>
      </c>
      <c r="AM2016" s="25">
        <f t="shared" ca="1" si="812"/>
        <v>0</v>
      </c>
      <c r="AN2016" s="25">
        <f ca="1">IF(AM2016=0,0,COUNTIF($AM$19:AM2016,C2016*10+1))</f>
        <v>0</v>
      </c>
      <c r="AO2016" s="20">
        <f t="shared" ca="1" si="813"/>
        <v>0</v>
      </c>
      <c r="AP2016" s="32">
        <f t="shared" ca="1" si="814"/>
        <v>0</v>
      </c>
    </row>
    <row r="2017" spans="1:42" x14ac:dyDescent="0.2">
      <c r="A2017" s="14">
        <f>Daten!A2017</f>
        <v>80104</v>
      </c>
      <c r="B2017" s="7" t="str">
        <f>Daten!B2017</f>
        <v xml:space="preserve">Bludesch                                          </v>
      </c>
      <c r="C2017" s="14">
        <f t="shared" si="790"/>
        <v>8</v>
      </c>
      <c r="D2017" s="9">
        <f>Daten!D2017</f>
        <v>0</v>
      </c>
      <c r="E2017" s="8">
        <f>Daten!E2017</f>
        <v>2650</v>
      </c>
      <c r="F2017" s="8">
        <f>Daten!F2017</f>
        <v>2400</v>
      </c>
      <c r="G2017" s="26">
        <f t="shared" si="791"/>
        <v>250</v>
      </c>
      <c r="H2017" s="28">
        <f t="shared" si="792"/>
        <v>0.10416666666666667</v>
      </c>
      <c r="I2017" s="20">
        <f t="shared" si="793"/>
        <v>34.189094686757258</v>
      </c>
      <c r="J2017" s="20">
        <f t="shared" si="794"/>
        <v>215.81090531324276</v>
      </c>
      <c r="K2017" s="26">
        <f t="shared" si="795"/>
        <v>-107905.45265662138</v>
      </c>
      <c r="L2017" s="15">
        <f>Daten!G2017</f>
        <v>440</v>
      </c>
      <c r="M2017" s="15">
        <f>Daten!H2017</f>
        <v>1825</v>
      </c>
      <c r="N2017" s="15">
        <f>Daten!I2017</f>
        <v>385</v>
      </c>
      <c r="O2017" s="27">
        <f t="shared" si="796"/>
        <v>0.45205479452054792</v>
      </c>
      <c r="P2017" s="15">
        <f t="shared" si="797"/>
        <v>1044.7205521634521</v>
      </c>
      <c r="Q2017" s="20">
        <f t="shared" si="798"/>
        <v>-219.72055216345211</v>
      </c>
      <c r="R2017" s="26">
        <f t="shared" si="799"/>
        <v>-43944.110432690424</v>
      </c>
      <c r="S2017" s="8">
        <f>Daten!K2017</f>
        <v>4690.8599999999997</v>
      </c>
      <c r="T2017" s="8">
        <f>Daten!L2017</f>
        <v>156957</v>
      </c>
      <c r="U2017" s="8">
        <f>Daten!M2017</f>
        <v>825652.87</v>
      </c>
      <c r="V2017" s="8">
        <f>Daten!N2017</f>
        <v>500</v>
      </c>
      <c r="W2017" s="8">
        <f>Daten!O2017</f>
        <v>500</v>
      </c>
      <c r="X2017" s="22">
        <f t="shared" si="800"/>
        <v>987300.73</v>
      </c>
      <c r="Y2017" s="8">
        <f t="shared" si="801"/>
        <v>1087105.2193233059</v>
      </c>
      <c r="Z2017" s="20">
        <f t="shared" si="802"/>
        <v>-99804.489323305897</v>
      </c>
      <c r="AA2017" s="26">
        <f t="shared" si="803"/>
        <v>9980.4489323305897</v>
      </c>
      <c r="AB2017" s="31">
        <f t="shared" si="804"/>
        <v>-141869.1141569812</v>
      </c>
      <c r="AC2017" s="30">
        <f t="shared" si="805"/>
        <v>0</v>
      </c>
      <c r="AG2017" s="25">
        <f t="shared" si="806"/>
        <v>0</v>
      </c>
      <c r="AH2017" s="25">
        <f t="shared" si="807"/>
        <v>0</v>
      </c>
      <c r="AI2017" s="25">
        <f t="shared" si="808"/>
        <v>0</v>
      </c>
      <c r="AJ2017" s="25">
        <f t="shared" si="809"/>
        <v>1</v>
      </c>
      <c r="AK2017" s="25">
        <f t="shared" si="810"/>
        <v>0</v>
      </c>
      <c r="AL2017" s="25">
        <f t="shared" ca="1" si="811"/>
        <v>0</v>
      </c>
      <c r="AM2017" s="25">
        <f t="shared" ca="1" si="812"/>
        <v>0</v>
      </c>
      <c r="AN2017" s="25">
        <f ca="1">IF(AM2017=0,0,COUNTIF($AM$19:AM2017,C2017*10+1))</f>
        <v>0</v>
      </c>
      <c r="AO2017" s="20">
        <f t="shared" ca="1" si="813"/>
        <v>0</v>
      </c>
      <c r="AP2017" s="32">
        <f t="shared" ca="1" si="814"/>
        <v>0</v>
      </c>
    </row>
    <row r="2018" spans="1:42" x14ac:dyDescent="0.2">
      <c r="A2018" s="14">
        <f>Daten!A2018</f>
        <v>80105</v>
      </c>
      <c r="B2018" s="7" t="str">
        <f>Daten!B2018</f>
        <v xml:space="preserve">Brand                                             </v>
      </c>
      <c r="C2018" s="14">
        <f t="shared" si="790"/>
        <v>8</v>
      </c>
      <c r="D2018" s="9">
        <f>Daten!D2018</f>
        <v>0</v>
      </c>
      <c r="E2018" s="8">
        <f>Daten!E2018</f>
        <v>774</v>
      </c>
      <c r="F2018" s="8">
        <f>Daten!F2018</f>
        <v>726</v>
      </c>
      <c r="G2018" s="26">
        <f t="shared" si="791"/>
        <v>48</v>
      </c>
      <c r="H2018" s="28">
        <f t="shared" si="792"/>
        <v>6.6115702479338845E-2</v>
      </c>
      <c r="I2018" s="20">
        <f t="shared" si="793"/>
        <v>10.34220114274407</v>
      </c>
      <c r="J2018" s="20">
        <f t="shared" si="794"/>
        <v>37.657798857255926</v>
      </c>
      <c r="K2018" s="26">
        <f t="shared" si="795"/>
        <v>-18828.899428627963</v>
      </c>
      <c r="L2018" s="15">
        <f>Daten!G2018</f>
        <v>124</v>
      </c>
      <c r="M2018" s="15">
        <f>Daten!H2018</f>
        <v>507</v>
      </c>
      <c r="N2018" s="15">
        <f>Daten!I2018</f>
        <v>143</v>
      </c>
      <c r="O2018" s="27">
        <f t="shared" si="796"/>
        <v>0.52662721893491127</v>
      </c>
      <c r="P2018" s="15">
        <f t="shared" si="797"/>
        <v>290.23195613527139</v>
      </c>
      <c r="Q2018" s="20">
        <f t="shared" si="798"/>
        <v>-23.231956135271389</v>
      </c>
      <c r="R2018" s="26">
        <f t="shared" si="799"/>
        <v>-4646.3912270542778</v>
      </c>
      <c r="S2018" s="8">
        <f>Daten!K2018</f>
        <v>1169.3</v>
      </c>
      <c r="T2018" s="8">
        <f>Daten!L2018</f>
        <v>169191.19</v>
      </c>
      <c r="U2018" s="8">
        <f>Daten!M2018</f>
        <v>404340.32</v>
      </c>
      <c r="V2018" s="8">
        <f>Daten!N2018</f>
        <v>500</v>
      </c>
      <c r="W2018" s="8">
        <f>Daten!O2018</f>
        <v>500</v>
      </c>
      <c r="X2018" s="22">
        <f t="shared" si="800"/>
        <v>574700.81000000006</v>
      </c>
      <c r="Y2018" s="8">
        <f t="shared" si="801"/>
        <v>317516.76971933537</v>
      </c>
      <c r="Z2018" s="20">
        <f t="shared" si="802"/>
        <v>257184.04028066469</v>
      </c>
      <c r="AA2018" s="26">
        <f t="shared" si="803"/>
        <v>-25718.40402806647</v>
      </c>
      <c r="AB2018" s="31">
        <f t="shared" si="804"/>
        <v>-49193.694683748712</v>
      </c>
      <c r="AC2018" s="30">
        <f t="shared" si="805"/>
        <v>0</v>
      </c>
      <c r="AG2018" s="25">
        <f t="shared" si="806"/>
        <v>0</v>
      </c>
      <c r="AH2018" s="25">
        <f t="shared" si="807"/>
        <v>0</v>
      </c>
      <c r="AI2018" s="25">
        <f t="shared" si="808"/>
        <v>0</v>
      </c>
      <c r="AJ2018" s="25">
        <f t="shared" si="809"/>
        <v>1</v>
      </c>
      <c r="AK2018" s="25">
        <f t="shared" si="810"/>
        <v>0</v>
      </c>
      <c r="AL2018" s="25">
        <f t="shared" ca="1" si="811"/>
        <v>0</v>
      </c>
      <c r="AM2018" s="25">
        <f t="shared" ca="1" si="812"/>
        <v>0</v>
      </c>
      <c r="AN2018" s="25">
        <f ca="1">IF(AM2018=0,0,COUNTIF($AM$19:AM2018,C2018*10+1))</f>
        <v>0</v>
      </c>
      <c r="AO2018" s="20">
        <f t="shared" ca="1" si="813"/>
        <v>0</v>
      </c>
      <c r="AP2018" s="32">
        <f t="shared" ca="1" si="814"/>
        <v>0</v>
      </c>
    </row>
    <row r="2019" spans="1:42" x14ac:dyDescent="0.2">
      <c r="A2019" s="14">
        <f>Daten!A2019</f>
        <v>80106</v>
      </c>
      <c r="B2019" s="7" t="str">
        <f>Daten!B2019</f>
        <v xml:space="preserve">Bürs                                             </v>
      </c>
      <c r="C2019" s="14">
        <f t="shared" si="790"/>
        <v>8</v>
      </c>
      <c r="D2019" s="9">
        <f>Daten!D2019</f>
        <v>0</v>
      </c>
      <c r="E2019" s="8">
        <f>Daten!E2019</f>
        <v>3429</v>
      </c>
      <c r="F2019" s="8">
        <f>Daten!F2019</f>
        <v>3368</v>
      </c>
      <c r="G2019" s="26">
        <f t="shared" si="791"/>
        <v>61</v>
      </c>
      <c r="H2019" s="28">
        <f t="shared" si="792"/>
        <v>1.811163895486936E-2</v>
      </c>
      <c r="I2019" s="20">
        <f t="shared" si="793"/>
        <v>47.978696210416018</v>
      </c>
      <c r="J2019" s="20">
        <f t="shared" si="794"/>
        <v>13.021303789583982</v>
      </c>
      <c r="K2019" s="26">
        <f t="shared" si="795"/>
        <v>-6510.6518947919913</v>
      </c>
      <c r="L2019" s="15">
        <f>Daten!G2019</f>
        <v>553</v>
      </c>
      <c r="M2019" s="15">
        <f>Daten!H2019</f>
        <v>2220</v>
      </c>
      <c r="N2019" s="15">
        <f>Daten!I2019</f>
        <v>656</v>
      </c>
      <c r="O2019" s="27">
        <f t="shared" si="796"/>
        <v>0.54459459459459458</v>
      </c>
      <c r="P2019" s="15">
        <f t="shared" si="797"/>
        <v>1270.8381511248569</v>
      </c>
      <c r="Q2019" s="20">
        <f t="shared" si="798"/>
        <v>-61.83815112485695</v>
      </c>
      <c r="R2019" s="26">
        <f t="shared" si="799"/>
        <v>-12367.63022497139</v>
      </c>
      <c r="S2019" s="8">
        <f>Daten!K2019</f>
        <v>4611.3900000000003</v>
      </c>
      <c r="T2019" s="8">
        <f>Daten!L2019</f>
        <v>303729.8</v>
      </c>
      <c r="U2019" s="8">
        <f>Daten!M2019</f>
        <v>3042263.49</v>
      </c>
      <c r="V2019" s="8">
        <f>Daten!N2019</f>
        <v>500</v>
      </c>
      <c r="W2019" s="8">
        <f>Daten!O2019</f>
        <v>500</v>
      </c>
      <c r="X2019" s="22">
        <f t="shared" si="800"/>
        <v>3350604.68</v>
      </c>
      <c r="Y2019" s="8">
        <f t="shared" si="801"/>
        <v>1406673.1309658927</v>
      </c>
      <c r="Z2019" s="20">
        <f t="shared" si="802"/>
        <v>1943931.5490341075</v>
      </c>
      <c r="AA2019" s="26">
        <f t="shared" si="803"/>
        <v>-194393.15490341076</v>
      </c>
      <c r="AB2019" s="31">
        <f t="shared" si="804"/>
        <v>-213271.43702317413</v>
      </c>
      <c r="AC2019" s="30">
        <f t="shared" si="805"/>
        <v>0</v>
      </c>
      <c r="AG2019" s="25">
        <f t="shared" si="806"/>
        <v>0</v>
      </c>
      <c r="AH2019" s="25">
        <f t="shared" si="807"/>
        <v>0</v>
      </c>
      <c r="AI2019" s="25">
        <f t="shared" si="808"/>
        <v>0</v>
      </c>
      <c r="AJ2019" s="25">
        <f t="shared" si="809"/>
        <v>1</v>
      </c>
      <c r="AK2019" s="25">
        <f t="shared" si="810"/>
        <v>0</v>
      </c>
      <c r="AL2019" s="25">
        <f t="shared" ca="1" si="811"/>
        <v>0</v>
      </c>
      <c r="AM2019" s="25">
        <f t="shared" ca="1" si="812"/>
        <v>0</v>
      </c>
      <c r="AN2019" s="25">
        <f ca="1">IF(AM2019=0,0,COUNTIF($AM$19:AM2019,C2019*10+1))</f>
        <v>0</v>
      </c>
      <c r="AO2019" s="20">
        <f t="shared" ca="1" si="813"/>
        <v>0</v>
      </c>
      <c r="AP2019" s="32">
        <f t="shared" ca="1" si="814"/>
        <v>0</v>
      </c>
    </row>
    <row r="2020" spans="1:42" x14ac:dyDescent="0.2">
      <c r="A2020" s="14">
        <f>Daten!A2020</f>
        <v>80107</v>
      </c>
      <c r="B2020" s="7" t="str">
        <f>Daten!B2020</f>
        <v xml:space="preserve">Bürserberg                                       </v>
      </c>
      <c r="C2020" s="14">
        <f t="shared" si="790"/>
        <v>8</v>
      </c>
      <c r="D2020" s="9">
        <f>Daten!D2020</f>
        <v>0</v>
      </c>
      <c r="E2020" s="8">
        <f>Daten!E2020</f>
        <v>577</v>
      </c>
      <c r="F2020" s="8">
        <f>Daten!F2020</f>
        <v>547</v>
      </c>
      <c r="G2020" s="26">
        <f t="shared" si="791"/>
        <v>30</v>
      </c>
      <c r="H2020" s="28">
        <f t="shared" si="792"/>
        <v>5.4844606946983544E-2</v>
      </c>
      <c r="I2020" s="20">
        <f t="shared" si="793"/>
        <v>7.7922644973567579</v>
      </c>
      <c r="J2020" s="20">
        <f t="shared" si="794"/>
        <v>22.207735502643242</v>
      </c>
      <c r="K2020" s="26">
        <f t="shared" si="795"/>
        <v>-11103.867751321621</v>
      </c>
      <c r="L2020" s="15">
        <f>Daten!G2020</f>
        <v>82</v>
      </c>
      <c r="M2020" s="15">
        <f>Daten!H2020</f>
        <v>371</v>
      </c>
      <c r="N2020" s="15">
        <f>Daten!I2020</f>
        <v>124</v>
      </c>
      <c r="O2020" s="27">
        <f t="shared" si="796"/>
        <v>0.55525606469002697</v>
      </c>
      <c r="P2020" s="15">
        <f t="shared" si="797"/>
        <v>212.3788081384333</v>
      </c>
      <c r="Q2020" s="20">
        <f t="shared" si="798"/>
        <v>-6.3788081384332997</v>
      </c>
      <c r="R2020" s="26">
        <f t="shared" si="799"/>
        <v>-1275.7616276866599</v>
      </c>
      <c r="S2020" s="8">
        <f>Daten!K2020</f>
        <v>1708.08</v>
      </c>
      <c r="T2020" s="8">
        <f>Daten!L2020</f>
        <v>81811.23</v>
      </c>
      <c r="U2020" s="8">
        <f>Daten!M2020</f>
        <v>206335.68</v>
      </c>
      <c r="V2020" s="8">
        <f>Daten!N2020</f>
        <v>500</v>
      </c>
      <c r="W2020" s="8">
        <f>Daten!O2020</f>
        <v>500</v>
      </c>
      <c r="X2020" s="22">
        <f t="shared" si="800"/>
        <v>289854.99</v>
      </c>
      <c r="Y2020" s="8">
        <f t="shared" si="801"/>
        <v>236701.77794322543</v>
      </c>
      <c r="Z2020" s="20">
        <f t="shared" si="802"/>
        <v>53153.212056774559</v>
      </c>
      <c r="AA2020" s="26">
        <f t="shared" si="803"/>
        <v>-5315.3212056774564</v>
      </c>
      <c r="AB2020" s="31">
        <f t="shared" si="804"/>
        <v>-17694.950584685736</v>
      </c>
      <c r="AC2020" s="30">
        <f t="shared" si="805"/>
        <v>0</v>
      </c>
      <c r="AG2020" s="25">
        <f t="shared" si="806"/>
        <v>0</v>
      </c>
      <c r="AH2020" s="25">
        <f t="shared" si="807"/>
        <v>0</v>
      </c>
      <c r="AI2020" s="25">
        <f t="shared" si="808"/>
        <v>0</v>
      </c>
      <c r="AJ2020" s="25">
        <f t="shared" si="809"/>
        <v>1</v>
      </c>
      <c r="AK2020" s="25">
        <f t="shared" si="810"/>
        <v>0</v>
      </c>
      <c r="AL2020" s="25">
        <f t="shared" ca="1" si="811"/>
        <v>0</v>
      </c>
      <c r="AM2020" s="25">
        <f t="shared" ca="1" si="812"/>
        <v>0</v>
      </c>
      <c r="AN2020" s="25">
        <f ca="1">IF(AM2020=0,0,COUNTIF($AM$19:AM2020,C2020*10+1))</f>
        <v>0</v>
      </c>
      <c r="AO2020" s="20">
        <f t="shared" ca="1" si="813"/>
        <v>0</v>
      </c>
      <c r="AP2020" s="32">
        <f t="shared" ca="1" si="814"/>
        <v>0</v>
      </c>
    </row>
    <row r="2021" spans="1:42" x14ac:dyDescent="0.2">
      <c r="A2021" s="14">
        <f>Daten!A2021</f>
        <v>80108</v>
      </c>
      <c r="B2021" s="7" t="str">
        <f>Daten!B2021</f>
        <v xml:space="preserve">Dalaas                                            </v>
      </c>
      <c r="C2021" s="14">
        <f t="shared" si="790"/>
        <v>8</v>
      </c>
      <c r="D2021" s="9">
        <f>Daten!D2021</f>
        <v>0</v>
      </c>
      <c r="E2021" s="8">
        <f>Daten!E2021</f>
        <v>1622</v>
      </c>
      <c r="F2021" s="8">
        <f>Daten!F2021</f>
        <v>1603</v>
      </c>
      <c r="G2021" s="26">
        <f t="shared" si="791"/>
        <v>19</v>
      </c>
      <c r="H2021" s="28">
        <f t="shared" si="792"/>
        <v>1.1852776044915784E-2</v>
      </c>
      <c r="I2021" s="20">
        <f t="shared" si="793"/>
        <v>22.83546615952995</v>
      </c>
      <c r="J2021" s="20">
        <f t="shared" si="794"/>
        <v>-3.8354661595299504</v>
      </c>
      <c r="K2021" s="26">
        <f t="shared" si="795"/>
        <v>1917.7330797649752</v>
      </c>
      <c r="L2021" s="15">
        <f>Daten!G2021</f>
        <v>269</v>
      </c>
      <c r="M2021" s="15">
        <f>Daten!H2021</f>
        <v>1017</v>
      </c>
      <c r="N2021" s="15">
        <f>Daten!I2021</f>
        <v>336</v>
      </c>
      <c r="O2021" s="27">
        <f t="shared" si="796"/>
        <v>0.59488692232055063</v>
      </c>
      <c r="P2021" s="15">
        <f t="shared" si="797"/>
        <v>582.18126112341417</v>
      </c>
      <c r="Q2021" s="20">
        <f t="shared" si="798"/>
        <v>22.818738876585826</v>
      </c>
      <c r="R2021" s="26">
        <f t="shared" si="799"/>
        <v>4563.7477753171652</v>
      </c>
      <c r="S2021" s="8">
        <f>Daten!K2021</f>
        <v>5866.15</v>
      </c>
      <c r="T2021" s="8">
        <f>Daten!L2021</f>
        <v>95115.65</v>
      </c>
      <c r="U2021" s="8">
        <f>Daten!M2021</f>
        <v>184207.8</v>
      </c>
      <c r="V2021" s="8">
        <f>Daten!N2021</f>
        <v>500</v>
      </c>
      <c r="W2021" s="8">
        <f>Daten!O2021</f>
        <v>500</v>
      </c>
      <c r="X2021" s="22">
        <f t="shared" si="800"/>
        <v>285189.59999999998</v>
      </c>
      <c r="Y2021" s="8">
        <f t="shared" si="801"/>
        <v>665390.43990279315</v>
      </c>
      <c r="Z2021" s="20">
        <f t="shared" si="802"/>
        <v>-380200.83990279317</v>
      </c>
      <c r="AA2021" s="26">
        <f t="shared" si="803"/>
        <v>38020.083990279316</v>
      </c>
      <c r="AB2021" s="31">
        <f t="shared" si="804"/>
        <v>44501.564845361456</v>
      </c>
      <c r="AC2021" s="30">
        <f t="shared" si="805"/>
        <v>44501.564845361456</v>
      </c>
      <c r="AG2021" s="25">
        <f t="shared" si="806"/>
        <v>1917.7330797649752</v>
      </c>
      <c r="AH2021" s="25">
        <f t="shared" si="807"/>
        <v>38020.083990279316</v>
      </c>
      <c r="AI2021" s="25">
        <f t="shared" si="808"/>
        <v>39937.817070044293</v>
      </c>
      <c r="AJ2021" s="25">
        <f t="shared" si="809"/>
        <v>1</v>
      </c>
      <c r="AK2021" s="25">
        <f t="shared" si="810"/>
        <v>39937.817070044293</v>
      </c>
      <c r="AL2021" s="25">
        <f t="shared" ca="1" si="811"/>
        <v>82006</v>
      </c>
      <c r="AM2021" s="25">
        <f t="shared" ca="1" si="812"/>
        <v>81</v>
      </c>
      <c r="AN2021" s="25">
        <f ca="1">IF(AM2021=0,0,COUNTIF($AM$19:AM2021,C2021*10+1))</f>
        <v>2</v>
      </c>
      <c r="AO2021" s="20">
        <f t="shared" ca="1" si="813"/>
        <v>0</v>
      </c>
      <c r="AP2021" s="32">
        <f t="shared" ca="1" si="814"/>
        <v>82006</v>
      </c>
    </row>
    <row r="2022" spans="1:42" x14ac:dyDescent="0.2">
      <c r="A2022" s="14">
        <f>Daten!A2022</f>
        <v>80109</v>
      </c>
      <c r="B2022" s="7" t="str">
        <f>Daten!B2022</f>
        <v xml:space="preserve">Fontanella                                        </v>
      </c>
      <c r="C2022" s="14">
        <f t="shared" si="790"/>
        <v>8</v>
      </c>
      <c r="D2022" s="9">
        <f>Daten!D2022</f>
        <v>0</v>
      </c>
      <c r="E2022" s="8">
        <f>Daten!E2022</f>
        <v>464</v>
      </c>
      <c r="F2022" s="8">
        <f>Daten!F2022</f>
        <v>456</v>
      </c>
      <c r="G2022" s="26">
        <f t="shared" si="791"/>
        <v>8</v>
      </c>
      <c r="H2022" s="28">
        <f t="shared" si="792"/>
        <v>1.7543859649122806E-2</v>
      </c>
      <c r="I2022" s="20">
        <f t="shared" si="793"/>
        <v>6.4959279904838789</v>
      </c>
      <c r="J2022" s="20">
        <f t="shared" si="794"/>
        <v>1.5040720095161211</v>
      </c>
      <c r="K2022" s="26">
        <f t="shared" si="795"/>
        <v>-752.03600475806059</v>
      </c>
      <c r="L2022" s="15">
        <f>Daten!G2022</f>
        <v>99</v>
      </c>
      <c r="M2022" s="15">
        <f>Daten!H2022</f>
        <v>296</v>
      </c>
      <c r="N2022" s="15">
        <f>Daten!I2022</f>
        <v>69</v>
      </c>
      <c r="O2022" s="27">
        <f t="shared" si="796"/>
        <v>0.56756756756756754</v>
      </c>
      <c r="P2022" s="15">
        <f t="shared" si="797"/>
        <v>169.44508681664757</v>
      </c>
      <c r="Q2022" s="20">
        <f t="shared" si="798"/>
        <v>-1.4450868166475743</v>
      </c>
      <c r="R2022" s="26">
        <f t="shared" si="799"/>
        <v>-289.01736332951486</v>
      </c>
      <c r="S2022" s="8">
        <f>Daten!K2022</f>
        <v>2607.98</v>
      </c>
      <c r="T2022" s="8">
        <f>Daten!L2022</f>
        <v>58130.21</v>
      </c>
      <c r="U2022" s="8">
        <f>Daten!M2022</f>
        <v>107043.3</v>
      </c>
      <c r="V2022" s="8">
        <f>Daten!N2022</f>
        <v>500</v>
      </c>
      <c r="W2022" s="8">
        <f>Daten!O2022</f>
        <v>500</v>
      </c>
      <c r="X2022" s="22">
        <f t="shared" si="800"/>
        <v>167781.49</v>
      </c>
      <c r="Y2022" s="8">
        <f t="shared" si="801"/>
        <v>190345.9704777411</v>
      </c>
      <c r="Z2022" s="20">
        <f t="shared" si="802"/>
        <v>-22564.480477741105</v>
      </c>
      <c r="AA2022" s="26">
        <f t="shared" si="803"/>
        <v>2256.4480477741104</v>
      </c>
      <c r="AB2022" s="31">
        <f t="shared" si="804"/>
        <v>1215.3946796865348</v>
      </c>
      <c r="AC2022" s="30">
        <f t="shared" si="805"/>
        <v>1215.3946796865348</v>
      </c>
      <c r="AG2022" s="25">
        <f t="shared" si="806"/>
        <v>-752.03600475806059</v>
      </c>
      <c r="AH2022" s="25">
        <f t="shared" si="807"/>
        <v>2256.4480477741104</v>
      </c>
      <c r="AI2022" s="25">
        <f t="shared" si="808"/>
        <v>1504.4120430160497</v>
      </c>
      <c r="AJ2022" s="25">
        <f t="shared" si="809"/>
        <v>1</v>
      </c>
      <c r="AK2022" s="25">
        <f t="shared" si="810"/>
        <v>1504.4120430160497</v>
      </c>
      <c r="AL2022" s="25">
        <f t="shared" ca="1" si="811"/>
        <v>3089</v>
      </c>
      <c r="AM2022" s="25">
        <f t="shared" ca="1" si="812"/>
        <v>81</v>
      </c>
      <c r="AN2022" s="25">
        <f ca="1">IF(AM2022=0,0,COUNTIF($AM$19:AM2022,C2022*10+1))</f>
        <v>3</v>
      </c>
      <c r="AO2022" s="20">
        <f t="shared" ca="1" si="813"/>
        <v>0</v>
      </c>
      <c r="AP2022" s="32">
        <f t="shared" ca="1" si="814"/>
        <v>3089</v>
      </c>
    </row>
    <row r="2023" spans="1:42" x14ac:dyDescent="0.2">
      <c r="A2023" s="14">
        <f>Daten!A2023</f>
        <v>80110</v>
      </c>
      <c r="B2023" s="7" t="str">
        <f>Daten!B2023</f>
        <v xml:space="preserve">Gaschurn                                          </v>
      </c>
      <c r="C2023" s="14">
        <f t="shared" si="790"/>
        <v>8</v>
      </c>
      <c r="D2023" s="9">
        <f>Daten!D2023</f>
        <v>0</v>
      </c>
      <c r="E2023" s="8">
        <f>Daten!E2023</f>
        <v>1578</v>
      </c>
      <c r="F2023" s="8">
        <f>Daten!F2023</f>
        <v>1446</v>
      </c>
      <c r="G2023" s="26">
        <f t="shared" si="791"/>
        <v>132</v>
      </c>
      <c r="H2023" s="28">
        <f t="shared" si="792"/>
        <v>9.1286307053941904E-2</v>
      </c>
      <c r="I2023" s="20">
        <f t="shared" si="793"/>
        <v>20.598929548771245</v>
      </c>
      <c r="J2023" s="20">
        <f t="shared" si="794"/>
        <v>111.40107045122875</v>
      </c>
      <c r="K2023" s="26">
        <f t="shared" si="795"/>
        <v>-55700.535225614374</v>
      </c>
      <c r="L2023" s="15">
        <f>Daten!G2023</f>
        <v>217</v>
      </c>
      <c r="M2023" s="15">
        <f>Daten!H2023</f>
        <v>1003</v>
      </c>
      <c r="N2023" s="15">
        <f>Daten!I2023</f>
        <v>358</v>
      </c>
      <c r="O2023" s="27">
        <f t="shared" si="796"/>
        <v>0.57328015952143574</v>
      </c>
      <c r="P2023" s="15">
        <f t="shared" si="797"/>
        <v>574.16696647668084</v>
      </c>
      <c r="Q2023" s="20">
        <f t="shared" si="798"/>
        <v>0.83303352331915903</v>
      </c>
      <c r="R2023" s="26">
        <f t="shared" si="799"/>
        <v>166.60670466383181</v>
      </c>
      <c r="S2023" s="8">
        <f>Daten!K2023</f>
        <v>1590.46</v>
      </c>
      <c r="T2023" s="8">
        <f>Daten!L2023</f>
        <v>278959.69</v>
      </c>
      <c r="U2023" s="8">
        <f>Daten!M2023</f>
        <v>904558.87</v>
      </c>
      <c r="V2023" s="8">
        <f>Daten!N2023</f>
        <v>500</v>
      </c>
      <c r="W2023" s="8">
        <f>Daten!O2023</f>
        <v>500</v>
      </c>
      <c r="X2023" s="22">
        <f t="shared" si="800"/>
        <v>1185109.02</v>
      </c>
      <c r="Y2023" s="8">
        <f t="shared" si="801"/>
        <v>647340.39097817987</v>
      </c>
      <c r="Z2023" s="20">
        <f t="shared" si="802"/>
        <v>537768.62902182015</v>
      </c>
      <c r="AA2023" s="26">
        <f t="shared" si="803"/>
        <v>-53776.862902182016</v>
      </c>
      <c r="AB2023" s="31">
        <f t="shared" si="804"/>
        <v>-109310.79142313256</v>
      </c>
      <c r="AC2023" s="30">
        <f t="shared" si="805"/>
        <v>0</v>
      </c>
      <c r="AG2023" s="25">
        <f t="shared" si="806"/>
        <v>0</v>
      </c>
      <c r="AH2023" s="25">
        <f t="shared" si="807"/>
        <v>0</v>
      </c>
      <c r="AI2023" s="25">
        <f t="shared" si="808"/>
        <v>0</v>
      </c>
      <c r="AJ2023" s="25">
        <f t="shared" si="809"/>
        <v>1</v>
      </c>
      <c r="AK2023" s="25">
        <f t="shared" si="810"/>
        <v>0</v>
      </c>
      <c r="AL2023" s="25">
        <f t="shared" ca="1" si="811"/>
        <v>0</v>
      </c>
      <c r="AM2023" s="25">
        <f t="shared" ca="1" si="812"/>
        <v>0</v>
      </c>
      <c r="AN2023" s="25">
        <f ca="1">IF(AM2023=0,0,COUNTIF($AM$19:AM2023,C2023*10+1))</f>
        <v>0</v>
      </c>
      <c r="AO2023" s="20">
        <f t="shared" ca="1" si="813"/>
        <v>0</v>
      </c>
      <c r="AP2023" s="32">
        <f t="shared" ca="1" si="814"/>
        <v>0</v>
      </c>
    </row>
    <row r="2024" spans="1:42" x14ac:dyDescent="0.2">
      <c r="A2024" s="14">
        <f>Daten!A2024</f>
        <v>80111</v>
      </c>
      <c r="B2024" s="7" t="str">
        <f>Daten!B2024</f>
        <v xml:space="preserve">Innerbraz                                         </v>
      </c>
      <c r="C2024" s="14">
        <f t="shared" si="790"/>
        <v>8</v>
      </c>
      <c r="D2024" s="9">
        <f>Daten!D2024</f>
        <v>0</v>
      </c>
      <c r="E2024" s="8">
        <f>Daten!E2024</f>
        <v>1041</v>
      </c>
      <c r="F2024" s="8">
        <f>Daten!F2024</f>
        <v>1000</v>
      </c>
      <c r="G2024" s="26">
        <f t="shared" si="791"/>
        <v>41</v>
      </c>
      <c r="H2024" s="28">
        <f t="shared" si="792"/>
        <v>4.1000000000000002E-2</v>
      </c>
      <c r="I2024" s="20">
        <f t="shared" si="793"/>
        <v>14.24545611948219</v>
      </c>
      <c r="J2024" s="20">
        <f t="shared" si="794"/>
        <v>26.754543880517808</v>
      </c>
      <c r="K2024" s="26">
        <f t="shared" si="795"/>
        <v>-13377.271940258905</v>
      </c>
      <c r="L2024" s="15">
        <f>Daten!G2024</f>
        <v>169</v>
      </c>
      <c r="M2024" s="15">
        <f>Daten!H2024</f>
        <v>657</v>
      </c>
      <c r="N2024" s="15">
        <f>Daten!I2024</f>
        <v>215</v>
      </c>
      <c r="O2024" s="27">
        <f t="shared" si="796"/>
        <v>0.58447488584474883</v>
      </c>
      <c r="P2024" s="15">
        <f t="shared" si="797"/>
        <v>376.09939877884278</v>
      </c>
      <c r="Q2024" s="20">
        <f t="shared" si="798"/>
        <v>7.900601221157217</v>
      </c>
      <c r="R2024" s="26">
        <f t="shared" si="799"/>
        <v>1580.1202442314434</v>
      </c>
      <c r="S2024" s="8">
        <f>Daten!K2024</f>
        <v>1671.77</v>
      </c>
      <c r="T2024" s="8">
        <f>Daten!L2024</f>
        <v>48052.61</v>
      </c>
      <c r="U2024" s="8">
        <f>Daten!M2024</f>
        <v>96490.95</v>
      </c>
      <c r="V2024" s="8">
        <f>Daten!N2024</f>
        <v>500</v>
      </c>
      <c r="W2024" s="8">
        <f>Daten!O2024</f>
        <v>500</v>
      </c>
      <c r="X2024" s="22">
        <f t="shared" si="800"/>
        <v>146215.32999999999</v>
      </c>
      <c r="Y2024" s="8">
        <f t="shared" si="801"/>
        <v>427047.74842096656</v>
      </c>
      <c r="Z2024" s="20">
        <f t="shared" si="802"/>
        <v>-280832.4184209666</v>
      </c>
      <c r="AA2024" s="26">
        <f t="shared" si="803"/>
        <v>28083.241842096661</v>
      </c>
      <c r="AB2024" s="31">
        <f t="shared" si="804"/>
        <v>16286.0901460692</v>
      </c>
      <c r="AC2024" s="30">
        <f t="shared" si="805"/>
        <v>16286.0901460692</v>
      </c>
      <c r="AG2024" s="25">
        <f t="shared" si="806"/>
        <v>-13377.271940258905</v>
      </c>
      <c r="AH2024" s="25">
        <f t="shared" si="807"/>
        <v>28083.241842096661</v>
      </c>
      <c r="AI2024" s="25">
        <f t="shared" si="808"/>
        <v>14705.969901837756</v>
      </c>
      <c r="AJ2024" s="25">
        <f t="shared" si="809"/>
        <v>1</v>
      </c>
      <c r="AK2024" s="25">
        <f t="shared" si="810"/>
        <v>14705.969901837756</v>
      </c>
      <c r="AL2024" s="25">
        <f t="shared" ca="1" si="811"/>
        <v>30196</v>
      </c>
      <c r="AM2024" s="25">
        <f t="shared" ca="1" si="812"/>
        <v>81</v>
      </c>
      <c r="AN2024" s="25">
        <f ca="1">IF(AM2024=0,0,COUNTIF($AM$19:AM2024,C2024*10+1))</f>
        <v>4</v>
      </c>
      <c r="AO2024" s="20">
        <f t="shared" ca="1" si="813"/>
        <v>0</v>
      </c>
      <c r="AP2024" s="32">
        <f t="shared" ca="1" si="814"/>
        <v>30196</v>
      </c>
    </row>
    <row r="2025" spans="1:42" x14ac:dyDescent="0.2">
      <c r="A2025" s="14">
        <f>Daten!A2025</f>
        <v>80112</v>
      </c>
      <c r="B2025" s="7" t="str">
        <f>Daten!B2025</f>
        <v xml:space="preserve">Klösterle                                        </v>
      </c>
      <c r="C2025" s="14">
        <f t="shared" si="790"/>
        <v>8</v>
      </c>
      <c r="D2025" s="9">
        <f>Daten!D2025</f>
        <v>0</v>
      </c>
      <c r="E2025" s="8">
        <f>Daten!E2025</f>
        <v>692</v>
      </c>
      <c r="F2025" s="8">
        <f>Daten!F2025</f>
        <v>682</v>
      </c>
      <c r="G2025" s="26">
        <f t="shared" si="791"/>
        <v>10</v>
      </c>
      <c r="H2025" s="28">
        <f t="shared" si="792"/>
        <v>1.466275659824047E-2</v>
      </c>
      <c r="I2025" s="20">
        <f t="shared" si="793"/>
        <v>9.7154010734868539</v>
      </c>
      <c r="J2025" s="20">
        <f t="shared" si="794"/>
        <v>0.28459892651314611</v>
      </c>
      <c r="K2025" s="26">
        <f t="shared" si="795"/>
        <v>-142.29946325657306</v>
      </c>
      <c r="L2025" s="15">
        <f>Daten!G2025</f>
        <v>103</v>
      </c>
      <c r="M2025" s="15">
        <f>Daten!H2025</f>
        <v>437</v>
      </c>
      <c r="N2025" s="15">
        <f>Daten!I2025</f>
        <v>152</v>
      </c>
      <c r="O2025" s="27">
        <f t="shared" si="796"/>
        <v>0.58352402745995424</v>
      </c>
      <c r="P2025" s="15">
        <f t="shared" si="797"/>
        <v>250.16048290160472</v>
      </c>
      <c r="Q2025" s="20">
        <f t="shared" si="798"/>
        <v>4.8395170983952767</v>
      </c>
      <c r="R2025" s="26">
        <f t="shared" si="799"/>
        <v>967.90341967905533</v>
      </c>
      <c r="S2025" s="8">
        <f>Daten!K2025</f>
        <v>3734.61</v>
      </c>
      <c r="T2025" s="8">
        <f>Daten!L2025</f>
        <v>112120.47</v>
      </c>
      <c r="U2025" s="8">
        <f>Daten!M2025</f>
        <v>407686.12</v>
      </c>
      <c r="V2025" s="8">
        <f>Daten!N2025</f>
        <v>500</v>
      </c>
      <c r="W2025" s="8">
        <f>Daten!O2025</f>
        <v>500</v>
      </c>
      <c r="X2025" s="22">
        <f t="shared" si="800"/>
        <v>523541.2</v>
      </c>
      <c r="Y2025" s="8">
        <f t="shared" si="801"/>
        <v>283878.04217801039</v>
      </c>
      <c r="Z2025" s="20">
        <f t="shared" si="802"/>
        <v>239663.15782198962</v>
      </c>
      <c r="AA2025" s="26">
        <f t="shared" si="803"/>
        <v>-23966.315782198963</v>
      </c>
      <c r="AB2025" s="31">
        <f t="shared" si="804"/>
        <v>-23140.711825776481</v>
      </c>
      <c r="AC2025" s="30">
        <f t="shared" si="805"/>
        <v>0</v>
      </c>
      <c r="AG2025" s="25">
        <f t="shared" si="806"/>
        <v>0</v>
      </c>
      <c r="AH2025" s="25">
        <f t="shared" si="807"/>
        <v>0</v>
      </c>
      <c r="AI2025" s="25">
        <f t="shared" si="808"/>
        <v>0</v>
      </c>
      <c r="AJ2025" s="25">
        <f t="shared" si="809"/>
        <v>1</v>
      </c>
      <c r="AK2025" s="25">
        <f t="shared" si="810"/>
        <v>0</v>
      </c>
      <c r="AL2025" s="25">
        <f t="shared" ca="1" si="811"/>
        <v>0</v>
      </c>
      <c r="AM2025" s="25">
        <f t="shared" ca="1" si="812"/>
        <v>0</v>
      </c>
      <c r="AN2025" s="25">
        <f ca="1">IF(AM2025=0,0,COUNTIF($AM$19:AM2025,C2025*10+1))</f>
        <v>0</v>
      </c>
      <c r="AO2025" s="20">
        <f t="shared" ca="1" si="813"/>
        <v>0</v>
      </c>
      <c r="AP2025" s="32">
        <f t="shared" ca="1" si="814"/>
        <v>0</v>
      </c>
    </row>
    <row r="2026" spans="1:42" x14ac:dyDescent="0.2">
      <c r="A2026" s="14">
        <f>Daten!A2026</f>
        <v>80113</v>
      </c>
      <c r="B2026" s="7" t="str">
        <f>Daten!B2026</f>
        <v xml:space="preserve">Lech                                              </v>
      </c>
      <c r="C2026" s="14">
        <f t="shared" si="790"/>
        <v>8</v>
      </c>
      <c r="D2026" s="9">
        <f>Daten!D2026</f>
        <v>0</v>
      </c>
      <c r="E2026" s="8">
        <f>Daten!E2026</f>
        <v>1588</v>
      </c>
      <c r="F2026" s="8">
        <f>Daten!F2026</f>
        <v>1585</v>
      </c>
      <c r="G2026" s="26">
        <f t="shared" si="791"/>
        <v>3</v>
      </c>
      <c r="H2026" s="28">
        <f t="shared" si="792"/>
        <v>1.8927444794952682E-3</v>
      </c>
      <c r="I2026" s="20">
        <f t="shared" si="793"/>
        <v>22.57904794937927</v>
      </c>
      <c r="J2026" s="20">
        <f t="shared" si="794"/>
        <v>-19.57904794937927</v>
      </c>
      <c r="K2026" s="26">
        <f t="shared" si="795"/>
        <v>9789.523974689635</v>
      </c>
      <c r="L2026" s="15">
        <f>Daten!G2026</f>
        <v>177</v>
      </c>
      <c r="M2026" s="15">
        <f>Daten!H2026</f>
        <v>1122</v>
      </c>
      <c r="N2026" s="15">
        <f>Daten!I2026</f>
        <v>289</v>
      </c>
      <c r="O2026" s="27">
        <f t="shared" si="796"/>
        <v>0.41532976827094475</v>
      </c>
      <c r="P2026" s="15">
        <f t="shared" si="797"/>
        <v>642.28847097391417</v>
      </c>
      <c r="Q2026" s="20">
        <f t="shared" si="798"/>
        <v>-176.28847097391417</v>
      </c>
      <c r="R2026" s="26">
        <f t="shared" si="799"/>
        <v>-35257.694194782831</v>
      </c>
      <c r="S2026" s="8">
        <f>Daten!K2026</f>
        <v>2557.02</v>
      </c>
      <c r="T2026" s="8">
        <f>Daten!L2026</f>
        <v>1004002.75</v>
      </c>
      <c r="U2026" s="8">
        <f>Daten!M2026</f>
        <v>3391613.6</v>
      </c>
      <c r="V2026" s="8">
        <f>Daten!N2026</f>
        <v>500</v>
      </c>
      <c r="W2026" s="8">
        <f>Daten!O2026</f>
        <v>500</v>
      </c>
      <c r="X2026" s="22">
        <f t="shared" si="800"/>
        <v>4398173.37</v>
      </c>
      <c r="Y2026" s="8">
        <f t="shared" si="801"/>
        <v>651442.67482468288</v>
      </c>
      <c r="Z2026" s="20">
        <f t="shared" si="802"/>
        <v>3746730.6951753171</v>
      </c>
      <c r="AA2026" s="26">
        <f t="shared" si="803"/>
        <v>-374673.06951753172</v>
      </c>
      <c r="AB2026" s="31">
        <f t="shared" si="804"/>
        <v>-400141.23973762494</v>
      </c>
      <c r="AC2026" s="30">
        <f t="shared" si="805"/>
        <v>0</v>
      </c>
      <c r="AG2026" s="25">
        <f t="shared" si="806"/>
        <v>0</v>
      </c>
      <c r="AH2026" s="25">
        <f t="shared" si="807"/>
        <v>0</v>
      </c>
      <c r="AI2026" s="25">
        <f t="shared" si="808"/>
        <v>0</v>
      </c>
      <c r="AJ2026" s="25">
        <f t="shared" si="809"/>
        <v>1</v>
      </c>
      <c r="AK2026" s="25">
        <f t="shared" si="810"/>
        <v>0</v>
      </c>
      <c r="AL2026" s="25">
        <f t="shared" ca="1" si="811"/>
        <v>0</v>
      </c>
      <c r="AM2026" s="25">
        <f t="shared" ca="1" si="812"/>
        <v>0</v>
      </c>
      <c r="AN2026" s="25">
        <f ca="1">IF(AM2026=0,0,COUNTIF($AM$19:AM2026,C2026*10+1))</f>
        <v>0</v>
      </c>
      <c r="AO2026" s="20">
        <f t="shared" ca="1" si="813"/>
        <v>0</v>
      </c>
      <c r="AP2026" s="32">
        <f t="shared" ca="1" si="814"/>
        <v>0</v>
      </c>
    </row>
    <row r="2027" spans="1:42" x14ac:dyDescent="0.2">
      <c r="A2027" s="14">
        <f>Daten!A2027</f>
        <v>80114</v>
      </c>
      <c r="B2027" s="7" t="str">
        <f>Daten!B2027</f>
        <v xml:space="preserve">Lorüns                                           </v>
      </c>
      <c r="C2027" s="14">
        <f t="shared" si="790"/>
        <v>8</v>
      </c>
      <c r="D2027" s="9">
        <f>Daten!D2027</f>
        <v>0</v>
      </c>
      <c r="E2027" s="8">
        <f>Daten!E2027</f>
        <v>297</v>
      </c>
      <c r="F2027" s="8">
        <f>Daten!F2027</f>
        <v>292</v>
      </c>
      <c r="G2027" s="26">
        <f t="shared" si="791"/>
        <v>5</v>
      </c>
      <c r="H2027" s="28">
        <f t="shared" si="792"/>
        <v>1.7123287671232876E-2</v>
      </c>
      <c r="I2027" s="20">
        <f t="shared" si="793"/>
        <v>4.1596731868887993</v>
      </c>
      <c r="J2027" s="20">
        <f t="shared" si="794"/>
        <v>0.84032681311120072</v>
      </c>
      <c r="K2027" s="26">
        <f t="shared" si="795"/>
        <v>-420.16340655560037</v>
      </c>
      <c r="L2027" s="15">
        <f>Daten!G2027</f>
        <v>51</v>
      </c>
      <c r="M2027" s="15">
        <f>Daten!H2027</f>
        <v>182</v>
      </c>
      <c r="N2027" s="15">
        <f>Daten!I2027</f>
        <v>64</v>
      </c>
      <c r="O2027" s="27">
        <f t="shared" si="796"/>
        <v>0.63186813186813184</v>
      </c>
      <c r="P2027" s="15">
        <f t="shared" si="797"/>
        <v>104.18583040753332</v>
      </c>
      <c r="Q2027" s="20">
        <f t="shared" si="798"/>
        <v>10.814169592466683</v>
      </c>
      <c r="R2027" s="26">
        <f t="shared" si="799"/>
        <v>2162.8339184933366</v>
      </c>
      <c r="S2027" s="8">
        <f>Daten!K2027</f>
        <v>1586.9</v>
      </c>
      <c r="T2027" s="8">
        <f>Daten!L2027</f>
        <v>20527.25</v>
      </c>
      <c r="U2027" s="8">
        <f>Daten!M2027</f>
        <v>201068.97</v>
      </c>
      <c r="V2027" s="8">
        <f>Daten!N2027</f>
        <v>500</v>
      </c>
      <c r="W2027" s="8">
        <f>Daten!O2027</f>
        <v>500</v>
      </c>
      <c r="X2027" s="22">
        <f t="shared" si="800"/>
        <v>223183.12</v>
      </c>
      <c r="Y2027" s="8">
        <f t="shared" si="801"/>
        <v>121837.83024114031</v>
      </c>
      <c r="Z2027" s="20">
        <f t="shared" si="802"/>
        <v>101345.28975885968</v>
      </c>
      <c r="AA2027" s="26">
        <f t="shared" si="803"/>
        <v>-10134.528975885969</v>
      </c>
      <c r="AB2027" s="31">
        <f t="shared" si="804"/>
        <v>-8391.8584639482324</v>
      </c>
      <c r="AC2027" s="30">
        <f t="shared" si="805"/>
        <v>0</v>
      </c>
      <c r="AG2027" s="25">
        <f t="shared" si="806"/>
        <v>0</v>
      </c>
      <c r="AH2027" s="25">
        <f t="shared" si="807"/>
        <v>0</v>
      </c>
      <c r="AI2027" s="25">
        <f t="shared" si="808"/>
        <v>0</v>
      </c>
      <c r="AJ2027" s="25">
        <f t="shared" si="809"/>
        <v>1</v>
      </c>
      <c r="AK2027" s="25">
        <f t="shared" si="810"/>
        <v>0</v>
      </c>
      <c r="AL2027" s="25">
        <f t="shared" ca="1" si="811"/>
        <v>0</v>
      </c>
      <c r="AM2027" s="25">
        <f t="shared" ca="1" si="812"/>
        <v>0</v>
      </c>
      <c r="AN2027" s="25">
        <f ca="1">IF(AM2027=0,0,COUNTIF($AM$19:AM2027,C2027*10+1))</f>
        <v>0</v>
      </c>
      <c r="AO2027" s="20">
        <f t="shared" ca="1" si="813"/>
        <v>0</v>
      </c>
      <c r="AP2027" s="32">
        <f t="shared" ca="1" si="814"/>
        <v>0</v>
      </c>
    </row>
    <row r="2028" spans="1:42" x14ac:dyDescent="0.2">
      <c r="A2028" s="14">
        <f>Daten!A2028</f>
        <v>80115</v>
      </c>
      <c r="B2028" s="7" t="str">
        <f>Daten!B2028</f>
        <v xml:space="preserve">Ludesch                                           </v>
      </c>
      <c r="C2028" s="14">
        <f t="shared" si="790"/>
        <v>8</v>
      </c>
      <c r="D2028" s="9">
        <f>Daten!D2028</f>
        <v>0</v>
      </c>
      <c r="E2028" s="8">
        <f>Daten!E2028</f>
        <v>3748</v>
      </c>
      <c r="F2028" s="8">
        <f>Daten!F2028</f>
        <v>3597</v>
      </c>
      <c r="G2028" s="26">
        <f t="shared" si="791"/>
        <v>151</v>
      </c>
      <c r="H2028" s="28">
        <f t="shared" si="792"/>
        <v>4.197942730052822E-2</v>
      </c>
      <c r="I2028" s="20">
        <f t="shared" si="793"/>
        <v>51.24090566177744</v>
      </c>
      <c r="J2028" s="20">
        <f t="shared" si="794"/>
        <v>99.759094338222553</v>
      </c>
      <c r="K2028" s="26">
        <f t="shared" si="795"/>
        <v>-49879.547169111276</v>
      </c>
      <c r="L2028" s="15">
        <f>Daten!G2028</f>
        <v>657</v>
      </c>
      <c r="M2028" s="15">
        <f>Daten!H2028</f>
        <v>2527</v>
      </c>
      <c r="N2028" s="15">
        <f>Daten!I2028</f>
        <v>564</v>
      </c>
      <c r="O2028" s="27">
        <f t="shared" si="796"/>
        <v>0.48318163830629207</v>
      </c>
      <c r="P2028" s="15">
        <f t="shared" si="797"/>
        <v>1446.5801837353663</v>
      </c>
      <c r="Q2028" s="20">
        <f t="shared" si="798"/>
        <v>-225.58018373536629</v>
      </c>
      <c r="R2028" s="26">
        <f t="shared" si="799"/>
        <v>-45116.03674707326</v>
      </c>
      <c r="S2028" s="8">
        <f>Daten!K2028</f>
        <v>6355.2</v>
      </c>
      <c r="T2028" s="8">
        <f>Daten!L2028</f>
        <v>238375.3</v>
      </c>
      <c r="U2028" s="8">
        <f>Daten!M2028</f>
        <v>1237906.71</v>
      </c>
      <c r="V2028" s="8">
        <f>Daten!N2028</f>
        <v>500</v>
      </c>
      <c r="W2028" s="8">
        <f>Daten!O2028</f>
        <v>500</v>
      </c>
      <c r="X2028" s="22">
        <f t="shared" si="800"/>
        <v>1482637.21</v>
      </c>
      <c r="Y2028" s="8">
        <f t="shared" si="801"/>
        <v>1537535.9856693395</v>
      </c>
      <c r="Z2028" s="20">
        <f t="shared" si="802"/>
        <v>-54898.775669339579</v>
      </c>
      <c r="AA2028" s="26">
        <f t="shared" si="803"/>
        <v>5489.8775669339584</v>
      </c>
      <c r="AB2028" s="31">
        <f t="shared" si="804"/>
        <v>-89505.706349250584</v>
      </c>
      <c r="AC2028" s="30">
        <f t="shared" si="805"/>
        <v>0</v>
      </c>
      <c r="AG2028" s="25">
        <f t="shared" si="806"/>
        <v>0</v>
      </c>
      <c r="AH2028" s="25">
        <f t="shared" si="807"/>
        <v>0</v>
      </c>
      <c r="AI2028" s="25">
        <f t="shared" si="808"/>
        <v>0</v>
      </c>
      <c r="AJ2028" s="25">
        <f t="shared" si="809"/>
        <v>1</v>
      </c>
      <c r="AK2028" s="25">
        <f t="shared" si="810"/>
        <v>0</v>
      </c>
      <c r="AL2028" s="25">
        <f t="shared" ca="1" si="811"/>
        <v>0</v>
      </c>
      <c r="AM2028" s="25">
        <f t="shared" ca="1" si="812"/>
        <v>0</v>
      </c>
      <c r="AN2028" s="25">
        <f ca="1">IF(AM2028=0,0,COUNTIF($AM$19:AM2028,C2028*10+1))</f>
        <v>0</v>
      </c>
      <c r="AO2028" s="20">
        <f t="shared" ca="1" si="813"/>
        <v>0</v>
      </c>
      <c r="AP2028" s="32">
        <f t="shared" ca="1" si="814"/>
        <v>0</v>
      </c>
    </row>
    <row r="2029" spans="1:42" x14ac:dyDescent="0.2">
      <c r="A2029" s="14">
        <f>Daten!A2029</f>
        <v>80116</v>
      </c>
      <c r="B2029" s="7" t="str">
        <f>Daten!B2029</f>
        <v xml:space="preserve">Nenzing                                           </v>
      </c>
      <c r="C2029" s="14">
        <f t="shared" si="790"/>
        <v>8</v>
      </c>
      <c r="D2029" s="9">
        <f>Daten!D2029</f>
        <v>0</v>
      </c>
      <c r="E2029" s="8">
        <f>Daten!E2029</f>
        <v>6459</v>
      </c>
      <c r="F2029" s="8">
        <f>Daten!F2029</f>
        <v>6193</v>
      </c>
      <c r="G2029" s="26">
        <f t="shared" si="791"/>
        <v>266</v>
      </c>
      <c r="H2029" s="28">
        <f t="shared" si="792"/>
        <v>4.2951719683513648E-2</v>
      </c>
      <c r="I2029" s="20">
        <f t="shared" si="793"/>
        <v>88.222109747953198</v>
      </c>
      <c r="J2029" s="20">
        <f t="shared" si="794"/>
        <v>177.7778902520468</v>
      </c>
      <c r="K2029" s="26">
        <f t="shared" si="795"/>
        <v>-88888.945126023405</v>
      </c>
      <c r="L2029" s="15">
        <f>Daten!G2029</f>
        <v>971</v>
      </c>
      <c r="M2029" s="15">
        <f>Daten!H2029</f>
        <v>4302</v>
      </c>
      <c r="N2029" s="15">
        <f>Daten!I2029</f>
        <v>1186</v>
      </c>
      <c r="O2029" s="27">
        <f t="shared" si="796"/>
        <v>0.50139470013946996</v>
      </c>
      <c r="P2029" s="15">
        <f t="shared" si="797"/>
        <v>2462.6782550176281</v>
      </c>
      <c r="Q2029" s="20">
        <f t="shared" si="798"/>
        <v>-305.67825501762809</v>
      </c>
      <c r="R2029" s="26">
        <f t="shared" si="799"/>
        <v>-61135.651003525621</v>
      </c>
      <c r="S2029" s="8">
        <f>Daten!K2029</f>
        <v>12218.83</v>
      </c>
      <c r="T2029" s="8">
        <f>Daten!L2029</f>
        <v>576950.06999999995</v>
      </c>
      <c r="U2029" s="8">
        <f>Daten!M2029</f>
        <v>6868300.46</v>
      </c>
      <c r="V2029" s="8">
        <f>Daten!N2029</f>
        <v>500</v>
      </c>
      <c r="W2029" s="8">
        <f>Daten!O2029</f>
        <v>500</v>
      </c>
      <c r="X2029" s="22">
        <f t="shared" si="800"/>
        <v>7457469.3599999994</v>
      </c>
      <c r="Y2029" s="8">
        <f t="shared" si="801"/>
        <v>2649665.136456314</v>
      </c>
      <c r="Z2029" s="20">
        <f t="shared" si="802"/>
        <v>4807804.2235436849</v>
      </c>
      <c r="AA2029" s="26">
        <f t="shared" si="803"/>
        <v>-480780.42235436849</v>
      </c>
      <c r="AB2029" s="31">
        <f t="shared" si="804"/>
        <v>-630805.01848391746</v>
      </c>
      <c r="AC2029" s="30">
        <f t="shared" si="805"/>
        <v>0</v>
      </c>
      <c r="AG2029" s="25">
        <f t="shared" si="806"/>
        <v>0</v>
      </c>
      <c r="AH2029" s="25">
        <f t="shared" si="807"/>
        <v>0</v>
      </c>
      <c r="AI2029" s="25">
        <f t="shared" si="808"/>
        <v>0</v>
      </c>
      <c r="AJ2029" s="25">
        <f t="shared" si="809"/>
        <v>1</v>
      </c>
      <c r="AK2029" s="25">
        <f t="shared" si="810"/>
        <v>0</v>
      </c>
      <c r="AL2029" s="25">
        <f t="shared" ca="1" si="811"/>
        <v>0</v>
      </c>
      <c r="AM2029" s="25">
        <f t="shared" ca="1" si="812"/>
        <v>0</v>
      </c>
      <c r="AN2029" s="25">
        <f ca="1">IF(AM2029=0,0,COUNTIF($AM$19:AM2029,C2029*10+1))</f>
        <v>0</v>
      </c>
      <c r="AO2029" s="20">
        <f t="shared" ca="1" si="813"/>
        <v>0</v>
      </c>
      <c r="AP2029" s="32">
        <f t="shared" ca="1" si="814"/>
        <v>0</v>
      </c>
    </row>
    <row r="2030" spans="1:42" x14ac:dyDescent="0.2">
      <c r="A2030" s="14">
        <f>Daten!A2030</f>
        <v>80117</v>
      </c>
      <c r="B2030" s="7" t="str">
        <f>Daten!B2030</f>
        <v xml:space="preserve">Nüziders                                         </v>
      </c>
      <c r="C2030" s="14">
        <f t="shared" si="790"/>
        <v>8</v>
      </c>
      <c r="D2030" s="9">
        <f>Daten!D2030</f>
        <v>0</v>
      </c>
      <c r="E2030" s="8">
        <f>Daten!E2030</f>
        <v>5013</v>
      </c>
      <c r="F2030" s="8">
        <f>Daten!F2030</f>
        <v>4980</v>
      </c>
      <c r="G2030" s="26">
        <f t="shared" si="791"/>
        <v>33</v>
      </c>
      <c r="H2030" s="28">
        <f t="shared" si="792"/>
        <v>6.6265060240963854E-3</v>
      </c>
      <c r="I2030" s="20">
        <f t="shared" si="793"/>
        <v>70.942371475021304</v>
      </c>
      <c r="J2030" s="20">
        <f t="shared" si="794"/>
        <v>-37.942371475021304</v>
      </c>
      <c r="K2030" s="26">
        <f t="shared" si="795"/>
        <v>18971.185737510652</v>
      </c>
      <c r="L2030" s="15">
        <f>Daten!G2030</f>
        <v>756</v>
      </c>
      <c r="M2030" s="15">
        <f>Daten!H2030</f>
        <v>3171</v>
      </c>
      <c r="N2030" s="15">
        <f>Daten!I2030</f>
        <v>1086</v>
      </c>
      <c r="O2030" s="27">
        <f t="shared" si="796"/>
        <v>0.58088930936613059</v>
      </c>
      <c r="P2030" s="15">
        <f t="shared" si="797"/>
        <v>1815.2377374850996</v>
      </c>
      <c r="Q2030" s="20">
        <f t="shared" si="798"/>
        <v>26.762262514900385</v>
      </c>
      <c r="R2030" s="26">
        <f t="shared" si="799"/>
        <v>5352.452502980077</v>
      </c>
      <c r="S2030" s="8">
        <f>Daten!K2030</f>
        <v>3809.89</v>
      </c>
      <c r="T2030" s="8">
        <f>Daten!L2030</f>
        <v>403229.91</v>
      </c>
      <c r="U2030" s="8">
        <f>Daten!M2030</f>
        <v>3149711.41</v>
      </c>
      <c r="V2030" s="8">
        <f>Daten!N2030</f>
        <v>500</v>
      </c>
      <c r="W2030" s="8">
        <f>Daten!O2030</f>
        <v>500</v>
      </c>
      <c r="X2030" s="22">
        <f t="shared" si="800"/>
        <v>3556751.21</v>
      </c>
      <c r="Y2030" s="8">
        <f t="shared" si="801"/>
        <v>2056474.8922519742</v>
      </c>
      <c r="Z2030" s="20">
        <f t="shared" si="802"/>
        <v>1500276.3177480258</v>
      </c>
      <c r="AA2030" s="26">
        <f t="shared" si="803"/>
        <v>-150027.63177480258</v>
      </c>
      <c r="AB2030" s="31">
        <f t="shared" si="804"/>
        <v>-125703.99353431186</v>
      </c>
      <c r="AC2030" s="30">
        <f t="shared" si="805"/>
        <v>0</v>
      </c>
      <c r="AG2030" s="25">
        <f t="shared" si="806"/>
        <v>0</v>
      </c>
      <c r="AH2030" s="25">
        <f t="shared" si="807"/>
        <v>0</v>
      </c>
      <c r="AI2030" s="25">
        <f t="shared" si="808"/>
        <v>0</v>
      </c>
      <c r="AJ2030" s="25">
        <f t="shared" si="809"/>
        <v>1</v>
      </c>
      <c r="AK2030" s="25">
        <f t="shared" si="810"/>
        <v>0</v>
      </c>
      <c r="AL2030" s="25">
        <f t="shared" ca="1" si="811"/>
        <v>0</v>
      </c>
      <c r="AM2030" s="25">
        <f t="shared" ca="1" si="812"/>
        <v>0</v>
      </c>
      <c r="AN2030" s="25">
        <f ca="1">IF(AM2030=0,0,COUNTIF($AM$19:AM2030,C2030*10+1))</f>
        <v>0</v>
      </c>
      <c r="AO2030" s="20">
        <f t="shared" ca="1" si="813"/>
        <v>0</v>
      </c>
      <c r="AP2030" s="32">
        <f t="shared" ca="1" si="814"/>
        <v>0</v>
      </c>
    </row>
    <row r="2031" spans="1:42" x14ac:dyDescent="0.2">
      <c r="A2031" s="14">
        <f>Daten!A2031</f>
        <v>80118</v>
      </c>
      <c r="B2031" s="7" t="str">
        <f>Daten!B2031</f>
        <v xml:space="preserve">Raggal                                            </v>
      </c>
      <c r="C2031" s="14">
        <f t="shared" si="790"/>
        <v>8</v>
      </c>
      <c r="D2031" s="9">
        <f>Daten!D2031</f>
        <v>0</v>
      </c>
      <c r="E2031" s="8">
        <f>Daten!E2031</f>
        <v>910</v>
      </c>
      <c r="F2031" s="8">
        <f>Daten!F2031</f>
        <v>862</v>
      </c>
      <c r="G2031" s="26">
        <f t="shared" si="791"/>
        <v>48</v>
      </c>
      <c r="H2031" s="28">
        <f t="shared" si="792"/>
        <v>5.5684454756380508E-2</v>
      </c>
      <c r="I2031" s="20">
        <f t="shared" si="793"/>
        <v>12.279583174993647</v>
      </c>
      <c r="J2031" s="20">
        <f t="shared" si="794"/>
        <v>35.720416825006353</v>
      </c>
      <c r="K2031" s="26">
        <f t="shared" si="795"/>
        <v>-17860.208412503176</v>
      </c>
      <c r="L2031" s="15">
        <f>Daten!G2031</f>
        <v>165</v>
      </c>
      <c r="M2031" s="15">
        <f>Daten!H2031</f>
        <v>581</v>
      </c>
      <c r="N2031" s="15">
        <f>Daten!I2031</f>
        <v>164</v>
      </c>
      <c r="O2031" s="27">
        <f t="shared" si="796"/>
        <v>0.5662650602409639</v>
      </c>
      <c r="P2031" s="15">
        <f t="shared" si="797"/>
        <v>332.59322783943327</v>
      </c>
      <c r="Q2031" s="20">
        <f t="shared" si="798"/>
        <v>-3.5932278394332684</v>
      </c>
      <c r="R2031" s="26">
        <f t="shared" si="799"/>
        <v>-718.64556788665368</v>
      </c>
      <c r="S2031" s="8">
        <f>Daten!K2031</f>
        <v>3141.55</v>
      </c>
      <c r="T2031" s="8">
        <f>Daten!L2031</f>
        <v>61850.78</v>
      </c>
      <c r="U2031" s="8">
        <f>Daten!M2031</f>
        <v>107071.51</v>
      </c>
      <c r="V2031" s="8">
        <f>Daten!N2031</f>
        <v>500</v>
      </c>
      <c r="W2031" s="8">
        <f>Daten!O2031</f>
        <v>500</v>
      </c>
      <c r="X2031" s="22">
        <f t="shared" si="800"/>
        <v>172063.84</v>
      </c>
      <c r="Y2031" s="8">
        <f t="shared" si="801"/>
        <v>373307.83003177668</v>
      </c>
      <c r="Z2031" s="20">
        <f t="shared" si="802"/>
        <v>-201243.99003177669</v>
      </c>
      <c r="AA2031" s="26">
        <f t="shared" si="803"/>
        <v>20124.39900317767</v>
      </c>
      <c r="AB2031" s="31">
        <f t="shared" si="804"/>
        <v>1545.5450227878391</v>
      </c>
      <c r="AC2031" s="30">
        <f t="shared" si="805"/>
        <v>1545.5450227878391</v>
      </c>
      <c r="AG2031" s="25">
        <f t="shared" si="806"/>
        <v>-17860.208412503176</v>
      </c>
      <c r="AH2031" s="25">
        <f t="shared" si="807"/>
        <v>20124.39900317767</v>
      </c>
      <c r="AI2031" s="25">
        <f t="shared" si="808"/>
        <v>2264.1905906744942</v>
      </c>
      <c r="AJ2031" s="25">
        <f t="shared" si="809"/>
        <v>1</v>
      </c>
      <c r="AK2031" s="25">
        <f t="shared" si="810"/>
        <v>0</v>
      </c>
      <c r="AL2031" s="25">
        <f t="shared" ca="1" si="811"/>
        <v>0</v>
      </c>
      <c r="AM2031" s="25">
        <f t="shared" ca="1" si="812"/>
        <v>0</v>
      </c>
      <c r="AN2031" s="25">
        <f ca="1">IF(AM2031=0,0,COUNTIF($AM$19:AM2031,C2031*10+1))</f>
        <v>0</v>
      </c>
      <c r="AO2031" s="20">
        <f t="shared" ca="1" si="813"/>
        <v>0</v>
      </c>
      <c r="AP2031" s="32">
        <f t="shared" ca="1" si="814"/>
        <v>0</v>
      </c>
    </row>
    <row r="2032" spans="1:42" x14ac:dyDescent="0.2">
      <c r="A2032" s="14">
        <f>Daten!A2032</f>
        <v>80119</v>
      </c>
      <c r="B2032" s="7" t="str">
        <f>Daten!B2032</f>
        <v xml:space="preserve">St. Anton im Montafon                             </v>
      </c>
      <c r="C2032" s="14">
        <f t="shared" si="790"/>
        <v>8</v>
      </c>
      <c r="D2032" s="9">
        <f>Daten!D2032</f>
        <v>0</v>
      </c>
      <c r="E2032" s="8">
        <f>Daten!E2032</f>
        <v>717</v>
      </c>
      <c r="F2032" s="8">
        <f>Daten!F2032</f>
        <v>693</v>
      </c>
      <c r="G2032" s="26">
        <f t="shared" si="791"/>
        <v>24</v>
      </c>
      <c r="H2032" s="28">
        <f t="shared" si="792"/>
        <v>3.4632034632034632E-2</v>
      </c>
      <c r="I2032" s="20">
        <f t="shared" si="793"/>
        <v>9.8721010908011575</v>
      </c>
      <c r="J2032" s="20">
        <f t="shared" si="794"/>
        <v>14.127898909198843</v>
      </c>
      <c r="K2032" s="26">
        <f t="shared" si="795"/>
        <v>-7063.9494545994212</v>
      </c>
      <c r="L2032" s="15">
        <f>Daten!G2032</f>
        <v>110</v>
      </c>
      <c r="M2032" s="15">
        <f>Daten!H2032</f>
        <v>475</v>
      </c>
      <c r="N2032" s="15">
        <f>Daten!I2032</f>
        <v>132</v>
      </c>
      <c r="O2032" s="27">
        <f t="shared" si="796"/>
        <v>0.5094736842105263</v>
      </c>
      <c r="P2032" s="15">
        <f t="shared" si="797"/>
        <v>271.91356837130945</v>
      </c>
      <c r="Q2032" s="20">
        <f t="shared" si="798"/>
        <v>-29.913568371309452</v>
      </c>
      <c r="R2032" s="26">
        <f t="shared" si="799"/>
        <v>-5982.7136742618904</v>
      </c>
      <c r="S2032" s="8">
        <f>Daten!K2032</f>
        <v>426.32</v>
      </c>
      <c r="T2032" s="8">
        <f>Daten!L2032</f>
        <v>51393.24</v>
      </c>
      <c r="U2032" s="8">
        <f>Daten!M2032</f>
        <v>154397.12</v>
      </c>
      <c r="V2032" s="8">
        <f>Daten!N2032</f>
        <v>500</v>
      </c>
      <c r="W2032" s="8">
        <f>Daten!O2032</f>
        <v>500</v>
      </c>
      <c r="X2032" s="22">
        <f t="shared" si="800"/>
        <v>206216.68</v>
      </c>
      <c r="Y2032" s="8">
        <f t="shared" si="801"/>
        <v>294133.75179426803</v>
      </c>
      <c r="Z2032" s="20">
        <f t="shared" si="802"/>
        <v>-87917.071794268035</v>
      </c>
      <c r="AA2032" s="26">
        <f t="shared" si="803"/>
        <v>8791.7071794268031</v>
      </c>
      <c r="AB2032" s="31">
        <f t="shared" si="804"/>
        <v>-4254.9559494345085</v>
      </c>
      <c r="AC2032" s="30">
        <f t="shared" si="805"/>
        <v>0</v>
      </c>
      <c r="AG2032" s="25">
        <f t="shared" si="806"/>
        <v>0</v>
      </c>
      <c r="AH2032" s="25">
        <f t="shared" si="807"/>
        <v>0</v>
      </c>
      <c r="AI2032" s="25">
        <f t="shared" si="808"/>
        <v>0</v>
      </c>
      <c r="AJ2032" s="25">
        <f t="shared" si="809"/>
        <v>1</v>
      </c>
      <c r="AK2032" s="25">
        <f t="shared" si="810"/>
        <v>0</v>
      </c>
      <c r="AL2032" s="25">
        <f t="shared" ca="1" si="811"/>
        <v>0</v>
      </c>
      <c r="AM2032" s="25">
        <f t="shared" ca="1" si="812"/>
        <v>0</v>
      </c>
      <c r="AN2032" s="25">
        <f ca="1">IF(AM2032=0,0,COUNTIF($AM$19:AM2032,C2032*10+1))</f>
        <v>0</v>
      </c>
      <c r="AO2032" s="20">
        <f t="shared" ca="1" si="813"/>
        <v>0</v>
      </c>
      <c r="AP2032" s="32">
        <f t="shared" ca="1" si="814"/>
        <v>0</v>
      </c>
    </row>
    <row r="2033" spans="1:42" x14ac:dyDescent="0.2">
      <c r="A2033" s="14">
        <f>Daten!A2033</f>
        <v>80120</v>
      </c>
      <c r="B2033" s="7" t="str">
        <f>Daten!B2033</f>
        <v xml:space="preserve">St. Gallenkirch                                   </v>
      </c>
      <c r="C2033" s="14">
        <f t="shared" si="790"/>
        <v>8</v>
      </c>
      <c r="D2033" s="9">
        <f>Daten!D2033</f>
        <v>0</v>
      </c>
      <c r="E2033" s="8">
        <f>Daten!E2033</f>
        <v>2218</v>
      </c>
      <c r="F2033" s="8">
        <f>Daten!F2033</f>
        <v>2217</v>
      </c>
      <c r="G2033" s="26">
        <f t="shared" si="791"/>
        <v>1</v>
      </c>
      <c r="H2033" s="28">
        <f t="shared" si="792"/>
        <v>4.5105999097880018E-4</v>
      </c>
      <c r="I2033" s="20">
        <f t="shared" si="793"/>
        <v>31.582176216892016</v>
      </c>
      <c r="J2033" s="20">
        <f t="shared" si="794"/>
        <v>-30.582176216892016</v>
      </c>
      <c r="K2033" s="26">
        <f t="shared" si="795"/>
        <v>15291.088108446009</v>
      </c>
      <c r="L2033" s="15">
        <f>Daten!G2033</f>
        <v>300</v>
      </c>
      <c r="M2033" s="15">
        <f>Daten!H2033</f>
        <v>1384</v>
      </c>
      <c r="N2033" s="15">
        <f>Daten!I2033</f>
        <v>534</v>
      </c>
      <c r="O2033" s="27">
        <f t="shared" si="796"/>
        <v>0.60260115606936415</v>
      </c>
      <c r="P2033" s="15">
        <f t="shared" si="797"/>
        <v>792.27027079135223</v>
      </c>
      <c r="Q2033" s="20">
        <f t="shared" si="798"/>
        <v>41.729729208647768</v>
      </c>
      <c r="R2033" s="26">
        <f t="shared" si="799"/>
        <v>8345.9458417295536</v>
      </c>
      <c r="S2033" s="8">
        <f>Daten!K2033</f>
        <v>5094.97</v>
      </c>
      <c r="T2033" s="8">
        <f>Daten!L2033</f>
        <v>307370.25</v>
      </c>
      <c r="U2033" s="8">
        <f>Daten!M2033</f>
        <v>861117.39</v>
      </c>
      <c r="V2033" s="8">
        <f>Daten!N2033</f>
        <v>500</v>
      </c>
      <c r="W2033" s="8">
        <f>Daten!O2033</f>
        <v>500</v>
      </c>
      <c r="X2033" s="22">
        <f t="shared" si="800"/>
        <v>1173582.6099999999</v>
      </c>
      <c r="Y2033" s="8">
        <f t="shared" si="801"/>
        <v>909886.55715437443</v>
      </c>
      <c r="Z2033" s="20">
        <f t="shared" si="802"/>
        <v>263696.05284562544</v>
      </c>
      <c r="AA2033" s="26">
        <f t="shared" si="803"/>
        <v>-26369.605284562545</v>
      </c>
      <c r="AB2033" s="31">
        <f t="shared" si="804"/>
        <v>-2732.5713343869829</v>
      </c>
      <c r="AC2033" s="30">
        <f t="shared" si="805"/>
        <v>0</v>
      </c>
      <c r="AG2033" s="25">
        <f t="shared" si="806"/>
        <v>0</v>
      </c>
      <c r="AH2033" s="25">
        <f t="shared" si="807"/>
        <v>0</v>
      </c>
      <c r="AI2033" s="25">
        <f t="shared" si="808"/>
        <v>0</v>
      </c>
      <c r="AJ2033" s="25">
        <f t="shared" si="809"/>
        <v>1</v>
      </c>
      <c r="AK2033" s="25">
        <f t="shared" si="810"/>
        <v>0</v>
      </c>
      <c r="AL2033" s="25">
        <f t="shared" ca="1" si="811"/>
        <v>0</v>
      </c>
      <c r="AM2033" s="25">
        <f t="shared" ca="1" si="812"/>
        <v>0</v>
      </c>
      <c r="AN2033" s="25">
        <f ca="1">IF(AM2033=0,0,COUNTIF($AM$19:AM2033,C2033*10+1))</f>
        <v>0</v>
      </c>
      <c r="AO2033" s="20">
        <f t="shared" ca="1" si="813"/>
        <v>0</v>
      </c>
      <c r="AP2033" s="32">
        <f t="shared" ca="1" si="814"/>
        <v>0</v>
      </c>
    </row>
    <row r="2034" spans="1:42" x14ac:dyDescent="0.2">
      <c r="A2034" s="14">
        <f>Daten!A2034</f>
        <v>80121</v>
      </c>
      <c r="B2034" s="7" t="str">
        <f>Daten!B2034</f>
        <v xml:space="preserve">St. Gerold                                        </v>
      </c>
      <c r="C2034" s="14">
        <f t="shared" si="790"/>
        <v>8</v>
      </c>
      <c r="D2034" s="9">
        <f>Daten!D2034</f>
        <v>0</v>
      </c>
      <c r="E2034" s="8">
        <f>Daten!E2034</f>
        <v>379</v>
      </c>
      <c r="F2034" s="8">
        <f>Daten!F2034</f>
        <v>408</v>
      </c>
      <c r="G2034" s="26">
        <f t="shared" si="791"/>
        <v>-29</v>
      </c>
      <c r="H2034" s="28">
        <f t="shared" si="792"/>
        <v>-7.1078431372549017E-2</v>
      </c>
      <c r="I2034" s="20">
        <f t="shared" si="793"/>
        <v>5.8121460967487337</v>
      </c>
      <c r="J2034" s="20">
        <f t="shared" si="794"/>
        <v>-34.812146096748734</v>
      </c>
      <c r="K2034" s="26">
        <f t="shared" si="795"/>
        <v>17406.073048374368</v>
      </c>
      <c r="L2034" s="15">
        <f>Daten!G2034</f>
        <v>60</v>
      </c>
      <c r="M2034" s="15">
        <f>Daten!H2034</f>
        <v>251</v>
      </c>
      <c r="N2034" s="15">
        <f>Daten!I2034</f>
        <v>68</v>
      </c>
      <c r="O2034" s="27">
        <f t="shared" si="796"/>
        <v>0.50996015936254979</v>
      </c>
      <c r="P2034" s="15">
        <f t="shared" si="797"/>
        <v>143.68485402357615</v>
      </c>
      <c r="Q2034" s="20">
        <f t="shared" si="798"/>
        <v>-15.68485402357615</v>
      </c>
      <c r="R2034" s="26">
        <f t="shared" si="799"/>
        <v>-3136.9708047152299</v>
      </c>
      <c r="S2034" s="8">
        <f>Daten!K2034</f>
        <v>2037.62</v>
      </c>
      <c r="T2034" s="8">
        <f>Daten!L2034</f>
        <v>17311.16</v>
      </c>
      <c r="U2034" s="8">
        <f>Daten!M2034</f>
        <v>69677.070000000007</v>
      </c>
      <c r="V2034" s="8">
        <f>Daten!N2034</f>
        <v>500</v>
      </c>
      <c r="W2034" s="8">
        <f>Daten!O2034</f>
        <v>500</v>
      </c>
      <c r="X2034" s="22">
        <f t="shared" si="800"/>
        <v>89025.85</v>
      </c>
      <c r="Y2034" s="8">
        <f t="shared" si="801"/>
        <v>155476.55778246524</v>
      </c>
      <c r="Z2034" s="20">
        <f t="shared" si="802"/>
        <v>-66450.707782465237</v>
      </c>
      <c r="AA2034" s="26">
        <f t="shared" si="803"/>
        <v>6645.0707782465242</v>
      </c>
      <c r="AB2034" s="31">
        <f t="shared" si="804"/>
        <v>20914.173021905663</v>
      </c>
      <c r="AC2034" s="30">
        <f t="shared" si="805"/>
        <v>20914.173021905663</v>
      </c>
      <c r="AG2034" s="25">
        <f t="shared" si="806"/>
        <v>17406.073048374368</v>
      </c>
      <c r="AH2034" s="25">
        <f t="shared" si="807"/>
        <v>6645.0707782465242</v>
      </c>
      <c r="AI2034" s="25">
        <f t="shared" si="808"/>
        <v>24051.143826620893</v>
      </c>
      <c r="AJ2034" s="25">
        <f t="shared" si="809"/>
        <v>1</v>
      </c>
      <c r="AK2034" s="25">
        <f t="shared" si="810"/>
        <v>24051.143826620893</v>
      </c>
      <c r="AL2034" s="25">
        <f t="shared" ca="1" si="811"/>
        <v>49385</v>
      </c>
      <c r="AM2034" s="25">
        <f t="shared" ca="1" si="812"/>
        <v>81</v>
      </c>
      <c r="AN2034" s="25">
        <f ca="1">IF(AM2034=0,0,COUNTIF($AM$19:AM2034,C2034*10+1))</f>
        <v>5</v>
      </c>
      <c r="AO2034" s="20">
        <f t="shared" ca="1" si="813"/>
        <v>0</v>
      </c>
      <c r="AP2034" s="32">
        <f t="shared" ca="1" si="814"/>
        <v>49385</v>
      </c>
    </row>
    <row r="2035" spans="1:42" x14ac:dyDescent="0.2">
      <c r="A2035" s="14">
        <f>Daten!A2035</f>
        <v>80122</v>
      </c>
      <c r="B2035" s="7" t="str">
        <f>Daten!B2035</f>
        <v xml:space="preserve">Schruns                                           </v>
      </c>
      <c r="C2035" s="14">
        <f t="shared" si="790"/>
        <v>8</v>
      </c>
      <c r="D2035" s="9">
        <f>Daten!D2035</f>
        <v>0</v>
      </c>
      <c r="E2035" s="8">
        <f>Daten!E2035</f>
        <v>4035</v>
      </c>
      <c r="F2035" s="8">
        <f>Daten!F2035</f>
        <v>3910</v>
      </c>
      <c r="G2035" s="26">
        <f t="shared" si="791"/>
        <v>125</v>
      </c>
      <c r="H2035" s="28">
        <f t="shared" si="792"/>
        <v>3.1969309462915603E-2</v>
      </c>
      <c r="I2035" s="20">
        <f t="shared" si="793"/>
        <v>55.69973342717536</v>
      </c>
      <c r="J2035" s="20">
        <f t="shared" si="794"/>
        <v>69.30026657282464</v>
      </c>
      <c r="K2035" s="26">
        <f t="shared" si="795"/>
        <v>-34650.133286412318</v>
      </c>
      <c r="L2035" s="15">
        <f>Daten!G2035</f>
        <v>573</v>
      </c>
      <c r="M2035" s="15">
        <f>Daten!H2035</f>
        <v>2519</v>
      </c>
      <c r="N2035" s="15">
        <f>Daten!I2035</f>
        <v>943</v>
      </c>
      <c r="O2035" s="27">
        <f t="shared" si="796"/>
        <v>0.6018261214767765</v>
      </c>
      <c r="P2035" s="15">
        <f t="shared" si="797"/>
        <v>1442.000586794376</v>
      </c>
      <c r="Q2035" s="20">
        <f t="shared" si="798"/>
        <v>73.999413205624023</v>
      </c>
      <c r="R2035" s="26">
        <f t="shared" si="799"/>
        <v>14799.882641124805</v>
      </c>
      <c r="S2035" s="8">
        <f>Daten!K2035</f>
        <v>2545.11</v>
      </c>
      <c r="T2035" s="8">
        <f>Daten!L2035</f>
        <v>573498.07999999996</v>
      </c>
      <c r="U2035" s="8">
        <f>Daten!M2035</f>
        <v>2421206.17</v>
      </c>
      <c r="V2035" s="8">
        <f>Daten!N2035</f>
        <v>500</v>
      </c>
      <c r="W2035" s="8">
        <f>Daten!O2035</f>
        <v>500</v>
      </c>
      <c r="X2035" s="22">
        <f t="shared" si="800"/>
        <v>2997249.36</v>
      </c>
      <c r="Y2035" s="8">
        <f t="shared" si="801"/>
        <v>1655271.5320639769</v>
      </c>
      <c r="Z2035" s="20">
        <f t="shared" si="802"/>
        <v>1341977.827936023</v>
      </c>
      <c r="AA2035" s="26">
        <f t="shared" si="803"/>
        <v>-134197.78279360229</v>
      </c>
      <c r="AB2035" s="31">
        <f t="shared" si="804"/>
        <v>-154048.0334388898</v>
      </c>
      <c r="AC2035" s="30">
        <f t="shared" si="805"/>
        <v>0</v>
      </c>
      <c r="AG2035" s="25">
        <f t="shared" si="806"/>
        <v>0</v>
      </c>
      <c r="AH2035" s="25">
        <f t="shared" si="807"/>
        <v>0</v>
      </c>
      <c r="AI2035" s="25">
        <f t="shared" si="808"/>
        <v>0</v>
      </c>
      <c r="AJ2035" s="25">
        <f t="shared" si="809"/>
        <v>1</v>
      </c>
      <c r="AK2035" s="25">
        <f t="shared" si="810"/>
        <v>0</v>
      </c>
      <c r="AL2035" s="25">
        <f t="shared" ca="1" si="811"/>
        <v>0</v>
      </c>
      <c r="AM2035" s="25">
        <f t="shared" ca="1" si="812"/>
        <v>0</v>
      </c>
      <c r="AN2035" s="25">
        <f ca="1">IF(AM2035=0,0,COUNTIF($AM$19:AM2035,C2035*10+1))</f>
        <v>0</v>
      </c>
      <c r="AO2035" s="20">
        <f t="shared" ca="1" si="813"/>
        <v>0</v>
      </c>
      <c r="AP2035" s="32">
        <f t="shared" ca="1" si="814"/>
        <v>0</v>
      </c>
    </row>
    <row r="2036" spans="1:42" x14ac:dyDescent="0.2">
      <c r="A2036" s="14">
        <f>Daten!A2036</f>
        <v>80123</v>
      </c>
      <c r="B2036" s="7" t="str">
        <f>Daten!B2036</f>
        <v xml:space="preserve">Silbertal                                         </v>
      </c>
      <c r="C2036" s="14">
        <f t="shared" si="790"/>
        <v>8</v>
      </c>
      <c r="D2036" s="9">
        <f>Daten!D2036</f>
        <v>0</v>
      </c>
      <c r="E2036" s="8">
        <f>Daten!E2036</f>
        <v>852</v>
      </c>
      <c r="F2036" s="8">
        <f>Daten!F2036</f>
        <v>843</v>
      </c>
      <c r="G2036" s="26">
        <f t="shared" si="791"/>
        <v>9</v>
      </c>
      <c r="H2036" s="28">
        <f t="shared" si="792"/>
        <v>1.0676156583629894E-2</v>
      </c>
      <c r="I2036" s="20">
        <f t="shared" si="793"/>
        <v>12.008919508723485</v>
      </c>
      <c r="J2036" s="20">
        <f t="shared" si="794"/>
        <v>-3.0089195087234852</v>
      </c>
      <c r="K2036" s="26">
        <f t="shared" si="795"/>
        <v>1504.4597543617426</v>
      </c>
      <c r="L2036" s="15">
        <f>Daten!G2036</f>
        <v>153</v>
      </c>
      <c r="M2036" s="15">
        <f>Daten!H2036</f>
        <v>556</v>
      </c>
      <c r="N2036" s="15">
        <f>Daten!I2036</f>
        <v>143</v>
      </c>
      <c r="O2036" s="27">
        <f t="shared" si="796"/>
        <v>0.53237410071942448</v>
      </c>
      <c r="P2036" s="15">
        <f t="shared" si="797"/>
        <v>318.28198739883806</v>
      </c>
      <c r="Q2036" s="20">
        <f t="shared" si="798"/>
        <v>-22.281987398838055</v>
      </c>
      <c r="R2036" s="26">
        <f t="shared" si="799"/>
        <v>-4456.397479767611</v>
      </c>
      <c r="S2036" s="8">
        <f>Daten!K2036</f>
        <v>3790.52</v>
      </c>
      <c r="T2036" s="8">
        <f>Daten!L2036</f>
        <v>49066.95</v>
      </c>
      <c r="U2036" s="8">
        <f>Daten!M2036</f>
        <v>153738.66</v>
      </c>
      <c r="V2036" s="8">
        <f>Daten!N2036</f>
        <v>500</v>
      </c>
      <c r="W2036" s="8">
        <f>Daten!O2036</f>
        <v>500</v>
      </c>
      <c r="X2036" s="22">
        <f t="shared" si="800"/>
        <v>206596.13</v>
      </c>
      <c r="Y2036" s="8">
        <f t="shared" si="801"/>
        <v>349514.58372205909</v>
      </c>
      <c r="Z2036" s="20">
        <f t="shared" si="802"/>
        <v>-142918.45372205909</v>
      </c>
      <c r="AA2036" s="26">
        <f t="shared" si="803"/>
        <v>14291.845372205909</v>
      </c>
      <c r="AB2036" s="31">
        <f t="shared" si="804"/>
        <v>11339.907646800042</v>
      </c>
      <c r="AC2036" s="30">
        <f t="shared" si="805"/>
        <v>11339.907646800042</v>
      </c>
      <c r="AG2036" s="25">
        <f t="shared" si="806"/>
        <v>1504.4597543617426</v>
      </c>
      <c r="AH2036" s="25">
        <f t="shared" si="807"/>
        <v>14291.845372205909</v>
      </c>
      <c r="AI2036" s="25">
        <f t="shared" si="808"/>
        <v>15796.305126567651</v>
      </c>
      <c r="AJ2036" s="25">
        <f t="shared" si="809"/>
        <v>1</v>
      </c>
      <c r="AK2036" s="25">
        <f t="shared" si="810"/>
        <v>15796.305126567651</v>
      </c>
      <c r="AL2036" s="25">
        <f t="shared" ca="1" si="811"/>
        <v>32435</v>
      </c>
      <c r="AM2036" s="25">
        <f t="shared" ca="1" si="812"/>
        <v>81</v>
      </c>
      <c r="AN2036" s="25">
        <f ca="1">IF(AM2036=0,0,COUNTIF($AM$19:AM2036,C2036*10+1))</f>
        <v>6</v>
      </c>
      <c r="AO2036" s="20">
        <f t="shared" ca="1" si="813"/>
        <v>0</v>
      </c>
      <c r="AP2036" s="32">
        <f t="shared" ca="1" si="814"/>
        <v>32435</v>
      </c>
    </row>
    <row r="2037" spans="1:42" x14ac:dyDescent="0.2">
      <c r="A2037" s="14">
        <f>Daten!A2037</f>
        <v>80124</v>
      </c>
      <c r="B2037" s="7" t="str">
        <f>Daten!B2037</f>
        <v xml:space="preserve">Sonntag                                           </v>
      </c>
      <c r="C2037" s="14">
        <f t="shared" si="790"/>
        <v>8</v>
      </c>
      <c r="D2037" s="9">
        <f>Daten!D2037</f>
        <v>0</v>
      </c>
      <c r="E2037" s="8">
        <f>Daten!E2037</f>
        <v>638</v>
      </c>
      <c r="F2037" s="8">
        <f>Daten!F2037</f>
        <v>647</v>
      </c>
      <c r="G2037" s="26">
        <f t="shared" si="791"/>
        <v>-9</v>
      </c>
      <c r="H2037" s="28">
        <f t="shared" si="792"/>
        <v>-1.3910355486862442E-2</v>
      </c>
      <c r="I2037" s="20">
        <f t="shared" si="793"/>
        <v>9.2168101093049764</v>
      </c>
      <c r="J2037" s="20">
        <f t="shared" si="794"/>
        <v>-18.216810109304976</v>
      </c>
      <c r="K2037" s="26">
        <f t="shared" si="795"/>
        <v>9108.4050546524886</v>
      </c>
      <c r="L2037" s="15">
        <f>Daten!G2037</f>
        <v>114</v>
      </c>
      <c r="M2037" s="15">
        <f>Daten!H2037</f>
        <v>409</v>
      </c>
      <c r="N2037" s="15">
        <f>Daten!I2037</f>
        <v>115</v>
      </c>
      <c r="O2037" s="27">
        <f t="shared" si="796"/>
        <v>0.55990220048899753</v>
      </c>
      <c r="P2037" s="15">
        <f t="shared" si="797"/>
        <v>234.13189360813806</v>
      </c>
      <c r="Q2037" s="20">
        <f t="shared" si="798"/>
        <v>-5.1318936081380571</v>
      </c>
      <c r="R2037" s="26">
        <f t="shared" si="799"/>
        <v>-1026.3787216276114</v>
      </c>
      <c r="S2037" s="8">
        <f>Daten!K2037</f>
        <v>4997.95</v>
      </c>
      <c r="T2037" s="8">
        <f>Daten!L2037</f>
        <v>44525.440000000002</v>
      </c>
      <c r="U2037" s="8">
        <f>Daten!M2037</f>
        <v>188369.7</v>
      </c>
      <c r="V2037" s="8">
        <f>Daten!N2037</f>
        <v>500</v>
      </c>
      <c r="W2037" s="8">
        <f>Daten!O2037</f>
        <v>500</v>
      </c>
      <c r="X2037" s="22">
        <f t="shared" si="800"/>
        <v>237893.09000000003</v>
      </c>
      <c r="Y2037" s="8">
        <f t="shared" si="801"/>
        <v>261725.70940689399</v>
      </c>
      <c r="Z2037" s="20">
        <f t="shared" si="802"/>
        <v>-23832.619406893966</v>
      </c>
      <c r="AA2037" s="26">
        <f t="shared" si="803"/>
        <v>2383.2619406893969</v>
      </c>
      <c r="AB2037" s="31">
        <f t="shared" si="804"/>
        <v>10465.288273714274</v>
      </c>
      <c r="AC2037" s="30">
        <f t="shared" si="805"/>
        <v>10465.288273714274</v>
      </c>
      <c r="AG2037" s="25">
        <f t="shared" si="806"/>
        <v>9108.4050546524886</v>
      </c>
      <c r="AH2037" s="25">
        <f t="shared" si="807"/>
        <v>2383.2619406893969</v>
      </c>
      <c r="AI2037" s="25">
        <f t="shared" si="808"/>
        <v>11491.666995341886</v>
      </c>
      <c r="AJ2037" s="25">
        <f t="shared" si="809"/>
        <v>1</v>
      </c>
      <c r="AK2037" s="25">
        <f t="shared" si="810"/>
        <v>11491.666995341886</v>
      </c>
      <c r="AL2037" s="25">
        <f t="shared" ca="1" si="811"/>
        <v>23596</v>
      </c>
      <c r="AM2037" s="25">
        <f t="shared" ca="1" si="812"/>
        <v>81</v>
      </c>
      <c r="AN2037" s="25">
        <f ca="1">IF(AM2037=0,0,COUNTIF($AM$19:AM2037,C2037*10+1))</f>
        <v>7</v>
      </c>
      <c r="AO2037" s="20">
        <f t="shared" ca="1" si="813"/>
        <v>0</v>
      </c>
      <c r="AP2037" s="32">
        <f t="shared" ca="1" si="814"/>
        <v>23596</v>
      </c>
    </row>
    <row r="2038" spans="1:42" x14ac:dyDescent="0.2">
      <c r="A2038" s="14">
        <f>Daten!A2038</f>
        <v>80125</v>
      </c>
      <c r="B2038" s="7" t="str">
        <f>Daten!B2038</f>
        <v xml:space="preserve">Stallehr                                          </v>
      </c>
      <c r="C2038" s="14">
        <f t="shared" si="790"/>
        <v>8</v>
      </c>
      <c r="D2038" s="9">
        <f>Daten!D2038</f>
        <v>0</v>
      </c>
      <c r="E2038" s="8">
        <f>Daten!E2038</f>
        <v>291</v>
      </c>
      <c r="F2038" s="8">
        <f>Daten!F2038</f>
        <v>275</v>
      </c>
      <c r="G2038" s="26">
        <f t="shared" si="791"/>
        <v>16</v>
      </c>
      <c r="H2038" s="28">
        <f t="shared" si="792"/>
        <v>5.8181818181818182E-2</v>
      </c>
      <c r="I2038" s="20">
        <f t="shared" si="793"/>
        <v>3.9175004328576022</v>
      </c>
      <c r="J2038" s="20">
        <f t="shared" si="794"/>
        <v>12.082499567142397</v>
      </c>
      <c r="K2038" s="26">
        <f t="shared" si="795"/>
        <v>-6041.2497835711983</v>
      </c>
      <c r="L2038" s="15">
        <f>Daten!G2038</f>
        <v>45</v>
      </c>
      <c r="M2038" s="15">
        <f>Daten!H2038</f>
        <v>200</v>
      </c>
      <c r="N2038" s="15">
        <f>Daten!I2038</f>
        <v>46</v>
      </c>
      <c r="O2038" s="27">
        <f t="shared" si="796"/>
        <v>0.45500000000000002</v>
      </c>
      <c r="P2038" s="15">
        <f t="shared" si="797"/>
        <v>114.48992352476188</v>
      </c>
      <c r="Q2038" s="20">
        <f t="shared" si="798"/>
        <v>-23.489923524761878</v>
      </c>
      <c r="R2038" s="26">
        <f t="shared" si="799"/>
        <v>-4697.984704952376</v>
      </c>
      <c r="S2038" s="8">
        <f>Daten!K2038</f>
        <v>156.91999999999999</v>
      </c>
      <c r="T2038" s="8">
        <f>Daten!L2038</f>
        <v>22131.86</v>
      </c>
      <c r="U2038" s="8">
        <f>Daten!M2038</f>
        <v>62227.199999999997</v>
      </c>
      <c r="V2038" s="8">
        <f>Daten!N2038</f>
        <v>500</v>
      </c>
      <c r="W2038" s="8">
        <f>Daten!O2038</f>
        <v>500</v>
      </c>
      <c r="X2038" s="22">
        <f t="shared" si="800"/>
        <v>84515.98</v>
      </c>
      <c r="Y2038" s="8">
        <f t="shared" si="801"/>
        <v>119376.45993323848</v>
      </c>
      <c r="Z2038" s="20">
        <f t="shared" si="802"/>
        <v>-34860.479933238486</v>
      </c>
      <c r="AA2038" s="26">
        <f t="shared" si="803"/>
        <v>3486.0479933238489</v>
      </c>
      <c r="AB2038" s="31">
        <f t="shared" si="804"/>
        <v>-7253.186495199725</v>
      </c>
      <c r="AC2038" s="30">
        <f t="shared" si="805"/>
        <v>0</v>
      </c>
      <c r="AG2038" s="25">
        <f t="shared" si="806"/>
        <v>0</v>
      </c>
      <c r="AH2038" s="25">
        <f t="shared" si="807"/>
        <v>0</v>
      </c>
      <c r="AI2038" s="25">
        <f t="shared" si="808"/>
        <v>0</v>
      </c>
      <c r="AJ2038" s="25">
        <f t="shared" si="809"/>
        <v>1</v>
      </c>
      <c r="AK2038" s="25">
        <f t="shared" si="810"/>
        <v>0</v>
      </c>
      <c r="AL2038" s="25">
        <f t="shared" ca="1" si="811"/>
        <v>0</v>
      </c>
      <c r="AM2038" s="25">
        <f t="shared" ca="1" si="812"/>
        <v>0</v>
      </c>
      <c r="AN2038" s="25">
        <f ca="1">IF(AM2038=0,0,COUNTIF($AM$19:AM2038,C2038*10+1))</f>
        <v>0</v>
      </c>
      <c r="AO2038" s="20">
        <f t="shared" ca="1" si="813"/>
        <v>0</v>
      </c>
      <c r="AP2038" s="32">
        <f t="shared" ca="1" si="814"/>
        <v>0</v>
      </c>
    </row>
    <row r="2039" spans="1:42" x14ac:dyDescent="0.2">
      <c r="A2039" s="14">
        <f>Daten!A2039</f>
        <v>80126</v>
      </c>
      <c r="B2039" s="7" t="str">
        <f>Daten!B2039</f>
        <v xml:space="preserve">Thüringen                                        </v>
      </c>
      <c r="C2039" s="14">
        <f t="shared" si="790"/>
        <v>8</v>
      </c>
      <c r="D2039" s="9">
        <f>Daten!D2039</f>
        <v>0</v>
      </c>
      <c r="E2039" s="8">
        <f>Daten!E2039</f>
        <v>2350</v>
      </c>
      <c r="F2039" s="8">
        <f>Daten!F2039</f>
        <v>2209</v>
      </c>
      <c r="G2039" s="26">
        <f t="shared" si="791"/>
        <v>141</v>
      </c>
      <c r="H2039" s="28">
        <f t="shared" si="792"/>
        <v>6.3829787234042548E-2</v>
      </c>
      <c r="I2039" s="20">
        <f t="shared" si="793"/>
        <v>31.468212567936156</v>
      </c>
      <c r="J2039" s="20">
        <f t="shared" si="794"/>
        <v>109.53178743206385</v>
      </c>
      <c r="K2039" s="26">
        <f t="shared" si="795"/>
        <v>-54765.893716031926</v>
      </c>
      <c r="L2039" s="15">
        <f>Daten!G2039</f>
        <v>399</v>
      </c>
      <c r="M2039" s="15">
        <f>Daten!H2039</f>
        <v>1495</v>
      </c>
      <c r="N2039" s="15">
        <f>Daten!I2039</f>
        <v>456</v>
      </c>
      <c r="O2039" s="27">
        <f t="shared" si="796"/>
        <v>0.57190635451505012</v>
      </c>
      <c r="P2039" s="15">
        <f t="shared" si="797"/>
        <v>855.81217834759502</v>
      </c>
      <c r="Q2039" s="20">
        <f t="shared" si="798"/>
        <v>-0.81217834759502239</v>
      </c>
      <c r="R2039" s="26">
        <f t="shared" si="799"/>
        <v>-162.43566951900448</v>
      </c>
      <c r="S2039" s="8">
        <f>Daten!K2039</f>
        <v>3225.4</v>
      </c>
      <c r="T2039" s="8">
        <f>Daten!L2039</f>
        <v>143934.24</v>
      </c>
      <c r="U2039" s="8">
        <f>Daten!M2039</f>
        <v>1396741.94</v>
      </c>
      <c r="V2039" s="8">
        <f>Daten!N2039</f>
        <v>500</v>
      </c>
      <c r="W2039" s="8">
        <f>Daten!O2039</f>
        <v>500</v>
      </c>
      <c r="X2039" s="22">
        <f t="shared" si="800"/>
        <v>1543901.5799999998</v>
      </c>
      <c r="Y2039" s="8">
        <f t="shared" si="801"/>
        <v>964036.7039282145</v>
      </c>
      <c r="Z2039" s="20">
        <f t="shared" si="802"/>
        <v>579864.87607178534</v>
      </c>
      <c r="AA2039" s="26">
        <f t="shared" si="803"/>
        <v>-57986.48760717854</v>
      </c>
      <c r="AB2039" s="31">
        <f t="shared" si="804"/>
        <v>-112914.81699272947</v>
      </c>
      <c r="AC2039" s="30">
        <f t="shared" si="805"/>
        <v>0</v>
      </c>
      <c r="AG2039" s="25">
        <f t="shared" si="806"/>
        <v>0</v>
      </c>
      <c r="AH2039" s="25">
        <f t="shared" si="807"/>
        <v>0</v>
      </c>
      <c r="AI2039" s="25">
        <f t="shared" si="808"/>
        <v>0</v>
      </c>
      <c r="AJ2039" s="25">
        <f t="shared" si="809"/>
        <v>1</v>
      </c>
      <c r="AK2039" s="25">
        <f t="shared" si="810"/>
        <v>0</v>
      </c>
      <c r="AL2039" s="25">
        <f t="shared" ca="1" si="811"/>
        <v>0</v>
      </c>
      <c r="AM2039" s="25">
        <f t="shared" ca="1" si="812"/>
        <v>0</v>
      </c>
      <c r="AN2039" s="25">
        <f ca="1">IF(AM2039=0,0,COUNTIF($AM$19:AM2039,C2039*10+1))</f>
        <v>0</v>
      </c>
      <c r="AO2039" s="20">
        <f t="shared" ca="1" si="813"/>
        <v>0</v>
      </c>
      <c r="AP2039" s="32">
        <f t="shared" ca="1" si="814"/>
        <v>0</v>
      </c>
    </row>
    <row r="2040" spans="1:42" x14ac:dyDescent="0.2">
      <c r="A2040" s="14">
        <f>Daten!A2040</f>
        <v>80127</v>
      </c>
      <c r="B2040" s="7" t="str">
        <f>Daten!B2040</f>
        <v xml:space="preserve">Thüringerberg                                    </v>
      </c>
      <c r="C2040" s="14">
        <f t="shared" si="790"/>
        <v>8</v>
      </c>
      <c r="D2040" s="9">
        <f>Daten!D2040</f>
        <v>0</v>
      </c>
      <c r="E2040" s="8">
        <f>Daten!E2040</f>
        <v>740</v>
      </c>
      <c r="F2040" s="8">
        <f>Daten!F2040</f>
        <v>724</v>
      </c>
      <c r="G2040" s="26">
        <f t="shared" si="791"/>
        <v>16</v>
      </c>
      <c r="H2040" s="28">
        <f t="shared" si="792"/>
        <v>2.2099447513812154E-2</v>
      </c>
      <c r="I2040" s="20">
        <f t="shared" si="793"/>
        <v>10.313710230505105</v>
      </c>
      <c r="J2040" s="20">
        <f t="shared" si="794"/>
        <v>5.6862897694948948</v>
      </c>
      <c r="K2040" s="26">
        <f t="shared" si="795"/>
        <v>-2843.1448847474476</v>
      </c>
      <c r="L2040" s="15">
        <f>Daten!G2040</f>
        <v>140</v>
      </c>
      <c r="M2040" s="15">
        <f>Daten!H2040</f>
        <v>469</v>
      </c>
      <c r="N2040" s="15">
        <f>Daten!I2040</f>
        <v>131</v>
      </c>
      <c r="O2040" s="27">
        <f t="shared" si="796"/>
        <v>0.57782515991471217</v>
      </c>
      <c r="P2040" s="15">
        <f t="shared" si="797"/>
        <v>268.4788706655666</v>
      </c>
      <c r="Q2040" s="20">
        <f t="shared" si="798"/>
        <v>2.5211293344333967</v>
      </c>
      <c r="R2040" s="26">
        <f t="shared" si="799"/>
        <v>504.22586688667934</v>
      </c>
      <c r="S2040" s="8">
        <f>Daten!K2040</f>
        <v>2275.4899999999998</v>
      </c>
      <c r="T2040" s="8">
        <f>Daten!L2040</f>
        <v>37779.68</v>
      </c>
      <c r="U2040" s="8">
        <f>Daten!M2040</f>
        <v>186546.44</v>
      </c>
      <c r="V2040" s="8">
        <f>Daten!N2040</f>
        <v>500</v>
      </c>
      <c r="W2040" s="8">
        <f>Daten!O2040</f>
        <v>500</v>
      </c>
      <c r="X2040" s="22">
        <f t="shared" si="800"/>
        <v>226601.61</v>
      </c>
      <c r="Y2040" s="8">
        <f t="shared" si="801"/>
        <v>303569.00464122498</v>
      </c>
      <c r="Z2040" s="20">
        <f t="shared" si="802"/>
        <v>-76967.394641224993</v>
      </c>
      <c r="AA2040" s="26">
        <f t="shared" si="803"/>
        <v>7696.7394641225001</v>
      </c>
      <c r="AB2040" s="31">
        <f t="shared" si="804"/>
        <v>5357.8204462617323</v>
      </c>
      <c r="AC2040" s="30">
        <f t="shared" si="805"/>
        <v>5357.8204462617323</v>
      </c>
      <c r="AG2040" s="25">
        <f t="shared" si="806"/>
        <v>-2843.1448847474476</v>
      </c>
      <c r="AH2040" s="25">
        <f t="shared" si="807"/>
        <v>7696.7394641225001</v>
      </c>
      <c r="AI2040" s="25">
        <f t="shared" si="808"/>
        <v>4853.5945793750525</v>
      </c>
      <c r="AJ2040" s="25">
        <f t="shared" si="809"/>
        <v>1</v>
      </c>
      <c r="AK2040" s="25">
        <f t="shared" si="810"/>
        <v>4853.5945793750525</v>
      </c>
      <c r="AL2040" s="25">
        <f t="shared" ca="1" si="811"/>
        <v>9966</v>
      </c>
      <c r="AM2040" s="25">
        <f t="shared" ca="1" si="812"/>
        <v>81</v>
      </c>
      <c r="AN2040" s="25">
        <f ca="1">IF(AM2040=0,0,COUNTIF($AM$19:AM2040,C2040*10+1))</f>
        <v>8</v>
      </c>
      <c r="AO2040" s="20">
        <f t="shared" ca="1" si="813"/>
        <v>0</v>
      </c>
      <c r="AP2040" s="32">
        <f t="shared" ca="1" si="814"/>
        <v>9966</v>
      </c>
    </row>
    <row r="2041" spans="1:42" x14ac:dyDescent="0.2">
      <c r="A2041" s="14">
        <f>Daten!A2041</f>
        <v>80128</v>
      </c>
      <c r="B2041" s="7" t="str">
        <f>Daten!B2041</f>
        <v xml:space="preserve">Tschagguns                                        </v>
      </c>
      <c r="C2041" s="14">
        <f t="shared" si="790"/>
        <v>8</v>
      </c>
      <c r="D2041" s="9">
        <f>Daten!D2041</f>
        <v>0</v>
      </c>
      <c r="E2041" s="8">
        <f>Daten!E2041</f>
        <v>2198</v>
      </c>
      <c r="F2041" s="8">
        <f>Daten!F2041</f>
        <v>2197</v>
      </c>
      <c r="G2041" s="26">
        <f t="shared" si="791"/>
        <v>1</v>
      </c>
      <c r="H2041" s="28">
        <f t="shared" si="792"/>
        <v>4.5516613563950843E-4</v>
      </c>
      <c r="I2041" s="20">
        <f t="shared" si="793"/>
        <v>31.29726709450237</v>
      </c>
      <c r="J2041" s="20">
        <f t="shared" si="794"/>
        <v>-30.29726709450237</v>
      </c>
      <c r="K2041" s="26">
        <f t="shared" si="795"/>
        <v>15148.633547251186</v>
      </c>
      <c r="L2041" s="15">
        <f>Daten!G2041</f>
        <v>311</v>
      </c>
      <c r="M2041" s="15">
        <f>Daten!H2041</f>
        <v>1404</v>
      </c>
      <c r="N2041" s="15">
        <f>Daten!I2041</f>
        <v>483</v>
      </c>
      <c r="O2041" s="27">
        <f t="shared" si="796"/>
        <v>0.56552706552706555</v>
      </c>
      <c r="P2041" s="15">
        <f t="shared" si="797"/>
        <v>803.71926314382847</v>
      </c>
      <c r="Q2041" s="20">
        <f t="shared" si="798"/>
        <v>-9.7192631438284707</v>
      </c>
      <c r="R2041" s="26">
        <f t="shared" si="799"/>
        <v>-1943.8526287656941</v>
      </c>
      <c r="S2041" s="8">
        <f>Daten!K2041</f>
        <v>3509.18</v>
      </c>
      <c r="T2041" s="8">
        <f>Daten!L2041</f>
        <v>253629.08</v>
      </c>
      <c r="U2041" s="8">
        <f>Daten!M2041</f>
        <v>650596.43000000005</v>
      </c>
      <c r="V2041" s="8">
        <f>Daten!N2041</f>
        <v>500</v>
      </c>
      <c r="W2041" s="8">
        <f>Daten!O2041</f>
        <v>500</v>
      </c>
      <c r="X2041" s="22">
        <f t="shared" si="800"/>
        <v>907734.69000000006</v>
      </c>
      <c r="Y2041" s="8">
        <f t="shared" si="801"/>
        <v>901681.9894613683</v>
      </c>
      <c r="Z2041" s="20">
        <f t="shared" si="802"/>
        <v>6052.7005386317614</v>
      </c>
      <c r="AA2041" s="26">
        <f t="shared" si="803"/>
        <v>-605.27005386317614</v>
      </c>
      <c r="AB2041" s="31">
        <f t="shared" si="804"/>
        <v>12599.510864622316</v>
      </c>
      <c r="AC2041" s="30">
        <f t="shared" si="805"/>
        <v>12599.510864622316</v>
      </c>
      <c r="AG2041" s="25">
        <f t="shared" si="806"/>
        <v>15148.633547251186</v>
      </c>
      <c r="AH2041" s="25">
        <f t="shared" si="807"/>
        <v>-605.27005386317614</v>
      </c>
      <c r="AI2041" s="25">
        <f t="shared" si="808"/>
        <v>14543.363493388009</v>
      </c>
      <c r="AJ2041" s="25">
        <f t="shared" si="809"/>
        <v>1</v>
      </c>
      <c r="AK2041" s="25">
        <f t="shared" si="810"/>
        <v>14543.363493388009</v>
      </c>
      <c r="AL2041" s="25">
        <f t="shared" ca="1" si="811"/>
        <v>29863</v>
      </c>
      <c r="AM2041" s="25">
        <f t="shared" ca="1" si="812"/>
        <v>81</v>
      </c>
      <c r="AN2041" s="25">
        <f ca="1">IF(AM2041=0,0,COUNTIF($AM$19:AM2041,C2041*10+1))</f>
        <v>9</v>
      </c>
      <c r="AO2041" s="20">
        <f t="shared" ca="1" si="813"/>
        <v>0</v>
      </c>
      <c r="AP2041" s="32">
        <f t="shared" ca="1" si="814"/>
        <v>29863</v>
      </c>
    </row>
    <row r="2042" spans="1:42" x14ac:dyDescent="0.2">
      <c r="A2042" s="14">
        <f>Daten!A2042</f>
        <v>80129</v>
      </c>
      <c r="B2042" s="7" t="str">
        <f>Daten!B2042</f>
        <v xml:space="preserve">Vandans                                           </v>
      </c>
      <c r="C2042" s="14">
        <f t="shared" si="790"/>
        <v>8</v>
      </c>
      <c r="D2042" s="9">
        <f>Daten!D2042</f>
        <v>0</v>
      </c>
      <c r="E2042" s="8">
        <f>Daten!E2042</f>
        <v>2797</v>
      </c>
      <c r="F2042" s="8">
        <f>Daten!F2042</f>
        <v>2682</v>
      </c>
      <c r="G2042" s="26">
        <f t="shared" si="791"/>
        <v>115</v>
      </c>
      <c r="H2042" s="28">
        <f t="shared" si="792"/>
        <v>4.2878448918717373E-2</v>
      </c>
      <c r="I2042" s="20">
        <f t="shared" si="793"/>
        <v>38.206313312451236</v>
      </c>
      <c r="J2042" s="20">
        <f t="shared" si="794"/>
        <v>76.793686687548757</v>
      </c>
      <c r="K2042" s="26">
        <f t="shared" si="795"/>
        <v>-38396.843343774381</v>
      </c>
      <c r="L2042" s="15">
        <f>Daten!G2042</f>
        <v>437</v>
      </c>
      <c r="M2042" s="15">
        <f>Daten!H2042</f>
        <v>1765</v>
      </c>
      <c r="N2042" s="15">
        <f>Daten!I2042</f>
        <v>595</v>
      </c>
      <c r="O2042" s="27">
        <f t="shared" si="796"/>
        <v>0.58470254957507084</v>
      </c>
      <c r="P2042" s="15">
        <f t="shared" si="797"/>
        <v>1010.3735751060236</v>
      </c>
      <c r="Q2042" s="20">
        <f t="shared" si="798"/>
        <v>21.626424893976377</v>
      </c>
      <c r="R2042" s="26">
        <f t="shared" si="799"/>
        <v>4325.2849787952755</v>
      </c>
      <c r="S2042" s="8">
        <f>Daten!K2042</f>
        <v>3168.46</v>
      </c>
      <c r="T2042" s="8">
        <f>Daten!L2042</f>
        <v>233874.95</v>
      </c>
      <c r="U2042" s="8">
        <f>Daten!M2042</f>
        <v>987094.92</v>
      </c>
      <c r="V2042" s="8">
        <f>Daten!N2042</f>
        <v>500</v>
      </c>
      <c r="W2042" s="8">
        <f>Daten!O2042</f>
        <v>500</v>
      </c>
      <c r="X2042" s="22">
        <f t="shared" si="800"/>
        <v>1224138.33</v>
      </c>
      <c r="Y2042" s="8">
        <f t="shared" si="801"/>
        <v>1147408.7918669004</v>
      </c>
      <c r="Z2042" s="20">
        <f t="shared" si="802"/>
        <v>76729.538133099675</v>
      </c>
      <c r="AA2042" s="26">
        <f t="shared" si="803"/>
        <v>-7672.9538133099677</v>
      </c>
      <c r="AB2042" s="31">
        <f t="shared" si="804"/>
        <v>-41744.512178289078</v>
      </c>
      <c r="AC2042" s="30">
        <f t="shared" si="805"/>
        <v>0</v>
      </c>
      <c r="AG2042" s="25">
        <f t="shared" si="806"/>
        <v>0</v>
      </c>
      <c r="AH2042" s="25">
        <f t="shared" si="807"/>
        <v>0</v>
      </c>
      <c r="AI2042" s="25">
        <f t="shared" si="808"/>
        <v>0</v>
      </c>
      <c r="AJ2042" s="25">
        <f t="shared" si="809"/>
        <v>1</v>
      </c>
      <c r="AK2042" s="25">
        <f t="shared" si="810"/>
        <v>0</v>
      </c>
      <c r="AL2042" s="25">
        <f t="shared" ca="1" si="811"/>
        <v>0</v>
      </c>
      <c r="AM2042" s="25">
        <f t="shared" ca="1" si="812"/>
        <v>0</v>
      </c>
      <c r="AN2042" s="25">
        <f ca="1">IF(AM2042=0,0,COUNTIF($AM$19:AM2042,C2042*10+1))</f>
        <v>0</v>
      </c>
      <c r="AO2042" s="20">
        <f t="shared" ca="1" si="813"/>
        <v>0</v>
      </c>
      <c r="AP2042" s="32">
        <f t="shared" ca="1" si="814"/>
        <v>0</v>
      </c>
    </row>
    <row r="2043" spans="1:42" x14ac:dyDescent="0.2">
      <c r="A2043" s="14">
        <f>Daten!A2043</f>
        <v>80201</v>
      </c>
      <c r="B2043" s="7" t="str">
        <f>Daten!B2043</f>
        <v xml:space="preserve">Alberschwende                                     </v>
      </c>
      <c r="C2043" s="14">
        <f t="shared" si="790"/>
        <v>8</v>
      </c>
      <c r="D2043" s="9">
        <f>Daten!D2043</f>
        <v>0</v>
      </c>
      <c r="E2043" s="8">
        <f>Daten!E2043</f>
        <v>3260</v>
      </c>
      <c r="F2043" s="8">
        <f>Daten!F2043</f>
        <v>3240</v>
      </c>
      <c r="G2043" s="26">
        <f t="shared" si="791"/>
        <v>20</v>
      </c>
      <c r="H2043" s="28">
        <f t="shared" si="792"/>
        <v>6.1728395061728392E-3</v>
      </c>
      <c r="I2043" s="20">
        <f t="shared" si="793"/>
        <v>46.155277827122298</v>
      </c>
      <c r="J2043" s="20">
        <f t="shared" si="794"/>
        <v>-26.155277827122298</v>
      </c>
      <c r="K2043" s="26">
        <f t="shared" si="795"/>
        <v>13077.638913561148</v>
      </c>
      <c r="L2043" s="15">
        <f>Daten!G2043</f>
        <v>585</v>
      </c>
      <c r="M2043" s="15">
        <f>Daten!H2043</f>
        <v>2135</v>
      </c>
      <c r="N2043" s="15">
        <f>Daten!I2043</f>
        <v>540</v>
      </c>
      <c r="O2043" s="27">
        <f t="shared" si="796"/>
        <v>0.52693208430913352</v>
      </c>
      <c r="P2043" s="15">
        <f t="shared" si="797"/>
        <v>1222.1799336268332</v>
      </c>
      <c r="Q2043" s="20">
        <f t="shared" si="798"/>
        <v>-97.17993362683319</v>
      </c>
      <c r="R2043" s="26">
        <f t="shared" si="799"/>
        <v>-19435.986725366638</v>
      </c>
      <c r="S2043" s="8">
        <f>Daten!K2043</f>
        <v>6445.53</v>
      </c>
      <c r="T2043" s="8">
        <f>Daten!L2043</f>
        <v>240020.84</v>
      </c>
      <c r="U2043" s="8">
        <f>Daten!M2043</f>
        <v>824133.41</v>
      </c>
      <c r="V2043" s="8">
        <f>Daten!N2043</f>
        <v>500</v>
      </c>
      <c r="W2043" s="8">
        <f>Daten!O2043</f>
        <v>500</v>
      </c>
      <c r="X2043" s="22">
        <f t="shared" si="800"/>
        <v>1070599.78</v>
      </c>
      <c r="Y2043" s="8">
        <f t="shared" si="801"/>
        <v>1337344.5339599913</v>
      </c>
      <c r="Z2043" s="20">
        <f t="shared" si="802"/>
        <v>-266744.75395999127</v>
      </c>
      <c r="AA2043" s="26">
        <f t="shared" si="803"/>
        <v>26674.475395999129</v>
      </c>
      <c r="AB2043" s="31">
        <f t="shared" si="804"/>
        <v>20316.127584193637</v>
      </c>
      <c r="AC2043" s="30">
        <f t="shared" si="805"/>
        <v>20316.127584193637</v>
      </c>
      <c r="AG2043" s="25">
        <f t="shared" si="806"/>
        <v>13077.638913561148</v>
      </c>
      <c r="AH2043" s="25">
        <f t="shared" si="807"/>
        <v>26674.475395999129</v>
      </c>
      <c r="AI2043" s="25">
        <f t="shared" si="808"/>
        <v>39752.114309560275</v>
      </c>
      <c r="AJ2043" s="25">
        <f t="shared" si="809"/>
        <v>1</v>
      </c>
      <c r="AK2043" s="25">
        <f t="shared" si="810"/>
        <v>39752.114309560275</v>
      </c>
      <c r="AL2043" s="25">
        <f t="shared" ca="1" si="811"/>
        <v>81625</v>
      </c>
      <c r="AM2043" s="25">
        <f t="shared" ca="1" si="812"/>
        <v>81</v>
      </c>
      <c r="AN2043" s="25">
        <f ca="1">IF(AM2043=0,0,COUNTIF($AM$19:AM2043,C2043*10+1))</f>
        <v>10</v>
      </c>
      <c r="AO2043" s="20">
        <f t="shared" ca="1" si="813"/>
        <v>0</v>
      </c>
      <c r="AP2043" s="32">
        <f t="shared" ca="1" si="814"/>
        <v>81625</v>
      </c>
    </row>
    <row r="2044" spans="1:42" x14ac:dyDescent="0.2">
      <c r="A2044" s="14">
        <f>Daten!A2044</f>
        <v>80202</v>
      </c>
      <c r="B2044" s="7" t="str">
        <f>Daten!B2044</f>
        <v xml:space="preserve">Andelsbuch                                        </v>
      </c>
      <c r="C2044" s="14">
        <f t="shared" si="790"/>
        <v>8</v>
      </c>
      <c r="D2044" s="9">
        <f>Daten!D2044</f>
        <v>0</v>
      </c>
      <c r="E2044" s="8">
        <f>Daten!E2044</f>
        <v>2676</v>
      </c>
      <c r="F2044" s="8">
        <f>Daten!F2044</f>
        <v>2639</v>
      </c>
      <c r="G2044" s="26">
        <f t="shared" si="791"/>
        <v>37</v>
      </c>
      <c r="H2044" s="28">
        <f t="shared" si="792"/>
        <v>1.4020462296324365E-2</v>
      </c>
      <c r="I2044" s="20">
        <f t="shared" si="793"/>
        <v>37.593758699313497</v>
      </c>
      <c r="J2044" s="20">
        <f t="shared" si="794"/>
        <v>-0.59375869931349712</v>
      </c>
      <c r="K2044" s="26">
        <f t="shared" si="795"/>
        <v>296.87934965674856</v>
      </c>
      <c r="L2044" s="15">
        <f>Daten!G2044</f>
        <v>545</v>
      </c>
      <c r="M2044" s="15">
        <f>Daten!H2044</f>
        <v>1727</v>
      </c>
      <c r="N2044" s="15">
        <f>Daten!I2044</f>
        <v>404</v>
      </c>
      <c r="O2044" s="27">
        <f t="shared" si="796"/>
        <v>0.54950781702374063</v>
      </c>
      <c r="P2044" s="15">
        <f t="shared" si="797"/>
        <v>988.62048963631889</v>
      </c>
      <c r="Q2044" s="20">
        <f t="shared" si="798"/>
        <v>-39.620489636318894</v>
      </c>
      <c r="R2044" s="26">
        <f t="shared" si="799"/>
        <v>-7924.0979272637787</v>
      </c>
      <c r="S2044" s="8">
        <f>Daten!K2044</f>
        <v>5346.51</v>
      </c>
      <c r="T2044" s="8">
        <f>Daten!L2044</f>
        <v>223841.27</v>
      </c>
      <c r="U2044" s="8">
        <f>Daten!M2044</f>
        <v>1166398.46</v>
      </c>
      <c r="V2044" s="8">
        <f>Daten!N2044</f>
        <v>500</v>
      </c>
      <c r="W2044" s="8">
        <f>Daten!O2044</f>
        <v>500</v>
      </c>
      <c r="X2044" s="22">
        <f t="shared" si="800"/>
        <v>1395586.24</v>
      </c>
      <c r="Y2044" s="8">
        <f t="shared" si="801"/>
        <v>1097771.1573242138</v>
      </c>
      <c r="Z2044" s="20">
        <f t="shared" si="802"/>
        <v>297815.08267578622</v>
      </c>
      <c r="AA2044" s="26">
        <f t="shared" si="803"/>
        <v>-29781.508267578625</v>
      </c>
      <c r="AB2044" s="31">
        <f t="shared" si="804"/>
        <v>-37408.726845185658</v>
      </c>
      <c r="AC2044" s="30">
        <f t="shared" si="805"/>
        <v>0</v>
      </c>
      <c r="AG2044" s="25">
        <f t="shared" si="806"/>
        <v>0</v>
      </c>
      <c r="AH2044" s="25">
        <f t="shared" si="807"/>
        <v>0</v>
      </c>
      <c r="AI2044" s="25">
        <f t="shared" si="808"/>
        <v>0</v>
      </c>
      <c r="AJ2044" s="25">
        <f t="shared" si="809"/>
        <v>1</v>
      </c>
      <c r="AK2044" s="25">
        <f t="shared" si="810"/>
        <v>0</v>
      </c>
      <c r="AL2044" s="25">
        <f t="shared" ca="1" si="811"/>
        <v>0</v>
      </c>
      <c r="AM2044" s="25">
        <f t="shared" ca="1" si="812"/>
        <v>0</v>
      </c>
      <c r="AN2044" s="25">
        <f ca="1">IF(AM2044=0,0,COUNTIF($AM$19:AM2044,C2044*10+1))</f>
        <v>0</v>
      </c>
      <c r="AO2044" s="20">
        <f t="shared" ca="1" si="813"/>
        <v>0</v>
      </c>
      <c r="AP2044" s="32">
        <f t="shared" ca="1" si="814"/>
        <v>0</v>
      </c>
    </row>
    <row r="2045" spans="1:42" x14ac:dyDescent="0.2">
      <c r="A2045" s="14">
        <f>Daten!A2045</f>
        <v>80203</v>
      </c>
      <c r="B2045" s="7" t="str">
        <f>Daten!B2045</f>
        <v xml:space="preserve">Au                                                </v>
      </c>
      <c r="C2045" s="14">
        <f t="shared" si="790"/>
        <v>8</v>
      </c>
      <c r="D2045" s="9">
        <f>Daten!D2045</f>
        <v>0</v>
      </c>
      <c r="E2045" s="8">
        <f>Daten!E2045</f>
        <v>1865</v>
      </c>
      <c r="F2045" s="8">
        <f>Daten!F2045</f>
        <v>1767</v>
      </c>
      <c r="G2045" s="26">
        <f t="shared" si="791"/>
        <v>98</v>
      </c>
      <c r="H2045" s="28">
        <f t="shared" si="792"/>
        <v>5.5461233729485006E-2</v>
      </c>
      <c r="I2045" s="20">
        <f t="shared" si="793"/>
        <v>25.171720963125029</v>
      </c>
      <c r="J2045" s="20">
        <f t="shared" si="794"/>
        <v>72.828279036874974</v>
      </c>
      <c r="K2045" s="26">
        <f t="shared" si="795"/>
        <v>-36414.139518437485</v>
      </c>
      <c r="L2045" s="15">
        <f>Daten!G2045</f>
        <v>339</v>
      </c>
      <c r="M2045" s="15">
        <f>Daten!H2045</f>
        <v>1181</v>
      </c>
      <c r="N2045" s="15">
        <f>Daten!I2045</f>
        <v>345</v>
      </c>
      <c r="O2045" s="27">
        <f t="shared" si="796"/>
        <v>0.5791701947502117</v>
      </c>
      <c r="P2045" s="15">
        <f t="shared" si="797"/>
        <v>676.0629984137189</v>
      </c>
      <c r="Q2045" s="20">
        <f t="shared" si="798"/>
        <v>7.9370015862810988</v>
      </c>
      <c r="R2045" s="26">
        <f t="shared" si="799"/>
        <v>1587.4003172562198</v>
      </c>
      <c r="S2045" s="8">
        <f>Daten!K2045</f>
        <v>5193.33</v>
      </c>
      <c r="T2045" s="8">
        <f>Daten!L2045</f>
        <v>276281.37</v>
      </c>
      <c r="U2045" s="8">
        <f>Daten!M2045</f>
        <v>811160.27</v>
      </c>
      <c r="V2045" s="8">
        <f>Daten!N2045</f>
        <v>500</v>
      </c>
      <c r="W2045" s="8">
        <f>Daten!O2045</f>
        <v>500</v>
      </c>
      <c r="X2045" s="22">
        <f t="shared" si="800"/>
        <v>1092634.97</v>
      </c>
      <c r="Y2045" s="8">
        <f t="shared" si="801"/>
        <v>765075.93737281708</v>
      </c>
      <c r="Z2045" s="20">
        <f t="shared" si="802"/>
        <v>327559.0326271829</v>
      </c>
      <c r="AA2045" s="26">
        <f t="shared" si="803"/>
        <v>-32755.90326271829</v>
      </c>
      <c r="AB2045" s="31">
        <f t="shared" si="804"/>
        <v>-67582.642463899552</v>
      </c>
      <c r="AC2045" s="30">
        <f t="shared" si="805"/>
        <v>0</v>
      </c>
      <c r="AG2045" s="25">
        <f t="shared" si="806"/>
        <v>0</v>
      </c>
      <c r="AH2045" s="25">
        <f t="shared" si="807"/>
        <v>0</v>
      </c>
      <c r="AI2045" s="25">
        <f t="shared" si="808"/>
        <v>0</v>
      </c>
      <c r="AJ2045" s="25">
        <f t="shared" si="809"/>
        <v>1</v>
      </c>
      <c r="AK2045" s="25">
        <f t="shared" si="810"/>
        <v>0</v>
      </c>
      <c r="AL2045" s="25">
        <f t="shared" ca="1" si="811"/>
        <v>0</v>
      </c>
      <c r="AM2045" s="25">
        <f t="shared" ca="1" si="812"/>
        <v>0</v>
      </c>
      <c r="AN2045" s="25">
        <f ca="1">IF(AM2045=0,0,COUNTIF($AM$19:AM2045,C2045*10+1))</f>
        <v>0</v>
      </c>
      <c r="AO2045" s="20">
        <f t="shared" ca="1" si="813"/>
        <v>0</v>
      </c>
      <c r="AP2045" s="32">
        <f t="shared" ca="1" si="814"/>
        <v>0</v>
      </c>
    </row>
    <row r="2046" spans="1:42" x14ac:dyDescent="0.2">
      <c r="A2046" s="14">
        <f>Daten!A2046</f>
        <v>80204</v>
      </c>
      <c r="B2046" s="7" t="str">
        <f>Daten!B2046</f>
        <v xml:space="preserve">Bezau                                             </v>
      </c>
      <c r="C2046" s="14">
        <f t="shared" si="790"/>
        <v>8</v>
      </c>
      <c r="D2046" s="9">
        <f>Daten!D2046</f>
        <v>0</v>
      </c>
      <c r="E2046" s="8">
        <f>Daten!E2046</f>
        <v>2037</v>
      </c>
      <c r="F2046" s="8">
        <f>Daten!F2046</f>
        <v>2003</v>
      </c>
      <c r="G2046" s="26">
        <f t="shared" si="791"/>
        <v>34</v>
      </c>
      <c r="H2046" s="28">
        <f t="shared" si="792"/>
        <v>1.6974538192710935E-2</v>
      </c>
      <c r="I2046" s="20">
        <f t="shared" si="793"/>
        <v>28.533648607322828</v>
      </c>
      <c r="J2046" s="20">
        <f t="shared" si="794"/>
        <v>5.4663513926771721</v>
      </c>
      <c r="K2046" s="26">
        <f t="shared" si="795"/>
        <v>-2733.175696338586</v>
      </c>
      <c r="L2046" s="15">
        <f>Daten!G2046</f>
        <v>330</v>
      </c>
      <c r="M2046" s="15">
        <f>Daten!H2046</f>
        <v>1323</v>
      </c>
      <c r="N2046" s="15">
        <f>Daten!I2046</f>
        <v>384</v>
      </c>
      <c r="O2046" s="27">
        <f t="shared" si="796"/>
        <v>0.53968253968253965</v>
      </c>
      <c r="P2046" s="15">
        <f t="shared" si="797"/>
        <v>757.35084411629987</v>
      </c>
      <c r="Q2046" s="20">
        <f t="shared" si="798"/>
        <v>-43.350844116299868</v>
      </c>
      <c r="R2046" s="26">
        <f t="shared" si="799"/>
        <v>-8670.1688232599736</v>
      </c>
      <c r="S2046" s="8">
        <f>Daten!K2046</f>
        <v>4899.18</v>
      </c>
      <c r="T2046" s="8">
        <f>Daten!L2046</f>
        <v>219918.94</v>
      </c>
      <c r="U2046" s="8">
        <f>Daten!M2046</f>
        <v>819395.39</v>
      </c>
      <c r="V2046" s="8">
        <f>Daten!N2046</f>
        <v>500</v>
      </c>
      <c r="W2046" s="8">
        <f>Daten!O2046</f>
        <v>500</v>
      </c>
      <c r="X2046" s="22">
        <f t="shared" si="800"/>
        <v>1044213.51</v>
      </c>
      <c r="Y2046" s="8">
        <f t="shared" si="801"/>
        <v>835635.21953266941</v>
      </c>
      <c r="Z2046" s="20">
        <f t="shared" si="802"/>
        <v>208578.2904673306</v>
      </c>
      <c r="AA2046" s="26">
        <f t="shared" si="803"/>
        <v>-20857.829046733063</v>
      </c>
      <c r="AB2046" s="31">
        <f t="shared" si="804"/>
        <v>-32261.173566331621</v>
      </c>
      <c r="AC2046" s="30">
        <f t="shared" si="805"/>
        <v>0</v>
      </c>
      <c r="AG2046" s="25">
        <f t="shared" si="806"/>
        <v>0</v>
      </c>
      <c r="AH2046" s="25">
        <f t="shared" si="807"/>
        <v>0</v>
      </c>
      <c r="AI2046" s="25">
        <f t="shared" si="808"/>
        <v>0</v>
      </c>
      <c r="AJ2046" s="25">
        <f t="shared" si="809"/>
        <v>1</v>
      </c>
      <c r="AK2046" s="25">
        <f t="shared" si="810"/>
        <v>0</v>
      </c>
      <c r="AL2046" s="25">
        <f t="shared" ca="1" si="811"/>
        <v>0</v>
      </c>
      <c r="AM2046" s="25">
        <f t="shared" ca="1" si="812"/>
        <v>0</v>
      </c>
      <c r="AN2046" s="25">
        <f ca="1">IF(AM2046=0,0,COUNTIF($AM$19:AM2046,C2046*10+1))</f>
        <v>0</v>
      </c>
      <c r="AO2046" s="20">
        <f t="shared" ca="1" si="813"/>
        <v>0</v>
      </c>
      <c r="AP2046" s="32">
        <f t="shared" ca="1" si="814"/>
        <v>0</v>
      </c>
    </row>
    <row r="2047" spans="1:42" x14ac:dyDescent="0.2">
      <c r="A2047" s="14">
        <f>Daten!A2047</f>
        <v>80205</v>
      </c>
      <c r="B2047" s="7" t="str">
        <f>Daten!B2047</f>
        <v xml:space="preserve">Bildstein                                         </v>
      </c>
      <c r="C2047" s="14">
        <f t="shared" si="790"/>
        <v>8</v>
      </c>
      <c r="D2047" s="9">
        <f>Daten!D2047</f>
        <v>0</v>
      </c>
      <c r="E2047" s="8">
        <f>Daten!E2047</f>
        <v>808</v>
      </c>
      <c r="F2047" s="8">
        <f>Daten!F2047</f>
        <v>780</v>
      </c>
      <c r="G2047" s="26">
        <f t="shared" si="791"/>
        <v>28</v>
      </c>
      <c r="H2047" s="28">
        <f t="shared" si="792"/>
        <v>3.5897435897435895E-2</v>
      </c>
      <c r="I2047" s="20">
        <f t="shared" si="793"/>
        <v>11.111455773196107</v>
      </c>
      <c r="J2047" s="20">
        <f t="shared" si="794"/>
        <v>16.888544226803894</v>
      </c>
      <c r="K2047" s="26">
        <f t="shared" si="795"/>
        <v>-8444.2721134019466</v>
      </c>
      <c r="L2047" s="15">
        <f>Daten!G2047</f>
        <v>139</v>
      </c>
      <c r="M2047" s="15">
        <f>Daten!H2047</f>
        <v>525</v>
      </c>
      <c r="N2047" s="15">
        <f>Daten!I2047</f>
        <v>144</v>
      </c>
      <c r="O2047" s="27">
        <f t="shared" si="796"/>
        <v>0.539047619047619</v>
      </c>
      <c r="P2047" s="15">
        <f t="shared" si="797"/>
        <v>300.53604925249994</v>
      </c>
      <c r="Q2047" s="20">
        <f t="shared" si="798"/>
        <v>-17.536049252499936</v>
      </c>
      <c r="R2047" s="26">
        <f t="shared" si="799"/>
        <v>-3507.2098504999872</v>
      </c>
      <c r="S2047" s="8">
        <f>Daten!K2047</f>
        <v>2511.61</v>
      </c>
      <c r="T2047" s="8">
        <f>Daten!L2047</f>
        <v>46910.69</v>
      </c>
      <c r="U2047" s="8">
        <f>Daten!M2047</f>
        <v>31349.62</v>
      </c>
      <c r="V2047" s="8">
        <f>Daten!N2047</f>
        <v>500</v>
      </c>
      <c r="W2047" s="8">
        <f>Daten!O2047</f>
        <v>500</v>
      </c>
      <c r="X2047" s="22">
        <f t="shared" si="800"/>
        <v>80771.92</v>
      </c>
      <c r="Y2047" s="8">
        <f t="shared" si="801"/>
        <v>331464.5347974457</v>
      </c>
      <c r="Z2047" s="20">
        <f t="shared" si="802"/>
        <v>-250692.61479744571</v>
      </c>
      <c r="AA2047" s="26">
        <f t="shared" si="803"/>
        <v>25069.261479744571</v>
      </c>
      <c r="AB2047" s="31">
        <f t="shared" si="804"/>
        <v>13117.779515842638</v>
      </c>
      <c r="AC2047" s="30">
        <f t="shared" si="805"/>
        <v>13117.779515842638</v>
      </c>
      <c r="AG2047" s="25">
        <f t="shared" si="806"/>
        <v>-8444.2721134019466</v>
      </c>
      <c r="AH2047" s="25">
        <f t="shared" si="807"/>
        <v>25069.261479744571</v>
      </c>
      <c r="AI2047" s="25">
        <f t="shared" si="808"/>
        <v>16624.989366342626</v>
      </c>
      <c r="AJ2047" s="25">
        <f t="shared" si="809"/>
        <v>1</v>
      </c>
      <c r="AK2047" s="25">
        <f t="shared" si="810"/>
        <v>16624.989366342626</v>
      </c>
      <c r="AL2047" s="25">
        <f t="shared" ca="1" si="811"/>
        <v>34137</v>
      </c>
      <c r="AM2047" s="25">
        <f t="shared" ca="1" si="812"/>
        <v>81</v>
      </c>
      <c r="AN2047" s="25">
        <f ca="1">IF(AM2047=0,0,COUNTIF($AM$19:AM2047,C2047*10+1))</f>
        <v>11</v>
      </c>
      <c r="AO2047" s="20">
        <f t="shared" ca="1" si="813"/>
        <v>0</v>
      </c>
      <c r="AP2047" s="32">
        <f t="shared" ca="1" si="814"/>
        <v>34137</v>
      </c>
    </row>
    <row r="2048" spans="1:42" x14ac:dyDescent="0.2">
      <c r="A2048" s="14">
        <f>Daten!A2048</f>
        <v>80206</v>
      </c>
      <c r="B2048" s="7" t="str">
        <f>Daten!B2048</f>
        <v xml:space="preserve">Bizau                                             </v>
      </c>
      <c r="C2048" s="14">
        <f t="shared" si="790"/>
        <v>8</v>
      </c>
      <c r="D2048" s="9">
        <f>Daten!D2048</f>
        <v>0</v>
      </c>
      <c r="E2048" s="8">
        <f>Daten!E2048</f>
        <v>1113</v>
      </c>
      <c r="F2048" s="8">
        <f>Daten!F2048</f>
        <v>1124</v>
      </c>
      <c r="G2048" s="26">
        <f t="shared" si="791"/>
        <v>-11</v>
      </c>
      <c r="H2048" s="28">
        <f t="shared" si="792"/>
        <v>-9.7864768683274019E-3</v>
      </c>
      <c r="I2048" s="20">
        <f t="shared" si="793"/>
        <v>16.011892678297983</v>
      </c>
      <c r="J2048" s="20">
        <f t="shared" si="794"/>
        <v>-27.011892678297983</v>
      </c>
      <c r="K2048" s="26">
        <f t="shared" si="795"/>
        <v>13505.946339148992</v>
      </c>
      <c r="L2048" s="15">
        <f>Daten!G2048</f>
        <v>202</v>
      </c>
      <c r="M2048" s="15">
        <f>Daten!H2048</f>
        <v>711</v>
      </c>
      <c r="N2048" s="15">
        <f>Daten!I2048</f>
        <v>200</v>
      </c>
      <c r="O2048" s="27">
        <f t="shared" si="796"/>
        <v>0.56540084388185652</v>
      </c>
      <c r="P2048" s="15">
        <f t="shared" si="797"/>
        <v>407.01167813052848</v>
      </c>
      <c r="Q2048" s="20">
        <f t="shared" si="798"/>
        <v>-5.0116781305284803</v>
      </c>
      <c r="R2048" s="26">
        <f t="shared" si="799"/>
        <v>-1002.3356261056961</v>
      </c>
      <c r="S2048" s="8">
        <f>Daten!K2048</f>
        <v>395.66</v>
      </c>
      <c r="T2048" s="8">
        <f>Daten!L2048</f>
        <v>5417.12</v>
      </c>
      <c r="U2048" s="8">
        <f>Daten!M2048</f>
        <v>283971.53000000003</v>
      </c>
      <c r="V2048" s="8">
        <f>Daten!N2048</f>
        <v>500</v>
      </c>
      <c r="W2048" s="8">
        <f>Daten!O2048</f>
        <v>500</v>
      </c>
      <c r="X2048" s="22">
        <f t="shared" si="800"/>
        <v>289784.31000000006</v>
      </c>
      <c r="Y2048" s="8">
        <f t="shared" si="801"/>
        <v>456584.19211578841</v>
      </c>
      <c r="Z2048" s="20">
        <f t="shared" si="802"/>
        <v>-166799.88211578835</v>
      </c>
      <c r="AA2048" s="26">
        <f t="shared" si="803"/>
        <v>16679.988211578835</v>
      </c>
      <c r="AB2048" s="31">
        <f t="shared" si="804"/>
        <v>29183.598924622129</v>
      </c>
      <c r="AC2048" s="30">
        <f t="shared" si="805"/>
        <v>29183.598924622129</v>
      </c>
      <c r="AG2048" s="25">
        <f t="shared" si="806"/>
        <v>13505.946339148992</v>
      </c>
      <c r="AH2048" s="25">
        <f t="shared" si="807"/>
        <v>16679.988211578835</v>
      </c>
      <c r="AI2048" s="25">
        <f t="shared" si="808"/>
        <v>30185.934550727827</v>
      </c>
      <c r="AJ2048" s="25">
        <f t="shared" si="809"/>
        <v>1</v>
      </c>
      <c r="AK2048" s="25">
        <f t="shared" si="810"/>
        <v>30185.934550727827</v>
      </c>
      <c r="AL2048" s="25">
        <f t="shared" ca="1" si="811"/>
        <v>61982</v>
      </c>
      <c r="AM2048" s="25">
        <f t="shared" ca="1" si="812"/>
        <v>81</v>
      </c>
      <c r="AN2048" s="25">
        <f ca="1">IF(AM2048=0,0,COUNTIF($AM$19:AM2048,C2048*10+1))</f>
        <v>12</v>
      </c>
      <c r="AO2048" s="20">
        <f t="shared" ca="1" si="813"/>
        <v>0</v>
      </c>
      <c r="AP2048" s="32">
        <f t="shared" ca="1" si="814"/>
        <v>61982</v>
      </c>
    </row>
    <row r="2049" spans="1:42" x14ac:dyDescent="0.2">
      <c r="A2049" s="14">
        <f>Daten!A2049</f>
        <v>80207</v>
      </c>
      <c r="B2049" s="7" t="str">
        <f>Daten!B2049</f>
        <v xml:space="preserve">Bregenz                                           </v>
      </c>
      <c r="C2049" s="14">
        <f t="shared" si="790"/>
        <v>8</v>
      </c>
      <c r="D2049" s="9">
        <f>Daten!D2049</f>
        <v>0</v>
      </c>
      <c r="E2049" s="8">
        <f>Daten!E2049</f>
        <v>29606</v>
      </c>
      <c r="F2049" s="8">
        <f>Daten!F2049</f>
        <v>29697</v>
      </c>
      <c r="G2049" s="26">
        <f t="shared" si="791"/>
        <v>-91</v>
      </c>
      <c r="H2049" s="28">
        <f t="shared" si="792"/>
        <v>-3.0642825874667473E-3</v>
      </c>
      <c r="I2049" s="20">
        <f t="shared" si="793"/>
        <v>423.04731038026262</v>
      </c>
      <c r="J2049" s="20">
        <f t="shared" si="794"/>
        <v>-514.04731038026262</v>
      </c>
      <c r="K2049" s="26">
        <f t="shared" si="795"/>
        <v>257023.65519013131</v>
      </c>
      <c r="L2049" s="15">
        <f>Daten!G2049</f>
        <v>4398</v>
      </c>
      <c r="M2049" s="15">
        <f>Daten!H2049</f>
        <v>19221</v>
      </c>
      <c r="N2049" s="15">
        <f>Daten!I2049</f>
        <v>5986</v>
      </c>
      <c r="O2049" s="27">
        <f t="shared" si="796"/>
        <v>0.54024244316112591</v>
      </c>
      <c r="P2049" s="15">
        <f t="shared" si="797"/>
        <v>11003.054100347241</v>
      </c>
      <c r="Q2049" s="20">
        <f t="shared" si="798"/>
        <v>-619.05410034724082</v>
      </c>
      <c r="R2049" s="26">
        <f t="shared" si="799"/>
        <v>-123810.82006944816</v>
      </c>
      <c r="S2049" s="8">
        <f>Daten!K2049</f>
        <v>3704.64</v>
      </c>
      <c r="T2049" s="8">
        <f>Daten!L2049</f>
        <v>2649112.12</v>
      </c>
      <c r="U2049" s="8">
        <f>Daten!M2049</f>
        <v>15982559.01</v>
      </c>
      <c r="V2049" s="8">
        <f>Daten!N2049</f>
        <v>400</v>
      </c>
      <c r="W2049" s="8">
        <f>Daten!O2049</f>
        <v>500</v>
      </c>
      <c r="X2049" s="22">
        <f t="shared" si="800"/>
        <v>18636301.93</v>
      </c>
      <c r="Y2049" s="8">
        <f t="shared" si="801"/>
        <v>12145221.555956902</v>
      </c>
      <c r="Z2049" s="20">
        <f t="shared" si="802"/>
        <v>6491080.3740430977</v>
      </c>
      <c r="AA2049" s="26">
        <f t="shared" si="803"/>
        <v>-649108.03740430984</v>
      </c>
      <c r="AB2049" s="31">
        <f t="shared" si="804"/>
        <v>-515895.20228362671</v>
      </c>
      <c r="AC2049" s="30">
        <f t="shared" si="805"/>
        <v>0</v>
      </c>
      <c r="AG2049" s="25">
        <f t="shared" si="806"/>
        <v>0</v>
      </c>
      <c r="AH2049" s="25">
        <f t="shared" si="807"/>
        <v>0</v>
      </c>
      <c r="AI2049" s="25">
        <f t="shared" si="808"/>
        <v>0</v>
      </c>
      <c r="AJ2049" s="25">
        <f t="shared" si="809"/>
        <v>0</v>
      </c>
      <c r="AK2049" s="25">
        <f t="shared" si="810"/>
        <v>0</v>
      </c>
      <c r="AL2049" s="25">
        <f t="shared" ca="1" si="811"/>
        <v>0</v>
      </c>
      <c r="AM2049" s="25">
        <f t="shared" ca="1" si="812"/>
        <v>0</v>
      </c>
      <c r="AN2049" s="25">
        <f ca="1">IF(AM2049=0,0,COUNTIF($AM$19:AM2049,C2049*10+1))</f>
        <v>0</v>
      </c>
      <c r="AO2049" s="20">
        <f t="shared" ca="1" si="813"/>
        <v>0</v>
      </c>
      <c r="AP2049" s="32">
        <f t="shared" ca="1" si="814"/>
        <v>0</v>
      </c>
    </row>
    <row r="2050" spans="1:42" x14ac:dyDescent="0.2">
      <c r="A2050" s="14">
        <f>Daten!A2050</f>
        <v>80208</v>
      </c>
      <c r="B2050" s="7" t="str">
        <f>Daten!B2050</f>
        <v xml:space="preserve">Buch                                              </v>
      </c>
      <c r="C2050" s="14">
        <f t="shared" si="790"/>
        <v>8</v>
      </c>
      <c r="D2050" s="9">
        <f>Daten!D2050</f>
        <v>0</v>
      </c>
      <c r="E2050" s="8">
        <f>Daten!E2050</f>
        <v>588</v>
      </c>
      <c r="F2050" s="8">
        <f>Daten!F2050</f>
        <v>600</v>
      </c>
      <c r="G2050" s="26">
        <f t="shared" si="791"/>
        <v>-12</v>
      </c>
      <c r="H2050" s="28">
        <f t="shared" si="792"/>
        <v>-0.02</v>
      </c>
      <c r="I2050" s="20">
        <f t="shared" si="793"/>
        <v>8.5472736716893145</v>
      </c>
      <c r="J2050" s="20">
        <f t="shared" si="794"/>
        <v>-20.547273671689315</v>
      </c>
      <c r="K2050" s="26">
        <f t="shared" si="795"/>
        <v>10273.636835844658</v>
      </c>
      <c r="L2050" s="15">
        <f>Daten!G2050</f>
        <v>101</v>
      </c>
      <c r="M2050" s="15">
        <f>Daten!H2050</f>
        <v>386</v>
      </c>
      <c r="N2050" s="15">
        <f>Daten!I2050</f>
        <v>101</v>
      </c>
      <c r="O2050" s="27">
        <f t="shared" si="796"/>
        <v>0.52331606217616577</v>
      </c>
      <c r="P2050" s="15">
        <f t="shared" si="797"/>
        <v>220.96555240279042</v>
      </c>
      <c r="Q2050" s="20">
        <f t="shared" si="798"/>
        <v>-18.965552402790422</v>
      </c>
      <c r="R2050" s="26">
        <f t="shared" si="799"/>
        <v>-3793.1104805580844</v>
      </c>
      <c r="S2050" s="8">
        <f>Daten!K2050</f>
        <v>51.2</v>
      </c>
      <c r="T2050" s="8">
        <f>Daten!L2050</f>
        <v>2112.13</v>
      </c>
      <c r="U2050" s="8">
        <f>Daten!M2050</f>
        <v>53212.42</v>
      </c>
      <c r="V2050" s="8">
        <f>Daten!N2050</f>
        <v>500</v>
      </c>
      <c r="W2050" s="8">
        <f>Daten!O2050</f>
        <v>500</v>
      </c>
      <c r="X2050" s="22">
        <f t="shared" si="800"/>
        <v>55375.75</v>
      </c>
      <c r="Y2050" s="8">
        <f t="shared" si="801"/>
        <v>241214.29017437878</v>
      </c>
      <c r="Z2050" s="20">
        <f t="shared" si="802"/>
        <v>-185838.54017437878</v>
      </c>
      <c r="AA2050" s="26">
        <f t="shared" si="803"/>
        <v>18583.85401743788</v>
      </c>
      <c r="AB2050" s="31">
        <f t="shared" si="804"/>
        <v>25064.380372724452</v>
      </c>
      <c r="AC2050" s="30">
        <f t="shared" si="805"/>
        <v>25064.380372724452</v>
      </c>
      <c r="AG2050" s="25">
        <f t="shared" si="806"/>
        <v>10273.636835844658</v>
      </c>
      <c r="AH2050" s="25">
        <f t="shared" si="807"/>
        <v>18583.85401743788</v>
      </c>
      <c r="AI2050" s="25">
        <f t="shared" si="808"/>
        <v>28857.490853282536</v>
      </c>
      <c r="AJ2050" s="25">
        <f t="shared" si="809"/>
        <v>1</v>
      </c>
      <c r="AK2050" s="25">
        <f t="shared" si="810"/>
        <v>28857.490853282536</v>
      </c>
      <c r="AL2050" s="25">
        <f t="shared" ca="1" si="811"/>
        <v>59254</v>
      </c>
      <c r="AM2050" s="25">
        <f t="shared" ca="1" si="812"/>
        <v>81</v>
      </c>
      <c r="AN2050" s="25">
        <f ca="1">IF(AM2050=0,0,COUNTIF($AM$19:AM2050,C2050*10+1))</f>
        <v>13</v>
      </c>
      <c r="AO2050" s="20">
        <f t="shared" ca="1" si="813"/>
        <v>0</v>
      </c>
      <c r="AP2050" s="32">
        <f t="shared" ca="1" si="814"/>
        <v>59254</v>
      </c>
    </row>
    <row r="2051" spans="1:42" x14ac:dyDescent="0.2">
      <c r="A2051" s="14">
        <f>Daten!A2051</f>
        <v>80209</v>
      </c>
      <c r="B2051" s="7" t="str">
        <f>Daten!B2051</f>
        <v xml:space="preserve">Damüls                                           </v>
      </c>
      <c r="C2051" s="14">
        <f t="shared" si="790"/>
        <v>8</v>
      </c>
      <c r="D2051" s="9">
        <f>Daten!D2051</f>
        <v>0</v>
      </c>
      <c r="E2051" s="8">
        <f>Daten!E2051</f>
        <v>344</v>
      </c>
      <c r="F2051" s="8">
        <f>Daten!F2051</f>
        <v>313</v>
      </c>
      <c r="G2051" s="26">
        <f t="shared" si="791"/>
        <v>31</v>
      </c>
      <c r="H2051" s="28">
        <f t="shared" si="792"/>
        <v>9.9041533546325874E-2</v>
      </c>
      <c r="I2051" s="20">
        <f t="shared" si="793"/>
        <v>4.4588277653979258</v>
      </c>
      <c r="J2051" s="20">
        <f t="shared" si="794"/>
        <v>26.541172234602072</v>
      </c>
      <c r="K2051" s="26">
        <f t="shared" si="795"/>
        <v>-13270.586117301036</v>
      </c>
      <c r="L2051" s="15">
        <f>Daten!G2051</f>
        <v>55</v>
      </c>
      <c r="M2051" s="15">
        <f>Daten!H2051</f>
        <v>219</v>
      </c>
      <c r="N2051" s="15">
        <f>Daten!I2051</f>
        <v>70</v>
      </c>
      <c r="O2051" s="27">
        <f t="shared" si="796"/>
        <v>0.57077625570776258</v>
      </c>
      <c r="P2051" s="15">
        <f t="shared" si="797"/>
        <v>125.36646625961426</v>
      </c>
      <c r="Q2051" s="20">
        <f t="shared" si="798"/>
        <v>-0.36646625961425627</v>
      </c>
      <c r="R2051" s="26">
        <f t="shared" si="799"/>
        <v>-73.293251922851255</v>
      </c>
      <c r="S2051" s="8">
        <f>Daten!K2051</f>
        <v>1117.96</v>
      </c>
      <c r="T2051" s="8">
        <f>Daten!L2051</f>
        <v>119325.96</v>
      </c>
      <c r="U2051" s="8">
        <f>Daten!M2051</f>
        <v>366997.66</v>
      </c>
      <c r="V2051" s="8">
        <f>Daten!N2051</f>
        <v>500</v>
      </c>
      <c r="W2051" s="8">
        <f>Daten!O2051</f>
        <v>500</v>
      </c>
      <c r="X2051" s="22">
        <f t="shared" si="800"/>
        <v>487441.57999999996</v>
      </c>
      <c r="Y2051" s="8">
        <f t="shared" si="801"/>
        <v>141118.5643197046</v>
      </c>
      <c r="Z2051" s="20">
        <f t="shared" si="802"/>
        <v>346323.01568029536</v>
      </c>
      <c r="AA2051" s="26">
        <f t="shared" si="803"/>
        <v>-34632.301568029536</v>
      </c>
      <c r="AB2051" s="31">
        <f t="shared" si="804"/>
        <v>-47976.180937253419</v>
      </c>
      <c r="AC2051" s="30">
        <f t="shared" si="805"/>
        <v>0</v>
      </c>
      <c r="AG2051" s="25">
        <f t="shared" si="806"/>
        <v>0</v>
      </c>
      <c r="AH2051" s="25">
        <f t="shared" si="807"/>
        <v>0</v>
      </c>
      <c r="AI2051" s="25">
        <f t="shared" si="808"/>
        <v>0</v>
      </c>
      <c r="AJ2051" s="25">
        <f t="shared" si="809"/>
        <v>1</v>
      </c>
      <c r="AK2051" s="25">
        <f t="shared" si="810"/>
        <v>0</v>
      </c>
      <c r="AL2051" s="25">
        <f t="shared" ca="1" si="811"/>
        <v>0</v>
      </c>
      <c r="AM2051" s="25">
        <f t="shared" ca="1" si="812"/>
        <v>0</v>
      </c>
      <c r="AN2051" s="25">
        <f ca="1">IF(AM2051=0,0,COUNTIF($AM$19:AM2051,C2051*10+1))</f>
        <v>0</v>
      </c>
      <c r="AO2051" s="20">
        <f t="shared" ca="1" si="813"/>
        <v>0</v>
      </c>
      <c r="AP2051" s="32">
        <f t="shared" ca="1" si="814"/>
        <v>0</v>
      </c>
    </row>
    <row r="2052" spans="1:42" x14ac:dyDescent="0.2">
      <c r="A2052" s="14">
        <f>Daten!A2052</f>
        <v>80210</v>
      </c>
      <c r="B2052" s="7" t="str">
        <f>Daten!B2052</f>
        <v xml:space="preserve">Doren                                             </v>
      </c>
      <c r="C2052" s="14">
        <f t="shared" si="790"/>
        <v>8</v>
      </c>
      <c r="D2052" s="9">
        <f>Daten!D2052</f>
        <v>0</v>
      </c>
      <c r="E2052" s="8">
        <f>Daten!E2052</f>
        <v>1056</v>
      </c>
      <c r="F2052" s="8">
        <f>Daten!F2052</f>
        <v>1028</v>
      </c>
      <c r="G2052" s="26">
        <f t="shared" si="791"/>
        <v>28</v>
      </c>
      <c r="H2052" s="28">
        <f t="shared" si="792"/>
        <v>2.7237354085603113E-2</v>
      </c>
      <c r="I2052" s="20">
        <f t="shared" si="793"/>
        <v>14.644328890827691</v>
      </c>
      <c r="J2052" s="20">
        <f t="shared" si="794"/>
        <v>13.355671109172309</v>
      </c>
      <c r="K2052" s="26">
        <f t="shared" si="795"/>
        <v>-6677.835554586155</v>
      </c>
      <c r="L2052" s="15">
        <f>Daten!G2052</f>
        <v>171</v>
      </c>
      <c r="M2052" s="15">
        <f>Daten!H2052</f>
        <v>669</v>
      </c>
      <c r="N2052" s="15">
        <f>Daten!I2052</f>
        <v>216</v>
      </c>
      <c r="O2052" s="27">
        <f t="shared" si="796"/>
        <v>0.57847533632286996</v>
      </c>
      <c r="P2052" s="15">
        <f t="shared" si="797"/>
        <v>382.96879419032848</v>
      </c>
      <c r="Q2052" s="20">
        <f t="shared" si="798"/>
        <v>4.0312058096715191</v>
      </c>
      <c r="R2052" s="26">
        <f t="shared" si="799"/>
        <v>806.24116193430382</v>
      </c>
      <c r="S2052" s="8">
        <f>Daten!K2052</f>
        <v>5702.66</v>
      </c>
      <c r="T2052" s="8">
        <f>Daten!L2052</f>
        <v>80436.56</v>
      </c>
      <c r="U2052" s="8">
        <f>Daten!M2052</f>
        <v>220053.32</v>
      </c>
      <c r="V2052" s="8">
        <f>Daten!N2052</f>
        <v>500</v>
      </c>
      <c r="W2052" s="8">
        <f>Daten!O2052</f>
        <v>500</v>
      </c>
      <c r="X2052" s="22">
        <f t="shared" si="800"/>
        <v>306192.54000000004</v>
      </c>
      <c r="Y2052" s="8">
        <f t="shared" si="801"/>
        <v>433201.17419072107</v>
      </c>
      <c r="Z2052" s="20">
        <f t="shared" si="802"/>
        <v>-127008.63419072103</v>
      </c>
      <c r="AA2052" s="26">
        <f t="shared" si="803"/>
        <v>12700.863419072104</v>
      </c>
      <c r="AB2052" s="31">
        <f t="shared" si="804"/>
        <v>6829.2690264202529</v>
      </c>
      <c r="AC2052" s="30">
        <f t="shared" si="805"/>
        <v>6829.2690264202529</v>
      </c>
      <c r="AG2052" s="25">
        <f t="shared" si="806"/>
        <v>-6677.835554586155</v>
      </c>
      <c r="AH2052" s="25">
        <f t="shared" si="807"/>
        <v>12700.863419072104</v>
      </c>
      <c r="AI2052" s="25">
        <f t="shared" si="808"/>
        <v>6023.0278644859491</v>
      </c>
      <c r="AJ2052" s="25">
        <f t="shared" si="809"/>
        <v>1</v>
      </c>
      <c r="AK2052" s="25">
        <f t="shared" si="810"/>
        <v>6023.0278644859491</v>
      </c>
      <c r="AL2052" s="25">
        <f t="shared" ca="1" si="811"/>
        <v>12367</v>
      </c>
      <c r="AM2052" s="25">
        <f t="shared" ca="1" si="812"/>
        <v>81</v>
      </c>
      <c r="AN2052" s="25">
        <f ca="1">IF(AM2052=0,0,COUNTIF($AM$19:AM2052,C2052*10+1))</f>
        <v>14</v>
      </c>
      <c r="AO2052" s="20">
        <f t="shared" ca="1" si="813"/>
        <v>0</v>
      </c>
      <c r="AP2052" s="32">
        <f t="shared" ca="1" si="814"/>
        <v>12367</v>
      </c>
    </row>
    <row r="2053" spans="1:42" x14ac:dyDescent="0.2">
      <c r="A2053" s="14">
        <f>Daten!A2053</f>
        <v>80211</v>
      </c>
      <c r="B2053" s="7" t="str">
        <f>Daten!B2053</f>
        <v xml:space="preserve">Egg                                               </v>
      </c>
      <c r="C2053" s="14">
        <f t="shared" si="790"/>
        <v>8</v>
      </c>
      <c r="D2053" s="9">
        <f>Daten!D2053</f>
        <v>0</v>
      </c>
      <c r="E2053" s="8">
        <f>Daten!E2053</f>
        <v>3759</v>
      </c>
      <c r="F2053" s="8">
        <f>Daten!F2053</f>
        <v>3601</v>
      </c>
      <c r="G2053" s="26">
        <f t="shared" si="791"/>
        <v>158</v>
      </c>
      <c r="H2053" s="28">
        <f t="shared" si="792"/>
        <v>4.3876700916412111E-2</v>
      </c>
      <c r="I2053" s="20">
        <f t="shared" si="793"/>
        <v>51.297887486255362</v>
      </c>
      <c r="J2053" s="20">
        <f t="shared" si="794"/>
        <v>106.70211251374464</v>
      </c>
      <c r="K2053" s="26">
        <f t="shared" si="795"/>
        <v>-53351.056256872318</v>
      </c>
      <c r="L2053" s="15">
        <f>Daten!G2053</f>
        <v>682</v>
      </c>
      <c r="M2053" s="15">
        <f>Daten!H2053</f>
        <v>2406</v>
      </c>
      <c r="N2053" s="15">
        <f>Daten!I2053</f>
        <v>671</v>
      </c>
      <c r="O2053" s="27">
        <f t="shared" si="796"/>
        <v>0.56234413965087282</v>
      </c>
      <c r="P2053" s="15">
        <f t="shared" si="797"/>
        <v>1377.3137800028856</v>
      </c>
      <c r="Q2053" s="20">
        <f t="shared" si="798"/>
        <v>-24.313780002885551</v>
      </c>
      <c r="R2053" s="26">
        <f t="shared" si="799"/>
        <v>-4862.7560005771102</v>
      </c>
      <c r="S2053" s="8">
        <f>Daten!K2053</f>
        <v>10454.540000000001</v>
      </c>
      <c r="T2053" s="8">
        <f>Daten!L2053</f>
        <v>335945.14</v>
      </c>
      <c r="U2053" s="8">
        <f>Daten!M2053</f>
        <v>1478961.5</v>
      </c>
      <c r="V2053" s="8">
        <f>Daten!N2053</f>
        <v>500</v>
      </c>
      <c r="W2053" s="8">
        <f>Daten!O2053</f>
        <v>500</v>
      </c>
      <c r="X2053" s="22">
        <f t="shared" si="800"/>
        <v>1825361.18</v>
      </c>
      <c r="Y2053" s="8">
        <f t="shared" si="801"/>
        <v>1542048.497900493</v>
      </c>
      <c r="Z2053" s="20">
        <f t="shared" si="802"/>
        <v>283312.68209950696</v>
      </c>
      <c r="AA2053" s="26">
        <f t="shared" si="803"/>
        <v>-28331.268209950696</v>
      </c>
      <c r="AB2053" s="31">
        <f t="shared" si="804"/>
        <v>-86545.080467400127</v>
      </c>
      <c r="AC2053" s="30">
        <f t="shared" si="805"/>
        <v>0</v>
      </c>
      <c r="AG2053" s="25">
        <f t="shared" si="806"/>
        <v>0</v>
      </c>
      <c r="AH2053" s="25">
        <f t="shared" si="807"/>
        <v>0</v>
      </c>
      <c r="AI2053" s="25">
        <f t="shared" si="808"/>
        <v>0</v>
      </c>
      <c r="AJ2053" s="25">
        <f t="shared" si="809"/>
        <v>1</v>
      </c>
      <c r="AK2053" s="25">
        <f t="shared" si="810"/>
        <v>0</v>
      </c>
      <c r="AL2053" s="25">
        <f t="shared" ca="1" si="811"/>
        <v>0</v>
      </c>
      <c r="AM2053" s="25">
        <f t="shared" ca="1" si="812"/>
        <v>0</v>
      </c>
      <c r="AN2053" s="25">
        <f ca="1">IF(AM2053=0,0,COUNTIF($AM$19:AM2053,C2053*10+1))</f>
        <v>0</v>
      </c>
      <c r="AO2053" s="20">
        <f t="shared" ca="1" si="813"/>
        <v>0</v>
      </c>
      <c r="AP2053" s="32">
        <f t="shared" ca="1" si="814"/>
        <v>0</v>
      </c>
    </row>
    <row r="2054" spans="1:42" x14ac:dyDescent="0.2">
      <c r="A2054" s="14">
        <f>Daten!A2054</f>
        <v>80212</v>
      </c>
      <c r="B2054" s="7" t="str">
        <f>Daten!B2054</f>
        <v xml:space="preserve">Eichenberg                                        </v>
      </c>
      <c r="C2054" s="14">
        <f t="shared" si="790"/>
        <v>8</v>
      </c>
      <c r="D2054" s="9">
        <f>Daten!D2054</f>
        <v>0</v>
      </c>
      <c r="E2054" s="8">
        <f>Daten!E2054</f>
        <v>416</v>
      </c>
      <c r="F2054" s="8">
        <f>Daten!F2054</f>
        <v>417</v>
      </c>
      <c r="G2054" s="26">
        <f t="shared" si="791"/>
        <v>-1</v>
      </c>
      <c r="H2054" s="28">
        <f t="shared" si="792"/>
        <v>-2.3980815347721821E-3</v>
      </c>
      <c r="I2054" s="20">
        <f t="shared" si="793"/>
        <v>5.9403552018240733</v>
      </c>
      <c r="J2054" s="20">
        <f t="shared" si="794"/>
        <v>-6.9403552018240733</v>
      </c>
      <c r="K2054" s="26">
        <f t="shared" si="795"/>
        <v>3470.1776009120367</v>
      </c>
      <c r="L2054" s="15">
        <f>Daten!G2054</f>
        <v>84</v>
      </c>
      <c r="M2054" s="15">
        <f>Daten!H2054</f>
        <v>264</v>
      </c>
      <c r="N2054" s="15">
        <f>Daten!I2054</f>
        <v>68</v>
      </c>
      <c r="O2054" s="27">
        <f t="shared" si="796"/>
        <v>0.5757575757575758</v>
      </c>
      <c r="P2054" s="15">
        <f t="shared" si="797"/>
        <v>151.12669905268569</v>
      </c>
      <c r="Q2054" s="20">
        <f t="shared" si="798"/>
        <v>0.87330094731430563</v>
      </c>
      <c r="R2054" s="26">
        <f t="shared" si="799"/>
        <v>174.66018946286113</v>
      </c>
      <c r="S2054" s="8">
        <f>Daten!K2054</f>
        <v>4133.03</v>
      </c>
      <c r="T2054" s="8">
        <f>Daten!L2054</f>
        <v>35582.86</v>
      </c>
      <c r="U2054" s="8">
        <f>Daten!M2054</f>
        <v>41488.589999999997</v>
      </c>
      <c r="V2054" s="8">
        <f>Daten!N2054</f>
        <v>500</v>
      </c>
      <c r="W2054" s="8">
        <f>Daten!O2054</f>
        <v>500</v>
      </c>
      <c r="X2054" s="22">
        <f t="shared" si="800"/>
        <v>81204.479999999996</v>
      </c>
      <c r="Y2054" s="8">
        <f t="shared" si="801"/>
        <v>170655.00801452648</v>
      </c>
      <c r="Z2054" s="20">
        <f t="shared" si="802"/>
        <v>-89450.528014526484</v>
      </c>
      <c r="AA2054" s="26">
        <f t="shared" si="803"/>
        <v>8945.0528014526481</v>
      </c>
      <c r="AB2054" s="31">
        <f t="shared" si="804"/>
        <v>12589.890591827545</v>
      </c>
      <c r="AC2054" s="30">
        <f t="shared" si="805"/>
        <v>12589.890591827545</v>
      </c>
      <c r="AG2054" s="25">
        <f t="shared" si="806"/>
        <v>3470.1776009120367</v>
      </c>
      <c r="AH2054" s="25">
        <f t="shared" si="807"/>
        <v>8945.0528014526481</v>
      </c>
      <c r="AI2054" s="25">
        <f t="shared" si="808"/>
        <v>12415.230402364685</v>
      </c>
      <c r="AJ2054" s="25">
        <f t="shared" si="809"/>
        <v>1</v>
      </c>
      <c r="AK2054" s="25">
        <f t="shared" si="810"/>
        <v>12415.230402364685</v>
      </c>
      <c r="AL2054" s="25">
        <f t="shared" ca="1" si="811"/>
        <v>25493</v>
      </c>
      <c r="AM2054" s="25">
        <f t="shared" ca="1" si="812"/>
        <v>81</v>
      </c>
      <c r="AN2054" s="25">
        <f ca="1">IF(AM2054=0,0,COUNTIF($AM$19:AM2054,C2054*10+1))</f>
        <v>15</v>
      </c>
      <c r="AO2054" s="20">
        <f t="shared" ca="1" si="813"/>
        <v>0</v>
      </c>
      <c r="AP2054" s="32">
        <f t="shared" ca="1" si="814"/>
        <v>25493</v>
      </c>
    </row>
    <row r="2055" spans="1:42" x14ac:dyDescent="0.2">
      <c r="A2055" s="14">
        <f>Daten!A2055</f>
        <v>80213</v>
      </c>
      <c r="B2055" s="7" t="str">
        <f>Daten!B2055</f>
        <v xml:space="preserve">Fußach                                           </v>
      </c>
      <c r="C2055" s="14">
        <f t="shared" si="790"/>
        <v>8</v>
      </c>
      <c r="D2055" s="9">
        <f>Daten!D2055</f>
        <v>0</v>
      </c>
      <c r="E2055" s="8">
        <f>Daten!E2055</f>
        <v>3951</v>
      </c>
      <c r="F2055" s="8">
        <f>Daten!F2055</f>
        <v>3921</v>
      </c>
      <c r="G2055" s="26">
        <f t="shared" si="791"/>
        <v>30</v>
      </c>
      <c r="H2055" s="28">
        <f t="shared" si="792"/>
        <v>7.6511094108645756E-3</v>
      </c>
      <c r="I2055" s="20">
        <f t="shared" si="793"/>
        <v>55.856433444489667</v>
      </c>
      <c r="J2055" s="20">
        <f t="shared" si="794"/>
        <v>-25.856433444489667</v>
      </c>
      <c r="K2055" s="26">
        <f t="shared" si="795"/>
        <v>12928.216722244833</v>
      </c>
      <c r="L2055" s="15">
        <f>Daten!G2055</f>
        <v>625</v>
      </c>
      <c r="M2055" s="15">
        <f>Daten!H2055</f>
        <v>2628</v>
      </c>
      <c r="N2055" s="15">
        <f>Daten!I2055</f>
        <v>698</v>
      </c>
      <c r="O2055" s="27">
        <f t="shared" si="796"/>
        <v>0.50342465753424659</v>
      </c>
      <c r="P2055" s="15">
        <f t="shared" si="797"/>
        <v>1504.3975951153711</v>
      </c>
      <c r="Q2055" s="20">
        <f t="shared" si="798"/>
        <v>-181.39759511537113</v>
      </c>
      <c r="R2055" s="26">
        <f t="shared" si="799"/>
        <v>-36279.51902307423</v>
      </c>
      <c r="S2055" s="8">
        <f>Daten!K2055</f>
        <v>3038.91</v>
      </c>
      <c r="T2055" s="8">
        <f>Daten!L2055</f>
        <v>346419.91</v>
      </c>
      <c r="U2055" s="8">
        <f>Daten!M2055</f>
        <v>2072623.41</v>
      </c>
      <c r="V2055" s="8">
        <f>Daten!N2055</f>
        <v>500</v>
      </c>
      <c r="W2055" s="8">
        <f>Daten!O2055</f>
        <v>500</v>
      </c>
      <c r="X2055" s="22">
        <f t="shared" si="800"/>
        <v>2422082.23</v>
      </c>
      <c r="Y2055" s="8">
        <f t="shared" si="801"/>
        <v>1620812.3477533513</v>
      </c>
      <c r="Z2055" s="20">
        <f t="shared" si="802"/>
        <v>801269.88224664866</v>
      </c>
      <c r="AA2055" s="26">
        <f t="shared" si="803"/>
        <v>-80126.988224664878</v>
      </c>
      <c r="AB2055" s="31">
        <f t="shared" si="804"/>
        <v>-103478.29052549427</v>
      </c>
      <c r="AC2055" s="30">
        <f t="shared" si="805"/>
        <v>0</v>
      </c>
      <c r="AG2055" s="25">
        <f t="shared" si="806"/>
        <v>0</v>
      </c>
      <c r="AH2055" s="25">
        <f t="shared" si="807"/>
        <v>0</v>
      </c>
      <c r="AI2055" s="25">
        <f t="shared" si="808"/>
        <v>0</v>
      </c>
      <c r="AJ2055" s="25">
        <f t="shared" si="809"/>
        <v>1</v>
      </c>
      <c r="AK2055" s="25">
        <f t="shared" si="810"/>
        <v>0</v>
      </c>
      <c r="AL2055" s="25">
        <f t="shared" ca="1" si="811"/>
        <v>0</v>
      </c>
      <c r="AM2055" s="25">
        <f t="shared" ca="1" si="812"/>
        <v>0</v>
      </c>
      <c r="AN2055" s="25">
        <f ca="1">IF(AM2055=0,0,COUNTIF($AM$19:AM2055,C2055*10+1))</f>
        <v>0</v>
      </c>
      <c r="AO2055" s="20">
        <f t="shared" ca="1" si="813"/>
        <v>0</v>
      </c>
      <c r="AP2055" s="32">
        <f t="shared" ca="1" si="814"/>
        <v>0</v>
      </c>
    </row>
    <row r="2056" spans="1:42" x14ac:dyDescent="0.2">
      <c r="A2056" s="14">
        <f>Daten!A2056</f>
        <v>80214</v>
      </c>
      <c r="B2056" s="7" t="str">
        <f>Daten!B2056</f>
        <v xml:space="preserve">Gaißau                                           </v>
      </c>
      <c r="C2056" s="14">
        <f t="shared" si="790"/>
        <v>8</v>
      </c>
      <c r="D2056" s="9">
        <f>Daten!D2056</f>
        <v>0</v>
      </c>
      <c r="E2056" s="8">
        <f>Daten!E2056</f>
        <v>1923</v>
      </c>
      <c r="F2056" s="8">
        <f>Daten!F2056</f>
        <v>1835</v>
      </c>
      <c r="G2056" s="26">
        <f t="shared" si="791"/>
        <v>88</v>
      </c>
      <c r="H2056" s="28">
        <f t="shared" si="792"/>
        <v>4.7956403269754769E-2</v>
      </c>
      <c r="I2056" s="20">
        <f t="shared" si="793"/>
        <v>26.140411979249819</v>
      </c>
      <c r="J2056" s="20">
        <f t="shared" si="794"/>
        <v>61.859588020750181</v>
      </c>
      <c r="K2056" s="26">
        <f t="shared" si="795"/>
        <v>-30929.794010375092</v>
      </c>
      <c r="L2056" s="15">
        <f>Daten!G2056</f>
        <v>335</v>
      </c>
      <c r="M2056" s="15">
        <f>Daten!H2056</f>
        <v>1265</v>
      </c>
      <c r="N2056" s="15">
        <f>Daten!I2056</f>
        <v>323</v>
      </c>
      <c r="O2056" s="27">
        <f t="shared" si="796"/>
        <v>0.52015810276679841</v>
      </c>
      <c r="P2056" s="15">
        <f t="shared" si="797"/>
        <v>724.1487662941189</v>
      </c>
      <c r="Q2056" s="20">
        <f t="shared" si="798"/>
        <v>-66.1487662941189</v>
      </c>
      <c r="R2056" s="26">
        <f t="shared" si="799"/>
        <v>-13229.753258823781</v>
      </c>
      <c r="S2056" s="8">
        <f>Daten!K2056</f>
        <v>1981.28</v>
      </c>
      <c r="T2056" s="8">
        <f>Daten!L2056</f>
        <v>120851.65</v>
      </c>
      <c r="U2056" s="8">
        <f>Daten!M2056</f>
        <v>995884.66</v>
      </c>
      <c r="V2056" s="8">
        <f>Daten!N2056</f>
        <v>500</v>
      </c>
      <c r="W2056" s="8">
        <f>Daten!O2056</f>
        <v>500</v>
      </c>
      <c r="X2056" s="22">
        <f t="shared" si="800"/>
        <v>1118717.5900000001</v>
      </c>
      <c r="Y2056" s="8">
        <f t="shared" si="801"/>
        <v>788869.18368253473</v>
      </c>
      <c r="Z2056" s="20">
        <f t="shared" si="802"/>
        <v>329848.40631746536</v>
      </c>
      <c r="AA2056" s="26">
        <f t="shared" si="803"/>
        <v>-32984.840631746534</v>
      </c>
      <c r="AB2056" s="31">
        <f t="shared" si="804"/>
        <v>-77144.38790094541</v>
      </c>
      <c r="AC2056" s="30">
        <f t="shared" si="805"/>
        <v>0</v>
      </c>
      <c r="AG2056" s="25">
        <f t="shared" si="806"/>
        <v>0</v>
      </c>
      <c r="AH2056" s="25">
        <f t="shared" si="807"/>
        <v>0</v>
      </c>
      <c r="AI2056" s="25">
        <f t="shared" si="808"/>
        <v>0</v>
      </c>
      <c r="AJ2056" s="25">
        <f t="shared" si="809"/>
        <v>1</v>
      </c>
      <c r="AK2056" s="25">
        <f t="shared" si="810"/>
        <v>0</v>
      </c>
      <c r="AL2056" s="25">
        <f t="shared" ca="1" si="811"/>
        <v>0</v>
      </c>
      <c r="AM2056" s="25">
        <f t="shared" ca="1" si="812"/>
        <v>0</v>
      </c>
      <c r="AN2056" s="25">
        <f ca="1">IF(AM2056=0,0,COUNTIF($AM$19:AM2056,C2056*10+1))</f>
        <v>0</v>
      </c>
      <c r="AO2056" s="20">
        <f t="shared" ca="1" si="813"/>
        <v>0</v>
      </c>
      <c r="AP2056" s="32">
        <f t="shared" ca="1" si="814"/>
        <v>0</v>
      </c>
    </row>
    <row r="2057" spans="1:42" x14ac:dyDescent="0.2">
      <c r="A2057" s="14">
        <f>Daten!A2057</f>
        <v>80215</v>
      </c>
      <c r="B2057" s="7" t="str">
        <f>Daten!B2057</f>
        <v xml:space="preserve">Hard                                              </v>
      </c>
      <c r="C2057" s="14">
        <f t="shared" si="790"/>
        <v>8</v>
      </c>
      <c r="D2057" s="9">
        <f>Daten!D2057</f>
        <v>0</v>
      </c>
      <c r="E2057" s="8">
        <f>Daten!E2057</f>
        <v>13777</v>
      </c>
      <c r="F2057" s="8">
        <f>Daten!F2057</f>
        <v>13648</v>
      </c>
      <c r="G2057" s="26">
        <f t="shared" si="791"/>
        <v>129</v>
      </c>
      <c r="H2057" s="28">
        <f t="shared" si="792"/>
        <v>9.451934349355217E-3</v>
      </c>
      <c r="I2057" s="20">
        <f t="shared" si="793"/>
        <v>194.42198511869293</v>
      </c>
      <c r="J2057" s="20">
        <f t="shared" si="794"/>
        <v>-65.42198511869293</v>
      </c>
      <c r="K2057" s="26">
        <f t="shared" si="795"/>
        <v>32710.992559346465</v>
      </c>
      <c r="L2057" s="15">
        <f>Daten!G2057</f>
        <v>2153</v>
      </c>
      <c r="M2057" s="15">
        <f>Daten!H2057</f>
        <v>9022</v>
      </c>
      <c r="N2057" s="15">
        <f>Daten!I2057</f>
        <v>2602</v>
      </c>
      <c r="O2057" s="27">
        <f t="shared" si="796"/>
        <v>0.52704500110840169</v>
      </c>
      <c r="P2057" s="15">
        <f t="shared" si="797"/>
        <v>5164.6404502020087</v>
      </c>
      <c r="Q2057" s="20">
        <f t="shared" si="798"/>
        <v>-409.64045020200865</v>
      </c>
      <c r="R2057" s="26">
        <f t="shared" si="799"/>
        <v>-81928.09004040173</v>
      </c>
      <c r="S2057" s="8">
        <f>Daten!K2057</f>
        <v>2400.67</v>
      </c>
      <c r="T2057" s="8">
        <f>Daten!L2057</f>
        <v>1133338.6100000001</v>
      </c>
      <c r="U2057" s="8">
        <f>Daten!M2057</f>
        <v>7195218.7400000002</v>
      </c>
      <c r="V2057" s="8">
        <f>Daten!N2057</f>
        <v>500</v>
      </c>
      <c r="W2057" s="8">
        <f>Daten!O2057</f>
        <v>500</v>
      </c>
      <c r="X2057" s="22">
        <f t="shared" si="800"/>
        <v>8330958.0200000005</v>
      </c>
      <c r="Y2057" s="8">
        <f t="shared" si="801"/>
        <v>5651716.4553272389</v>
      </c>
      <c r="Z2057" s="20">
        <f t="shared" si="802"/>
        <v>2679241.5646727616</v>
      </c>
      <c r="AA2057" s="26">
        <f t="shared" si="803"/>
        <v>-267924.15646727616</v>
      </c>
      <c r="AB2057" s="31">
        <f t="shared" si="804"/>
        <v>-317141.2539483314</v>
      </c>
      <c r="AC2057" s="30">
        <f t="shared" si="805"/>
        <v>0</v>
      </c>
      <c r="AG2057" s="25">
        <f t="shared" si="806"/>
        <v>0</v>
      </c>
      <c r="AH2057" s="25">
        <f t="shared" si="807"/>
        <v>0</v>
      </c>
      <c r="AI2057" s="25">
        <f t="shared" si="808"/>
        <v>0</v>
      </c>
      <c r="AJ2057" s="25">
        <f t="shared" si="809"/>
        <v>1</v>
      </c>
      <c r="AK2057" s="25">
        <f t="shared" si="810"/>
        <v>0</v>
      </c>
      <c r="AL2057" s="25">
        <f t="shared" ca="1" si="811"/>
        <v>0</v>
      </c>
      <c r="AM2057" s="25">
        <f t="shared" ca="1" si="812"/>
        <v>0</v>
      </c>
      <c r="AN2057" s="25">
        <f ca="1">IF(AM2057=0,0,COUNTIF($AM$19:AM2057,C2057*10+1))</f>
        <v>0</v>
      </c>
      <c r="AO2057" s="20">
        <f t="shared" ca="1" si="813"/>
        <v>0</v>
      </c>
      <c r="AP2057" s="32">
        <f t="shared" ca="1" si="814"/>
        <v>0</v>
      </c>
    </row>
    <row r="2058" spans="1:42" x14ac:dyDescent="0.2">
      <c r="A2058" s="14">
        <f>Daten!A2058</f>
        <v>80216</v>
      </c>
      <c r="B2058" s="7" t="str">
        <f>Daten!B2058</f>
        <v xml:space="preserve">Hittisau                                          </v>
      </c>
      <c r="C2058" s="14">
        <f t="shared" si="790"/>
        <v>8</v>
      </c>
      <c r="D2058" s="9">
        <f>Daten!D2058</f>
        <v>0</v>
      </c>
      <c r="E2058" s="8">
        <f>Daten!E2058</f>
        <v>2108</v>
      </c>
      <c r="F2058" s="8">
        <f>Daten!F2058</f>
        <v>2059</v>
      </c>
      <c r="G2058" s="26">
        <f t="shared" si="791"/>
        <v>49</v>
      </c>
      <c r="H2058" s="28">
        <f t="shared" si="792"/>
        <v>2.3797960174842158E-2</v>
      </c>
      <c r="I2058" s="20">
        <f t="shared" si="793"/>
        <v>29.331394150013828</v>
      </c>
      <c r="J2058" s="20">
        <f t="shared" si="794"/>
        <v>19.668605849986172</v>
      </c>
      <c r="K2058" s="26">
        <f t="shared" si="795"/>
        <v>-9834.302924993086</v>
      </c>
      <c r="L2058" s="15">
        <f>Daten!G2058</f>
        <v>395</v>
      </c>
      <c r="M2058" s="15">
        <f>Daten!H2058</f>
        <v>1386</v>
      </c>
      <c r="N2058" s="15">
        <f>Daten!I2058</f>
        <v>327</v>
      </c>
      <c r="O2058" s="27">
        <f t="shared" si="796"/>
        <v>0.5209235209235209</v>
      </c>
      <c r="P2058" s="15">
        <f t="shared" si="797"/>
        <v>793.41517002659987</v>
      </c>
      <c r="Q2058" s="20">
        <f t="shared" si="798"/>
        <v>-71.415170026599867</v>
      </c>
      <c r="R2058" s="26">
        <f t="shared" si="799"/>
        <v>-14283.034005319972</v>
      </c>
      <c r="S2058" s="8">
        <f>Daten!K2058</f>
        <v>9368.84</v>
      </c>
      <c r="T2058" s="8">
        <f>Daten!L2058</f>
        <v>211095.74</v>
      </c>
      <c r="U2058" s="8">
        <f>Daten!M2058</f>
        <v>654553.31000000006</v>
      </c>
      <c r="V2058" s="8">
        <f>Daten!N2058</f>
        <v>500</v>
      </c>
      <c r="W2058" s="8">
        <f>Daten!O2058</f>
        <v>500</v>
      </c>
      <c r="X2058" s="22">
        <f t="shared" si="800"/>
        <v>875017.89</v>
      </c>
      <c r="Y2058" s="8">
        <f t="shared" si="801"/>
        <v>864761.434842841</v>
      </c>
      <c r="Z2058" s="20">
        <f t="shared" si="802"/>
        <v>10256.455157159013</v>
      </c>
      <c r="AA2058" s="26">
        <f t="shared" si="803"/>
        <v>-1025.6455157159014</v>
      </c>
      <c r="AB2058" s="31">
        <f t="shared" si="804"/>
        <v>-25142.98244602896</v>
      </c>
      <c r="AC2058" s="30">
        <f t="shared" si="805"/>
        <v>0</v>
      </c>
      <c r="AG2058" s="25">
        <f t="shared" si="806"/>
        <v>0</v>
      </c>
      <c r="AH2058" s="25">
        <f t="shared" si="807"/>
        <v>0</v>
      </c>
      <c r="AI2058" s="25">
        <f t="shared" si="808"/>
        <v>0</v>
      </c>
      <c r="AJ2058" s="25">
        <f t="shared" si="809"/>
        <v>1</v>
      </c>
      <c r="AK2058" s="25">
        <f t="shared" si="810"/>
        <v>0</v>
      </c>
      <c r="AL2058" s="25">
        <f t="shared" ca="1" si="811"/>
        <v>0</v>
      </c>
      <c r="AM2058" s="25">
        <f t="shared" ca="1" si="812"/>
        <v>0</v>
      </c>
      <c r="AN2058" s="25">
        <f ca="1">IF(AM2058=0,0,COUNTIF($AM$19:AM2058,C2058*10+1))</f>
        <v>0</v>
      </c>
      <c r="AO2058" s="20">
        <f t="shared" ca="1" si="813"/>
        <v>0</v>
      </c>
      <c r="AP2058" s="32">
        <f t="shared" ca="1" si="814"/>
        <v>0</v>
      </c>
    </row>
    <row r="2059" spans="1:42" x14ac:dyDescent="0.2">
      <c r="A2059" s="14">
        <f>Daten!A2059</f>
        <v>80217</v>
      </c>
      <c r="B2059" s="7" t="str">
        <f>Daten!B2059</f>
        <v xml:space="preserve">Höchst                                           </v>
      </c>
      <c r="C2059" s="14">
        <f t="shared" si="790"/>
        <v>8</v>
      </c>
      <c r="D2059" s="9">
        <f>Daten!D2059</f>
        <v>0</v>
      </c>
      <c r="E2059" s="8">
        <f>Daten!E2059</f>
        <v>8365</v>
      </c>
      <c r="F2059" s="8">
        <f>Daten!F2059</f>
        <v>8116</v>
      </c>
      <c r="G2059" s="26">
        <f t="shared" si="791"/>
        <v>249</v>
      </c>
      <c r="H2059" s="28">
        <f t="shared" si="792"/>
        <v>3.0680137999014291E-2</v>
      </c>
      <c r="I2059" s="20">
        <f t="shared" si="793"/>
        <v>115.61612186571745</v>
      </c>
      <c r="J2059" s="20">
        <f t="shared" si="794"/>
        <v>133.38387813428255</v>
      </c>
      <c r="K2059" s="26">
        <f t="shared" si="795"/>
        <v>-66691.939067141284</v>
      </c>
      <c r="L2059" s="15">
        <f>Daten!G2059</f>
        <v>1351</v>
      </c>
      <c r="M2059" s="15">
        <f>Daten!H2059</f>
        <v>5471</v>
      </c>
      <c r="N2059" s="15">
        <f>Daten!I2059</f>
        <v>1543</v>
      </c>
      <c r="O2059" s="27">
        <f t="shared" si="796"/>
        <v>0.52897093767135805</v>
      </c>
      <c r="P2059" s="15">
        <f t="shared" si="797"/>
        <v>3131.8718580198615</v>
      </c>
      <c r="Q2059" s="20">
        <f t="shared" si="798"/>
        <v>-237.87185801986152</v>
      </c>
      <c r="R2059" s="26">
        <f t="shared" si="799"/>
        <v>-47574.371603972308</v>
      </c>
      <c r="S2059" s="8">
        <f>Daten!K2059</f>
        <v>8555.41</v>
      </c>
      <c r="T2059" s="8">
        <f>Daten!L2059</f>
        <v>716405.57</v>
      </c>
      <c r="U2059" s="8">
        <f>Daten!M2059</f>
        <v>7910776.5800000001</v>
      </c>
      <c r="V2059" s="8">
        <f>Daten!N2059</f>
        <v>500</v>
      </c>
      <c r="W2059" s="8">
        <f>Daten!O2059</f>
        <v>500</v>
      </c>
      <c r="X2059" s="22">
        <f t="shared" si="800"/>
        <v>8635737.5600000005</v>
      </c>
      <c r="Y2059" s="8">
        <f t="shared" si="801"/>
        <v>3431560.4375997935</v>
      </c>
      <c r="Z2059" s="20">
        <f t="shared" si="802"/>
        <v>5204177.1224002074</v>
      </c>
      <c r="AA2059" s="26">
        <f t="shared" si="803"/>
        <v>-520417.71224002074</v>
      </c>
      <c r="AB2059" s="31">
        <f t="shared" si="804"/>
        <v>-634684.02291113429</v>
      </c>
      <c r="AC2059" s="30">
        <f t="shared" si="805"/>
        <v>0</v>
      </c>
      <c r="AG2059" s="25">
        <f t="shared" si="806"/>
        <v>0</v>
      </c>
      <c r="AH2059" s="25">
        <f t="shared" si="807"/>
        <v>0</v>
      </c>
      <c r="AI2059" s="25">
        <f t="shared" si="808"/>
        <v>0</v>
      </c>
      <c r="AJ2059" s="25">
        <f t="shared" si="809"/>
        <v>1</v>
      </c>
      <c r="AK2059" s="25">
        <f t="shared" si="810"/>
        <v>0</v>
      </c>
      <c r="AL2059" s="25">
        <f t="shared" ca="1" si="811"/>
        <v>0</v>
      </c>
      <c r="AM2059" s="25">
        <f t="shared" ca="1" si="812"/>
        <v>0</v>
      </c>
      <c r="AN2059" s="25">
        <f ca="1">IF(AM2059=0,0,COUNTIF($AM$19:AM2059,C2059*10+1))</f>
        <v>0</v>
      </c>
      <c r="AO2059" s="20">
        <f t="shared" ca="1" si="813"/>
        <v>0</v>
      </c>
      <c r="AP2059" s="32">
        <f t="shared" ca="1" si="814"/>
        <v>0</v>
      </c>
    </row>
    <row r="2060" spans="1:42" x14ac:dyDescent="0.2">
      <c r="A2060" s="14">
        <f>Daten!A2060</f>
        <v>80218</v>
      </c>
      <c r="B2060" s="7" t="str">
        <f>Daten!B2060</f>
        <v xml:space="preserve">Hörbranz                                         </v>
      </c>
      <c r="C2060" s="14">
        <f t="shared" si="790"/>
        <v>8</v>
      </c>
      <c r="D2060" s="9">
        <f>Daten!D2060</f>
        <v>0</v>
      </c>
      <c r="E2060" s="8">
        <f>Daten!E2060</f>
        <v>6764</v>
      </c>
      <c r="F2060" s="8">
        <f>Daten!F2060</f>
        <v>6508</v>
      </c>
      <c r="G2060" s="26">
        <f t="shared" si="791"/>
        <v>256</v>
      </c>
      <c r="H2060" s="28">
        <f t="shared" si="792"/>
        <v>3.9336201598033187E-2</v>
      </c>
      <c r="I2060" s="20">
        <f t="shared" si="793"/>
        <v>92.70942842559009</v>
      </c>
      <c r="J2060" s="20">
        <f t="shared" si="794"/>
        <v>163.29057157440991</v>
      </c>
      <c r="K2060" s="26">
        <f t="shared" si="795"/>
        <v>-81645.28578720495</v>
      </c>
      <c r="L2060" s="15">
        <f>Daten!G2060</f>
        <v>1028</v>
      </c>
      <c r="M2060" s="15">
        <f>Daten!H2060</f>
        <v>4418</v>
      </c>
      <c r="N2060" s="15">
        <f>Daten!I2060</f>
        <v>1318</v>
      </c>
      <c r="O2060" s="27">
        <f t="shared" si="796"/>
        <v>0.5310095065640561</v>
      </c>
      <c r="P2060" s="15">
        <f t="shared" si="797"/>
        <v>2529.0824106619898</v>
      </c>
      <c r="Q2060" s="20">
        <f t="shared" si="798"/>
        <v>-183.0824106619898</v>
      </c>
      <c r="R2060" s="26">
        <f t="shared" si="799"/>
        <v>-36616.482132397956</v>
      </c>
      <c r="S2060" s="8">
        <f>Daten!K2060</f>
        <v>5440.74</v>
      </c>
      <c r="T2060" s="8">
        <f>Daten!L2060</f>
        <v>456638.04</v>
      </c>
      <c r="U2060" s="8">
        <f>Daten!M2060</f>
        <v>2326550.11</v>
      </c>
      <c r="V2060" s="8">
        <f>Daten!N2060</f>
        <v>500</v>
      </c>
      <c r="W2060" s="8">
        <f>Daten!O2060</f>
        <v>500</v>
      </c>
      <c r="X2060" s="22">
        <f t="shared" si="800"/>
        <v>2788628.8899999997</v>
      </c>
      <c r="Y2060" s="8">
        <f t="shared" si="801"/>
        <v>2774784.7937746565</v>
      </c>
      <c r="Z2060" s="20">
        <f t="shared" si="802"/>
        <v>13844.096225343179</v>
      </c>
      <c r="AA2060" s="26">
        <f t="shared" si="803"/>
        <v>-1384.409622534318</v>
      </c>
      <c r="AB2060" s="31">
        <f t="shared" si="804"/>
        <v>-119646.17754213723</v>
      </c>
      <c r="AC2060" s="30">
        <f t="shared" si="805"/>
        <v>0</v>
      </c>
      <c r="AG2060" s="25">
        <f t="shared" si="806"/>
        <v>0</v>
      </c>
      <c r="AH2060" s="25">
        <f t="shared" si="807"/>
        <v>0</v>
      </c>
      <c r="AI2060" s="25">
        <f t="shared" si="808"/>
        <v>0</v>
      </c>
      <c r="AJ2060" s="25">
        <f t="shared" si="809"/>
        <v>1</v>
      </c>
      <c r="AK2060" s="25">
        <f t="shared" si="810"/>
        <v>0</v>
      </c>
      <c r="AL2060" s="25">
        <f t="shared" ca="1" si="811"/>
        <v>0</v>
      </c>
      <c r="AM2060" s="25">
        <f t="shared" ca="1" si="812"/>
        <v>0</v>
      </c>
      <c r="AN2060" s="25">
        <f ca="1">IF(AM2060=0,0,COUNTIF($AM$19:AM2060,C2060*10+1))</f>
        <v>0</v>
      </c>
      <c r="AO2060" s="20">
        <f t="shared" ca="1" si="813"/>
        <v>0</v>
      </c>
      <c r="AP2060" s="32">
        <f t="shared" ca="1" si="814"/>
        <v>0</v>
      </c>
    </row>
    <row r="2061" spans="1:42" x14ac:dyDescent="0.2">
      <c r="A2061" s="14">
        <f>Daten!A2061</f>
        <v>80219</v>
      </c>
      <c r="B2061" s="7" t="str">
        <f>Daten!B2061</f>
        <v xml:space="preserve">Hohenweiler                                       </v>
      </c>
      <c r="C2061" s="14">
        <f t="shared" si="790"/>
        <v>8</v>
      </c>
      <c r="D2061" s="9">
        <f>Daten!D2061</f>
        <v>0</v>
      </c>
      <c r="E2061" s="8">
        <f>Daten!E2061</f>
        <v>1419</v>
      </c>
      <c r="F2061" s="8">
        <f>Daten!F2061</f>
        <v>1320</v>
      </c>
      <c r="G2061" s="26">
        <f t="shared" si="791"/>
        <v>99</v>
      </c>
      <c r="H2061" s="28">
        <f t="shared" si="792"/>
        <v>7.4999999999999997E-2</v>
      </c>
      <c r="I2061" s="20">
        <f t="shared" si="793"/>
        <v>18.80400207771649</v>
      </c>
      <c r="J2061" s="20">
        <f t="shared" si="794"/>
        <v>80.19599792228351</v>
      </c>
      <c r="K2061" s="26">
        <f t="shared" si="795"/>
        <v>-40097.998961141755</v>
      </c>
      <c r="L2061" s="15">
        <f>Daten!G2061</f>
        <v>220</v>
      </c>
      <c r="M2061" s="15">
        <f>Daten!H2061</f>
        <v>954</v>
      </c>
      <c r="N2061" s="15">
        <f>Daten!I2061</f>
        <v>245</v>
      </c>
      <c r="O2061" s="27">
        <f t="shared" si="796"/>
        <v>0.48742138364779874</v>
      </c>
      <c r="P2061" s="15">
        <f t="shared" si="797"/>
        <v>546.11693521311417</v>
      </c>
      <c r="Q2061" s="20">
        <f t="shared" si="798"/>
        <v>-81.116935213114175</v>
      </c>
      <c r="R2061" s="26">
        <f t="shared" si="799"/>
        <v>-16223.387042622835</v>
      </c>
      <c r="S2061" s="8">
        <f>Daten!K2061</f>
        <v>5985.11</v>
      </c>
      <c r="T2061" s="8">
        <f>Daten!L2061</f>
        <v>71550.12</v>
      </c>
      <c r="U2061" s="8">
        <f>Daten!M2061</f>
        <v>35727.69</v>
      </c>
      <c r="V2061" s="8">
        <f>Daten!N2061</f>
        <v>500</v>
      </c>
      <c r="W2061" s="8">
        <f>Daten!O2061</f>
        <v>500</v>
      </c>
      <c r="X2061" s="22">
        <f t="shared" si="800"/>
        <v>113262.92</v>
      </c>
      <c r="Y2061" s="8">
        <f t="shared" si="801"/>
        <v>582114.07781878149</v>
      </c>
      <c r="Z2061" s="20">
        <f t="shared" si="802"/>
        <v>-468851.1578187815</v>
      </c>
      <c r="AA2061" s="26">
        <f t="shared" si="803"/>
        <v>46885.11578187815</v>
      </c>
      <c r="AB2061" s="31">
        <f t="shared" si="804"/>
        <v>-9436.2702218864433</v>
      </c>
      <c r="AC2061" s="30">
        <f t="shared" si="805"/>
        <v>0</v>
      </c>
      <c r="AG2061" s="25">
        <f t="shared" si="806"/>
        <v>0</v>
      </c>
      <c r="AH2061" s="25">
        <f t="shared" si="807"/>
        <v>0</v>
      </c>
      <c r="AI2061" s="25">
        <f t="shared" si="808"/>
        <v>0</v>
      </c>
      <c r="AJ2061" s="25">
        <f t="shared" si="809"/>
        <v>1</v>
      </c>
      <c r="AK2061" s="25">
        <f t="shared" si="810"/>
        <v>0</v>
      </c>
      <c r="AL2061" s="25">
        <f t="shared" ca="1" si="811"/>
        <v>0</v>
      </c>
      <c r="AM2061" s="25">
        <f t="shared" ca="1" si="812"/>
        <v>0</v>
      </c>
      <c r="AN2061" s="25">
        <f ca="1">IF(AM2061=0,0,COUNTIF($AM$19:AM2061,C2061*10+1))</f>
        <v>0</v>
      </c>
      <c r="AO2061" s="20">
        <f t="shared" ca="1" si="813"/>
        <v>0</v>
      </c>
      <c r="AP2061" s="32">
        <f t="shared" ca="1" si="814"/>
        <v>0</v>
      </c>
    </row>
    <row r="2062" spans="1:42" x14ac:dyDescent="0.2">
      <c r="A2062" s="14">
        <f>Daten!A2062</f>
        <v>80220</v>
      </c>
      <c r="B2062" s="7" t="str">
        <f>Daten!B2062</f>
        <v xml:space="preserve">Kennelbach                                        </v>
      </c>
      <c r="C2062" s="14">
        <f t="shared" si="790"/>
        <v>8</v>
      </c>
      <c r="D2062" s="9">
        <f>Daten!D2062</f>
        <v>0</v>
      </c>
      <c r="E2062" s="8">
        <f>Daten!E2062</f>
        <v>1880</v>
      </c>
      <c r="F2062" s="8">
        <f>Daten!F2062</f>
        <v>1942</v>
      </c>
      <c r="G2062" s="26">
        <f t="shared" si="791"/>
        <v>-62</v>
      </c>
      <c r="H2062" s="28">
        <f t="shared" si="792"/>
        <v>-3.1925849639546859E-2</v>
      </c>
      <c r="I2062" s="20">
        <f t="shared" si="793"/>
        <v>27.664675784034412</v>
      </c>
      <c r="J2062" s="20">
        <f t="shared" si="794"/>
        <v>-89.664675784034415</v>
      </c>
      <c r="K2062" s="26">
        <f t="shared" si="795"/>
        <v>44832.337892017211</v>
      </c>
      <c r="L2062" s="15">
        <f>Daten!G2062</f>
        <v>300</v>
      </c>
      <c r="M2062" s="15">
        <f>Daten!H2062</f>
        <v>1169</v>
      </c>
      <c r="N2062" s="15">
        <f>Daten!I2062</f>
        <v>411</v>
      </c>
      <c r="O2062" s="27">
        <f t="shared" si="796"/>
        <v>0.60821214713430283</v>
      </c>
      <c r="P2062" s="15">
        <f t="shared" si="797"/>
        <v>669.1936030022332</v>
      </c>
      <c r="Q2062" s="20">
        <f t="shared" si="798"/>
        <v>41.806396997766797</v>
      </c>
      <c r="R2062" s="26">
        <f t="shared" si="799"/>
        <v>8361.2793995533593</v>
      </c>
      <c r="S2062" s="8">
        <f>Daten!K2062</f>
        <v>709</v>
      </c>
      <c r="T2062" s="8">
        <f>Daten!L2062</f>
        <v>118755.56</v>
      </c>
      <c r="U2062" s="8">
        <f>Daten!M2062</f>
        <v>1411608.42</v>
      </c>
      <c r="V2062" s="8">
        <f>Daten!N2062</f>
        <v>500</v>
      </c>
      <c r="W2062" s="8">
        <f>Daten!O2062</f>
        <v>500</v>
      </c>
      <c r="X2062" s="22">
        <f t="shared" si="800"/>
        <v>1531072.98</v>
      </c>
      <c r="Y2062" s="8">
        <f t="shared" si="801"/>
        <v>771229.36314257164</v>
      </c>
      <c r="Z2062" s="20">
        <f t="shared" si="802"/>
        <v>759843.61685742834</v>
      </c>
      <c r="AA2062" s="26">
        <f t="shared" si="803"/>
        <v>-75984.361685742842</v>
      </c>
      <c r="AB2062" s="31">
        <f t="shared" si="804"/>
        <v>-22790.744394172274</v>
      </c>
      <c r="AC2062" s="30">
        <f t="shared" si="805"/>
        <v>0</v>
      </c>
      <c r="AG2062" s="25">
        <f t="shared" si="806"/>
        <v>0</v>
      </c>
      <c r="AH2062" s="25">
        <f t="shared" si="807"/>
        <v>0</v>
      </c>
      <c r="AI2062" s="25">
        <f t="shared" si="808"/>
        <v>0</v>
      </c>
      <c r="AJ2062" s="25">
        <f t="shared" si="809"/>
        <v>1</v>
      </c>
      <c r="AK2062" s="25">
        <f t="shared" si="810"/>
        <v>0</v>
      </c>
      <c r="AL2062" s="25">
        <f t="shared" ca="1" si="811"/>
        <v>0</v>
      </c>
      <c r="AM2062" s="25">
        <f t="shared" ca="1" si="812"/>
        <v>0</v>
      </c>
      <c r="AN2062" s="25">
        <f ca="1">IF(AM2062=0,0,COUNTIF($AM$19:AM2062,C2062*10+1))</f>
        <v>0</v>
      </c>
      <c r="AO2062" s="20">
        <f t="shared" ca="1" si="813"/>
        <v>0</v>
      </c>
      <c r="AP2062" s="32">
        <f t="shared" ca="1" si="814"/>
        <v>0</v>
      </c>
    </row>
    <row r="2063" spans="1:42" x14ac:dyDescent="0.2">
      <c r="A2063" s="14">
        <f>Daten!A2063</f>
        <v>80221</v>
      </c>
      <c r="B2063" s="7" t="str">
        <f>Daten!B2063</f>
        <v xml:space="preserve">Krumbach                                          </v>
      </c>
      <c r="C2063" s="14">
        <f t="shared" si="790"/>
        <v>8</v>
      </c>
      <c r="D2063" s="9">
        <f>Daten!D2063</f>
        <v>0</v>
      </c>
      <c r="E2063" s="8">
        <f>Daten!E2063</f>
        <v>1125</v>
      </c>
      <c r="F2063" s="8">
        <f>Daten!F2063</f>
        <v>1041</v>
      </c>
      <c r="G2063" s="26">
        <f t="shared" si="791"/>
        <v>84</v>
      </c>
      <c r="H2063" s="28">
        <f t="shared" si="792"/>
        <v>8.069164265129683E-2</v>
      </c>
      <c r="I2063" s="20">
        <f t="shared" si="793"/>
        <v>14.829519820380959</v>
      </c>
      <c r="J2063" s="20">
        <f t="shared" si="794"/>
        <v>69.170480179619034</v>
      </c>
      <c r="K2063" s="26">
        <f t="shared" si="795"/>
        <v>-34585.240089809515</v>
      </c>
      <c r="L2063" s="15">
        <f>Daten!G2063</f>
        <v>179</v>
      </c>
      <c r="M2063" s="15">
        <f>Daten!H2063</f>
        <v>710</v>
      </c>
      <c r="N2063" s="15">
        <f>Daten!I2063</f>
        <v>236</v>
      </c>
      <c r="O2063" s="27">
        <f t="shared" si="796"/>
        <v>0.58450704225352113</v>
      </c>
      <c r="P2063" s="15">
        <f t="shared" si="797"/>
        <v>406.43922851290466</v>
      </c>
      <c r="Q2063" s="20">
        <f t="shared" si="798"/>
        <v>8.5607714870953373</v>
      </c>
      <c r="R2063" s="26">
        <f t="shared" si="799"/>
        <v>1712.1542974190675</v>
      </c>
      <c r="S2063" s="8">
        <f>Daten!K2063</f>
        <v>4141.46</v>
      </c>
      <c r="T2063" s="8">
        <f>Daten!L2063</f>
        <v>68876.009999999995</v>
      </c>
      <c r="U2063" s="8">
        <f>Daten!M2063</f>
        <v>121756.58</v>
      </c>
      <c r="V2063" s="8">
        <f>Daten!N2063</f>
        <v>500</v>
      </c>
      <c r="W2063" s="8">
        <f>Daten!O2063</f>
        <v>500</v>
      </c>
      <c r="X2063" s="22">
        <f t="shared" si="800"/>
        <v>194774.05</v>
      </c>
      <c r="Y2063" s="8">
        <f t="shared" si="801"/>
        <v>461506.9327315921</v>
      </c>
      <c r="Z2063" s="20">
        <f t="shared" si="802"/>
        <v>-266732.88273159211</v>
      </c>
      <c r="AA2063" s="26">
        <f t="shared" si="803"/>
        <v>26673.288273159211</v>
      </c>
      <c r="AB2063" s="31">
        <f t="shared" si="804"/>
        <v>-6199.7975192312369</v>
      </c>
      <c r="AC2063" s="30">
        <f t="shared" si="805"/>
        <v>0</v>
      </c>
      <c r="AG2063" s="25">
        <f t="shared" si="806"/>
        <v>0</v>
      </c>
      <c r="AH2063" s="25">
        <f t="shared" si="807"/>
        <v>0</v>
      </c>
      <c r="AI2063" s="25">
        <f t="shared" si="808"/>
        <v>0</v>
      </c>
      <c r="AJ2063" s="25">
        <f t="shared" si="809"/>
        <v>1</v>
      </c>
      <c r="AK2063" s="25">
        <f t="shared" si="810"/>
        <v>0</v>
      </c>
      <c r="AL2063" s="25">
        <f t="shared" ca="1" si="811"/>
        <v>0</v>
      </c>
      <c r="AM2063" s="25">
        <f t="shared" ca="1" si="812"/>
        <v>0</v>
      </c>
      <c r="AN2063" s="25">
        <f ca="1">IF(AM2063=0,0,COUNTIF($AM$19:AM2063,C2063*10+1))</f>
        <v>0</v>
      </c>
      <c r="AO2063" s="20">
        <f t="shared" ca="1" si="813"/>
        <v>0</v>
      </c>
      <c r="AP2063" s="32">
        <f t="shared" ca="1" si="814"/>
        <v>0</v>
      </c>
    </row>
    <row r="2064" spans="1:42" x14ac:dyDescent="0.2">
      <c r="A2064" s="14">
        <f>Daten!A2064</f>
        <v>80222</v>
      </c>
      <c r="B2064" s="7" t="str">
        <f>Daten!B2064</f>
        <v xml:space="preserve">Langen bei Bregenz                                </v>
      </c>
      <c r="C2064" s="14">
        <f t="shared" si="790"/>
        <v>8</v>
      </c>
      <c r="D2064" s="9">
        <f>Daten!D2064</f>
        <v>0</v>
      </c>
      <c r="E2064" s="8">
        <f>Daten!E2064</f>
        <v>1525</v>
      </c>
      <c r="F2064" s="8">
        <f>Daten!F2064</f>
        <v>1438</v>
      </c>
      <c r="G2064" s="26">
        <f t="shared" si="791"/>
        <v>87</v>
      </c>
      <c r="H2064" s="28">
        <f t="shared" si="792"/>
        <v>6.0500695410292071E-2</v>
      </c>
      <c r="I2064" s="20">
        <f t="shared" si="793"/>
        <v>20.484965899815389</v>
      </c>
      <c r="J2064" s="20">
        <f t="shared" si="794"/>
        <v>66.515034100184607</v>
      </c>
      <c r="K2064" s="26">
        <f t="shared" si="795"/>
        <v>-33257.517050092305</v>
      </c>
      <c r="L2064" s="15">
        <f>Daten!G2064</f>
        <v>241</v>
      </c>
      <c r="M2064" s="15">
        <f>Daten!H2064</f>
        <v>972</v>
      </c>
      <c r="N2064" s="15">
        <f>Daten!I2064</f>
        <v>312</v>
      </c>
      <c r="O2064" s="27">
        <f t="shared" si="796"/>
        <v>0.56893004115226342</v>
      </c>
      <c r="P2064" s="15">
        <f t="shared" si="797"/>
        <v>556.42102833034278</v>
      </c>
      <c r="Q2064" s="20">
        <f t="shared" si="798"/>
        <v>-3.4210283303427786</v>
      </c>
      <c r="R2064" s="26">
        <f t="shared" si="799"/>
        <v>-684.20566606855573</v>
      </c>
      <c r="S2064" s="8">
        <f>Daten!K2064</f>
        <v>10515.9</v>
      </c>
      <c r="T2064" s="8">
        <f>Daten!L2064</f>
        <v>93349.95</v>
      </c>
      <c r="U2064" s="8">
        <f>Daten!M2064</f>
        <v>284657.59000000003</v>
      </c>
      <c r="V2064" s="8">
        <f>Daten!N2064</f>
        <v>500</v>
      </c>
      <c r="W2064" s="8">
        <f>Daten!O2064</f>
        <v>500</v>
      </c>
      <c r="X2064" s="22">
        <f t="shared" si="800"/>
        <v>388523.44</v>
      </c>
      <c r="Y2064" s="8">
        <f t="shared" si="801"/>
        <v>625598.28659171367</v>
      </c>
      <c r="Z2064" s="20">
        <f t="shared" si="802"/>
        <v>-237074.84659171366</v>
      </c>
      <c r="AA2064" s="26">
        <f t="shared" si="803"/>
        <v>23707.484659171369</v>
      </c>
      <c r="AB2064" s="31">
        <f t="shared" si="804"/>
        <v>-10234.238056989492</v>
      </c>
      <c r="AC2064" s="30">
        <f t="shared" si="805"/>
        <v>0</v>
      </c>
      <c r="AG2064" s="25">
        <f t="shared" si="806"/>
        <v>0</v>
      </c>
      <c r="AH2064" s="25">
        <f t="shared" si="807"/>
        <v>0</v>
      </c>
      <c r="AI2064" s="25">
        <f t="shared" si="808"/>
        <v>0</v>
      </c>
      <c r="AJ2064" s="25">
        <f t="shared" si="809"/>
        <v>1</v>
      </c>
      <c r="AK2064" s="25">
        <f t="shared" si="810"/>
        <v>0</v>
      </c>
      <c r="AL2064" s="25">
        <f t="shared" ca="1" si="811"/>
        <v>0</v>
      </c>
      <c r="AM2064" s="25">
        <f t="shared" ca="1" si="812"/>
        <v>0</v>
      </c>
      <c r="AN2064" s="25">
        <f ca="1">IF(AM2064=0,0,COUNTIF($AM$19:AM2064,C2064*10+1))</f>
        <v>0</v>
      </c>
      <c r="AO2064" s="20">
        <f t="shared" ca="1" si="813"/>
        <v>0</v>
      </c>
      <c r="AP2064" s="32">
        <f t="shared" ca="1" si="814"/>
        <v>0</v>
      </c>
    </row>
    <row r="2065" spans="1:42" x14ac:dyDescent="0.2">
      <c r="A2065" s="14">
        <f>Daten!A2065</f>
        <v>80223</v>
      </c>
      <c r="B2065" s="7" t="str">
        <f>Daten!B2065</f>
        <v xml:space="preserve">Langenegg                                         </v>
      </c>
      <c r="C2065" s="14">
        <f t="shared" si="790"/>
        <v>8</v>
      </c>
      <c r="D2065" s="9">
        <f>Daten!D2065</f>
        <v>0</v>
      </c>
      <c r="E2065" s="8">
        <f>Daten!E2065</f>
        <v>1180</v>
      </c>
      <c r="F2065" s="8">
        <f>Daten!F2065</f>
        <v>1131</v>
      </c>
      <c r="G2065" s="26">
        <f t="shared" si="791"/>
        <v>49</v>
      </c>
      <c r="H2065" s="28">
        <f t="shared" si="792"/>
        <v>4.3324491600353669E-2</v>
      </c>
      <c r="I2065" s="20">
        <f t="shared" si="793"/>
        <v>16.111610871134356</v>
      </c>
      <c r="J2065" s="20">
        <f t="shared" si="794"/>
        <v>32.88838912886564</v>
      </c>
      <c r="K2065" s="26">
        <f t="shared" si="795"/>
        <v>-16444.194564432819</v>
      </c>
      <c r="L2065" s="15">
        <f>Daten!G2065</f>
        <v>211</v>
      </c>
      <c r="M2065" s="15">
        <f>Daten!H2065</f>
        <v>774</v>
      </c>
      <c r="N2065" s="15">
        <f>Daten!I2065</f>
        <v>195</v>
      </c>
      <c r="O2065" s="27">
        <f t="shared" si="796"/>
        <v>0.52454780361757103</v>
      </c>
      <c r="P2065" s="15">
        <f t="shared" si="797"/>
        <v>443.07600404082848</v>
      </c>
      <c r="Q2065" s="20">
        <f t="shared" si="798"/>
        <v>-37.076004040828479</v>
      </c>
      <c r="R2065" s="26">
        <f t="shared" si="799"/>
        <v>-7415.2008081656959</v>
      </c>
      <c r="S2065" s="8">
        <f>Daten!K2065</f>
        <v>4259.4399999999996</v>
      </c>
      <c r="T2065" s="8">
        <f>Daten!L2065</f>
        <v>89699.34</v>
      </c>
      <c r="U2065" s="8">
        <f>Daten!M2065</f>
        <v>472736.63</v>
      </c>
      <c r="V2065" s="8">
        <f>Daten!N2065</f>
        <v>500</v>
      </c>
      <c r="W2065" s="8">
        <f>Daten!O2065</f>
        <v>500</v>
      </c>
      <c r="X2065" s="22">
        <f t="shared" si="800"/>
        <v>566695.41</v>
      </c>
      <c r="Y2065" s="8">
        <f t="shared" si="801"/>
        <v>484069.49388735881</v>
      </c>
      <c r="Z2065" s="20">
        <f t="shared" si="802"/>
        <v>82625.916112641222</v>
      </c>
      <c r="AA2065" s="26">
        <f t="shared" si="803"/>
        <v>-8262.5916112641225</v>
      </c>
      <c r="AB2065" s="31">
        <f t="shared" si="804"/>
        <v>-32121.98698386264</v>
      </c>
      <c r="AC2065" s="30">
        <f t="shared" si="805"/>
        <v>0</v>
      </c>
      <c r="AG2065" s="25">
        <f t="shared" si="806"/>
        <v>0</v>
      </c>
      <c r="AH2065" s="25">
        <f t="shared" si="807"/>
        <v>0</v>
      </c>
      <c r="AI2065" s="25">
        <f t="shared" si="808"/>
        <v>0</v>
      </c>
      <c r="AJ2065" s="25">
        <f t="shared" si="809"/>
        <v>1</v>
      </c>
      <c r="AK2065" s="25">
        <f t="shared" si="810"/>
        <v>0</v>
      </c>
      <c r="AL2065" s="25">
        <f t="shared" ca="1" si="811"/>
        <v>0</v>
      </c>
      <c r="AM2065" s="25">
        <f t="shared" ca="1" si="812"/>
        <v>0</v>
      </c>
      <c r="AN2065" s="25">
        <f ca="1">IF(AM2065=0,0,COUNTIF($AM$19:AM2065,C2065*10+1))</f>
        <v>0</v>
      </c>
      <c r="AO2065" s="20">
        <f t="shared" ca="1" si="813"/>
        <v>0</v>
      </c>
      <c r="AP2065" s="32">
        <f t="shared" ca="1" si="814"/>
        <v>0</v>
      </c>
    </row>
    <row r="2066" spans="1:42" x14ac:dyDescent="0.2">
      <c r="A2066" s="14">
        <f>Daten!A2066</f>
        <v>80224</v>
      </c>
      <c r="B2066" s="7" t="str">
        <f>Daten!B2066</f>
        <v xml:space="preserve">Lauterach                                         </v>
      </c>
      <c r="C2066" s="14">
        <f t="shared" si="790"/>
        <v>8</v>
      </c>
      <c r="D2066" s="9">
        <f>Daten!D2066</f>
        <v>0</v>
      </c>
      <c r="E2066" s="8">
        <f>Daten!E2066</f>
        <v>10514</v>
      </c>
      <c r="F2066" s="8">
        <f>Daten!F2066</f>
        <v>10271</v>
      </c>
      <c r="G2066" s="26">
        <f t="shared" si="791"/>
        <v>243</v>
      </c>
      <c r="H2066" s="28">
        <f t="shared" si="792"/>
        <v>2.3658845292571316E-2</v>
      </c>
      <c r="I2066" s="20">
        <f t="shared" si="793"/>
        <v>146.31507980320157</v>
      </c>
      <c r="J2066" s="20">
        <f t="shared" si="794"/>
        <v>96.68492019679843</v>
      </c>
      <c r="K2066" s="26">
        <f t="shared" si="795"/>
        <v>-48342.460098399213</v>
      </c>
      <c r="L2066" s="15">
        <f>Daten!G2066</f>
        <v>1719</v>
      </c>
      <c r="M2066" s="15">
        <f>Daten!H2066</f>
        <v>6964</v>
      </c>
      <c r="N2066" s="15">
        <f>Daten!I2066</f>
        <v>1831</v>
      </c>
      <c r="O2066" s="27">
        <f t="shared" si="796"/>
        <v>0.50976450315910393</v>
      </c>
      <c r="P2066" s="15">
        <f t="shared" si="797"/>
        <v>3986.5391371322089</v>
      </c>
      <c r="Q2066" s="20">
        <f t="shared" si="798"/>
        <v>-436.53913713220891</v>
      </c>
      <c r="R2066" s="26">
        <f t="shared" si="799"/>
        <v>-87307.827426441785</v>
      </c>
      <c r="S2066" s="8">
        <f>Daten!K2066</f>
        <v>6320.3</v>
      </c>
      <c r="T2066" s="8">
        <f>Daten!L2066</f>
        <v>956811.85</v>
      </c>
      <c r="U2066" s="8">
        <f>Daten!M2066</f>
        <v>6714959.6600000001</v>
      </c>
      <c r="V2066" s="8">
        <f>Daten!N2066</f>
        <v>500</v>
      </c>
      <c r="W2066" s="8">
        <f>Daten!O2066</f>
        <v>500</v>
      </c>
      <c r="X2066" s="22">
        <f t="shared" si="800"/>
        <v>7678091.8100000005</v>
      </c>
      <c r="Y2066" s="8">
        <f t="shared" si="801"/>
        <v>4313141.2362132967</v>
      </c>
      <c r="Z2066" s="20">
        <f t="shared" si="802"/>
        <v>3364950.5737867039</v>
      </c>
      <c r="AA2066" s="26">
        <f t="shared" si="803"/>
        <v>-336495.05737867043</v>
      </c>
      <c r="AB2066" s="31">
        <f t="shared" si="804"/>
        <v>-472145.34490351146</v>
      </c>
      <c r="AC2066" s="30">
        <f t="shared" si="805"/>
        <v>0</v>
      </c>
      <c r="AG2066" s="25">
        <f t="shared" si="806"/>
        <v>0</v>
      </c>
      <c r="AH2066" s="25">
        <f t="shared" si="807"/>
        <v>0</v>
      </c>
      <c r="AI2066" s="25">
        <f t="shared" si="808"/>
        <v>0</v>
      </c>
      <c r="AJ2066" s="25">
        <f t="shared" si="809"/>
        <v>1</v>
      </c>
      <c r="AK2066" s="25">
        <f t="shared" si="810"/>
        <v>0</v>
      </c>
      <c r="AL2066" s="25">
        <f t="shared" ca="1" si="811"/>
        <v>0</v>
      </c>
      <c r="AM2066" s="25">
        <f t="shared" ca="1" si="812"/>
        <v>0</v>
      </c>
      <c r="AN2066" s="25">
        <f ca="1">IF(AM2066=0,0,COUNTIF($AM$19:AM2066,C2066*10+1))</f>
        <v>0</v>
      </c>
      <c r="AO2066" s="20">
        <f t="shared" ca="1" si="813"/>
        <v>0</v>
      </c>
      <c r="AP2066" s="32">
        <f t="shared" ca="1" si="814"/>
        <v>0</v>
      </c>
    </row>
    <row r="2067" spans="1:42" x14ac:dyDescent="0.2">
      <c r="A2067" s="14">
        <f>Daten!A2067</f>
        <v>80225</v>
      </c>
      <c r="B2067" s="7" t="str">
        <f>Daten!B2067</f>
        <v xml:space="preserve">Lingenau                                          </v>
      </c>
      <c r="C2067" s="14">
        <f t="shared" ref="C2067:C2110" si="815">INT(A2067/10000)</f>
        <v>8</v>
      </c>
      <c r="D2067" s="9">
        <f>Daten!D2067</f>
        <v>0</v>
      </c>
      <c r="E2067" s="8">
        <f>Daten!E2067</f>
        <v>1595</v>
      </c>
      <c r="F2067" s="8">
        <f>Daten!F2067</f>
        <v>1537</v>
      </c>
      <c r="G2067" s="26">
        <f t="shared" ref="G2067:G2110" si="816">E2067-F2067</f>
        <v>58</v>
      </c>
      <c r="H2067" s="28">
        <f t="shared" ref="H2067:H2110" si="817">G2067/F2067</f>
        <v>3.7735849056603772E-2</v>
      </c>
      <c r="I2067" s="20">
        <f t="shared" ref="I2067:I2110" si="818">F2067*$I$6</f>
        <v>21.895266055644125</v>
      </c>
      <c r="J2067" s="20">
        <f t="shared" ref="J2067:J2110" si="819">G2067-I2067</f>
        <v>36.104733944355871</v>
      </c>
      <c r="K2067" s="26">
        <f t="shared" ref="K2067:K2110" si="820">-J2067*$K$5</f>
        <v>-18052.366972177937</v>
      </c>
      <c r="L2067" s="15">
        <f>Daten!G2067</f>
        <v>326</v>
      </c>
      <c r="M2067" s="15">
        <f>Daten!H2067</f>
        <v>1002</v>
      </c>
      <c r="N2067" s="15">
        <f>Daten!I2067</f>
        <v>267</v>
      </c>
      <c r="O2067" s="27">
        <f t="shared" ref="O2067:O2110" si="821">(L2067+N2067)/M2067</f>
        <v>0.59181636726546905</v>
      </c>
      <c r="P2067" s="15">
        <f t="shared" ref="P2067:P2110" si="822">M2067*$P$6</f>
        <v>573.59451685905708</v>
      </c>
      <c r="Q2067" s="20">
        <f t="shared" ref="Q2067:Q2110" si="823">L2067+N2067-P2067</f>
        <v>19.40548314094292</v>
      </c>
      <c r="R2067" s="26">
        <f t="shared" ref="R2067:R2110" si="824">Q2067*$R$5</f>
        <v>3881.096628188584</v>
      </c>
      <c r="S2067" s="8">
        <f>Daten!K2067</f>
        <v>3367.62</v>
      </c>
      <c r="T2067" s="8">
        <f>Daten!L2067</f>
        <v>149622.32999999999</v>
      </c>
      <c r="U2067" s="8">
        <f>Daten!M2067</f>
        <v>378492.89</v>
      </c>
      <c r="V2067" s="8">
        <f>Daten!N2067</f>
        <v>500</v>
      </c>
      <c r="W2067" s="8">
        <f>Daten!O2067</f>
        <v>500</v>
      </c>
      <c r="X2067" s="22">
        <f t="shared" ref="X2067:X2110" si="825">S2067/V2067*500+T2067/W2067*500+U2067</f>
        <v>531482.84</v>
      </c>
      <c r="Y2067" s="8">
        <f t="shared" ref="Y2067:Y2110" si="826">E2067*$Y$6</f>
        <v>654314.27351723495</v>
      </c>
      <c r="Z2067" s="20">
        <f t="shared" ref="Z2067:Z2110" si="827">X2067-Y2067</f>
        <v>-122831.43351723498</v>
      </c>
      <c r="AA2067" s="26">
        <f t="shared" ref="AA2067:AA2110" si="828">-Z2067*$AA$5</f>
        <v>12283.143351723498</v>
      </c>
      <c r="AB2067" s="31">
        <f t="shared" ref="AB2067:AB2110" si="829">K2067+R2067+AA2067</f>
        <v>-1888.1269922658539</v>
      </c>
      <c r="AC2067" s="30">
        <f t="shared" ref="AC2067:AC2110" si="830">MAX(0,AB2067)</f>
        <v>0</v>
      </c>
      <c r="AG2067" s="25">
        <f t="shared" ref="AG2067:AG2110" si="831">IF(AB2067&gt;0,K2067,0)</f>
        <v>0</v>
      </c>
      <c r="AH2067" s="25">
        <f t="shared" ref="AH2067:AH2110" si="832">IF(AB2067&gt;0,AA2067,0)</f>
        <v>0</v>
      </c>
      <c r="AI2067" s="25">
        <f t="shared" ref="AI2067:AI2110" si="833">AG2067+AH2067</f>
        <v>0</v>
      </c>
      <c r="AJ2067" s="25">
        <f t="shared" ref="AJ2067:AJ2110" si="834">IF(AND(V2067=500,W2067=500),1,0)</f>
        <v>1</v>
      </c>
      <c r="AK2067" s="25">
        <f t="shared" ref="AK2067:AK2110" si="835">IF(AND(AJ2067=1,AI2067&gt;=E2067*$AK$5),AI2067,0)</f>
        <v>0</v>
      </c>
      <c r="AL2067" s="25">
        <f t="shared" ref="AL2067:AL2110" ca="1" si="836">IF(OFFSET($AK$6,C2067,0)=0,0,ROUND(AK2067*OFFSET($AF$6,C2067,0)/OFFSET($AK$6,C2067,0),0))</f>
        <v>0</v>
      </c>
      <c r="AM2067" s="25">
        <f t="shared" ref="AM2067:AM2110" ca="1" si="837">IF(AL2067&gt;0,C2067*10+1,0)</f>
        <v>0</v>
      </c>
      <c r="AN2067" s="25">
        <f ca="1">IF(AM2067=0,0,COUNTIF($AM$19:AM2067,C2067*10+1))</f>
        <v>0</v>
      </c>
      <c r="AO2067" s="20">
        <f t="shared" ref="AO2067:AO2110" ca="1" si="838">IF(AN2067=1,OFFSET($AF$6,C2067,0)-OFFSET($AL$6,C2067,0),0)</f>
        <v>0</v>
      </c>
      <c r="AP2067" s="32">
        <f t="shared" ref="AP2067:AP2110" ca="1" si="839">AL2067+AO2067</f>
        <v>0</v>
      </c>
    </row>
    <row r="2068" spans="1:42" x14ac:dyDescent="0.2">
      <c r="A2068" s="14">
        <f>Daten!A2068</f>
        <v>80226</v>
      </c>
      <c r="B2068" s="7" t="str">
        <f>Daten!B2068</f>
        <v xml:space="preserve">Lochau                                            </v>
      </c>
      <c r="C2068" s="14">
        <f t="shared" si="815"/>
        <v>8</v>
      </c>
      <c r="D2068" s="9">
        <f>Daten!D2068</f>
        <v>0</v>
      </c>
      <c r="E2068" s="8">
        <f>Daten!E2068</f>
        <v>6660</v>
      </c>
      <c r="F2068" s="8">
        <f>Daten!F2068</f>
        <v>6018</v>
      </c>
      <c r="G2068" s="26">
        <f t="shared" si="816"/>
        <v>642</v>
      </c>
      <c r="H2068" s="28">
        <f t="shared" si="817"/>
        <v>0.10667996011964108</v>
      </c>
      <c r="I2068" s="20">
        <f t="shared" si="818"/>
        <v>85.729154927043822</v>
      </c>
      <c r="J2068" s="20">
        <f t="shared" si="819"/>
        <v>556.27084507295615</v>
      </c>
      <c r="K2068" s="26">
        <f t="shared" si="820"/>
        <v>-278135.42253647809</v>
      </c>
      <c r="L2068" s="15">
        <f>Daten!G2068</f>
        <v>897</v>
      </c>
      <c r="M2068" s="15">
        <f>Daten!H2068</f>
        <v>4217</v>
      </c>
      <c r="N2068" s="15">
        <f>Daten!I2068</f>
        <v>1546</v>
      </c>
      <c r="O2068" s="27">
        <f t="shared" si="821"/>
        <v>0.57932179274365658</v>
      </c>
      <c r="P2068" s="15">
        <f t="shared" si="822"/>
        <v>2414.0200375196041</v>
      </c>
      <c r="Q2068" s="20">
        <f t="shared" si="823"/>
        <v>28.979962480395898</v>
      </c>
      <c r="R2068" s="26">
        <f t="shared" si="824"/>
        <v>5795.9924960791795</v>
      </c>
      <c r="S2068" s="8">
        <f>Daten!K2068</f>
        <v>2806.55</v>
      </c>
      <c r="T2068" s="8">
        <f>Daten!L2068</f>
        <v>571895.22</v>
      </c>
      <c r="U2068" s="8">
        <f>Daten!M2068</f>
        <v>1028011.13</v>
      </c>
      <c r="V2068" s="8">
        <f>Daten!N2068</f>
        <v>500</v>
      </c>
      <c r="W2068" s="8">
        <f>Daten!O2068</f>
        <v>500</v>
      </c>
      <c r="X2068" s="22">
        <f t="shared" si="825"/>
        <v>1602712.9</v>
      </c>
      <c r="Y2068" s="8">
        <f t="shared" si="826"/>
        <v>2732121.0417710249</v>
      </c>
      <c r="Z2068" s="20">
        <f t="shared" si="827"/>
        <v>-1129408.141771025</v>
      </c>
      <c r="AA2068" s="26">
        <f t="shared" si="828"/>
        <v>112940.81417710251</v>
      </c>
      <c r="AB2068" s="31">
        <f t="shared" si="829"/>
        <v>-159398.61586329638</v>
      </c>
      <c r="AC2068" s="30">
        <f t="shared" si="830"/>
        <v>0</v>
      </c>
      <c r="AG2068" s="25">
        <f t="shared" si="831"/>
        <v>0</v>
      </c>
      <c r="AH2068" s="25">
        <f t="shared" si="832"/>
        <v>0</v>
      </c>
      <c r="AI2068" s="25">
        <f t="shared" si="833"/>
        <v>0</v>
      </c>
      <c r="AJ2068" s="25">
        <f t="shared" si="834"/>
        <v>1</v>
      </c>
      <c r="AK2068" s="25">
        <f t="shared" si="835"/>
        <v>0</v>
      </c>
      <c r="AL2068" s="25">
        <f t="shared" ca="1" si="836"/>
        <v>0</v>
      </c>
      <c r="AM2068" s="25">
        <f t="shared" ca="1" si="837"/>
        <v>0</v>
      </c>
      <c r="AN2068" s="25">
        <f ca="1">IF(AM2068=0,0,COUNTIF($AM$19:AM2068,C2068*10+1))</f>
        <v>0</v>
      </c>
      <c r="AO2068" s="20">
        <f t="shared" ca="1" si="838"/>
        <v>0</v>
      </c>
      <c r="AP2068" s="32">
        <f t="shared" ca="1" si="839"/>
        <v>0</v>
      </c>
    </row>
    <row r="2069" spans="1:42" x14ac:dyDescent="0.2">
      <c r="A2069" s="14">
        <f>Daten!A2069</f>
        <v>80227</v>
      </c>
      <c r="B2069" s="7" t="str">
        <f>Daten!B2069</f>
        <v xml:space="preserve">Mellau                                            </v>
      </c>
      <c r="C2069" s="14">
        <f t="shared" si="815"/>
        <v>8</v>
      </c>
      <c r="D2069" s="9">
        <f>Daten!D2069</f>
        <v>0</v>
      </c>
      <c r="E2069" s="8">
        <f>Daten!E2069</f>
        <v>1278</v>
      </c>
      <c r="F2069" s="8">
        <f>Daten!F2069</f>
        <v>1290</v>
      </c>
      <c r="G2069" s="26">
        <f t="shared" si="816"/>
        <v>-12</v>
      </c>
      <c r="H2069" s="28">
        <f t="shared" si="817"/>
        <v>-9.3023255813953487E-3</v>
      </c>
      <c r="I2069" s="20">
        <f t="shared" si="818"/>
        <v>18.376638394132026</v>
      </c>
      <c r="J2069" s="20">
        <f t="shared" si="819"/>
        <v>-30.376638394132026</v>
      </c>
      <c r="K2069" s="26">
        <f t="shared" si="820"/>
        <v>15188.319197066014</v>
      </c>
      <c r="L2069" s="15">
        <f>Daten!G2069</f>
        <v>212</v>
      </c>
      <c r="M2069" s="15">
        <f>Daten!H2069</f>
        <v>815</v>
      </c>
      <c r="N2069" s="15">
        <f>Daten!I2069</f>
        <v>251</v>
      </c>
      <c r="O2069" s="27">
        <f t="shared" si="821"/>
        <v>0.5680981595092025</v>
      </c>
      <c r="P2069" s="15">
        <f t="shared" si="822"/>
        <v>466.54643836340466</v>
      </c>
      <c r="Q2069" s="20">
        <f t="shared" si="823"/>
        <v>-3.5464383634046612</v>
      </c>
      <c r="R2069" s="26">
        <f t="shared" si="824"/>
        <v>-709.28767268093225</v>
      </c>
      <c r="S2069" s="8">
        <f>Daten!K2069</f>
        <v>3192.86</v>
      </c>
      <c r="T2069" s="8">
        <f>Daten!L2069</f>
        <v>129148.38</v>
      </c>
      <c r="U2069" s="8">
        <f>Daten!M2069</f>
        <v>538177.21</v>
      </c>
      <c r="V2069" s="8">
        <f>Daten!N2069</f>
        <v>500</v>
      </c>
      <c r="W2069" s="8">
        <f>Daten!O2069</f>
        <v>500</v>
      </c>
      <c r="X2069" s="22">
        <f t="shared" si="825"/>
        <v>670518.44999999995</v>
      </c>
      <c r="Y2069" s="8">
        <f t="shared" si="826"/>
        <v>524271.87558308861</v>
      </c>
      <c r="Z2069" s="20">
        <f t="shared" si="827"/>
        <v>146246.57441691135</v>
      </c>
      <c r="AA2069" s="26">
        <f t="shared" si="828"/>
        <v>-14624.657441691135</v>
      </c>
      <c r="AB2069" s="31">
        <f t="shared" si="829"/>
        <v>-145.62591730605345</v>
      </c>
      <c r="AC2069" s="30">
        <f t="shared" si="830"/>
        <v>0</v>
      </c>
      <c r="AG2069" s="25">
        <f t="shared" si="831"/>
        <v>0</v>
      </c>
      <c r="AH2069" s="25">
        <f t="shared" si="832"/>
        <v>0</v>
      </c>
      <c r="AI2069" s="25">
        <f t="shared" si="833"/>
        <v>0</v>
      </c>
      <c r="AJ2069" s="25">
        <f t="shared" si="834"/>
        <v>1</v>
      </c>
      <c r="AK2069" s="25">
        <f t="shared" si="835"/>
        <v>0</v>
      </c>
      <c r="AL2069" s="25">
        <f t="shared" ca="1" si="836"/>
        <v>0</v>
      </c>
      <c r="AM2069" s="25">
        <f t="shared" ca="1" si="837"/>
        <v>0</v>
      </c>
      <c r="AN2069" s="25">
        <f ca="1">IF(AM2069=0,0,COUNTIF($AM$19:AM2069,C2069*10+1))</f>
        <v>0</v>
      </c>
      <c r="AO2069" s="20">
        <f t="shared" ca="1" si="838"/>
        <v>0</v>
      </c>
      <c r="AP2069" s="32">
        <f t="shared" ca="1" si="839"/>
        <v>0</v>
      </c>
    </row>
    <row r="2070" spans="1:42" x14ac:dyDescent="0.2">
      <c r="A2070" s="14">
        <f>Daten!A2070</f>
        <v>80228</v>
      </c>
      <c r="B2070" s="7" t="str">
        <f>Daten!B2070</f>
        <v xml:space="preserve">Mittelberg                                        </v>
      </c>
      <c r="C2070" s="14">
        <f t="shared" si="815"/>
        <v>8</v>
      </c>
      <c r="D2070" s="9">
        <f>Daten!D2070</f>
        <v>0</v>
      </c>
      <c r="E2070" s="8">
        <f>Daten!E2070</f>
        <v>5001</v>
      </c>
      <c r="F2070" s="8">
        <f>Daten!F2070</f>
        <v>4989</v>
      </c>
      <c r="G2070" s="26">
        <f t="shared" si="816"/>
        <v>12</v>
      </c>
      <c r="H2070" s="28">
        <f t="shared" si="817"/>
        <v>2.4052916416115455E-3</v>
      </c>
      <c r="I2070" s="20">
        <f t="shared" si="818"/>
        <v>71.070580580096646</v>
      </c>
      <c r="J2070" s="20">
        <f t="shared" si="819"/>
        <v>-59.070580580096646</v>
      </c>
      <c r="K2070" s="26">
        <f t="shared" si="820"/>
        <v>29535.290290048324</v>
      </c>
      <c r="L2070" s="15">
        <f>Daten!G2070</f>
        <v>575</v>
      </c>
      <c r="M2070" s="15">
        <f>Daten!H2070</f>
        <v>3381</v>
      </c>
      <c r="N2070" s="15">
        <f>Daten!I2070</f>
        <v>1045</v>
      </c>
      <c r="O2070" s="27">
        <f t="shared" si="821"/>
        <v>0.47914818101153506</v>
      </c>
      <c r="P2070" s="15">
        <f t="shared" si="822"/>
        <v>1935.4521571860996</v>
      </c>
      <c r="Q2070" s="20">
        <f t="shared" si="823"/>
        <v>-315.45215718609961</v>
      </c>
      <c r="R2070" s="26">
        <f t="shared" si="824"/>
        <v>-63090.431437219922</v>
      </c>
      <c r="S2070" s="8">
        <f>Daten!K2070</f>
        <v>6622.84</v>
      </c>
      <c r="T2070" s="8">
        <f>Daten!L2070</f>
        <v>731834</v>
      </c>
      <c r="U2070" s="8">
        <f>Daten!M2070</f>
        <v>2260884.58</v>
      </c>
      <c r="V2070" s="8">
        <f>Daten!N2070</f>
        <v>500</v>
      </c>
      <c r="W2070" s="8">
        <f>Daten!O2070</f>
        <v>500</v>
      </c>
      <c r="X2070" s="22">
        <f t="shared" si="825"/>
        <v>2999341.42</v>
      </c>
      <c r="Y2070" s="8">
        <f t="shared" si="826"/>
        <v>2051552.1516361707</v>
      </c>
      <c r="Z2070" s="20">
        <f t="shared" si="827"/>
        <v>947789.26836382924</v>
      </c>
      <c r="AA2070" s="26">
        <f t="shared" si="828"/>
        <v>-94778.926836382932</v>
      </c>
      <c r="AB2070" s="31">
        <f t="shared" si="829"/>
        <v>-128334.06798355453</v>
      </c>
      <c r="AC2070" s="30">
        <f t="shared" si="830"/>
        <v>0</v>
      </c>
      <c r="AG2070" s="25">
        <f t="shared" si="831"/>
        <v>0</v>
      </c>
      <c r="AH2070" s="25">
        <f t="shared" si="832"/>
        <v>0</v>
      </c>
      <c r="AI2070" s="25">
        <f t="shared" si="833"/>
        <v>0</v>
      </c>
      <c r="AJ2070" s="25">
        <f t="shared" si="834"/>
        <v>1</v>
      </c>
      <c r="AK2070" s="25">
        <f t="shared" si="835"/>
        <v>0</v>
      </c>
      <c r="AL2070" s="25">
        <f t="shared" ca="1" si="836"/>
        <v>0</v>
      </c>
      <c r="AM2070" s="25">
        <f t="shared" ca="1" si="837"/>
        <v>0</v>
      </c>
      <c r="AN2070" s="25">
        <f ca="1">IF(AM2070=0,0,COUNTIF($AM$19:AM2070,C2070*10+1))</f>
        <v>0</v>
      </c>
      <c r="AO2070" s="20">
        <f t="shared" ca="1" si="838"/>
        <v>0</v>
      </c>
      <c r="AP2070" s="32">
        <f t="shared" ca="1" si="839"/>
        <v>0</v>
      </c>
    </row>
    <row r="2071" spans="1:42" x14ac:dyDescent="0.2">
      <c r="A2071" s="14">
        <f>Daten!A2071</f>
        <v>80229</v>
      </c>
      <c r="B2071" s="7" t="str">
        <f>Daten!B2071</f>
        <v xml:space="preserve">Möggers                                          </v>
      </c>
      <c r="C2071" s="14">
        <f t="shared" si="815"/>
        <v>8</v>
      </c>
      <c r="D2071" s="9">
        <f>Daten!D2071</f>
        <v>0</v>
      </c>
      <c r="E2071" s="8">
        <f>Daten!E2071</f>
        <v>554</v>
      </c>
      <c r="F2071" s="8">
        <f>Daten!F2071</f>
        <v>513</v>
      </c>
      <c r="G2071" s="26">
        <f t="shared" si="816"/>
        <v>41</v>
      </c>
      <c r="H2071" s="28">
        <f t="shared" si="817"/>
        <v>7.9922027290448339E-2</v>
      </c>
      <c r="I2071" s="20">
        <f t="shared" si="818"/>
        <v>7.3079189892943637</v>
      </c>
      <c r="J2071" s="20">
        <f t="shared" si="819"/>
        <v>33.692081010705635</v>
      </c>
      <c r="K2071" s="26">
        <f t="shared" si="820"/>
        <v>-16846.040505352819</v>
      </c>
      <c r="L2071" s="15">
        <f>Daten!G2071</f>
        <v>94</v>
      </c>
      <c r="M2071" s="15">
        <f>Daten!H2071</f>
        <v>376</v>
      </c>
      <c r="N2071" s="15">
        <f>Daten!I2071</f>
        <v>84</v>
      </c>
      <c r="O2071" s="27">
        <f t="shared" si="821"/>
        <v>0.47340425531914893</v>
      </c>
      <c r="P2071" s="15">
        <f t="shared" si="822"/>
        <v>215.24105622655233</v>
      </c>
      <c r="Q2071" s="20">
        <f t="shared" si="823"/>
        <v>-37.241056226552331</v>
      </c>
      <c r="R2071" s="26">
        <f t="shared" si="824"/>
        <v>-7448.2112453104664</v>
      </c>
      <c r="S2071" s="8">
        <f>Daten!K2071</f>
        <v>5332.83</v>
      </c>
      <c r="T2071" s="8">
        <f>Daten!L2071</f>
        <v>21583.22</v>
      </c>
      <c r="U2071" s="8">
        <f>Daten!M2071</f>
        <v>48319.18</v>
      </c>
      <c r="V2071" s="8">
        <f>Daten!N2071</f>
        <v>500</v>
      </c>
      <c r="W2071" s="8">
        <f>Daten!O2071</f>
        <v>500</v>
      </c>
      <c r="X2071" s="22">
        <f t="shared" si="825"/>
        <v>75235.23000000001</v>
      </c>
      <c r="Y2071" s="8">
        <f t="shared" si="826"/>
        <v>227266.52509626845</v>
      </c>
      <c r="Z2071" s="20">
        <f t="shared" si="827"/>
        <v>-152031.29509626844</v>
      </c>
      <c r="AA2071" s="26">
        <f t="shared" si="828"/>
        <v>15203.129509626844</v>
      </c>
      <c r="AB2071" s="31">
        <f t="shared" si="829"/>
        <v>-9091.1222410364426</v>
      </c>
      <c r="AC2071" s="30">
        <f t="shared" si="830"/>
        <v>0</v>
      </c>
      <c r="AG2071" s="25">
        <f t="shared" si="831"/>
        <v>0</v>
      </c>
      <c r="AH2071" s="25">
        <f t="shared" si="832"/>
        <v>0</v>
      </c>
      <c r="AI2071" s="25">
        <f t="shared" si="833"/>
        <v>0</v>
      </c>
      <c r="AJ2071" s="25">
        <f t="shared" si="834"/>
        <v>1</v>
      </c>
      <c r="AK2071" s="25">
        <f t="shared" si="835"/>
        <v>0</v>
      </c>
      <c r="AL2071" s="25">
        <f t="shared" ca="1" si="836"/>
        <v>0</v>
      </c>
      <c r="AM2071" s="25">
        <f t="shared" ca="1" si="837"/>
        <v>0</v>
      </c>
      <c r="AN2071" s="25">
        <f ca="1">IF(AM2071=0,0,COUNTIF($AM$19:AM2071,C2071*10+1))</f>
        <v>0</v>
      </c>
      <c r="AO2071" s="20">
        <f t="shared" ca="1" si="838"/>
        <v>0</v>
      </c>
      <c r="AP2071" s="32">
        <f t="shared" ca="1" si="839"/>
        <v>0</v>
      </c>
    </row>
    <row r="2072" spans="1:42" x14ac:dyDescent="0.2">
      <c r="A2072" s="14">
        <f>Daten!A2072</f>
        <v>80230</v>
      </c>
      <c r="B2072" s="7" t="str">
        <f>Daten!B2072</f>
        <v xml:space="preserve">Reuthe                                            </v>
      </c>
      <c r="C2072" s="14">
        <f t="shared" si="815"/>
        <v>8</v>
      </c>
      <c r="D2072" s="9">
        <f>Daten!D2072</f>
        <v>0</v>
      </c>
      <c r="E2072" s="8">
        <f>Daten!E2072</f>
        <v>688</v>
      </c>
      <c r="F2072" s="8">
        <f>Daten!F2072</f>
        <v>663</v>
      </c>
      <c r="G2072" s="26">
        <f t="shared" si="816"/>
        <v>25</v>
      </c>
      <c r="H2072" s="28">
        <f t="shared" si="817"/>
        <v>3.7707390648567117E-2</v>
      </c>
      <c r="I2072" s="20">
        <f t="shared" si="818"/>
        <v>9.4447374072166923</v>
      </c>
      <c r="J2072" s="20">
        <f t="shared" si="819"/>
        <v>15.555262592783308</v>
      </c>
      <c r="K2072" s="26">
        <f t="shared" si="820"/>
        <v>-7777.6312963916534</v>
      </c>
      <c r="L2072" s="15">
        <f>Daten!G2072</f>
        <v>107</v>
      </c>
      <c r="M2072" s="15">
        <f>Daten!H2072</f>
        <v>486</v>
      </c>
      <c r="N2072" s="15">
        <f>Daten!I2072</f>
        <v>95</v>
      </c>
      <c r="O2072" s="27">
        <f t="shared" si="821"/>
        <v>0.41563786008230452</v>
      </c>
      <c r="P2072" s="15">
        <f t="shared" si="822"/>
        <v>278.21051416517139</v>
      </c>
      <c r="Q2072" s="20">
        <f t="shared" si="823"/>
        <v>-76.210514165171389</v>
      </c>
      <c r="R2072" s="26">
        <f t="shared" si="824"/>
        <v>-15242.102833034278</v>
      </c>
      <c r="S2072" s="8">
        <f>Daten!K2072</f>
        <v>1187.48</v>
      </c>
      <c r="T2072" s="8">
        <f>Daten!L2072</f>
        <v>90373.9</v>
      </c>
      <c r="U2072" s="8">
        <f>Daten!M2072</f>
        <v>748506.39</v>
      </c>
      <c r="V2072" s="8">
        <f>Daten!N2072</f>
        <v>500</v>
      </c>
      <c r="W2072" s="8">
        <f>Daten!O2072</f>
        <v>500</v>
      </c>
      <c r="X2072" s="22">
        <f t="shared" si="825"/>
        <v>840067.77</v>
      </c>
      <c r="Y2072" s="8">
        <f t="shared" si="826"/>
        <v>282237.1286394092</v>
      </c>
      <c r="Z2072" s="20">
        <f t="shared" si="827"/>
        <v>557830.64136059082</v>
      </c>
      <c r="AA2072" s="26">
        <f t="shared" si="828"/>
        <v>-55783.064136059082</v>
      </c>
      <c r="AB2072" s="31">
        <f t="shared" si="829"/>
        <v>-78802.798265485006</v>
      </c>
      <c r="AC2072" s="30">
        <f t="shared" si="830"/>
        <v>0</v>
      </c>
      <c r="AG2072" s="25">
        <f t="shared" si="831"/>
        <v>0</v>
      </c>
      <c r="AH2072" s="25">
        <f t="shared" si="832"/>
        <v>0</v>
      </c>
      <c r="AI2072" s="25">
        <f t="shared" si="833"/>
        <v>0</v>
      </c>
      <c r="AJ2072" s="25">
        <f t="shared" si="834"/>
        <v>1</v>
      </c>
      <c r="AK2072" s="25">
        <f t="shared" si="835"/>
        <v>0</v>
      </c>
      <c r="AL2072" s="25">
        <f t="shared" ca="1" si="836"/>
        <v>0</v>
      </c>
      <c r="AM2072" s="25">
        <f t="shared" ca="1" si="837"/>
        <v>0</v>
      </c>
      <c r="AN2072" s="25">
        <f ca="1">IF(AM2072=0,0,COUNTIF($AM$19:AM2072,C2072*10+1))</f>
        <v>0</v>
      </c>
      <c r="AO2072" s="20">
        <f t="shared" ca="1" si="838"/>
        <v>0</v>
      </c>
      <c r="AP2072" s="32">
        <f t="shared" ca="1" si="839"/>
        <v>0</v>
      </c>
    </row>
    <row r="2073" spans="1:42" x14ac:dyDescent="0.2">
      <c r="A2073" s="14">
        <f>Daten!A2073</f>
        <v>80231</v>
      </c>
      <c r="B2073" s="7" t="str">
        <f>Daten!B2073</f>
        <v xml:space="preserve">Riefensberg                                       </v>
      </c>
      <c r="C2073" s="14">
        <f t="shared" si="815"/>
        <v>8</v>
      </c>
      <c r="D2073" s="9">
        <f>Daten!D2073</f>
        <v>0</v>
      </c>
      <c r="E2073" s="8">
        <f>Daten!E2073</f>
        <v>1068</v>
      </c>
      <c r="F2073" s="8">
        <f>Daten!F2073</f>
        <v>1064</v>
      </c>
      <c r="G2073" s="26">
        <f t="shared" si="816"/>
        <v>4</v>
      </c>
      <c r="H2073" s="28">
        <f t="shared" si="817"/>
        <v>3.7593984962406013E-3</v>
      </c>
      <c r="I2073" s="20">
        <f t="shared" si="818"/>
        <v>15.157165311129051</v>
      </c>
      <c r="J2073" s="20">
        <f t="shared" si="819"/>
        <v>-11.157165311129051</v>
      </c>
      <c r="K2073" s="26">
        <f t="shared" si="820"/>
        <v>5578.5826555645253</v>
      </c>
      <c r="L2073" s="15">
        <f>Daten!G2073</f>
        <v>187</v>
      </c>
      <c r="M2073" s="15">
        <f>Daten!H2073</f>
        <v>709</v>
      </c>
      <c r="N2073" s="15">
        <f>Daten!I2073</f>
        <v>172</v>
      </c>
      <c r="O2073" s="27">
        <f t="shared" si="821"/>
        <v>0.50634696755994357</v>
      </c>
      <c r="P2073" s="15">
        <f t="shared" si="822"/>
        <v>405.8667788952809</v>
      </c>
      <c r="Q2073" s="20">
        <f t="shared" si="823"/>
        <v>-46.866778895280902</v>
      </c>
      <c r="R2073" s="26">
        <f t="shared" si="824"/>
        <v>-9373.3557790561808</v>
      </c>
      <c r="S2073" s="8">
        <f>Daten!K2073</f>
        <v>5595.34</v>
      </c>
      <c r="T2073" s="8">
        <f>Daten!L2073</f>
        <v>105684.93</v>
      </c>
      <c r="U2073" s="8">
        <f>Daten!M2073</f>
        <v>332986.23999999999</v>
      </c>
      <c r="V2073" s="8">
        <f>Daten!N2073</f>
        <v>500</v>
      </c>
      <c r="W2073" s="8">
        <f>Daten!O2073</f>
        <v>500</v>
      </c>
      <c r="X2073" s="22">
        <f t="shared" si="825"/>
        <v>444266.51</v>
      </c>
      <c r="Y2073" s="8">
        <f t="shared" si="826"/>
        <v>438123.91480652476</v>
      </c>
      <c r="Z2073" s="20">
        <f t="shared" si="827"/>
        <v>6142.595193475252</v>
      </c>
      <c r="AA2073" s="26">
        <f t="shared" si="828"/>
        <v>-614.25951934752527</v>
      </c>
      <c r="AB2073" s="31">
        <f t="shared" si="829"/>
        <v>-4409.0326428391809</v>
      </c>
      <c r="AC2073" s="30">
        <f t="shared" si="830"/>
        <v>0</v>
      </c>
      <c r="AG2073" s="25">
        <f t="shared" si="831"/>
        <v>0</v>
      </c>
      <c r="AH2073" s="25">
        <f t="shared" si="832"/>
        <v>0</v>
      </c>
      <c r="AI2073" s="25">
        <f t="shared" si="833"/>
        <v>0</v>
      </c>
      <c r="AJ2073" s="25">
        <f t="shared" si="834"/>
        <v>1</v>
      </c>
      <c r="AK2073" s="25">
        <f t="shared" si="835"/>
        <v>0</v>
      </c>
      <c r="AL2073" s="25">
        <f t="shared" ca="1" si="836"/>
        <v>0</v>
      </c>
      <c r="AM2073" s="25">
        <f t="shared" ca="1" si="837"/>
        <v>0</v>
      </c>
      <c r="AN2073" s="25">
        <f ca="1">IF(AM2073=0,0,COUNTIF($AM$19:AM2073,C2073*10+1))</f>
        <v>0</v>
      </c>
      <c r="AO2073" s="20">
        <f t="shared" ca="1" si="838"/>
        <v>0</v>
      </c>
      <c r="AP2073" s="32">
        <f t="shared" ca="1" si="839"/>
        <v>0</v>
      </c>
    </row>
    <row r="2074" spans="1:42" x14ac:dyDescent="0.2">
      <c r="A2074" s="14">
        <f>Daten!A2074</f>
        <v>80232</v>
      </c>
      <c r="B2074" s="7" t="str">
        <f>Daten!B2074</f>
        <v xml:space="preserve">Schnepfau                                         </v>
      </c>
      <c r="C2074" s="14">
        <f t="shared" si="815"/>
        <v>8</v>
      </c>
      <c r="D2074" s="9">
        <f>Daten!D2074</f>
        <v>0</v>
      </c>
      <c r="E2074" s="8">
        <f>Daten!E2074</f>
        <v>496</v>
      </c>
      <c r="F2074" s="8">
        <f>Daten!F2074</f>
        <v>459</v>
      </c>
      <c r="G2074" s="26">
        <f t="shared" si="816"/>
        <v>37</v>
      </c>
      <c r="H2074" s="28">
        <f t="shared" si="817"/>
        <v>8.0610021786492375E-2</v>
      </c>
      <c r="I2074" s="20">
        <f t="shared" si="818"/>
        <v>6.5386643588423254</v>
      </c>
      <c r="J2074" s="20">
        <f t="shared" si="819"/>
        <v>30.461335641157675</v>
      </c>
      <c r="K2074" s="26">
        <f t="shared" si="820"/>
        <v>-15230.667820578838</v>
      </c>
      <c r="L2074" s="15">
        <f>Daten!G2074</f>
        <v>81</v>
      </c>
      <c r="M2074" s="15">
        <f>Daten!H2074</f>
        <v>327</v>
      </c>
      <c r="N2074" s="15">
        <f>Daten!I2074</f>
        <v>88</v>
      </c>
      <c r="O2074" s="27">
        <f t="shared" si="821"/>
        <v>0.51681957186544347</v>
      </c>
      <c r="P2074" s="15">
        <f t="shared" si="822"/>
        <v>187.19102496298567</v>
      </c>
      <c r="Q2074" s="20">
        <f t="shared" si="823"/>
        <v>-18.191024962985665</v>
      </c>
      <c r="R2074" s="26">
        <f t="shared" si="824"/>
        <v>-3638.2049925971332</v>
      </c>
      <c r="S2074" s="8">
        <f>Daten!K2074</f>
        <v>2295.48</v>
      </c>
      <c r="T2074" s="8">
        <f>Daten!L2074</f>
        <v>43487.01</v>
      </c>
      <c r="U2074" s="8">
        <f>Daten!M2074</f>
        <v>162470.81</v>
      </c>
      <c r="V2074" s="8">
        <f>Daten!N2074</f>
        <v>500</v>
      </c>
      <c r="W2074" s="8">
        <f>Daten!O2074</f>
        <v>500</v>
      </c>
      <c r="X2074" s="22">
        <f t="shared" si="825"/>
        <v>208253.3</v>
      </c>
      <c r="Y2074" s="8">
        <f t="shared" si="826"/>
        <v>203473.27878655083</v>
      </c>
      <c r="Z2074" s="20">
        <f t="shared" si="827"/>
        <v>4780.0212134491594</v>
      </c>
      <c r="AA2074" s="26">
        <f t="shared" si="828"/>
        <v>-478.00212134491596</v>
      </c>
      <c r="AB2074" s="31">
        <f t="shared" si="829"/>
        <v>-19346.874934520885</v>
      </c>
      <c r="AC2074" s="30">
        <f t="shared" si="830"/>
        <v>0</v>
      </c>
      <c r="AG2074" s="25">
        <f t="shared" si="831"/>
        <v>0</v>
      </c>
      <c r="AH2074" s="25">
        <f t="shared" si="832"/>
        <v>0</v>
      </c>
      <c r="AI2074" s="25">
        <f t="shared" si="833"/>
        <v>0</v>
      </c>
      <c r="AJ2074" s="25">
        <f t="shared" si="834"/>
        <v>1</v>
      </c>
      <c r="AK2074" s="25">
        <f t="shared" si="835"/>
        <v>0</v>
      </c>
      <c r="AL2074" s="25">
        <f t="shared" ca="1" si="836"/>
        <v>0</v>
      </c>
      <c r="AM2074" s="25">
        <f t="shared" ca="1" si="837"/>
        <v>0</v>
      </c>
      <c r="AN2074" s="25">
        <f ca="1">IF(AM2074=0,0,COUNTIF($AM$19:AM2074,C2074*10+1))</f>
        <v>0</v>
      </c>
      <c r="AO2074" s="20">
        <f t="shared" ca="1" si="838"/>
        <v>0</v>
      </c>
      <c r="AP2074" s="32">
        <f t="shared" ca="1" si="839"/>
        <v>0</v>
      </c>
    </row>
    <row r="2075" spans="1:42" x14ac:dyDescent="0.2">
      <c r="A2075" s="14">
        <f>Daten!A2075</f>
        <v>80233</v>
      </c>
      <c r="B2075" s="7" t="str">
        <f>Daten!B2075</f>
        <v xml:space="preserve">Schoppernau                                       </v>
      </c>
      <c r="C2075" s="14">
        <f t="shared" si="815"/>
        <v>8</v>
      </c>
      <c r="D2075" s="9">
        <f>Daten!D2075</f>
        <v>0</v>
      </c>
      <c r="E2075" s="8">
        <f>Daten!E2075</f>
        <v>944</v>
      </c>
      <c r="F2075" s="8">
        <f>Daten!F2075</f>
        <v>947</v>
      </c>
      <c r="G2075" s="26">
        <f t="shared" si="816"/>
        <v>-3</v>
      </c>
      <c r="H2075" s="28">
        <f t="shared" si="817"/>
        <v>-3.1678986272439284E-3</v>
      </c>
      <c r="I2075" s="20">
        <f t="shared" si="818"/>
        <v>13.490446945149634</v>
      </c>
      <c r="J2075" s="20">
        <f t="shared" si="819"/>
        <v>-16.490446945149635</v>
      </c>
      <c r="K2075" s="26">
        <f t="shared" si="820"/>
        <v>8245.2234725748185</v>
      </c>
      <c r="L2075" s="15">
        <f>Daten!G2075</f>
        <v>159</v>
      </c>
      <c r="M2075" s="15">
        <f>Daten!H2075</f>
        <v>612</v>
      </c>
      <c r="N2075" s="15">
        <f>Daten!I2075</f>
        <v>173</v>
      </c>
      <c r="O2075" s="27">
        <f t="shared" si="821"/>
        <v>0.54248366013071891</v>
      </c>
      <c r="P2075" s="15">
        <f t="shared" si="822"/>
        <v>350.33916598577139</v>
      </c>
      <c r="Q2075" s="20">
        <f t="shared" si="823"/>
        <v>-18.339165985771388</v>
      </c>
      <c r="R2075" s="26">
        <f t="shared" si="824"/>
        <v>-3667.8331971542775</v>
      </c>
      <c r="S2075" s="8">
        <f>Daten!K2075</f>
        <v>3762.9</v>
      </c>
      <c r="T2075" s="8">
        <f>Daten!L2075</f>
        <v>127035.05</v>
      </c>
      <c r="U2075" s="8">
        <f>Daten!M2075</f>
        <v>282136.25</v>
      </c>
      <c r="V2075" s="8">
        <f>Daten!N2075</f>
        <v>500</v>
      </c>
      <c r="W2075" s="8">
        <f>Daten!O2075</f>
        <v>500</v>
      </c>
      <c r="X2075" s="22">
        <f t="shared" si="825"/>
        <v>412934.2</v>
      </c>
      <c r="Y2075" s="8">
        <f t="shared" si="826"/>
        <v>387255.59510988701</v>
      </c>
      <c r="Z2075" s="20">
        <f t="shared" si="827"/>
        <v>25678.604890112998</v>
      </c>
      <c r="AA2075" s="26">
        <f t="shared" si="828"/>
        <v>-2567.8604890113002</v>
      </c>
      <c r="AB2075" s="31">
        <f t="shared" si="829"/>
        <v>2009.5297864092408</v>
      </c>
      <c r="AC2075" s="30">
        <f t="shared" si="830"/>
        <v>2009.5297864092408</v>
      </c>
      <c r="AG2075" s="25">
        <f t="shared" si="831"/>
        <v>8245.2234725748185</v>
      </c>
      <c r="AH2075" s="25">
        <f t="shared" si="832"/>
        <v>-2567.8604890113002</v>
      </c>
      <c r="AI2075" s="25">
        <f t="shared" si="833"/>
        <v>5677.3629835635184</v>
      </c>
      <c r="AJ2075" s="25">
        <f t="shared" si="834"/>
        <v>1</v>
      </c>
      <c r="AK2075" s="25">
        <f t="shared" si="835"/>
        <v>5677.3629835635184</v>
      </c>
      <c r="AL2075" s="25">
        <f t="shared" ca="1" si="836"/>
        <v>11658</v>
      </c>
      <c r="AM2075" s="25">
        <f t="shared" ca="1" si="837"/>
        <v>81</v>
      </c>
      <c r="AN2075" s="25">
        <f ca="1">IF(AM2075=0,0,COUNTIF($AM$19:AM2075,C2075*10+1))</f>
        <v>16</v>
      </c>
      <c r="AO2075" s="20">
        <f t="shared" ca="1" si="838"/>
        <v>0</v>
      </c>
      <c r="AP2075" s="32">
        <f t="shared" ca="1" si="839"/>
        <v>11658</v>
      </c>
    </row>
    <row r="2076" spans="1:42" x14ac:dyDescent="0.2">
      <c r="A2076" s="14">
        <f>Daten!A2076</f>
        <v>80234</v>
      </c>
      <c r="B2076" s="7" t="str">
        <f>Daten!B2076</f>
        <v xml:space="preserve">Schröcken                                        </v>
      </c>
      <c r="C2076" s="14">
        <f t="shared" si="815"/>
        <v>8</v>
      </c>
      <c r="D2076" s="9">
        <f>Daten!D2076</f>
        <v>0</v>
      </c>
      <c r="E2076" s="8">
        <f>Daten!E2076</f>
        <v>213</v>
      </c>
      <c r="F2076" s="8">
        <f>Daten!F2076</f>
        <v>208</v>
      </c>
      <c r="G2076" s="26">
        <f t="shared" si="816"/>
        <v>5</v>
      </c>
      <c r="H2076" s="28">
        <f t="shared" si="817"/>
        <v>2.403846153846154E-2</v>
      </c>
      <c r="I2076" s="20">
        <f t="shared" si="818"/>
        <v>2.9630548728522954</v>
      </c>
      <c r="J2076" s="20">
        <f t="shared" si="819"/>
        <v>2.0369451271477046</v>
      </c>
      <c r="K2076" s="26">
        <f t="shared" si="820"/>
        <v>-1018.4725635738523</v>
      </c>
      <c r="L2076" s="15">
        <f>Daten!G2076</f>
        <v>27</v>
      </c>
      <c r="M2076" s="15">
        <f>Daten!H2076</f>
        <v>144</v>
      </c>
      <c r="N2076" s="15">
        <f>Daten!I2076</f>
        <v>42</v>
      </c>
      <c r="O2076" s="27">
        <f t="shared" si="821"/>
        <v>0.47916666666666669</v>
      </c>
      <c r="P2076" s="15">
        <f t="shared" si="822"/>
        <v>82.432744937828559</v>
      </c>
      <c r="Q2076" s="20">
        <f t="shared" si="823"/>
        <v>-13.432744937828559</v>
      </c>
      <c r="R2076" s="26">
        <f t="shared" si="824"/>
        <v>-2686.5489875657117</v>
      </c>
      <c r="S2076" s="8">
        <f>Daten!K2076</f>
        <v>745.35</v>
      </c>
      <c r="T2076" s="8">
        <f>Daten!L2076</f>
        <v>54748.11</v>
      </c>
      <c r="U2076" s="8">
        <f>Daten!M2076</f>
        <v>119993.87</v>
      </c>
      <c r="V2076" s="8">
        <f>Daten!N2076</f>
        <v>500</v>
      </c>
      <c r="W2076" s="8">
        <f>Daten!O2076</f>
        <v>500</v>
      </c>
      <c r="X2076" s="22">
        <f t="shared" si="825"/>
        <v>175487.33</v>
      </c>
      <c r="Y2076" s="8">
        <f t="shared" si="826"/>
        <v>87378.645930514773</v>
      </c>
      <c r="Z2076" s="20">
        <f t="shared" si="827"/>
        <v>88108.684069485214</v>
      </c>
      <c r="AA2076" s="26">
        <f t="shared" si="828"/>
        <v>-8810.8684069485225</v>
      </c>
      <c r="AB2076" s="31">
        <f t="shared" si="829"/>
        <v>-12515.889958088086</v>
      </c>
      <c r="AC2076" s="30">
        <f t="shared" si="830"/>
        <v>0</v>
      </c>
      <c r="AG2076" s="25">
        <f t="shared" si="831"/>
        <v>0</v>
      </c>
      <c r="AH2076" s="25">
        <f t="shared" si="832"/>
        <v>0</v>
      </c>
      <c r="AI2076" s="25">
        <f t="shared" si="833"/>
        <v>0</v>
      </c>
      <c r="AJ2076" s="25">
        <f t="shared" si="834"/>
        <v>1</v>
      </c>
      <c r="AK2076" s="25">
        <f t="shared" si="835"/>
        <v>0</v>
      </c>
      <c r="AL2076" s="25">
        <f t="shared" ca="1" si="836"/>
        <v>0</v>
      </c>
      <c r="AM2076" s="25">
        <f t="shared" ca="1" si="837"/>
        <v>0</v>
      </c>
      <c r="AN2076" s="25">
        <f ca="1">IF(AM2076=0,0,COUNTIF($AM$19:AM2076,C2076*10+1))</f>
        <v>0</v>
      </c>
      <c r="AO2076" s="20">
        <f t="shared" ca="1" si="838"/>
        <v>0</v>
      </c>
      <c r="AP2076" s="32">
        <f t="shared" ca="1" si="839"/>
        <v>0</v>
      </c>
    </row>
    <row r="2077" spans="1:42" x14ac:dyDescent="0.2">
      <c r="A2077" s="14">
        <f>Daten!A2077</f>
        <v>80235</v>
      </c>
      <c r="B2077" s="7" t="str">
        <f>Daten!B2077</f>
        <v xml:space="preserve">Schwarzach                                        </v>
      </c>
      <c r="C2077" s="14">
        <f t="shared" si="815"/>
        <v>8</v>
      </c>
      <c r="D2077" s="9">
        <f>Daten!D2077</f>
        <v>0</v>
      </c>
      <c r="E2077" s="8">
        <f>Daten!E2077</f>
        <v>3856</v>
      </c>
      <c r="F2077" s="8">
        <f>Daten!F2077</f>
        <v>3939</v>
      </c>
      <c r="G2077" s="26">
        <f t="shared" si="816"/>
        <v>-83</v>
      </c>
      <c r="H2077" s="28">
        <f t="shared" si="817"/>
        <v>-2.107133790302107E-2</v>
      </c>
      <c r="I2077" s="20">
        <f t="shared" si="818"/>
        <v>56.112851654640345</v>
      </c>
      <c r="J2077" s="20">
        <f t="shared" si="819"/>
        <v>-139.11285165464034</v>
      </c>
      <c r="K2077" s="26">
        <f t="shared" si="820"/>
        <v>69556.42582732017</v>
      </c>
      <c r="L2077" s="15">
        <f>Daten!G2077</f>
        <v>604</v>
      </c>
      <c r="M2077" s="15">
        <f>Daten!H2077</f>
        <v>2478</v>
      </c>
      <c r="N2077" s="15">
        <f>Daten!I2077</f>
        <v>774</v>
      </c>
      <c r="O2077" s="27">
        <f t="shared" si="821"/>
        <v>0.55609362389023409</v>
      </c>
      <c r="P2077" s="15">
        <f t="shared" si="822"/>
        <v>1418.5301524717997</v>
      </c>
      <c r="Q2077" s="20">
        <f t="shared" si="823"/>
        <v>-40.530152471799738</v>
      </c>
      <c r="R2077" s="26">
        <f t="shared" si="824"/>
        <v>-8106.0304943599476</v>
      </c>
      <c r="S2077" s="8">
        <f>Daten!K2077</f>
        <v>1387.31</v>
      </c>
      <c r="T2077" s="8">
        <f>Daten!L2077</f>
        <v>414256.07</v>
      </c>
      <c r="U2077" s="8">
        <f>Daten!M2077</f>
        <v>3030759.37</v>
      </c>
      <c r="V2077" s="8">
        <f>Daten!N2077</f>
        <v>500</v>
      </c>
      <c r="W2077" s="8">
        <f>Daten!O2077</f>
        <v>500</v>
      </c>
      <c r="X2077" s="22">
        <f t="shared" si="825"/>
        <v>3446402.75</v>
      </c>
      <c r="Y2077" s="8">
        <f t="shared" si="826"/>
        <v>1581840.6512115726</v>
      </c>
      <c r="Z2077" s="20">
        <f t="shared" si="827"/>
        <v>1864562.0987884274</v>
      </c>
      <c r="AA2077" s="26">
        <f t="shared" si="828"/>
        <v>-186456.20987884275</v>
      </c>
      <c r="AB2077" s="31">
        <f t="shared" si="829"/>
        <v>-125005.81454588253</v>
      </c>
      <c r="AC2077" s="30">
        <f t="shared" si="830"/>
        <v>0</v>
      </c>
      <c r="AG2077" s="25">
        <f t="shared" si="831"/>
        <v>0</v>
      </c>
      <c r="AH2077" s="25">
        <f t="shared" si="832"/>
        <v>0</v>
      </c>
      <c r="AI2077" s="25">
        <f t="shared" si="833"/>
        <v>0</v>
      </c>
      <c r="AJ2077" s="25">
        <f t="shared" si="834"/>
        <v>1</v>
      </c>
      <c r="AK2077" s="25">
        <f t="shared" si="835"/>
        <v>0</v>
      </c>
      <c r="AL2077" s="25">
        <f t="shared" ca="1" si="836"/>
        <v>0</v>
      </c>
      <c r="AM2077" s="25">
        <f t="shared" ca="1" si="837"/>
        <v>0</v>
      </c>
      <c r="AN2077" s="25">
        <f ca="1">IF(AM2077=0,0,COUNTIF($AM$19:AM2077,C2077*10+1))</f>
        <v>0</v>
      </c>
      <c r="AO2077" s="20">
        <f t="shared" ca="1" si="838"/>
        <v>0</v>
      </c>
      <c r="AP2077" s="32">
        <f t="shared" ca="1" si="839"/>
        <v>0</v>
      </c>
    </row>
    <row r="2078" spans="1:42" x14ac:dyDescent="0.2">
      <c r="A2078" s="14">
        <f>Daten!A2078</f>
        <v>80236</v>
      </c>
      <c r="B2078" s="7" t="str">
        <f>Daten!B2078</f>
        <v xml:space="preserve">Schwarzenberg                                     </v>
      </c>
      <c r="C2078" s="14">
        <f t="shared" si="815"/>
        <v>8</v>
      </c>
      <c r="D2078" s="9">
        <f>Daten!D2078</f>
        <v>0</v>
      </c>
      <c r="E2078" s="8">
        <f>Daten!E2078</f>
        <v>1880</v>
      </c>
      <c r="F2078" s="8">
        <f>Daten!F2078</f>
        <v>1819</v>
      </c>
      <c r="G2078" s="26">
        <f t="shared" si="816"/>
        <v>61</v>
      </c>
      <c r="H2078" s="28">
        <f t="shared" si="817"/>
        <v>3.3534909290819134E-2</v>
      </c>
      <c r="I2078" s="20">
        <f t="shared" si="818"/>
        <v>25.912484681338103</v>
      </c>
      <c r="J2078" s="20">
        <f t="shared" si="819"/>
        <v>35.0875153186619</v>
      </c>
      <c r="K2078" s="26">
        <f t="shared" si="820"/>
        <v>-17543.75765933095</v>
      </c>
      <c r="L2078" s="15">
        <f>Daten!G2078</f>
        <v>323</v>
      </c>
      <c r="M2078" s="15">
        <f>Daten!H2078</f>
        <v>1246</v>
      </c>
      <c r="N2078" s="15">
        <f>Daten!I2078</f>
        <v>311</v>
      </c>
      <c r="O2078" s="27">
        <f t="shared" si="821"/>
        <v>0.5088282504012841</v>
      </c>
      <c r="P2078" s="15">
        <f t="shared" si="822"/>
        <v>713.27222355926654</v>
      </c>
      <c r="Q2078" s="20">
        <f t="shared" si="823"/>
        <v>-79.272223559266536</v>
      </c>
      <c r="R2078" s="26">
        <f t="shared" si="824"/>
        <v>-15854.444711853306</v>
      </c>
      <c r="S2078" s="8">
        <f>Daten!K2078</f>
        <v>5656.57</v>
      </c>
      <c r="T2078" s="8">
        <f>Daten!L2078</f>
        <v>183982.95</v>
      </c>
      <c r="U2078" s="8">
        <f>Daten!M2078</f>
        <v>458365.62</v>
      </c>
      <c r="V2078" s="8">
        <f>Daten!N2078</f>
        <v>500</v>
      </c>
      <c r="W2078" s="8">
        <f>Daten!O2078</f>
        <v>500</v>
      </c>
      <c r="X2078" s="22">
        <f t="shared" si="825"/>
        <v>648005.14</v>
      </c>
      <c r="Y2078" s="8">
        <f t="shared" si="826"/>
        <v>771229.36314257164</v>
      </c>
      <c r="Z2078" s="20">
        <f t="shared" si="827"/>
        <v>-123224.22314257163</v>
      </c>
      <c r="AA2078" s="26">
        <f t="shared" si="828"/>
        <v>12322.422314257165</v>
      </c>
      <c r="AB2078" s="31">
        <f t="shared" si="829"/>
        <v>-21075.780056927091</v>
      </c>
      <c r="AC2078" s="30">
        <f t="shared" si="830"/>
        <v>0</v>
      </c>
      <c r="AG2078" s="25">
        <f t="shared" si="831"/>
        <v>0</v>
      </c>
      <c r="AH2078" s="25">
        <f t="shared" si="832"/>
        <v>0</v>
      </c>
      <c r="AI2078" s="25">
        <f t="shared" si="833"/>
        <v>0</v>
      </c>
      <c r="AJ2078" s="25">
        <f t="shared" si="834"/>
        <v>1</v>
      </c>
      <c r="AK2078" s="25">
        <f t="shared" si="835"/>
        <v>0</v>
      </c>
      <c r="AL2078" s="25">
        <f t="shared" ca="1" si="836"/>
        <v>0</v>
      </c>
      <c r="AM2078" s="25">
        <f t="shared" ca="1" si="837"/>
        <v>0</v>
      </c>
      <c r="AN2078" s="25">
        <f ca="1">IF(AM2078=0,0,COUNTIF($AM$19:AM2078,C2078*10+1))</f>
        <v>0</v>
      </c>
      <c r="AO2078" s="20">
        <f t="shared" ca="1" si="838"/>
        <v>0</v>
      </c>
      <c r="AP2078" s="32">
        <f t="shared" ca="1" si="839"/>
        <v>0</v>
      </c>
    </row>
    <row r="2079" spans="1:42" x14ac:dyDescent="0.2">
      <c r="A2079" s="14">
        <f>Daten!A2079</f>
        <v>80237</v>
      </c>
      <c r="B2079" s="7" t="str">
        <f>Daten!B2079</f>
        <v xml:space="preserve">Sibratsgfäll                                     </v>
      </c>
      <c r="C2079" s="14">
        <f t="shared" si="815"/>
        <v>8</v>
      </c>
      <c r="D2079" s="9">
        <f>Daten!D2079</f>
        <v>0</v>
      </c>
      <c r="E2079" s="8">
        <f>Daten!E2079</f>
        <v>458</v>
      </c>
      <c r="F2079" s="8">
        <f>Daten!F2079</f>
        <v>422</v>
      </c>
      <c r="G2079" s="26">
        <f t="shared" si="816"/>
        <v>36</v>
      </c>
      <c r="H2079" s="28">
        <f t="shared" si="817"/>
        <v>8.5308056872037921E-2</v>
      </c>
      <c r="I2079" s="20">
        <f t="shared" si="818"/>
        <v>6.0115824824214839</v>
      </c>
      <c r="J2079" s="20">
        <f t="shared" si="819"/>
        <v>29.988417517578515</v>
      </c>
      <c r="K2079" s="26">
        <f t="shared" si="820"/>
        <v>-14994.208758789258</v>
      </c>
      <c r="L2079" s="15">
        <f>Daten!G2079</f>
        <v>92</v>
      </c>
      <c r="M2079" s="15">
        <f>Daten!H2079</f>
        <v>268</v>
      </c>
      <c r="N2079" s="15">
        <f>Daten!I2079</f>
        <v>98</v>
      </c>
      <c r="O2079" s="27">
        <f t="shared" si="821"/>
        <v>0.70895522388059706</v>
      </c>
      <c r="P2079" s="15">
        <f t="shared" si="822"/>
        <v>153.41649752318094</v>
      </c>
      <c r="Q2079" s="20">
        <f t="shared" si="823"/>
        <v>36.583502476819064</v>
      </c>
      <c r="R2079" s="26">
        <f t="shared" si="824"/>
        <v>7316.7004953638125</v>
      </c>
      <c r="S2079" s="8">
        <f>Daten!K2079</f>
        <v>3139.34</v>
      </c>
      <c r="T2079" s="8">
        <f>Daten!L2079</f>
        <v>55850.05</v>
      </c>
      <c r="U2079" s="8">
        <f>Daten!M2079</f>
        <v>31016.62</v>
      </c>
      <c r="V2079" s="8">
        <f>Daten!N2079</f>
        <v>500</v>
      </c>
      <c r="W2079" s="8">
        <f>Daten!O2079</f>
        <v>500</v>
      </c>
      <c r="X2079" s="22">
        <f t="shared" si="825"/>
        <v>90006.01</v>
      </c>
      <c r="Y2079" s="8">
        <f t="shared" si="826"/>
        <v>187884.60016983925</v>
      </c>
      <c r="Z2079" s="20">
        <f t="shared" si="827"/>
        <v>-97878.590169839255</v>
      </c>
      <c r="AA2079" s="26">
        <f t="shared" si="828"/>
        <v>9787.8590169839263</v>
      </c>
      <c r="AB2079" s="31">
        <f t="shared" si="829"/>
        <v>2110.3507535584804</v>
      </c>
      <c r="AC2079" s="30">
        <f t="shared" si="830"/>
        <v>2110.3507535584804</v>
      </c>
      <c r="AG2079" s="25">
        <f t="shared" si="831"/>
        <v>-14994.208758789258</v>
      </c>
      <c r="AH2079" s="25">
        <f t="shared" si="832"/>
        <v>9787.8590169839263</v>
      </c>
      <c r="AI2079" s="25">
        <f t="shared" si="833"/>
        <v>-5206.3497418053321</v>
      </c>
      <c r="AJ2079" s="25">
        <f t="shared" si="834"/>
        <v>1</v>
      </c>
      <c r="AK2079" s="25">
        <f t="shared" si="835"/>
        <v>0</v>
      </c>
      <c r="AL2079" s="25">
        <f t="shared" ca="1" si="836"/>
        <v>0</v>
      </c>
      <c r="AM2079" s="25">
        <f t="shared" ca="1" si="837"/>
        <v>0</v>
      </c>
      <c r="AN2079" s="25">
        <f ca="1">IF(AM2079=0,0,COUNTIF($AM$19:AM2079,C2079*10+1))</f>
        <v>0</v>
      </c>
      <c r="AO2079" s="20">
        <f t="shared" ca="1" si="838"/>
        <v>0</v>
      </c>
      <c r="AP2079" s="32">
        <f t="shared" ca="1" si="839"/>
        <v>0</v>
      </c>
    </row>
    <row r="2080" spans="1:42" x14ac:dyDescent="0.2">
      <c r="A2080" s="14">
        <f>Daten!A2080</f>
        <v>80238</v>
      </c>
      <c r="B2080" s="7" t="str">
        <f>Daten!B2080</f>
        <v xml:space="preserve">Sulzberg                                          </v>
      </c>
      <c r="C2080" s="14">
        <f t="shared" si="815"/>
        <v>8</v>
      </c>
      <c r="D2080" s="9">
        <f>Daten!D2080</f>
        <v>0</v>
      </c>
      <c r="E2080" s="8">
        <f>Daten!E2080</f>
        <v>1877</v>
      </c>
      <c r="F2080" s="8">
        <f>Daten!F2080</f>
        <v>1832</v>
      </c>
      <c r="G2080" s="26">
        <f t="shared" si="816"/>
        <v>45</v>
      </c>
      <c r="H2080" s="28">
        <f t="shared" si="817"/>
        <v>2.4563318777292575E-2</v>
      </c>
      <c r="I2080" s="20">
        <f t="shared" si="818"/>
        <v>26.097675610891372</v>
      </c>
      <c r="J2080" s="20">
        <f t="shared" si="819"/>
        <v>18.902324389108628</v>
      </c>
      <c r="K2080" s="26">
        <f t="shared" si="820"/>
        <v>-9451.1621945543138</v>
      </c>
      <c r="L2080" s="15">
        <f>Daten!G2080</f>
        <v>330</v>
      </c>
      <c r="M2080" s="15">
        <f>Daten!H2080</f>
        <v>1190</v>
      </c>
      <c r="N2080" s="15">
        <f>Daten!I2080</f>
        <v>357</v>
      </c>
      <c r="O2080" s="27">
        <f t="shared" si="821"/>
        <v>0.57731092436974785</v>
      </c>
      <c r="P2080" s="15">
        <f t="shared" si="822"/>
        <v>681.2150449723332</v>
      </c>
      <c r="Q2080" s="20">
        <f t="shared" si="823"/>
        <v>5.7849550276667969</v>
      </c>
      <c r="R2080" s="26">
        <f t="shared" si="824"/>
        <v>1156.9910055333594</v>
      </c>
      <c r="S2080" s="8">
        <f>Daten!K2080</f>
        <v>10393.16</v>
      </c>
      <c r="T2080" s="8">
        <f>Daten!L2080</f>
        <v>133428.26</v>
      </c>
      <c r="U2080" s="8">
        <f>Daten!M2080</f>
        <v>302557.75</v>
      </c>
      <c r="V2080" s="8">
        <f>Daten!N2080</f>
        <v>500</v>
      </c>
      <c r="W2080" s="8">
        <f>Daten!O2080</f>
        <v>500</v>
      </c>
      <c r="X2080" s="22">
        <f t="shared" si="825"/>
        <v>446379.17000000004</v>
      </c>
      <c r="Y2080" s="8">
        <f t="shared" si="826"/>
        <v>769998.67798862071</v>
      </c>
      <c r="Z2080" s="20">
        <f t="shared" si="827"/>
        <v>-323619.50798862067</v>
      </c>
      <c r="AA2080" s="26">
        <f t="shared" si="828"/>
        <v>32361.950798862068</v>
      </c>
      <c r="AB2080" s="31">
        <f t="shared" si="829"/>
        <v>24067.779609841113</v>
      </c>
      <c r="AC2080" s="30">
        <f t="shared" si="830"/>
        <v>24067.779609841113</v>
      </c>
      <c r="AG2080" s="25">
        <f t="shared" si="831"/>
        <v>-9451.1621945543138</v>
      </c>
      <c r="AH2080" s="25">
        <f t="shared" si="832"/>
        <v>32361.950798862068</v>
      </c>
      <c r="AI2080" s="25">
        <f t="shared" si="833"/>
        <v>22910.788604307752</v>
      </c>
      <c r="AJ2080" s="25">
        <f t="shared" si="834"/>
        <v>1</v>
      </c>
      <c r="AK2080" s="25">
        <f t="shared" si="835"/>
        <v>22910.788604307752</v>
      </c>
      <c r="AL2080" s="25">
        <f t="shared" ca="1" si="836"/>
        <v>47044</v>
      </c>
      <c r="AM2080" s="25">
        <f t="shared" ca="1" si="837"/>
        <v>81</v>
      </c>
      <c r="AN2080" s="25">
        <f ca="1">IF(AM2080=0,0,COUNTIF($AM$19:AM2080,C2080*10+1))</f>
        <v>17</v>
      </c>
      <c r="AO2080" s="20">
        <f t="shared" ca="1" si="838"/>
        <v>0</v>
      </c>
      <c r="AP2080" s="32">
        <f t="shared" ca="1" si="839"/>
        <v>47044</v>
      </c>
    </row>
    <row r="2081" spans="1:42" x14ac:dyDescent="0.2">
      <c r="A2081" s="14">
        <f>Daten!A2081</f>
        <v>80239</v>
      </c>
      <c r="B2081" s="7" t="str">
        <f>Daten!B2081</f>
        <v xml:space="preserve">Warth                                             </v>
      </c>
      <c r="C2081" s="14">
        <f t="shared" si="815"/>
        <v>8</v>
      </c>
      <c r="D2081" s="9">
        <f>Daten!D2081</f>
        <v>0</v>
      </c>
      <c r="E2081" s="8">
        <f>Daten!E2081</f>
        <v>175</v>
      </c>
      <c r="F2081" s="8">
        <f>Daten!F2081</f>
        <v>167</v>
      </c>
      <c r="G2081" s="26">
        <f t="shared" si="816"/>
        <v>8</v>
      </c>
      <c r="H2081" s="28">
        <f t="shared" si="817"/>
        <v>4.790419161676647E-2</v>
      </c>
      <c r="I2081" s="20">
        <f t="shared" si="818"/>
        <v>2.3789911719535257</v>
      </c>
      <c r="J2081" s="20">
        <f t="shared" si="819"/>
        <v>5.6210088280464738</v>
      </c>
      <c r="K2081" s="26">
        <f t="shared" si="820"/>
        <v>-2810.5044140232371</v>
      </c>
      <c r="L2081" s="15">
        <f>Daten!G2081</f>
        <v>28</v>
      </c>
      <c r="M2081" s="15">
        <f>Daten!H2081</f>
        <v>115</v>
      </c>
      <c r="N2081" s="15">
        <f>Daten!I2081</f>
        <v>32</v>
      </c>
      <c r="O2081" s="27">
        <f t="shared" si="821"/>
        <v>0.52173913043478259</v>
      </c>
      <c r="P2081" s="15">
        <f t="shared" si="822"/>
        <v>65.83170602673809</v>
      </c>
      <c r="Q2081" s="20">
        <f t="shared" si="823"/>
        <v>-5.8317060267380896</v>
      </c>
      <c r="R2081" s="26">
        <f t="shared" si="824"/>
        <v>-1166.3412053476179</v>
      </c>
      <c r="S2081" s="8">
        <f>Daten!K2081</f>
        <v>946.66</v>
      </c>
      <c r="T2081" s="8">
        <f>Daten!L2081</f>
        <v>96774.49</v>
      </c>
      <c r="U2081" s="8">
        <f>Daten!M2081</f>
        <v>362599.31</v>
      </c>
      <c r="V2081" s="8">
        <f>Daten!N2081</f>
        <v>500</v>
      </c>
      <c r="W2081" s="8">
        <f>Daten!O2081</f>
        <v>500</v>
      </c>
      <c r="X2081" s="22">
        <f t="shared" si="825"/>
        <v>460320.46</v>
      </c>
      <c r="Y2081" s="8">
        <f t="shared" si="826"/>
        <v>71789.967313803209</v>
      </c>
      <c r="Z2081" s="20">
        <f t="shared" si="827"/>
        <v>388530.49268619681</v>
      </c>
      <c r="AA2081" s="26">
        <f t="shared" si="828"/>
        <v>-38853.049268619681</v>
      </c>
      <c r="AB2081" s="31">
        <f t="shared" si="829"/>
        <v>-42829.894887990537</v>
      </c>
      <c r="AC2081" s="30">
        <f t="shared" si="830"/>
        <v>0</v>
      </c>
      <c r="AG2081" s="25">
        <f t="shared" si="831"/>
        <v>0</v>
      </c>
      <c r="AH2081" s="25">
        <f t="shared" si="832"/>
        <v>0</v>
      </c>
      <c r="AI2081" s="25">
        <f t="shared" si="833"/>
        <v>0</v>
      </c>
      <c r="AJ2081" s="25">
        <f t="shared" si="834"/>
        <v>1</v>
      </c>
      <c r="AK2081" s="25">
        <f t="shared" si="835"/>
        <v>0</v>
      </c>
      <c r="AL2081" s="25">
        <f t="shared" ca="1" si="836"/>
        <v>0</v>
      </c>
      <c r="AM2081" s="25">
        <f t="shared" ca="1" si="837"/>
        <v>0</v>
      </c>
      <c r="AN2081" s="25">
        <f ca="1">IF(AM2081=0,0,COUNTIF($AM$19:AM2081,C2081*10+1))</f>
        <v>0</v>
      </c>
      <c r="AO2081" s="20">
        <f t="shared" ca="1" si="838"/>
        <v>0</v>
      </c>
      <c r="AP2081" s="32">
        <f t="shared" ca="1" si="839"/>
        <v>0</v>
      </c>
    </row>
    <row r="2082" spans="1:42" x14ac:dyDescent="0.2">
      <c r="A2082" s="14">
        <f>Daten!A2082</f>
        <v>80240</v>
      </c>
      <c r="B2082" s="7" t="str">
        <f>Daten!B2082</f>
        <v xml:space="preserve">Wolfurt                                           </v>
      </c>
      <c r="C2082" s="14">
        <f t="shared" si="815"/>
        <v>8</v>
      </c>
      <c r="D2082" s="9">
        <f>Daten!D2082</f>
        <v>0</v>
      </c>
      <c r="E2082" s="8">
        <f>Daten!E2082</f>
        <v>8885</v>
      </c>
      <c r="F2082" s="8">
        <f>Daten!F2082</f>
        <v>8566</v>
      </c>
      <c r="G2082" s="26">
        <f t="shared" si="816"/>
        <v>319</v>
      </c>
      <c r="H2082" s="28">
        <f t="shared" si="817"/>
        <v>3.7240252159701143E-2</v>
      </c>
      <c r="I2082" s="20">
        <f t="shared" si="818"/>
        <v>122.02657711948444</v>
      </c>
      <c r="J2082" s="20">
        <f t="shared" si="819"/>
        <v>196.97342288051556</v>
      </c>
      <c r="K2082" s="26">
        <f t="shared" si="820"/>
        <v>-98486.711440257772</v>
      </c>
      <c r="L2082" s="15">
        <f>Daten!G2082</f>
        <v>1490</v>
      </c>
      <c r="M2082" s="15">
        <f>Daten!H2082</f>
        <v>5789</v>
      </c>
      <c r="N2082" s="15">
        <f>Daten!I2082</f>
        <v>1606</v>
      </c>
      <c r="O2082" s="27">
        <f t="shared" si="821"/>
        <v>0.53480739333218175</v>
      </c>
      <c r="P2082" s="15">
        <f t="shared" si="822"/>
        <v>3313.9108364242329</v>
      </c>
      <c r="Q2082" s="20">
        <f t="shared" si="823"/>
        <v>-217.91083642423291</v>
      </c>
      <c r="R2082" s="26">
        <f t="shared" si="824"/>
        <v>-43582.167284846582</v>
      </c>
      <c r="S2082" s="8">
        <f>Daten!K2082</f>
        <v>2438.0500000000002</v>
      </c>
      <c r="T2082" s="8">
        <f>Daten!L2082</f>
        <v>964365.76</v>
      </c>
      <c r="U2082" s="8">
        <f>Daten!M2082</f>
        <v>9541880.5999999996</v>
      </c>
      <c r="V2082" s="8">
        <f>Daten!N2082</f>
        <v>500</v>
      </c>
      <c r="W2082" s="8">
        <f>Daten!O2082</f>
        <v>500</v>
      </c>
      <c r="X2082" s="22">
        <f t="shared" si="825"/>
        <v>10508684.41</v>
      </c>
      <c r="Y2082" s="8">
        <f t="shared" si="826"/>
        <v>3644879.1976179518</v>
      </c>
      <c r="Z2082" s="20">
        <f t="shared" si="827"/>
        <v>6863805.2123820484</v>
      </c>
      <c r="AA2082" s="26">
        <f t="shared" si="828"/>
        <v>-686380.52123820491</v>
      </c>
      <c r="AB2082" s="31">
        <f t="shared" si="829"/>
        <v>-828449.39996330929</v>
      </c>
      <c r="AC2082" s="30">
        <f t="shared" si="830"/>
        <v>0</v>
      </c>
      <c r="AG2082" s="25">
        <f t="shared" si="831"/>
        <v>0</v>
      </c>
      <c r="AH2082" s="25">
        <f t="shared" si="832"/>
        <v>0</v>
      </c>
      <c r="AI2082" s="25">
        <f t="shared" si="833"/>
        <v>0</v>
      </c>
      <c r="AJ2082" s="25">
        <f t="shared" si="834"/>
        <v>1</v>
      </c>
      <c r="AK2082" s="25">
        <f t="shared" si="835"/>
        <v>0</v>
      </c>
      <c r="AL2082" s="25">
        <f t="shared" ca="1" si="836"/>
        <v>0</v>
      </c>
      <c r="AM2082" s="25">
        <f t="shared" ca="1" si="837"/>
        <v>0</v>
      </c>
      <c r="AN2082" s="25">
        <f ca="1">IF(AM2082=0,0,COUNTIF($AM$19:AM2082,C2082*10+1))</f>
        <v>0</v>
      </c>
      <c r="AO2082" s="20">
        <f t="shared" ca="1" si="838"/>
        <v>0</v>
      </c>
      <c r="AP2082" s="32">
        <f t="shared" ca="1" si="839"/>
        <v>0</v>
      </c>
    </row>
    <row r="2083" spans="1:42" x14ac:dyDescent="0.2">
      <c r="A2083" s="14">
        <f>Daten!A2083</f>
        <v>80301</v>
      </c>
      <c r="B2083" s="7" t="str">
        <f>Daten!B2083</f>
        <v xml:space="preserve">Dornbirn                                          </v>
      </c>
      <c r="C2083" s="14">
        <f t="shared" si="815"/>
        <v>8</v>
      </c>
      <c r="D2083" s="9">
        <f>Daten!D2083</f>
        <v>0</v>
      </c>
      <c r="E2083" s="8">
        <f>Daten!E2083</f>
        <v>51764</v>
      </c>
      <c r="F2083" s="8">
        <f>Daten!F2083</f>
        <v>49865</v>
      </c>
      <c r="G2083" s="26">
        <f t="shared" si="816"/>
        <v>1899</v>
      </c>
      <c r="H2083" s="28">
        <f t="shared" si="817"/>
        <v>3.808282362378422E-2</v>
      </c>
      <c r="I2083" s="20">
        <f t="shared" si="818"/>
        <v>710.34966939797937</v>
      </c>
      <c r="J2083" s="20">
        <f t="shared" si="819"/>
        <v>1188.6503306020206</v>
      </c>
      <c r="K2083" s="26">
        <f t="shared" si="820"/>
        <v>-594325.16530101036</v>
      </c>
      <c r="L2083" s="15">
        <f>Daten!G2083</f>
        <v>8066</v>
      </c>
      <c r="M2083" s="15">
        <f>Daten!H2083</f>
        <v>34320</v>
      </c>
      <c r="N2083" s="15">
        <f>Daten!I2083</f>
        <v>9376</v>
      </c>
      <c r="O2083" s="27">
        <f t="shared" si="821"/>
        <v>0.50821678321678321</v>
      </c>
      <c r="P2083" s="15">
        <f t="shared" si="822"/>
        <v>19646.47087684914</v>
      </c>
      <c r="Q2083" s="20">
        <f t="shared" si="823"/>
        <v>-2204.47087684914</v>
      </c>
      <c r="R2083" s="26">
        <f t="shared" si="824"/>
        <v>-440894.17536982801</v>
      </c>
      <c r="S2083" s="8">
        <f>Daten!K2083</f>
        <v>23869.41</v>
      </c>
      <c r="T2083" s="8">
        <f>Daten!L2083</f>
        <v>4558703.51</v>
      </c>
      <c r="U2083" s="8">
        <f>Daten!M2083</f>
        <v>29981834.260000002</v>
      </c>
      <c r="V2083" s="8">
        <f>Daten!N2083</f>
        <v>500</v>
      </c>
      <c r="W2083" s="8">
        <f>Daten!O2083</f>
        <v>500</v>
      </c>
      <c r="X2083" s="22">
        <f t="shared" si="825"/>
        <v>34564407.18</v>
      </c>
      <c r="Y2083" s="8">
        <f t="shared" si="826"/>
        <v>21235062.103038341</v>
      </c>
      <c r="Z2083" s="20">
        <f t="shared" si="827"/>
        <v>13329345.076961659</v>
      </c>
      <c r="AA2083" s="26">
        <f t="shared" si="828"/>
        <v>-1332934.5076961659</v>
      </c>
      <c r="AB2083" s="31">
        <f t="shared" si="829"/>
        <v>-2368153.8483670042</v>
      </c>
      <c r="AC2083" s="30">
        <f t="shared" si="830"/>
        <v>0</v>
      </c>
      <c r="AG2083" s="25">
        <f t="shared" si="831"/>
        <v>0</v>
      </c>
      <c r="AH2083" s="25">
        <f t="shared" si="832"/>
        <v>0</v>
      </c>
      <c r="AI2083" s="25">
        <f t="shared" si="833"/>
        <v>0</v>
      </c>
      <c r="AJ2083" s="25">
        <f t="shared" si="834"/>
        <v>1</v>
      </c>
      <c r="AK2083" s="25">
        <f t="shared" si="835"/>
        <v>0</v>
      </c>
      <c r="AL2083" s="25">
        <f t="shared" ca="1" si="836"/>
        <v>0</v>
      </c>
      <c r="AM2083" s="25">
        <f t="shared" ca="1" si="837"/>
        <v>0</v>
      </c>
      <c r="AN2083" s="25">
        <f ca="1">IF(AM2083=0,0,COUNTIF($AM$19:AM2083,C2083*10+1))</f>
        <v>0</v>
      </c>
      <c r="AO2083" s="20">
        <f t="shared" ca="1" si="838"/>
        <v>0</v>
      </c>
      <c r="AP2083" s="32">
        <f t="shared" ca="1" si="839"/>
        <v>0</v>
      </c>
    </row>
    <row r="2084" spans="1:42" x14ac:dyDescent="0.2">
      <c r="A2084" s="14">
        <f>Daten!A2084</f>
        <v>80302</v>
      </c>
      <c r="B2084" s="7" t="str">
        <f>Daten!B2084</f>
        <v xml:space="preserve">Hohenems                                          </v>
      </c>
      <c r="C2084" s="14">
        <f t="shared" si="815"/>
        <v>8</v>
      </c>
      <c r="D2084" s="9">
        <f>Daten!D2084</f>
        <v>0</v>
      </c>
      <c r="E2084" s="8">
        <f>Daten!E2084</f>
        <v>17360</v>
      </c>
      <c r="F2084" s="8">
        <f>Daten!F2084</f>
        <v>16735</v>
      </c>
      <c r="G2084" s="26">
        <f t="shared" si="816"/>
        <v>625</v>
      </c>
      <c r="H2084" s="28">
        <f t="shared" si="817"/>
        <v>3.7346877801015838E-2</v>
      </c>
      <c r="I2084" s="20">
        <f t="shared" si="818"/>
        <v>238.39770815953446</v>
      </c>
      <c r="J2084" s="20">
        <f t="shared" si="819"/>
        <v>386.60229184046557</v>
      </c>
      <c r="K2084" s="26">
        <f t="shared" si="820"/>
        <v>-193301.14592023278</v>
      </c>
      <c r="L2084" s="15">
        <f>Daten!G2084</f>
        <v>2794</v>
      </c>
      <c r="M2084" s="15">
        <f>Daten!H2084</f>
        <v>11645</v>
      </c>
      <c r="N2084" s="15">
        <f>Daten!I2084</f>
        <v>2921</v>
      </c>
      <c r="O2084" s="27">
        <f t="shared" si="821"/>
        <v>0.49076857020180337</v>
      </c>
      <c r="P2084" s="15">
        <f t="shared" si="822"/>
        <v>6666.1757972292608</v>
      </c>
      <c r="Q2084" s="20">
        <f t="shared" si="823"/>
        <v>-951.17579722926075</v>
      </c>
      <c r="R2084" s="26">
        <f t="shared" si="824"/>
        <v>-190235.15944585216</v>
      </c>
      <c r="S2084" s="8">
        <f>Daten!K2084</f>
        <v>8378.41</v>
      </c>
      <c r="T2084" s="8">
        <f>Daten!L2084</f>
        <v>1244507.23</v>
      </c>
      <c r="U2084" s="8">
        <f>Daten!M2084</f>
        <v>6323143.4199999999</v>
      </c>
      <c r="V2084" s="8">
        <f>Daten!N2084</f>
        <v>500</v>
      </c>
      <c r="W2084" s="8">
        <f>Daten!O2084</f>
        <v>500</v>
      </c>
      <c r="X2084" s="22">
        <f t="shared" si="825"/>
        <v>7576029.0599999996</v>
      </c>
      <c r="Y2084" s="8">
        <f t="shared" si="826"/>
        <v>7121564.7575292783</v>
      </c>
      <c r="Z2084" s="20">
        <f t="shared" si="827"/>
        <v>454464.3024707213</v>
      </c>
      <c r="AA2084" s="26">
        <f t="shared" si="828"/>
        <v>-45446.43024707213</v>
      </c>
      <c r="AB2084" s="31">
        <f t="shared" si="829"/>
        <v>-428982.73561315704</v>
      </c>
      <c r="AC2084" s="30">
        <f t="shared" si="830"/>
        <v>0</v>
      </c>
      <c r="AG2084" s="25">
        <f t="shared" si="831"/>
        <v>0</v>
      </c>
      <c r="AH2084" s="25">
        <f t="shared" si="832"/>
        <v>0</v>
      </c>
      <c r="AI2084" s="25">
        <f t="shared" si="833"/>
        <v>0</v>
      </c>
      <c r="AJ2084" s="25">
        <f t="shared" si="834"/>
        <v>1</v>
      </c>
      <c r="AK2084" s="25">
        <f t="shared" si="835"/>
        <v>0</v>
      </c>
      <c r="AL2084" s="25">
        <f t="shared" ca="1" si="836"/>
        <v>0</v>
      </c>
      <c r="AM2084" s="25">
        <f t="shared" ca="1" si="837"/>
        <v>0</v>
      </c>
      <c r="AN2084" s="25">
        <f ca="1">IF(AM2084=0,0,COUNTIF($AM$19:AM2084,C2084*10+1))</f>
        <v>0</v>
      </c>
      <c r="AO2084" s="20">
        <f t="shared" ca="1" si="838"/>
        <v>0</v>
      </c>
      <c r="AP2084" s="32">
        <f t="shared" ca="1" si="839"/>
        <v>0</v>
      </c>
    </row>
    <row r="2085" spans="1:42" x14ac:dyDescent="0.2">
      <c r="A2085" s="14">
        <f>Daten!A2085</f>
        <v>80303</v>
      </c>
      <c r="B2085" s="7" t="str">
        <f>Daten!B2085</f>
        <v xml:space="preserve">Lustenau                                          </v>
      </c>
      <c r="C2085" s="14">
        <f t="shared" si="815"/>
        <v>8</v>
      </c>
      <c r="D2085" s="9">
        <f>Daten!D2085</f>
        <v>0</v>
      </c>
      <c r="E2085" s="8">
        <f>Daten!E2085</f>
        <v>24165</v>
      </c>
      <c r="F2085" s="8">
        <f>Daten!F2085</f>
        <v>23299</v>
      </c>
      <c r="G2085" s="26">
        <f t="shared" si="816"/>
        <v>866</v>
      </c>
      <c r="H2085" s="28">
        <f t="shared" si="817"/>
        <v>3.7168977209322288E-2</v>
      </c>
      <c r="I2085" s="20">
        <f t="shared" si="818"/>
        <v>331.90488212781554</v>
      </c>
      <c r="J2085" s="20">
        <f t="shared" si="819"/>
        <v>534.09511787218446</v>
      </c>
      <c r="K2085" s="26">
        <f t="shared" si="820"/>
        <v>-267047.55893609225</v>
      </c>
      <c r="L2085" s="15">
        <f>Daten!G2085</f>
        <v>4040</v>
      </c>
      <c r="M2085" s="15">
        <f>Daten!H2085</f>
        <v>15933</v>
      </c>
      <c r="N2085" s="15">
        <f>Daten!I2085</f>
        <v>4191</v>
      </c>
      <c r="O2085" s="27">
        <f t="shared" si="821"/>
        <v>0.51660076570639557</v>
      </c>
      <c r="P2085" s="15">
        <f t="shared" si="822"/>
        <v>9120.8397576001553</v>
      </c>
      <c r="Q2085" s="20">
        <f t="shared" si="823"/>
        <v>-889.83975760015528</v>
      </c>
      <c r="R2085" s="26">
        <f t="shared" si="824"/>
        <v>-177967.95152003106</v>
      </c>
      <c r="S2085" s="8">
        <f>Daten!K2085</f>
        <v>8981.36</v>
      </c>
      <c r="T2085" s="8">
        <f>Daten!L2085</f>
        <v>1751830.8</v>
      </c>
      <c r="U2085" s="8">
        <f>Daten!M2085</f>
        <v>7987886.8600000003</v>
      </c>
      <c r="V2085" s="8">
        <f>Daten!N2085</f>
        <v>500</v>
      </c>
      <c r="W2085" s="8">
        <f>Daten!O2085</f>
        <v>500</v>
      </c>
      <c r="X2085" s="22">
        <f t="shared" si="825"/>
        <v>9748699.0199999996</v>
      </c>
      <c r="Y2085" s="8">
        <f t="shared" si="826"/>
        <v>9913168.915074598</v>
      </c>
      <c r="Z2085" s="20">
        <f t="shared" si="827"/>
        <v>-164469.89507459849</v>
      </c>
      <c r="AA2085" s="26">
        <f t="shared" si="828"/>
        <v>16446.98950745985</v>
      </c>
      <c r="AB2085" s="31">
        <f t="shared" si="829"/>
        <v>-428568.52094866341</v>
      </c>
      <c r="AC2085" s="30">
        <f t="shared" si="830"/>
        <v>0</v>
      </c>
      <c r="AG2085" s="25">
        <f t="shared" si="831"/>
        <v>0</v>
      </c>
      <c r="AH2085" s="25">
        <f t="shared" si="832"/>
        <v>0</v>
      </c>
      <c r="AI2085" s="25">
        <f t="shared" si="833"/>
        <v>0</v>
      </c>
      <c r="AJ2085" s="25">
        <f t="shared" si="834"/>
        <v>1</v>
      </c>
      <c r="AK2085" s="25">
        <f t="shared" si="835"/>
        <v>0</v>
      </c>
      <c r="AL2085" s="25">
        <f t="shared" ca="1" si="836"/>
        <v>0</v>
      </c>
      <c r="AM2085" s="25">
        <f t="shared" ca="1" si="837"/>
        <v>0</v>
      </c>
      <c r="AN2085" s="25">
        <f ca="1">IF(AM2085=0,0,COUNTIF($AM$19:AM2085,C2085*10+1))</f>
        <v>0</v>
      </c>
      <c r="AO2085" s="20">
        <f t="shared" ca="1" si="838"/>
        <v>0</v>
      </c>
      <c r="AP2085" s="32">
        <f t="shared" ca="1" si="839"/>
        <v>0</v>
      </c>
    </row>
    <row r="2086" spans="1:42" x14ac:dyDescent="0.2">
      <c r="A2086" s="14">
        <f>Daten!A2086</f>
        <v>80401</v>
      </c>
      <c r="B2086" s="7" t="str">
        <f>Daten!B2086</f>
        <v xml:space="preserve">Altach                                            </v>
      </c>
      <c r="C2086" s="14">
        <f t="shared" si="815"/>
        <v>8</v>
      </c>
      <c r="D2086" s="9">
        <f>Daten!D2086</f>
        <v>0</v>
      </c>
      <c r="E2086" s="8">
        <f>Daten!E2086</f>
        <v>7019</v>
      </c>
      <c r="F2086" s="8">
        <f>Daten!F2086</f>
        <v>6766</v>
      </c>
      <c r="G2086" s="26">
        <f t="shared" si="816"/>
        <v>253</v>
      </c>
      <c r="H2086" s="28">
        <f t="shared" si="817"/>
        <v>3.7392846585870526E-2</v>
      </c>
      <c r="I2086" s="20">
        <f t="shared" si="818"/>
        <v>96.384756104416496</v>
      </c>
      <c r="J2086" s="20">
        <f t="shared" si="819"/>
        <v>156.61524389558349</v>
      </c>
      <c r="K2086" s="26">
        <f t="shared" si="820"/>
        <v>-78307.621947791748</v>
      </c>
      <c r="L2086" s="15">
        <f>Daten!G2086</f>
        <v>1132</v>
      </c>
      <c r="M2086" s="15">
        <f>Daten!H2086</f>
        <v>4652</v>
      </c>
      <c r="N2086" s="15">
        <f>Daten!I2086</f>
        <v>1235</v>
      </c>
      <c r="O2086" s="27">
        <f t="shared" si="821"/>
        <v>0.50881341358555465</v>
      </c>
      <c r="P2086" s="15">
        <f t="shared" si="822"/>
        <v>2663.0356211859612</v>
      </c>
      <c r="Q2086" s="20">
        <f t="shared" si="823"/>
        <v>-296.03562118596119</v>
      </c>
      <c r="R2086" s="26">
        <f t="shared" si="824"/>
        <v>-59207.124237192242</v>
      </c>
      <c r="S2086" s="8">
        <f>Daten!K2086</f>
        <v>2661.67</v>
      </c>
      <c r="T2086" s="8">
        <f>Daten!L2086</f>
        <v>421824.03</v>
      </c>
      <c r="U2086" s="8">
        <f>Daten!M2086</f>
        <v>1667914.08</v>
      </c>
      <c r="V2086" s="8">
        <f>Daten!N2086</f>
        <v>500</v>
      </c>
      <c r="W2086" s="8">
        <f>Daten!O2086</f>
        <v>500</v>
      </c>
      <c r="X2086" s="22">
        <f t="shared" si="825"/>
        <v>2092399.78</v>
      </c>
      <c r="Y2086" s="8">
        <f t="shared" si="826"/>
        <v>2879393.0318604843</v>
      </c>
      <c r="Z2086" s="20">
        <f t="shared" si="827"/>
        <v>-786993.25186048425</v>
      </c>
      <c r="AA2086" s="26">
        <f t="shared" si="828"/>
        <v>78699.325186048431</v>
      </c>
      <c r="AB2086" s="31">
        <f t="shared" si="829"/>
        <v>-58815.420998935559</v>
      </c>
      <c r="AC2086" s="30">
        <f t="shared" si="830"/>
        <v>0</v>
      </c>
      <c r="AG2086" s="25">
        <f t="shared" si="831"/>
        <v>0</v>
      </c>
      <c r="AH2086" s="25">
        <f t="shared" si="832"/>
        <v>0</v>
      </c>
      <c r="AI2086" s="25">
        <f t="shared" si="833"/>
        <v>0</v>
      </c>
      <c r="AJ2086" s="25">
        <f t="shared" si="834"/>
        <v>1</v>
      </c>
      <c r="AK2086" s="25">
        <f t="shared" si="835"/>
        <v>0</v>
      </c>
      <c r="AL2086" s="25">
        <f t="shared" ca="1" si="836"/>
        <v>0</v>
      </c>
      <c r="AM2086" s="25">
        <f t="shared" ca="1" si="837"/>
        <v>0</v>
      </c>
      <c r="AN2086" s="25">
        <f ca="1">IF(AM2086=0,0,COUNTIF($AM$19:AM2086,C2086*10+1))</f>
        <v>0</v>
      </c>
      <c r="AO2086" s="20">
        <f t="shared" ca="1" si="838"/>
        <v>0</v>
      </c>
      <c r="AP2086" s="32">
        <f t="shared" ca="1" si="839"/>
        <v>0</v>
      </c>
    </row>
    <row r="2087" spans="1:42" x14ac:dyDescent="0.2">
      <c r="A2087" s="14">
        <f>Daten!A2087</f>
        <v>80402</v>
      </c>
      <c r="B2087" s="7" t="str">
        <f>Daten!B2087</f>
        <v xml:space="preserve">Düns                                             </v>
      </c>
      <c r="C2087" s="14">
        <f t="shared" si="815"/>
        <v>8</v>
      </c>
      <c r="D2087" s="9">
        <f>Daten!D2087</f>
        <v>0</v>
      </c>
      <c r="E2087" s="8">
        <f>Daten!E2087</f>
        <v>434</v>
      </c>
      <c r="F2087" s="8">
        <f>Daten!F2087</f>
        <v>410</v>
      </c>
      <c r="G2087" s="26">
        <f t="shared" si="816"/>
        <v>24</v>
      </c>
      <c r="H2087" s="28">
        <f t="shared" si="817"/>
        <v>5.8536585365853662E-2</v>
      </c>
      <c r="I2087" s="20">
        <f t="shared" si="818"/>
        <v>5.8406370089876978</v>
      </c>
      <c r="J2087" s="20">
        <f t="shared" si="819"/>
        <v>18.159362991012301</v>
      </c>
      <c r="K2087" s="26">
        <f t="shared" si="820"/>
        <v>-9079.6814955061509</v>
      </c>
      <c r="L2087" s="15">
        <f>Daten!G2087</f>
        <v>90</v>
      </c>
      <c r="M2087" s="15">
        <f>Daten!H2087</f>
        <v>283</v>
      </c>
      <c r="N2087" s="15">
        <f>Daten!I2087</f>
        <v>61</v>
      </c>
      <c r="O2087" s="27">
        <f t="shared" si="821"/>
        <v>0.53356890459363959</v>
      </c>
      <c r="P2087" s="15">
        <f t="shared" si="822"/>
        <v>162.00324178753806</v>
      </c>
      <c r="Q2087" s="20">
        <f t="shared" si="823"/>
        <v>-11.003241787538059</v>
      </c>
      <c r="R2087" s="26">
        <f t="shared" si="824"/>
        <v>-2200.6483575076118</v>
      </c>
      <c r="S2087" s="8">
        <f>Daten!K2087</f>
        <v>893.2</v>
      </c>
      <c r="T2087" s="8">
        <f>Daten!L2087</f>
        <v>20175.03</v>
      </c>
      <c r="U2087" s="8">
        <f>Daten!M2087</f>
        <v>20347.82</v>
      </c>
      <c r="V2087" s="8">
        <f>Daten!N2087</f>
        <v>500</v>
      </c>
      <c r="W2087" s="8">
        <f>Daten!O2087</f>
        <v>500</v>
      </c>
      <c r="X2087" s="22">
        <f t="shared" si="825"/>
        <v>41416.050000000003</v>
      </c>
      <c r="Y2087" s="8">
        <f t="shared" si="826"/>
        <v>178039.11893823196</v>
      </c>
      <c r="Z2087" s="20">
        <f t="shared" si="827"/>
        <v>-136623.06893823197</v>
      </c>
      <c r="AA2087" s="26">
        <f t="shared" si="828"/>
        <v>13662.306893823197</v>
      </c>
      <c r="AB2087" s="31">
        <f t="shared" si="829"/>
        <v>2381.9770408094355</v>
      </c>
      <c r="AC2087" s="30">
        <f t="shared" si="830"/>
        <v>2381.9770408094355</v>
      </c>
      <c r="AG2087" s="25">
        <f t="shared" si="831"/>
        <v>-9079.6814955061509</v>
      </c>
      <c r="AH2087" s="25">
        <f t="shared" si="832"/>
        <v>13662.306893823197</v>
      </c>
      <c r="AI2087" s="25">
        <f t="shared" si="833"/>
        <v>4582.6253983170463</v>
      </c>
      <c r="AJ2087" s="25">
        <f t="shared" si="834"/>
        <v>1</v>
      </c>
      <c r="AK2087" s="25">
        <f t="shared" si="835"/>
        <v>4582.6253983170463</v>
      </c>
      <c r="AL2087" s="25">
        <f t="shared" ca="1" si="836"/>
        <v>9410</v>
      </c>
      <c r="AM2087" s="25">
        <f t="shared" ca="1" si="837"/>
        <v>81</v>
      </c>
      <c r="AN2087" s="25">
        <f ca="1">IF(AM2087=0,0,COUNTIF($AM$19:AM2087,C2087*10+1))</f>
        <v>18</v>
      </c>
      <c r="AO2087" s="20">
        <f t="shared" ca="1" si="838"/>
        <v>0</v>
      </c>
      <c r="AP2087" s="32">
        <f t="shared" ca="1" si="839"/>
        <v>9410</v>
      </c>
    </row>
    <row r="2088" spans="1:42" x14ac:dyDescent="0.2">
      <c r="A2088" s="14">
        <f>Daten!A2088</f>
        <v>80403</v>
      </c>
      <c r="B2088" s="7" t="str">
        <f>Daten!B2088</f>
        <v xml:space="preserve">Dünserberg                                       </v>
      </c>
      <c r="C2088" s="14">
        <f t="shared" si="815"/>
        <v>8</v>
      </c>
      <c r="D2088" s="9">
        <f>Daten!D2088</f>
        <v>0</v>
      </c>
      <c r="E2088" s="8">
        <f>Daten!E2088</f>
        <v>147</v>
      </c>
      <c r="F2088" s="8">
        <f>Daten!F2088</f>
        <v>141</v>
      </c>
      <c r="G2088" s="26">
        <f t="shared" si="816"/>
        <v>6</v>
      </c>
      <c r="H2088" s="28">
        <f t="shared" si="817"/>
        <v>4.2553191489361701E-2</v>
      </c>
      <c r="I2088" s="20">
        <f t="shared" si="818"/>
        <v>2.0086093128469886</v>
      </c>
      <c r="J2088" s="20">
        <f t="shared" si="819"/>
        <v>3.9913906871530114</v>
      </c>
      <c r="K2088" s="26">
        <f t="shared" si="820"/>
        <v>-1995.6953435765056</v>
      </c>
      <c r="L2088" s="15">
        <f>Daten!G2088</f>
        <v>23</v>
      </c>
      <c r="M2088" s="15">
        <f>Daten!H2088</f>
        <v>101</v>
      </c>
      <c r="N2088" s="15">
        <f>Daten!I2088</f>
        <v>23</v>
      </c>
      <c r="O2088" s="27">
        <f t="shared" si="821"/>
        <v>0.45544554455445546</v>
      </c>
      <c r="P2088" s="15">
        <f t="shared" si="822"/>
        <v>57.817411380004749</v>
      </c>
      <c r="Q2088" s="20">
        <f t="shared" si="823"/>
        <v>-11.817411380004749</v>
      </c>
      <c r="R2088" s="26">
        <f t="shared" si="824"/>
        <v>-2363.4822760009497</v>
      </c>
      <c r="S2088" s="8">
        <f>Daten!K2088</f>
        <v>712.89</v>
      </c>
      <c r="T2088" s="8">
        <f>Daten!L2088</f>
        <v>5557.41</v>
      </c>
      <c r="U2088" s="8">
        <f>Daten!M2088</f>
        <v>5566.82</v>
      </c>
      <c r="V2088" s="8">
        <f>Daten!N2088</f>
        <v>500</v>
      </c>
      <c r="W2088" s="8">
        <f>Daten!O2088</f>
        <v>500</v>
      </c>
      <c r="X2088" s="22">
        <f t="shared" si="825"/>
        <v>11837.119999999999</v>
      </c>
      <c r="Y2088" s="8">
        <f t="shared" si="826"/>
        <v>60303.572543594695</v>
      </c>
      <c r="Z2088" s="20">
        <f t="shared" si="827"/>
        <v>-48466.4525435947</v>
      </c>
      <c r="AA2088" s="26">
        <f t="shared" si="828"/>
        <v>4846.6452543594705</v>
      </c>
      <c r="AB2088" s="31">
        <f t="shared" si="829"/>
        <v>487.46763478201501</v>
      </c>
      <c r="AC2088" s="30">
        <f t="shared" si="830"/>
        <v>487.46763478201501</v>
      </c>
      <c r="AG2088" s="25">
        <f t="shared" si="831"/>
        <v>-1995.6953435765056</v>
      </c>
      <c r="AH2088" s="25">
        <f t="shared" si="832"/>
        <v>4846.6452543594705</v>
      </c>
      <c r="AI2088" s="25">
        <f t="shared" si="833"/>
        <v>2850.9499107829652</v>
      </c>
      <c r="AJ2088" s="25">
        <f t="shared" si="834"/>
        <v>1</v>
      </c>
      <c r="AK2088" s="25">
        <f t="shared" si="835"/>
        <v>2850.9499107829652</v>
      </c>
      <c r="AL2088" s="25">
        <f t="shared" ca="1" si="836"/>
        <v>5854</v>
      </c>
      <c r="AM2088" s="25">
        <f t="shared" ca="1" si="837"/>
        <v>81</v>
      </c>
      <c r="AN2088" s="25">
        <f ca="1">IF(AM2088=0,0,COUNTIF($AM$19:AM2088,C2088*10+1))</f>
        <v>19</v>
      </c>
      <c r="AO2088" s="20">
        <f t="shared" ca="1" si="838"/>
        <v>0</v>
      </c>
      <c r="AP2088" s="32">
        <f t="shared" ca="1" si="839"/>
        <v>5854</v>
      </c>
    </row>
    <row r="2089" spans="1:42" x14ac:dyDescent="0.2">
      <c r="A2089" s="14">
        <f>Daten!A2089</f>
        <v>80404</v>
      </c>
      <c r="B2089" s="7" t="str">
        <f>Daten!B2089</f>
        <v xml:space="preserve">Feldkirch                                         </v>
      </c>
      <c r="C2089" s="14">
        <f t="shared" si="815"/>
        <v>8</v>
      </c>
      <c r="D2089" s="9">
        <f>Daten!D2089</f>
        <v>0</v>
      </c>
      <c r="E2089" s="8">
        <f>Daten!E2089</f>
        <v>36311</v>
      </c>
      <c r="F2089" s="8">
        <f>Daten!F2089</f>
        <v>34147</v>
      </c>
      <c r="G2089" s="26">
        <f t="shared" si="816"/>
        <v>2164</v>
      </c>
      <c r="H2089" s="28">
        <f t="shared" si="817"/>
        <v>6.3373063519489264E-2</v>
      </c>
      <c r="I2089" s="20">
        <f t="shared" si="818"/>
        <v>486.43959011195835</v>
      </c>
      <c r="J2089" s="20">
        <f t="shared" si="819"/>
        <v>1677.5604098880417</v>
      </c>
      <c r="K2089" s="26">
        <f t="shared" si="820"/>
        <v>-838780.20494402084</v>
      </c>
      <c r="L2089" s="15">
        <f>Daten!G2089</f>
        <v>5474</v>
      </c>
      <c r="M2089" s="15">
        <f>Daten!H2089</f>
        <v>24446</v>
      </c>
      <c r="N2089" s="15">
        <f>Daten!I2089</f>
        <v>6391</v>
      </c>
      <c r="O2089" s="27">
        <f t="shared" si="821"/>
        <v>0.48535547737871226</v>
      </c>
      <c r="P2089" s="15">
        <f t="shared" si="822"/>
        <v>13994.103352431644</v>
      </c>
      <c r="Q2089" s="20">
        <f t="shared" si="823"/>
        <v>-2129.1033524316445</v>
      </c>
      <c r="R2089" s="26">
        <f t="shared" si="824"/>
        <v>-425820.67048632889</v>
      </c>
      <c r="S2089" s="8">
        <f>Daten!K2089</f>
        <v>11738.24</v>
      </c>
      <c r="T2089" s="8">
        <f>Daten!L2089</f>
        <v>2970744.84</v>
      </c>
      <c r="U2089" s="8">
        <f>Daten!M2089</f>
        <v>10475460.560000001</v>
      </c>
      <c r="V2089" s="8">
        <f>Daten!N2089</f>
        <v>500</v>
      </c>
      <c r="W2089" s="8">
        <f>Daten!O2089</f>
        <v>500</v>
      </c>
      <c r="X2089" s="22">
        <f t="shared" si="825"/>
        <v>13457943.640000001</v>
      </c>
      <c r="Y2089" s="8">
        <f t="shared" si="826"/>
        <v>14895802.875037191</v>
      </c>
      <c r="Z2089" s="20">
        <f t="shared" si="827"/>
        <v>-1437859.2350371908</v>
      </c>
      <c r="AA2089" s="26">
        <f t="shared" si="828"/>
        <v>143785.9235037191</v>
      </c>
      <c r="AB2089" s="31">
        <f t="shared" si="829"/>
        <v>-1120814.9519266307</v>
      </c>
      <c r="AC2089" s="30">
        <f t="shared" si="830"/>
        <v>0</v>
      </c>
      <c r="AG2089" s="25">
        <f t="shared" si="831"/>
        <v>0</v>
      </c>
      <c r="AH2089" s="25">
        <f t="shared" si="832"/>
        <v>0</v>
      </c>
      <c r="AI2089" s="25">
        <f t="shared" si="833"/>
        <v>0</v>
      </c>
      <c r="AJ2089" s="25">
        <f t="shared" si="834"/>
        <v>1</v>
      </c>
      <c r="AK2089" s="25">
        <f t="shared" si="835"/>
        <v>0</v>
      </c>
      <c r="AL2089" s="25">
        <f t="shared" ca="1" si="836"/>
        <v>0</v>
      </c>
      <c r="AM2089" s="25">
        <f t="shared" ca="1" si="837"/>
        <v>0</v>
      </c>
      <c r="AN2089" s="25">
        <f ca="1">IF(AM2089=0,0,COUNTIF($AM$19:AM2089,C2089*10+1))</f>
        <v>0</v>
      </c>
      <c r="AO2089" s="20">
        <f t="shared" ca="1" si="838"/>
        <v>0</v>
      </c>
      <c r="AP2089" s="32">
        <f t="shared" ca="1" si="839"/>
        <v>0</v>
      </c>
    </row>
    <row r="2090" spans="1:42" x14ac:dyDescent="0.2">
      <c r="A2090" s="14">
        <f>Daten!A2090</f>
        <v>80405</v>
      </c>
      <c r="B2090" s="7" t="str">
        <f>Daten!B2090</f>
        <v xml:space="preserve">Frastanz                                          </v>
      </c>
      <c r="C2090" s="14">
        <f t="shared" si="815"/>
        <v>8</v>
      </c>
      <c r="D2090" s="9">
        <f>Daten!D2090</f>
        <v>0</v>
      </c>
      <c r="E2090" s="8">
        <f>Daten!E2090</f>
        <v>6704</v>
      </c>
      <c r="F2090" s="8">
        <f>Daten!F2090</f>
        <v>6495</v>
      </c>
      <c r="G2090" s="26">
        <f t="shared" si="816"/>
        <v>209</v>
      </c>
      <c r="H2090" s="28">
        <f t="shared" si="817"/>
        <v>3.2178598922247885E-2</v>
      </c>
      <c r="I2090" s="20">
        <f t="shared" si="818"/>
        <v>92.524237496036818</v>
      </c>
      <c r="J2090" s="20">
        <f t="shared" si="819"/>
        <v>116.47576250396318</v>
      </c>
      <c r="K2090" s="26">
        <f t="shared" si="820"/>
        <v>-58237.881251981591</v>
      </c>
      <c r="L2090" s="15">
        <f>Daten!G2090</f>
        <v>1097</v>
      </c>
      <c r="M2090" s="15">
        <f>Daten!H2090</f>
        <v>4397</v>
      </c>
      <c r="N2090" s="15">
        <f>Daten!I2090</f>
        <v>1210</v>
      </c>
      <c r="O2090" s="27">
        <f t="shared" si="821"/>
        <v>0.52467591539686154</v>
      </c>
      <c r="P2090" s="15">
        <f t="shared" si="822"/>
        <v>2517.0609686918901</v>
      </c>
      <c r="Q2090" s="20">
        <f t="shared" si="823"/>
        <v>-210.06096869189014</v>
      </c>
      <c r="R2090" s="26">
        <f t="shared" si="824"/>
        <v>-42012.193738378031</v>
      </c>
      <c r="S2090" s="8">
        <f>Daten!K2090</f>
        <v>7778.47</v>
      </c>
      <c r="T2090" s="8">
        <f>Daten!L2090</f>
        <v>468566.8</v>
      </c>
      <c r="U2090" s="8">
        <f>Daten!M2090</f>
        <v>2596108.04</v>
      </c>
      <c r="V2090" s="8">
        <f>Daten!N2090</f>
        <v>500</v>
      </c>
      <c r="W2090" s="8">
        <f>Daten!O2090</f>
        <v>500</v>
      </c>
      <c r="X2090" s="22">
        <f t="shared" si="825"/>
        <v>3072453.31</v>
      </c>
      <c r="Y2090" s="8">
        <f t="shared" si="826"/>
        <v>2750171.0906956387</v>
      </c>
      <c r="Z2090" s="20">
        <f t="shared" si="827"/>
        <v>322282.21930436138</v>
      </c>
      <c r="AA2090" s="26">
        <f t="shared" si="828"/>
        <v>-32228.221930436139</v>
      </c>
      <c r="AB2090" s="31">
        <f t="shared" si="829"/>
        <v>-132478.29692079578</v>
      </c>
      <c r="AC2090" s="30">
        <f t="shared" si="830"/>
        <v>0</v>
      </c>
      <c r="AG2090" s="25">
        <f t="shared" si="831"/>
        <v>0</v>
      </c>
      <c r="AH2090" s="25">
        <f t="shared" si="832"/>
        <v>0</v>
      </c>
      <c r="AI2090" s="25">
        <f t="shared" si="833"/>
        <v>0</v>
      </c>
      <c r="AJ2090" s="25">
        <f t="shared" si="834"/>
        <v>1</v>
      </c>
      <c r="AK2090" s="25">
        <f t="shared" si="835"/>
        <v>0</v>
      </c>
      <c r="AL2090" s="25">
        <f t="shared" ca="1" si="836"/>
        <v>0</v>
      </c>
      <c r="AM2090" s="25">
        <f t="shared" ca="1" si="837"/>
        <v>0</v>
      </c>
      <c r="AN2090" s="25">
        <f ca="1">IF(AM2090=0,0,COUNTIF($AM$19:AM2090,C2090*10+1))</f>
        <v>0</v>
      </c>
      <c r="AO2090" s="20">
        <f t="shared" ca="1" si="838"/>
        <v>0</v>
      </c>
      <c r="AP2090" s="32">
        <f t="shared" ca="1" si="839"/>
        <v>0</v>
      </c>
    </row>
    <row r="2091" spans="1:42" x14ac:dyDescent="0.2">
      <c r="A2091" s="14">
        <f>Daten!A2091</f>
        <v>80406</v>
      </c>
      <c r="B2091" s="7" t="str">
        <f>Daten!B2091</f>
        <v xml:space="preserve">Fraxern                                           </v>
      </c>
      <c r="C2091" s="14">
        <f t="shared" si="815"/>
        <v>8</v>
      </c>
      <c r="D2091" s="9">
        <f>Daten!D2091</f>
        <v>0</v>
      </c>
      <c r="E2091" s="8">
        <f>Daten!E2091</f>
        <v>752</v>
      </c>
      <c r="F2091" s="8">
        <f>Daten!F2091</f>
        <v>712</v>
      </c>
      <c r="G2091" s="26">
        <f t="shared" si="816"/>
        <v>40</v>
      </c>
      <c r="H2091" s="28">
        <f t="shared" si="817"/>
        <v>5.6179775280898875E-2</v>
      </c>
      <c r="I2091" s="20">
        <f t="shared" si="818"/>
        <v>10.142764757071319</v>
      </c>
      <c r="J2091" s="20">
        <f t="shared" si="819"/>
        <v>29.857235242928681</v>
      </c>
      <c r="K2091" s="26">
        <f t="shared" si="820"/>
        <v>-14928.61762146434</v>
      </c>
      <c r="L2091" s="15">
        <f>Daten!G2091</f>
        <v>142</v>
      </c>
      <c r="M2091" s="15">
        <f>Daten!H2091</f>
        <v>501</v>
      </c>
      <c r="N2091" s="15">
        <f>Daten!I2091</f>
        <v>109</v>
      </c>
      <c r="O2091" s="27">
        <f t="shared" si="821"/>
        <v>0.50099800399201599</v>
      </c>
      <c r="P2091" s="15">
        <f t="shared" si="822"/>
        <v>286.79725842952854</v>
      </c>
      <c r="Q2091" s="20">
        <f t="shared" si="823"/>
        <v>-35.79725842952854</v>
      </c>
      <c r="R2091" s="26">
        <f t="shared" si="824"/>
        <v>-7159.4516859057076</v>
      </c>
      <c r="S2091" s="8">
        <f>Daten!K2091</f>
        <v>1779.73</v>
      </c>
      <c r="T2091" s="8">
        <f>Daten!L2091</f>
        <v>43471.41</v>
      </c>
      <c r="U2091" s="8">
        <f>Daten!M2091</f>
        <v>13844.17</v>
      </c>
      <c r="V2091" s="8">
        <f>Daten!N2091</f>
        <v>500</v>
      </c>
      <c r="W2091" s="8">
        <f>Daten!O2091</f>
        <v>500</v>
      </c>
      <c r="X2091" s="22">
        <f t="shared" si="825"/>
        <v>59095.310000000005</v>
      </c>
      <c r="Y2091" s="8">
        <f t="shared" si="826"/>
        <v>308491.74525702867</v>
      </c>
      <c r="Z2091" s="20">
        <f t="shared" si="827"/>
        <v>-249396.43525702867</v>
      </c>
      <c r="AA2091" s="26">
        <f t="shared" si="828"/>
        <v>24939.643525702868</v>
      </c>
      <c r="AB2091" s="31">
        <f t="shared" si="829"/>
        <v>2851.5742183328221</v>
      </c>
      <c r="AC2091" s="30">
        <f t="shared" si="830"/>
        <v>2851.5742183328221</v>
      </c>
      <c r="AG2091" s="25">
        <f t="shared" si="831"/>
        <v>-14928.61762146434</v>
      </c>
      <c r="AH2091" s="25">
        <f t="shared" si="832"/>
        <v>24939.643525702868</v>
      </c>
      <c r="AI2091" s="25">
        <f t="shared" si="833"/>
        <v>10011.025904238528</v>
      </c>
      <c r="AJ2091" s="25">
        <f t="shared" si="834"/>
        <v>1</v>
      </c>
      <c r="AK2091" s="25">
        <f t="shared" si="835"/>
        <v>10011.025904238528</v>
      </c>
      <c r="AL2091" s="25">
        <f t="shared" ca="1" si="836"/>
        <v>20556</v>
      </c>
      <c r="AM2091" s="25">
        <f t="shared" ca="1" si="837"/>
        <v>81</v>
      </c>
      <c r="AN2091" s="25">
        <f ca="1">IF(AM2091=0,0,COUNTIF($AM$19:AM2091,C2091*10+1))</f>
        <v>20</v>
      </c>
      <c r="AO2091" s="20">
        <f t="shared" ca="1" si="838"/>
        <v>0</v>
      </c>
      <c r="AP2091" s="32">
        <f t="shared" ca="1" si="839"/>
        <v>20556</v>
      </c>
    </row>
    <row r="2092" spans="1:42" x14ac:dyDescent="0.2">
      <c r="A2092" s="14">
        <f>Daten!A2092</f>
        <v>80407</v>
      </c>
      <c r="B2092" s="7" t="str">
        <f>Daten!B2092</f>
        <v xml:space="preserve">Göfis                                            </v>
      </c>
      <c r="C2092" s="14">
        <f t="shared" si="815"/>
        <v>8</v>
      </c>
      <c r="D2092" s="9">
        <f>Daten!D2092</f>
        <v>0</v>
      </c>
      <c r="E2092" s="8">
        <f>Daten!E2092</f>
        <v>3322</v>
      </c>
      <c r="F2092" s="8">
        <f>Daten!F2092</f>
        <v>3333</v>
      </c>
      <c r="G2092" s="26">
        <f t="shared" si="816"/>
        <v>-11</v>
      </c>
      <c r="H2092" s="28">
        <f t="shared" si="817"/>
        <v>-3.3003300330033004E-3</v>
      </c>
      <c r="I2092" s="20">
        <f t="shared" si="818"/>
        <v>47.480105246234139</v>
      </c>
      <c r="J2092" s="20">
        <f t="shared" si="819"/>
        <v>-58.480105246234139</v>
      </c>
      <c r="K2092" s="26">
        <f t="shared" si="820"/>
        <v>29240.05262311707</v>
      </c>
      <c r="L2092" s="15">
        <f>Daten!G2092</f>
        <v>507</v>
      </c>
      <c r="M2092" s="15">
        <f>Daten!H2092</f>
        <v>2149</v>
      </c>
      <c r="N2092" s="15">
        <f>Daten!I2092</f>
        <v>666</v>
      </c>
      <c r="O2092" s="27">
        <f t="shared" si="821"/>
        <v>0.54583527221963701</v>
      </c>
      <c r="P2092" s="15">
        <f t="shared" si="822"/>
        <v>1230.1942282735665</v>
      </c>
      <c r="Q2092" s="20">
        <f t="shared" si="823"/>
        <v>-57.194228273566523</v>
      </c>
      <c r="R2092" s="26">
        <f t="shared" si="824"/>
        <v>-11438.845654713305</v>
      </c>
      <c r="S2092" s="8">
        <f>Daten!K2092</f>
        <v>4972.01</v>
      </c>
      <c r="T2092" s="8">
        <f>Daten!L2092</f>
        <v>215685.89</v>
      </c>
      <c r="U2092" s="8">
        <f>Daten!M2092</f>
        <v>362909.95</v>
      </c>
      <c r="V2092" s="8">
        <f>Daten!N2092</f>
        <v>500</v>
      </c>
      <c r="W2092" s="8">
        <f>Daten!O2092</f>
        <v>500</v>
      </c>
      <c r="X2092" s="22">
        <f t="shared" si="825"/>
        <v>583567.85000000009</v>
      </c>
      <c r="Y2092" s="8">
        <f t="shared" si="826"/>
        <v>1362778.6938083102</v>
      </c>
      <c r="Z2092" s="20">
        <f t="shared" si="827"/>
        <v>-779210.84380831011</v>
      </c>
      <c r="AA2092" s="26">
        <f t="shared" si="828"/>
        <v>77921.084380831016</v>
      </c>
      <c r="AB2092" s="31">
        <f t="shared" si="829"/>
        <v>95722.291349234787</v>
      </c>
      <c r="AC2092" s="30">
        <f t="shared" si="830"/>
        <v>95722.291349234787</v>
      </c>
      <c r="AG2092" s="25">
        <f t="shared" si="831"/>
        <v>29240.05262311707</v>
      </c>
      <c r="AH2092" s="25">
        <f t="shared" si="832"/>
        <v>77921.084380831016</v>
      </c>
      <c r="AI2092" s="25">
        <f t="shared" si="833"/>
        <v>107161.13700394808</v>
      </c>
      <c r="AJ2092" s="25">
        <f t="shared" si="834"/>
        <v>1</v>
      </c>
      <c r="AK2092" s="25">
        <f t="shared" si="835"/>
        <v>107161.13700394808</v>
      </c>
      <c r="AL2092" s="25">
        <f t="shared" ca="1" si="836"/>
        <v>220039</v>
      </c>
      <c r="AM2092" s="25">
        <f t="shared" ca="1" si="837"/>
        <v>81</v>
      </c>
      <c r="AN2092" s="25">
        <f ca="1">IF(AM2092=0,0,COUNTIF($AM$19:AM2092,C2092*10+1))</f>
        <v>21</v>
      </c>
      <c r="AO2092" s="20">
        <f t="shared" ca="1" si="838"/>
        <v>0</v>
      </c>
      <c r="AP2092" s="32">
        <f t="shared" ca="1" si="839"/>
        <v>220039</v>
      </c>
    </row>
    <row r="2093" spans="1:42" x14ac:dyDescent="0.2">
      <c r="A2093" s="14">
        <f>Daten!A2093</f>
        <v>80408</v>
      </c>
      <c r="B2093" s="7" t="str">
        <f>Daten!B2093</f>
        <v xml:space="preserve">Götzis                                           </v>
      </c>
      <c r="C2093" s="14">
        <f t="shared" si="815"/>
        <v>8</v>
      </c>
      <c r="D2093" s="9">
        <f>Daten!D2093</f>
        <v>0</v>
      </c>
      <c r="E2093" s="8">
        <f>Daten!E2093</f>
        <v>12212</v>
      </c>
      <c r="F2093" s="8">
        <f>Daten!F2093</f>
        <v>11765</v>
      </c>
      <c r="G2093" s="26">
        <f t="shared" si="816"/>
        <v>447</v>
      </c>
      <c r="H2093" s="28">
        <f t="shared" si="817"/>
        <v>3.7994050148746281E-2</v>
      </c>
      <c r="I2093" s="20">
        <f t="shared" si="818"/>
        <v>167.59779124570795</v>
      </c>
      <c r="J2093" s="20">
        <f t="shared" si="819"/>
        <v>279.40220875429202</v>
      </c>
      <c r="K2093" s="26">
        <f t="shared" si="820"/>
        <v>-139701.104377146</v>
      </c>
      <c r="L2093" s="15">
        <f>Daten!G2093</f>
        <v>1906</v>
      </c>
      <c r="M2093" s="15">
        <f>Daten!H2093</f>
        <v>8129</v>
      </c>
      <c r="N2093" s="15">
        <f>Daten!I2093</f>
        <v>2174</v>
      </c>
      <c r="O2093" s="27">
        <f t="shared" si="821"/>
        <v>0.50190675359822856</v>
      </c>
      <c r="P2093" s="15">
        <f t="shared" si="822"/>
        <v>4653.4429416639468</v>
      </c>
      <c r="Q2093" s="20">
        <f t="shared" si="823"/>
        <v>-573.44294166394684</v>
      </c>
      <c r="R2093" s="26">
        <f t="shared" si="824"/>
        <v>-114688.58833278937</v>
      </c>
      <c r="S2093" s="8">
        <f>Daten!K2093</f>
        <v>6757.72</v>
      </c>
      <c r="T2093" s="8">
        <f>Daten!L2093</f>
        <v>968173.3</v>
      </c>
      <c r="U2093" s="8">
        <f>Daten!M2093</f>
        <v>6298640.3899999997</v>
      </c>
      <c r="V2093" s="8">
        <f>Daten!N2093</f>
        <v>500</v>
      </c>
      <c r="W2093" s="8">
        <f>Daten!O2093</f>
        <v>500</v>
      </c>
      <c r="X2093" s="22">
        <f t="shared" si="825"/>
        <v>7273571.4100000001</v>
      </c>
      <c r="Y2093" s="8">
        <f t="shared" si="826"/>
        <v>5009709.0333495131</v>
      </c>
      <c r="Z2093" s="20">
        <f t="shared" si="827"/>
        <v>2263862.3766504871</v>
      </c>
      <c r="AA2093" s="26">
        <f t="shared" si="828"/>
        <v>-226386.23766504871</v>
      </c>
      <c r="AB2093" s="31">
        <f t="shared" si="829"/>
        <v>-480775.93037498405</v>
      </c>
      <c r="AC2093" s="30">
        <f t="shared" si="830"/>
        <v>0</v>
      </c>
      <c r="AG2093" s="25">
        <f t="shared" si="831"/>
        <v>0</v>
      </c>
      <c r="AH2093" s="25">
        <f t="shared" si="832"/>
        <v>0</v>
      </c>
      <c r="AI2093" s="25">
        <f t="shared" si="833"/>
        <v>0</v>
      </c>
      <c r="AJ2093" s="25">
        <f t="shared" si="834"/>
        <v>1</v>
      </c>
      <c r="AK2093" s="25">
        <f t="shared" si="835"/>
        <v>0</v>
      </c>
      <c r="AL2093" s="25">
        <f t="shared" ca="1" si="836"/>
        <v>0</v>
      </c>
      <c r="AM2093" s="25">
        <f t="shared" ca="1" si="837"/>
        <v>0</v>
      </c>
      <c r="AN2093" s="25">
        <f ca="1">IF(AM2093=0,0,COUNTIF($AM$19:AM2093,C2093*10+1))</f>
        <v>0</v>
      </c>
      <c r="AO2093" s="20">
        <f t="shared" ca="1" si="838"/>
        <v>0</v>
      </c>
      <c r="AP2093" s="32">
        <f t="shared" ca="1" si="839"/>
        <v>0</v>
      </c>
    </row>
    <row r="2094" spans="1:42" x14ac:dyDescent="0.2">
      <c r="A2094" s="14">
        <f>Daten!A2094</f>
        <v>80409</v>
      </c>
      <c r="B2094" s="7" t="str">
        <f>Daten!B2094</f>
        <v xml:space="preserve">Klaus                                             </v>
      </c>
      <c r="C2094" s="14">
        <f t="shared" si="815"/>
        <v>8</v>
      </c>
      <c r="D2094" s="9">
        <f>Daten!D2094</f>
        <v>0</v>
      </c>
      <c r="E2094" s="8">
        <f>Daten!E2094</f>
        <v>3063</v>
      </c>
      <c r="F2094" s="8">
        <f>Daten!F2094</f>
        <v>3089</v>
      </c>
      <c r="G2094" s="26">
        <f t="shared" si="816"/>
        <v>-26</v>
      </c>
      <c r="H2094" s="28">
        <f t="shared" si="817"/>
        <v>-8.4169634185820661E-3</v>
      </c>
      <c r="I2094" s="20">
        <f t="shared" si="818"/>
        <v>44.004213953080487</v>
      </c>
      <c r="J2094" s="20">
        <f t="shared" si="819"/>
        <v>-70.004213953080495</v>
      </c>
      <c r="K2094" s="26">
        <f t="shared" si="820"/>
        <v>35002.10697654025</v>
      </c>
      <c r="L2094" s="15">
        <f>Daten!G2094</f>
        <v>451</v>
      </c>
      <c r="M2094" s="15">
        <f>Daten!H2094</f>
        <v>2064</v>
      </c>
      <c r="N2094" s="15">
        <f>Daten!I2094</f>
        <v>548</v>
      </c>
      <c r="O2094" s="27">
        <f t="shared" si="821"/>
        <v>0.48401162790697677</v>
      </c>
      <c r="P2094" s="15">
        <f t="shared" si="822"/>
        <v>1181.5360107755425</v>
      </c>
      <c r="Q2094" s="20">
        <f t="shared" si="823"/>
        <v>-182.53601077554254</v>
      </c>
      <c r="R2094" s="26">
        <f t="shared" si="824"/>
        <v>-36507.202155108505</v>
      </c>
      <c r="S2094" s="8">
        <f>Daten!K2094</f>
        <v>2504.1799999999998</v>
      </c>
      <c r="T2094" s="8">
        <f>Daten!L2094</f>
        <v>324879.73</v>
      </c>
      <c r="U2094" s="8">
        <f>Daten!M2094</f>
        <v>2902379.4</v>
      </c>
      <c r="V2094" s="8">
        <f>Daten!N2094</f>
        <v>500</v>
      </c>
      <c r="W2094" s="8">
        <f>Daten!O2094</f>
        <v>500</v>
      </c>
      <c r="X2094" s="22">
        <f t="shared" si="825"/>
        <v>3229763.31</v>
      </c>
      <c r="Y2094" s="8">
        <f t="shared" si="826"/>
        <v>1256529.5421838814</v>
      </c>
      <c r="Z2094" s="20">
        <f t="shared" si="827"/>
        <v>1973233.7678161187</v>
      </c>
      <c r="AA2094" s="26">
        <f t="shared" si="828"/>
        <v>-197323.37678161188</v>
      </c>
      <c r="AB2094" s="31">
        <f t="shared" si="829"/>
        <v>-198828.47196018015</v>
      </c>
      <c r="AC2094" s="30">
        <f t="shared" si="830"/>
        <v>0</v>
      </c>
      <c r="AG2094" s="25">
        <f t="shared" si="831"/>
        <v>0</v>
      </c>
      <c r="AH2094" s="25">
        <f t="shared" si="832"/>
        <v>0</v>
      </c>
      <c r="AI2094" s="25">
        <f t="shared" si="833"/>
        <v>0</v>
      </c>
      <c r="AJ2094" s="25">
        <f t="shared" si="834"/>
        <v>1</v>
      </c>
      <c r="AK2094" s="25">
        <f t="shared" si="835"/>
        <v>0</v>
      </c>
      <c r="AL2094" s="25">
        <f t="shared" ca="1" si="836"/>
        <v>0</v>
      </c>
      <c r="AM2094" s="25">
        <f t="shared" ca="1" si="837"/>
        <v>0</v>
      </c>
      <c r="AN2094" s="25">
        <f ca="1">IF(AM2094=0,0,COUNTIF($AM$19:AM2094,C2094*10+1))</f>
        <v>0</v>
      </c>
      <c r="AO2094" s="20">
        <f t="shared" ca="1" si="838"/>
        <v>0</v>
      </c>
      <c r="AP2094" s="32">
        <f t="shared" ca="1" si="839"/>
        <v>0</v>
      </c>
    </row>
    <row r="2095" spans="1:42" x14ac:dyDescent="0.2">
      <c r="A2095" s="14">
        <f>Daten!A2095</f>
        <v>80410</v>
      </c>
      <c r="B2095" s="7" t="str">
        <f>Daten!B2095</f>
        <v xml:space="preserve">Koblach                                           </v>
      </c>
      <c r="C2095" s="14">
        <f t="shared" si="815"/>
        <v>8</v>
      </c>
      <c r="D2095" s="9">
        <f>Daten!D2095</f>
        <v>0</v>
      </c>
      <c r="E2095" s="8">
        <f>Daten!E2095</f>
        <v>4884</v>
      </c>
      <c r="F2095" s="8">
        <f>Daten!F2095</f>
        <v>4696</v>
      </c>
      <c r="G2095" s="26">
        <f t="shared" si="816"/>
        <v>188</v>
      </c>
      <c r="H2095" s="28">
        <f t="shared" si="817"/>
        <v>4.003407155025554E-2</v>
      </c>
      <c r="I2095" s="20">
        <f t="shared" si="818"/>
        <v>66.896661937088368</v>
      </c>
      <c r="J2095" s="20">
        <f t="shared" si="819"/>
        <v>121.10333806291163</v>
      </c>
      <c r="K2095" s="26">
        <f t="shared" si="820"/>
        <v>-60551.669031455815</v>
      </c>
      <c r="L2095" s="15">
        <f>Daten!G2095</f>
        <v>808</v>
      </c>
      <c r="M2095" s="15">
        <f>Daten!H2095</f>
        <v>3286</v>
      </c>
      <c r="N2095" s="15">
        <f>Daten!I2095</f>
        <v>790</v>
      </c>
      <c r="O2095" s="27">
        <f t="shared" si="821"/>
        <v>0.48630553864881315</v>
      </c>
      <c r="P2095" s="15">
        <f t="shared" si="822"/>
        <v>1881.0694435118378</v>
      </c>
      <c r="Q2095" s="20">
        <f t="shared" si="823"/>
        <v>-283.06944351183779</v>
      </c>
      <c r="R2095" s="26">
        <f t="shared" si="824"/>
        <v>-56613.888702367556</v>
      </c>
      <c r="S2095" s="8">
        <f>Daten!K2095</f>
        <v>5202.3</v>
      </c>
      <c r="T2095" s="8">
        <f>Daten!L2095</f>
        <v>331547.7</v>
      </c>
      <c r="U2095" s="8">
        <f>Daten!M2095</f>
        <v>1985167.68</v>
      </c>
      <c r="V2095" s="8">
        <f>Daten!N2095</f>
        <v>500</v>
      </c>
      <c r="W2095" s="8">
        <f>Daten!O2095</f>
        <v>500</v>
      </c>
      <c r="X2095" s="22">
        <f t="shared" si="825"/>
        <v>2321917.6799999997</v>
      </c>
      <c r="Y2095" s="8">
        <f t="shared" si="826"/>
        <v>2003555.4306320851</v>
      </c>
      <c r="Z2095" s="20">
        <f t="shared" si="827"/>
        <v>318362.24936791463</v>
      </c>
      <c r="AA2095" s="26">
        <f t="shared" si="828"/>
        <v>-31836.224936791463</v>
      </c>
      <c r="AB2095" s="31">
        <f t="shared" si="829"/>
        <v>-149001.78267061483</v>
      </c>
      <c r="AC2095" s="30">
        <f t="shared" si="830"/>
        <v>0</v>
      </c>
      <c r="AG2095" s="25">
        <f t="shared" si="831"/>
        <v>0</v>
      </c>
      <c r="AH2095" s="25">
        <f t="shared" si="832"/>
        <v>0</v>
      </c>
      <c r="AI2095" s="25">
        <f t="shared" si="833"/>
        <v>0</v>
      </c>
      <c r="AJ2095" s="25">
        <f t="shared" si="834"/>
        <v>1</v>
      </c>
      <c r="AK2095" s="25">
        <f t="shared" si="835"/>
        <v>0</v>
      </c>
      <c r="AL2095" s="25">
        <f t="shared" ca="1" si="836"/>
        <v>0</v>
      </c>
      <c r="AM2095" s="25">
        <f t="shared" ca="1" si="837"/>
        <v>0</v>
      </c>
      <c r="AN2095" s="25">
        <f ca="1">IF(AM2095=0,0,COUNTIF($AM$19:AM2095,C2095*10+1))</f>
        <v>0</v>
      </c>
      <c r="AO2095" s="20">
        <f t="shared" ca="1" si="838"/>
        <v>0</v>
      </c>
      <c r="AP2095" s="32">
        <f t="shared" ca="1" si="839"/>
        <v>0</v>
      </c>
    </row>
    <row r="2096" spans="1:42" x14ac:dyDescent="0.2">
      <c r="A2096" s="14">
        <f>Daten!A2096</f>
        <v>80411</v>
      </c>
      <c r="B2096" s="7" t="str">
        <f>Daten!B2096</f>
        <v xml:space="preserve">Laterns                                           </v>
      </c>
      <c r="C2096" s="14">
        <f t="shared" si="815"/>
        <v>8</v>
      </c>
      <c r="D2096" s="9">
        <f>Daten!D2096</f>
        <v>0</v>
      </c>
      <c r="E2096" s="8">
        <f>Daten!E2096</f>
        <v>696</v>
      </c>
      <c r="F2096" s="8">
        <f>Daten!F2096</f>
        <v>669</v>
      </c>
      <c r="G2096" s="26">
        <f t="shared" si="816"/>
        <v>27</v>
      </c>
      <c r="H2096" s="28">
        <f t="shared" si="817"/>
        <v>4.0358744394618833E-2</v>
      </c>
      <c r="I2096" s="20">
        <f t="shared" si="818"/>
        <v>9.5302101439335853</v>
      </c>
      <c r="J2096" s="20">
        <f t="shared" si="819"/>
        <v>17.469789856066413</v>
      </c>
      <c r="K2096" s="26">
        <f t="shared" si="820"/>
        <v>-8734.8949280332072</v>
      </c>
      <c r="L2096" s="15">
        <f>Daten!G2096</f>
        <v>126</v>
      </c>
      <c r="M2096" s="15">
        <f>Daten!H2096</f>
        <v>439</v>
      </c>
      <c r="N2096" s="15">
        <f>Daten!I2096</f>
        <v>131</v>
      </c>
      <c r="O2096" s="27">
        <f t="shared" si="821"/>
        <v>0.58542141230068334</v>
      </c>
      <c r="P2096" s="15">
        <f t="shared" si="822"/>
        <v>251.30538213685233</v>
      </c>
      <c r="Q2096" s="20">
        <f t="shared" si="823"/>
        <v>5.6946178631476698</v>
      </c>
      <c r="R2096" s="26">
        <f t="shared" si="824"/>
        <v>1138.923572629534</v>
      </c>
      <c r="S2096" s="8">
        <f>Daten!K2096</f>
        <v>7608.97</v>
      </c>
      <c r="T2096" s="8">
        <f>Daten!L2096</f>
        <v>44726.48</v>
      </c>
      <c r="U2096" s="8">
        <f>Daten!M2096</f>
        <v>83381.78</v>
      </c>
      <c r="V2096" s="8">
        <f>Daten!N2096</f>
        <v>500</v>
      </c>
      <c r="W2096" s="8">
        <f>Daten!O2096</f>
        <v>500</v>
      </c>
      <c r="X2096" s="22">
        <f t="shared" si="825"/>
        <v>135717.23000000001</v>
      </c>
      <c r="Y2096" s="8">
        <f t="shared" si="826"/>
        <v>285518.95571661164</v>
      </c>
      <c r="Z2096" s="20">
        <f t="shared" si="827"/>
        <v>-149801.72571661163</v>
      </c>
      <c r="AA2096" s="26">
        <f t="shared" si="828"/>
        <v>14980.172571661164</v>
      </c>
      <c r="AB2096" s="31">
        <f t="shared" si="829"/>
        <v>7384.2012162574902</v>
      </c>
      <c r="AC2096" s="30">
        <f t="shared" si="830"/>
        <v>7384.2012162574902</v>
      </c>
      <c r="AG2096" s="25">
        <f t="shared" si="831"/>
        <v>-8734.8949280332072</v>
      </c>
      <c r="AH2096" s="25">
        <f t="shared" si="832"/>
        <v>14980.172571661164</v>
      </c>
      <c r="AI2096" s="25">
        <f t="shared" si="833"/>
        <v>6245.2776436279564</v>
      </c>
      <c r="AJ2096" s="25">
        <f t="shared" si="834"/>
        <v>1</v>
      </c>
      <c r="AK2096" s="25">
        <f t="shared" si="835"/>
        <v>6245.2776436279564</v>
      </c>
      <c r="AL2096" s="25">
        <f t="shared" ca="1" si="836"/>
        <v>12824</v>
      </c>
      <c r="AM2096" s="25">
        <f t="shared" ca="1" si="837"/>
        <v>81</v>
      </c>
      <c r="AN2096" s="25">
        <f ca="1">IF(AM2096=0,0,COUNTIF($AM$19:AM2096,C2096*10+1))</f>
        <v>22</v>
      </c>
      <c r="AO2096" s="20">
        <f t="shared" ca="1" si="838"/>
        <v>0</v>
      </c>
      <c r="AP2096" s="32">
        <f t="shared" ca="1" si="839"/>
        <v>12824</v>
      </c>
    </row>
    <row r="2097" spans="1:42" x14ac:dyDescent="0.2">
      <c r="A2097" s="14">
        <f>Daten!A2097</f>
        <v>80412</v>
      </c>
      <c r="B2097" s="7" t="str">
        <f>Daten!B2097</f>
        <v xml:space="preserve">Mäder                                            </v>
      </c>
      <c r="C2097" s="14">
        <f t="shared" si="815"/>
        <v>8</v>
      </c>
      <c r="D2097" s="9">
        <f>Daten!D2097</f>
        <v>0</v>
      </c>
      <c r="E2097" s="8">
        <f>Daten!E2097</f>
        <v>4209</v>
      </c>
      <c r="F2097" s="8">
        <f>Daten!F2097</f>
        <v>4084</v>
      </c>
      <c r="G2097" s="26">
        <f t="shared" si="816"/>
        <v>125</v>
      </c>
      <c r="H2097" s="28">
        <f t="shared" si="817"/>
        <v>3.0607247796278159E-2</v>
      </c>
      <c r="I2097" s="20">
        <f t="shared" si="818"/>
        <v>58.17844279196526</v>
      </c>
      <c r="J2097" s="20">
        <f t="shared" si="819"/>
        <v>66.821557208034733</v>
      </c>
      <c r="K2097" s="26">
        <f t="shared" si="820"/>
        <v>-33410.778604017367</v>
      </c>
      <c r="L2097" s="15">
        <f>Daten!G2097</f>
        <v>745</v>
      </c>
      <c r="M2097" s="15">
        <f>Daten!H2097</f>
        <v>2818</v>
      </c>
      <c r="N2097" s="15">
        <f>Daten!I2097</f>
        <v>646</v>
      </c>
      <c r="O2097" s="27">
        <f t="shared" si="821"/>
        <v>0.4936124911284599</v>
      </c>
      <c r="P2097" s="15">
        <f t="shared" si="822"/>
        <v>1613.163022463895</v>
      </c>
      <c r="Q2097" s="20">
        <f t="shared" si="823"/>
        <v>-222.163022463895</v>
      </c>
      <c r="R2097" s="26">
        <f t="shared" si="824"/>
        <v>-44432.604492778999</v>
      </c>
      <c r="S2097" s="8">
        <f>Daten!K2097</f>
        <v>-3019.74</v>
      </c>
      <c r="T2097" s="8">
        <f>Daten!L2097</f>
        <v>270378.34999999998</v>
      </c>
      <c r="U2097" s="8">
        <f>Daten!M2097</f>
        <v>1233223.17</v>
      </c>
      <c r="V2097" s="8">
        <f>Daten!N2097</f>
        <v>500</v>
      </c>
      <c r="W2097" s="8">
        <f>Daten!O2097</f>
        <v>500</v>
      </c>
      <c r="X2097" s="22">
        <f t="shared" si="825"/>
        <v>1500581.7799999998</v>
      </c>
      <c r="Y2097" s="8">
        <f t="shared" si="826"/>
        <v>1726651.2709931298</v>
      </c>
      <c r="Z2097" s="20">
        <f t="shared" si="827"/>
        <v>-226069.49099313002</v>
      </c>
      <c r="AA2097" s="26">
        <f t="shared" si="828"/>
        <v>22606.949099313002</v>
      </c>
      <c r="AB2097" s="31">
        <f t="shared" si="829"/>
        <v>-55236.433997483371</v>
      </c>
      <c r="AC2097" s="30">
        <f t="shared" si="830"/>
        <v>0</v>
      </c>
      <c r="AG2097" s="25">
        <f t="shared" si="831"/>
        <v>0</v>
      </c>
      <c r="AH2097" s="25">
        <f t="shared" si="832"/>
        <v>0</v>
      </c>
      <c r="AI2097" s="25">
        <f t="shared" si="833"/>
        <v>0</v>
      </c>
      <c r="AJ2097" s="25">
        <f t="shared" si="834"/>
        <v>1</v>
      </c>
      <c r="AK2097" s="25">
        <f t="shared" si="835"/>
        <v>0</v>
      </c>
      <c r="AL2097" s="25">
        <f t="shared" ca="1" si="836"/>
        <v>0</v>
      </c>
      <c r="AM2097" s="25">
        <f t="shared" ca="1" si="837"/>
        <v>0</v>
      </c>
      <c r="AN2097" s="25">
        <f ca="1">IF(AM2097=0,0,COUNTIF($AM$19:AM2097,C2097*10+1))</f>
        <v>0</v>
      </c>
      <c r="AO2097" s="20">
        <f t="shared" ca="1" si="838"/>
        <v>0</v>
      </c>
      <c r="AP2097" s="32">
        <f t="shared" ca="1" si="839"/>
        <v>0</v>
      </c>
    </row>
    <row r="2098" spans="1:42" x14ac:dyDescent="0.2">
      <c r="A2098" s="14">
        <f>Daten!A2098</f>
        <v>80413</v>
      </c>
      <c r="B2098" s="7" t="str">
        <f>Daten!B2098</f>
        <v xml:space="preserve">Meiningen                                         </v>
      </c>
      <c r="C2098" s="14">
        <f t="shared" si="815"/>
        <v>8</v>
      </c>
      <c r="D2098" s="9">
        <f>Daten!D2098</f>
        <v>0</v>
      </c>
      <c r="E2098" s="8">
        <f>Daten!E2098</f>
        <v>2483</v>
      </c>
      <c r="F2098" s="8">
        <f>Daten!F2098</f>
        <v>2305</v>
      </c>
      <c r="G2098" s="26">
        <f t="shared" si="816"/>
        <v>178</v>
      </c>
      <c r="H2098" s="28">
        <f t="shared" si="817"/>
        <v>7.7223427331887196E-2</v>
      </c>
      <c r="I2098" s="20">
        <f t="shared" si="818"/>
        <v>32.835776355406445</v>
      </c>
      <c r="J2098" s="20">
        <f t="shared" si="819"/>
        <v>145.16422364459356</v>
      </c>
      <c r="K2098" s="26">
        <f t="shared" si="820"/>
        <v>-72582.111822296778</v>
      </c>
      <c r="L2098" s="15">
        <f>Daten!G2098</f>
        <v>461</v>
      </c>
      <c r="M2098" s="15">
        <f>Daten!H2098</f>
        <v>1675</v>
      </c>
      <c r="N2098" s="15">
        <f>Daten!I2098</f>
        <v>347</v>
      </c>
      <c r="O2098" s="27">
        <f t="shared" si="821"/>
        <v>0.48238805970149251</v>
      </c>
      <c r="P2098" s="15">
        <f t="shared" si="822"/>
        <v>958.85310951988072</v>
      </c>
      <c r="Q2098" s="20">
        <f t="shared" si="823"/>
        <v>-150.85310951988072</v>
      </c>
      <c r="R2098" s="26">
        <f t="shared" si="824"/>
        <v>-30170.621903976142</v>
      </c>
      <c r="S2098" s="8">
        <f>Daten!K2098</f>
        <v>2761.72</v>
      </c>
      <c r="T2098" s="8">
        <f>Daten!L2098</f>
        <v>160591.32999999999</v>
      </c>
      <c r="U2098" s="8">
        <f>Daten!M2098</f>
        <v>619007.93000000005</v>
      </c>
      <c r="V2098" s="8">
        <f>Daten!N2098</f>
        <v>500</v>
      </c>
      <c r="W2098" s="8">
        <f>Daten!O2098</f>
        <v>500</v>
      </c>
      <c r="X2098" s="22">
        <f t="shared" si="825"/>
        <v>782360.98</v>
      </c>
      <c r="Y2098" s="8">
        <f t="shared" si="826"/>
        <v>1018597.079086705</v>
      </c>
      <c r="Z2098" s="20">
        <f t="shared" si="827"/>
        <v>-236236.09908670501</v>
      </c>
      <c r="AA2098" s="26">
        <f t="shared" si="828"/>
        <v>23623.609908670504</v>
      </c>
      <c r="AB2098" s="31">
        <f t="shared" si="829"/>
        <v>-79129.123817602405</v>
      </c>
      <c r="AC2098" s="30">
        <f t="shared" si="830"/>
        <v>0</v>
      </c>
      <c r="AG2098" s="25">
        <f t="shared" si="831"/>
        <v>0</v>
      </c>
      <c r="AH2098" s="25">
        <f t="shared" si="832"/>
        <v>0</v>
      </c>
      <c r="AI2098" s="25">
        <f t="shared" si="833"/>
        <v>0</v>
      </c>
      <c r="AJ2098" s="25">
        <f t="shared" si="834"/>
        <v>1</v>
      </c>
      <c r="AK2098" s="25">
        <f t="shared" si="835"/>
        <v>0</v>
      </c>
      <c r="AL2098" s="25">
        <f t="shared" ca="1" si="836"/>
        <v>0</v>
      </c>
      <c r="AM2098" s="25">
        <f t="shared" ca="1" si="837"/>
        <v>0</v>
      </c>
      <c r="AN2098" s="25">
        <f ca="1">IF(AM2098=0,0,COUNTIF($AM$19:AM2098,C2098*10+1))</f>
        <v>0</v>
      </c>
      <c r="AO2098" s="20">
        <f t="shared" ca="1" si="838"/>
        <v>0</v>
      </c>
      <c r="AP2098" s="32">
        <f t="shared" ca="1" si="839"/>
        <v>0</v>
      </c>
    </row>
    <row r="2099" spans="1:42" x14ac:dyDescent="0.2">
      <c r="A2099" s="14">
        <f>Daten!A2099</f>
        <v>80414</v>
      </c>
      <c r="B2099" s="7" t="str">
        <f>Daten!B2099</f>
        <v xml:space="preserve">Rankweil                                          </v>
      </c>
      <c r="C2099" s="14">
        <f t="shared" si="815"/>
        <v>8</v>
      </c>
      <c r="D2099" s="9">
        <f>Daten!D2099</f>
        <v>0</v>
      </c>
      <c r="E2099" s="8">
        <f>Daten!E2099</f>
        <v>12177</v>
      </c>
      <c r="F2099" s="8">
        <f>Daten!F2099</f>
        <v>11901</v>
      </c>
      <c r="G2099" s="26">
        <f t="shared" si="816"/>
        <v>276</v>
      </c>
      <c r="H2099" s="28">
        <f t="shared" si="817"/>
        <v>2.3191328459793294E-2</v>
      </c>
      <c r="I2099" s="20">
        <f t="shared" si="818"/>
        <v>169.53517327795754</v>
      </c>
      <c r="J2099" s="20">
        <f t="shared" si="819"/>
        <v>106.46482672204246</v>
      </c>
      <c r="K2099" s="26">
        <f t="shared" si="820"/>
        <v>-53232.41336102123</v>
      </c>
      <c r="L2099" s="15">
        <f>Daten!G2099</f>
        <v>1788</v>
      </c>
      <c r="M2099" s="15">
        <f>Daten!H2099</f>
        <v>7971</v>
      </c>
      <c r="N2099" s="15">
        <f>Daten!I2099</f>
        <v>2418</v>
      </c>
      <c r="O2099" s="27">
        <f t="shared" si="821"/>
        <v>0.52766277756868651</v>
      </c>
      <c r="P2099" s="15">
        <f t="shared" si="822"/>
        <v>4562.9959020793849</v>
      </c>
      <c r="Q2099" s="20">
        <f t="shared" si="823"/>
        <v>-356.9959020793849</v>
      </c>
      <c r="R2099" s="26">
        <f t="shared" si="824"/>
        <v>-71399.180415876981</v>
      </c>
      <c r="S2099" s="8">
        <f>Daten!K2099</f>
        <v>16499.18</v>
      </c>
      <c r="T2099" s="8">
        <f>Daten!L2099</f>
        <v>1051293.98</v>
      </c>
      <c r="U2099" s="8">
        <f>Daten!M2099</f>
        <v>9517987.1600000001</v>
      </c>
      <c r="V2099" s="8">
        <f>Daten!N2099</f>
        <v>500</v>
      </c>
      <c r="W2099" s="8">
        <f>Daten!O2099</f>
        <v>500</v>
      </c>
      <c r="X2099" s="22">
        <f t="shared" si="825"/>
        <v>10585780.32</v>
      </c>
      <c r="Y2099" s="8">
        <f t="shared" si="826"/>
        <v>4995351.0398867521</v>
      </c>
      <c r="Z2099" s="20">
        <f t="shared" si="827"/>
        <v>5590429.2801132482</v>
      </c>
      <c r="AA2099" s="26">
        <f t="shared" si="828"/>
        <v>-559042.92801132484</v>
      </c>
      <c r="AB2099" s="31">
        <f t="shared" si="829"/>
        <v>-683674.52178822306</v>
      </c>
      <c r="AC2099" s="30">
        <f t="shared" si="830"/>
        <v>0</v>
      </c>
      <c r="AG2099" s="25">
        <f t="shared" si="831"/>
        <v>0</v>
      </c>
      <c r="AH2099" s="25">
        <f t="shared" si="832"/>
        <v>0</v>
      </c>
      <c r="AI2099" s="25">
        <f t="shared" si="833"/>
        <v>0</v>
      </c>
      <c r="AJ2099" s="25">
        <f t="shared" si="834"/>
        <v>1</v>
      </c>
      <c r="AK2099" s="25">
        <f t="shared" si="835"/>
        <v>0</v>
      </c>
      <c r="AL2099" s="25">
        <f t="shared" ca="1" si="836"/>
        <v>0</v>
      </c>
      <c r="AM2099" s="25">
        <f t="shared" ca="1" si="837"/>
        <v>0</v>
      </c>
      <c r="AN2099" s="25">
        <f ca="1">IF(AM2099=0,0,COUNTIF($AM$19:AM2099,C2099*10+1))</f>
        <v>0</v>
      </c>
      <c r="AO2099" s="20">
        <f t="shared" ca="1" si="838"/>
        <v>0</v>
      </c>
      <c r="AP2099" s="32">
        <f t="shared" ca="1" si="839"/>
        <v>0</v>
      </c>
    </row>
    <row r="2100" spans="1:42" x14ac:dyDescent="0.2">
      <c r="A2100" s="14">
        <f>Daten!A2100</f>
        <v>80415</v>
      </c>
      <c r="B2100" s="7" t="str">
        <f>Daten!B2100</f>
        <v xml:space="preserve">Röns                                             </v>
      </c>
      <c r="C2100" s="14">
        <f t="shared" si="815"/>
        <v>8</v>
      </c>
      <c r="D2100" s="9">
        <f>Daten!D2100</f>
        <v>0</v>
      </c>
      <c r="E2100" s="8">
        <f>Daten!E2100</f>
        <v>384</v>
      </c>
      <c r="F2100" s="8">
        <f>Daten!F2100</f>
        <v>344</v>
      </c>
      <c r="G2100" s="26">
        <f t="shared" si="816"/>
        <v>40</v>
      </c>
      <c r="H2100" s="28">
        <f t="shared" si="817"/>
        <v>0.11627906976744186</v>
      </c>
      <c r="I2100" s="20">
        <f t="shared" si="818"/>
        <v>4.9004369051018735</v>
      </c>
      <c r="J2100" s="20">
        <f t="shared" si="819"/>
        <v>35.09956309489813</v>
      </c>
      <c r="K2100" s="26">
        <f t="shared" si="820"/>
        <v>-17549.781547449064</v>
      </c>
      <c r="L2100" s="15">
        <f>Daten!G2100</f>
        <v>67</v>
      </c>
      <c r="M2100" s="15">
        <f>Daten!H2100</f>
        <v>246</v>
      </c>
      <c r="N2100" s="15">
        <f>Daten!I2100</f>
        <v>71</v>
      </c>
      <c r="O2100" s="27">
        <f t="shared" si="821"/>
        <v>0.56097560975609762</v>
      </c>
      <c r="P2100" s="15">
        <f t="shared" si="822"/>
        <v>140.82260593545712</v>
      </c>
      <c r="Q2100" s="20">
        <f t="shared" si="823"/>
        <v>-2.8226059354571191</v>
      </c>
      <c r="R2100" s="26">
        <f t="shared" si="824"/>
        <v>-564.52118709142383</v>
      </c>
      <c r="S2100" s="8">
        <f>Daten!K2100</f>
        <v>693.39</v>
      </c>
      <c r="T2100" s="8">
        <f>Daten!L2100</f>
        <v>23677.84</v>
      </c>
      <c r="U2100" s="8">
        <f>Daten!M2100</f>
        <v>40533.89</v>
      </c>
      <c r="V2100" s="8">
        <f>Daten!N2100</f>
        <v>500</v>
      </c>
      <c r="W2100" s="8">
        <f>Daten!O2100</f>
        <v>500</v>
      </c>
      <c r="X2100" s="22">
        <f t="shared" si="825"/>
        <v>64905.119999999995</v>
      </c>
      <c r="Y2100" s="8">
        <f t="shared" si="826"/>
        <v>157527.69970571675</v>
      </c>
      <c r="Z2100" s="20">
        <f t="shared" si="827"/>
        <v>-92622.579705716751</v>
      </c>
      <c r="AA2100" s="26">
        <f t="shared" si="828"/>
        <v>9262.2579705716762</v>
      </c>
      <c r="AB2100" s="31">
        <f t="shared" si="829"/>
        <v>-8852.0447639688118</v>
      </c>
      <c r="AC2100" s="30">
        <f t="shared" si="830"/>
        <v>0</v>
      </c>
      <c r="AG2100" s="25">
        <f t="shared" si="831"/>
        <v>0</v>
      </c>
      <c r="AH2100" s="25">
        <f t="shared" si="832"/>
        <v>0</v>
      </c>
      <c r="AI2100" s="25">
        <f t="shared" si="833"/>
        <v>0</v>
      </c>
      <c r="AJ2100" s="25">
        <f t="shared" si="834"/>
        <v>1</v>
      </c>
      <c r="AK2100" s="25">
        <f t="shared" si="835"/>
        <v>0</v>
      </c>
      <c r="AL2100" s="25">
        <f t="shared" ca="1" si="836"/>
        <v>0</v>
      </c>
      <c r="AM2100" s="25">
        <f t="shared" ca="1" si="837"/>
        <v>0</v>
      </c>
      <c r="AN2100" s="25">
        <f ca="1">IF(AM2100=0,0,COUNTIF($AM$19:AM2100,C2100*10+1))</f>
        <v>0</v>
      </c>
      <c r="AO2100" s="20">
        <f t="shared" ca="1" si="838"/>
        <v>0</v>
      </c>
      <c r="AP2100" s="32">
        <f t="shared" ca="1" si="839"/>
        <v>0</v>
      </c>
    </row>
    <row r="2101" spans="1:42" x14ac:dyDescent="0.2">
      <c r="A2101" s="14">
        <f>Daten!A2101</f>
        <v>80416</v>
      </c>
      <c r="B2101" s="7" t="str">
        <f>Daten!B2101</f>
        <v xml:space="preserve">Röthis                                           </v>
      </c>
      <c r="C2101" s="14">
        <f t="shared" si="815"/>
        <v>8</v>
      </c>
      <c r="D2101" s="9">
        <f>Daten!D2101</f>
        <v>0</v>
      </c>
      <c r="E2101" s="8">
        <f>Daten!E2101</f>
        <v>2220</v>
      </c>
      <c r="F2101" s="8">
        <f>Daten!F2101</f>
        <v>2093</v>
      </c>
      <c r="G2101" s="26">
        <f t="shared" si="816"/>
        <v>127</v>
      </c>
      <c r="H2101" s="28">
        <f t="shared" si="817"/>
        <v>6.0678451982799808E-2</v>
      </c>
      <c r="I2101" s="20">
        <f t="shared" si="818"/>
        <v>29.815739658076222</v>
      </c>
      <c r="J2101" s="20">
        <f t="shared" si="819"/>
        <v>97.184260341923775</v>
      </c>
      <c r="K2101" s="26">
        <f t="shared" si="820"/>
        <v>-48592.130170961886</v>
      </c>
      <c r="L2101" s="15">
        <f>Daten!G2101</f>
        <v>332</v>
      </c>
      <c r="M2101" s="15">
        <f>Daten!H2101</f>
        <v>1463</v>
      </c>
      <c r="N2101" s="15">
        <f>Daten!I2101</f>
        <v>425</v>
      </c>
      <c r="O2101" s="27">
        <f t="shared" si="821"/>
        <v>0.51742993848257002</v>
      </c>
      <c r="P2101" s="15">
        <f t="shared" si="822"/>
        <v>837.4937905836332</v>
      </c>
      <c r="Q2101" s="20">
        <f t="shared" si="823"/>
        <v>-80.493790583633199</v>
      </c>
      <c r="R2101" s="26">
        <f t="shared" si="824"/>
        <v>-16098.75811672664</v>
      </c>
      <c r="S2101" s="8">
        <f>Daten!K2101</f>
        <v>740.58</v>
      </c>
      <c r="T2101" s="8">
        <f>Daten!L2101</f>
        <v>248402.81</v>
      </c>
      <c r="U2101" s="8">
        <f>Daten!M2101</f>
        <v>1542339.6</v>
      </c>
      <c r="V2101" s="8">
        <f>Daten!N2101</f>
        <v>500</v>
      </c>
      <c r="W2101" s="8">
        <f>Daten!O2101</f>
        <v>500</v>
      </c>
      <c r="X2101" s="22">
        <f t="shared" si="825"/>
        <v>1791482.99</v>
      </c>
      <c r="Y2101" s="8">
        <f t="shared" si="826"/>
        <v>910707.01392367505</v>
      </c>
      <c r="Z2101" s="20">
        <f t="shared" si="827"/>
        <v>880775.97607632494</v>
      </c>
      <c r="AA2101" s="26">
        <f t="shared" si="828"/>
        <v>-88077.597607632502</v>
      </c>
      <c r="AB2101" s="31">
        <f t="shared" si="829"/>
        <v>-152768.48589532104</v>
      </c>
      <c r="AC2101" s="30">
        <f t="shared" si="830"/>
        <v>0</v>
      </c>
      <c r="AG2101" s="25">
        <f t="shared" si="831"/>
        <v>0</v>
      </c>
      <c r="AH2101" s="25">
        <f t="shared" si="832"/>
        <v>0</v>
      </c>
      <c r="AI2101" s="25">
        <f t="shared" si="833"/>
        <v>0</v>
      </c>
      <c r="AJ2101" s="25">
        <f t="shared" si="834"/>
        <v>1</v>
      </c>
      <c r="AK2101" s="25">
        <f t="shared" si="835"/>
        <v>0</v>
      </c>
      <c r="AL2101" s="25">
        <f t="shared" ca="1" si="836"/>
        <v>0</v>
      </c>
      <c r="AM2101" s="25">
        <f t="shared" ca="1" si="837"/>
        <v>0</v>
      </c>
      <c r="AN2101" s="25">
        <f ca="1">IF(AM2101=0,0,COUNTIF($AM$19:AM2101,C2101*10+1))</f>
        <v>0</v>
      </c>
      <c r="AO2101" s="20">
        <f t="shared" ca="1" si="838"/>
        <v>0</v>
      </c>
      <c r="AP2101" s="32">
        <f t="shared" ca="1" si="839"/>
        <v>0</v>
      </c>
    </row>
    <row r="2102" spans="1:42" x14ac:dyDescent="0.2">
      <c r="A2102" s="14">
        <f>Daten!A2102</f>
        <v>80417</v>
      </c>
      <c r="B2102" s="7" t="str">
        <f>Daten!B2102</f>
        <v xml:space="preserve">Satteins                                          </v>
      </c>
      <c r="C2102" s="14">
        <f t="shared" si="815"/>
        <v>8</v>
      </c>
      <c r="D2102" s="9">
        <f>Daten!D2102</f>
        <v>0</v>
      </c>
      <c r="E2102" s="8">
        <f>Daten!E2102</f>
        <v>2773</v>
      </c>
      <c r="F2102" s="8">
        <f>Daten!F2102</f>
        <v>2743</v>
      </c>
      <c r="G2102" s="26">
        <f t="shared" si="816"/>
        <v>30</v>
      </c>
      <c r="H2102" s="28">
        <f t="shared" si="817"/>
        <v>1.0936930368209989E-2</v>
      </c>
      <c r="I2102" s="20">
        <f t="shared" si="818"/>
        <v>39.075286135739645</v>
      </c>
      <c r="J2102" s="20">
        <f t="shared" si="819"/>
        <v>-9.0752861357396455</v>
      </c>
      <c r="K2102" s="26">
        <f t="shared" si="820"/>
        <v>4537.6430678698225</v>
      </c>
      <c r="L2102" s="15">
        <f>Daten!G2102</f>
        <v>463</v>
      </c>
      <c r="M2102" s="15">
        <f>Daten!H2102</f>
        <v>1762</v>
      </c>
      <c r="N2102" s="15">
        <f>Daten!I2102</f>
        <v>548</v>
      </c>
      <c r="O2102" s="27">
        <f t="shared" si="821"/>
        <v>0.57377979568671966</v>
      </c>
      <c r="P2102" s="15">
        <f t="shared" si="822"/>
        <v>1008.6562262531522</v>
      </c>
      <c r="Q2102" s="20">
        <f t="shared" si="823"/>
        <v>2.3437737468477735</v>
      </c>
      <c r="R2102" s="26">
        <f t="shared" si="824"/>
        <v>468.7547493695547</v>
      </c>
      <c r="S2102" s="8">
        <f>Daten!K2102</f>
        <v>5178</v>
      </c>
      <c r="T2102" s="8">
        <f>Daten!L2102</f>
        <v>150656.62</v>
      </c>
      <c r="U2102" s="8">
        <f>Daten!M2102</f>
        <v>578161.74</v>
      </c>
      <c r="V2102" s="8">
        <f>Daten!N2102</f>
        <v>500</v>
      </c>
      <c r="W2102" s="8">
        <f>Daten!O2102</f>
        <v>500</v>
      </c>
      <c r="X2102" s="22">
        <f t="shared" si="825"/>
        <v>733996.36</v>
      </c>
      <c r="Y2102" s="8">
        <f t="shared" si="826"/>
        <v>1137563.3106352931</v>
      </c>
      <c r="Z2102" s="20">
        <f t="shared" si="827"/>
        <v>-403566.95063529315</v>
      </c>
      <c r="AA2102" s="26">
        <f t="shared" si="828"/>
        <v>40356.695063529318</v>
      </c>
      <c r="AB2102" s="31">
        <f t="shared" si="829"/>
        <v>45363.092880768694</v>
      </c>
      <c r="AC2102" s="30">
        <f t="shared" si="830"/>
        <v>45363.092880768694</v>
      </c>
      <c r="AG2102" s="25">
        <f t="shared" si="831"/>
        <v>4537.6430678698225</v>
      </c>
      <c r="AH2102" s="25">
        <f t="shared" si="832"/>
        <v>40356.695063529318</v>
      </c>
      <c r="AI2102" s="25">
        <f t="shared" si="833"/>
        <v>44894.338131399141</v>
      </c>
      <c r="AJ2102" s="25">
        <f t="shared" si="834"/>
        <v>1</v>
      </c>
      <c r="AK2102" s="25">
        <f t="shared" si="835"/>
        <v>44894.338131399141</v>
      </c>
      <c r="AL2102" s="25">
        <f t="shared" ca="1" si="836"/>
        <v>92184</v>
      </c>
      <c r="AM2102" s="25">
        <f t="shared" ca="1" si="837"/>
        <v>81</v>
      </c>
      <c r="AN2102" s="25">
        <f ca="1">IF(AM2102=0,0,COUNTIF($AM$19:AM2102,C2102*10+1))</f>
        <v>23</v>
      </c>
      <c r="AO2102" s="20">
        <f t="shared" ca="1" si="838"/>
        <v>0</v>
      </c>
      <c r="AP2102" s="32">
        <f t="shared" ca="1" si="839"/>
        <v>92184</v>
      </c>
    </row>
    <row r="2103" spans="1:42" x14ac:dyDescent="0.2">
      <c r="A2103" s="14">
        <f>Daten!A2103</f>
        <v>80418</v>
      </c>
      <c r="B2103" s="7" t="str">
        <f>Daten!B2103</f>
        <v xml:space="preserve">Schlins                                           </v>
      </c>
      <c r="C2103" s="14">
        <f t="shared" si="815"/>
        <v>8</v>
      </c>
      <c r="D2103" s="9">
        <f>Daten!D2103</f>
        <v>0</v>
      </c>
      <c r="E2103" s="8">
        <f>Daten!E2103</f>
        <v>2571</v>
      </c>
      <c r="F2103" s="8">
        <f>Daten!F2103</f>
        <v>2458</v>
      </c>
      <c r="G2103" s="26">
        <f t="shared" si="816"/>
        <v>113</v>
      </c>
      <c r="H2103" s="28">
        <f t="shared" si="817"/>
        <v>4.5972335231895853E-2</v>
      </c>
      <c r="I2103" s="20">
        <f t="shared" si="818"/>
        <v>35.01533114168722</v>
      </c>
      <c r="J2103" s="20">
        <f t="shared" si="819"/>
        <v>77.984668858312773</v>
      </c>
      <c r="K2103" s="26">
        <f t="shared" si="820"/>
        <v>-38992.334429156384</v>
      </c>
      <c r="L2103" s="15">
        <f>Daten!G2103</f>
        <v>445</v>
      </c>
      <c r="M2103" s="15">
        <f>Daten!H2103</f>
        <v>1699</v>
      </c>
      <c r="N2103" s="15">
        <f>Daten!I2103</f>
        <v>427</v>
      </c>
      <c r="O2103" s="27">
        <f t="shared" si="821"/>
        <v>0.51324308416715714</v>
      </c>
      <c r="P2103" s="15">
        <f t="shared" si="822"/>
        <v>972.59190034285223</v>
      </c>
      <c r="Q2103" s="20">
        <f t="shared" si="823"/>
        <v>-100.59190034285223</v>
      </c>
      <c r="R2103" s="26">
        <f t="shared" si="824"/>
        <v>-20118.380068570445</v>
      </c>
      <c r="S2103" s="8">
        <f>Daten!K2103</f>
        <v>4145.5</v>
      </c>
      <c r="T2103" s="8">
        <f>Daten!L2103</f>
        <v>166605.54</v>
      </c>
      <c r="U2103" s="8">
        <f>Daten!M2103</f>
        <v>898663.4</v>
      </c>
      <c r="V2103" s="8">
        <f>Daten!N2103</f>
        <v>500</v>
      </c>
      <c r="W2103" s="8">
        <f>Daten!O2103</f>
        <v>500</v>
      </c>
      <c r="X2103" s="22">
        <f t="shared" si="825"/>
        <v>1069414.44</v>
      </c>
      <c r="Y2103" s="8">
        <f t="shared" si="826"/>
        <v>1054697.1769359317</v>
      </c>
      <c r="Z2103" s="20">
        <f t="shared" si="827"/>
        <v>14717.263064068276</v>
      </c>
      <c r="AA2103" s="26">
        <f t="shared" si="828"/>
        <v>-1471.7263064068277</v>
      </c>
      <c r="AB2103" s="31">
        <f t="shared" si="829"/>
        <v>-60582.440804133657</v>
      </c>
      <c r="AC2103" s="30">
        <f t="shared" si="830"/>
        <v>0</v>
      </c>
      <c r="AG2103" s="25">
        <f t="shared" si="831"/>
        <v>0</v>
      </c>
      <c r="AH2103" s="25">
        <f t="shared" si="832"/>
        <v>0</v>
      </c>
      <c r="AI2103" s="25">
        <f t="shared" si="833"/>
        <v>0</v>
      </c>
      <c r="AJ2103" s="25">
        <f t="shared" si="834"/>
        <v>1</v>
      </c>
      <c r="AK2103" s="25">
        <f t="shared" si="835"/>
        <v>0</v>
      </c>
      <c r="AL2103" s="25">
        <f t="shared" ca="1" si="836"/>
        <v>0</v>
      </c>
      <c r="AM2103" s="25">
        <f t="shared" ca="1" si="837"/>
        <v>0</v>
      </c>
      <c r="AN2103" s="25">
        <f ca="1">IF(AM2103=0,0,COUNTIF($AM$19:AM2103,C2103*10+1))</f>
        <v>0</v>
      </c>
      <c r="AO2103" s="20">
        <f t="shared" ca="1" si="838"/>
        <v>0</v>
      </c>
      <c r="AP2103" s="32">
        <f t="shared" ca="1" si="839"/>
        <v>0</v>
      </c>
    </row>
    <row r="2104" spans="1:42" x14ac:dyDescent="0.2">
      <c r="A2104" s="14">
        <f>Daten!A2104</f>
        <v>80419</v>
      </c>
      <c r="B2104" s="7" t="str">
        <f>Daten!B2104</f>
        <v xml:space="preserve">Schnifis                                          </v>
      </c>
      <c r="C2104" s="14">
        <f t="shared" si="815"/>
        <v>8</v>
      </c>
      <c r="D2104" s="9">
        <f>Daten!D2104</f>
        <v>0</v>
      </c>
      <c r="E2104" s="8">
        <f>Daten!E2104</f>
        <v>804</v>
      </c>
      <c r="F2104" s="8">
        <f>Daten!F2104</f>
        <v>790</v>
      </c>
      <c r="G2104" s="26">
        <f t="shared" si="816"/>
        <v>14</v>
      </c>
      <c r="H2104" s="28">
        <f t="shared" si="817"/>
        <v>1.7721518987341773E-2</v>
      </c>
      <c r="I2104" s="20">
        <f t="shared" si="818"/>
        <v>11.25391033439093</v>
      </c>
      <c r="J2104" s="20">
        <f t="shared" si="819"/>
        <v>2.7460896656090696</v>
      </c>
      <c r="K2104" s="26">
        <f t="shared" si="820"/>
        <v>-1373.0448328045347</v>
      </c>
      <c r="L2104" s="15">
        <f>Daten!G2104</f>
        <v>129</v>
      </c>
      <c r="M2104" s="15">
        <f>Daten!H2104</f>
        <v>552</v>
      </c>
      <c r="N2104" s="15">
        <f>Daten!I2104</f>
        <v>123</v>
      </c>
      <c r="O2104" s="27">
        <f t="shared" si="821"/>
        <v>0.45652173913043476</v>
      </c>
      <c r="P2104" s="15">
        <f t="shared" si="822"/>
        <v>315.99218892834278</v>
      </c>
      <c r="Q2104" s="20">
        <f t="shared" si="823"/>
        <v>-63.992188928342784</v>
      </c>
      <c r="R2104" s="26">
        <f t="shared" si="824"/>
        <v>-12798.437785668557</v>
      </c>
      <c r="S2104" s="8">
        <f>Daten!K2104</f>
        <v>2813.39</v>
      </c>
      <c r="T2104" s="8">
        <f>Daten!L2104</f>
        <v>45578.31</v>
      </c>
      <c r="U2104" s="8">
        <f>Daten!M2104</f>
        <v>218845.1</v>
      </c>
      <c r="V2104" s="8">
        <f>Daten!N2104</f>
        <v>500</v>
      </c>
      <c r="W2104" s="8">
        <f>Daten!O2104</f>
        <v>500</v>
      </c>
      <c r="X2104" s="22">
        <f t="shared" si="825"/>
        <v>267236.8</v>
      </c>
      <c r="Y2104" s="8">
        <f t="shared" si="826"/>
        <v>329823.62125884445</v>
      </c>
      <c r="Z2104" s="20">
        <f t="shared" si="827"/>
        <v>-62586.821258844458</v>
      </c>
      <c r="AA2104" s="26">
        <f t="shared" si="828"/>
        <v>6258.6821258844466</v>
      </c>
      <c r="AB2104" s="31">
        <f t="shared" si="829"/>
        <v>-7912.8004925886453</v>
      </c>
      <c r="AC2104" s="30">
        <f t="shared" si="830"/>
        <v>0</v>
      </c>
      <c r="AG2104" s="25">
        <f t="shared" si="831"/>
        <v>0</v>
      </c>
      <c r="AH2104" s="25">
        <f t="shared" si="832"/>
        <v>0</v>
      </c>
      <c r="AI2104" s="25">
        <f t="shared" si="833"/>
        <v>0</v>
      </c>
      <c r="AJ2104" s="25">
        <f t="shared" si="834"/>
        <v>1</v>
      </c>
      <c r="AK2104" s="25">
        <f t="shared" si="835"/>
        <v>0</v>
      </c>
      <c r="AL2104" s="25">
        <f t="shared" ca="1" si="836"/>
        <v>0</v>
      </c>
      <c r="AM2104" s="25">
        <f t="shared" ca="1" si="837"/>
        <v>0</v>
      </c>
      <c r="AN2104" s="25">
        <f ca="1">IF(AM2104=0,0,COUNTIF($AM$19:AM2104,C2104*10+1))</f>
        <v>0</v>
      </c>
      <c r="AO2104" s="20">
        <f t="shared" ca="1" si="838"/>
        <v>0</v>
      </c>
      <c r="AP2104" s="32">
        <f t="shared" ca="1" si="839"/>
        <v>0</v>
      </c>
    </row>
    <row r="2105" spans="1:42" x14ac:dyDescent="0.2">
      <c r="A2105" s="14">
        <f>Daten!A2105</f>
        <v>80420</v>
      </c>
      <c r="B2105" s="7" t="str">
        <f>Daten!B2105</f>
        <v xml:space="preserve">Sulz                                              </v>
      </c>
      <c r="C2105" s="14">
        <f t="shared" si="815"/>
        <v>8</v>
      </c>
      <c r="D2105" s="9">
        <f>Daten!D2105</f>
        <v>0</v>
      </c>
      <c r="E2105" s="8">
        <f>Daten!E2105</f>
        <v>2701</v>
      </c>
      <c r="F2105" s="8">
        <f>Daten!F2105</f>
        <v>2586</v>
      </c>
      <c r="G2105" s="26">
        <f t="shared" si="816"/>
        <v>115</v>
      </c>
      <c r="H2105" s="28">
        <f t="shared" si="817"/>
        <v>4.4470224284609436E-2</v>
      </c>
      <c r="I2105" s="20">
        <f t="shared" si="818"/>
        <v>36.83874952498094</v>
      </c>
      <c r="J2105" s="20">
        <f t="shared" si="819"/>
        <v>78.16125047501906</v>
      </c>
      <c r="K2105" s="26">
        <f t="shared" si="820"/>
        <v>-39080.625237509528</v>
      </c>
      <c r="L2105" s="15">
        <f>Daten!G2105</f>
        <v>429</v>
      </c>
      <c r="M2105" s="15">
        <f>Daten!H2105</f>
        <v>1810</v>
      </c>
      <c r="N2105" s="15">
        <f>Daten!I2105</f>
        <v>462</v>
      </c>
      <c r="O2105" s="27">
        <f t="shared" si="821"/>
        <v>0.49226519337016572</v>
      </c>
      <c r="P2105" s="15">
        <f t="shared" si="822"/>
        <v>1036.133807899095</v>
      </c>
      <c r="Q2105" s="20">
        <f t="shared" si="823"/>
        <v>-145.13380789909502</v>
      </c>
      <c r="R2105" s="26">
        <f t="shared" si="824"/>
        <v>-29026.761579819002</v>
      </c>
      <c r="S2105" s="8">
        <f>Daten!K2105</f>
        <v>1615.32</v>
      </c>
      <c r="T2105" s="8">
        <f>Daten!L2105</f>
        <v>195251.76</v>
      </c>
      <c r="U2105" s="8">
        <f>Daten!M2105</f>
        <v>1465701.41</v>
      </c>
      <c r="V2105" s="8">
        <f>Daten!N2105</f>
        <v>500</v>
      </c>
      <c r="W2105" s="8">
        <f>Daten!O2105</f>
        <v>500</v>
      </c>
      <c r="X2105" s="22">
        <f t="shared" si="825"/>
        <v>1662568.49</v>
      </c>
      <c r="Y2105" s="8">
        <f t="shared" si="826"/>
        <v>1108026.8669404713</v>
      </c>
      <c r="Z2105" s="20">
        <f t="shared" si="827"/>
        <v>554541.62305952865</v>
      </c>
      <c r="AA2105" s="26">
        <f t="shared" si="828"/>
        <v>-55454.162305952865</v>
      </c>
      <c r="AB2105" s="31">
        <f t="shared" si="829"/>
        <v>-123561.54912328139</v>
      </c>
      <c r="AC2105" s="30">
        <f t="shared" si="830"/>
        <v>0</v>
      </c>
      <c r="AG2105" s="25">
        <f t="shared" si="831"/>
        <v>0</v>
      </c>
      <c r="AH2105" s="25">
        <f t="shared" si="832"/>
        <v>0</v>
      </c>
      <c r="AI2105" s="25">
        <f t="shared" si="833"/>
        <v>0</v>
      </c>
      <c r="AJ2105" s="25">
        <f t="shared" si="834"/>
        <v>1</v>
      </c>
      <c r="AK2105" s="25">
        <f t="shared" si="835"/>
        <v>0</v>
      </c>
      <c r="AL2105" s="25">
        <f t="shared" ca="1" si="836"/>
        <v>0</v>
      </c>
      <c r="AM2105" s="25">
        <f t="shared" ca="1" si="837"/>
        <v>0</v>
      </c>
      <c r="AN2105" s="25">
        <f ca="1">IF(AM2105=0,0,COUNTIF($AM$19:AM2105,C2105*10+1))</f>
        <v>0</v>
      </c>
      <c r="AO2105" s="20">
        <f t="shared" ca="1" si="838"/>
        <v>0</v>
      </c>
      <c r="AP2105" s="32">
        <f t="shared" ca="1" si="839"/>
        <v>0</v>
      </c>
    </row>
    <row r="2106" spans="1:42" x14ac:dyDescent="0.2">
      <c r="A2106" s="14">
        <f>Daten!A2106</f>
        <v>80421</v>
      </c>
      <c r="B2106" s="7" t="str">
        <f>Daten!B2106</f>
        <v xml:space="preserve">Übersaxen                                        </v>
      </c>
      <c r="C2106" s="14">
        <f t="shared" si="815"/>
        <v>8</v>
      </c>
      <c r="D2106" s="9">
        <f>Daten!D2106</f>
        <v>0</v>
      </c>
      <c r="E2106" s="8">
        <f>Daten!E2106</f>
        <v>632</v>
      </c>
      <c r="F2106" s="8">
        <f>Daten!F2106</f>
        <v>617</v>
      </c>
      <c r="G2106" s="26">
        <f t="shared" si="816"/>
        <v>15</v>
      </c>
      <c r="H2106" s="28">
        <f t="shared" si="817"/>
        <v>2.4311183144246355E-2</v>
      </c>
      <c r="I2106" s="20">
        <f t="shared" si="818"/>
        <v>8.7894464257205112</v>
      </c>
      <c r="J2106" s="20">
        <f t="shared" si="819"/>
        <v>6.2105535742794888</v>
      </c>
      <c r="K2106" s="26">
        <f t="shared" si="820"/>
        <v>-3105.2767871397446</v>
      </c>
      <c r="L2106" s="15">
        <f>Daten!G2106</f>
        <v>85</v>
      </c>
      <c r="M2106" s="15">
        <f>Daten!H2106</f>
        <v>435</v>
      </c>
      <c r="N2106" s="15">
        <f>Daten!I2106</f>
        <v>112</v>
      </c>
      <c r="O2106" s="27">
        <f t="shared" si="821"/>
        <v>0.45287356321839078</v>
      </c>
      <c r="P2106" s="15">
        <f t="shared" si="822"/>
        <v>249.01558366635709</v>
      </c>
      <c r="Q2106" s="20">
        <f t="shared" si="823"/>
        <v>-52.015583666357088</v>
      </c>
      <c r="R2106" s="26">
        <f t="shared" si="824"/>
        <v>-10403.116733271418</v>
      </c>
      <c r="S2106" s="8">
        <f>Daten!K2106</f>
        <v>2132.79</v>
      </c>
      <c r="T2106" s="8">
        <f>Daten!L2106</f>
        <v>41918.879999999997</v>
      </c>
      <c r="U2106" s="8">
        <f>Daten!M2106</f>
        <v>11920.06</v>
      </c>
      <c r="V2106" s="8">
        <f>Daten!N2106</f>
        <v>500</v>
      </c>
      <c r="W2106" s="8">
        <f>Daten!O2106</f>
        <v>500</v>
      </c>
      <c r="X2106" s="22">
        <f t="shared" si="825"/>
        <v>55971.729999999996</v>
      </c>
      <c r="Y2106" s="8">
        <f t="shared" si="826"/>
        <v>259264.33909899218</v>
      </c>
      <c r="Z2106" s="20">
        <f t="shared" si="827"/>
        <v>-203292.60909899219</v>
      </c>
      <c r="AA2106" s="26">
        <f t="shared" si="828"/>
        <v>20329.260909899222</v>
      </c>
      <c r="AB2106" s="31">
        <f t="shared" si="829"/>
        <v>6820.8673894880594</v>
      </c>
      <c r="AC2106" s="30">
        <f t="shared" si="830"/>
        <v>6820.8673894880594</v>
      </c>
      <c r="AG2106" s="25">
        <f t="shared" si="831"/>
        <v>-3105.2767871397446</v>
      </c>
      <c r="AH2106" s="25">
        <f t="shared" si="832"/>
        <v>20329.260909899222</v>
      </c>
      <c r="AI2106" s="25">
        <f t="shared" si="833"/>
        <v>17223.984122759477</v>
      </c>
      <c r="AJ2106" s="25">
        <f t="shared" si="834"/>
        <v>1</v>
      </c>
      <c r="AK2106" s="25">
        <f t="shared" si="835"/>
        <v>17223.984122759477</v>
      </c>
      <c r="AL2106" s="25">
        <f t="shared" ca="1" si="836"/>
        <v>35367</v>
      </c>
      <c r="AM2106" s="25">
        <f t="shared" ca="1" si="837"/>
        <v>81</v>
      </c>
      <c r="AN2106" s="25">
        <f ca="1">IF(AM2106=0,0,COUNTIF($AM$19:AM2106,C2106*10+1))</f>
        <v>24</v>
      </c>
      <c r="AO2106" s="20">
        <f t="shared" ca="1" si="838"/>
        <v>0</v>
      </c>
      <c r="AP2106" s="32">
        <f t="shared" ca="1" si="839"/>
        <v>35367</v>
      </c>
    </row>
    <row r="2107" spans="1:42" x14ac:dyDescent="0.2">
      <c r="A2107" s="14">
        <f>Daten!A2107</f>
        <v>80422</v>
      </c>
      <c r="B2107" s="7" t="str">
        <f>Daten!B2107</f>
        <v xml:space="preserve">Viktorsberg                                       </v>
      </c>
      <c r="C2107" s="14">
        <f t="shared" si="815"/>
        <v>8</v>
      </c>
      <c r="D2107" s="9">
        <f>Daten!D2107</f>
        <v>0</v>
      </c>
      <c r="E2107" s="8">
        <f>Daten!E2107</f>
        <v>440</v>
      </c>
      <c r="F2107" s="8">
        <f>Daten!F2107</f>
        <v>412</v>
      </c>
      <c r="G2107" s="26">
        <f t="shared" si="816"/>
        <v>28</v>
      </c>
      <c r="H2107" s="28">
        <f t="shared" si="817"/>
        <v>6.7961165048543687E-2</v>
      </c>
      <c r="I2107" s="20">
        <f t="shared" si="818"/>
        <v>5.8691279212266618</v>
      </c>
      <c r="J2107" s="20">
        <f t="shared" si="819"/>
        <v>22.130872078773336</v>
      </c>
      <c r="K2107" s="26">
        <f t="shared" si="820"/>
        <v>-11065.436039386668</v>
      </c>
      <c r="L2107" s="15">
        <f>Daten!G2107</f>
        <v>89</v>
      </c>
      <c r="M2107" s="15">
        <f>Daten!H2107</f>
        <v>268</v>
      </c>
      <c r="N2107" s="15">
        <f>Daten!I2107</f>
        <v>83</v>
      </c>
      <c r="O2107" s="27">
        <f t="shared" si="821"/>
        <v>0.64179104477611937</v>
      </c>
      <c r="P2107" s="15">
        <f t="shared" si="822"/>
        <v>153.41649752318094</v>
      </c>
      <c r="Q2107" s="20">
        <f t="shared" si="823"/>
        <v>18.583502476819064</v>
      </c>
      <c r="R2107" s="26">
        <f t="shared" si="824"/>
        <v>3716.7004953638125</v>
      </c>
      <c r="S2107" s="8">
        <f>Daten!K2107</f>
        <v>4320.08</v>
      </c>
      <c r="T2107" s="8">
        <f>Daten!L2107</f>
        <v>32729.51</v>
      </c>
      <c r="U2107" s="8">
        <f>Daten!M2107</f>
        <v>13296.62</v>
      </c>
      <c r="V2107" s="8">
        <f>Daten!N2107</f>
        <v>500</v>
      </c>
      <c r="W2107" s="8">
        <f>Daten!O2107</f>
        <v>500</v>
      </c>
      <c r="X2107" s="22">
        <f t="shared" si="825"/>
        <v>50346.21</v>
      </c>
      <c r="Y2107" s="8">
        <f t="shared" si="826"/>
        <v>180500.4892461338</v>
      </c>
      <c r="Z2107" s="20">
        <f t="shared" si="827"/>
        <v>-130154.27924613381</v>
      </c>
      <c r="AA2107" s="26">
        <f t="shared" si="828"/>
        <v>13015.427924613381</v>
      </c>
      <c r="AB2107" s="31">
        <f t="shared" si="829"/>
        <v>5666.6923805905253</v>
      </c>
      <c r="AC2107" s="30">
        <f t="shared" si="830"/>
        <v>5666.6923805905253</v>
      </c>
      <c r="AG2107" s="25">
        <f t="shared" si="831"/>
        <v>-11065.436039386668</v>
      </c>
      <c r="AH2107" s="25">
        <f t="shared" si="832"/>
        <v>13015.427924613381</v>
      </c>
      <c r="AI2107" s="25">
        <f t="shared" si="833"/>
        <v>1949.9918852267128</v>
      </c>
      <c r="AJ2107" s="25">
        <f t="shared" si="834"/>
        <v>1</v>
      </c>
      <c r="AK2107" s="25">
        <f t="shared" si="835"/>
        <v>1949.9918852267128</v>
      </c>
      <c r="AL2107" s="25">
        <f t="shared" ca="1" si="836"/>
        <v>4004</v>
      </c>
      <c r="AM2107" s="25">
        <f t="shared" ca="1" si="837"/>
        <v>81</v>
      </c>
      <c r="AN2107" s="25">
        <f ca="1">IF(AM2107=0,0,COUNTIF($AM$19:AM2107,C2107*10+1))</f>
        <v>25</v>
      </c>
      <c r="AO2107" s="20">
        <f t="shared" ca="1" si="838"/>
        <v>0</v>
      </c>
      <c r="AP2107" s="32">
        <f t="shared" ca="1" si="839"/>
        <v>4004</v>
      </c>
    </row>
    <row r="2108" spans="1:42" x14ac:dyDescent="0.2">
      <c r="A2108" s="14">
        <f>Daten!A2108</f>
        <v>80423</v>
      </c>
      <c r="B2108" s="7" t="str">
        <f>Daten!B2108</f>
        <v xml:space="preserve">Weiler                                            </v>
      </c>
      <c r="C2108" s="14">
        <f t="shared" si="815"/>
        <v>8</v>
      </c>
      <c r="D2108" s="9">
        <f>Daten!D2108</f>
        <v>0</v>
      </c>
      <c r="E2108" s="8">
        <f>Daten!E2108</f>
        <v>2307</v>
      </c>
      <c r="F2108" s="8">
        <f>Daten!F2108</f>
        <v>2117</v>
      </c>
      <c r="G2108" s="26">
        <f t="shared" si="816"/>
        <v>190</v>
      </c>
      <c r="H2108" s="28">
        <f t="shared" si="817"/>
        <v>8.9749645725082663E-2</v>
      </c>
      <c r="I2108" s="20">
        <f t="shared" si="818"/>
        <v>30.157630604943797</v>
      </c>
      <c r="J2108" s="20">
        <f t="shared" si="819"/>
        <v>159.84236939505621</v>
      </c>
      <c r="K2108" s="26">
        <f t="shared" si="820"/>
        <v>-79921.184697528108</v>
      </c>
      <c r="L2108" s="15">
        <f>Daten!G2108</f>
        <v>378</v>
      </c>
      <c r="M2108" s="15">
        <f>Daten!H2108</f>
        <v>1562</v>
      </c>
      <c r="N2108" s="15">
        <f>Daten!I2108</f>
        <v>367</v>
      </c>
      <c r="O2108" s="27">
        <f t="shared" si="821"/>
        <v>0.47695262483994877</v>
      </c>
      <c r="P2108" s="15">
        <f t="shared" si="822"/>
        <v>894.16630272839029</v>
      </c>
      <c r="Q2108" s="20">
        <f t="shared" si="823"/>
        <v>-149.16630272839029</v>
      </c>
      <c r="R2108" s="26">
        <f t="shared" si="824"/>
        <v>-29833.260545678058</v>
      </c>
      <c r="S2108" s="8">
        <f>Daten!K2108</f>
        <v>1452.13</v>
      </c>
      <c r="T2108" s="8">
        <f>Daten!L2108</f>
        <v>170803.74</v>
      </c>
      <c r="U2108" s="8">
        <f>Daten!M2108</f>
        <v>945682.8</v>
      </c>
      <c r="V2108" s="8">
        <f>Daten!N2108</f>
        <v>500</v>
      </c>
      <c r="W2108" s="8">
        <f>Daten!O2108</f>
        <v>500</v>
      </c>
      <c r="X2108" s="22">
        <f t="shared" si="825"/>
        <v>1117938.67</v>
      </c>
      <c r="Y2108" s="8">
        <f t="shared" si="826"/>
        <v>946396.88338825153</v>
      </c>
      <c r="Z2108" s="20">
        <f t="shared" si="827"/>
        <v>171541.78661174839</v>
      </c>
      <c r="AA2108" s="26">
        <f t="shared" si="828"/>
        <v>-17154.178661174839</v>
      </c>
      <c r="AB2108" s="31">
        <f t="shared" si="829"/>
        <v>-126908.62390438101</v>
      </c>
      <c r="AC2108" s="30">
        <f t="shared" si="830"/>
        <v>0</v>
      </c>
      <c r="AG2108" s="25">
        <f t="shared" si="831"/>
        <v>0</v>
      </c>
      <c r="AH2108" s="25">
        <f t="shared" si="832"/>
        <v>0</v>
      </c>
      <c r="AI2108" s="25">
        <f t="shared" si="833"/>
        <v>0</v>
      </c>
      <c r="AJ2108" s="25">
        <f t="shared" si="834"/>
        <v>1</v>
      </c>
      <c r="AK2108" s="25">
        <f t="shared" si="835"/>
        <v>0</v>
      </c>
      <c r="AL2108" s="25">
        <f t="shared" ca="1" si="836"/>
        <v>0</v>
      </c>
      <c r="AM2108" s="25">
        <f t="shared" ca="1" si="837"/>
        <v>0</v>
      </c>
      <c r="AN2108" s="25">
        <f ca="1">IF(AM2108=0,0,COUNTIF($AM$19:AM2108,C2108*10+1))</f>
        <v>0</v>
      </c>
      <c r="AO2108" s="20">
        <f t="shared" ca="1" si="838"/>
        <v>0</v>
      </c>
      <c r="AP2108" s="32">
        <f t="shared" ca="1" si="839"/>
        <v>0</v>
      </c>
    </row>
    <row r="2109" spans="1:42" x14ac:dyDescent="0.2">
      <c r="A2109" s="14">
        <f>Daten!A2109</f>
        <v>80424</v>
      </c>
      <c r="B2109" s="7" t="str">
        <f>Daten!B2109</f>
        <v xml:space="preserve">Zwischenwasser                                    </v>
      </c>
      <c r="C2109" s="14">
        <f t="shared" si="815"/>
        <v>8</v>
      </c>
      <c r="D2109" s="9">
        <f>Daten!D2109</f>
        <v>0</v>
      </c>
      <c r="E2109" s="8">
        <f>Daten!E2109</f>
        <v>3423</v>
      </c>
      <c r="F2109" s="8">
        <f>Daten!F2109</f>
        <v>3271</v>
      </c>
      <c r="G2109" s="26">
        <f t="shared" si="816"/>
        <v>152</v>
      </c>
      <c r="H2109" s="28">
        <f t="shared" si="817"/>
        <v>4.646896973402629E-2</v>
      </c>
      <c r="I2109" s="20">
        <f t="shared" si="818"/>
        <v>46.59688696682624</v>
      </c>
      <c r="J2109" s="20">
        <f t="shared" si="819"/>
        <v>105.40311303317375</v>
      </c>
      <c r="K2109" s="26">
        <f t="shared" si="820"/>
        <v>-52701.556516586876</v>
      </c>
      <c r="L2109" s="15">
        <f>Daten!G2109</f>
        <v>557</v>
      </c>
      <c r="M2109" s="15">
        <f>Daten!H2109</f>
        <v>2212</v>
      </c>
      <c r="N2109" s="15">
        <f>Daten!I2109</f>
        <v>654</v>
      </c>
      <c r="O2109" s="27">
        <f t="shared" si="821"/>
        <v>0.54746835443037978</v>
      </c>
      <c r="P2109" s="15">
        <f t="shared" si="822"/>
        <v>1266.2585541838664</v>
      </c>
      <c r="Q2109" s="20">
        <f t="shared" si="823"/>
        <v>-55.258554183866408</v>
      </c>
      <c r="R2109" s="26">
        <f t="shared" si="824"/>
        <v>-11051.710836773282</v>
      </c>
      <c r="S2109" s="8">
        <f>Daten!K2109</f>
        <v>5675.58</v>
      </c>
      <c r="T2109" s="8">
        <f>Daten!L2109</f>
        <v>208346.95</v>
      </c>
      <c r="U2109" s="8">
        <f>Daten!M2109</f>
        <v>293607.55</v>
      </c>
      <c r="V2109" s="8">
        <f>Daten!N2109</f>
        <v>500</v>
      </c>
      <c r="W2109" s="8">
        <f>Daten!O2109</f>
        <v>500</v>
      </c>
      <c r="X2109" s="22">
        <f t="shared" si="825"/>
        <v>507630.07999999996</v>
      </c>
      <c r="Y2109" s="8">
        <f t="shared" si="826"/>
        <v>1404211.7606579908</v>
      </c>
      <c r="Z2109" s="20">
        <f t="shared" si="827"/>
        <v>-896581.68065799086</v>
      </c>
      <c r="AA2109" s="26">
        <f t="shared" si="828"/>
        <v>89658.168065799095</v>
      </c>
      <c r="AB2109" s="31">
        <f t="shared" si="829"/>
        <v>25904.900712438939</v>
      </c>
      <c r="AC2109" s="30">
        <f t="shared" si="830"/>
        <v>25904.900712438939</v>
      </c>
      <c r="AG2109" s="25">
        <f t="shared" si="831"/>
        <v>-52701.556516586876</v>
      </c>
      <c r="AH2109" s="25">
        <f t="shared" si="832"/>
        <v>89658.168065799095</v>
      </c>
      <c r="AI2109" s="25">
        <f t="shared" si="833"/>
        <v>36956.611549212219</v>
      </c>
      <c r="AJ2109" s="25">
        <f t="shared" si="834"/>
        <v>1</v>
      </c>
      <c r="AK2109" s="25">
        <f t="shared" si="835"/>
        <v>36956.611549212219</v>
      </c>
      <c r="AL2109" s="25">
        <f t="shared" ca="1" si="836"/>
        <v>75885</v>
      </c>
      <c r="AM2109" s="25">
        <f t="shared" ca="1" si="837"/>
        <v>81</v>
      </c>
      <c r="AN2109" s="25">
        <f ca="1">IF(AM2109=0,0,COUNTIF($AM$19:AM2109,C2109*10+1))</f>
        <v>26</v>
      </c>
      <c r="AO2109" s="20">
        <f t="shared" ca="1" si="838"/>
        <v>0</v>
      </c>
      <c r="AP2109" s="32">
        <f t="shared" ca="1" si="839"/>
        <v>75885</v>
      </c>
    </row>
    <row r="2110" spans="1:42" x14ac:dyDescent="0.2">
      <c r="A2110" s="14">
        <f>Daten!A2110</f>
        <v>90001</v>
      </c>
      <c r="B2110" s="7" t="str">
        <f>Daten!B2110</f>
        <v>Wien</v>
      </c>
      <c r="C2110" s="14">
        <f t="shared" si="815"/>
        <v>9</v>
      </c>
      <c r="D2110" s="9">
        <f>Daten!D2110</f>
        <v>0</v>
      </c>
      <c r="E2110" s="8">
        <f>Daten!E2110</f>
        <v>1997966</v>
      </c>
      <c r="F2110" s="8">
        <f>Daten!F2110</f>
        <v>1908104</v>
      </c>
      <c r="G2110" s="26">
        <f t="shared" si="816"/>
        <v>89862</v>
      </c>
      <c r="H2110" s="28">
        <f t="shared" si="817"/>
        <v>4.7094917258178798E-2</v>
      </c>
      <c r="I2110" s="20">
        <f t="shared" si="818"/>
        <v>27181.811803408444</v>
      </c>
      <c r="J2110" s="20">
        <f t="shared" si="819"/>
        <v>62680.188196591553</v>
      </c>
      <c r="K2110" s="26">
        <f t="shared" si="820"/>
        <v>-31340094.098295778</v>
      </c>
      <c r="L2110" s="15">
        <f>Daten!G2110</f>
        <v>288899</v>
      </c>
      <c r="M2110" s="15">
        <f>Daten!H2110</f>
        <v>1380425</v>
      </c>
      <c r="N2110" s="15">
        <f>Daten!I2110</f>
        <v>328537</v>
      </c>
      <c r="O2110" s="27">
        <f t="shared" si="821"/>
        <v>0.44727964213919624</v>
      </c>
      <c r="P2110" s="15">
        <f t="shared" si="822"/>
        <v>790223.76340834715</v>
      </c>
      <c r="Q2110" s="20">
        <f t="shared" si="823"/>
        <v>-172787.76340834715</v>
      </c>
      <c r="R2110" s="26">
        <f t="shared" si="824"/>
        <v>-34557552.681669429</v>
      </c>
      <c r="S2110" s="8">
        <f>Daten!K2110</f>
        <v>204843.44</v>
      </c>
      <c r="T2110" s="8">
        <f>Daten!L2110</f>
        <v>124893114.28</v>
      </c>
      <c r="U2110" s="8">
        <f>Daten!M2110</f>
        <v>1086559400.49</v>
      </c>
      <c r="V2110" s="8">
        <f>Daten!N2110</f>
        <v>500</v>
      </c>
      <c r="W2110" s="8">
        <f>Daten!O2110</f>
        <v>500</v>
      </c>
      <c r="X2110" s="22">
        <f t="shared" si="825"/>
        <v>1211657358.21</v>
      </c>
      <c r="Y2110" s="8">
        <f t="shared" si="826"/>
        <v>819622364.76622939</v>
      </c>
      <c r="Z2110" s="20">
        <f t="shared" si="827"/>
        <v>392034993.44377065</v>
      </c>
      <c r="AA2110" s="26">
        <f t="shared" si="828"/>
        <v>-39203499.344377063</v>
      </c>
      <c r="AB2110" s="31">
        <f t="shared" si="829"/>
        <v>-105101146.12434226</v>
      </c>
      <c r="AC2110" s="30">
        <f t="shared" si="830"/>
        <v>0</v>
      </c>
      <c r="AG2110" s="25">
        <f t="shared" si="831"/>
        <v>0</v>
      </c>
      <c r="AH2110" s="25">
        <f t="shared" si="832"/>
        <v>0</v>
      </c>
      <c r="AI2110" s="25">
        <f t="shared" si="833"/>
        <v>0</v>
      </c>
      <c r="AJ2110" s="25">
        <f t="shared" si="834"/>
        <v>1</v>
      </c>
      <c r="AK2110" s="25">
        <f t="shared" si="835"/>
        <v>0</v>
      </c>
      <c r="AL2110" s="25">
        <f t="shared" ca="1" si="836"/>
        <v>0</v>
      </c>
      <c r="AM2110" s="25">
        <f t="shared" ca="1" si="837"/>
        <v>0</v>
      </c>
      <c r="AN2110" s="25">
        <f ca="1">IF(AM2110=0,0,COUNTIF($AM$19:AM2110,C2110*10+1))</f>
        <v>0</v>
      </c>
      <c r="AO2110" s="20">
        <f t="shared" ca="1" si="838"/>
        <v>0</v>
      </c>
      <c r="AP2110" s="32">
        <f t="shared" ca="1" si="839"/>
        <v>0</v>
      </c>
    </row>
    <row r="2111" spans="1:42" x14ac:dyDescent="0.2">
      <c r="H2111" s="28"/>
      <c r="I2111" s="28"/>
      <c r="J2111" s="20"/>
      <c r="K2111" s="20"/>
      <c r="O2111" s="27"/>
      <c r="P2111" s="27"/>
      <c r="Q2111" s="20"/>
      <c r="R2111" s="27"/>
      <c r="Y2111" s="7"/>
      <c r="AA2111" s="26"/>
      <c r="AK2111" s="25"/>
      <c r="AL2111" s="25"/>
      <c r="AM2111" s="25"/>
      <c r="AN2111" s="25"/>
      <c r="AP2111" s="24"/>
    </row>
    <row r="2112" spans="1:42" x14ac:dyDescent="0.2">
      <c r="B2112" s="7" t="s">
        <v>0</v>
      </c>
      <c r="E2112" s="8">
        <f>SUM(E19:E2111)</f>
        <v>9147789</v>
      </c>
      <c r="F2112" s="8">
        <f>SUM(F19:F2111)</f>
        <v>8894380</v>
      </c>
      <c r="G2112" s="26">
        <f>SUM(G19:G2111)</f>
        <v>253409</v>
      </c>
      <c r="H2112" s="28">
        <f>G2112/F2112</f>
        <v>2.849091223896438E-2</v>
      </c>
      <c r="I2112" s="20">
        <f>SUM(I19:I2111)</f>
        <v>126704.49999999994</v>
      </c>
      <c r="J2112" s="20">
        <f>G2112-I2112</f>
        <v>126704.50000000006</v>
      </c>
      <c r="K2112" s="26">
        <f>SUM(K19:K2111)</f>
        <v>-63352250.00000006</v>
      </c>
      <c r="L2112" s="8">
        <f>SUM(L19:L2111)</f>
        <v>1316797</v>
      </c>
      <c r="M2112" s="8">
        <f>SUM(M19:M2111)</f>
        <v>6016588</v>
      </c>
      <c r="N2112" s="8">
        <f>SUM(N19:N2111)</f>
        <v>1814288</v>
      </c>
      <c r="O2112" s="27">
        <f>(L2112+N2112)/M2112</f>
        <v>0.52040874329437214</v>
      </c>
      <c r="P2112" s="8">
        <f t="shared" ref="P2112:U2112" si="840">SUM(P19:P2111)</f>
        <v>3444193.4999999963</v>
      </c>
      <c r="Q2112" s="20">
        <f t="shared" si="840"/>
        <v>-313108.50000000012</v>
      </c>
      <c r="R2112" s="26">
        <f t="shared" si="840"/>
        <v>-62621700.000000119</v>
      </c>
      <c r="S2112" s="8">
        <f t="shared" si="840"/>
        <v>29162126.259999961</v>
      </c>
      <c r="T2112" s="8">
        <f t="shared" si="840"/>
        <v>764511910.77999985</v>
      </c>
      <c r="U2112" s="8">
        <f t="shared" si="840"/>
        <v>4209729909.9699936</v>
      </c>
      <c r="X2112" s="22">
        <f>SUM(X19:X2111)</f>
        <v>5003576939.45576</v>
      </c>
      <c r="Y2112" s="8">
        <f>SUM(Y19:Y2111)</f>
        <v>3752682704.5918169</v>
      </c>
      <c r="Z2112" s="20">
        <f>SUM(Z19:Z2111)</f>
        <v>1250894234.8639383</v>
      </c>
      <c r="AA2112" s="26">
        <f>SUM(AA19:AA2111)</f>
        <v>-125089423.48639405</v>
      </c>
      <c r="AC2112" s="20">
        <f>SUM(AC19:AC2111)</f>
        <v>51157427.6162664</v>
      </c>
      <c r="AG2112" s="25">
        <f>SUM(AG19:AG2111)</f>
        <v>12284107.387698757</v>
      </c>
      <c r="AH2112" s="25">
        <f>SUM(AH19:AH2111)</f>
        <v>34699571.914639562</v>
      </c>
      <c r="AI2112" s="25">
        <f>SUM(AI19:AI2111)</f>
        <v>46983679.302338287</v>
      </c>
      <c r="AJ2112" s="25"/>
      <c r="AK2112" s="25">
        <f>SUM(AK19:AK2111)</f>
        <v>47237603.781575643</v>
      </c>
      <c r="AL2112" s="25">
        <f ca="1">SUM(AL19:AL2111)</f>
        <v>119999998</v>
      </c>
      <c r="AM2112" s="25"/>
      <c r="AN2112" s="25"/>
      <c r="AO2112" s="20">
        <f ca="1">SUM(AO19:AO2111)</f>
        <v>2</v>
      </c>
      <c r="AP2112" s="24">
        <f ca="1">SUM(AP19:AP2111)</f>
        <v>120000000</v>
      </c>
    </row>
  </sheetData>
  <pageMargins left="0.51181102362204722" right="0.51181102362204722" top="0.78740157480314965" bottom="0.78740157480314965" header="0.31496062992125984" footer="0.31496062992125984"/>
  <pageSetup paperSize="9" scale="45" fitToWidth="2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2113"/>
  <sheetViews>
    <sheetView workbookViewId="0">
      <pane ySplit="6270" topLeftCell="A2099"/>
      <selection pane="bottomLeft" activeCell="A2112" sqref="A2112"/>
    </sheetView>
  </sheetViews>
  <sheetFormatPr baseColWidth="10" defaultRowHeight="14.25" x14ac:dyDescent="0.2"/>
  <cols>
    <col min="1" max="1" width="6.875" style="10" customWidth="1"/>
    <col min="2" max="2" width="33.5" style="7" bestFit="1" customWidth="1"/>
    <col min="3" max="3" width="1.875" style="10" bestFit="1" customWidth="1"/>
    <col min="4" max="4" width="11.625" style="8" customWidth="1"/>
    <col min="5" max="5" width="7.375" style="9" customWidth="1"/>
    <col min="6" max="6" width="11.5" style="8" customWidth="1"/>
    <col min="7" max="8" width="11.625" customWidth="1"/>
    <col min="9" max="9" width="11.625" style="23" hidden="1" customWidth="1"/>
    <col min="10" max="10" width="11.625" hidden="1" customWidth="1"/>
    <col min="11" max="11" width="11.625" customWidth="1"/>
    <col min="12" max="12" width="13.75" style="1" customWidth="1"/>
    <col min="13" max="13" width="13.75" customWidth="1"/>
    <col min="14" max="14" width="11" style="8" customWidth="1"/>
    <col min="15" max="16" width="11" style="8"/>
    <col min="17" max="20" width="13.375" style="23" customWidth="1"/>
    <col min="21" max="22" width="11" style="8"/>
    <col min="23" max="23" width="12.75" style="8" bestFit="1" customWidth="1"/>
    <col min="24" max="25" width="11" style="8"/>
    <col min="26" max="26" width="16.625" style="22" customWidth="1"/>
    <col min="27" max="27" width="13.25" style="8" customWidth="1"/>
    <col min="28" max="28" width="13.625" style="7" customWidth="1"/>
    <col min="29" max="29" width="14" style="21" customWidth="1"/>
    <col min="30" max="30" width="14" style="1" customWidth="1"/>
    <col min="31" max="31" width="11.5" bestFit="1" customWidth="1"/>
    <col min="32" max="32" width="12.375" style="8" bestFit="1" customWidth="1"/>
    <col min="33" max="33" width="9.5" bestFit="1" customWidth="1"/>
    <col min="34" max="34" width="12.75" customWidth="1"/>
    <col min="35" max="36" width="14.25" bestFit="1" customWidth="1"/>
    <col min="39" max="39" width="14.875" customWidth="1"/>
    <col min="40" max="40" width="13.5" bestFit="1" customWidth="1"/>
    <col min="41" max="42" width="13.5" hidden="1" customWidth="1"/>
    <col min="43" max="43" width="11" style="20"/>
    <col min="44" max="44" width="13.5" style="1" bestFit="1" customWidth="1"/>
    <col min="45" max="16384" width="11" style="7"/>
  </cols>
  <sheetData>
    <row r="1" spans="1:44" x14ac:dyDescent="0.2">
      <c r="A1" s="54" t="s">
        <v>70</v>
      </c>
      <c r="C1" s="19"/>
      <c r="F1" s="7"/>
      <c r="I1" s="7"/>
      <c r="J1" s="7"/>
      <c r="K1" s="7"/>
      <c r="L1" s="21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</row>
    <row r="2" spans="1:44" x14ac:dyDescent="0.2">
      <c r="A2" s="51" t="s">
        <v>55</v>
      </c>
      <c r="C2" s="19"/>
      <c r="F2" s="7"/>
      <c r="I2" s="7"/>
      <c r="J2" s="7"/>
      <c r="K2" s="7"/>
      <c r="L2" s="21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</row>
    <row r="3" spans="1:44" x14ac:dyDescent="0.2">
      <c r="F3" s="7"/>
      <c r="I3" s="7"/>
      <c r="J3" s="7"/>
      <c r="K3" s="7"/>
      <c r="L3" s="21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</row>
    <row r="4" spans="1:44" x14ac:dyDescent="0.2">
      <c r="F4" s="7"/>
      <c r="I4" s="7"/>
      <c r="J4" s="7"/>
      <c r="K4" s="7"/>
      <c r="L4" s="21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</row>
    <row r="5" spans="1:44" ht="28.5" x14ac:dyDescent="0.2">
      <c r="C5" s="10" t="s">
        <v>30</v>
      </c>
      <c r="D5" s="17" t="str">
        <f>Daten!E5</f>
        <v>Stichtag 31.10.2023</v>
      </c>
      <c r="E5" s="17" t="s">
        <v>29</v>
      </c>
      <c r="F5" s="17" t="s">
        <v>58</v>
      </c>
      <c r="G5" s="41" t="s">
        <v>57</v>
      </c>
      <c r="H5" s="41" t="s">
        <v>56</v>
      </c>
      <c r="I5" s="17" t="s">
        <v>33</v>
      </c>
      <c r="J5" s="17" t="s">
        <v>33</v>
      </c>
      <c r="K5" s="17" t="s">
        <v>32</v>
      </c>
      <c r="L5" s="38" t="s">
        <v>31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</row>
    <row r="6" spans="1:44" x14ac:dyDescent="0.2">
      <c r="F6" s="7"/>
      <c r="I6" s="7"/>
      <c r="J6" s="7"/>
      <c r="K6" s="7"/>
      <c r="L6" s="21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</row>
    <row r="7" spans="1:44" x14ac:dyDescent="0.2">
      <c r="A7" s="10">
        <v>1</v>
      </c>
      <c r="B7" s="7" t="s">
        <v>9</v>
      </c>
      <c r="D7" s="8">
        <f t="shared" ref="D7:F15" si="0">SUMIF($C$19:$C$2110,$A7,D$19:D$2110)</f>
        <v>302065</v>
      </c>
      <c r="E7" s="15">
        <f t="shared" si="0"/>
        <v>2</v>
      </c>
      <c r="F7" s="8">
        <f t="shared" si="0"/>
        <v>493886.11940298503</v>
      </c>
      <c r="G7" s="25">
        <f>Zsfg!D13</f>
        <v>2571000</v>
      </c>
      <c r="H7" s="8">
        <f t="shared" ref="H7:H15" ca="1" si="1">SUMIF($C$19:$C$2110,$A7,H$19:H$2110)</f>
        <v>2571003</v>
      </c>
      <c r="I7" s="7"/>
      <c r="J7" s="7"/>
      <c r="K7" s="20">
        <f t="shared" ref="K7:L15" ca="1" si="2">SUMIF($C$19:$C$2110,$A7,K$19:K$2110)</f>
        <v>-3</v>
      </c>
      <c r="L7" s="23">
        <f t="shared" ca="1" si="2"/>
        <v>2571000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</row>
    <row r="8" spans="1:44" x14ac:dyDescent="0.2">
      <c r="A8" s="10">
        <v>2</v>
      </c>
      <c r="B8" s="7" t="s">
        <v>8</v>
      </c>
      <c r="D8" s="8">
        <f t="shared" si="0"/>
        <v>569779</v>
      </c>
      <c r="E8" s="15">
        <f t="shared" si="0"/>
        <v>2</v>
      </c>
      <c r="F8" s="8">
        <f t="shared" si="0"/>
        <v>1054648.0199004968</v>
      </c>
      <c r="G8" s="25">
        <f>Zsfg!D14</f>
        <v>6063000</v>
      </c>
      <c r="H8" s="8">
        <f t="shared" ca="1" si="1"/>
        <v>6063001</v>
      </c>
      <c r="I8" s="7"/>
      <c r="J8" s="7"/>
      <c r="K8" s="20">
        <f t="shared" ca="1" si="2"/>
        <v>-1</v>
      </c>
      <c r="L8" s="23">
        <f t="shared" ca="1" si="2"/>
        <v>6063000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</row>
    <row r="9" spans="1:44" x14ac:dyDescent="0.2">
      <c r="A9" s="10">
        <v>3</v>
      </c>
      <c r="B9" s="7" t="s">
        <v>7</v>
      </c>
      <c r="D9" s="8">
        <f t="shared" si="0"/>
        <v>1723472</v>
      </c>
      <c r="E9" s="15">
        <f t="shared" si="0"/>
        <v>4</v>
      </c>
      <c r="F9" s="8">
        <f t="shared" si="0"/>
        <v>2930863.7562189074</v>
      </c>
      <c r="G9" s="25">
        <f>Zsfg!D15</f>
        <v>16407000</v>
      </c>
      <c r="H9" s="8">
        <f t="shared" ca="1" si="1"/>
        <v>16406995</v>
      </c>
      <c r="I9" s="7"/>
      <c r="J9" s="7"/>
      <c r="K9" s="20">
        <f t="shared" ca="1" si="2"/>
        <v>5</v>
      </c>
      <c r="L9" s="23">
        <f t="shared" ca="1" si="2"/>
        <v>16407000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</row>
    <row r="10" spans="1:44" x14ac:dyDescent="0.2">
      <c r="A10" s="10">
        <v>4</v>
      </c>
      <c r="B10" s="7" t="s">
        <v>6</v>
      </c>
      <c r="D10" s="8">
        <f t="shared" si="0"/>
        <v>1529890</v>
      </c>
      <c r="E10" s="15">
        <f t="shared" si="0"/>
        <v>3</v>
      </c>
      <c r="F10" s="8">
        <f t="shared" si="0"/>
        <v>2710523.835820897</v>
      </c>
      <c r="G10" s="25">
        <f>Zsfg!D16</f>
        <v>15930000</v>
      </c>
      <c r="H10" s="8">
        <f t="shared" ca="1" si="1"/>
        <v>15929986</v>
      </c>
      <c r="I10" s="7"/>
      <c r="J10" s="7"/>
      <c r="K10" s="20">
        <f t="shared" ca="1" si="2"/>
        <v>14</v>
      </c>
      <c r="L10" s="23">
        <f t="shared" ca="1" si="2"/>
        <v>15930000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</row>
    <row r="11" spans="1:44" x14ac:dyDescent="0.2">
      <c r="A11" s="10">
        <v>5</v>
      </c>
      <c r="B11" s="7" t="s">
        <v>5</v>
      </c>
      <c r="D11" s="8">
        <f t="shared" si="0"/>
        <v>570871</v>
      </c>
      <c r="E11" s="15">
        <f t="shared" si="0"/>
        <v>1</v>
      </c>
      <c r="F11" s="8">
        <f t="shared" si="0"/>
        <v>1046201.3880597014</v>
      </c>
      <c r="G11" s="25">
        <f>Zsfg!D17</f>
        <v>6678000</v>
      </c>
      <c r="H11" s="8">
        <f t="shared" ca="1" si="1"/>
        <v>6677994</v>
      </c>
      <c r="I11" s="7"/>
      <c r="J11" s="7"/>
      <c r="K11" s="20">
        <f t="shared" ca="1" si="2"/>
        <v>6</v>
      </c>
      <c r="L11" s="23">
        <f t="shared" ca="1" si="2"/>
        <v>6678000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</row>
    <row r="12" spans="1:44" x14ac:dyDescent="0.2">
      <c r="A12" s="10">
        <v>6</v>
      </c>
      <c r="B12" s="7" t="s">
        <v>4</v>
      </c>
      <c r="D12" s="8">
        <f t="shared" si="0"/>
        <v>1269180</v>
      </c>
      <c r="E12" s="15">
        <f t="shared" si="0"/>
        <v>1</v>
      </c>
      <c r="F12" s="8">
        <f t="shared" si="0"/>
        <v>2290201.3134328346</v>
      </c>
      <c r="G12" s="25">
        <f>Zsfg!D18</f>
        <v>12458000</v>
      </c>
      <c r="H12" s="8">
        <f t="shared" ca="1" si="1"/>
        <v>12457995</v>
      </c>
      <c r="I12" s="7"/>
      <c r="J12" s="7"/>
      <c r="K12" s="20">
        <f t="shared" ca="1" si="2"/>
        <v>5</v>
      </c>
      <c r="L12" s="23">
        <f t="shared" ca="1" si="2"/>
        <v>12458000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</row>
    <row r="13" spans="1:44" x14ac:dyDescent="0.2">
      <c r="A13" s="10">
        <v>7</v>
      </c>
      <c r="B13" s="7" t="s">
        <v>3</v>
      </c>
      <c r="D13" s="8">
        <f t="shared" si="0"/>
        <v>774986</v>
      </c>
      <c r="E13" s="15">
        <f t="shared" si="0"/>
        <v>1</v>
      </c>
      <c r="F13" s="8">
        <f t="shared" si="0"/>
        <v>1357382.1840796007</v>
      </c>
      <c r="G13" s="25">
        <f>Zsfg!D19</f>
        <v>8493000</v>
      </c>
      <c r="H13" s="8">
        <f t="shared" ca="1" si="1"/>
        <v>8492999</v>
      </c>
      <c r="I13" s="7"/>
      <c r="J13" s="7"/>
      <c r="K13" s="20">
        <f t="shared" ca="1" si="2"/>
        <v>1</v>
      </c>
      <c r="L13" s="23">
        <f t="shared" ca="1" si="2"/>
        <v>8493000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</row>
    <row r="14" spans="1:44" x14ac:dyDescent="0.2">
      <c r="A14" s="10">
        <v>8</v>
      </c>
      <c r="B14" s="7" t="s">
        <v>2</v>
      </c>
      <c r="D14" s="8">
        <f t="shared" si="0"/>
        <v>409580</v>
      </c>
      <c r="E14" s="15">
        <f t="shared" si="0"/>
        <v>0</v>
      </c>
      <c r="F14" s="8">
        <f t="shared" si="0"/>
        <v>736960.63184079609</v>
      </c>
      <c r="G14" s="25">
        <f>Zsfg!D20</f>
        <v>4621000</v>
      </c>
      <c r="H14" s="8">
        <f t="shared" ca="1" si="1"/>
        <v>4620998</v>
      </c>
      <c r="I14" s="7"/>
      <c r="J14" s="7"/>
      <c r="K14" s="20">
        <f t="shared" ca="1" si="2"/>
        <v>2</v>
      </c>
      <c r="L14" s="23">
        <f t="shared" ca="1" si="2"/>
        <v>4621000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</row>
    <row r="15" spans="1:44" x14ac:dyDescent="0.2">
      <c r="A15" s="10">
        <v>9</v>
      </c>
      <c r="B15" s="7" t="s">
        <v>1</v>
      </c>
      <c r="D15" s="8">
        <f t="shared" si="0"/>
        <v>1997966</v>
      </c>
      <c r="E15" s="15">
        <f t="shared" si="0"/>
        <v>0</v>
      </c>
      <c r="F15" s="8">
        <f t="shared" si="0"/>
        <v>4661920.666666667</v>
      </c>
      <c r="G15" s="25">
        <f>Zsfg!D21</f>
        <v>26505000</v>
      </c>
      <c r="H15" s="8">
        <f t="shared" ca="1" si="1"/>
        <v>26505000</v>
      </c>
      <c r="I15" s="7"/>
      <c r="J15" s="7"/>
      <c r="K15" s="20">
        <f t="shared" ca="1" si="2"/>
        <v>0</v>
      </c>
      <c r="L15" s="23">
        <f t="shared" ca="1" si="2"/>
        <v>26505000</v>
      </c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</row>
    <row r="16" spans="1:44" x14ac:dyDescent="0.2">
      <c r="H16" s="8"/>
      <c r="I16" s="7"/>
      <c r="J16" s="7"/>
      <c r="K16" s="20"/>
      <c r="L16" s="23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</row>
    <row r="17" spans="1:44" x14ac:dyDescent="0.2">
      <c r="B17" s="7" t="s">
        <v>0</v>
      </c>
      <c r="D17" s="8">
        <f>SUM(D7:D15)</f>
        <v>9147789</v>
      </c>
      <c r="E17" s="8">
        <f>SUM(E7:E15)</f>
        <v>14</v>
      </c>
      <c r="F17" s="8">
        <f>SUM(F7:F15)</f>
        <v>17282587.915422887</v>
      </c>
      <c r="G17" s="8">
        <f>SUM(G7:G15)</f>
        <v>99726000</v>
      </c>
      <c r="H17" s="8">
        <f ca="1">SUM(H7:H15)</f>
        <v>99725971</v>
      </c>
      <c r="I17" s="7"/>
      <c r="J17" s="7"/>
      <c r="K17" s="20">
        <f ca="1">SUM(K7:K15)</f>
        <v>29</v>
      </c>
      <c r="L17" s="23">
        <f ca="1">SUM(L7:L15)</f>
        <v>99726000</v>
      </c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</row>
    <row r="18" spans="1:44" x14ac:dyDescent="0.2">
      <c r="F18" s="7"/>
      <c r="I18" s="7"/>
      <c r="J18" s="7"/>
      <c r="K18" s="7"/>
      <c r="L18" s="21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</row>
    <row r="19" spans="1:44" x14ac:dyDescent="0.2">
      <c r="A19" s="14">
        <f>Daten!A19</f>
        <v>10101</v>
      </c>
      <c r="B19" s="7" t="str">
        <f>Daten!B19</f>
        <v>Eisenstadt</v>
      </c>
      <c r="C19" s="14">
        <f t="shared" ref="C19:C82" si="3">INT(A19/10000)</f>
        <v>1</v>
      </c>
      <c r="D19" s="8">
        <f>Daten!E19</f>
        <v>15992</v>
      </c>
      <c r="E19" s="9">
        <f>Daten!D19</f>
        <v>1</v>
      </c>
      <c r="F19" s="8">
        <f t="shared" ref="F19:F82" si="4">IF(AND(E19=1,D19&lt;=20000),D19*2,IF(D19&lt;=10000,D19*(1+41/67),IF(D19&lt;=20000,D19*(1+2/3),IF(D19&lt;=50000,D19*(2),D19*(2+1/3))))+IF(AND(D19&gt;9000,D19&lt;=10000),(D19-9000)*(110/201),0)+IF(AND(D19&gt;18000,D19&lt;=20000),(D19-18000)*(3+1/3),0)+IF(AND(D19&gt;45000,D19&lt;=50000),(D19-45000)*(3+1/3),0))</f>
        <v>31984</v>
      </c>
      <c r="H19" s="25">
        <f t="shared" ref="H19:H82" ca="1" si="5">ROUND(OFFSET($G$6,C19,0)/OFFSET($F$6,C19,0)*F19,0)</f>
        <v>166498</v>
      </c>
      <c r="I19" s="7">
        <f t="shared" ref="I19:I82" ca="1" si="6">IF(H19&gt;0,C19*10+1,0)</f>
        <v>11</v>
      </c>
      <c r="J19" s="25">
        <f ca="1">IF(I19=0,0,COUNTIF(I$19:$I19,C19*10+1))</f>
        <v>1</v>
      </c>
      <c r="K19" s="20">
        <f t="shared" ref="K19:K82" ca="1" si="7">IF(J19=1,OFFSET($G$6,C19,0)-OFFSET($H$6,C19,0),0)</f>
        <v>-3</v>
      </c>
      <c r="L19" s="23">
        <f t="shared" ref="L19:L82" ca="1" si="8">H19+K19</f>
        <v>166495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</row>
    <row r="20" spans="1:44" x14ac:dyDescent="0.2">
      <c r="A20" s="14">
        <f>Daten!A20</f>
        <v>10201</v>
      </c>
      <c r="B20" s="7" t="str">
        <f>Daten!B20</f>
        <v xml:space="preserve">Rust                                              </v>
      </c>
      <c r="C20" s="14">
        <f t="shared" si="3"/>
        <v>1</v>
      </c>
      <c r="D20" s="8">
        <f>Daten!E20</f>
        <v>1983</v>
      </c>
      <c r="E20" s="9">
        <f>Daten!D20</f>
        <v>1</v>
      </c>
      <c r="F20" s="8">
        <f t="shared" si="4"/>
        <v>3966</v>
      </c>
      <c r="H20" s="25">
        <f t="shared" ca="1" si="5"/>
        <v>20646</v>
      </c>
      <c r="I20" s="7">
        <f t="shared" ca="1" si="6"/>
        <v>11</v>
      </c>
      <c r="J20" s="25">
        <f ca="1">IF(I20=0,0,COUNTIF(I$19:$I20,C20*10+1))</f>
        <v>2</v>
      </c>
      <c r="K20" s="20">
        <f t="shared" ca="1" si="7"/>
        <v>0</v>
      </c>
      <c r="L20" s="23">
        <f t="shared" ca="1" si="8"/>
        <v>20646</v>
      </c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</row>
    <row r="21" spans="1:44" x14ac:dyDescent="0.2">
      <c r="A21" s="14">
        <f>Daten!A21</f>
        <v>10301</v>
      </c>
      <c r="B21" s="7" t="str">
        <f>Daten!B21</f>
        <v xml:space="preserve">Breitenbrunn am Neusiedler See                    </v>
      </c>
      <c r="C21" s="14">
        <f t="shared" si="3"/>
        <v>1</v>
      </c>
      <c r="D21" s="8">
        <f>Daten!E21</f>
        <v>1921</v>
      </c>
      <c r="E21" s="9">
        <f>Daten!D21</f>
        <v>0</v>
      </c>
      <c r="F21" s="8">
        <f t="shared" si="4"/>
        <v>3096.5373134328356</v>
      </c>
      <c r="H21" s="25">
        <f t="shared" ca="1" si="5"/>
        <v>16120</v>
      </c>
      <c r="I21" s="7">
        <f t="shared" ca="1" si="6"/>
        <v>11</v>
      </c>
      <c r="J21" s="25">
        <f ca="1">IF(I21=0,0,COUNTIF(I$19:$I21,C21*10+1))</f>
        <v>3</v>
      </c>
      <c r="K21" s="20">
        <f t="shared" ca="1" si="7"/>
        <v>0</v>
      </c>
      <c r="L21" s="23">
        <f t="shared" ca="1" si="8"/>
        <v>16120</v>
      </c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</row>
    <row r="22" spans="1:44" x14ac:dyDescent="0.2">
      <c r="A22" s="14">
        <f>Daten!A22</f>
        <v>10302</v>
      </c>
      <c r="B22" s="7" t="str">
        <f>Daten!B22</f>
        <v xml:space="preserve">Donnerskirchen                                    </v>
      </c>
      <c r="C22" s="14">
        <f t="shared" si="3"/>
        <v>1</v>
      </c>
      <c r="D22" s="8">
        <f>Daten!E22</f>
        <v>1861</v>
      </c>
      <c r="E22" s="9">
        <f>Daten!D22</f>
        <v>0</v>
      </c>
      <c r="F22" s="8">
        <f t="shared" si="4"/>
        <v>2999.8208955223881</v>
      </c>
      <c r="H22" s="25">
        <f t="shared" ca="1" si="5"/>
        <v>15616</v>
      </c>
      <c r="I22" s="7">
        <f t="shared" ca="1" si="6"/>
        <v>11</v>
      </c>
      <c r="J22" s="25">
        <f ca="1">IF(I22=0,0,COUNTIF(I$19:$I22,C22*10+1))</f>
        <v>4</v>
      </c>
      <c r="K22" s="20">
        <f t="shared" ca="1" si="7"/>
        <v>0</v>
      </c>
      <c r="L22" s="23">
        <f t="shared" ca="1" si="8"/>
        <v>15616</v>
      </c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</row>
    <row r="23" spans="1:44" x14ac:dyDescent="0.2">
      <c r="A23" s="14">
        <f>Daten!A23</f>
        <v>10303</v>
      </c>
      <c r="B23" s="7" t="str">
        <f>Daten!B23</f>
        <v xml:space="preserve">Großhöflein                                     </v>
      </c>
      <c r="C23" s="14">
        <f t="shared" si="3"/>
        <v>1</v>
      </c>
      <c r="D23" s="8">
        <f>Daten!E23</f>
        <v>2088</v>
      </c>
      <c r="E23" s="9">
        <f>Daten!D23</f>
        <v>0</v>
      </c>
      <c r="F23" s="8">
        <f t="shared" si="4"/>
        <v>3365.7313432835822</v>
      </c>
      <c r="H23" s="25">
        <f t="shared" ca="1" si="5"/>
        <v>17521</v>
      </c>
      <c r="I23" s="7">
        <f t="shared" ca="1" si="6"/>
        <v>11</v>
      </c>
      <c r="J23" s="25">
        <f ca="1">IF(I23=0,0,COUNTIF(I$19:$I23,C23*10+1))</f>
        <v>5</v>
      </c>
      <c r="K23" s="20">
        <f t="shared" ca="1" si="7"/>
        <v>0</v>
      </c>
      <c r="L23" s="23">
        <f t="shared" ca="1" si="8"/>
        <v>17521</v>
      </c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</row>
    <row r="24" spans="1:44" x14ac:dyDescent="0.2">
      <c r="A24" s="14">
        <f>Daten!A24</f>
        <v>10304</v>
      </c>
      <c r="B24" s="7" t="str">
        <f>Daten!B24</f>
        <v xml:space="preserve">Hornstein                                         </v>
      </c>
      <c r="C24" s="14">
        <f t="shared" si="3"/>
        <v>1</v>
      </c>
      <c r="D24" s="8">
        <f>Daten!E24</f>
        <v>3306</v>
      </c>
      <c r="E24" s="9">
        <f>Daten!D24</f>
        <v>0</v>
      </c>
      <c r="F24" s="8">
        <f t="shared" si="4"/>
        <v>5329.0746268656712</v>
      </c>
      <c r="H24" s="25">
        <f t="shared" ca="1" si="5"/>
        <v>27741</v>
      </c>
      <c r="I24" s="7">
        <f t="shared" ca="1" si="6"/>
        <v>11</v>
      </c>
      <c r="J24" s="25">
        <f ca="1">IF(I24=0,0,COUNTIF(I$19:$I24,C24*10+1))</f>
        <v>6</v>
      </c>
      <c r="K24" s="20">
        <f t="shared" ca="1" si="7"/>
        <v>0</v>
      </c>
      <c r="L24" s="23">
        <f t="shared" ca="1" si="8"/>
        <v>27741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</row>
    <row r="25" spans="1:44" x14ac:dyDescent="0.2">
      <c r="A25" s="14">
        <f>Daten!A25</f>
        <v>10305</v>
      </c>
      <c r="B25" s="7" t="str">
        <f>Daten!B25</f>
        <v xml:space="preserve">Klingenbach                                       </v>
      </c>
      <c r="C25" s="14">
        <f t="shared" si="3"/>
        <v>1</v>
      </c>
      <c r="D25" s="8">
        <f>Daten!E25</f>
        <v>1282</v>
      </c>
      <c r="E25" s="9">
        <f>Daten!D25</f>
        <v>0</v>
      </c>
      <c r="F25" s="8">
        <f t="shared" si="4"/>
        <v>2066.5074626865671</v>
      </c>
      <c r="H25" s="25">
        <f t="shared" ca="1" si="5"/>
        <v>10758</v>
      </c>
      <c r="I25" s="7">
        <f t="shared" ca="1" si="6"/>
        <v>11</v>
      </c>
      <c r="J25" s="25">
        <f ca="1">IF(I25=0,0,COUNTIF(I$19:$I25,C25*10+1))</f>
        <v>7</v>
      </c>
      <c r="K25" s="20">
        <f t="shared" ca="1" si="7"/>
        <v>0</v>
      </c>
      <c r="L25" s="23">
        <f t="shared" ca="1" si="8"/>
        <v>10758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</row>
    <row r="26" spans="1:44" x14ac:dyDescent="0.2">
      <c r="A26" s="14">
        <f>Daten!A26</f>
        <v>10306</v>
      </c>
      <c r="B26" s="7" t="str">
        <f>Daten!B26</f>
        <v xml:space="preserve">Leithaprodersdorf                                 </v>
      </c>
      <c r="C26" s="14">
        <f t="shared" si="3"/>
        <v>1</v>
      </c>
      <c r="D26" s="8">
        <f>Daten!E26</f>
        <v>1228</v>
      </c>
      <c r="E26" s="9">
        <f>Daten!D26</f>
        <v>0</v>
      </c>
      <c r="F26" s="8">
        <f t="shared" si="4"/>
        <v>1979.4626865671642</v>
      </c>
      <c r="H26" s="25">
        <f t="shared" ca="1" si="5"/>
        <v>10304</v>
      </c>
      <c r="I26" s="7">
        <f t="shared" ca="1" si="6"/>
        <v>11</v>
      </c>
      <c r="J26" s="25">
        <f ca="1">IF(I26=0,0,COUNTIF(I$19:$I26,C26*10+1))</f>
        <v>8</v>
      </c>
      <c r="K26" s="20">
        <f t="shared" ca="1" si="7"/>
        <v>0</v>
      </c>
      <c r="L26" s="23">
        <f t="shared" ca="1" si="8"/>
        <v>10304</v>
      </c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</row>
    <row r="27" spans="1:44" x14ac:dyDescent="0.2">
      <c r="A27" s="14">
        <f>Daten!A27</f>
        <v>10307</v>
      </c>
      <c r="B27" s="7" t="str">
        <f>Daten!B27</f>
        <v xml:space="preserve">Mörbisch am See                                  </v>
      </c>
      <c r="C27" s="14">
        <f t="shared" si="3"/>
        <v>1</v>
      </c>
      <c r="D27" s="8">
        <f>Daten!E27</f>
        <v>2210</v>
      </c>
      <c r="E27" s="9">
        <f>Daten!D27</f>
        <v>0</v>
      </c>
      <c r="F27" s="8">
        <f t="shared" si="4"/>
        <v>3562.3880597014927</v>
      </c>
      <c r="H27" s="25">
        <f t="shared" ca="1" si="5"/>
        <v>18545</v>
      </c>
      <c r="I27" s="7">
        <f t="shared" ca="1" si="6"/>
        <v>11</v>
      </c>
      <c r="J27" s="25">
        <f ca="1">IF(I27=0,0,COUNTIF(I$19:$I27,C27*10+1))</f>
        <v>9</v>
      </c>
      <c r="K27" s="20">
        <f t="shared" ca="1" si="7"/>
        <v>0</v>
      </c>
      <c r="L27" s="23">
        <f t="shared" ca="1" si="8"/>
        <v>18545</v>
      </c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</row>
    <row r="28" spans="1:44" x14ac:dyDescent="0.2">
      <c r="A28" s="14">
        <f>Daten!A28</f>
        <v>10308</v>
      </c>
      <c r="B28" s="7" t="str">
        <f>Daten!B28</f>
        <v xml:space="preserve">Müllendorf                                       </v>
      </c>
      <c r="C28" s="14">
        <f t="shared" si="3"/>
        <v>1</v>
      </c>
      <c r="D28" s="8">
        <f>Daten!E28</f>
        <v>1470</v>
      </c>
      <c r="E28" s="9">
        <f>Daten!D28</f>
        <v>0</v>
      </c>
      <c r="F28" s="8">
        <f t="shared" si="4"/>
        <v>2369.5522388059703</v>
      </c>
      <c r="H28" s="25">
        <f t="shared" ca="1" si="5"/>
        <v>12335</v>
      </c>
      <c r="I28" s="7">
        <f t="shared" ca="1" si="6"/>
        <v>11</v>
      </c>
      <c r="J28" s="25">
        <f ca="1">IF(I28=0,0,COUNTIF(I$19:$I28,C28*10+1))</f>
        <v>10</v>
      </c>
      <c r="K28" s="20">
        <f t="shared" ca="1" si="7"/>
        <v>0</v>
      </c>
      <c r="L28" s="23">
        <f t="shared" ca="1" si="8"/>
        <v>12335</v>
      </c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</row>
    <row r="29" spans="1:44" x14ac:dyDescent="0.2">
      <c r="A29" s="14">
        <f>Daten!A29</f>
        <v>10309</v>
      </c>
      <c r="B29" s="7" t="str">
        <f>Daten!B29</f>
        <v xml:space="preserve">Neufeld an der Leitha                             </v>
      </c>
      <c r="C29" s="14">
        <f t="shared" si="3"/>
        <v>1</v>
      </c>
      <c r="D29" s="8">
        <f>Daten!E29</f>
        <v>3644</v>
      </c>
      <c r="E29" s="9">
        <f>Daten!D29</f>
        <v>0</v>
      </c>
      <c r="F29" s="8">
        <f t="shared" si="4"/>
        <v>5873.9104477611936</v>
      </c>
      <c r="H29" s="25">
        <f t="shared" ca="1" si="5"/>
        <v>30578</v>
      </c>
      <c r="I29" s="7">
        <f t="shared" ca="1" si="6"/>
        <v>11</v>
      </c>
      <c r="J29" s="25">
        <f ca="1">IF(I29=0,0,COUNTIF(I$19:$I29,C29*10+1))</f>
        <v>11</v>
      </c>
      <c r="K29" s="20">
        <f t="shared" ca="1" si="7"/>
        <v>0</v>
      </c>
      <c r="L29" s="23">
        <f t="shared" ca="1" si="8"/>
        <v>30578</v>
      </c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</row>
    <row r="30" spans="1:44" x14ac:dyDescent="0.2">
      <c r="A30" s="14">
        <f>Daten!A30</f>
        <v>10310</v>
      </c>
      <c r="B30" s="7" t="str">
        <f>Daten!B30</f>
        <v xml:space="preserve">Oggau am Neusiedler See                           </v>
      </c>
      <c r="C30" s="14">
        <f t="shared" si="3"/>
        <v>1</v>
      </c>
      <c r="D30" s="8">
        <f>Daten!E30</f>
        <v>1704</v>
      </c>
      <c r="E30" s="9">
        <f>Daten!D30</f>
        <v>0</v>
      </c>
      <c r="F30" s="8">
        <f t="shared" si="4"/>
        <v>2746.7462686567164</v>
      </c>
      <c r="H30" s="25">
        <f t="shared" ca="1" si="5"/>
        <v>14299</v>
      </c>
      <c r="I30" s="7">
        <f t="shared" ca="1" si="6"/>
        <v>11</v>
      </c>
      <c r="J30" s="25">
        <f ca="1">IF(I30=0,0,COUNTIF(I$19:$I30,C30*10+1))</f>
        <v>12</v>
      </c>
      <c r="K30" s="20">
        <f t="shared" ca="1" si="7"/>
        <v>0</v>
      </c>
      <c r="L30" s="23">
        <f t="shared" ca="1" si="8"/>
        <v>14299</v>
      </c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</row>
    <row r="31" spans="1:44" x14ac:dyDescent="0.2">
      <c r="A31" s="14">
        <f>Daten!A31</f>
        <v>10311</v>
      </c>
      <c r="B31" s="7" t="str">
        <f>Daten!B31</f>
        <v xml:space="preserve">Oslip                                             </v>
      </c>
      <c r="C31" s="14">
        <f t="shared" si="3"/>
        <v>1</v>
      </c>
      <c r="D31" s="8">
        <f>Daten!E31</f>
        <v>1292</v>
      </c>
      <c r="E31" s="9">
        <f>Daten!D31</f>
        <v>0</v>
      </c>
      <c r="F31" s="8">
        <f t="shared" si="4"/>
        <v>2082.6268656716416</v>
      </c>
      <c r="H31" s="25">
        <f t="shared" ca="1" si="5"/>
        <v>10841</v>
      </c>
      <c r="I31" s="7">
        <f t="shared" ca="1" si="6"/>
        <v>11</v>
      </c>
      <c r="J31" s="25">
        <f ca="1">IF(I31=0,0,COUNTIF(I$19:$I31,C31*10+1))</f>
        <v>13</v>
      </c>
      <c r="K31" s="20">
        <f t="shared" ca="1" si="7"/>
        <v>0</v>
      </c>
      <c r="L31" s="23">
        <f t="shared" ca="1" si="8"/>
        <v>10841</v>
      </c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</row>
    <row r="32" spans="1:44" x14ac:dyDescent="0.2">
      <c r="A32" s="14">
        <f>Daten!A32</f>
        <v>10312</v>
      </c>
      <c r="B32" s="7" t="str">
        <f>Daten!B32</f>
        <v xml:space="preserve">Purbach am Neusiedler See                         </v>
      </c>
      <c r="C32" s="14">
        <f t="shared" si="3"/>
        <v>1</v>
      </c>
      <c r="D32" s="8">
        <f>Daten!E32</f>
        <v>3002</v>
      </c>
      <c r="E32" s="9">
        <f>Daten!D32</f>
        <v>0</v>
      </c>
      <c r="F32" s="8">
        <f t="shared" si="4"/>
        <v>4839.0447761194027</v>
      </c>
      <c r="H32" s="25">
        <f t="shared" ca="1" si="5"/>
        <v>25190</v>
      </c>
      <c r="I32" s="7">
        <f t="shared" ca="1" si="6"/>
        <v>11</v>
      </c>
      <c r="J32" s="25">
        <f ca="1">IF(I32=0,0,COUNTIF(I$19:$I32,C32*10+1))</f>
        <v>14</v>
      </c>
      <c r="K32" s="20">
        <f t="shared" ca="1" si="7"/>
        <v>0</v>
      </c>
      <c r="L32" s="23">
        <f t="shared" ca="1" si="8"/>
        <v>25190</v>
      </c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</row>
    <row r="33" spans="1:44" x14ac:dyDescent="0.2">
      <c r="A33" s="14">
        <f>Daten!A33</f>
        <v>10313</v>
      </c>
      <c r="B33" s="7" t="str">
        <f>Daten!B33</f>
        <v xml:space="preserve">Sankt Margarethen im Burgenland                   </v>
      </c>
      <c r="C33" s="14">
        <f t="shared" si="3"/>
        <v>1</v>
      </c>
      <c r="D33" s="8">
        <f>Daten!E33</f>
        <v>2708</v>
      </c>
      <c r="E33" s="9">
        <f>Daten!D33</f>
        <v>0</v>
      </c>
      <c r="F33" s="8">
        <f t="shared" si="4"/>
        <v>4365.1343283582091</v>
      </c>
      <c r="H33" s="25">
        <f t="shared" ca="1" si="5"/>
        <v>22723</v>
      </c>
      <c r="I33" s="7">
        <f t="shared" ca="1" si="6"/>
        <v>11</v>
      </c>
      <c r="J33" s="25">
        <f ca="1">IF(I33=0,0,COUNTIF(I$19:$I33,C33*10+1))</f>
        <v>15</v>
      </c>
      <c r="K33" s="20">
        <f t="shared" ca="1" si="7"/>
        <v>0</v>
      </c>
      <c r="L33" s="23">
        <f t="shared" ca="1" si="8"/>
        <v>22723</v>
      </c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</row>
    <row r="34" spans="1:44" x14ac:dyDescent="0.2">
      <c r="A34" s="14">
        <f>Daten!A34</f>
        <v>10314</v>
      </c>
      <c r="B34" s="7" t="str">
        <f>Daten!B34</f>
        <v xml:space="preserve">Schützen am Gebirge                              </v>
      </c>
      <c r="C34" s="14">
        <f t="shared" si="3"/>
        <v>1</v>
      </c>
      <c r="D34" s="8">
        <f>Daten!E34</f>
        <v>1449</v>
      </c>
      <c r="E34" s="9">
        <f>Daten!D34</f>
        <v>0</v>
      </c>
      <c r="F34" s="8">
        <f t="shared" si="4"/>
        <v>2335.7014925373132</v>
      </c>
      <c r="H34" s="25">
        <f t="shared" ca="1" si="5"/>
        <v>12159</v>
      </c>
      <c r="I34" s="7">
        <f t="shared" ca="1" si="6"/>
        <v>11</v>
      </c>
      <c r="J34" s="25">
        <f ca="1">IF(I34=0,0,COUNTIF(I$19:$I34,C34*10+1))</f>
        <v>16</v>
      </c>
      <c r="K34" s="20">
        <f t="shared" ca="1" si="7"/>
        <v>0</v>
      </c>
      <c r="L34" s="23">
        <f t="shared" ca="1" si="8"/>
        <v>12159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</row>
    <row r="35" spans="1:44" x14ac:dyDescent="0.2">
      <c r="A35" s="14">
        <f>Daten!A35</f>
        <v>10315</v>
      </c>
      <c r="B35" s="7" t="str">
        <f>Daten!B35</f>
        <v xml:space="preserve">Siegendorf                                        </v>
      </c>
      <c r="C35" s="14">
        <f t="shared" si="3"/>
        <v>1</v>
      </c>
      <c r="D35" s="8">
        <f>Daten!E35</f>
        <v>3262</v>
      </c>
      <c r="E35" s="9">
        <f>Daten!D35</f>
        <v>0</v>
      </c>
      <c r="F35" s="8">
        <f t="shared" si="4"/>
        <v>5258.1492537313434</v>
      </c>
      <c r="H35" s="25">
        <f t="shared" ca="1" si="5"/>
        <v>27372</v>
      </c>
      <c r="I35" s="7">
        <f t="shared" ca="1" si="6"/>
        <v>11</v>
      </c>
      <c r="J35" s="25">
        <f ca="1">IF(I35=0,0,COUNTIF(I$19:$I35,C35*10+1))</f>
        <v>17</v>
      </c>
      <c r="K35" s="20">
        <f t="shared" ca="1" si="7"/>
        <v>0</v>
      </c>
      <c r="L35" s="23">
        <f t="shared" ca="1" si="8"/>
        <v>27372</v>
      </c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</row>
    <row r="36" spans="1:44" x14ac:dyDescent="0.2">
      <c r="A36" s="14">
        <f>Daten!A36</f>
        <v>10316</v>
      </c>
      <c r="B36" s="7" t="str">
        <f>Daten!B36</f>
        <v xml:space="preserve">Steinbrunn                                        </v>
      </c>
      <c r="C36" s="14">
        <f t="shared" si="3"/>
        <v>1</v>
      </c>
      <c r="D36" s="8">
        <f>Daten!E36</f>
        <v>3045</v>
      </c>
      <c r="E36" s="9">
        <f>Daten!D36</f>
        <v>0</v>
      </c>
      <c r="F36" s="8">
        <f t="shared" si="4"/>
        <v>4908.3582089552237</v>
      </c>
      <c r="H36" s="25">
        <f t="shared" ca="1" si="5"/>
        <v>25551</v>
      </c>
      <c r="I36" s="7">
        <f t="shared" ca="1" si="6"/>
        <v>11</v>
      </c>
      <c r="J36" s="25">
        <f ca="1">IF(I36=0,0,COUNTIF(I$19:$I36,C36*10+1))</f>
        <v>18</v>
      </c>
      <c r="K36" s="20">
        <f t="shared" ca="1" si="7"/>
        <v>0</v>
      </c>
      <c r="L36" s="23">
        <f t="shared" ca="1" si="8"/>
        <v>25551</v>
      </c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</row>
    <row r="37" spans="1:44" x14ac:dyDescent="0.2">
      <c r="A37" s="14">
        <f>Daten!A37</f>
        <v>10317</v>
      </c>
      <c r="B37" s="7" t="str">
        <f>Daten!B37</f>
        <v xml:space="preserve">Trausdorf an der Wulka                            </v>
      </c>
      <c r="C37" s="14">
        <f t="shared" si="3"/>
        <v>1</v>
      </c>
      <c r="D37" s="8">
        <f>Daten!E37</f>
        <v>2158</v>
      </c>
      <c r="E37" s="9">
        <f>Daten!D37</f>
        <v>0</v>
      </c>
      <c r="F37" s="8">
        <f t="shared" si="4"/>
        <v>3478.5671641791046</v>
      </c>
      <c r="H37" s="25">
        <f t="shared" ca="1" si="5"/>
        <v>18108</v>
      </c>
      <c r="I37" s="7">
        <f t="shared" ca="1" si="6"/>
        <v>11</v>
      </c>
      <c r="J37" s="25">
        <f ca="1">IF(I37=0,0,COUNTIF(I$19:$I37,C37*10+1))</f>
        <v>19</v>
      </c>
      <c r="K37" s="20">
        <f t="shared" ca="1" si="7"/>
        <v>0</v>
      </c>
      <c r="L37" s="23">
        <f t="shared" ca="1" si="8"/>
        <v>18108</v>
      </c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</row>
    <row r="38" spans="1:44" x14ac:dyDescent="0.2">
      <c r="A38" s="14">
        <f>Daten!A38</f>
        <v>10318</v>
      </c>
      <c r="B38" s="7" t="str">
        <f>Daten!B38</f>
        <v xml:space="preserve">Wimpassing an der Leitha                          </v>
      </c>
      <c r="C38" s="14">
        <f t="shared" si="3"/>
        <v>1</v>
      </c>
      <c r="D38" s="8">
        <f>Daten!E38</f>
        <v>1740</v>
      </c>
      <c r="E38" s="9">
        <f>Daten!D38</f>
        <v>0</v>
      </c>
      <c r="F38" s="8">
        <f t="shared" si="4"/>
        <v>2804.7761194029849</v>
      </c>
      <c r="H38" s="25">
        <f t="shared" ca="1" si="5"/>
        <v>14601</v>
      </c>
      <c r="I38" s="7">
        <f t="shared" ca="1" si="6"/>
        <v>11</v>
      </c>
      <c r="J38" s="25">
        <f ca="1">IF(I38=0,0,COUNTIF(I$19:$I38,C38*10+1))</f>
        <v>20</v>
      </c>
      <c r="K38" s="20">
        <f t="shared" ca="1" si="7"/>
        <v>0</v>
      </c>
      <c r="L38" s="23">
        <f t="shared" ca="1" si="8"/>
        <v>14601</v>
      </c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</row>
    <row r="39" spans="1:44" x14ac:dyDescent="0.2">
      <c r="A39" s="14">
        <f>Daten!A39</f>
        <v>10319</v>
      </c>
      <c r="B39" s="7" t="str">
        <f>Daten!B39</f>
        <v xml:space="preserve">Wulkaprodersdorf                                  </v>
      </c>
      <c r="C39" s="14">
        <f t="shared" si="3"/>
        <v>1</v>
      </c>
      <c r="D39" s="8">
        <f>Daten!E39</f>
        <v>1946</v>
      </c>
      <c r="E39" s="9">
        <f>Daten!D39</f>
        <v>0</v>
      </c>
      <c r="F39" s="8">
        <f t="shared" si="4"/>
        <v>3136.8358208955224</v>
      </c>
      <c r="H39" s="25">
        <f t="shared" ca="1" si="5"/>
        <v>16329</v>
      </c>
      <c r="I39" s="7">
        <f t="shared" ca="1" si="6"/>
        <v>11</v>
      </c>
      <c r="J39" s="25">
        <f ca="1">IF(I39=0,0,COUNTIF(I$19:$I39,C39*10+1))</f>
        <v>21</v>
      </c>
      <c r="K39" s="20">
        <f t="shared" ca="1" si="7"/>
        <v>0</v>
      </c>
      <c r="L39" s="23">
        <f t="shared" ca="1" si="8"/>
        <v>16329</v>
      </c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</row>
    <row r="40" spans="1:44" x14ac:dyDescent="0.2">
      <c r="A40" s="14">
        <f>Daten!A40</f>
        <v>10320</v>
      </c>
      <c r="B40" s="7" t="str">
        <f>Daten!B40</f>
        <v xml:space="preserve">Loretto                                           </v>
      </c>
      <c r="C40" s="14">
        <f t="shared" si="3"/>
        <v>1</v>
      </c>
      <c r="D40" s="8">
        <f>Daten!E40</f>
        <v>520</v>
      </c>
      <c r="E40" s="9">
        <f>Daten!D40</f>
        <v>0</v>
      </c>
      <c r="F40" s="8">
        <f t="shared" si="4"/>
        <v>838.20895522388059</v>
      </c>
      <c r="H40" s="25">
        <f t="shared" ca="1" si="5"/>
        <v>4363</v>
      </c>
      <c r="I40" s="7">
        <f t="shared" ca="1" si="6"/>
        <v>11</v>
      </c>
      <c r="J40" s="25">
        <f ca="1">IF(I40=0,0,COUNTIF(I$19:$I40,C40*10+1))</f>
        <v>22</v>
      </c>
      <c r="K40" s="20">
        <f t="shared" ca="1" si="7"/>
        <v>0</v>
      </c>
      <c r="L40" s="23">
        <f t="shared" ca="1" si="8"/>
        <v>4363</v>
      </c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</row>
    <row r="41" spans="1:44" x14ac:dyDescent="0.2">
      <c r="A41" s="14">
        <f>Daten!A41</f>
        <v>10321</v>
      </c>
      <c r="B41" s="7" t="str">
        <f>Daten!B41</f>
        <v xml:space="preserve">Stotzing                                          </v>
      </c>
      <c r="C41" s="14">
        <f t="shared" si="3"/>
        <v>1</v>
      </c>
      <c r="D41" s="8">
        <f>Daten!E41</f>
        <v>828</v>
      </c>
      <c r="E41" s="9">
        <f>Daten!D41</f>
        <v>0</v>
      </c>
      <c r="F41" s="8">
        <f t="shared" si="4"/>
        <v>1334.686567164179</v>
      </c>
      <c r="H41" s="25">
        <f t="shared" ca="1" si="5"/>
        <v>6948</v>
      </c>
      <c r="I41" s="7">
        <f t="shared" ca="1" si="6"/>
        <v>11</v>
      </c>
      <c r="J41" s="25">
        <f ca="1">IF(I41=0,0,COUNTIF(I$19:$I41,C41*10+1))</f>
        <v>23</v>
      </c>
      <c r="K41" s="20">
        <f t="shared" ca="1" si="7"/>
        <v>0</v>
      </c>
      <c r="L41" s="23">
        <f t="shared" ca="1" si="8"/>
        <v>6948</v>
      </c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</row>
    <row r="42" spans="1:44" x14ac:dyDescent="0.2">
      <c r="A42" s="14">
        <f>Daten!A42</f>
        <v>10322</v>
      </c>
      <c r="B42" s="7" t="str">
        <f>Daten!B42</f>
        <v xml:space="preserve">Zillingtal                                        </v>
      </c>
      <c r="C42" s="14">
        <f t="shared" si="3"/>
        <v>1</v>
      </c>
      <c r="D42" s="8">
        <f>Daten!E42</f>
        <v>1022</v>
      </c>
      <c r="E42" s="9">
        <f>Daten!D42</f>
        <v>0</v>
      </c>
      <c r="F42" s="8">
        <f t="shared" si="4"/>
        <v>1647.4029850746269</v>
      </c>
      <c r="H42" s="25">
        <f t="shared" ca="1" si="5"/>
        <v>8576</v>
      </c>
      <c r="I42" s="7">
        <f t="shared" ca="1" si="6"/>
        <v>11</v>
      </c>
      <c r="J42" s="25">
        <f ca="1">IF(I42=0,0,COUNTIF(I$19:$I42,C42*10+1))</f>
        <v>24</v>
      </c>
      <c r="K42" s="20">
        <f t="shared" ca="1" si="7"/>
        <v>0</v>
      </c>
      <c r="L42" s="23">
        <f t="shared" ca="1" si="8"/>
        <v>8576</v>
      </c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</row>
    <row r="43" spans="1:44" x14ac:dyDescent="0.2">
      <c r="A43" s="14">
        <f>Daten!A43</f>
        <v>10323</v>
      </c>
      <c r="B43" s="7" t="str">
        <f>Daten!B43</f>
        <v xml:space="preserve">Zagersdorf                                        </v>
      </c>
      <c r="C43" s="14">
        <f t="shared" si="3"/>
        <v>1</v>
      </c>
      <c r="D43" s="8">
        <f>Daten!E43</f>
        <v>1138</v>
      </c>
      <c r="E43" s="9">
        <f>Daten!D43</f>
        <v>0</v>
      </c>
      <c r="F43" s="8">
        <f t="shared" si="4"/>
        <v>1834.3880597014925</v>
      </c>
      <c r="H43" s="25">
        <f t="shared" ca="1" si="5"/>
        <v>9549</v>
      </c>
      <c r="I43" s="7">
        <f t="shared" ca="1" si="6"/>
        <v>11</v>
      </c>
      <c r="J43" s="25">
        <f ca="1">IF(I43=0,0,COUNTIF(I$19:$I43,C43*10+1))</f>
        <v>25</v>
      </c>
      <c r="K43" s="20">
        <f t="shared" ca="1" si="7"/>
        <v>0</v>
      </c>
      <c r="L43" s="23">
        <f t="shared" ca="1" si="8"/>
        <v>9549</v>
      </c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</row>
    <row r="44" spans="1:44" x14ac:dyDescent="0.2">
      <c r="A44" s="14">
        <f>Daten!A44</f>
        <v>10401</v>
      </c>
      <c r="B44" s="7" t="str">
        <f>Daten!B44</f>
        <v xml:space="preserve">Bocksdorf                                         </v>
      </c>
      <c r="C44" s="14">
        <f t="shared" si="3"/>
        <v>1</v>
      </c>
      <c r="D44" s="8">
        <f>Daten!E44</f>
        <v>808</v>
      </c>
      <c r="E44" s="9">
        <f>Daten!D44</f>
        <v>0</v>
      </c>
      <c r="F44" s="8">
        <f t="shared" si="4"/>
        <v>1302.4477611940299</v>
      </c>
      <c r="H44" s="25">
        <f t="shared" ca="1" si="5"/>
        <v>6780</v>
      </c>
      <c r="I44" s="7">
        <f t="shared" ca="1" si="6"/>
        <v>11</v>
      </c>
      <c r="J44" s="25">
        <f ca="1">IF(I44=0,0,COUNTIF(I$19:$I44,C44*10+1))</f>
        <v>26</v>
      </c>
      <c r="K44" s="20">
        <f t="shared" ca="1" si="7"/>
        <v>0</v>
      </c>
      <c r="L44" s="23">
        <f t="shared" ca="1" si="8"/>
        <v>6780</v>
      </c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</row>
    <row r="45" spans="1:44" x14ac:dyDescent="0.2">
      <c r="A45" s="14">
        <f>Daten!A45</f>
        <v>10402</v>
      </c>
      <c r="B45" s="7" t="str">
        <f>Daten!B45</f>
        <v xml:space="preserve">Burgauberg-Neudauberg                             </v>
      </c>
      <c r="C45" s="14">
        <f t="shared" si="3"/>
        <v>1</v>
      </c>
      <c r="D45" s="8">
        <f>Daten!E45</f>
        <v>1450</v>
      </c>
      <c r="E45" s="9">
        <f>Daten!D45</f>
        <v>0</v>
      </c>
      <c r="F45" s="8">
        <f t="shared" si="4"/>
        <v>2337.313432835821</v>
      </c>
      <c r="H45" s="25">
        <f t="shared" ca="1" si="5"/>
        <v>12167</v>
      </c>
      <c r="I45" s="7">
        <f t="shared" ca="1" si="6"/>
        <v>11</v>
      </c>
      <c r="J45" s="25">
        <f ca="1">IF(I45=0,0,COUNTIF(I$19:$I45,C45*10+1))</f>
        <v>27</v>
      </c>
      <c r="K45" s="20">
        <f t="shared" ca="1" si="7"/>
        <v>0</v>
      </c>
      <c r="L45" s="23">
        <f t="shared" ca="1" si="8"/>
        <v>12167</v>
      </c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</row>
    <row r="46" spans="1:44" x14ac:dyDescent="0.2">
      <c r="A46" s="14">
        <f>Daten!A46</f>
        <v>10403</v>
      </c>
      <c r="B46" s="7" t="str">
        <f>Daten!B46</f>
        <v xml:space="preserve">Eberau                                            </v>
      </c>
      <c r="C46" s="14">
        <f t="shared" si="3"/>
        <v>1</v>
      </c>
      <c r="D46" s="8">
        <f>Daten!E46</f>
        <v>918</v>
      </c>
      <c r="E46" s="9">
        <f>Daten!D46</f>
        <v>0</v>
      </c>
      <c r="F46" s="8">
        <f t="shared" si="4"/>
        <v>1479.7611940298507</v>
      </c>
      <c r="H46" s="25">
        <f t="shared" ca="1" si="5"/>
        <v>7703</v>
      </c>
      <c r="I46" s="7">
        <f t="shared" ca="1" si="6"/>
        <v>11</v>
      </c>
      <c r="J46" s="25">
        <f ca="1">IF(I46=0,0,COUNTIF(I$19:$I46,C46*10+1))</f>
        <v>28</v>
      </c>
      <c r="K46" s="20">
        <f t="shared" ca="1" si="7"/>
        <v>0</v>
      </c>
      <c r="L46" s="23">
        <f t="shared" ca="1" si="8"/>
        <v>7703</v>
      </c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</row>
    <row r="47" spans="1:44" x14ac:dyDescent="0.2">
      <c r="A47" s="14">
        <f>Daten!A47</f>
        <v>10404</v>
      </c>
      <c r="B47" s="7" t="str">
        <f>Daten!B47</f>
        <v xml:space="preserve">Gerersdorf-Sulz                                   </v>
      </c>
      <c r="C47" s="14">
        <f t="shared" si="3"/>
        <v>1</v>
      </c>
      <c r="D47" s="8">
        <f>Daten!E47</f>
        <v>1021</v>
      </c>
      <c r="E47" s="9">
        <f>Daten!D47</f>
        <v>0</v>
      </c>
      <c r="F47" s="8">
        <f t="shared" si="4"/>
        <v>1645.7910447761194</v>
      </c>
      <c r="H47" s="25">
        <f t="shared" ca="1" si="5"/>
        <v>8567</v>
      </c>
      <c r="I47" s="7">
        <f t="shared" ca="1" si="6"/>
        <v>11</v>
      </c>
      <c r="J47" s="25">
        <f ca="1">IF(I47=0,0,COUNTIF(I$19:$I47,C47*10+1))</f>
        <v>29</v>
      </c>
      <c r="K47" s="20">
        <f t="shared" ca="1" si="7"/>
        <v>0</v>
      </c>
      <c r="L47" s="23">
        <f t="shared" ca="1" si="8"/>
        <v>8567</v>
      </c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</row>
    <row r="48" spans="1:44" x14ac:dyDescent="0.2">
      <c r="A48" s="14">
        <f>Daten!A48</f>
        <v>10405</v>
      </c>
      <c r="B48" s="7" t="str">
        <f>Daten!B48</f>
        <v xml:space="preserve">Güssing                                          </v>
      </c>
      <c r="C48" s="14">
        <f t="shared" si="3"/>
        <v>1</v>
      </c>
      <c r="D48" s="8">
        <f>Daten!E48</f>
        <v>3596</v>
      </c>
      <c r="E48" s="9">
        <f>Daten!D48</f>
        <v>0</v>
      </c>
      <c r="F48" s="8">
        <f t="shared" si="4"/>
        <v>5796.5373134328356</v>
      </c>
      <c r="H48" s="25">
        <f t="shared" ca="1" si="5"/>
        <v>30175</v>
      </c>
      <c r="I48" s="7">
        <f t="shared" ca="1" si="6"/>
        <v>11</v>
      </c>
      <c r="J48" s="25">
        <f ca="1">IF(I48=0,0,COUNTIF(I$19:$I48,C48*10+1))</f>
        <v>30</v>
      </c>
      <c r="K48" s="20">
        <f t="shared" ca="1" si="7"/>
        <v>0</v>
      </c>
      <c r="L48" s="23">
        <f t="shared" ca="1" si="8"/>
        <v>30175</v>
      </c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</row>
    <row r="49" spans="1:44" x14ac:dyDescent="0.2">
      <c r="A49" s="14">
        <f>Daten!A49</f>
        <v>10406</v>
      </c>
      <c r="B49" s="7" t="str">
        <f>Daten!B49</f>
        <v xml:space="preserve">Güttenbach                                       </v>
      </c>
      <c r="C49" s="14">
        <f t="shared" si="3"/>
        <v>1</v>
      </c>
      <c r="D49" s="8">
        <f>Daten!E49</f>
        <v>863</v>
      </c>
      <c r="E49" s="9">
        <f>Daten!D49</f>
        <v>0</v>
      </c>
      <c r="F49" s="8">
        <f t="shared" si="4"/>
        <v>1391.1044776119402</v>
      </c>
      <c r="H49" s="25">
        <f t="shared" ca="1" si="5"/>
        <v>7242</v>
      </c>
      <c r="I49" s="7">
        <f t="shared" ca="1" si="6"/>
        <v>11</v>
      </c>
      <c r="J49" s="25">
        <f ca="1">IF(I49=0,0,COUNTIF(I$19:$I49,C49*10+1))</f>
        <v>31</v>
      </c>
      <c r="K49" s="20">
        <f t="shared" ca="1" si="7"/>
        <v>0</v>
      </c>
      <c r="L49" s="23">
        <f t="shared" ca="1" si="8"/>
        <v>7242</v>
      </c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</row>
    <row r="50" spans="1:44" x14ac:dyDescent="0.2">
      <c r="A50" s="14">
        <f>Daten!A50</f>
        <v>10407</v>
      </c>
      <c r="B50" s="7" t="str">
        <f>Daten!B50</f>
        <v xml:space="preserve">Heiligenbrunn                                     </v>
      </c>
      <c r="C50" s="14">
        <f t="shared" si="3"/>
        <v>1</v>
      </c>
      <c r="D50" s="8">
        <f>Daten!E50</f>
        <v>735</v>
      </c>
      <c r="E50" s="9">
        <f>Daten!D50</f>
        <v>0</v>
      </c>
      <c r="F50" s="8">
        <f t="shared" si="4"/>
        <v>1184.7761194029852</v>
      </c>
      <c r="H50" s="25">
        <f t="shared" ca="1" si="5"/>
        <v>6168</v>
      </c>
      <c r="I50" s="7">
        <f t="shared" ca="1" si="6"/>
        <v>11</v>
      </c>
      <c r="J50" s="25">
        <f ca="1">IF(I50=0,0,COUNTIF(I$19:$I50,C50*10+1))</f>
        <v>32</v>
      </c>
      <c r="K50" s="20">
        <f t="shared" ca="1" si="7"/>
        <v>0</v>
      </c>
      <c r="L50" s="23">
        <f t="shared" ca="1" si="8"/>
        <v>6168</v>
      </c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</row>
    <row r="51" spans="1:44" x14ac:dyDescent="0.2">
      <c r="A51" s="14">
        <f>Daten!A51</f>
        <v>10408</v>
      </c>
      <c r="B51" s="7" t="str">
        <f>Daten!B51</f>
        <v xml:space="preserve">Kukmirn                                           </v>
      </c>
      <c r="C51" s="14">
        <f t="shared" si="3"/>
        <v>1</v>
      </c>
      <c r="D51" s="8">
        <f>Daten!E51</f>
        <v>2011</v>
      </c>
      <c r="E51" s="9">
        <f>Daten!D51</f>
        <v>0</v>
      </c>
      <c r="F51" s="8">
        <f t="shared" si="4"/>
        <v>3241.6119402985073</v>
      </c>
      <c r="H51" s="25">
        <f t="shared" ca="1" si="5"/>
        <v>16875</v>
      </c>
      <c r="I51" s="7">
        <f t="shared" ca="1" si="6"/>
        <v>11</v>
      </c>
      <c r="J51" s="25">
        <f ca="1">IF(I51=0,0,COUNTIF(I$19:$I51,C51*10+1))</f>
        <v>33</v>
      </c>
      <c r="K51" s="20">
        <f t="shared" ca="1" si="7"/>
        <v>0</v>
      </c>
      <c r="L51" s="23">
        <f t="shared" ca="1" si="8"/>
        <v>16875</v>
      </c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</row>
    <row r="52" spans="1:44" x14ac:dyDescent="0.2">
      <c r="A52" s="14">
        <f>Daten!A52</f>
        <v>10409</v>
      </c>
      <c r="B52" s="7" t="str">
        <f>Daten!B52</f>
        <v xml:space="preserve">Neuberg im Burgenland                             </v>
      </c>
      <c r="C52" s="14">
        <f t="shared" si="3"/>
        <v>1</v>
      </c>
      <c r="D52" s="8">
        <f>Daten!E52</f>
        <v>945</v>
      </c>
      <c r="E52" s="9">
        <f>Daten!D52</f>
        <v>0</v>
      </c>
      <c r="F52" s="8">
        <f t="shared" si="4"/>
        <v>1523.2835820895523</v>
      </c>
      <c r="H52" s="25">
        <f t="shared" ca="1" si="5"/>
        <v>7930</v>
      </c>
      <c r="I52" s="7">
        <f t="shared" ca="1" si="6"/>
        <v>11</v>
      </c>
      <c r="J52" s="25">
        <f ca="1">IF(I52=0,0,COUNTIF(I$19:$I52,C52*10+1))</f>
        <v>34</v>
      </c>
      <c r="K52" s="20">
        <f t="shared" ca="1" si="7"/>
        <v>0</v>
      </c>
      <c r="L52" s="23">
        <f t="shared" ca="1" si="8"/>
        <v>7930</v>
      </c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</row>
    <row r="53" spans="1:44" x14ac:dyDescent="0.2">
      <c r="A53" s="14">
        <f>Daten!A53</f>
        <v>10410</v>
      </c>
      <c r="B53" s="7" t="str">
        <f>Daten!B53</f>
        <v xml:space="preserve">Neustift bei Güssing                             </v>
      </c>
      <c r="C53" s="14">
        <f t="shared" si="3"/>
        <v>1</v>
      </c>
      <c r="D53" s="8">
        <f>Daten!E53</f>
        <v>435</v>
      </c>
      <c r="E53" s="9">
        <f>Daten!D53</f>
        <v>0</v>
      </c>
      <c r="F53" s="8">
        <f t="shared" si="4"/>
        <v>701.19402985074623</v>
      </c>
      <c r="H53" s="25">
        <f t="shared" ca="1" si="5"/>
        <v>3650</v>
      </c>
      <c r="I53" s="7">
        <f t="shared" ca="1" si="6"/>
        <v>11</v>
      </c>
      <c r="J53" s="25">
        <f ca="1">IF(I53=0,0,COUNTIF(I$19:$I53,C53*10+1))</f>
        <v>35</v>
      </c>
      <c r="K53" s="20">
        <f t="shared" ca="1" si="7"/>
        <v>0</v>
      </c>
      <c r="L53" s="23">
        <f t="shared" ca="1" si="8"/>
        <v>3650</v>
      </c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</row>
    <row r="54" spans="1:44" x14ac:dyDescent="0.2">
      <c r="A54" s="14">
        <f>Daten!A54</f>
        <v>10411</v>
      </c>
      <c r="B54" s="7" t="str">
        <f>Daten!B54</f>
        <v xml:space="preserve">Olbendorf                                         </v>
      </c>
      <c r="C54" s="14">
        <f t="shared" si="3"/>
        <v>1</v>
      </c>
      <c r="D54" s="8">
        <f>Daten!E54</f>
        <v>1487</v>
      </c>
      <c r="E54" s="9">
        <f>Daten!D54</f>
        <v>0</v>
      </c>
      <c r="F54" s="8">
        <f t="shared" si="4"/>
        <v>2396.9552238805968</v>
      </c>
      <c r="H54" s="25">
        <f t="shared" ca="1" si="5"/>
        <v>12478</v>
      </c>
      <c r="I54" s="7">
        <f t="shared" ca="1" si="6"/>
        <v>11</v>
      </c>
      <c r="J54" s="25">
        <f ca="1">IF(I54=0,0,COUNTIF(I$19:$I54,C54*10+1))</f>
        <v>36</v>
      </c>
      <c r="K54" s="20">
        <f t="shared" ca="1" si="7"/>
        <v>0</v>
      </c>
      <c r="L54" s="23">
        <f t="shared" ca="1" si="8"/>
        <v>12478</v>
      </c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</row>
    <row r="55" spans="1:44" x14ac:dyDescent="0.2">
      <c r="A55" s="14">
        <f>Daten!A55</f>
        <v>10412</v>
      </c>
      <c r="B55" s="7" t="str">
        <f>Daten!B55</f>
        <v xml:space="preserve">Ollersdorf im Burgenland                          </v>
      </c>
      <c r="C55" s="14">
        <f t="shared" si="3"/>
        <v>1</v>
      </c>
      <c r="D55" s="8">
        <f>Daten!E55</f>
        <v>958</v>
      </c>
      <c r="E55" s="9">
        <f>Daten!D55</f>
        <v>0</v>
      </c>
      <c r="F55" s="8">
        <f t="shared" si="4"/>
        <v>1544.2388059701493</v>
      </c>
      <c r="H55" s="25">
        <f t="shared" ca="1" si="5"/>
        <v>8039</v>
      </c>
      <c r="I55" s="7">
        <f t="shared" ca="1" si="6"/>
        <v>11</v>
      </c>
      <c r="J55" s="25">
        <f ca="1">IF(I55=0,0,COUNTIF(I$19:$I55,C55*10+1))</f>
        <v>37</v>
      </c>
      <c r="K55" s="20">
        <f t="shared" ca="1" si="7"/>
        <v>0</v>
      </c>
      <c r="L55" s="23">
        <f t="shared" ca="1" si="8"/>
        <v>8039</v>
      </c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</row>
    <row r="56" spans="1:44" x14ac:dyDescent="0.2">
      <c r="A56" s="14">
        <f>Daten!A56</f>
        <v>10413</v>
      </c>
      <c r="B56" s="7" t="str">
        <f>Daten!B56</f>
        <v xml:space="preserve">Sankt Michael im Burgenland                       </v>
      </c>
      <c r="C56" s="14">
        <f t="shared" si="3"/>
        <v>1</v>
      </c>
      <c r="D56" s="8">
        <f>Daten!E56</f>
        <v>1023</v>
      </c>
      <c r="E56" s="9">
        <f>Daten!D56</f>
        <v>0</v>
      </c>
      <c r="F56" s="8">
        <f t="shared" si="4"/>
        <v>1649.0149253731342</v>
      </c>
      <c r="H56" s="25">
        <f t="shared" ca="1" si="5"/>
        <v>8584</v>
      </c>
      <c r="I56" s="7">
        <f t="shared" ca="1" si="6"/>
        <v>11</v>
      </c>
      <c r="J56" s="25">
        <f ca="1">IF(I56=0,0,COUNTIF(I$19:$I56,C56*10+1))</f>
        <v>38</v>
      </c>
      <c r="K56" s="20">
        <f t="shared" ca="1" si="7"/>
        <v>0</v>
      </c>
      <c r="L56" s="23">
        <f t="shared" ca="1" si="8"/>
        <v>8584</v>
      </c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</row>
    <row r="57" spans="1:44" x14ac:dyDescent="0.2">
      <c r="A57" s="14">
        <f>Daten!A57</f>
        <v>10414</v>
      </c>
      <c r="B57" s="7" t="str">
        <f>Daten!B57</f>
        <v xml:space="preserve">Stegersbach                                       </v>
      </c>
      <c r="C57" s="14">
        <f t="shared" si="3"/>
        <v>1</v>
      </c>
      <c r="D57" s="8">
        <f>Daten!E57</f>
        <v>2749</v>
      </c>
      <c r="E57" s="9">
        <f>Daten!D57</f>
        <v>0</v>
      </c>
      <c r="F57" s="8">
        <f t="shared" si="4"/>
        <v>4431.2238805970146</v>
      </c>
      <c r="H57" s="25">
        <f t="shared" ca="1" si="5"/>
        <v>23067</v>
      </c>
      <c r="I57" s="7">
        <f t="shared" ca="1" si="6"/>
        <v>11</v>
      </c>
      <c r="J57" s="25">
        <f ca="1">IF(I57=0,0,COUNTIF(I$19:$I57,C57*10+1))</f>
        <v>39</v>
      </c>
      <c r="K57" s="20">
        <f t="shared" ca="1" si="7"/>
        <v>0</v>
      </c>
      <c r="L57" s="23">
        <f t="shared" ca="1" si="8"/>
        <v>23067</v>
      </c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</row>
    <row r="58" spans="1:44" x14ac:dyDescent="0.2">
      <c r="A58" s="14">
        <f>Daten!A58</f>
        <v>10415</v>
      </c>
      <c r="B58" s="7" t="str">
        <f>Daten!B58</f>
        <v xml:space="preserve">Stinatz                                           </v>
      </c>
      <c r="C58" s="14">
        <f t="shared" si="3"/>
        <v>1</v>
      </c>
      <c r="D58" s="8">
        <f>Daten!E58</f>
        <v>1259</v>
      </c>
      <c r="E58" s="9">
        <f>Daten!D58</f>
        <v>0</v>
      </c>
      <c r="F58" s="8">
        <f t="shared" si="4"/>
        <v>2029.4328358208954</v>
      </c>
      <c r="H58" s="25">
        <f t="shared" ca="1" si="5"/>
        <v>10565</v>
      </c>
      <c r="I58" s="7">
        <f t="shared" ca="1" si="6"/>
        <v>11</v>
      </c>
      <c r="J58" s="25">
        <f ca="1">IF(I58=0,0,COUNTIF(I$19:$I58,C58*10+1))</f>
        <v>40</v>
      </c>
      <c r="K58" s="20">
        <f t="shared" ca="1" si="7"/>
        <v>0</v>
      </c>
      <c r="L58" s="23">
        <f t="shared" ca="1" si="8"/>
        <v>10565</v>
      </c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</row>
    <row r="59" spans="1:44" x14ac:dyDescent="0.2">
      <c r="A59" s="14">
        <f>Daten!A59</f>
        <v>10416</v>
      </c>
      <c r="B59" s="7" t="str">
        <f>Daten!B59</f>
        <v xml:space="preserve">Strem                                             </v>
      </c>
      <c r="C59" s="14">
        <f t="shared" si="3"/>
        <v>1</v>
      </c>
      <c r="D59" s="8">
        <f>Daten!E59</f>
        <v>914</v>
      </c>
      <c r="E59" s="9">
        <f>Daten!D59</f>
        <v>0</v>
      </c>
      <c r="F59" s="8">
        <f t="shared" si="4"/>
        <v>1473.3134328358208</v>
      </c>
      <c r="H59" s="25">
        <f t="shared" ca="1" si="5"/>
        <v>7670</v>
      </c>
      <c r="I59" s="7">
        <f t="shared" ca="1" si="6"/>
        <v>11</v>
      </c>
      <c r="J59" s="25">
        <f ca="1">IF(I59=0,0,COUNTIF(I$19:$I59,C59*10+1))</f>
        <v>41</v>
      </c>
      <c r="K59" s="20">
        <f t="shared" ca="1" si="7"/>
        <v>0</v>
      </c>
      <c r="L59" s="23">
        <f t="shared" ca="1" si="8"/>
        <v>7670</v>
      </c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</row>
    <row r="60" spans="1:44" x14ac:dyDescent="0.2">
      <c r="A60" s="14">
        <f>Daten!A60</f>
        <v>10417</v>
      </c>
      <c r="B60" s="7" t="str">
        <f>Daten!B60</f>
        <v xml:space="preserve">Tobaj                                             </v>
      </c>
      <c r="C60" s="14">
        <f t="shared" si="3"/>
        <v>1</v>
      </c>
      <c r="D60" s="8">
        <f>Daten!E60</f>
        <v>1399</v>
      </c>
      <c r="E60" s="9">
        <f>Daten!D60</f>
        <v>0</v>
      </c>
      <c r="F60" s="8">
        <f t="shared" si="4"/>
        <v>2255.1044776119402</v>
      </c>
      <c r="H60" s="25">
        <f t="shared" ca="1" si="5"/>
        <v>11739</v>
      </c>
      <c r="I60" s="7">
        <f t="shared" ca="1" si="6"/>
        <v>11</v>
      </c>
      <c r="J60" s="25">
        <f ca="1">IF(I60=0,0,COUNTIF(I$19:$I60,C60*10+1))</f>
        <v>42</v>
      </c>
      <c r="K60" s="20">
        <f t="shared" ca="1" si="7"/>
        <v>0</v>
      </c>
      <c r="L60" s="23">
        <f t="shared" ca="1" si="8"/>
        <v>11739</v>
      </c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</row>
    <row r="61" spans="1:44" x14ac:dyDescent="0.2">
      <c r="A61" s="14">
        <f>Daten!A61</f>
        <v>10418</v>
      </c>
      <c r="B61" s="7" t="str">
        <f>Daten!B61</f>
        <v xml:space="preserve">Hackerberg                                        </v>
      </c>
      <c r="C61" s="14">
        <f t="shared" si="3"/>
        <v>1</v>
      </c>
      <c r="D61" s="8">
        <f>Daten!E61</f>
        <v>378</v>
      </c>
      <c r="E61" s="9">
        <f>Daten!D61</f>
        <v>0</v>
      </c>
      <c r="F61" s="8">
        <f t="shared" si="4"/>
        <v>609.31343283582089</v>
      </c>
      <c r="H61" s="25">
        <f t="shared" ca="1" si="5"/>
        <v>3172</v>
      </c>
      <c r="I61" s="7">
        <f t="shared" ca="1" si="6"/>
        <v>11</v>
      </c>
      <c r="J61" s="25">
        <f ca="1">IF(I61=0,0,COUNTIF(I$19:$I61,C61*10+1))</f>
        <v>43</v>
      </c>
      <c r="K61" s="20">
        <f t="shared" ca="1" si="7"/>
        <v>0</v>
      </c>
      <c r="L61" s="23">
        <f t="shared" ca="1" si="8"/>
        <v>3172</v>
      </c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</row>
    <row r="62" spans="1:44" x14ac:dyDescent="0.2">
      <c r="A62" s="14">
        <f>Daten!A62</f>
        <v>10419</v>
      </c>
      <c r="B62" s="7" t="str">
        <f>Daten!B62</f>
        <v xml:space="preserve">Wörterberg                                       </v>
      </c>
      <c r="C62" s="14">
        <f t="shared" si="3"/>
        <v>1</v>
      </c>
      <c r="D62" s="8">
        <f>Daten!E62</f>
        <v>529</v>
      </c>
      <c r="E62" s="9">
        <f>Daten!D62</f>
        <v>0</v>
      </c>
      <c r="F62" s="8">
        <f t="shared" si="4"/>
        <v>852.71641791044772</v>
      </c>
      <c r="H62" s="25">
        <f t="shared" ca="1" si="5"/>
        <v>4439</v>
      </c>
      <c r="I62" s="7">
        <f t="shared" ca="1" si="6"/>
        <v>11</v>
      </c>
      <c r="J62" s="25">
        <f ca="1">IF(I62=0,0,COUNTIF(I$19:$I62,C62*10+1))</f>
        <v>44</v>
      </c>
      <c r="K62" s="20">
        <f t="shared" ca="1" si="7"/>
        <v>0</v>
      </c>
      <c r="L62" s="23">
        <f t="shared" ca="1" si="8"/>
        <v>4439</v>
      </c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</row>
    <row r="63" spans="1:44" x14ac:dyDescent="0.2">
      <c r="A63" s="14">
        <f>Daten!A63</f>
        <v>10420</v>
      </c>
      <c r="B63" s="7" t="str">
        <f>Daten!B63</f>
        <v xml:space="preserve">Großmürbisch                                    </v>
      </c>
      <c r="C63" s="14">
        <f t="shared" si="3"/>
        <v>1</v>
      </c>
      <c r="D63" s="8">
        <f>Daten!E63</f>
        <v>235</v>
      </c>
      <c r="E63" s="9">
        <f>Daten!D63</f>
        <v>0</v>
      </c>
      <c r="F63" s="8">
        <f t="shared" si="4"/>
        <v>378.80597014925371</v>
      </c>
      <c r="H63" s="25">
        <f t="shared" ca="1" si="5"/>
        <v>1972</v>
      </c>
      <c r="I63" s="7">
        <f t="shared" ca="1" si="6"/>
        <v>11</v>
      </c>
      <c r="J63" s="25">
        <f ca="1">IF(I63=0,0,COUNTIF(I$19:$I63,C63*10+1))</f>
        <v>45</v>
      </c>
      <c r="K63" s="20">
        <f t="shared" ca="1" si="7"/>
        <v>0</v>
      </c>
      <c r="L63" s="23">
        <f t="shared" ca="1" si="8"/>
        <v>1972</v>
      </c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</row>
    <row r="64" spans="1:44" x14ac:dyDescent="0.2">
      <c r="A64" s="14">
        <f>Daten!A64</f>
        <v>10421</v>
      </c>
      <c r="B64" s="7" t="str">
        <f>Daten!B64</f>
        <v xml:space="preserve">Inzenhof                                          </v>
      </c>
      <c r="C64" s="14">
        <f t="shared" si="3"/>
        <v>1</v>
      </c>
      <c r="D64" s="8">
        <f>Daten!E64</f>
        <v>329</v>
      </c>
      <c r="E64" s="9">
        <f>Daten!D64</f>
        <v>0</v>
      </c>
      <c r="F64" s="8">
        <f t="shared" si="4"/>
        <v>530.32835820895525</v>
      </c>
      <c r="H64" s="25">
        <f t="shared" ca="1" si="5"/>
        <v>2761</v>
      </c>
      <c r="I64" s="7">
        <f t="shared" ca="1" si="6"/>
        <v>11</v>
      </c>
      <c r="J64" s="25">
        <f ca="1">IF(I64=0,0,COUNTIF(I$19:$I64,C64*10+1))</f>
        <v>46</v>
      </c>
      <c r="K64" s="20">
        <f t="shared" ca="1" si="7"/>
        <v>0</v>
      </c>
      <c r="L64" s="23">
        <f t="shared" ca="1" si="8"/>
        <v>2761</v>
      </c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</row>
    <row r="65" spans="1:44" x14ac:dyDescent="0.2">
      <c r="A65" s="14">
        <f>Daten!A65</f>
        <v>10422</v>
      </c>
      <c r="B65" s="7" t="str">
        <f>Daten!B65</f>
        <v xml:space="preserve">Kleinmürbisch                                    </v>
      </c>
      <c r="C65" s="14">
        <f t="shared" si="3"/>
        <v>1</v>
      </c>
      <c r="D65" s="8">
        <f>Daten!E65</f>
        <v>229</v>
      </c>
      <c r="E65" s="9">
        <f>Daten!D65</f>
        <v>0</v>
      </c>
      <c r="F65" s="8">
        <f t="shared" si="4"/>
        <v>369.13432835820896</v>
      </c>
      <c r="H65" s="25">
        <f t="shared" ca="1" si="5"/>
        <v>1922</v>
      </c>
      <c r="I65" s="7">
        <f t="shared" ca="1" si="6"/>
        <v>11</v>
      </c>
      <c r="J65" s="25">
        <f ca="1">IF(I65=0,0,COUNTIF(I$19:$I65,C65*10+1))</f>
        <v>47</v>
      </c>
      <c r="K65" s="20">
        <f t="shared" ca="1" si="7"/>
        <v>0</v>
      </c>
      <c r="L65" s="23">
        <f t="shared" ca="1" si="8"/>
        <v>1922</v>
      </c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</row>
    <row r="66" spans="1:44" x14ac:dyDescent="0.2">
      <c r="A66" s="14">
        <f>Daten!A66</f>
        <v>10423</v>
      </c>
      <c r="B66" s="7" t="str">
        <f>Daten!B66</f>
        <v xml:space="preserve">Tschanigraben                                     </v>
      </c>
      <c r="C66" s="14">
        <f t="shared" si="3"/>
        <v>1</v>
      </c>
      <c r="D66" s="8">
        <f>Daten!E66</f>
        <v>66</v>
      </c>
      <c r="E66" s="9">
        <f>Daten!D66</f>
        <v>0</v>
      </c>
      <c r="F66" s="8">
        <f t="shared" si="4"/>
        <v>106.38805970149254</v>
      </c>
      <c r="H66" s="25">
        <f t="shared" ca="1" si="5"/>
        <v>554</v>
      </c>
      <c r="I66" s="7">
        <f t="shared" ca="1" si="6"/>
        <v>11</v>
      </c>
      <c r="J66" s="25">
        <f ca="1">IF(I66=0,0,COUNTIF(I$19:$I66,C66*10+1))</f>
        <v>48</v>
      </c>
      <c r="K66" s="20">
        <f t="shared" ca="1" si="7"/>
        <v>0</v>
      </c>
      <c r="L66" s="23">
        <f t="shared" ca="1" si="8"/>
        <v>554</v>
      </c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</row>
    <row r="67" spans="1:44" x14ac:dyDescent="0.2">
      <c r="A67" s="14">
        <f>Daten!A67</f>
        <v>10424</v>
      </c>
      <c r="B67" s="7" t="str">
        <f>Daten!B67</f>
        <v xml:space="preserve">Heugraben                                         </v>
      </c>
      <c r="C67" s="14">
        <f t="shared" si="3"/>
        <v>1</v>
      </c>
      <c r="D67" s="8">
        <f>Daten!E67</f>
        <v>226</v>
      </c>
      <c r="E67" s="9">
        <f>Daten!D67</f>
        <v>0</v>
      </c>
      <c r="F67" s="8">
        <f t="shared" si="4"/>
        <v>364.29850746268659</v>
      </c>
      <c r="H67" s="25">
        <f t="shared" ca="1" si="5"/>
        <v>1896</v>
      </c>
      <c r="I67" s="7">
        <f t="shared" ca="1" si="6"/>
        <v>11</v>
      </c>
      <c r="J67" s="25">
        <f ca="1">IF(I67=0,0,COUNTIF(I$19:$I67,C67*10+1))</f>
        <v>49</v>
      </c>
      <c r="K67" s="20">
        <f t="shared" ca="1" si="7"/>
        <v>0</v>
      </c>
      <c r="L67" s="23">
        <f t="shared" ca="1" si="8"/>
        <v>1896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</row>
    <row r="68" spans="1:44" x14ac:dyDescent="0.2">
      <c r="A68" s="14">
        <f>Daten!A68</f>
        <v>10425</v>
      </c>
      <c r="B68" s="7" t="str">
        <f>Daten!B68</f>
        <v xml:space="preserve">Rohr im Burgenland                                </v>
      </c>
      <c r="C68" s="14">
        <f t="shared" si="3"/>
        <v>1</v>
      </c>
      <c r="D68" s="8">
        <f>Daten!E68</f>
        <v>364</v>
      </c>
      <c r="E68" s="9">
        <f>Daten!D68</f>
        <v>0</v>
      </c>
      <c r="F68" s="8">
        <f t="shared" si="4"/>
        <v>586.74626865671644</v>
      </c>
      <c r="H68" s="25">
        <f t="shared" ca="1" si="5"/>
        <v>3054</v>
      </c>
      <c r="I68" s="7">
        <f t="shared" ca="1" si="6"/>
        <v>11</v>
      </c>
      <c r="J68" s="25">
        <f ca="1">IF(I68=0,0,COUNTIF(I$19:$I68,C68*10+1))</f>
        <v>50</v>
      </c>
      <c r="K68" s="20">
        <f t="shared" ca="1" si="7"/>
        <v>0</v>
      </c>
      <c r="L68" s="23">
        <f t="shared" ca="1" si="8"/>
        <v>3054</v>
      </c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</row>
    <row r="69" spans="1:44" x14ac:dyDescent="0.2">
      <c r="A69" s="14">
        <f>Daten!A69</f>
        <v>10426</v>
      </c>
      <c r="B69" s="7" t="str">
        <f>Daten!B69</f>
        <v xml:space="preserve">Bildein                                           </v>
      </c>
      <c r="C69" s="14">
        <f t="shared" si="3"/>
        <v>1</v>
      </c>
      <c r="D69" s="8">
        <f>Daten!E69</f>
        <v>345</v>
      </c>
      <c r="E69" s="9">
        <f>Daten!D69</f>
        <v>0</v>
      </c>
      <c r="F69" s="8">
        <f t="shared" si="4"/>
        <v>556.11940298507466</v>
      </c>
      <c r="H69" s="25">
        <f t="shared" ca="1" si="5"/>
        <v>2895</v>
      </c>
      <c r="I69" s="7">
        <f t="shared" ca="1" si="6"/>
        <v>11</v>
      </c>
      <c r="J69" s="25">
        <f ca="1">IF(I69=0,0,COUNTIF(I$19:$I69,C69*10+1))</f>
        <v>51</v>
      </c>
      <c r="K69" s="20">
        <f t="shared" ca="1" si="7"/>
        <v>0</v>
      </c>
      <c r="L69" s="23">
        <f t="shared" ca="1" si="8"/>
        <v>2895</v>
      </c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</row>
    <row r="70" spans="1:44" x14ac:dyDescent="0.2">
      <c r="A70" s="14">
        <f>Daten!A70</f>
        <v>10427</v>
      </c>
      <c r="B70" s="7" t="str">
        <f>Daten!B70</f>
        <v xml:space="preserve">Rauchwart                                         </v>
      </c>
      <c r="C70" s="14">
        <f t="shared" si="3"/>
        <v>1</v>
      </c>
      <c r="D70" s="8">
        <f>Daten!E70</f>
        <v>478</v>
      </c>
      <c r="E70" s="9">
        <f>Daten!D70</f>
        <v>0</v>
      </c>
      <c r="F70" s="8">
        <f t="shared" si="4"/>
        <v>770.50746268656712</v>
      </c>
      <c r="H70" s="25">
        <f t="shared" ca="1" si="5"/>
        <v>4011</v>
      </c>
      <c r="I70" s="7">
        <f t="shared" ca="1" si="6"/>
        <v>11</v>
      </c>
      <c r="J70" s="25">
        <f ca="1">IF(I70=0,0,COUNTIF(I$19:$I70,C70*10+1))</f>
        <v>52</v>
      </c>
      <c r="K70" s="20">
        <f t="shared" ca="1" si="7"/>
        <v>0</v>
      </c>
      <c r="L70" s="23">
        <f t="shared" ca="1" si="8"/>
        <v>4011</v>
      </c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</row>
    <row r="71" spans="1:44" x14ac:dyDescent="0.2">
      <c r="A71" s="14">
        <f>Daten!A71</f>
        <v>10428</v>
      </c>
      <c r="B71" s="7" t="str">
        <f>Daten!B71</f>
        <v xml:space="preserve">Moschendorf                                       </v>
      </c>
      <c r="C71" s="14">
        <f t="shared" si="3"/>
        <v>1</v>
      </c>
      <c r="D71" s="8">
        <f>Daten!E71</f>
        <v>379</v>
      </c>
      <c r="E71" s="9">
        <f>Daten!D71</f>
        <v>0</v>
      </c>
      <c r="F71" s="8">
        <f t="shared" si="4"/>
        <v>610.92537313432831</v>
      </c>
      <c r="H71" s="25">
        <f t="shared" ca="1" si="5"/>
        <v>3180</v>
      </c>
      <c r="I71" s="7">
        <f t="shared" ca="1" si="6"/>
        <v>11</v>
      </c>
      <c r="J71" s="25">
        <f ca="1">IF(I71=0,0,COUNTIF(I$19:$I71,C71*10+1))</f>
        <v>53</v>
      </c>
      <c r="K71" s="20">
        <f t="shared" ca="1" si="7"/>
        <v>0</v>
      </c>
      <c r="L71" s="23">
        <f t="shared" ca="1" si="8"/>
        <v>3180</v>
      </c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</row>
    <row r="72" spans="1:44" x14ac:dyDescent="0.2">
      <c r="A72" s="14">
        <f>Daten!A72</f>
        <v>10501</v>
      </c>
      <c r="B72" s="7" t="str">
        <f>Daten!B72</f>
        <v xml:space="preserve">Deutsch Kaltenbrunn                               </v>
      </c>
      <c r="C72" s="14">
        <f t="shared" si="3"/>
        <v>1</v>
      </c>
      <c r="D72" s="8">
        <f>Daten!E72</f>
        <v>1725</v>
      </c>
      <c r="E72" s="9">
        <f>Daten!D72</f>
        <v>0</v>
      </c>
      <c r="F72" s="8">
        <f t="shared" si="4"/>
        <v>2780.5970149253731</v>
      </c>
      <c r="H72" s="25">
        <f t="shared" ca="1" si="5"/>
        <v>14475</v>
      </c>
      <c r="I72" s="7">
        <f t="shared" ca="1" si="6"/>
        <v>11</v>
      </c>
      <c r="J72" s="25">
        <f ca="1">IF(I72=0,0,COUNTIF(I$19:$I72,C72*10+1))</f>
        <v>54</v>
      </c>
      <c r="K72" s="20">
        <f t="shared" ca="1" si="7"/>
        <v>0</v>
      </c>
      <c r="L72" s="23">
        <f t="shared" ca="1" si="8"/>
        <v>14475</v>
      </c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</row>
    <row r="73" spans="1:44" x14ac:dyDescent="0.2">
      <c r="A73" s="14">
        <f>Daten!A73</f>
        <v>10502</v>
      </c>
      <c r="B73" s="7" t="str">
        <f>Daten!B73</f>
        <v xml:space="preserve">Eltendorf                                         </v>
      </c>
      <c r="C73" s="14">
        <f t="shared" si="3"/>
        <v>1</v>
      </c>
      <c r="D73" s="8">
        <f>Daten!E73</f>
        <v>908</v>
      </c>
      <c r="E73" s="9">
        <f>Daten!D73</f>
        <v>0</v>
      </c>
      <c r="F73" s="8">
        <f t="shared" si="4"/>
        <v>1463.641791044776</v>
      </c>
      <c r="H73" s="25">
        <f t="shared" ca="1" si="5"/>
        <v>7619</v>
      </c>
      <c r="I73" s="7">
        <f t="shared" ca="1" si="6"/>
        <v>11</v>
      </c>
      <c r="J73" s="25">
        <f ca="1">IF(I73=0,0,COUNTIF(I$19:$I73,C73*10+1))</f>
        <v>55</v>
      </c>
      <c r="K73" s="20">
        <f t="shared" ca="1" si="7"/>
        <v>0</v>
      </c>
      <c r="L73" s="23">
        <f t="shared" ca="1" si="8"/>
        <v>7619</v>
      </c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</row>
    <row r="74" spans="1:44" x14ac:dyDescent="0.2">
      <c r="A74" s="14">
        <f>Daten!A74</f>
        <v>10503</v>
      </c>
      <c r="B74" s="7" t="str">
        <f>Daten!B74</f>
        <v xml:space="preserve">Heiligenkreuz im Lafnitztal                       </v>
      </c>
      <c r="C74" s="14">
        <f t="shared" si="3"/>
        <v>1</v>
      </c>
      <c r="D74" s="8">
        <f>Daten!E74</f>
        <v>1278</v>
      </c>
      <c r="E74" s="9">
        <f>Daten!D74</f>
        <v>0</v>
      </c>
      <c r="F74" s="8">
        <f t="shared" si="4"/>
        <v>2060.0597014925374</v>
      </c>
      <c r="H74" s="25">
        <f t="shared" ca="1" si="5"/>
        <v>10724</v>
      </c>
      <c r="I74" s="7">
        <f t="shared" ca="1" si="6"/>
        <v>11</v>
      </c>
      <c r="J74" s="25">
        <f ca="1">IF(I74=0,0,COUNTIF(I$19:$I74,C74*10+1))</f>
        <v>56</v>
      </c>
      <c r="K74" s="20">
        <f t="shared" ca="1" si="7"/>
        <v>0</v>
      </c>
      <c r="L74" s="23">
        <f t="shared" ca="1" si="8"/>
        <v>10724</v>
      </c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</row>
    <row r="75" spans="1:44" x14ac:dyDescent="0.2">
      <c r="A75" s="14">
        <f>Daten!A75</f>
        <v>10504</v>
      </c>
      <c r="B75" s="7" t="str">
        <f>Daten!B75</f>
        <v xml:space="preserve">Jennersdorf                                       </v>
      </c>
      <c r="C75" s="14">
        <f t="shared" si="3"/>
        <v>1</v>
      </c>
      <c r="D75" s="8">
        <f>Daten!E75</f>
        <v>4166</v>
      </c>
      <c r="E75" s="9">
        <f>Daten!D75</f>
        <v>0</v>
      </c>
      <c r="F75" s="8">
        <f t="shared" si="4"/>
        <v>6715.3432835820895</v>
      </c>
      <c r="H75" s="25">
        <f t="shared" ca="1" si="5"/>
        <v>34958</v>
      </c>
      <c r="I75" s="7">
        <f t="shared" ca="1" si="6"/>
        <v>11</v>
      </c>
      <c r="J75" s="25">
        <f ca="1">IF(I75=0,0,COUNTIF(I$19:$I75,C75*10+1))</f>
        <v>57</v>
      </c>
      <c r="K75" s="20">
        <f t="shared" ca="1" si="7"/>
        <v>0</v>
      </c>
      <c r="L75" s="23">
        <f t="shared" ca="1" si="8"/>
        <v>34958</v>
      </c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</row>
    <row r="76" spans="1:44" x14ac:dyDescent="0.2">
      <c r="A76" s="14">
        <f>Daten!A76</f>
        <v>10505</v>
      </c>
      <c r="B76" s="7" t="str">
        <f>Daten!B76</f>
        <v xml:space="preserve">Minihof-Liebau                                    </v>
      </c>
      <c r="C76" s="14">
        <f t="shared" si="3"/>
        <v>1</v>
      </c>
      <c r="D76" s="8">
        <f>Daten!E76</f>
        <v>1048</v>
      </c>
      <c r="E76" s="9">
        <f>Daten!D76</f>
        <v>0</v>
      </c>
      <c r="F76" s="8">
        <f t="shared" si="4"/>
        <v>1689.3134328358208</v>
      </c>
      <c r="H76" s="25">
        <f t="shared" ca="1" si="5"/>
        <v>8794</v>
      </c>
      <c r="I76" s="7">
        <f t="shared" ca="1" si="6"/>
        <v>11</v>
      </c>
      <c r="J76" s="25">
        <f ca="1">IF(I76=0,0,COUNTIF(I$19:$I76,C76*10+1))</f>
        <v>58</v>
      </c>
      <c r="K76" s="20">
        <f t="shared" ca="1" si="7"/>
        <v>0</v>
      </c>
      <c r="L76" s="23">
        <f t="shared" ca="1" si="8"/>
        <v>8794</v>
      </c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</row>
    <row r="77" spans="1:44" x14ac:dyDescent="0.2">
      <c r="A77" s="14">
        <f>Daten!A77</f>
        <v>10506</v>
      </c>
      <c r="B77" s="7" t="str">
        <f>Daten!B77</f>
        <v xml:space="preserve">Mogersdorf                                        </v>
      </c>
      <c r="C77" s="14">
        <f t="shared" si="3"/>
        <v>1</v>
      </c>
      <c r="D77" s="8">
        <f>Daten!E77</f>
        <v>1172</v>
      </c>
      <c r="E77" s="9">
        <f>Daten!D77</f>
        <v>0</v>
      </c>
      <c r="F77" s="8">
        <f t="shared" si="4"/>
        <v>1889.1940298507463</v>
      </c>
      <c r="H77" s="25">
        <f t="shared" ca="1" si="5"/>
        <v>9834</v>
      </c>
      <c r="I77" s="7">
        <f t="shared" ca="1" si="6"/>
        <v>11</v>
      </c>
      <c r="J77" s="25">
        <f ca="1">IF(I77=0,0,COUNTIF(I$19:$I77,C77*10+1))</f>
        <v>59</v>
      </c>
      <c r="K77" s="20">
        <f t="shared" ca="1" si="7"/>
        <v>0</v>
      </c>
      <c r="L77" s="23">
        <f t="shared" ca="1" si="8"/>
        <v>9834</v>
      </c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</row>
    <row r="78" spans="1:44" x14ac:dyDescent="0.2">
      <c r="A78" s="14">
        <f>Daten!A78</f>
        <v>10507</v>
      </c>
      <c r="B78" s="7" t="str">
        <f>Daten!B78</f>
        <v xml:space="preserve">Neuhaus am Klausenbach                            </v>
      </c>
      <c r="C78" s="14">
        <f t="shared" si="3"/>
        <v>1</v>
      </c>
      <c r="D78" s="8">
        <f>Daten!E78</f>
        <v>905</v>
      </c>
      <c r="E78" s="9">
        <f>Daten!D78</f>
        <v>0</v>
      </c>
      <c r="F78" s="8">
        <f t="shared" si="4"/>
        <v>1458.8059701492537</v>
      </c>
      <c r="H78" s="25">
        <f t="shared" ca="1" si="5"/>
        <v>7594</v>
      </c>
      <c r="I78" s="7">
        <f t="shared" ca="1" si="6"/>
        <v>11</v>
      </c>
      <c r="J78" s="25">
        <f ca="1">IF(I78=0,0,COUNTIF(I$19:$I78,C78*10+1))</f>
        <v>60</v>
      </c>
      <c r="K78" s="20">
        <f t="shared" ca="1" si="7"/>
        <v>0</v>
      </c>
      <c r="L78" s="23">
        <f t="shared" ca="1" si="8"/>
        <v>7594</v>
      </c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</row>
    <row r="79" spans="1:44" x14ac:dyDescent="0.2">
      <c r="A79" s="14">
        <f>Daten!A79</f>
        <v>10508</v>
      </c>
      <c r="B79" s="7" t="str">
        <f>Daten!B79</f>
        <v xml:space="preserve">Rudersdorf                                        </v>
      </c>
      <c r="C79" s="14">
        <f t="shared" si="3"/>
        <v>1</v>
      </c>
      <c r="D79" s="8">
        <f>Daten!E79</f>
        <v>2209</v>
      </c>
      <c r="E79" s="9">
        <f>Daten!D79</f>
        <v>0</v>
      </c>
      <c r="F79" s="8">
        <f t="shared" si="4"/>
        <v>3560.7761194029849</v>
      </c>
      <c r="H79" s="25">
        <f t="shared" ca="1" si="5"/>
        <v>18536</v>
      </c>
      <c r="I79" s="7">
        <f t="shared" ca="1" si="6"/>
        <v>11</v>
      </c>
      <c r="J79" s="25">
        <f ca="1">IF(I79=0,0,COUNTIF(I$19:$I79,C79*10+1))</f>
        <v>61</v>
      </c>
      <c r="K79" s="20">
        <f t="shared" ca="1" si="7"/>
        <v>0</v>
      </c>
      <c r="L79" s="23">
        <f t="shared" ca="1" si="8"/>
        <v>18536</v>
      </c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</row>
    <row r="80" spans="1:44" x14ac:dyDescent="0.2">
      <c r="A80" s="14">
        <f>Daten!A80</f>
        <v>10509</v>
      </c>
      <c r="B80" s="7" t="str">
        <f>Daten!B80</f>
        <v xml:space="preserve">Sankt Martin an der Raab                          </v>
      </c>
      <c r="C80" s="14">
        <f t="shared" si="3"/>
        <v>1</v>
      </c>
      <c r="D80" s="8">
        <f>Daten!E80</f>
        <v>1967</v>
      </c>
      <c r="E80" s="9">
        <f>Daten!D80</f>
        <v>0</v>
      </c>
      <c r="F80" s="8">
        <f t="shared" si="4"/>
        <v>3170.686567164179</v>
      </c>
      <c r="H80" s="25">
        <f t="shared" ca="1" si="5"/>
        <v>16505</v>
      </c>
      <c r="I80" s="7">
        <f t="shared" ca="1" si="6"/>
        <v>11</v>
      </c>
      <c r="J80" s="25">
        <f ca="1">IF(I80=0,0,COUNTIF(I$19:$I80,C80*10+1))</f>
        <v>62</v>
      </c>
      <c r="K80" s="20">
        <f t="shared" ca="1" si="7"/>
        <v>0</v>
      </c>
      <c r="L80" s="23">
        <f t="shared" ca="1" si="8"/>
        <v>16505</v>
      </c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</row>
    <row r="81" spans="1:44" x14ac:dyDescent="0.2">
      <c r="A81" s="14">
        <f>Daten!A81</f>
        <v>10510</v>
      </c>
      <c r="B81" s="7" t="str">
        <f>Daten!B81</f>
        <v xml:space="preserve">Weichselbaum                                      </v>
      </c>
      <c r="C81" s="14">
        <f t="shared" si="3"/>
        <v>1</v>
      </c>
      <c r="D81" s="8">
        <f>Daten!E81</f>
        <v>708</v>
      </c>
      <c r="E81" s="9">
        <f>Daten!D81</f>
        <v>0</v>
      </c>
      <c r="F81" s="8">
        <f t="shared" si="4"/>
        <v>1141.2537313432836</v>
      </c>
      <c r="H81" s="25">
        <f t="shared" ca="1" si="5"/>
        <v>5941</v>
      </c>
      <c r="I81" s="7">
        <f t="shared" ca="1" si="6"/>
        <v>11</v>
      </c>
      <c r="J81" s="25">
        <f ca="1">IF(I81=0,0,COUNTIF(I$19:$I81,C81*10+1))</f>
        <v>63</v>
      </c>
      <c r="K81" s="20">
        <f t="shared" ca="1" si="7"/>
        <v>0</v>
      </c>
      <c r="L81" s="23">
        <f t="shared" ca="1" si="8"/>
        <v>5941</v>
      </c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</row>
    <row r="82" spans="1:44" x14ac:dyDescent="0.2">
      <c r="A82" s="14">
        <f>Daten!A82</f>
        <v>10511</v>
      </c>
      <c r="B82" s="7" t="str">
        <f>Daten!B82</f>
        <v xml:space="preserve">Königsdorf                                       </v>
      </c>
      <c r="C82" s="14">
        <f t="shared" si="3"/>
        <v>1</v>
      </c>
      <c r="D82" s="8">
        <f>Daten!E82</f>
        <v>782</v>
      </c>
      <c r="E82" s="9">
        <f>Daten!D82</f>
        <v>0</v>
      </c>
      <c r="F82" s="8">
        <f t="shared" si="4"/>
        <v>1260.5373134328358</v>
      </c>
      <c r="H82" s="25">
        <f t="shared" ca="1" si="5"/>
        <v>6562</v>
      </c>
      <c r="I82" s="7">
        <f t="shared" ca="1" si="6"/>
        <v>11</v>
      </c>
      <c r="J82" s="25">
        <f ca="1">IF(I82=0,0,COUNTIF(I$19:$I82,C82*10+1))</f>
        <v>64</v>
      </c>
      <c r="K82" s="20">
        <f t="shared" ca="1" si="7"/>
        <v>0</v>
      </c>
      <c r="L82" s="23">
        <f t="shared" ca="1" si="8"/>
        <v>6562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</row>
    <row r="83" spans="1:44" x14ac:dyDescent="0.2">
      <c r="A83" s="14">
        <f>Daten!A83</f>
        <v>10512</v>
      </c>
      <c r="B83" s="7" t="str">
        <f>Daten!B83</f>
        <v xml:space="preserve">Mühlgraben                                       </v>
      </c>
      <c r="C83" s="14">
        <f t="shared" ref="C83:C146" si="9">INT(A83/10000)</f>
        <v>1</v>
      </c>
      <c r="D83" s="8">
        <f>Daten!E83</f>
        <v>385</v>
      </c>
      <c r="E83" s="9">
        <f>Daten!D83</f>
        <v>0</v>
      </c>
      <c r="F83" s="8">
        <f t="shared" ref="F83:F146" si="10">IF(AND(E83=1,D83&lt;=20000),D83*2,IF(D83&lt;=10000,D83*(1+41/67),IF(D83&lt;=20000,D83*(1+2/3),IF(D83&lt;=50000,D83*(2),D83*(2+1/3))))+IF(AND(D83&gt;9000,D83&lt;=10000),(D83-9000)*(110/201),0)+IF(AND(D83&gt;18000,D83&lt;=20000),(D83-18000)*(3+1/3),0)+IF(AND(D83&gt;45000,D83&lt;=50000),(D83-45000)*(3+1/3),0))</f>
        <v>620.59701492537317</v>
      </c>
      <c r="H83" s="25">
        <f t="shared" ref="H83:H146" ca="1" si="11">ROUND(OFFSET($G$6,C83,0)/OFFSET($F$6,C83,0)*F83,0)</f>
        <v>3231</v>
      </c>
      <c r="I83" s="7">
        <f t="shared" ref="I83:I146" ca="1" si="12">IF(H83&gt;0,C83*10+1,0)</f>
        <v>11</v>
      </c>
      <c r="J83" s="25">
        <f ca="1">IF(I83=0,0,COUNTIF(I$19:$I83,C83*10+1))</f>
        <v>65</v>
      </c>
      <c r="K83" s="20">
        <f t="shared" ref="K83:K146" ca="1" si="13">IF(J83=1,OFFSET($G$6,C83,0)-OFFSET($H$6,C83,0),0)</f>
        <v>0</v>
      </c>
      <c r="L83" s="23">
        <f t="shared" ref="L83:L146" ca="1" si="14">H83+K83</f>
        <v>3231</v>
      </c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</row>
    <row r="84" spans="1:44" x14ac:dyDescent="0.2">
      <c r="A84" s="14">
        <f>Daten!A84</f>
        <v>10601</v>
      </c>
      <c r="B84" s="7" t="str">
        <f>Daten!B84</f>
        <v xml:space="preserve">Draßburg                                         </v>
      </c>
      <c r="C84" s="14">
        <f t="shared" si="9"/>
        <v>1</v>
      </c>
      <c r="D84" s="8">
        <f>Daten!E84</f>
        <v>1229</v>
      </c>
      <c r="E84" s="9">
        <f>Daten!D84</f>
        <v>0</v>
      </c>
      <c r="F84" s="8">
        <f t="shared" si="10"/>
        <v>1981.0746268656717</v>
      </c>
      <c r="H84" s="25">
        <f t="shared" ca="1" si="11"/>
        <v>10313</v>
      </c>
      <c r="I84" s="7">
        <f t="shared" ca="1" si="12"/>
        <v>11</v>
      </c>
      <c r="J84" s="25">
        <f ca="1">IF(I84=0,0,COUNTIF(I$19:$I84,C84*10+1))</f>
        <v>66</v>
      </c>
      <c r="K84" s="20">
        <f t="shared" ca="1" si="13"/>
        <v>0</v>
      </c>
      <c r="L84" s="23">
        <f t="shared" ca="1" si="14"/>
        <v>10313</v>
      </c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</row>
    <row r="85" spans="1:44" x14ac:dyDescent="0.2">
      <c r="A85" s="14">
        <f>Daten!A85</f>
        <v>10602</v>
      </c>
      <c r="B85" s="7" t="str">
        <f>Daten!B85</f>
        <v xml:space="preserve">Forchtenstein                                     </v>
      </c>
      <c r="C85" s="14">
        <f t="shared" si="9"/>
        <v>1</v>
      </c>
      <c r="D85" s="8">
        <f>Daten!E85</f>
        <v>2784</v>
      </c>
      <c r="E85" s="9">
        <f>Daten!D85</f>
        <v>0</v>
      </c>
      <c r="F85" s="8">
        <f t="shared" si="10"/>
        <v>4487.6417910447763</v>
      </c>
      <c r="H85" s="25">
        <f t="shared" ca="1" si="11"/>
        <v>23361</v>
      </c>
      <c r="I85" s="7">
        <f t="shared" ca="1" si="12"/>
        <v>11</v>
      </c>
      <c r="J85" s="25">
        <f ca="1">IF(I85=0,0,COUNTIF(I$19:$I85,C85*10+1))</f>
        <v>67</v>
      </c>
      <c r="K85" s="20">
        <f t="shared" ca="1" si="13"/>
        <v>0</v>
      </c>
      <c r="L85" s="23">
        <f t="shared" ca="1" si="14"/>
        <v>23361</v>
      </c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</row>
    <row r="86" spans="1:44" x14ac:dyDescent="0.2">
      <c r="A86" s="14">
        <f>Daten!A86</f>
        <v>10603</v>
      </c>
      <c r="B86" s="7" t="str">
        <f>Daten!B86</f>
        <v xml:space="preserve">Hirm                                              </v>
      </c>
      <c r="C86" s="14">
        <f t="shared" si="9"/>
        <v>1</v>
      </c>
      <c r="D86" s="8">
        <f>Daten!E86</f>
        <v>1088</v>
      </c>
      <c r="E86" s="9">
        <f>Daten!D86</f>
        <v>0</v>
      </c>
      <c r="F86" s="8">
        <f t="shared" si="10"/>
        <v>1753.7910447761194</v>
      </c>
      <c r="H86" s="25">
        <f t="shared" ca="1" si="11"/>
        <v>9130</v>
      </c>
      <c r="I86" s="7">
        <f t="shared" ca="1" si="12"/>
        <v>11</v>
      </c>
      <c r="J86" s="25">
        <f ca="1">IF(I86=0,0,COUNTIF(I$19:$I86,C86*10+1))</f>
        <v>68</v>
      </c>
      <c r="K86" s="20">
        <f t="shared" ca="1" si="13"/>
        <v>0</v>
      </c>
      <c r="L86" s="23">
        <f t="shared" ca="1" si="14"/>
        <v>9130</v>
      </c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</row>
    <row r="87" spans="1:44" x14ac:dyDescent="0.2">
      <c r="A87" s="14">
        <f>Daten!A87</f>
        <v>10604</v>
      </c>
      <c r="B87" s="7" t="str">
        <f>Daten!B87</f>
        <v xml:space="preserve">Loipersbach im Burgenland                         </v>
      </c>
      <c r="C87" s="14">
        <f t="shared" si="9"/>
        <v>1</v>
      </c>
      <c r="D87" s="8">
        <f>Daten!E87</f>
        <v>1228</v>
      </c>
      <c r="E87" s="9">
        <f>Daten!D87</f>
        <v>0</v>
      </c>
      <c r="F87" s="8">
        <f t="shared" si="10"/>
        <v>1979.4626865671642</v>
      </c>
      <c r="H87" s="25">
        <f t="shared" ca="1" si="11"/>
        <v>10304</v>
      </c>
      <c r="I87" s="7">
        <f t="shared" ca="1" si="12"/>
        <v>11</v>
      </c>
      <c r="J87" s="25">
        <f ca="1">IF(I87=0,0,COUNTIF(I$19:$I87,C87*10+1))</f>
        <v>69</v>
      </c>
      <c r="K87" s="20">
        <f t="shared" ca="1" si="13"/>
        <v>0</v>
      </c>
      <c r="L87" s="23">
        <f t="shared" ca="1" si="14"/>
        <v>10304</v>
      </c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</row>
    <row r="88" spans="1:44" x14ac:dyDescent="0.2">
      <c r="A88" s="14">
        <f>Daten!A88</f>
        <v>10605</v>
      </c>
      <c r="B88" s="7" t="str">
        <f>Daten!B88</f>
        <v xml:space="preserve">Marz                                              </v>
      </c>
      <c r="C88" s="14">
        <f t="shared" si="9"/>
        <v>1</v>
      </c>
      <c r="D88" s="8">
        <f>Daten!E88</f>
        <v>2096</v>
      </c>
      <c r="E88" s="9">
        <f>Daten!D88</f>
        <v>0</v>
      </c>
      <c r="F88" s="8">
        <f t="shared" si="10"/>
        <v>3378.6268656716416</v>
      </c>
      <c r="H88" s="25">
        <f t="shared" ca="1" si="11"/>
        <v>17588</v>
      </c>
      <c r="I88" s="7">
        <f t="shared" ca="1" si="12"/>
        <v>11</v>
      </c>
      <c r="J88" s="25">
        <f ca="1">IF(I88=0,0,COUNTIF(I$19:$I88,C88*10+1))</f>
        <v>70</v>
      </c>
      <c r="K88" s="20">
        <f t="shared" ca="1" si="13"/>
        <v>0</v>
      </c>
      <c r="L88" s="23">
        <f t="shared" ca="1" si="14"/>
        <v>17588</v>
      </c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</row>
    <row r="89" spans="1:44" x14ac:dyDescent="0.2">
      <c r="A89" s="14">
        <f>Daten!A89</f>
        <v>10606</v>
      </c>
      <c r="B89" s="7" t="str">
        <f>Daten!B89</f>
        <v xml:space="preserve">Mattersburg                                       </v>
      </c>
      <c r="C89" s="14">
        <f t="shared" si="9"/>
        <v>1</v>
      </c>
      <c r="D89" s="8">
        <f>Daten!E89</f>
        <v>7542</v>
      </c>
      <c r="E89" s="9">
        <f>Daten!D89</f>
        <v>0</v>
      </c>
      <c r="F89" s="8">
        <f t="shared" si="10"/>
        <v>12157.253731343284</v>
      </c>
      <c r="H89" s="25">
        <f t="shared" ca="1" si="11"/>
        <v>63286</v>
      </c>
      <c r="I89" s="7">
        <f t="shared" ca="1" si="12"/>
        <v>11</v>
      </c>
      <c r="J89" s="25">
        <f ca="1">IF(I89=0,0,COUNTIF(I$19:$I89,C89*10+1))</f>
        <v>71</v>
      </c>
      <c r="K89" s="20">
        <f t="shared" ca="1" si="13"/>
        <v>0</v>
      </c>
      <c r="L89" s="23">
        <f t="shared" ca="1" si="14"/>
        <v>63286</v>
      </c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</row>
    <row r="90" spans="1:44" x14ac:dyDescent="0.2">
      <c r="A90" s="14">
        <f>Daten!A90</f>
        <v>10607</v>
      </c>
      <c r="B90" s="7" t="str">
        <f>Daten!B90</f>
        <v xml:space="preserve">Neudörfl                                         </v>
      </c>
      <c r="C90" s="14">
        <f t="shared" si="9"/>
        <v>1</v>
      </c>
      <c r="D90" s="8">
        <f>Daten!E90</f>
        <v>4952</v>
      </c>
      <c r="E90" s="9">
        <f>Daten!D90</f>
        <v>0</v>
      </c>
      <c r="F90" s="8">
        <f t="shared" si="10"/>
        <v>7982.3283582089553</v>
      </c>
      <c r="H90" s="25">
        <f t="shared" ca="1" si="11"/>
        <v>41553</v>
      </c>
      <c r="I90" s="7">
        <f t="shared" ca="1" si="12"/>
        <v>11</v>
      </c>
      <c r="J90" s="25">
        <f ca="1">IF(I90=0,0,COUNTIF(I$19:$I90,C90*10+1))</f>
        <v>72</v>
      </c>
      <c r="K90" s="20">
        <f t="shared" ca="1" si="13"/>
        <v>0</v>
      </c>
      <c r="L90" s="23">
        <f t="shared" ca="1" si="14"/>
        <v>41553</v>
      </c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</row>
    <row r="91" spans="1:44" x14ac:dyDescent="0.2">
      <c r="A91" s="14">
        <f>Daten!A91</f>
        <v>10608</v>
      </c>
      <c r="B91" s="7" t="str">
        <f>Daten!B91</f>
        <v xml:space="preserve">Pöttelsdorf                                      </v>
      </c>
      <c r="C91" s="14">
        <f t="shared" si="9"/>
        <v>1</v>
      </c>
      <c r="D91" s="8">
        <f>Daten!E91</f>
        <v>763</v>
      </c>
      <c r="E91" s="9">
        <f>Daten!D91</f>
        <v>0</v>
      </c>
      <c r="F91" s="8">
        <f t="shared" si="10"/>
        <v>1229.9104477611941</v>
      </c>
      <c r="H91" s="25">
        <f t="shared" ca="1" si="11"/>
        <v>6402</v>
      </c>
      <c r="I91" s="7">
        <f t="shared" ca="1" si="12"/>
        <v>11</v>
      </c>
      <c r="J91" s="25">
        <f ca="1">IF(I91=0,0,COUNTIF(I$19:$I91,C91*10+1))</f>
        <v>73</v>
      </c>
      <c r="K91" s="20">
        <f t="shared" ca="1" si="13"/>
        <v>0</v>
      </c>
      <c r="L91" s="23">
        <f t="shared" ca="1" si="14"/>
        <v>6402</v>
      </c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</row>
    <row r="92" spans="1:44" x14ac:dyDescent="0.2">
      <c r="A92" s="14">
        <f>Daten!A92</f>
        <v>10609</v>
      </c>
      <c r="B92" s="7" t="str">
        <f>Daten!B92</f>
        <v xml:space="preserve">Pöttsching                                       </v>
      </c>
      <c r="C92" s="14">
        <f t="shared" si="9"/>
        <v>1</v>
      </c>
      <c r="D92" s="8">
        <f>Daten!E92</f>
        <v>3068</v>
      </c>
      <c r="E92" s="9">
        <f>Daten!D92</f>
        <v>0</v>
      </c>
      <c r="F92" s="8">
        <f t="shared" si="10"/>
        <v>4945.4328358208959</v>
      </c>
      <c r="H92" s="25">
        <f t="shared" ca="1" si="11"/>
        <v>25744</v>
      </c>
      <c r="I92" s="7">
        <f t="shared" ca="1" si="12"/>
        <v>11</v>
      </c>
      <c r="J92" s="25">
        <f ca="1">IF(I92=0,0,COUNTIF(I$19:$I92,C92*10+1))</f>
        <v>74</v>
      </c>
      <c r="K92" s="20">
        <f t="shared" ca="1" si="13"/>
        <v>0</v>
      </c>
      <c r="L92" s="23">
        <f t="shared" ca="1" si="14"/>
        <v>25744</v>
      </c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</row>
    <row r="93" spans="1:44" x14ac:dyDescent="0.2">
      <c r="A93" s="14">
        <f>Daten!A93</f>
        <v>10610</v>
      </c>
      <c r="B93" s="7" t="str">
        <f>Daten!B93</f>
        <v xml:space="preserve">Rohrbach bei Mattersburg                          </v>
      </c>
      <c r="C93" s="14">
        <f t="shared" si="9"/>
        <v>1</v>
      </c>
      <c r="D93" s="8">
        <f>Daten!E93</f>
        <v>2624</v>
      </c>
      <c r="E93" s="9">
        <f>Daten!D93</f>
        <v>0</v>
      </c>
      <c r="F93" s="8">
        <f t="shared" si="10"/>
        <v>4229.7313432835817</v>
      </c>
      <c r="H93" s="25">
        <f t="shared" ca="1" si="11"/>
        <v>22019</v>
      </c>
      <c r="I93" s="7">
        <f t="shared" ca="1" si="12"/>
        <v>11</v>
      </c>
      <c r="J93" s="25">
        <f ca="1">IF(I93=0,0,COUNTIF(I$19:$I93,C93*10+1))</f>
        <v>75</v>
      </c>
      <c r="K93" s="20">
        <f t="shared" ca="1" si="13"/>
        <v>0</v>
      </c>
      <c r="L93" s="23">
        <f t="shared" ca="1" si="14"/>
        <v>22019</v>
      </c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</row>
    <row r="94" spans="1:44" x14ac:dyDescent="0.2">
      <c r="A94" s="14">
        <f>Daten!A94</f>
        <v>10611</v>
      </c>
      <c r="B94" s="7" t="str">
        <f>Daten!B94</f>
        <v xml:space="preserve">Bad Sauerbrunn                                    </v>
      </c>
      <c r="C94" s="14">
        <f t="shared" si="9"/>
        <v>1</v>
      </c>
      <c r="D94" s="8">
        <f>Daten!E94</f>
        <v>2345</v>
      </c>
      <c r="E94" s="9">
        <f>Daten!D94</f>
        <v>0</v>
      </c>
      <c r="F94" s="8">
        <f t="shared" si="10"/>
        <v>3780</v>
      </c>
      <c r="H94" s="25">
        <f t="shared" ca="1" si="11"/>
        <v>19677</v>
      </c>
      <c r="I94" s="7">
        <f t="shared" ca="1" si="12"/>
        <v>11</v>
      </c>
      <c r="J94" s="25">
        <f ca="1">IF(I94=0,0,COUNTIF(I$19:$I94,C94*10+1))</f>
        <v>76</v>
      </c>
      <c r="K94" s="20">
        <f t="shared" ca="1" si="13"/>
        <v>0</v>
      </c>
      <c r="L94" s="23">
        <f t="shared" ca="1" si="14"/>
        <v>19677</v>
      </c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</row>
    <row r="95" spans="1:44" x14ac:dyDescent="0.2">
      <c r="A95" s="14">
        <f>Daten!A95</f>
        <v>10612</v>
      </c>
      <c r="B95" s="7" t="str">
        <f>Daten!B95</f>
        <v xml:space="preserve">Schattendorf                                      </v>
      </c>
      <c r="C95" s="14">
        <f t="shared" si="9"/>
        <v>1</v>
      </c>
      <c r="D95" s="8">
        <f>Daten!E95</f>
        <v>2403</v>
      </c>
      <c r="E95" s="9">
        <f>Daten!D95</f>
        <v>0</v>
      </c>
      <c r="F95" s="8">
        <f t="shared" si="10"/>
        <v>3873.4925373134329</v>
      </c>
      <c r="H95" s="25">
        <f t="shared" ca="1" si="11"/>
        <v>20164</v>
      </c>
      <c r="I95" s="7">
        <f t="shared" ca="1" si="12"/>
        <v>11</v>
      </c>
      <c r="J95" s="25">
        <f ca="1">IF(I95=0,0,COUNTIF(I$19:$I95,C95*10+1))</f>
        <v>77</v>
      </c>
      <c r="K95" s="20">
        <f t="shared" ca="1" si="13"/>
        <v>0</v>
      </c>
      <c r="L95" s="23">
        <f t="shared" ca="1" si="14"/>
        <v>20164</v>
      </c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</row>
    <row r="96" spans="1:44" x14ac:dyDescent="0.2">
      <c r="A96" s="14">
        <f>Daten!A96</f>
        <v>10613</v>
      </c>
      <c r="B96" s="7" t="str">
        <f>Daten!B96</f>
        <v xml:space="preserve">Sieggraben                                        </v>
      </c>
      <c r="C96" s="14">
        <f t="shared" si="9"/>
        <v>1</v>
      </c>
      <c r="D96" s="8">
        <f>Daten!E96</f>
        <v>1260</v>
      </c>
      <c r="E96" s="9">
        <f>Daten!D96</f>
        <v>0</v>
      </c>
      <c r="F96" s="8">
        <f t="shared" si="10"/>
        <v>2031.044776119403</v>
      </c>
      <c r="H96" s="25">
        <f t="shared" ca="1" si="11"/>
        <v>10573</v>
      </c>
      <c r="I96" s="7">
        <f t="shared" ca="1" si="12"/>
        <v>11</v>
      </c>
      <c r="J96" s="25">
        <f ca="1">IF(I96=0,0,COUNTIF(I$19:$I96,C96*10+1))</f>
        <v>78</v>
      </c>
      <c r="K96" s="20">
        <f t="shared" ca="1" si="13"/>
        <v>0</v>
      </c>
      <c r="L96" s="23">
        <f t="shared" ca="1" si="14"/>
        <v>10573</v>
      </c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</row>
    <row r="97" spans="1:44" x14ac:dyDescent="0.2">
      <c r="A97" s="14">
        <f>Daten!A97</f>
        <v>10614</v>
      </c>
      <c r="B97" s="7" t="str">
        <f>Daten!B97</f>
        <v xml:space="preserve">Sigleß                                           </v>
      </c>
      <c r="C97" s="14">
        <f t="shared" si="9"/>
        <v>1</v>
      </c>
      <c r="D97" s="8">
        <f>Daten!E97</f>
        <v>1189</v>
      </c>
      <c r="E97" s="9">
        <f>Daten!D97</f>
        <v>0</v>
      </c>
      <c r="F97" s="8">
        <f t="shared" si="10"/>
        <v>1916.5970149253731</v>
      </c>
      <c r="H97" s="25">
        <f t="shared" ca="1" si="11"/>
        <v>9977</v>
      </c>
      <c r="I97" s="7">
        <f t="shared" ca="1" si="12"/>
        <v>11</v>
      </c>
      <c r="J97" s="25">
        <f ca="1">IF(I97=0,0,COUNTIF(I$19:$I97,C97*10+1))</f>
        <v>79</v>
      </c>
      <c r="K97" s="20">
        <f t="shared" ca="1" si="13"/>
        <v>0</v>
      </c>
      <c r="L97" s="23">
        <f t="shared" ca="1" si="14"/>
        <v>9977</v>
      </c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</row>
    <row r="98" spans="1:44" x14ac:dyDescent="0.2">
      <c r="A98" s="14">
        <f>Daten!A98</f>
        <v>10615</v>
      </c>
      <c r="B98" s="7" t="str">
        <f>Daten!B98</f>
        <v xml:space="preserve">Wiesen                                            </v>
      </c>
      <c r="C98" s="14">
        <f t="shared" si="9"/>
        <v>1</v>
      </c>
      <c r="D98" s="8">
        <f>Daten!E98</f>
        <v>2766</v>
      </c>
      <c r="E98" s="9">
        <f>Daten!D98</f>
        <v>0</v>
      </c>
      <c r="F98" s="8">
        <f t="shared" si="10"/>
        <v>4458.626865671642</v>
      </c>
      <c r="H98" s="25">
        <f t="shared" ca="1" si="11"/>
        <v>23210</v>
      </c>
      <c r="I98" s="7">
        <f t="shared" ca="1" si="12"/>
        <v>11</v>
      </c>
      <c r="J98" s="25">
        <f ca="1">IF(I98=0,0,COUNTIF(I$19:$I98,C98*10+1))</f>
        <v>80</v>
      </c>
      <c r="K98" s="20">
        <f t="shared" ca="1" si="13"/>
        <v>0</v>
      </c>
      <c r="L98" s="23">
        <f t="shared" ca="1" si="14"/>
        <v>23210</v>
      </c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</row>
    <row r="99" spans="1:44" x14ac:dyDescent="0.2">
      <c r="A99" s="14">
        <f>Daten!A99</f>
        <v>10616</v>
      </c>
      <c r="B99" s="7" t="str">
        <f>Daten!B99</f>
        <v xml:space="preserve">Antau                                             </v>
      </c>
      <c r="C99" s="14">
        <f t="shared" si="9"/>
        <v>1</v>
      </c>
      <c r="D99" s="8">
        <f>Daten!E99</f>
        <v>831</v>
      </c>
      <c r="E99" s="9">
        <f>Daten!D99</f>
        <v>0</v>
      </c>
      <c r="F99" s="8">
        <f t="shared" si="10"/>
        <v>1339.5223880597016</v>
      </c>
      <c r="H99" s="25">
        <f t="shared" ca="1" si="11"/>
        <v>6973</v>
      </c>
      <c r="I99" s="7">
        <f t="shared" ca="1" si="12"/>
        <v>11</v>
      </c>
      <c r="J99" s="25">
        <f ca="1">IF(I99=0,0,COUNTIF(I$19:$I99,C99*10+1))</f>
        <v>81</v>
      </c>
      <c r="K99" s="20">
        <f t="shared" ca="1" si="13"/>
        <v>0</v>
      </c>
      <c r="L99" s="23">
        <f t="shared" ca="1" si="14"/>
        <v>6973</v>
      </c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</row>
    <row r="100" spans="1:44" x14ac:dyDescent="0.2">
      <c r="A100" s="14">
        <f>Daten!A100</f>
        <v>10617</v>
      </c>
      <c r="B100" s="7" t="str">
        <f>Daten!B100</f>
        <v xml:space="preserve">Baumgarten                                        </v>
      </c>
      <c r="C100" s="14">
        <f t="shared" si="9"/>
        <v>1</v>
      </c>
      <c r="D100" s="8">
        <f>Daten!E100</f>
        <v>920</v>
      </c>
      <c r="E100" s="9">
        <f>Daten!D100</f>
        <v>0</v>
      </c>
      <c r="F100" s="8">
        <f t="shared" si="10"/>
        <v>1482.9850746268658</v>
      </c>
      <c r="H100" s="25">
        <f t="shared" ca="1" si="11"/>
        <v>7720</v>
      </c>
      <c r="I100" s="7">
        <f t="shared" ca="1" si="12"/>
        <v>11</v>
      </c>
      <c r="J100" s="25">
        <f ca="1">IF(I100=0,0,COUNTIF(I$19:$I100,C100*10+1))</f>
        <v>82</v>
      </c>
      <c r="K100" s="20">
        <f t="shared" ca="1" si="13"/>
        <v>0</v>
      </c>
      <c r="L100" s="23">
        <f t="shared" ca="1" si="14"/>
        <v>7720</v>
      </c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</row>
    <row r="101" spans="1:44" x14ac:dyDescent="0.2">
      <c r="A101" s="14">
        <f>Daten!A101</f>
        <v>10618</v>
      </c>
      <c r="B101" s="7" t="str">
        <f>Daten!B101</f>
        <v xml:space="preserve">Zemendorf-Stöttera                               </v>
      </c>
      <c r="C101" s="14">
        <f t="shared" si="9"/>
        <v>1</v>
      </c>
      <c r="D101" s="8">
        <f>Daten!E101</f>
        <v>1283</v>
      </c>
      <c r="E101" s="9">
        <f>Daten!D101</f>
        <v>0</v>
      </c>
      <c r="F101" s="8">
        <f t="shared" si="10"/>
        <v>2068.1194029850744</v>
      </c>
      <c r="H101" s="25">
        <f t="shared" ca="1" si="11"/>
        <v>10766</v>
      </c>
      <c r="I101" s="7">
        <f t="shared" ca="1" si="12"/>
        <v>11</v>
      </c>
      <c r="J101" s="25">
        <f ca="1">IF(I101=0,0,COUNTIF(I$19:$I101,C101*10+1))</f>
        <v>83</v>
      </c>
      <c r="K101" s="20">
        <f t="shared" ca="1" si="13"/>
        <v>0</v>
      </c>
      <c r="L101" s="23">
        <f t="shared" ca="1" si="14"/>
        <v>10766</v>
      </c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</row>
    <row r="102" spans="1:44" x14ac:dyDescent="0.2">
      <c r="A102" s="14">
        <f>Daten!A102</f>
        <v>10619</v>
      </c>
      <c r="B102" s="7" t="str">
        <f>Daten!B102</f>
        <v xml:space="preserve">Krensdorf                                         </v>
      </c>
      <c r="C102" s="14">
        <f t="shared" si="9"/>
        <v>1</v>
      </c>
      <c r="D102" s="8">
        <f>Daten!E102</f>
        <v>624</v>
      </c>
      <c r="E102" s="9">
        <f>Daten!D102</f>
        <v>0</v>
      </c>
      <c r="F102" s="8">
        <f t="shared" si="10"/>
        <v>1005.8507462686567</v>
      </c>
      <c r="H102" s="25">
        <f t="shared" ca="1" si="11"/>
        <v>5236</v>
      </c>
      <c r="I102" s="7">
        <f t="shared" ca="1" si="12"/>
        <v>11</v>
      </c>
      <c r="J102" s="25">
        <f ca="1">IF(I102=0,0,COUNTIF(I$19:$I102,C102*10+1))</f>
        <v>84</v>
      </c>
      <c r="K102" s="20">
        <f t="shared" ca="1" si="13"/>
        <v>0</v>
      </c>
      <c r="L102" s="23">
        <f t="shared" ca="1" si="14"/>
        <v>5236</v>
      </c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</row>
    <row r="103" spans="1:44" x14ac:dyDescent="0.2">
      <c r="A103" s="14">
        <f>Daten!A103</f>
        <v>10701</v>
      </c>
      <c r="B103" s="7" t="str">
        <f>Daten!B103</f>
        <v xml:space="preserve">Andau                                             </v>
      </c>
      <c r="C103" s="14">
        <f t="shared" si="9"/>
        <v>1</v>
      </c>
      <c r="D103" s="8">
        <f>Daten!E103</f>
        <v>2291</v>
      </c>
      <c r="E103" s="9">
        <f>Daten!D103</f>
        <v>0</v>
      </c>
      <c r="F103" s="8">
        <f t="shared" si="10"/>
        <v>3692.9552238805968</v>
      </c>
      <c r="H103" s="25">
        <f t="shared" ca="1" si="11"/>
        <v>19224</v>
      </c>
      <c r="I103" s="7">
        <f t="shared" ca="1" si="12"/>
        <v>11</v>
      </c>
      <c r="J103" s="25">
        <f ca="1">IF(I103=0,0,COUNTIF(I$19:$I103,C103*10+1))</f>
        <v>85</v>
      </c>
      <c r="K103" s="20">
        <f t="shared" ca="1" si="13"/>
        <v>0</v>
      </c>
      <c r="L103" s="23">
        <f t="shared" ca="1" si="14"/>
        <v>19224</v>
      </c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</row>
    <row r="104" spans="1:44" x14ac:dyDescent="0.2">
      <c r="A104" s="14">
        <f>Daten!A104</f>
        <v>10702</v>
      </c>
      <c r="B104" s="7" t="str">
        <f>Daten!B104</f>
        <v xml:space="preserve">Apetlon                                           </v>
      </c>
      <c r="C104" s="14">
        <f t="shared" si="9"/>
        <v>1</v>
      </c>
      <c r="D104" s="8">
        <f>Daten!E104</f>
        <v>1735</v>
      </c>
      <c r="E104" s="9">
        <f>Daten!D104</f>
        <v>0</v>
      </c>
      <c r="F104" s="8">
        <f t="shared" si="10"/>
        <v>2796.7164179104479</v>
      </c>
      <c r="H104" s="25">
        <f t="shared" ca="1" si="11"/>
        <v>14559</v>
      </c>
      <c r="I104" s="7">
        <f t="shared" ca="1" si="12"/>
        <v>11</v>
      </c>
      <c r="J104" s="25">
        <f ca="1">IF(I104=0,0,COUNTIF(I$19:$I104,C104*10+1))</f>
        <v>86</v>
      </c>
      <c r="K104" s="20">
        <f t="shared" ca="1" si="13"/>
        <v>0</v>
      </c>
      <c r="L104" s="23">
        <f t="shared" ca="1" si="14"/>
        <v>14559</v>
      </c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</row>
    <row r="105" spans="1:44" x14ac:dyDescent="0.2">
      <c r="A105" s="14">
        <f>Daten!A105</f>
        <v>10703</v>
      </c>
      <c r="B105" s="7" t="str">
        <f>Daten!B105</f>
        <v xml:space="preserve">Bruckneudorf                                      </v>
      </c>
      <c r="C105" s="14">
        <f t="shared" si="9"/>
        <v>1</v>
      </c>
      <c r="D105" s="8">
        <f>Daten!E105</f>
        <v>3070</v>
      </c>
      <c r="E105" s="9">
        <f>Daten!D105</f>
        <v>0</v>
      </c>
      <c r="F105" s="8">
        <f t="shared" si="10"/>
        <v>4948.6567164179105</v>
      </c>
      <c r="H105" s="25">
        <f t="shared" ca="1" si="11"/>
        <v>25761</v>
      </c>
      <c r="I105" s="7">
        <f t="shared" ca="1" si="12"/>
        <v>11</v>
      </c>
      <c r="J105" s="25">
        <f ca="1">IF(I105=0,0,COUNTIF(I$19:$I105,C105*10+1))</f>
        <v>87</v>
      </c>
      <c r="K105" s="20">
        <f t="shared" ca="1" si="13"/>
        <v>0</v>
      </c>
      <c r="L105" s="23">
        <f t="shared" ca="1" si="14"/>
        <v>25761</v>
      </c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</row>
    <row r="106" spans="1:44" x14ac:dyDescent="0.2">
      <c r="A106" s="14">
        <f>Daten!A106</f>
        <v>10704</v>
      </c>
      <c r="B106" s="7" t="str">
        <f>Daten!B106</f>
        <v xml:space="preserve">Deutsch Jahrndorf                                 </v>
      </c>
      <c r="C106" s="14">
        <f t="shared" si="9"/>
        <v>1</v>
      </c>
      <c r="D106" s="8">
        <f>Daten!E106</f>
        <v>651</v>
      </c>
      <c r="E106" s="9">
        <f>Daten!D106</f>
        <v>0</v>
      </c>
      <c r="F106" s="8">
        <f t="shared" si="10"/>
        <v>1049.3731343283582</v>
      </c>
      <c r="H106" s="25">
        <f t="shared" ca="1" si="11"/>
        <v>5463</v>
      </c>
      <c r="I106" s="7">
        <f t="shared" ca="1" si="12"/>
        <v>11</v>
      </c>
      <c r="J106" s="25">
        <f ca="1">IF(I106=0,0,COUNTIF(I$19:$I106,C106*10+1))</f>
        <v>88</v>
      </c>
      <c r="K106" s="20">
        <f t="shared" ca="1" si="13"/>
        <v>0</v>
      </c>
      <c r="L106" s="23">
        <f t="shared" ca="1" si="14"/>
        <v>5463</v>
      </c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</row>
    <row r="107" spans="1:44" x14ac:dyDescent="0.2">
      <c r="A107" s="14">
        <f>Daten!A107</f>
        <v>10705</v>
      </c>
      <c r="B107" s="7" t="str">
        <f>Daten!B107</f>
        <v xml:space="preserve">Frauenkirchen                                     </v>
      </c>
      <c r="C107" s="14">
        <f t="shared" si="9"/>
        <v>1</v>
      </c>
      <c r="D107" s="8">
        <f>Daten!E107</f>
        <v>2974</v>
      </c>
      <c r="E107" s="9">
        <f>Daten!D107</f>
        <v>0</v>
      </c>
      <c r="F107" s="8">
        <f t="shared" si="10"/>
        <v>4793.9104477611936</v>
      </c>
      <c r="H107" s="25">
        <f t="shared" ca="1" si="11"/>
        <v>24955</v>
      </c>
      <c r="I107" s="7">
        <f t="shared" ca="1" si="12"/>
        <v>11</v>
      </c>
      <c r="J107" s="25">
        <f ca="1">IF(I107=0,0,COUNTIF(I$19:$I107,C107*10+1))</f>
        <v>89</v>
      </c>
      <c r="K107" s="20">
        <f t="shared" ca="1" si="13"/>
        <v>0</v>
      </c>
      <c r="L107" s="23">
        <f t="shared" ca="1" si="14"/>
        <v>24955</v>
      </c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</row>
    <row r="108" spans="1:44" x14ac:dyDescent="0.2">
      <c r="A108" s="14">
        <f>Daten!A108</f>
        <v>10706</v>
      </c>
      <c r="B108" s="7" t="str">
        <f>Daten!B108</f>
        <v xml:space="preserve">Gattendorf                                        </v>
      </c>
      <c r="C108" s="14">
        <f t="shared" si="9"/>
        <v>1</v>
      </c>
      <c r="D108" s="8">
        <f>Daten!E108</f>
        <v>1501</v>
      </c>
      <c r="E108" s="9">
        <f>Daten!D108</f>
        <v>0</v>
      </c>
      <c r="F108" s="8">
        <f t="shared" si="10"/>
        <v>2419.5223880597014</v>
      </c>
      <c r="H108" s="25">
        <f t="shared" ca="1" si="11"/>
        <v>12595</v>
      </c>
      <c r="I108" s="7">
        <f t="shared" ca="1" si="12"/>
        <v>11</v>
      </c>
      <c r="J108" s="25">
        <f ca="1">IF(I108=0,0,COUNTIF(I$19:$I108,C108*10+1))</f>
        <v>90</v>
      </c>
      <c r="K108" s="20">
        <f t="shared" ca="1" si="13"/>
        <v>0</v>
      </c>
      <c r="L108" s="23">
        <f t="shared" ca="1" si="14"/>
        <v>12595</v>
      </c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</row>
    <row r="109" spans="1:44" x14ac:dyDescent="0.2">
      <c r="A109" s="14">
        <f>Daten!A109</f>
        <v>10707</v>
      </c>
      <c r="B109" s="7" t="str">
        <f>Daten!B109</f>
        <v xml:space="preserve">Gols                                              </v>
      </c>
      <c r="C109" s="14">
        <f t="shared" si="9"/>
        <v>1</v>
      </c>
      <c r="D109" s="8">
        <f>Daten!E109</f>
        <v>3982</v>
      </c>
      <c r="E109" s="9">
        <f>Daten!D109</f>
        <v>0</v>
      </c>
      <c r="F109" s="8">
        <f t="shared" si="10"/>
        <v>6418.746268656716</v>
      </c>
      <c r="H109" s="25">
        <f t="shared" ca="1" si="11"/>
        <v>33414</v>
      </c>
      <c r="I109" s="7">
        <f t="shared" ca="1" si="12"/>
        <v>11</v>
      </c>
      <c r="J109" s="25">
        <f ca="1">IF(I109=0,0,COUNTIF(I$19:$I109,C109*10+1))</f>
        <v>91</v>
      </c>
      <c r="K109" s="20">
        <f t="shared" ca="1" si="13"/>
        <v>0</v>
      </c>
      <c r="L109" s="23">
        <f t="shared" ca="1" si="14"/>
        <v>33414</v>
      </c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</row>
    <row r="110" spans="1:44" x14ac:dyDescent="0.2">
      <c r="A110" s="14">
        <f>Daten!A110</f>
        <v>10708</v>
      </c>
      <c r="B110" s="7" t="str">
        <f>Daten!B110</f>
        <v xml:space="preserve">Halbturn                                          </v>
      </c>
      <c r="C110" s="14">
        <f t="shared" si="9"/>
        <v>1</v>
      </c>
      <c r="D110" s="8">
        <f>Daten!E110</f>
        <v>1896</v>
      </c>
      <c r="E110" s="9">
        <f>Daten!D110</f>
        <v>0</v>
      </c>
      <c r="F110" s="8">
        <f t="shared" si="10"/>
        <v>3056.2388059701493</v>
      </c>
      <c r="H110" s="25">
        <f t="shared" ca="1" si="11"/>
        <v>15910</v>
      </c>
      <c r="I110" s="7">
        <f t="shared" ca="1" si="12"/>
        <v>11</v>
      </c>
      <c r="J110" s="25">
        <f ca="1">IF(I110=0,0,COUNTIF(I$19:$I110,C110*10+1))</f>
        <v>92</v>
      </c>
      <c r="K110" s="20">
        <f t="shared" ca="1" si="13"/>
        <v>0</v>
      </c>
      <c r="L110" s="23">
        <f t="shared" ca="1" si="14"/>
        <v>15910</v>
      </c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</row>
    <row r="111" spans="1:44" x14ac:dyDescent="0.2">
      <c r="A111" s="14">
        <f>Daten!A111</f>
        <v>10709</v>
      </c>
      <c r="B111" s="7" t="str">
        <f>Daten!B111</f>
        <v xml:space="preserve">Illmitz                                           </v>
      </c>
      <c r="C111" s="14">
        <f t="shared" si="9"/>
        <v>1</v>
      </c>
      <c r="D111" s="8">
        <f>Daten!E111</f>
        <v>2357</v>
      </c>
      <c r="E111" s="9">
        <f>Daten!D111</f>
        <v>0</v>
      </c>
      <c r="F111" s="8">
        <f t="shared" si="10"/>
        <v>3799.3432835820895</v>
      </c>
      <c r="H111" s="25">
        <f t="shared" ca="1" si="11"/>
        <v>19778</v>
      </c>
      <c r="I111" s="7">
        <f t="shared" ca="1" si="12"/>
        <v>11</v>
      </c>
      <c r="J111" s="25">
        <f ca="1">IF(I111=0,0,COUNTIF(I$19:$I111,C111*10+1))</f>
        <v>93</v>
      </c>
      <c r="K111" s="20">
        <f t="shared" ca="1" si="13"/>
        <v>0</v>
      </c>
      <c r="L111" s="23">
        <f t="shared" ca="1" si="14"/>
        <v>19778</v>
      </c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</row>
    <row r="112" spans="1:44" x14ac:dyDescent="0.2">
      <c r="A112" s="14">
        <f>Daten!A112</f>
        <v>10710</v>
      </c>
      <c r="B112" s="7" t="str">
        <f>Daten!B112</f>
        <v xml:space="preserve">Jois                                              </v>
      </c>
      <c r="C112" s="14">
        <f t="shared" si="9"/>
        <v>1</v>
      </c>
      <c r="D112" s="8">
        <f>Daten!E112</f>
        <v>1638</v>
      </c>
      <c r="E112" s="9">
        <f>Daten!D112</f>
        <v>0</v>
      </c>
      <c r="F112" s="8">
        <f t="shared" si="10"/>
        <v>2640.3582089552237</v>
      </c>
      <c r="H112" s="25">
        <f t="shared" ca="1" si="11"/>
        <v>13745</v>
      </c>
      <c r="I112" s="7">
        <f t="shared" ca="1" si="12"/>
        <v>11</v>
      </c>
      <c r="J112" s="25">
        <f ca="1">IF(I112=0,0,COUNTIF(I$19:$I112,C112*10+1))</f>
        <v>94</v>
      </c>
      <c r="K112" s="20">
        <f t="shared" ca="1" si="13"/>
        <v>0</v>
      </c>
      <c r="L112" s="23">
        <f t="shared" ca="1" si="14"/>
        <v>13745</v>
      </c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</row>
    <row r="113" spans="1:44" x14ac:dyDescent="0.2">
      <c r="A113" s="14">
        <f>Daten!A113</f>
        <v>10711</v>
      </c>
      <c r="B113" s="7" t="str">
        <f>Daten!B113</f>
        <v xml:space="preserve">Kittsee                                           </v>
      </c>
      <c r="C113" s="14">
        <f t="shared" si="9"/>
        <v>1</v>
      </c>
      <c r="D113" s="8">
        <f>Daten!E113</f>
        <v>3721</v>
      </c>
      <c r="E113" s="9">
        <f>Daten!D113</f>
        <v>0</v>
      </c>
      <c r="F113" s="8">
        <f t="shared" si="10"/>
        <v>5998.0298507462685</v>
      </c>
      <c r="H113" s="25">
        <f t="shared" ca="1" si="11"/>
        <v>31224</v>
      </c>
      <c r="I113" s="7">
        <f t="shared" ca="1" si="12"/>
        <v>11</v>
      </c>
      <c r="J113" s="25">
        <f ca="1">IF(I113=0,0,COUNTIF(I$19:$I113,C113*10+1))</f>
        <v>95</v>
      </c>
      <c r="K113" s="20">
        <f t="shared" ca="1" si="13"/>
        <v>0</v>
      </c>
      <c r="L113" s="23">
        <f t="shared" ca="1" si="14"/>
        <v>31224</v>
      </c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</row>
    <row r="114" spans="1:44" x14ac:dyDescent="0.2">
      <c r="A114" s="14">
        <f>Daten!A114</f>
        <v>10712</v>
      </c>
      <c r="B114" s="7" t="str">
        <f>Daten!B114</f>
        <v xml:space="preserve">Mönchhof                                         </v>
      </c>
      <c r="C114" s="14">
        <f t="shared" si="9"/>
        <v>1</v>
      </c>
      <c r="D114" s="8">
        <f>Daten!E114</f>
        <v>2200</v>
      </c>
      <c r="E114" s="9">
        <f>Daten!D114</f>
        <v>0</v>
      </c>
      <c r="F114" s="8">
        <f t="shared" si="10"/>
        <v>3546.2686567164178</v>
      </c>
      <c r="H114" s="25">
        <f t="shared" ca="1" si="11"/>
        <v>18461</v>
      </c>
      <c r="I114" s="7">
        <f t="shared" ca="1" si="12"/>
        <v>11</v>
      </c>
      <c r="J114" s="25">
        <f ca="1">IF(I114=0,0,COUNTIF(I$19:$I114,C114*10+1))</f>
        <v>96</v>
      </c>
      <c r="K114" s="20">
        <f t="shared" ca="1" si="13"/>
        <v>0</v>
      </c>
      <c r="L114" s="23">
        <f t="shared" ca="1" si="14"/>
        <v>18461</v>
      </c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</row>
    <row r="115" spans="1:44" x14ac:dyDescent="0.2">
      <c r="A115" s="14">
        <f>Daten!A115</f>
        <v>10713</v>
      </c>
      <c r="B115" s="7" t="str">
        <f>Daten!B115</f>
        <v xml:space="preserve">Neusiedl am See                                   </v>
      </c>
      <c r="C115" s="14">
        <f t="shared" si="9"/>
        <v>1</v>
      </c>
      <c r="D115" s="8">
        <f>Daten!E115</f>
        <v>8953</v>
      </c>
      <c r="E115" s="9">
        <f>Daten!D115</f>
        <v>0</v>
      </c>
      <c r="F115" s="8">
        <f t="shared" si="10"/>
        <v>14431.701492537313</v>
      </c>
      <c r="H115" s="25">
        <f t="shared" ca="1" si="11"/>
        <v>75126</v>
      </c>
      <c r="I115" s="7">
        <f t="shared" ca="1" si="12"/>
        <v>11</v>
      </c>
      <c r="J115" s="25">
        <f ca="1">IF(I115=0,0,COUNTIF(I$19:$I115,C115*10+1))</f>
        <v>97</v>
      </c>
      <c r="K115" s="20">
        <f t="shared" ca="1" si="13"/>
        <v>0</v>
      </c>
      <c r="L115" s="23">
        <f t="shared" ca="1" si="14"/>
        <v>75126</v>
      </c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</row>
    <row r="116" spans="1:44" x14ac:dyDescent="0.2">
      <c r="A116" s="14">
        <f>Daten!A116</f>
        <v>10714</v>
      </c>
      <c r="B116" s="7" t="str">
        <f>Daten!B116</f>
        <v xml:space="preserve">Nickelsdorf                                       </v>
      </c>
      <c r="C116" s="14">
        <f t="shared" si="9"/>
        <v>1</v>
      </c>
      <c r="D116" s="8">
        <f>Daten!E116</f>
        <v>1856</v>
      </c>
      <c r="E116" s="9">
        <f>Daten!D116</f>
        <v>0</v>
      </c>
      <c r="F116" s="8">
        <f t="shared" si="10"/>
        <v>2991.7611940298507</v>
      </c>
      <c r="H116" s="25">
        <f t="shared" ca="1" si="11"/>
        <v>15574</v>
      </c>
      <c r="I116" s="7">
        <f t="shared" ca="1" si="12"/>
        <v>11</v>
      </c>
      <c r="J116" s="25">
        <f ca="1">IF(I116=0,0,COUNTIF(I$19:$I116,C116*10+1))</f>
        <v>98</v>
      </c>
      <c r="K116" s="20">
        <f t="shared" ca="1" si="13"/>
        <v>0</v>
      </c>
      <c r="L116" s="23">
        <f t="shared" ca="1" si="14"/>
        <v>15574</v>
      </c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</row>
    <row r="117" spans="1:44" x14ac:dyDescent="0.2">
      <c r="A117" s="14">
        <f>Daten!A117</f>
        <v>10715</v>
      </c>
      <c r="B117" s="7" t="str">
        <f>Daten!B117</f>
        <v xml:space="preserve">Pama                                              </v>
      </c>
      <c r="C117" s="14">
        <f t="shared" si="9"/>
        <v>1</v>
      </c>
      <c r="D117" s="8">
        <f>Daten!E117</f>
        <v>1273</v>
      </c>
      <c r="E117" s="9">
        <f>Daten!D117</f>
        <v>0</v>
      </c>
      <c r="F117" s="8">
        <f t="shared" si="10"/>
        <v>2052</v>
      </c>
      <c r="H117" s="25">
        <f t="shared" ca="1" si="11"/>
        <v>10682</v>
      </c>
      <c r="I117" s="7">
        <f t="shared" ca="1" si="12"/>
        <v>11</v>
      </c>
      <c r="J117" s="25">
        <f ca="1">IF(I117=0,0,COUNTIF(I$19:$I117,C117*10+1))</f>
        <v>99</v>
      </c>
      <c r="K117" s="20">
        <f t="shared" ca="1" si="13"/>
        <v>0</v>
      </c>
      <c r="L117" s="23">
        <f t="shared" ca="1" si="14"/>
        <v>10682</v>
      </c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</row>
    <row r="118" spans="1:44" x14ac:dyDescent="0.2">
      <c r="A118" s="14">
        <f>Daten!A118</f>
        <v>10716</v>
      </c>
      <c r="B118" s="7" t="str">
        <f>Daten!B118</f>
        <v xml:space="preserve">Pamhagen                                          </v>
      </c>
      <c r="C118" s="14">
        <f t="shared" si="9"/>
        <v>1</v>
      </c>
      <c r="D118" s="8">
        <f>Daten!E118</f>
        <v>1501</v>
      </c>
      <c r="E118" s="9">
        <f>Daten!D118</f>
        <v>0</v>
      </c>
      <c r="F118" s="8">
        <f t="shared" si="10"/>
        <v>2419.5223880597014</v>
      </c>
      <c r="H118" s="25">
        <f t="shared" ca="1" si="11"/>
        <v>12595</v>
      </c>
      <c r="I118" s="7">
        <f t="shared" ca="1" si="12"/>
        <v>11</v>
      </c>
      <c r="J118" s="25">
        <f ca="1">IF(I118=0,0,COUNTIF(I$19:$I118,C118*10+1))</f>
        <v>100</v>
      </c>
      <c r="K118" s="20">
        <f t="shared" ca="1" si="13"/>
        <v>0</v>
      </c>
      <c r="L118" s="23">
        <f t="shared" ca="1" si="14"/>
        <v>12595</v>
      </c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</row>
    <row r="119" spans="1:44" x14ac:dyDescent="0.2">
      <c r="A119" s="14">
        <f>Daten!A119</f>
        <v>10717</v>
      </c>
      <c r="B119" s="7" t="str">
        <f>Daten!B119</f>
        <v xml:space="preserve">Parndorf                                          </v>
      </c>
      <c r="C119" s="14">
        <f t="shared" si="9"/>
        <v>1</v>
      </c>
      <c r="D119" s="8">
        <f>Daten!E119</f>
        <v>5336</v>
      </c>
      <c r="E119" s="9">
        <f>Daten!D119</f>
        <v>0</v>
      </c>
      <c r="F119" s="8">
        <f t="shared" si="10"/>
        <v>8601.313432835821</v>
      </c>
      <c r="H119" s="25">
        <f t="shared" ca="1" si="11"/>
        <v>44775</v>
      </c>
      <c r="I119" s="7">
        <f t="shared" ca="1" si="12"/>
        <v>11</v>
      </c>
      <c r="J119" s="25">
        <f ca="1">IF(I119=0,0,COUNTIF(I$19:$I119,C119*10+1))</f>
        <v>101</v>
      </c>
      <c r="K119" s="20">
        <f t="shared" ca="1" si="13"/>
        <v>0</v>
      </c>
      <c r="L119" s="23">
        <f t="shared" ca="1" si="14"/>
        <v>44775</v>
      </c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</row>
    <row r="120" spans="1:44" x14ac:dyDescent="0.2">
      <c r="A120" s="14">
        <f>Daten!A120</f>
        <v>10718</v>
      </c>
      <c r="B120" s="7" t="str">
        <f>Daten!B120</f>
        <v xml:space="preserve">Podersdorf am See                                 </v>
      </c>
      <c r="C120" s="14">
        <f t="shared" si="9"/>
        <v>1</v>
      </c>
      <c r="D120" s="8">
        <f>Daten!E120</f>
        <v>2180</v>
      </c>
      <c r="E120" s="9">
        <f>Daten!D120</f>
        <v>0</v>
      </c>
      <c r="F120" s="8">
        <f t="shared" si="10"/>
        <v>3514.0298507462685</v>
      </c>
      <c r="H120" s="25">
        <f t="shared" ca="1" si="11"/>
        <v>18293</v>
      </c>
      <c r="I120" s="7">
        <f t="shared" ca="1" si="12"/>
        <v>11</v>
      </c>
      <c r="J120" s="25">
        <f ca="1">IF(I120=0,0,COUNTIF(I$19:$I120,C120*10+1))</f>
        <v>102</v>
      </c>
      <c r="K120" s="20">
        <f t="shared" ca="1" si="13"/>
        <v>0</v>
      </c>
      <c r="L120" s="23">
        <f t="shared" ca="1" si="14"/>
        <v>18293</v>
      </c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</row>
    <row r="121" spans="1:44" x14ac:dyDescent="0.2">
      <c r="A121" s="14">
        <f>Daten!A121</f>
        <v>10719</v>
      </c>
      <c r="B121" s="7" t="str">
        <f>Daten!B121</f>
        <v xml:space="preserve">Sankt Andrä am Zicksee                           </v>
      </c>
      <c r="C121" s="14">
        <f t="shared" si="9"/>
        <v>1</v>
      </c>
      <c r="D121" s="8">
        <f>Daten!E121</f>
        <v>1388</v>
      </c>
      <c r="E121" s="9">
        <f>Daten!D121</f>
        <v>0</v>
      </c>
      <c r="F121" s="8">
        <f t="shared" si="10"/>
        <v>2237.373134328358</v>
      </c>
      <c r="H121" s="25">
        <f t="shared" ca="1" si="11"/>
        <v>11647</v>
      </c>
      <c r="I121" s="7">
        <f t="shared" ca="1" si="12"/>
        <v>11</v>
      </c>
      <c r="J121" s="25">
        <f ca="1">IF(I121=0,0,COUNTIF(I$19:$I121,C121*10+1))</f>
        <v>103</v>
      </c>
      <c r="K121" s="20">
        <f t="shared" ca="1" si="13"/>
        <v>0</v>
      </c>
      <c r="L121" s="23">
        <f t="shared" ca="1" si="14"/>
        <v>11647</v>
      </c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</row>
    <row r="122" spans="1:44" x14ac:dyDescent="0.2">
      <c r="A122" s="14">
        <f>Daten!A122</f>
        <v>10720</v>
      </c>
      <c r="B122" s="7" t="str">
        <f>Daten!B122</f>
        <v xml:space="preserve">Tadten                                            </v>
      </c>
      <c r="C122" s="14">
        <f t="shared" si="9"/>
        <v>1</v>
      </c>
      <c r="D122" s="8">
        <f>Daten!E122</f>
        <v>1156</v>
      </c>
      <c r="E122" s="9">
        <f>Daten!D122</f>
        <v>0</v>
      </c>
      <c r="F122" s="8">
        <f t="shared" si="10"/>
        <v>1863.4029850746269</v>
      </c>
      <c r="H122" s="25">
        <f t="shared" ca="1" si="11"/>
        <v>9700</v>
      </c>
      <c r="I122" s="7">
        <f t="shared" ca="1" si="12"/>
        <v>11</v>
      </c>
      <c r="J122" s="25">
        <f ca="1">IF(I122=0,0,COUNTIF(I$19:$I122,C122*10+1))</f>
        <v>104</v>
      </c>
      <c r="K122" s="20">
        <f t="shared" ca="1" si="13"/>
        <v>0</v>
      </c>
      <c r="L122" s="23">
        <f t="shared" ca="1" si="14"/>
        <v>9700</v>
      </c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</row>
    <row r="123" spans="1:44" x14ac:dyDescent="0.2">
      <c r="A123" s="14">
        <f>Daten!A123</f>
        <v>10721</v>
      </c>
      <c r="B123" s="7" t="str">
        <f>Daten!B123</f>
        <v xml:space="preserve">Wallern im Burgenland                             </v>
      </c>
      <c r="C123" s="14">
        <f t="shared" si="9"/>
        <v>1</v>
      </c>
      <c r="D123" s="8">
        <f>Daten!E123</f>
        <v>1645</v>
      </c>
      <c r="E123" s="9">
        <f>Daten!D123</f>
        <v>0</v>
      </c>
      <c r="F123" s="8">
        <f t="shared" si="10"/>
        <v>2651.6417910447763</v>
      </c>
      <c r="H123" s="25">
        <f t="shared" ca="1" si="11"/>
        <v>13804</v>
      </c>
      <c r="I123" s="7">
        <f t="shared" ca="1" si="12"/>
        <v>11</v>
      </c>
      <c r="J123" s="25">
        <f ca="1">IF(I123=0,0,COUNTIF(I$19:$I123,C123*10+1))</f>
        <v>105</v>
      </c>
      <c r="K123" s="20">
        <f t="shared" ca="1" si="13"/>
        <v>0</v>
      </c>
      <c r="L123" s="23">
        <f t="shared" ca="1" si="14"/>
        <v>13804</v>
      </c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</row>
    <row r="124" spans="1:44" x14ac:dyDescent="0.2">
      <c r="A124" s="14">
        <f>Daten!A124</f>
        <v>10722</v>
      </c>
      <c r="B124" s="7" t="str">
        <f>Daten!B124</f>
        <v xml:space="preserve">Weiden am See                                     </v>
      </c>
      <c r="C124" s="14">
        <f t="shared" si="9"/>
        <v>1</v>
      </c>
      <c r="D124" s="8">
        <f>Daten!E124</f>
        <v>2603</v>
      </c>
      <c r="E124" s="9">
        <f>Daten!D124</f>
        <v>0</v>
      </c>
      <c r="F124" s="8">
        <f t="shared" si="10"/>
        <v>4195.8805970149251</v>
      </c>
      <c r="H124" s="25">
        <f t="shared" ca="1" si="11"/>
        <v>21842</v>
      </c>
      <c r="I124" s="7">
        <f t="shared" ca="1" si="12"/>
        <v>11</v>
      </c>
      <c r="J124" s="25">
        <f ca="1">IF(I124=0,0,COUNTIF(I$19:$I124,C124*10+1))</f>
        <v>106</v>
      </c>
      <c r="K124" s="20">
        <f t="shared" ca="1" si="13"/>
        <v>0</v>
      </c>
      <c r="L124" s="23">
        <f t="shared" ca="1" si="14"/>
        <v>21842</v>
      </c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</row>
    <row r="125" spans="1:44" x14ac:dyDescent="0.2">
      <c r="A125" s="14">
        <f>Daten!A125</f>
        <v>10723</v>
      </c>
      <c r="B125" s="7" t="str">
        <f>Daten!B125</f>
        <v xml:space="preserve">Winden am See                                     </v>
      </c>
      <c r="C125" s="14">
        <f t="shared" si="9"/>
        <v>1</v>
      </c>
      <c r="D125" s="8">
        <f>Daten!E125</f>
        <v>1390</v>
      </c>
      <c r="E125" s="9">
        <f>Daten!D125</f>
        <v>0</v>
      </c>
      <c r="F125" s="8">
        <f t="shared" si="10"/>
        <v>2240.5970149253731</v>
      </c>
      <c r="H125" s="25">
        <f t="shared" ca="1" si="11"/>
        <v>11664</v>
      </c>
      <c r="I125" s="7">
        <f t="shared" ca="1" si="12"/>
        <v>11</v>
      </c>
      <c r="J125" s="25">
        <f ca="1">IF(I125=0,0,COUNTIF(I$19:$I125,C125*10+1))</f>
        <v>107</v>
      </c>
      <c r="K125" s="20">
        <f t="shared" ca="1" si="13"/>
        <v>0</v>
      </c>
      <c r="L125" s="23">
        <f t="shared" ca="1" si="14"/>
        <v>11664</v>
      </c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</row>
    <row r="126" spans="1:44" x14ac:dyDescent="0.2">
      <c r="A126" s="14">
        <f>Daten!A126</f>
        <v>10724</v>
      </c>
      <c r="B126" s="7" t="str">
        <f>Daten!B126</f>
        <v xml:space="preserve">Zurndorf                                          </v>
      </c>
      <c r="C126" s="14">
        <f t="shared" si="9"/>
        <v>1</v>
      </c>
      <c r="D126" s="8">
        <f>Daten!E126</f>
        <v>2289</v>
      </c>
      <c r="E126" s="9">
        <f>Daten!D126</f>
        <v>0</v>
      </c>
      <c r="F126" s="8">
        <f t="shared" si="10"/>
        <v>3689.7313432835822</v>
      </c>
      <c r="H126" s="25">
        <f t="shared" ca="1" si="11"/>
        <v>19207</v>
      </c>
      <c r="I126" s="7">
        <f t="shared" ca="1" si="12"/>
        <v>11</v>
      </c>
      <c r="J126" s="25">
        <f ca="1">IF(I126=0,0,COUNTIF(I$19:$I126,C126*10+1))</f>
        <v>108</v>
      </c>
      <c r="K126" s="20">
        <f t="shared" ca="1" si="13"/>
        <v>0</v>
      </c>
      <c r="L126" s="23">
        <f t="shared" ca="1" si="14"/>
        <v>19207</v>
      </c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</row>
    <row r="127" spans="1:44" x14ac:dyDescent="0.2">
      <c r="A127" s="14">
        <f>Daten!A127</f>
        <v>10725</v>
      </c>
      <c r="B127" s="7" t="str">
        <f>Daten!B127</f>
        <v xml:space="preserve">Neudorf                                           </v>
      </c>
      <c r="C127" s="14">
        <f t="shared" si="9"/>
        <v>1</v>
      </c>
      <c r="D127" s="8">
        <f>Daten!E127</f>
        <v>821</v>
      </c>
      <c r="E127" s="9">
        <f>Daten!D127</f>
        <v>0</v>
      </c>
      <c r="F127" s="8">
        <f t="shared" si="10"/>
        <v>1323.4029850746269</v>
      </c>
      <c r="H127" s="25">
        <f t="shared" ca="1" si="11"/>
        <v>6889</v>
      </c>
      <c r="I127" s="7">
        <f t="shared" ca="1" si="12"/>
        <v>11</v>
      </c>
      <c r="J127" s="25">
        <f ca="1">IF(I127=0,0,COUNTIF(I$19:$I127,C127*10+1))</f>
        <v>109</v>
      </c>
      <c r="K127" s="20">
        <f t="shared" ca="1" si="13"/>
        <v>0</v>
      </c>
      <c r="L127" s="23">
        <f t="shared" ca="1" si="14"/>
        <v>6889</v>
      </c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</row>
    <row r="128" spans="1:44" x14ac:dyDescent="0.2">
      <c r="A128" s="14">
        <f>Daten!A128</f>
        <v>10726</v>
      </c>
      <c r="B128" s="7" t="str">
        <f>Daten!B128</f>
        <v xml:space="preserve">Potzneusiedl                                      </v>
      </c>
      <c r="C128" s="14">
        <f t="shared" si="9"/>
        <v>1</v>
      </c>
      <c r="D128" s="8">
        <f>Daten!E128</f>
        <v>669</v>
      </c>
      <c r="E128" s="9">
        <f>Daten!D128</f>
        <v>0</v>
      </c>
      <c r="F128" s="8">
        <f t="shared" si="10"/>
        <v>1078.3880597014925</v>
      </c>
      <c r="H128" s="25">
        <f t="shared" ca="1" si="11"/>
        <v>5614</v>
      </c>
      <c r="I128" s="7">
        <f t="shared" ca="1" si="12"/>
        <v>11</v>
      </c>
      <c r="J128" s="25">
        <f ca="1">IF(I128=0,0,COUNTIF(I$19:$I128,C128*10+1))</f>
        <v>110</v>
      </c>
      <c r="K128" s="20">
        <f t="shared" ca="1" si="13"/>
        <v>0</v>
      </c>
      <c r="L128" s="23">
        <f t="shared" ca="1" si="14"/>
        <v>5614</v>
      </c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</row>
    <row r="129" spans="1:44" x14ac:dyDescent="0.2">
      <c r="A129" s="14">
        <f>Daten!A129</f>
        <v>10727</v>
      </c>
      <c r="B129" s="7" t="str">
        <f>Daten!B129</f>
        <v xml:space="preserve">Edelstal                                          </v>
      </c>
      <c r="C129" s="14">
        <f t="shared" si="9"/>
        <v>1</v>
      </c>
      <c r="D129" s="8">
        <f>Daten!E129</f>
        <v>816</v>
      </c>
      <c r="E129" s="9">
        <f>Daten!D129</f>
        <v>0</v>
      </c>
      <c r="F129" s="8">
        <f t="shared" si="10"/>
        <v>1315.3432835820895</v>
      </c>
      <c r="H129" s="25">
        <f t="shared" ca="1" si="11"/>
        <v>6847</v>
      </c>
      <c r="I129" s="7">
        <f t="shared" ca="1" si="12"/>
        <v>11</v>
      </c>
      <c r="J129" s="25">
        <f ca="1">IF(I129=0,0,COUNTIF(I$19:$I129,C129*10+1))</f>
        <v>111</v>
      </c>
      <c r="K129" s="20">
        <f t="shared" ca="1" si="13"/>
        <v>0</v>
      </c>
      <c r="L129" s="23">
        <f t="shared" ca="1" si="14"/>
        <v>6847</v>
      </c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</row>
    <row r="130" spans="1:44" x14ac:dyDescent="0.2">
      <c r="A130" s="14">
        <f>Daten!A130</f>
        <v>10801</v>
      </c>
      <c r="B130" s="7" t="str">
        <f>Daten!B130</f>
        <v xml:space="preserve">Deutschkreutz                                     </v>
      </c>
      <c r="C130" s="14">
        <f t="shared" si="9"/>
        <v>1</v>
      </c>
      <c r="D130" s="8">
        <f>Daten!E130</f>
        <v>3176</v>
      </c>
      <c r="E130" s="9">
        <f>Daten!D130</f>
        <v>0</v>
      </c>
      <c r="F130" s="8">
        <f t="shared" si="10"/>
        <v>5119.5223880597014</v>
      </c>
      <c r="H130" s="25">
        <f t="shared" ca="1" si="11"/>
        <v>26650</v>
      </c>
      <c r="I130" s="7">
        <f t="shared" ca="1" si="12"/>
        <v>11</v>
      </c>
      <c r="J130" s="25">
        <f ca="1">IF(I130=0,0,COUNTIF(I$19:$I130,C130*10+1))</f>
        <v>112</v>
      </c>
      <c r="K130" s="20">
        <f t="shared" ca="1" si="13"/>
        <v>0</v>
      </c>
      <c r="L130" s="23">
        <f t="shared" ca="1" si="14"/>
        <v>26650</v>
      </c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</row>
    <row r="131" spans="1:44" x14ac:dyDescent="0.2">
      <c r="A131" s="14">
        <f>Daten!A131</f>
        <v>10802</v>
      </c>
      <c r="B131" s="7" t="str">
        <f>Daten!B131</f>
        <v xml:space="preserve">Draßmarkt                                        </v>
      </c>
      <c r="C131" s="14">
        <f t="shared" si="9"/>
        <v>1</v>
      </c>
      <c r="D131" s="8">
        <f>Daten!E131</f>
        <v>1372</v>
      </c>
      <c r="E131" s="9">
        <f>Daten!D131</f>
        <v>0</v>
      </c>
      <c r="F131" s="8">
        <f t="shared" si="10"/>
        <v>2211.5820895522388</v>
      </c>
      <c r="H131" s="25">
        <f t="shared" ca="1" si="11"/>
        <v>11513</v>
      </c>
      <c r="I131" s="7">
        <f t="shared" ca="1" si="12"/>
        <v>11</v>
      </c>
      <c r="J131" s="25">
        <f ca="1">IF(I131=0,0,COUNTIF(I$19:$I131,C131*10+1))</f>
        <v>113</v>
      </c>
      <c r="K131" s="20">
        <f t="shared" ca="1" si="13"/>
        <v>0</v>
      </c>
      <c r="L131" s="23">
        <f t="shared" ca="1" si="14"/>
        <v>11513</v>
      </c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</row>
    <row r="132" spans="1:44" x14ac:dyDescent="0.2">
      <c r="A132" s="14">
        <f>Daten!A132</f>
        <v>10803</v>
      </c>
      <c r="B132" s="7" t="str">
        <f>Daten!B132</f>
        <v xml:space="preserve">Frankenau-Unterpullendorf                         </v>
      </c>
      <c r="C132" s="14">
        <f t="shared" si="9"/>
        <v>1</v>
      </c>
      <c r="D132" s="8">
        <f>Daten!E132</f>
        <v>1116</v>
      </c>
      <c r="E132" s="9">
        <f>Daten!D132</f>
        <v>0</v>
      </c>
      <c r="F132" s="8">
        <f t="shared" si="10"/>
        <v>1798.9253731343283</v>
      </c>
      <c r="H132" s="25">
        <f t="shared" ca="1" si="11"/>
        <v>9365</v>
      </c>
      <c r="I132" s="7">
        <f t="shared" ca="1" si="12"/>
        <v>11</v>
      </c>
      <c r="J132" s="25">
        <f ca="1">IF(I132=0,0,COUNTIF(I$19:$I132,C132*10+1))</f>
        <v>114</v>
      </c>
      <c r="K132" s="20">
        <f t="shared" ca="1" si="13"/>
        <v>0</v>
      </c>
      <c r="L132" s="23">
        <f t="shared" ca="1" si="14"/>
        <v>9365</v>
      </c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</row>
    <row r="133" spans="1:44" x14ac:dyDescent="0.2">
      <c r="A133" s="14">
        <f>Daten!A133</f>
        <v>10804</v>
      </c>
      <c r="B133" s="7" t="str">
        <f>Daten!B133</f>
        <v xml:space="preserve">Großwarasdorf                                    </v>
      </c>
      <c r="C133" s="14">
        <f t="shared" si="9"/>
        <v>1</v>
      </c>
      <c r="D133" s="8">
        <f>Daten!E133</f>
        <v>1356</v>
      </c>
      <c r="E133" s="9">
        <f>Daten!D133</f>
        <v>0</v>
      </c>
      <c r="F133" s="8">
        <f t="shared" si="10"/>
        <v>2185.7910447761192</v>
      </c>
      <c r="H133" s="25">
        <f t="shared" ca="1" si="11"/>
        <v>11378</v>
      </c>
      <c r="I133" s="7">
        <f t="shared" ca="1" si="12"/>
        <v>11</v>
      </c>
      <c r="J133" s="25">
        <f ca="1">IF(I133=0,0,COUNTIF(I$19:$I133,C133*10+1))</f>
        <v>115</v>
      </c>
      <c r="K133" s="20">
        <f t="shared" ca="1" si="13"/>
        <v>0</v>
      </c>
      <c r="L133" s="23">
        <f t="shared" ca="1" si="14"/>
        <v>11378</v>
      </c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</row>
    <row r="134" spans="1:44" x14ac:dyDescent="0.2">
      <c r="A134" s="14">
        <f>Daten!A134</f>
        <v>10805</v>
      </c>
      <c r="B134" s="7" t="str">
        <f>Daten!B134</f>
        <v xml:space="preserve">Horitschon                                        </v>
      </c>
      <c r="C134" s="14">
        <f t="shared" si="9"/>
        <v>1</v>
      </c>
      <c r="D134" s="8">
        <f>Daten!E134</f>
        <v>1836</v>
      </c>
      <c r="E134" s="9">
        <f>Daten!D134</f>
        <v>0</v>
      </c>
      <c r="F134" s="8">
        <f t="shared" si="10"/>
        <v>2959.5223880597014</v>
      </c>
      <c r="H134" s="25">
        <f t="shared" ca="1" si="11"/>
        <v>15406</v>
      </c>
      <c r="I134" s="7">
        <f t="shared" ca="1" si="12"/>
        <v>11</v>
      </c>
      <c r="J134" s="25">
        <f ca="1">IF(I134=0,0,COUNTIF(I$19:$I134,C134*10+1))</f>
        <v>116</v>
      </c>
      <c r="K134" s="20">
        <f t="shared" ca="1" si="13"/>
        <v>0</v>
      </c>
      <c r="L134" s="23">
        <f t="shared" ca="1" si="14"/>
        <v>15406</v>
      </c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</row>
    <row r="135" spans="1:44" x14ac:dyDescent="0.2">
      <c r="A135" s="14">
        <f>Daten!A135</f>
        <v>10806</v>
      </c>
      <c r="B135" s="7" t="str">
        <f>Daten!B135</f>
        <v xml:space="preserve">Kaisersdorf                                       </v>
      </c>
      <c r="C135" s="14">
        <f t="shared" si="9"/>
        <v>1</v>
      </c>
      <c r="D135" s="8">
        <f>Daten!E135</f>
        <v>598</v>
      </c>
      <c r="E135" s="9">
        <f>Daten!D135</f>
        <v>0</v>
      </c>
      <c r="F135" s="8">
        <f t="shared" si="10"/>
        <v>963.94029850746267</v>
      </c>
      <c r="H135" s="25">
        <f t="shared" ca="1" si="11"/>
        <v>5018</v>
      </c>
      <c r="I135" s="7">
        <f t="shared" ca="1" si="12"/>
        <v>11</v>
      </c>
      <c r="J135" s="25">
        <f ca="1">IF(I135=0,0,COUNTIF(I$19:$I135,C135*10+1))</f>
        <v>117</v>
      </c>
      <c r="K135" s="20">
        <f t="shared" ca="1" si="13"/>
        <v>0</v>
      </c>
      <c r="L135" s="23">
        <f t="shared" ca="1" si="14"/>
        <v>5018</v>
      </c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</row>
    <row r="136" spans="1:44" x14ac:dyDescent="0.2">
      <c r="A136" s="14">
        <f>Daten!A136</f>
        <v>10807</v>
      </c>
      <c r="B136" s="7" t="str">
        <f>Daten!B136</f>
        <v xml:space="preserve">Kobersdorf                                        </v>
      </c>
      <c r="C136" s="14">
        <f t="shared" si="9"/>
        <v>1</v>
      </c>
      <c r="D136" s="8">
        <f>Daten!E136</f>
        <v>1876</v>
      </c>
      <c r="E136" s="9">
        <f>Daten!D136</f>
        <v>0</v>
      </c>
      <c r="F136" s="8">
        <f t="shared" si="10"/>
        <v>3024</v>
      </c>
      <c r="H136" s="25">
        <f t="shared" ca="1" si="11"/>
        <v>15742</v>
      </c>
      <c r="I136" s="7">
        <f t="shared" ca="1" si="12"/>
        <v>11</v>
      </c>
      <c r="J136" s="25">
        <f ca="1">IF(I136=0,0,COUNTIF(I$19:$I136,C136*10+1))</f>
        <v>118</v>
      </c>
      <c r="K136" s="20">
        <f t="shared" ca="1" si="13"/>
        <v>0</v>
      </c>
      <c r="L136" s="23">
        <f t="shared" ca="1" si="14"/>
        <v>15742</v>
      </c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</row>
    <row r="137" spans="1:44" x14ac:dyDescent="0.2">
      <c r="A137" s="14">
        <f>Daten!A137</f>
        <v>10808</v>
      </c>
      <c r="B137" s="7" t="str">
        <f>Daten!B137</f>
        <v xml:space="preserve">Lackenbach                                        </v>
      </c>
      <c r="C137" s="14">
        <f t="shared" si="9"/>
        <v>1</v>
      </c>
      <c r="D137" s="8">
        <f>Daten!E137</f>
        <v>1148</v>
      </c>
      <c r="E137" s="9">
        <f>Daten!D137</f>
        <v>0</v>
      </c>
      <c r="F137" s="8">
        <f t="shared" si="10"/>
        <v>1850.5074626865671</v>
      </c>
      <c r="H137" s="25">
        <f t="shared" ca="1" si="11"/>
        <v>9633</v>
      </c>
      <c r="I137" s="7">
        <f t="shared" ca="1" si="12"/>
        <v>11</v>
      </c>
      <c r="J137" s="25">
        <f ca="1">IF(I137=0,0,COUNTIF(I$19:$I137,C137*10+1))</f>
        <v>119</v>
      </c>
      <c r="K137" s="20">
        <f t="shared" ca="1" si="13"/>
        <v>0</v>
      </c>
      <c r="L137" s="23">
        <f t="shared" ca="1" si="14"/>
        <v>9633</v>
      </c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</row>
    <row r="138" spans="1:44" x14ac:dyDescent="0.2">
      <c r="A138" s="14">
        <f>Daten!A138</f>
        <v>10809</v>
      </c>
      <c r="B138" s="7" t="str">
        <f>Daten!B138</f>
        <v xml:space="preserve">Lockenhaus                                        </v>
      </c>
      <c r="C138" s="14">
        <f t="shared" si="9"/>
        <v>1</v>
      </c>
      <c r="D138" s="8">
        <f>Daten!E138</f>
        <v>2057</v>
      </c>
      <c r="E138" s="9">
        <f>Daten!D138</f>
        <v>0</v>
      </c>
      <c r="F138" s="8">
        <f t="shared" si="10"/>
        <v>3315.7611940298507</v>
      </c>
      <c r="H138" s="25">
        <f t="shared" ca="1" si="11"/>
        <v>17261</v>
      </c>
      <c r="I138" s="7">
        <f t="shared" ca="1" si="12"/>
        <v>11</v>
      </c>
      <c r="J138" s="25">
        <f ca="1">IF(I138=0,0,COUNTIF(I$19:$I138,C138*10+1))</f>
        <v>120</v>
      </c>
      <c r="K138" s="20">
        <f t="shared" ca="1" si="13"/>
        <v>0</v>
      </c>
      <c r="L138" s="23">
        <f t="shared" ca="1" si="14"/>
        <v>17261</v>
      </c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</row>
    <row r="139" spans="1:44" x14ac:dyDescent="0.2">
      <c r="A139" s="14">
        <f>Daten!A139</f>
        <v>10810</v>
      </c>
      <c r="B139" s="7" t="str">
        <f>Daten!B139</f>
        <v xml:space="preserve">Lutzmannsburg                                     </v>
      </c>
      <c r="C139" s="14">
        <f t="shared" si="9"/>
        <v>1</v>
      </c>
      <c r="D139" s="8">
        <f>Daten!E139</f>
        <v>840</v>
      </c>
      <c r="E139" s="9">
        <f>Daten!D139</f>
        <v>0</v>
      </c>
      <c r="F139" s="8">
        <f t="shared" si="10"/>
        <v>1354.0298507462687</v>
      </c>
      <c r="H139" s="25">
        <f t="shared" ca="1" si="11"/>
        <v>7049</v>
      </c>
      <c r="I139" s="7">
        <f t="shared" ca="1" si="12"/>
        <v>11</v>
      </c>
      <c r="J139" s="25">
        <f ca="1">IF(I139=0,0,COUNTIF(I$19:$I139,C139*10+1))</f>
        <v>121</v>
      </c>
      <c r="K139" s="20">
        <f t="shared" ca="1" si="13"/>
        <v>0</v>
      </c>
      <c r="L139" s="23">
        <f t="shared" ca="1" si="14"/>
        <v>7049</v>
      </c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</row>
    <row r="140" spans="1:44" x14ac:dyDescent="0.2">
      <c r="A140" s="14">
        <f>Daten!A140</f>
        <v>10811</v>
      </c>
      <c r="B140" s="7" t="str">
        <f>Daten!B140</f>
        <v xml:space="preserve">Mannersdorf an der Rabnitz                        </v>
      </c>
      <c r="C140" s="14">
        <f t="shared" si="9"/>
        <v>1</v>
      </c>
      <c r="D140" s="8">
        <f>Daten!E140</f>
        <v>1782</v>
      </c>
      <c r="E140" s="9">
        <f>Daten!D140</f>
        <v>0</v>
      </c>
      <c r="F140" s="8">
        <f t="shared" si="10"/>
        <v>2872.4776119402986</v>
      </c>
      <c r="H140" s="25">
        <f t="shared" ca="1" si="11"/>
        <v>14953</v>
      </c>
      <c r="I140" s="7">
        <f t="shared" ca="1" si="12"/>
        <v>11</v>
      </c>
      <c r="J140" s="25">
        <f ca="1">IF(I140=0,0,COUNTIF(I$19:$I140,C140*10+1))</f>
        <v>122</v>
      </c>
      <c r="K140" s="20">
        <f t="shared" ca="1" si="13"/>
        <v>0</v>
      </c>
      <c r="L140" s="23">
        <f t="shared" ca="1" si="14"/>
        <v>14953</v>
      </c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</row>
    <row r="141" spans="1:44" x14ac:dyDescent="0.2">
      <c r="A141" s="14">
        <f>Daten!A141</f>
        <v>10812</v>
      </c>
      <c r="B141" s="7" t="str">
        <f>Daten!B141</f>
        <v xml:space="preserve">Markt Sankt Martin                                </v>
      </c>
      <c r="C141" s="14">
        <f t="shared" si="9"/>
        <v>1</v>
      </c>
      <c r="D141" s="8">
        <f>Daten!E141</f>
        <v>1280</v>
      </c>
      <c r="E141" s="9">
        <f>Daten!D141</f>
        <v>0</v>
      </c>
      <c r="F141" s="8">
        <f t="shared" si="10"/>
        <v>2063.2835820895521</v>
      </c>
      <c r="H141" s="25">
        <f t="shared" ca="1" si="11"/>
        <v>10741</v>
      </c>
      <c r="I141" s="7">
        <f t="shared" ca="1" si="12"/>
        <v>11</v>
      </c>
      <c r="J141" s="25">
        <f ca="1">IF(I141=0,0,COUNTIF(I$19:$I141,C141*10+1))</f>
        <v>123</v>
      </c>
      <c r="K141" s="20">
        <f t="shared" ca="1" si="13"/>
        <v>0</v>
      </c>
      <c r="L141" s="23">
        <f t="shared" ca="1" si="14"/>
        <v>10741</v>
      </c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</row>
    <row r="142" spans="1:44" x14ac:dyDescent="0.2">
      <c r="A142" s="14">
        <f>Daten!A142</f>
        <v>10813</v>
      </c>
      <c r="B142" s="7" t="str">
        <f>Daten!B142</f>
        <v xml:space="preserve">Neckenmarkt                                       </v>
      </c>
      <c r="C142" s="14">
        <f t="shared" si="9"/>
        <v>1</v>
      </c>
      <c r="D142" s="8">
        <f>Daten!E142</f>
        <v>1674</v>
      </c>
      <c r="E142" s="9">
        <f>Daten!D142</f>
        <v>0</v>
      </c>
      <c r="F142" s="8">
        <f t="shared" si="10"/>
        <v>2698.3880597014927</v>
      </c>
      <c r="H142" s="25">
        <f t="shared" ca="1" si="11"/>
        <v>14047</v>
      </c>
      <c r="I142" s="7">
        <f t="shared" ca="1" si="12"/>
        <v>11</v>
      </c>
      <c r="J142" s="25">
        <f ca="1">IF(I142=0,0,COUNTIF(I$19:$I142,C142*10+1))</f>
        <v>124</v>
      </c>
      <c r="K142" s="20">
        <f t="shared" ca="1" si="13"/>
        <v>0</v>
      </c>
      <c r="L142" s="23">
        <f t="shared" ca="1" si="14"/>
        <v>14047</v>
      </c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</row>
    <row r="143" spans="1:44" x14ac:dyDescent="0.2">
      <c r="A143" s="14">
        <f>Daten!A143</f>
        <v>10814</v>
      </c>
      <c r="B143" s="7" t="str">
        <f>Daten!B143</f>
        <v xml:space="preserve">Neutal                                            </v>
      </c>
      <c r="C143" s="14">
        <f t="shared" si="9"/>
        <v>1</v>
      </c>
      <c r="D143" s="8">
        <f>Daten!E143</f>
        <v>1109</v>
      </c>
      <c r="E143" s="9">
        <f>Daten!D143</f>
        <v>0</v>
      </c>
      <c r="F143" s="8">
        <f t="shared" si="10"/>
        <v>1787.641791044776</v>
      </c>
      <c r="H143" s="25">
        <f t="shared" ca="1" si="11"/>
        <v>9306</v>
      </c>
      <c r="I143" s="7">
        <f t="shared" ca="1" si="12"/>
        <v>11</v>
      </c>
      <c r="J143" s="25">
        <f ca="1">IF(I143=0,0,COUNTIF(I$19:$I143,C143*10+1))</f>
        <v>125</v>
      </c>
      <c r="K143" s="20">
        <f t="shared" ca="1" si="13"/>
        <v>0</v>
      </c>
      <c r="L143" s="23">
        <f t="shared" ca="1" si="14"/>
        <v>9306</v>
      </c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</row>
    <row r="144" spans="1:44" x14ac:dyDescent="0.2">
      <c r="A144" s="14">
        <f>Daten!A144</f>
        <v>10815</v>
      </c>
      <c r="B144" s="7" t="str">
        <f>Daten!B144</f>
        <v xml:space="preserve">Nikitsch                                          </v>
      </c>
      <c r="C144" s="14">
        <f t="shared" si="9"/>
        <v>1</v>
      </c>
      <c r="D144" s="8">
        <f>Daten!E144</f>
        <v>1407</v>
      </c>
      <c r="E144" s="9">
        <f>Daten!D144</f>
        <v>0</v>
      </c>
      <c r="F144" s="8">
        <f t="shared" si="10"/>
        <v>2268</v>
      </c>
      <c r="H144" s="25">
        <f t="shared" ca="1" si="11"/>
        <v>11806</v>
      </c>
      <c r="I144" s="7">
        <f t="shared" ca="1" si="12"/>
        <v>11</v>
      </c>
      <c r="J144" s="25">
        <f ca="1">IF(I144=0,0,COUNTIF(I$19:$I144,C144*10+1))</f>
        <v>126</v>
      </c>
      <c r="K144" s="20">
        <f t="shared" ca="1" si="13"/>
        <v>0</v>
      </c>
      <c r="L144" s="23">
        <f t="shared" ca="1" si="14"/>
        <v>11806</v>
      </c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</row>
    <row r="145" spans="1:44" x14ac:dyDescent="0.2">
      <c r="A145" s="14">
        <f>Daten!A145</f>
        <v>10816</v>
      </c>
      <c r="B145" s="7" t="str">
        <f>Daten!B145</f>
        <v xml:space="preserve">Oberpullendorf                                    </v>
      </c>
      <c r="C145" s="14">
        <f t="shared" si="9"/>
        <v>1</v>
      </c>
      <c r="D145" s="8">
        <f>Daten!E145</f>
        <v>3345</v>
      </c>
      <c r="E145" s="9">
        <f>Daten!D145</f>
        <v>0</v>
      </c>
      <c r="F145" s="8">
        <f t="shared" si="10"/>
        <v>5391.940298507463</v>
      </c>
      <c r="H145" s="25">
        <f t="shared" ca="1" si="11"/>
        <v>28069</v>
      </c>
      <c r="I145" s="7">
        <f t="shared" ca="1" si="12"/>
        <v>11</v>
      </c>
      <c r="J145" s="25">
        <f ca="1">IF(I145=0,0,COUNTIF(I$19:$I145,C145*10+1))</f>
        <v>127</v>
      </c>
      <c r="K145" s="20">
        <f t="shared" ca="1" si="13"/>
        <v>0</v>
      </c>
      <c r="L145" s="23">
        <f t="shared" ca="1" si="14"/>
        <v>28069</v>
      </c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</row>
    <row r="146" spans="1:44" x14ac:dyDescent="0.2">
      <c r="A146" s="14">
        <f>Daten!A146</f>
        <v>10817</v>
      </c>
      <c r="B146" s="7" t="str">
        <f>Daten!B146</f>
        <v xml:space="preserve">Pilgersdorf                                       </v>
      </c>
      <c r="C146" s="14">
        <f t="shared" si="9"/>
        <v>1</v>
      </c>
      <c r="D146" s="8">
        <f>Daten!E146</f>
        <v>1579</v>
      </c>
      <c r="E146" s="9">
        <f>Daten!D146</f>
        <v>0</v>
      </c>
      <c r="F146" s="8">
        <f t="shared" si="10"/>
        <v>2545.2537313432836</v>
      </c>
      <c r="H146" s="25">
        <f t="shared" ca="1" si="11"/>
        <v>13250</v>
      </c>
      <c r="I146" s="7">
        <f t="shared" ca="1" si="12"/>
        <v>11</v>
      </c>
      <c r="J146" s="25">
        <f ca="1">IF(I146=0,0,COUNTIF(I$19:$I146,C146*10+1))</f>
        <v>128</v>
      </c>
      <c r="K146" s="20">
        <f t="shared" ca="1" si="13"/>
        <v>0</v>
      </c>
      <c r="L146" s="23">
        <f t="shared" ca="1" si="14"/>
        <v>13250</v>
      </c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</row>
    <row r="147" spans="1:44" x14ac:dyDescent="0.2">
      <c r="A147" s="14">
        <f>Daten!A147</f>
        <v>10818</v>
      </c>
      <c r="B147" s="7" t="str">
        <f>Daten!B147</f>
        <v xml:space="preserve">Piringsdorf                                       </v>
      </c>
      <c r="C147" s="14">
        <f t="shared" ref="C147:C210" si="15">INT(A147/10000)</f>
        <v>1</v>
      </c>
      <c r="D147" s="8">
        <f>Daten!E147</f>
        <v>830</v>
      </c>
      <c r="E147" s="9">
        <f>Daten!D147</f>
        <v>0</v>
      </c>
      <c r="F147" s="8">
        <f t="shared" ref="F147:F210" si="16">IF(AND(E147=1,D147&lt;=20000),D147*2,IF(D147&lt;=10000,D147*(1+41/67),IF(D147&lt;=20000,D147*(1+2/3),IF(D147&lt;=50000,D147*(2),D147*(2+1/3))))+IF(AND(D147&gt;9000,D147&lt;=10000),(D147-9000)*(110/201),0)+IF(AND(D147&gt;18000,D147&lt;=20000),(D147-18000)*(3+1/3),0)+IF(AND(D147&gt;45000,D147&lt;=50000),(D147-45000)*(3+1/3),0))</f>
        <v>1337.9104477611941</v>
      </c>
      <c r="H147" s="25">
        <f t="shared" ref="H147:H210" ca="1" si="17">ROUND(OFFSET($G$6,C147,0)/OFFSET($F$6,C147,0)*F147,0)</f>
        <v>6965</v>
      </c>
      <c r="I147" s="7">
        <f t="shared" ref="I147:I210" ca="1" si="18">IF(H147&gt;0,C147*10+1,0)</f>
        <v>11</v>
      </c>
      <c r="J147" s="25">
        <f ca="1">IF(I147=0,0,COUNTIF(I$19:$I147,C147*10+1))</f>
        <v>129</v>
      </c>
      <c r="K147" s="20">
        <f t="shared" ref="K147:K210" ca="1" si="19">IF(J147=1,OFFSET($G$6,C147,0)-OFFSET($H$6,C147,0),0)</f>
        <v>0</v>
      </c>
      <c r="L147" s="23">
        <f t="shared" ref="L147:L210" ca="1" si="20">H147+K147</f>
        <v>6965</v>
      </c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</row>
    <row r="148" spans="1:44" x14ac:dyDescent="0.2">
      <c r="A148" s="14">
        <f>Daten!A148</f>
        <v>10819</v>
      </c>
      <c r="B148" s="7" t="str">
        <f>Daten!B148</f>
        <v xml:space="preserve">Raiding                                           </v>
      </c>
      <c r="C148" s="14">
        <f t="shared" si="15"/>
        <v>1</v>
      </c>
      <c r="D148" s="8">
        <f>Daten!E148</f>
        <v>912</v>
      </c>
      <c r="E148" s="9">
        <f>Daten!D148</f>
        <v>0</v>
      </c>
      <c r="F148" s="8">
        <f t="shared" si="16"/>
        <v>1470.0895522388059</v>
      </c>
      <c r="H148" s="25">
        <f t="shared" ca="1" si="17"/>
        <v>7653</v>
      </c>
      <c r="I148" s="7">
        <f t="shared" ca="1" si="18"/>
        <v>11</v>
      </c>
      <c r="J148" s="25">
        <f ca="1">IF(I148=0,0,COUNTIF(I$19:$I148,C148*10+1))</f>
        <v>130</v>
      </c>
      <c r="K148" s="20">
        <f t="shared" ca="1" si="19"/>
        <v>0</v>
      </c>
      <c r="L148" s="23">
        <f t="shared" ca="1" si="20"/>
        <v>7653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</row>
    <row r="149" spans="1:44" x14ac:dyDescent="0.2">
      <c r="A149" s="14">
        <f>Daten!A149</f>
        <v>10820</v>
      </c>
      <c r="B149" s="7" t="str">
        <f>Daten!B149</f>
        <v xml:space="preserve">Ritzing                                           </v>
      </c>
      <c r="C149" s="14">
        <f t="shared" si="15"/>
        <v>1</v>
      </c>
      <c r="D149" s="8">
        <f>Daten!E149</f>
        <v>924</v>
      </c>
      <c r="E149" s="9">
        <f>Daten!D149</f>
        <v>0</v>
      </c>
      <c r="F149" s="8">
        <f t="shared" si="16"/>
        <v>1489.4328358208954</v>
      </c>
      <c r="H149" s="25">
        <f t="shared" ca="1" si="17"/>
        <v>7753</v>
      </c>
      <c r="I149" s="7">
        <f t="shared" ca="1" si="18"/>
        <v>11</v>
      </c>
      <c r="J149" s="25">
        <f ca="1">IF(I149=0,0,COUNTIF(I$19:$I149,C149*10+1))</f>
        <v>131</v>
      </c>
      <c r="K149" s="20">
        <f t="shared" ca="1" si="19"/>
        <v>0</v>
      </c>
      <c r="L149" s="23">
        <f t="shared" ca="1" si="20"/>
        <v>7753</v>
      </c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</row>
    <row r="150" spans="1:44" x14ac:dyDescent="0.2">
      <c r="A150" s="14">
        <f>Daten!A150</f>
        <v>10821</v>
      </c>
      <c r="B150" s="7" t="str">
        <f>Daten!B150</f>
        <v xml:space="preserve">Steinberg-Dörfl                                  </v>
      </c>
      <c r="C150" s="14">
        <f t="shared" si="15"/>
        <v>1</v>
      </c>
      <c r="D150" s="8">
        <f>Daten!E150</f>
        <v>1307</v>
      </c>
      <c r="E150" s="9">
        <f>Daten!D150</f>
        <v>0</v>
      </c>
      <c r="F150" s="8">
        <f t="shared" si="16"/>
        <v>2106.8059701492539</v>
      </c>
      <c r="H150" s="25">
        <f t="shared" ca="1" si="17"/>
        <v>10967</v>
      </c>
      <c r="I150" s="7">
        <f t="shared" ca="1" si="18"/>
        <v>11</v>
      </c>
      <c r="J150" s="25">
        <f ca="1">IF(I150=0,0,COUNTIF(I$19:$I150,C150*10+1))</f>
        <v>132</v>
      </c>
      <c r="K150" s="20">
        <f t="shared" ca="1" si="19"/>
        <v>0</v>
      </c>
      <c r="L150" s="23">
        <f t="shared" ca="1" si="20"/>
        <v>10967</v>
      </c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</row>
    <row r="151" spans="1:44" x14ac:dyDescent="0.2">
      <c r="A151" s="14">
        <f>Daten!A151</f>
        <v>10822</v>
      </c>
      <c r="B151" s="7" t="str">
        <f>Daten!B151</f>
        <v xml:space="preserve">Stoob                                             </v>
      </c>
      <c r="C151" s="14">
        <f t="shared" si="15"/>
        <v>1</v>
      </c>
      <c r="D151" s="8">
        <f>Daten!E151</f>
        <v>1355</v>
      </c>
      <c r="E151" s="9">
        <f>Daten!D151</f>
        <v>0</v>
      </c>
      <c r="F151" s="8">
        <f t="shared" si="16"/>
        <v>2184.1791044776119</v>
      </c>
      <c r="H151" s="25">
        <f t="shared" ca="1" si="17"/>
        <v>11370</v>
      </c>
      <c r="I151" s="7">
        <f t="shared" ca="1" si="18"/>
        <v>11</v>
      </c>
      <c r="J151" s="25">
        <f ca="1">IF(I151=0,0,COUNTIF(I$19:$I151,C151*10+1))</f>
        <v>133</v>
      </c>
      <c r="K151" s="20">
        <f t="shared" ca="1" si="19"/>
        <v>0</v>
      </c>
      <c r="L151" s="23">
        <f t="shared" ca="1" si="20"/>
        <v>11370</v>
      </c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</row>
    <row r="152" spans="1:44" x14ac:dyDescent="0.2">
      <c r="A152" s="14">
        <f>Daten!A152</f>
        <v>10823</v>
      </c>
      <c r="B152" s="7" t="str">
        <f>Daten!B152</f>
        <v xml:space="preserve">Weppersdorf                                       </v>
      </c>
      <c r="C152" s="14">
        <f t="shared" si="15"/>
        <v>1</v>
      </c>
      <c r="D152" s="8">
        <f>Daten!E152</f>
        <v>1912</v>
      </c>
      <c r="E152" s="9">
        <f>Daten!D152</f>
        <v>0</v>
      </c>
      <c r="F152" s="8">
        <f t="shared" si="16"/>
        <v>3082.0298507462685</v>
      </c>
      <c r="H152" s="25">
        <f t="shared" ca="1" si="17"/>
        <v>16044</v>
      </c>
      <c r="I152" s="7">
        <f t="shared" ca="1" si="18"/>
        <v>11</v>
      </c>
      <c r="J152" s="25">
        <f ca="1">IF(I152=0,0,COUNTIF(I$19:$I152,C152*10+1))</f>
        <v>134</v>
      </c>
      <c r="K152" s="20">
        <f t="shared" ca="1" si="19"/>
        <v>0</v>
      </c>
      <c r="L152" s="23">
        <f t="shared" ca="1" si="20"/>
        <v>16044</v>
      </c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</row>
    <row r="153" spans="1:44" x14ac:dyDescent="0.2">
      <c r="A153" s="14">
        <f>Daten!A153</f>
        <v>10824</v>
      </c>
      <c r="B153" s="7" t="str">
        <f>Daten!B153</f>
        <v xml:space="preserve">Lackendorf                                        </v>
      </c>
      <c r="C153" s="14">
        <f t="shared" si="15"/>
        <v>1</v>
      </c>
      <c r="D153" s="8">
        <f>Daten!E153</f>
        <v>599</v>
      </c>
      <c r="E153" s="9">
        <f>Daten!D153</f>
        <v>0</v>
      </c>
      <c r="F153" s="8">
        <f t="shared" si="16"/>
        <v>965.55223880597009</v>
      </c>
      <c r="H153" s="25">
        <f t="shared" ca="1" si="17"/>
        <v>5026</v>
      </c>
      <c r="I153" s="7">
        <f t="shared" ca="1" si="18"/>
        <v>11</v>
      </c>
      <c r="J153" s="25">
        <f ca="1">IF(I153=0,0,COUNTIF(I$19:$I153,C153*10+1))</f>
        <v>135</v>
      </c>
      <c r="K153" s="20">
        <f t="shared" ca="1" si="19"/>
        <v>0</v>
      </c>
      <c r="L153" s="23">
        <f t="shared" ca="1" si="20"/>
        <v>5026</v>
      </c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</row>
    <row r="154" spans="1:44" x14ac:dyDescent="0.2">
      <c r="A154" s="14">
        <f>Daten!A154</f>
        <v>10825</v>
      </c>
      <c r="B154" s="7" t="str">
        <f>Daten!B154</f>
        <v xml:space="preserve">Unterfrauenhaid                                   </v>
      </c>
      <c r="C154" s="14">
        <f t="shared" si="15"/>
        <v>1</v>
      </c>
      <c r="D154" s="8">
        <f>Daten!E154</f>
        <v>644</v>
      </c>
      <c r="E154" s="9">
        <f>Daten!D154</f>
        <v>0</v>
      </c>
      <c r="F154" s="8">
        <f t="shared" si="16"/>
        <v>1038.0895522388059</v>
      </c>
      <c r="H154" s="25">
        <f t="shared" ca="1" si="17"/>
        <v>5404</v>
      </c>
      <c r="I154" s="7">
        <f t="shared" ca="1" si="18"/>
        <v>11</v>
      </c>
      <c r="J154" s="25">
        <f ca="1">IF(I154=0,0,COUNTIF(I$19:$I154,C154*10+1))</f>
        <v>136</v>
      </c>
      <c r="K154" s="20">
        <f t="shared" ca="1" si="19"/>
        <v>0</v>
      </c>
      <c r="L154" s="23">
        <f t="shared" ca="1" si="20"/>
        <v>5404</v>
      </c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</row>
    <row r="155" spans="1:44" x14ac:dyDescent="0.2">
      <c r="A155" s="14">
        <f>Daten!A155</f>
        <v>10826</v>
      </c>
      <c r="B155" s="7" t="str">
        <f>Daten!B155</f>
        <v xml:space="preserve">Unterrabnitz-Schwendgraben                        </v>
      </c>
      <c r="C155" s="14">
        <f t="shared" si="15"/>
        <v>1</v>
      </c>
      <c r="D155" s="8">
        <f>Daten!E155</f>
        <v>633</v>
      </c>
      <c r="E155" s="9">
        <f>Daten!D155</f>
        <v>0</v>
      </c>
      <c r="F155" s="8">
        <f t="shared" si="16"/>
        <v>1020.3582089552239</v>
      </c>
      <c r="H155" s="25">
        <f t="shared" ca="1" si="17"/>
        <v>5312</v>
      </c>
      <c r="I155" s="7">
        <f t="shared" ca="1" si="18"/>
        <v>11</v>
      </c>
      <c r="J155" s="25">
        <f ca="1">IF(I155=0,0,COUNTIF(I$19:$I155,C155*10+1))</f>
        <v>137</v>
      </c>
      <c r="K155" s="20">
        <f t="shared" ca="1" si="19"/>
        <v>0</v>
      </c>
      <c r="L155" s="23">
        <f t="shared" ca="1" si="20"/>
        <v>5312</v>
      </c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</row>
    <row r="156" spans="1:44" x14ac:dyDescent="0.2">
      <c r="A156" s="14">
        <f>Daten!A156</f>
        <v>10827</v>
      </c>
      <c r="B156" s="7" t="str">
        <f>Daten!B156</f>
        <v xml:space="preserve">Weingraben                                        </v>
      </c>
      <c r="C156" s="14">
        <f t="shared" si="15"/>
        <v>1</v>
      </c>
      <c r="D156" s="8">
        <f>Daten!E156</f>
        <v>358</v>
      </c>
      <c r="E156" s="9">
        <f>Daten!D156</f>
        <v>0</v>
      </c>
      <c r="F156" s="8">
        <f t="shared" si="16"/>
        <v>577.07462686567169</v>
      </c>
      <c r="H156" s="25">
        <f t="shared" ca="1" si="17"/>
        <v>3004</v>
      </c>
      <c r="I156" s="7">
        <f t="shared" ca="1" si="18"/>
        <v>11</v>
      </c>
      <c r="J156" s="25">
        <f ca="1">IF(I156=0,0,COUNTIF(I$19:$I156,C156*10+1))</f>
        <v>138</v>
      </c>
      <c r="K156" s="20">
        <f t="shared" ca="1" si="19"/>
        <v>0</v>
      </c>
      <c r="L156" s="23">
        <f t="shared" ca="1" si="20"/>
        <v>3004</v>
      </c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</row>
    <row r="157" spans="1:44" x14ac:dyDescent="0.2">
      <c r="A157" s="14">
        <f>Daten!A157</f>
        <v>10828</v>
      </c>
      <c r="B157" s="7" t="str">
        <f>Daten!B157</f>
        <v xml:space="preserve">Oberloisdorf                                      </v>
      </c>
      <c r="C157" s="14">
        <f t="shared" si="15"/>
        <v>1</v>
      </c>
      <c r="D157" s="8">
        <f>Daten!E157</f>
        <v>794</v>
      </c>
      <c r="E157" s="9">
        <f>Daten!D157</f>
        <v>0</v>
      </c>
      <c r="F157" s="8">
        <f t="shared" si="16"/>
        <v>1279.8805970149253</v>
      </c>
      <c r="H157" s="25">
        <f t="shared" ca="1" si="17"/>
        <v>6663</v>
      </c>
      <c r="I157" s="7">
        <f t="shared" ca="1" si="18"/>
        <v>11</v>
      </c>
      <c r="J157" s="25">
        <f ca="1">IF(I157=0,0,COUNTIF(I$19:$I157,C157*10+1))</f>
        <v>139</v>
      </c>
      <c r="K157" s="20">
        <f t="shared" ca="1" si="19"/>
        <v>0</v>
      </c>
      <c r="L157" s="23">
        <f t="shared" ca="1" si="20"/>
        <v>6663</v>
      </c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</row>
    <row r="158" spans="1:44" x14ac:dyDescent="0.2">
      <c r="A158" s="14">
        <f>Daten!A158</f>
        <v>10901</v>
      </c>
      <c r="B158" s="7" t="str">
        <f>Daten!B158</f>
        <v xml:space="preserve">Bad Tatzmannsdorf                                 </v>
      </c>
      <c r="C158" s="14">
        <f t="shared" si="15"/>
        <v>1</v>
      </c>
      <c r="D158" s="8">
        <f>Daten!E158</f>
        <v>1663</v>
      </c>
      <c r="E158" s="9">
        <f>Daten!D158</f>
        <v>0</v>
      </c>
      <c r="F158" s="8">
        <f t="shared" si="16"/>
        <v>2680.6567164179105</v>
      </c>
      <c r="H158" s="25">
        <f t="shared" ca="1" si="17"/>
        <v>13955</v>
      </c>
      <c r="I158" s="7">
        <f t="shared" ca="1" si="18"/>
        <v>11</v>
      </c>
      <c r="J158" s="25">
        <f ca="1">IF(I158=0,0,COUNTIF(I$19:$I158,C158*10+1))</f>
        <v>140</v>
      </c>
      <c r="K158" s="20">
        <f t="shared" ca="1" si="19"/>
        <v>0</v>
      </c>
      <c r="L158" s="23">
        <f t="shared" ca="1" si="20"/>
        <v>13955</v>
      </c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</row>
    <row r="159" spans="1:44" x14ac:dyDescent="0.2">
      <c r="A159" s="14">
        <f>Daten!A159</f>
        <v>10902</v>
      </c>
      <c r="B159" s="7" t="str">
        <f>Daten!B159</f>
        <v xml:space="preserve">Bernstein                                         </v>
      </c>
      <c r="C159" s="14">
        <f t="shared" si="15"/>
        <v>1</v>
      </c>
      <c r="D159" s="8">
        <f>Daten!E159</f>
        <v>2138</v>
      </c>
      <c r="E159" s="9">
        <f>Daten!D159</f>
        <v>0</v>
      </c>
      <c r="F159" s="8">
        <f t="shared" si="16"/>
        <v>3446.3283582089553</v>
      </c>
      <c r="H159" s="25">
        <f t="shared" ca="1" si="17"/>
        <v>17940</v>
      </c>
      <c r="I159" s="7">
        <f t="shared" ca="1" si="18"/>
        <v>11</v>
      </c>
      <c r="J159" s="25">
        <f ca="1">IF(I159=0,0,COUNTIF(I$19:$I159,C159*10+1))</f>
        <v>141</v>
      </c>
      <c r="K159" s="20">
        <f t="shared" ca="1" si="19"/>
        <v>0</v>
      </c>
      <c r="L159" s="23">
        <f t="shared" ca="1" si="20"/>
        <v>17940</v>
      </c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</row>
    <row r="160" spans="1:44" x14ac:dyDescent="0.2">
      <c r="A160" s="14">
        <f>Daten!A160</f>
        <v>10903</v>
      </c>
      <c r="B160" s="7" t="str">
        <f>Daten!B160</f>
        <v xml:space="preserve">Deutsch Schützen-Eisenberg                       </v>
      </c>
      <c r="C160" s="14">
        <f t="shared" si="15"/>
        <v>1</v>
      </c>
      <c r="D160" s="8">
        <f>Daten!E160</f>
        <v>1066</v>
      </c>
      <c r="E160" s="9">
        <f>Daten!D160</f>
        <v>0</v>
      </c>
      <c r="F160" s="8">
        <f t="shared" si="16"/>
        <v>1718.3283582089553</v>
      </c>
      <c r="H160" s="25">
        <f t="shared" ca="1" si="17"/>
        <v>8945</v>
      </c>
      <c r="I160" s="7">
        <f t="shared" ca="1" si="18"/>
        <v>11</v>
      </c>
      <c r="J160" s="25">
        <f ca="1">IF(I160=0,0,COUNTIF(I$19:$I160,C160*10+1))</f>
        <v>142</v>
      </c>
      <c r="K160" s="20">
        <f t="shared" ca="1" si="19"/>
        <v>0</v>
      </c>
      <c r="L160" s="23">
        <f t="shared" ca="1" si="20"/>
        <v>8945</v>
      </c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</row>
    <row r="161" spans="1:44" x14ac:dyDescent="0.2">
      <c r="A161" s="14">
        <f>Daten!A161</f>
        <v>10904</v>
      </c>
      <c r="B161" s="7" t="str">
        <f>Daten!B161</f>
        <v xml:space="preserve">Grafenschachen                                    </v>
      </c>
      <c r="C161" s="14">
        <f t="shared" si="15"/>
        <v>1</v>
      </c>
      <c r="D161" s="8">
        <f>Daten!E161</f>
        <v>1242</v>
      </c>
      <c r="E161" s="9">
        <f>Daten!D161</f>
        <v>0</v>
      </c>
      <c r="F161" s="8">
        <f t="shared" si="16"/>
        <v>2002.0298507462687</v>
      </c>
      <c r="H161" s="25">
        <f t="shared" ca="1" si="17"/>
        <v>10422</v>
      </c>
      <c r="I161" s="7">
        <f t="shared" ca="1" si="18"/>
        <v>11</v>
      </c>
      <c r="J161" s="25">
        <f ca="1">IF(I161=0,0,COUNTIF(I$19:$I161,C161*10+1))</f>
        <v>143</v>
      </c>
      <c r="K161" s="20">
        <f t="shared" ca="1" si="19"/>
        <v>0</v>
      </c>
      <c r="L161" s="23">
        <f t="shared" ca="1" si="20"/>
        <v>10422</v>
      </c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</row>
    <row r="162" spans="1:44" x14ac:dyDescent="0.2">
      <c r="A162" s="14">
        <f>Daten!A162</f>
        <v>10905</v>
      </c>
      <c r="B162" s="7" t="str">
        <f>Daten!B162</f>
        <v xml:space="preserve">Großpetersdorf                                   </v>
      </c>
      <c r="C162" s="14">
        <f t="shared" si="15"/>
        <v>1</v>
      </c>
      <c r="D162" s="8">
        <f>Daten!E162</f>
        <v>3593</v>
      </c>
      <c r="E162" s="9">
        <f>Daten!D162</f>
        <v>0</v>
      </c>
      <c r="F162" s="8">
        <f t="shared" si="16"/>
        <v>5791.7014925373132</v>
      </c>
      <c r="H162" s="25">
        <f t="shared" ca="1" si="17"/>
        <v>30150</v>
      </c>
      <c r="I162" s="7">
        <f t="shared" ca="1" si="18"/>
        <v>11</v>
      </c>
      <c r="J162" s="25">
        <f ca="1">IF(I162=0,0,COUNTIF(I$19:$I162,C162*10+1))</f>
        <v>144</v>
      </c>
      <c r="K162" s="20">
        <f t="shared" ca="1" si="19"/>
        <v>0</v>
      </c>
      <c r="L162" s="23">
        <f t="shared" ca="1" si="20"/>
        <v>30150</v>
      </c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</row>
    <row r="163" spans="1:44" x14ac:dyDescent="0.2">
      <c r="A163" s="14">
        <f>Daten!A163</f>
        <v>10906</v>
      </c>
      <c r="B163" s="7" t="str">
        <f>Daten!B163</f>
        <v xml:space="preserve">Hannersdorf                                       </v>
      </c>
      <c r="C163" s="14">
        <f t="shared" si="15"/>
        <v>1</v>
      </c>
      <c r="D163" s="8">
        <f>Daten!E163</f>
        <v>739</v>
      </c>
      <c r="E163" s="9">
        <f>Daten!D163</f>
        <v>0</v>
      </c>
      <c r="F163" s="8">
        <f t="shared" si="16"/>
        <v>1191.2238805970148</v>
      </c>
      <c r="H163" s="25">
        <f t="shared" ca="1" si="17"/>
        <v>6201</v>
      </c>
      <c r="I163" s="7">
        <f t="shared" ca="1" si="18"/>
        <v>11</v>
      </c>
      <c r="J163" s="25">
        <f ca="1">IF(I163=0,0,COUNTIF(I$19:$I163,C163*10+1))</f>
        <v>145</v>
      </c>
      <c r="K163" s="20">
        <f t="shared" ca="1" si="19"/>
        <v>0</v>
      </c>
      <c r="L163" s="23">
        <f t="shared" ca="1" si="20"/>
        <v>6201</v>
      </c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</row>
    <row r="164" spans="1:44" x14ac:dyDescent="0.2">
      <c r="A164" s="14">
        <f>Daten!A164</f>
        <v>10907</v>
      </c>
      <c r="B164" s="7" t="str">
        <f>Daten!B164</f>
        <v xml:space="preserve">Kemeten                                           </v>
      </c>
      <c r="C164" s="14">
        <f t="shared" si="15"/>
        <v>1</v>
      </c>
      <c r="D164" s="8">
        <f>Daten!E164</f>
        <v>1546</v>
      </c>
      <c r="E164" s="9">
        <f>Daten!D164</f>
        <v>0</v>
      </c>
      <c r="F164" s="8">
        <f t="shared" si="16"/>
        <v>2492.0597014925374</v>
      </c>
      <c r="H164" s="25">
        <f t="shared" ca="1" si="17"/>
        <v>12973</v>
      </c>
      <c r="I164" s="7">
        <f t="shared" ca="1" si="18"/>
        <v>11</v>
      </c>
      <c r="J164" s="25">
        <f ca="1">IF(I164=0,0,COUNTIF(I$19:$I164,C164*10+1))</f>
        <v>146</v>
      </c>
      <c r="K164" s="20">
        <f t="shared" ca="1" si="19"/>
        <v>0</v>
      </c>
      <c r="L164" s="23">
        <f t="shared" ca="1" si="20"/>
        <v>12973</v>
      </c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</row>
    <row r="165" spans="1:44" x14ac:dyDescent="0.2">
      <c r="A165" s="14">
        <f>Daten!A165</f>
        <v>10908</v>
      </c>
      <c r="B165" s="7" t="str">
        <f>Daten!B165</f>
        <v xml:space="preserve">Kohfidisch                                        </v>
      </c>
      <c r="C165" s="14">
        <f t="shared" si="15"/>
        <v>1</v>
      </c>
      <c r="D165" s="8">
        <f>Daten!E165</f>
        <v>1453</v>
      </c>
      <c r="E165" s="9">
        <f>Daten!D165</f>
        <v>0</v>
      </c>
      <c r="F165" s="8">
        <f t="shared" si="16"/>
        <v>2342.1492537313434</v>
      </c>
      <c r="H165" s="25">
        <f t="shared" ca="1" si="17"/>
        <v>12192</v>
      </c>
      <c r="I165" s="7">
        <f t="shared" ca="1" si="18"/>
        <v>11</v>
      </c>
      <c r="J165" s="25">
        <f ca="1">IF(I165=0,0,COUNTIF(I$19:$I165,C165*10+1))</f>
        <v>147</v>
      </c>
      <c r="K165" s="20">
        <f t="shared" ca="1" si="19"/>
        <v>0</v>
      </c>
      <c r="L165" s="23">
        <f t="shared" ca="1" si="20"/>
        <v>12192</v>
      </c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</row>
    <row r="166" spans="1:44" x14ac:dyDescent="0.2">
      <c r="A166" s="14">
        <f>Daten!A166</f>
        <v>10909</v>
      </c>
      <c r="B166" s="7" t="str">
        <f>Daten!B166</f>
        <v xml:space="preserve">Litzelsdorf                                       </v>
      </c>
      <c r="C166" s="14">
        <f t="shared" si="15"/>
        <v>1</v>
      </c>
      <c r="D166" s="8">
        <f>Daten!E166</f>
        <v>1158</v>
      </c>
      <c r="E166" s="9">
        <f>Daten!D166</f>
        <v>0</v>
      </c>
      <c r="F166" s="8">
        <f t="shared" si="16"/>
        <v>1866.6268656716418</v>
      </c>
      <c r="H166" s="25">
        <f t="shared" ca="1" si="17"/>
        <v>9717</v>
      </c>
      <c r="I166" s="7">
        <f t="shared" ca="1" si="18"/>
        <v>11</v>
      </c>
      <c r="J166" s="25">
        <f ca="1">IF(I166=0,0,COUNTIF(I$19:$I166,C166*10+1))</f>
        <v>148</v>
      </c>
      <c r="K166" s="20">
        <f t="shared" ca="1" si="19"/>
        <v>0</v>
      </c>
      <c r="L166" s="23">
        <f t="shared" ca="1" si="20"/>
        <v>9717</v>
      </c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</row>
    <row r="167" spans="1:44" x14ac:dyDescent="0.2">
      <c r="A167" s="14">
        <f>Daten!A167</f>
        <v>10910</v>
      </c>
      <c r="B167" s="7" t="str">
        <f>Daten!B167</f>
        <v xml:space="preserve">Loipersdorf-Kitzladen                             </v>
      </c>
      <c r="C167" s="14">
        <f t="shared" si="15"/>
        <v>1</v>
      </c>
      <c r="D167" s="8">
        <f>Daten!E167</f>
        <v>1366</v>
      </c>
      <c r="E167" s="9">
        <f>Daten!D167</f>
        <v>0</v>
      </c>
      <c r="F167" s="8">
        <f t="shared" si="16"/>
        <v>2201.9104477611941</v>
      </c>
      <c r="H167" s="25">
        <f t="shared" ca="1" si="17"/>
        <v>11462</v>
      </c>
      <c r="I167" s="7">
        <f t="shared" ca="1" si="18"/>
        <v>11</v>
      </c>
      <c r="J167" s="25">
        <f ca="1">IF(I167=0,0,COUNTIF(I$19:$I167,C167*10+1))</f>
        <v>149</v>
      </c>
      <c r="K167" s="20">
        <f t="shared" ca="1" si="19"/>
        <v>0</v>
      </c>
      <c r="L167" s="23">
        <f t="shared" ca="1" si="20"/>
        <v>11462</v>
      </c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</row>
    <row r="168" spans="1:44" x14ac:dyDescent="0.2">
      <c r="A168" s="14">
        <f>Daten!A168</f>
        <v>10911</v>
      </c>
      <c r="B168" s="7" t="str">
        <f>Daten!B168</f>
        <v xml:space="preserve">Mariasdorf                                        </v>
      </c>
      <c r="C168" s="14">
        <f t="shared" si="15"/>
        <v>1</v>
      </c>
      <c r="D168" s="8">
        <f>Daten!E168</f>
        <v>1132</v>
      </c>
      <c r="E168" s="9">
        <f>Daten!D168</f>
        <v>0</v>
      </c>
      <c r="F168" s="8">
        <f t="shared" si="16"/>
        <v>1824.7164179104477</v>
      </c>
      <c r="H168" s="25">
        <f t="shared" ca="1" si="17"/>
        <v>9499</v>
      </c>
      <c r="I168" s="7">
        <f t="shared" ca="1" si="18"/>
        <v>11</v>
      </c>
      <c r="J168" s="25">
        <f ca="1">IF(I168=0,0,COUNTIF(I$19:$I168,C168*10+1))</f>
        <v>150</v>
      </c>
      <c r="K168" s="20">
        <f t="shared" ca="1" si="19"/>
        <v>0</v>
      </c>
      <c r="L168" s="23">
        <f t="shared" ca="1" si="20"/>
        <v>9499</v>
      </c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</row>
    <row r="169" spans="1:44" x14ac:dyDescent="0.2">
      <c r="A169" s="14">
        <f>Daten!A169</f>
        <v>10912</v>
      </c>
      <c r="B169" s="7" t="str">
        <f>Daten!B169</f>
        <v xml:space="preserve">Markt Allhau                                      </v>
      </c>
      <c r="C169" s="14">
        <f t="shared" si="15"/>
        <v>1</v>
      </c>
      <c r="D169" s="8">
        <f>Daten!E169</f>
        <v>1943</v>
      </c>
      <c r="E169" s="9">
        <f>Daten!D169</f>
        <v>0</v>
      </c>
      <c r="F169" s="8">
        <f t="shared" si="16"/>
        <v>3132</v>
      </c>
      <c r="H169" s="25">
        <f t="shared" ca="1" si="17"/>
        <v>16304</v>
      </c>
      <c r="I169" s="7">
        <f t="shared" ca="1" si="18"/>
        <v>11</v>
      </c>
      <c r="J169" s="25">
        <f ca="1">IF(I169=0,0,COUNTIF(I$19:$I169,C169*10+1))</f>
        <v>151</v>
      </c>
      <c r="K169" s="20">
        <f t="shared" ca="1" si="19"/>
        <v>0</v>
      </c>
      <c r="L169" s="23">
        <f t="shared" ca="1" si="20"/>
        <v>16304</v>
      </c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</row>
    <row r="170" spans="1:44" x14ac:dyDescent="0.2">
      <c r="A170" s="14">
        <f>Daten!A170</f>
        <v>10913</v>
      </c>
      <c r="B170" s="7" t="str">
        <f>Daten!B170</f>
        <v xml:space="preserve">Markt Neuhodis                                    </v>
      </c>
      <c r="C170" s="14">
        <f t="shared" si="15"/>
        <v>1</v>
      </c>
      <c r="D170" s="8">
        <f>Daten!E170</f>
        <v>669</v>
      </c>
      <c r="E170" s="9">
        <f>Daten!D170</f>
        <v>0</v>
      </c>
      <c r="F170" s="8">
        <f t="shared" si="16"/>
        <v>1078.3880597014925</v>
      </c>
      <c r="H170" s="25">
        <f t="shared" ca="1" si="17"/>
        <v>5614</v>
      </c>
      <c r="I170" s="7">
        <f t="shared" ca="1" si="18"/>
        <v>11</v>
      </c>
      <c r="J170" s="25">
        <f ca="1">IF(I170=0,0,COUNTIF(I$19:$I170,C170*10+1))</f>
        <v>152</v>
      </c>
      <c r="K170" s="20">
        <f t="shared" ca="1" si="19"/>
        <v>0</v>
      </c>
      <c r="L170" s="23">
        <f t="shared" ca="1" si="20"/>
        <v>5614</v>
      </c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</row>
    <row r="171" spans="1:44" x14ac:dyDescent="0.2">
      <c r="A171" s="14">
        <f>Daten!A171</f>
        <v>10914</v>
      </c>
      <c r="B171" s="7" t="str">
        <f>Daten!B171</f>
        <v xml:space="preserve">Mischendorf                                       </v>
      </c>
      <c r="C171" s="14">
        <f t="shared" si="15"/>
        <v>1</v>
      </c>
      <c r="D171" s="8">
        <f>Daten!E171</f>
        <v>1473</v>
      </c>
      <c r="E171" s="9">
        <f>Daten!D171</f>
        <v>0</v>
      </c>
      <c r="F171" s="8">
        <f t="shared" si="16"/>
        <v>2374.3880597014927</v>
      </c>
      <c r="H171" s="25">
        <f t="shared" ca="1" si="17"/>
        <v>12360</v>
      </c>
      <c r="I171" s="7">
        <f t="shared" ca="1" si="18"/>
        <v>11</v>
      </c>
      <c r="J171" s="25">
        <f ca="1">IF(I171=0,0,COUNTIF(I$19:$I171,C171*10+1))</f>
        <v>153</v>
      </c>
      <c r="K171" s="20">
        <f t="shared" ca="1" si="19"/>
        <v>0</v>
      </c>
      <c r="L171" s="23">
        <f t="shared" ca="1" si="20"/>
        <v>12360</v>
      </c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</row>
    <row r="172" spans="1:44" x14ac:dyDescent="0.2">
      <c r="A172" s="14">
        <f>Daten!A172</f>
        <v>10915</v>
      </c>
      <c r="B172" s="7" t="str">
        <f>Daten!B172</f>
        <v xml:space="preserve">Oberdorf im Burgenland                            </v>
      </c>
      <c r="C172" s="14">
        <f t="shared" si="15"/>
        <v>1</v>
      </c>
      <c r="D172" s="8">
        <f>Daten!E172</f>
        <v>975</v>
      </c>
      <c r="E172" s="9">
        <f>Daten!D172</f>
        <v>0</v>
      </c>
      <c r="F172" s="8">
        <f t="shared" si="16"/>
        <v>1571.641791044776</v>
      </c>
      <c r="H172" s="25">
        <f t="shared" ca="1" si="17"/>
        <v>8181</v>
      </c>
      <c r="I172" s="7">
        <f t="shared" ca="1" si="18"/>
        <v>11</v>
      </c>
      <c r="J172" s="25">
        <f ca="1">IF(I172=0,0,COUNTIF(I$19:$I172,C172*10+1))</f>
        <v>154</v>
      </c>
      <c r="K172" s="20">
        <f t="shared" ca="1" si="19"/>
        <v>0</v>
      </c>
      <c r="L172" s="23">
        <f t="shared" ca="1" si="20"/>
        <v>8181</v>
      </c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</row>
    <row r="173" spans="1:44" x14ac:dyDescent="0.2">
      <c r="A173" s="14">
        <f>Daten!A173</f>
        <v>10916</v>
      </c>
      <c r="B173" s="7" t="str">
        <f>Daten!B173</f>
        <v xml:space="preserve">Oberschützen                                     </v>
      </c>
      <c r="C173" s="14">
        <f t="shared" si="15"/>
        <v>1</v>
      </c>
      <c r="D173" s="8">
        <f>Daten!E173</f>
        <v>2477</v>
      </c>
      <c r="E173" s="9">
        <f>Daten!D173</f>
        <v>0</v>
      </c>
      <c r="F173" s="8">
        <f t="shared" si="16"/>
        <v>3992.7761194029849</v>
      </c>
      <c r="H173" s="25">
        <f t="shared" ca="1" si="17"/>
        <v>20785</v>
      </c>
      <c r="I173" s="7">
        <f t="shared" ca="1" si="18"/>
        <v>11</v>
      </c>
      <c r="J173" s="25">
        <f ca="1">IF(I173=0,0,COUNTIF(I$19:$I173,C173*10+1))</f>
        <v>155</v>
      </c>
      <c r="K173" s="20">
        <f t="shared" ca="1" si="19"/>
        <v>0</v>
      </c>
      <c r="L173" s="23">
        <f t="shared" ca="1" si="20"/>
        <v>20785</v>
      </c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</row>
    <row r="174" spans="1:44" x14ac:dyDescent="0.2">
      <c r="A174" s="14">
        <f>Daten!A174</f>
        <v>10917</v>
      </c>
      <c r="B174" s="7" t="str">
        <f>Daten!B174</f>
        <v xml:space="preserve">Oberwart                                          </v>
      </c>
      <c r="C174" s="14">
        <f t="shared" si="15"/>
        <v>1</v>
      </c>
      <c r="D174" s="8">
        <f>Daten!E174</f>
        <v>8033</v>
      </c>
      <c r="E174" s="9">
        <f>Daten!D174</f>
        <v>0</v>
      </c>
      <c r="F174" s="8">
        <f t="shared" si="16"/>
        <v>12948.716417910447</v>
      </c>
      <c r="H174" s="25">
        <f t="shared" ca="1" si="17"/>
        <v>67407</v>
      </c>
      <c r="I174" s="7">
        <f t="shared" ca="1" si="18"/>
        <v>11</v>
      </c>
      <c r="J174" s="25">
        <f ca="1">IF(I174=0,0,COUNTIF(I$19:$I174,C174*10+1))</f>
        <v>156</v>
      </c>
      <c r="K174" s="20">
        <f t="shared" ca="1" si="19"/>
        <v>0</v>
      </c>
      <c r="L174" s="23">
        <f t="shared" ca="1" si="20"/>
        <v>67407</v>
      </c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</row>
    <row r="175" spans="1:44" x14ac:dyDescent="0.2">
      <c r="A175" s="14">
        <f>Daten!A175</f>
        <v>10918</v>
      </c>
      <c r="B175" s="7" t="str">
        <f>Daten!B175</f>
        <v xml:space="preserve">Pinkafeld                                         </v>
      </c>
      <c r="C175" s="14">
        <f t="shared" si="15"/>
        <v>1</v>
      </c>
      <c r="D175" s="8">
        <f>Daten!E175</f>
        <v>5967</v>
      </c>
      <c r="E175" s="9">
        <f>Daten!D175</f>
        <v>0</v>
      </c>
      <c r="F175" s="8">
        <f t="shared" si="16"/>
        <v>9618.4477611940292</v>
      </c>
      <c r="H175" s="25">
        <f t="shared" ca="1" si="17"/>
        <v>50070</v>
      </c>
      <c r="I175" s="7">
        <f t="shared" ca="1" si="18"/>
        <v>11</v>
      </c>
      <c r="J175" s="25">
        <f ca="1">IF(I175=0,0,COUNTIF(I$19:$I175,C175*10+1))</f>
        <v>157</v>
      </c>
      <c r="K175" s="20">
        <f t="shared" ca="1" si="19"/>
        <v>0</v>
      </c>
      <c r="L175" s="23">
        <f t="shared" ca="1" si="20"/>
        <v>50070</v>
      </c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</row>
    <row r="176" spans="1:44" x14ac:dyDescent="0.2">
      <c r="A176" s="14">
        <f>Daten!A176</f>
        <v>10919</v>
      </c>
      <c r="B176" s="7" t="str">
        <f>Daten!B176</f>
        <v xml:space="preserve">Rechnitz                                          </v>
      </c>
      <c r="C176" s="14">
        <f t="shared" si="15"/>
        <v>1</v>
      </c>
      <c r="D176" s="8">
        <f>Daten!E176</f>
        <v>3023</v>
      </c>
      <c r="E176" s="9">
        <f>Daten!D176</f>
        <v>0</v>
      </c>
      <c r="F176" s="8">
        <f t="shared" si="16"/>
        <v>4872.8955223880594</v>
      </c>
      <c r="H176" s="25">
        <f t="shared" ca="1" si="17"/>
        <v>25367</v>
      </c>
      <c r="I176" s="7">
        <f t="shared" ca="1" si="18"/>
        <v>11</v>
      </c>
      <c r="J176" s="25">
        <f ca="1">IF(I176=0,0,COUNTIF(I$19:$I176,C176*10+1))</f>
        <v>158</v>
      </c>
      <c r="K176" s="20">
        <f t="shared" ca="1" si="19"/>
        <v>0</v>
      </c>
      <c r="L176" s="23">
        <f t="shared" ca="1" si="20"/>
        <v>25367</v>
      </c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</row>
    <row r="177" spans="1:44" x14ac:dyDescent="0.2">
      <c r="A177" s="14">
        <f>Daten!A177</f>
        <v>10920</v>
      </c>
      <c r="B177" s="7" t="str">
        <f>Daten!B177</f>
        <v xml:space="preserve">Riedlingsdorf                                     </v>
      </c>
      <c r="C177" s="14">
        <f t="shared" si="15"/>
        <v>1</v>
      </c>
      <c r="D177" s="8">
        <f>Daten!E177</f>
        <v>1671</v>
      </c>
      <c r="E177" s="9">
        <f>Daten!D177</f>
        <v>0</v>
      </c>
      <c r="F177" s="8">
        <f t="shared" si="16"/>
        <v>2693.5522388059703</v>
      </c>
      <c r="H177" s="25">
        <f t="shared" ca="1" si="17"/>
        <v>14022</v>
      </c>
      <c r="I177" s="7">
        <f t="shared" ca="1" si="18"/>
        <v>11</v>
      </c>
      <c r="J177" s="25">
        <f ca="1">IF(I177=0,0,COUNTIF(I$19:$I177,C177*10+1))</f>
        <v>159</v>
      </c>
      <c r="K177" s="20">
        <f t="shared" ca="1" si="19"/>
        <v>0</v>
      </c>
      <c r="L177" s="23">
        <f t="shared" ca="1" si="20"/>
        <v>14022</v>
      </c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</row>
    <row r="178" spans="1:44" x14ac:dyDescent="0.2">
      <c r="A178" s="14">
        <f>Daten!A178</f>
        <v>10921</v>
      </c>
      <c r="B178" s="7" t="str">
        <f>Daten!B178</f>
        <v xml:space="preserve">Rotenturm an der Pinka                            </v>
      </c>
      <c r="C178" s="14">
        <f t="shared" si="15"/>
        <v>1</v>
      </c>
      <c r="D178" s="8">
        <f>Daten!E178</f>
        <v>1434</v>
      </c>
      <c r="E178" s="9">
        <f>Daten!D178</f>
        <v>0</v>
      </c>
      <c r="F178" s="8">
        <f t="shared" si="16"/>
        <v>2311.5223880597014</v>
      </c>
      <c r="H178" s="25">
        <f t="shared" ca="1" si="17"/>
        <v>12033</v>
      </c>
      <c r="I178" s="7">
        <f t="shared" ca="1" si="18"/>
        <v>11</v>
      </c>
      <c r="J178" s="25">
        <f ca="1">IF(I178=0,0,COUNTIF(I$19:$I178,C178*10+1))</f>
        <v>160</v>
      </c>
      <c r="K178" s="20">
        <f t="shared" ca="1" si="19"/>
        <v>0</v>
      </c>
      <c r="L178" s="23">
        <f t="shared" ca="1" si="20"/>
        <v>12033</v>
      </c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</row>
    <row r="179" spans="1:44" x14ac:dyDescent="0.2">
      <c r="A179" s="14">
        <f>Daten!A179</f>
        <v>10922</v>
      </c>
      <c r="B179" s="7" t="str">
        <f>Daten!B179</f>
        <v xml:space="preserve">Schachendorf                                      </v>
      </c>
      <c r="C179" s="14">
        <f t="shared" si="15"/>
        <v>1</v>
      </c>
      <c r="D179" s="8">
        <f>Daten!E179</f>
        <v>743</v>
      </c>
      <c r="E179" s="9">
        <f>Daten!D179</f>
        <v>0</v>
      </c>
      <c r="F179" s="8">
        <f t="shared" si="16"/>
        <v>1197.6716417910447</v>
      </c>
      <c r="H179" s="25">
        <f t="shared" ca="1" si="17"/>
        <v>6235</v>
      </c>
      <c r="I179" s="7">
        <f t="shared" ca="1" si="18"/>
        <v>11</v>
      </c>
      <c r="J179" s="25">
        <f ca="1">IF(I179=0,0,COUNTIF(I$19:$I179,C179*10+1))</f>
        <v>161</v>
      </c>
      <c r="K179" s="20">
        <f t="shared" ca="1" si="19"/>
        <v>0</v>
      </c>
      <c r="L179" s="23">
        <f t="shared" ca="1" si="20"/>
        <v>6235</v>
      </c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</row>
    <row r="180" spans="1:44" x14ac:dyDescent="0.2">
      <c r="A180" s="14">
        <f>Daten!A180</f>
        <v>10923</v>
      </c>
      <c r="B180" s="7" t="str">
        <f>Daten!B180</f>
        <v xml:space="preserve">Stadtschlaining                                   </v>
      </c>
      <c r="C180" s="14">
        <f t="shared" si="15"/>
        <v>1</v>
      </c>
      <c r="D180" s="8">
        <f>Daten!E180</f>
        <v>2007</v>
      </c>
      <c r="E180" s="9">
        <f>Daten!D180</f>
        <v>0</v>
      </c>
      <c r="F180" s="8">
        <f t="shared" si="16"/>
        <v>3235.1641791044776</v>
      </c>
      <c r="H180" s="25">
        <f t="shared" ca="1" si="17"/>
        <v>16841</v>
      </c>
      <c r="I180" s="7">
        <f t="shared" ca="1" si="18"/>
        <v>11</v>
      </c>
      <c r="J180" s="25">
        <f ca="1">IF(I180=0,0,COUNTIF(I$19:$I180,C180*10+1))</f>
        <v>162</v>
      </c>
      <c r="K180" s="20">
        <f t="shared" ca="1" si="19"/>
        <v>0</v>
      </c>
      <c r="L180" s="23">
        <f t="shared" ca="1" si="20"/>
        <v>16841</v>
      </c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</row>
    <row r="181" spans="1:44" x14ac:dyDescent="0.2">
      <c r="A181" s="14">
        <f>Daten!A181</f>
        <v>10924</v>
      </c>
      <c r="B181" s="7" t="str">
        <f>Daten!B181</f>
        <v xml:space="preserve">Unterkohlstätten                                 </v>
      </c>
      <c r="C181" s="14">
        <f t="shared" si="15"/>
        <v>1</v>
      </c>
      <c r="D181" s="8">
        <f>Daten!E181</f>
        <v>978</v>
      </c>
      <c r="E181" s="9">
        <f>Daten!D181</f>
        <v>0</v>
      </c>
      <c r="F181" s="8">
        <f t="shared" si="16"/>
        <v>1576.4776119402984</v>
      </c>
      <c r="H181" s="25">
        <f t="shared" ca="1" si="17"/>
        <v>8207</v>
      </c>
      <c r="I181" s="7">
        <f t="shared" ca="1" si="18"/>
        <v>11</v>
      </c>
      <c r="J181" s="25">
        <f ca="1">IF(I181=0,0,COUNTIF(I$19:$I181,C181*10+1))</f>
        <v>163</v>
      </c>
      <c r="K181" s="20">
        <f t="shared" ca="1" si="19"/>
        <v>0</v>
      </c>
      <c r="L181" s="23">
        <f t="shared" ca="1" si="20"/>
        <v>8207</v>
      </c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</row>
    <row r="182" spans="1:44" x14ac:dyDescent="0.2">
      <c r="A182" s="14">
        <f>Daten!A182</f>
        <v>10925</v>
      </c>
      <c r="B182" s="7" t="str">
        <f>Daten!B182</f>
        <v xml:space="preserve">Unterwart                                         </v>
      </c>
      <c r="C182" s="14">
        <f t="shared" si="15"/>
        <v>1</v>
      </c>
      <c r="D182" s="8">
        <f>Daten!E182</f>
        <v>986</v>
      </c>
      <c r="E182" s="9">
        <f>Daten!D182</f>
        <v>0</v>
      </c>
      <c r="F182" s="8">
        <f t="shared" si="16"/>
        <v>1589.3731343283582</v>
      </c>
      <c r="H182" s="25">
        <f t="shared" ca="1" si="17"/>
        <v>8274</v>
      </c>
      <c r="I182" s="7">
        <f t="shared" ca="1" si="18"/>
        <v>11</v>
      </c>
      <c r="J182" s="25">
        <f ca="1">IF(I182=0,0,COUNTIF(I$19:$I182,C182*10+1))</f>
        <v>164</v>
      </c>
      <c r="K182" s="20">
        <f t="shared" ca="1" si="19"/>
        <v>0</v>
      </c>
      <c r="L182" s="23">
        <f t="shared" ca="1" si="20"/>
        <v>8274</v>
      </c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</row>
    <row r="183" spans="1:44" x14ac:dyDescent="0.2">
      <c r="A183" s="14">
        <f>Daten!A183</f>
        <v>10926</v>
      </c>
      <c r="B183" s="7" t="str">
        <f>Daten!B183</f>
        <v xml:space="preserve">Weiden bei Rechnitz                               </v>
      </c>
      <c r="C183" s="14">
        <f t="shared" si="15"/>
        <v>1</v>
      </c>
      <c r="D183" s="8">
        <f>Daten!E183</f>
        <v>815</v>
      </c>
      <c r="E183" s="9">
        <f>Daten!D183</f>
        <v>0</v>
      </c>
      <c r="F183" s="8">
        <f t="shared" si="16"/>
        <v>1313.7313432835822</v>
      </c>
      <c r="H183" s="25">
        <f t="shared" ca="1" si="17"/>
        <v>6839</v>
      </c>
      <c r="I183" s="7">
        <f t="shared" ca="1" si="18"/>
        <v>11</v>
      </c>
      <c r="J183" s="25">
        <f ca="1">IF(I183=0,0,COUNTIF(I$19:$I183,C183*10+1))</f>
        <v>165</v>
      </c>
      <c r="K183" s="20">
        <f t="shared" ca="1" si="19"/>
        <v>0</v>
      </c>
      <c r="L183" s="23">
        <f t="shared" ca="1" si="20"/>
        <v>6839</v>
      </c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</row>
    <row r="184" spans="1:44" x14ac:dyDescent="0.2">
      <c r="A184" s="14">
        <f>Daten!A184</f>
        <v>10927</v>
      </c>
      <c r="B184" s="7" t="str">
        <f>Daten!B184</f>
        <v xml:space="preserve">Wiesfleck                                         </v>
      </c>
      <c r="C184" s="14">
        <f t="shared" si="15"/>
        <v>1</v>
      </c>
      <c r="D184" s="8">
        <f>Daten!E184</f>
        <v>1202</v>
      </c>
      <c r="E184" s="9">
        <f>Daten!D184</f>
        <v>0</v>
      </c>
      <c r="F184" s="8">
        <f t="shared" si="16"/>
        <v>1937.5522388059701</v>
      </c>
      <c r="H184" s="25">
        <f t="shared" ca="1" si="17"/>
        <v>10086</v>
      </c>
      <c r="I184" s="7">
        <f t="shared" ca="1" si="18"/>
        <v>11</v>
      </c>
      <c r="J184" s="25">
        <f ca="1">IF(I184=0,0,COUNTIF(I$19:$I184,C184*10+1))</f>
        <v>166</v>
      </c>
      <c r="K184" s="20">
        <f t="shared" ca="1" si="19"/>
        <v>0</v>
      </c>
      <c r="L184" s="23">
        <f t="shared" ca="1" si="20"/>
        <v>10086</v>
      </c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</row>
    <row r="185" spans="1:44" x14ac:dyDescent="0.2">
      <c r="A185" s="14">
        <f>Daten!A185</f>
        <v>10928</v>
      </c>
      <c r="B185" s="7" t="str">
        <f>Daten!B185</f>
        <v xml:space="preserve">Wolfau                                            </v>
      </c>
      <c r="C185" s="14">
        <f t="shared" si="15"/>
        <v>1</v>
      </c>
      <c r="D185" s="8">
        <f>Daten!E185</f>
        <v>1524</v>
      </c>
      <c r="E185" s="9">
        <f>Daten!D185</f>
        <v>0</v>
      </c>
      <c r="F185" s="8">
        <f t="shared" si="16"/>
        <v>2456.5970149253731</v>
      </c>
      <c r="H185" s="25">
        <f t="shared" ca="1" si="17"/>
        <v>12788</v>
      </c>
      <c r="I185" s="7">
        <f t="shared" ca="1" si="18"/>
        <v>11</v>
      </c>
      <c r="J185" s="25">
        <f ca="1">IF(I185=0,0,COUNTIF(I$19:$I185,C185*10+1))</f>
        <v>167</v>
      </c>
      <c r="K185" s="20">
        <f t="shared" ca="1" si="19"/>
        <v>0</v>
      </c>
      <c r="L185" s="23">
        <f t="shared" ca="1" si="20"/>
        <v>12788</v>
      </c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</row>
    <row r="186" spans="1:44" x14ac:dyDescent="0.2">
      <c r="A186" s="14">
        <f>Daten!A186</f>
        <v>10929</v>
      </c>
      <c r="B186" s="7" t="str">
        <f>Daten!B186</f>
        <v xml:space="preserve">Neustift an der Lafnitz                           </v>
      </c>
      <c r="C186" s="14">
        <f t="shared" si="15"/>
        <v>1</v>
      </c>
      <c r="D186" s="8">
        <f>Daten!E186</f>
        <v>825</v>
      </c>
      <c r="E186" s="9">
        <f>Daten!D186</f>
        <v>0</v>
      </c>
      <c r="F186" s="8">
        <f t="shared" si="16"/>
        <v>1329.8507462686566</v>
      </c>
      <c r="H186" s="25">
        <f t="shared" ca="1" si="17"/>
        <v>6923</v>
      </c>
      <c r="I186" s="7">
        <f t="shared" ca="1" si="18"/>
        <v>11</v>
      </c>
      <c r="J186" s="25">
        <f ca="1">IF(I186=0,0,COUNTIF(I$19:$I186,C186*10+1))</f>
        <v>168</v>
      </c>
      <c r="K186" s="20">
        <f t="shared" ca="1" si="19"/>
        <v>0</v>
      </c>
      <c r="L186" s="23">
        <f t="shared" ca="1" si="20"/>
        <v>6923</v>
      </c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</row>
    <row r="187" spans="1:44" x14ac:dyDescent="0.2">
      <c r="A187" s="14">
        <f>Daten!A187</f>
        <v>10930</v>
      </c>
      <c r="B187" s="7" t="str">
        <f>Daten!B187</f>
        <v xml:space="preserve">Jabing                                            </v>
      </c>
      <c r="C187" s="14">
        <f t="shared" si="15"/>
        <v>1</v>
      </c>
      <c r="D187" s="8">
        <f>Daten!E187</f>
        <v>730</v>
      </c>
      <c r="E187" s="9">
        <f>Daten!D187</f>
        <v>0</v>
      </c>
      <c r="F187" s="8">
        <f t="shared" si="16"/>
        <v>1176.7164179104477</v>
      </c>
      <c r="H187" s="25">
        <f t="shared" ca="1" si="17"/>
        <v>6126</v>
      </c>
      <c r="I187" s="7">
        <f t="shared" ca="1" si="18"/>
        <v>11</v>
      </c>
      <c r="J187" s="25">
        <f ca="1">IF(I187=0,0,COUNTIF(I$19:$I187,C187*10+1))</f>
        <v>169</v>
      </c>
      <c r="K187" s="20">
        <f t="shared" ca="1" si="19"/>
        <v>0</v>
      </c>
      <c r="L187" s="23">
        <f t="shared" ca="1" si="20"/>
        <v>6126</v>
      </c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</row>
    <row r="188" spans="1:44" x14ac:dyDescent="0.2">
      <c r="A188" s="14">
        <f>Daten!A188</f>
        <v>10931</v>
      </c>
      <c r="B188" s="7" t="str">
        <f>Daten!B188</f>
        <v xml:space="preserve">Badersdorf                                        </v>
      </c>
      <c r="C188" s="14">
        <f t="shared" si="15"/>
        <v>1</v>
      </c>
      <c r="D188" s="8">
        <f>Daten!E188</f>
        <v>283</v>
      </c>
      <c r="E188" s="9">
        <f>Daten!D188</f>
        <v>0</v>
      </c>
      <c r="F188" s="8">
        <f t="shared" si="16"/>
        <v>456.17910447761193</v>
      </c>
      <c r="H188" s="25">
        <f t="shared" ca="1" si="17"/>
        <v>2375</v>
      </c>
      <c r="I188" s="7">
        <f t="shared" ca="1" si="18"/>
        <v>11</v>
      </c>
      <c r="J188" s="25">
        <f ca="1">IF(I188=0,0,COUNTIF(I$19:$I188,C188*10+1))</f>
        <v>170</v>
      </c>
      <c r="K188" s="20">
        <f t="shared" ca="1" si="19"/>
        <v>0</v>
      </c>
      <c r="L188" s="23">
        <f t="shared" ca="1" si="20"/>
        <v>2375</v>
      </c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</row>
    <row r="189" spans="1:44" x14ac:dyDescent="0.2">
      <c r="A189" s="14">
        <f>Daten!A189</f>
        <v>10932</v>
      </c>
      <c r="B189" s="7" t="str">
        <f>Daten!B189</f>
        <v xml:space="preserve">Schandorf                                         </v>
      </c>
      <c r="C189" s="14">
        <f t="shared" si="15"/>
        <v>1</v>
      </c>
      <c r="D189" s="8">
        <f>Daten!E189</f>
        <v>324</v>
      </c>
      <c r="E189" s="9">
        <f>Daten!D189</f>
        <v>0</v>
      </c>
      <c r="F189" s="8">
        <f t="shared" si="16"/>
        <v>522.26865671641792</v>
      </c>
      <c r="H189" s="25">
        <f t="shared" ca="1" si="17"/>
        <v>2719</v>
      </c>
      <c r="I189" s="7">
        <f t="shared" ca="1" si="18"/>
        <v>11</v>
      </c>
      <c r="J189" s="25">
        <f ca="1">IF(I189=0,0,COUNTIF(I$19:$I189,C189*10+1))</f>
        <v>171</v>
      </c>
      <c r="K189" s="20">
        <f t="shared" ca="1" si="19"/>
        <v>0</v>
      </c>
      <c r="L189" s="23">
        <f t="shared" ca="1" si="20"/>
        <v>2719</v>
      </c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</row>
    <row r="190" spans="1:44" x14ac:dyDescent="0.2">
      <c r="A190" s="14">
        <f>Daten!A190</f>
        <v>20101</v>
      </c>
      <c r="B190" s="7" t="str">
        <f>Daten!B190</f>
        <v xml:space="preserve">Klagenfurt am Wörthersee                         </v>
      </c>
      <c r="C190" s="14">
        <f t="shared" si="15"/>
        <v>2</v>
      </c>
      <c r="D190" s="8">
        <f>Daten!E190</f>
        <v>104643</v>
      </c>
      <c r="E190" s="9">
        <f>Daten!D190</f>
        <v>1</v>
      </c>
      <c r="F190" s="8">
        <f t="shared" si="16"/>
        <v>244167.00000000003</v>
      </c>
      <c r="H190" s="25">
        <f t="shared" ca="1" si="17"/>
        <v>1403676</v>
      </c>
      <c r="I190" s="7">
        <f t="shared" ca="1" si="18"/>
        <v>21</v>
      </c>
      <c r="J190" s="25">
        <f ca="1">IF(I190=0,0,COUNTIF(I$19:$I190,C190*10+1))</f>
        <v>1</v>
      </c>
      <c r="K190" s="20">
        <f t="shared" ca="1" si="19"/>
        <v>-1</v>
      </c>
      <c r="L190" s="23">
        <f t="shared" ca="1" si="20"/>
        <v>1403675</v>
      </c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</row>
    <row r="191" spans="1:44" x14ac:dyDescent="0.2">
      <c r="A191" s="14">
        <f>Daten!A191</f>
        <v>20201</v>
      </c>
      <c r="B191" s="7" t="str">
        <f>Daten!B191</f>
        <v xml:space="preserve">Villach                                           </v>
      </c>
      <c r="C191" s="14">
        <f t="shared" si="15"/>
        <v>2</v>
      </c>
      <c r="D191" s="8">
        <f>Daten!E191</f>
        <v>65560</v>
      </c>
      <c r="E191" s="9">
        <f>Daten!D191</f>
        <v>1</v>
      </c>
      <c r="F191" s="8">
        <f t="shared" si="16"/>
        <v>152973.33333333334</v>
      </c>
      <c r="H191" s="25">
        <f t="shared" ca="1" si="17"/>
        <v>879419</v>
      </c>
      <c r="I191" s="7">
        <f t="shared" ca="1" si="18"/>
        <v>21</v>
      </c>
      <c r="J191" s="25">
        <f ca="1">IF(I191=0,0,COUNTIF(I$19:$I191,C191*10+1))</f>
        <v>2</v>
      </c>
      <c r="K191" s="20">
        <f t="shared" ca="1" si="19"/>
        <v>0</v>
      </c>
      <c r="L191" s="23">
        <f t="shared" ca="1" si="20"/>
        <v>879419</v>
      </c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</row>
    <row r="192" spans="1:44" x14ac:dyDescent="0.2">
      <c r="A192" s="14">
        <f>Daten!A192</f>
        <v>20302</v>
      </c>
      <c r="B192" s="7" t="str">
        <f>Daten!B192</f>
        <v xml:space="preserve">Dellach                                           </v>
      </c>
      <c r="C192" s="14">
        <f t="shared" si="15"/>
        <v>2</v>
      </c>
      <c r="D192" s="8">
        <f>Daten!E192</f>
        <v>1186</v>
      </c>
      <c r="E192" s="9">
        <f>Daten!D192</f>
        <v>0</v>
      </c>
      <c r="F192" s="8">
        <f t="shared" si="16"/>
        <v>1911.7611940298507</v>
      </c>
      <c r="H192" s="25">
        <f t="shared" ca="1" si="17"/>
        <v>10990</v>
      </c>
      <c r="I192" s="7">
        <f t="shared" ca="1" si="18"/>
        <v>21</v>
      </c>
      <c r="J192" s="25">
        <f ca="1">IF(I192=0,0,COUNTIF(I$19:$I192,C192*10+1))</f>
        <v>3</v>
      </c>
      <c r="K192" s="20">
        <f t="shared" ca="1" si="19"/>
        <v>0</v>
      </c>
      <c r="L192" s="23">
        <f t="shared" ca="1" si="20"/>
        <v>10990</v>
      </c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</row>
    <row r="193" spans="1:44" x14ac:dyDescent="0.2">
      <c r="A193" s="14">
        <f>Daten!A193</f>
        <v>20305</v>
      </c>
      <c r="B193" s="7" t="str">
        <f>Daten!B193</f>
        <v xml:space="preserve">Hermagor-Pressegger See                           </v>
      </c>
      <c r="C193" s="14">
        <f t="shared" si="15"/>
        <v>2</v>
      </c>
      <c r="D193" s="8">
        <f>Daten!E193</f>
        <v>6956</v>
      </c>
      <c r="E193" s="9">
        <f>Daten!D193</f>
        <v>0</v>
      </c>
      <c r="F193" s="8">
        <f t="shared" si="16"/>
        <v>11212.656716417911</v>
      </c>
      <c r="H193" s="25">
        <f t="shared" ca="1" si="17"/>
        <v>64460</v>
      </c>
      <c r="I193" s="7">
        <f t="shared" ca="1" si="18"/>
        <v>21</v>
      </c>
      <c r="J193" s="25">
        <f ca="1">IF(I193=0,0,COUNTIF(I$19:$I193,C193*10+1))</f>
        <v>4</v>
      </c>
      <c r="K193" s="20">
        <f t="shared" ca="1" si="19"/>
        <v>0</v>
      </c>
      <c r="L193" s="23">
        <f t="shared" ca="1" si="20"/>
        <v>64460</v>
      </c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</row>
    <row r="194" spans="1:44" x14ac:dyDescent="0.2">
      <c r="A194" s="14">
        <f>Daten!A194</f>
        <v>20306</v>
      </c>
      <c r="B194" s="7" t="str">
        <f>Daten!B194</f>
        <v xml:space="preserve">Kirchbach                                         </v>
      </c>
      <c r="C194" s="14">
        <f t="shared" si="15"/>
        <v>2</v>
      </c>
      <c r="D194" s="8">
        <f>Daten!E194</f>
        <v>2487</v>
      </c>
      <c r="E194" s="9">
        <f>Daten!D194</f>
        <v>0</v>
      </c>
      <c r="F194" s="8">
        <f t="shared" si="16"/>
        <v>4008.8955223880598</v>
      </c>
      <c r="H194" s="25">
        <f t="shared" ca="1" si="17"/>
        <v>23046</v>
      </c>
      <c r="I194" s="7">
        <f t="shared" ca="1" si="18"/>
        <v>21</v>
      </c>
      <c r="J194" s="25">
        <f ca="1">IF(I194=0,0,COUNTIF(I$19:$I194,C194*10+1))</f>
        <v>5</v>
      </c>
      <c r="K194" s="20">
        <f t="shared" ca="1" si="19"/>
        <v>0</v>
      </c>
      <c r="L194" s="23">
        <f t="shared" ca="1" si="20"/>
        <v>23046</v>
      </c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</row>
    <row r="195" spans="1:44" x14ac:dyDescent="0.2">
      <c r="A195" s="14">
        <f>Daten!A195</f>
        <v>20307</v>
      </c>
      <c r="B195" s="7" t="str">
        <f>Daten!B195</f>
        <v xml:space="preserve">Kötschach-Mauthen                                </v>
      </c>
      <c r="C195" s="14">
        <f t="shared" si="15"/>
        <v>2</v>
      </c>
      <c r="D195" s="8">
        <f>Daten!E195</f>
        <v>3358</v>
      </c>
      <c r="E195" s="9">
        <f>Daten!D195</f>
        <v>0</v>
      </c>
      <c r="F195" s="8">
        <f t="shared" si="16"/>
        <v>5412.8955223880594</v>
      </c>
      <c r="H195" s="25">
        <f t="shared" ca="1" si="17"/>
        <v>31118</v>
      </c>
      <c r="I195" s="7">
        <f t="shared" ca="1" si="18"/>
        <v>21</v>
      </c>
      <c r="J195" s="25">
        <f ca="1">IF(I195=0,0,COUNTIF(I$19:$I195,C195*10+1))</f>
        <v>6</v>
      </c>
      <c r="K195" s="20">
        <f t="shared" ca="1" si="19"/>
        <v>0</v>
      </c>
      <c r="L195" s="23">
        <f t="shared" ca="1" si="20"/>
        <v>31118</v>
      </c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</row>
    <row r="196" spans="1:44" x14ac:dyDescent="0.2">
      <c r="A196" s="14">
        <f>Daten!A196</f>
        <v>20316</v>
      </c>
      <c r="B196" s="7" t="str">
        <f>Daten!B196</f>
        <v xml:space="preserve">St. Stefan im Gailtal                             </v>
      </c>
      <c r="C196" s="14">
        <f t="shared" si="15"/>
        <v>2</v>
      </c>
      <c r="D196" s="8">
        <f>Daten!E196</f>
        <v>1557</v>
      </c>
      <c r="E196" s="9">
        <f>Daten!D196</f>
        <v>0</v>
      </c>
      <c r="F196" s="8">
        <f t="shared" si="16"/>
        <v>2509.7910447761192</v>
      </c>
      <c r="H196" s="25">
        <f t="shared" ca="1" si="17"/>
        <v>14428</v>
      </c>
      <c r="I196" s="7">
        <f t="shared" ca="1" si="18"/>
        <v>21</v>
      </c>
      <c r="J196" s="25">
        <f ca="1">IF(I196=0,0,COUNTIF(I$19:$I196,C196*10+1))</f>
        <v>7</v>
      </c>
      <c r="K196" s="20">
        <f t="shared" ca="1" si="19"/>
        <v>0</v>
      </c>
      <c r="L196" s="23">
        <f t="shared" ca="1" si="20"/>
        <v>14428</v>
      </c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</row>
    <row r="197" spans="1:44" x14ac:dyDescent="0.2">
      <c r="A197" s="14">
        <f>Daten!A197</f>
        <v>20320</v>
      </c>
      <c r="B197" s="7" t="str">
        <f>Daten!B197</f>
        <v xml:space="preserve">Gitschtal                                         </v>
      </c>
      <c r="C197" s="14">
        <f t="shared" si="15"/>
        <v>2</v>
      </c>
      <c r="D197" s="8">
        <f>Daten!E197</f>
        <v>1240</v>
      </c>
      <c r="E197" s="9">
        <f>Daten!D197</f>
        <v>0</v>
      </c>
      <c r="F197" s="8">
        <f t="shared" si="16"/>
        <v>1998.8059701492537</v>
      </c>
      <c r="H197" s="25">
        <f t="shared" ca="1" si="17"/>
        <v>11491</v>
      </c>
      <c r="I197" s="7">
        <f t="shared" ca="1" si="18"/>
        <v>21</v>
      </c>
      <c r="J197" s="25">
        <f ca="1">IF(I197=0,0,COUNTIF(I$19:$I197,C197*10+1))</f>
        <v>8</v>
      </c>
      <c r="K197" s="20">
        <f t="shared" ca="1" si="19"/>
        <v>0</v>
      </c>
      <c r="L197" s="23">
        <f t="shared" ca="1" si="20"/>
        <v>11491</v>
      </c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</row>
    <row r="198" spans="1:44" x14ac:dyDescent="0.2">
      <c r="A198" s="14">
        <f>Daten!A198</f>
        <v>20321</v>
      </c>
      <c r="B198" s="7" t="str">
        <f>Daten!B198</f>
        <v xml:space="preserve">Lesachtal                                         </v>
      </c>
      <c r="C198" s="14">
        <f t="shared" si="15"/>
        <v>2</v>
      </c>
      <c r="D198" s="8">
        <f>Daten!E198</f>
        <v>1270</v>
      </c>
      <c r="E198" s="9">
        <f>Daten!D198</f>
        <v>0</v>
      </c>
      <c r="F198" s="8">
        <f t="shared" si="16"/>
        <v>2047.1641791044776</v>
      </c>
      <c r="H198" s="25">
        <f t="shared" ca="1" si="17"/>
        <v>11769</v>
      </c>
      <c r="I198" s="7">
        <f t="shared" ca="1" si="18"/>
        <v>21</v>
      </c>
      <c r="J198" s="25">
        <f ca="1">IF(I198=0,0,COUNTIF(I$19:$I198,C198*10+1))</f>
        <v>9</v>
      </c>
      <c r="K198" s="20">
        <f t="shared" ca="1" si="19"/>
        <v>0</v>
      </c>
      <c r="L198" s="23">
        <f t="shared" ca="1" si="20"/>
        <v>11769</v>
      </c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</row>
    <row r="199" spans="1:44" x14ac:dyDescent="0.2">
      <c r="A199" s="14">
        <f>Daten!A199</f>
        <v>20402</v>
      </c>
      <c r="B199" s="7" t="str">
        <f>Daten!B199</f>
        <v xml:space="preserve">Ebenthal in Kärnten                              </v>
      </c>
      <c r="C199" s="14">
        <f t="shared" si="15"/>
        <v>2</v>
      </c>
      <c r="D199" s="8">
        <f>Daten!E199</f>
        <v>8240</v>
      </c>
      <c r="E199" s="9">
        <f>Daten!D199</f>
        <v>0</v>
      </c>
      <c r="F199" s="8">
        <f t="shared" si="16"/>
        <v>13282.388059701492</v>
      </c>
      <c r="H199" s="25">
        <f t="shared" ca="1" si="17"/>
        <v>76358</v>
      </c>
      <c r="I199" s="7">
        <f t="shared" ca="1" si="18"/>
        <v>21</v>
      </c>
      <c r="J199" s="25">
        <f ca="1">IF(I199=0,0,COUNTIF(I$19:$I199,C199*10+1))</f>
        <v>10</v>
      </c>
      <c r="K199" s="20">
        <f t="shared" ca="1" si="19"/>
        <v>0</v>
      </c>
      <c r="L199" s="23">
        <f t="shared" ca="1" si="20"/>
        <v>76358</v>
      </c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</row>
    <row r="200" spans="1:44" x14ac:dyDescent="0.2">
      <c r="A200" s="14">
        <f>Daten!A200</f>
        <v>20403</v>
      </c>
      <c r="B200" s="7" t="str">
        <f>Daten!B200</f>
        <v xml:space="preserve">Feistritz im Rosental                             </v>
      </c>
      <c r="C200" s="14">
        <f t="shared" si="15"/>
        <v>2</v>
      </c>
      <c r="D200" s="8">
        <f>Daten!E200</f>
        <v>2542</v>
      </c>
      <c r="E200" s="9">
        <f>Daten!D200</f>
        <v>0</v>
      </c>
      <c r="F200" s="8">
        <f t="shared" si="16"/>
        <v>4097.5522388059699</v>
      </c>
      <c r="H200" s="25">
        <f t="shared" ca="1" si="17"/>
        <v>23556</v>
      </c>
      <c r="I200" s="7">
        <f t="shared" ca="1" si="18"/>
        <v>21</v>
      </c>
      <c r="J200" s="25">
        <f ca="1">IF(I200=0,0,COUNTIF(I$19:$I200,C200*10+1))</f>
        <v>11</v>
      </c>
      <c r="K200" s="20">
        <f t="shared" ca="1" si="19"/>
        <v>0</v>
      </c>
      <c r="L200" s="23">
        <f t="shared" ca="1" si="20"/>
        <v>23556</v>
      </c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</row>
    <row r="201" spans="1:44" x14ac:dyDescent="0.2">
      <c r="A201" s="14">
        <f>Daten!A201</f>
        <v>20405</v>
      </c>
      <c r="B201" s="7" t="str">
        <f>Daten!B201</f>
        <v xml:space="preserve">Ferlach                                           </v>
      </c>
      <c r="C201" s="14">
        <f t="shared" si="15"/>
        <v>2</v>
      </c>
      <c r="D201" s="8">
        <f>Daten!E201</f>
        <v>7429</v>
      </c>
      <c r="E201" s="9">
        <f>Daten!D201</f>
        <v>0</v>
      </c>
      <c r="F201" s="8">
        <f t="shared" si="16"/>
        <v>11975.10447761194</v>
      </c>
      <c r="H201" s="25">
        <f t="shared" ca="1" si="17"/>
        <v>68843</v>
      </c>
      <c r="I201" s="7">
        <f t="shared" ca="1" si="18"/>
        <v>21</v>
      </c>
      <c r="J201" s="25">
        <f ca="1">IF(I201=0,0,COUNTIF(I$19:$I201,C201*10+1))</f>
        <v>12</v>
      </c>
      <c r="K201" s="20">
        <f t="shared" ca="1" si="19"/>
        <v>0</v>
      </c>
      <c r="L201" s="23">
        <f t="shared" ca="1" si="20"/>
        <v>68843</v>
      </c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</row>
    <row r="202" spans="1:44" x14ac:dyDescent="0.2">
      <c r="A202" s="14">
        <f>Daten!A202</f>
        <v>20409</v>
      </c>
      <c r="B202" s="7" t="str">
        <f>Daten!B202</f>
        <v xml:space="preserve">Grafenstein                                       </v>
      </c>
      <c r="C202" s="14">
        <f t="shared" si="15"/>
        <v>2</v>
      </c>
      <c r="D202" s="8">
        <f>Daten!E202</f>
        <v>3059</v>
      </c>
      <c r="E202" s="9">
        <f>Daten!D202</f>
        <v>0</v>
      </c>
      <c r="F202" s="8">
        <f t="shared" si="16"/>
        <v>4930.9253731343288</v>
      </c>
      <c r="H202" s="25">
        <f t="shared" ca="1" si="17"/>
        <v>28347</v>
      </c>
      <c r="I202" s="7">
        <f t="shared" ca="1" si="18"/>
        <v>21</v>
      </c>
      <c r="J202" s="25">
        <f ca="1">IF(I202=0,0,COUNTIF(I$19:$I202,C202*10+1))</f>
        <v>13</v>
      </c>
      <c r="K202" s="20">
        <f t="shared" ca="1" si="19"/>
        <v>0</v>
      </c>
      <c r="L202" s="23">
        <f t="shared" ca="1" si="20"/>
        <v>28347</v>
      </c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</row>
    <row r="203" spans="1:44" x14ac:dyDescent="0.2">
      <c r="A203" s="14">
        <f>Daten!A203</f>
        <v>20412</v>
      </c>
      <c r="B203" s="7" t="str">
        <f>Daten!B203</f>
        <v xml:space="preserve">Keutschach am See                                 </v>
      </c>
      <c r="C203" s="14">
        <f t="shared" si="15"/>
        <v>2</v>
      </c>
      <c r="D203" s="8">
        <f>Daten!E203</f>
        <v>2422</v>
      </c>
      <c r="E203" s="9">
        <f>Daten!D203</f>
        <v>0</v>
      </c>
      <c r="F203" s="8">
        <f t="shared" si="16"/>
        <v>3904.1194029850744</v>
      </c>
      <c r="H203" s="25">
        <f t="shared" ca="1" si="17"/>
        <v>22444</v>
      </c>
      <c r="I203" s="7">
        <f t="shared" ca="1" si="18"/>
        <v>21</v>
      </c>
      <c r="J203" s="25">
        <f ca="1">IF(I203=0,0,COUNTIF(I$19:$I203,C203*10+1))</f>
        <v>14</v>
      </c>
      <c r="K203" s="20">
        <f t="shared" ca="1" si="19"/>
        <v>0</v>
      </c>
      <c r="L203" s="23">
        <f t="shared" ca="1" si="20"/>
        <v>22444</v>
      </c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</row>
    <row r="204" spans="1:44" x14ac:dyDescent="0.2">
      <c r="A204" s="14">
        <f>Daten!A204</f>
        <v>20414</v>
      </c>
      <c r="B204" s="7" t="str">
        <f>Daten!B204</f>
        <v xml:space="preserve">Köttmannsdorf                                    </v>
      </c>
      <c r="C204" s="14">
        <f t="shared" si="15"/>
        <v>2</v>
      </c>
      <c r="D204" s="8">
        <f>Daten!E204</f>
        <v>3153</v>
      </c>
      <c r="E204" s="9">
        <f>Daten!D204</f>
        <v>0</v>
      </c>
      <c r="F204" s="8">
        <f t="shared" si="16"/>
        <v>5082.4477611940301</v>
      </c>
      <c r="H204" s="25">
        <f t="shared" ca="1" si="17"/>
        <v>29218</v>
      </c>
      <c r="I204" s="7">
        <f t="shared" ca="1" si="18"/>
        <v>21</v>
      </c>
      <c r="J204" s="25">
        <f ca="1">IF(I204=0,0,COUNTIF(I$19:$I204,C204*10+1))</f>
        <v>15</v>
      </c>
      <c r="K204" s="20">
        <f t="shared" ca="1" si="19"/>
        <v>0</v>
      </c>
      <c r="L204" s="23">
        <f t="shared" ca="1" si="20"/>
        <v>29218</v>
      </c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</row>
    <row r="205" spans="1:44" x14ac:dyDescent="0.2">
      <c r="A205" s="14">
        <f>Daten!A205</f>
        <v>20415</v>
      </c>
      <c r="B205" s="7" t="str">
        <f>Daten!B205</f>
        <v xml:space="preserve">Krumpendorf am Wörthersee                        </v>
      </c>
      <c r="C205" s="14">
        <f t="shared" si="15"/>
        <v>2</v>
      </c>
      <c r="D205" s="8">
        <f>Daten!E205</f>
        <v>3528</v>
      </c>
      <c r="E205" s="9">
        <f>Daten!D205</f>
        <v>0</v>
      </c>
      <c r="F205" s="8">
        <f t="shared" si="16"/>
        <v>5686.9253731343288</v>
      </c>
      <c r="H205" s="25">
        <f t="shared" ca="1" si="17"/>
        <v>32693</v>
      </c>
      <c r="I205" s="7">
        <f t="shared" ca="1" si="18"/>
        <v>21</v>
      </c>
      <c r="J205" s="25">
        <f ca="1">IF(I205=0,0,COUNTIF(I$19:$I205,C205*10+1))</f>
        <v>16</v>
      </c>
      <c r="K205" s="20">
        <f t="shared" ca="1" si="19"/>
        <v>0</v>
      </c>
      <c r="L205" s="23">
        <f t="shared" ca="1" si="20"/>
        <v>32693</v>
      </c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</row>
    <row r="206" spans="1:44" x14ac:dyDescent="0.2">
      <c r="A206" s="14">
        <f>Daten!A206</f>
        <v>20416</v>
      </c>
      <c r="B206" s="7" t="str">
        <f>Daten!B206</f>
        <v xml:space="preserve">Ludmannsdorf                                      </v>
      </c>
      <c r="C206" s="14">
        <f t="shared" si="15"/>
        <v>2</v>
      </c>
      <c r="D206" s="8">
        <f>Daten!E206</f>
        <v>1802</v>
      </c>
      <c r="E206" s="9">
        <f>Daten!D206</f>
        <v>0</v>
      </c>
      <c r="F206" s="8">
        <f t="shared" si="16"/>
        <v>2904.7164179104479</v>
      </c>
      <c r="H206" s="25">
        <f t="shared" ca="1" si="17"/>
        <v>16699</v>
      </c>
      <c r="I206" s="7">
        <f t="shared" ca="1" si="18"/>
        <v>21</v>
      </c>
      <c r="J206" s="25">
        <f ca="1">IF(I206=0,0,COUNTIF(I$19:$I206,C206*10+1))</f>
        <v>17</v>
      </c>
      <c r="K206" s="20">
        <f t="shared" ca="1" si="19"/>
        <v>0</v>
      </c>
      <c r="L206" s="23">
        <f t="shared" ca="1" si="20"/>
        <v>16699</v>
      </c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</row>
    <row r="207" spans="1:44" x14ac:dyDescent="0.2">
      <c r="A207" s="14">
        <f>Daten!A207</f>
        <v>20417</v>
      </c>
      <c r="B207" s="7" t="str">
        <f>Daten!B207</f>
        <v xml:space="preserve">Maria Rain                                        </v>
      </c>
      <c r="C207" s="14">
        <f t="shared" si="15"/>
        <v>2</v>
      </c>
      <c r="D207" s="8">
        <f>Daten!E207</f>
        <v>2707</v>
      </c>
      <c r="E207" s="9">
        <f>Daten!D207</f>
        <v>0</v>
      </c>
      <c r="F207" s="8">
        <f t="shared" si="16"/>
        <v>4363.5223880597014</v>
      </c>
      <c r="H207" s="25">
        <f t="shared" ca="1" si="17"/>
        <v>25085</v>
      </c>
      <c r="I207" s="7">
        <f t="shared" ca="1" si="18"/>
        <v>21</v>
      </c>
      <c r="J207" s="25">
        <f ca="1">IF(I207=0,0,COUNTIF(I$19:$I207,C207*10+1))</f>
        <v>18</v>
      </c>
      <c r="K207" s="20">
        <f t="shared" ca="1" si="19"/>
        <v>0</v>
      </c>
      <c r="L207" s="23">
        <f t="shared" ca="1" si="20"/>
        <v>25085</v>
      </c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</row>
    <row r="208" spans="1:44" x14ac:dyDescent="0.2">
      <c r="A208" s="14">
        <f>Daten!A208</f>
        <v>20418</v>
      </c>
      <c r="B208" s="7" t="str">
        <f>Daten!B208</f>
        <v xml:space="preserve">Maria Saal                                        </v>
      </c>
      <c r="C208" s="14">
        <f t="shared" si="15"/>
        <v>2</v>
      </c>
      <c r="D208" s="8">
        <f>Daten!E208</f>
        <v>4006</v>
      </c>
      <c r="E208" s="9">
        <f>Daten!D208</f>
        <v>0</v>
      </c>
      <c r="F208" s="8">
        <f t="shared" si="16"/>
        <v>6457.4328358208959</v>
      </c>
      <c r="H208" s="25">
        <f t="shared" ca="1" si="17"/>
        <v>37123</v>
      </c>
      <c r="I208" s="7">
        <f t="shared" ca="1" si="18"/>
        <v>21</v>
      </c>
      <c r="J208" s="25">
        <f ca="1">IF(I208=0,0,COUNTIF(I$19:$I208,C208*10+1))</f>
        <v>19</v>
      </c>
      <c r="K208" s="20">
        <f t="shared" ca="1" si="19"/>
        <v>0</v>
      </c>
      <c r="L208" s="23">
        <f t="shared" ca="1" si="20"/>
        <v>37123</v>
      </c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</row>
    <row r="209" spans="1:44" x14ac:dyDescent="0.2">
      <c r="A209" s="14">
        <f>Daten!A209</f>
        <v>20419</v>
      </c>
      <c r="B209" s="7" t="str">
        <f>Daten!B209</f>
        <v xml:space="preserve">Maria Wörth                                      </v>
      </c>
      <c r="C209" s="14">
        <f t="shared" si="15"/>
        <v>2</v>
      </c>
      <c r="D209" s="8">
        <f>Daten!E209</f>
        <v>1638</v>
      </c>
      <c r="E209" s="9">
        <f>Daten!D209</f>
        <v>0</v>
      </c>
      <c r="F209" s="8">
        <f t="shared" si="16"/>
        <v>2640.3582089552237</v>
      </c>
      <c r="H209" s="25">
        <f t="shared" ca="1" si="17"/>
        <v>15179</v>
      </c>
      <c r="I209" s="7">
        <f t="shared" ca="1" si="18"/>
        <v>21</v>
      </c>
      <c r="J209" s="25">
        <f ca="1">IF(I209=0,0,COUNTIF(I$19:$I209,C209*10+1))</f>
        <v>20</v>
      </c>
      <c r="K209" s="20">
        <f t="shared" ca="1" si="19"/>
        <v>0</v>
      </c>
      <c r="L209" s="23">
        <f t="shared" ca="1" si="20"/>
        <v>15179</v>
      </c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</row>
    <row r="210" spans="1:44" x14ac:dyDescent="0.2">
      <c r="A210" s="14">
        <f>Daten!A210</f>
        <v>20421</v>
      </c>
      <c r="B210" s="7" t="str">
        <f>Daten!B210</f>
        <v xml:space="preserve">Moosburg                                          </v>
      </c>
      <c r="C210" s="14">
        <f t="shared" si="15"/>
        <v>2</v>
      </c>
      <c r="D210" s="8">
        <f>Daten!E210</f>
        <v>4584</v>
      </c>
      <c r="E210" s="9">
        <f>Daten!D210</f>
        <v>0</v>
      </c>
      <c r="F210" s="8">
        <f t="shared" si="16"/>
        <v>7389.1343283582091</v>
      </c>
      <c r="H210" s="25">
        <f t="shared" ca="1" si="17"/>
        <v>42479</v>
      </c>
      <c r="I210" s="7">
        <f t="shared" ca="1" si="18"/>
        <v>21</v>
      </c>
      <c r="J210" s="25">
        <f ca="1">IF(I210=0,0,COUNTIF(I$19:$I210,C210*10+1))</f>
        <v>21</v>
      </c>
      <c r="K210" s="20">
        <f t="shared" ca="1" si="19"/>
        <v>0</v>
      </c>
      <c r="L210" s="23">
        <f t="shared" ca="1" si="20"/>
        <v>42479</v>
      </c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</row>
    <row r="211" spans="1:44" x14ac:dyDescent="0.2">
      <c r="A211" s="14">
        <f>Daten!A211</f>
        <v>20424</v>
      </c>
      <c r="B211" s="7" t="str">
        <f>Daten!B211</f>
        <v xml:space="preserve">Pörtschach am Wörther See                       </v>
      </c>
      <c r="C211" s="14">
        <f t="shared" ref="C211:C274" si="21">INT(A211/10000)</f>
        <v>2</v>
      </c>
      <c r="D211" s="8">
        <f>Daten!E211</f>
        <v>2957</v>
      </c>
      <c r="E211" s="9">
        <f>Daten!D211</f>
        <v>0</v>
      </c>
      <c r="F211" s="8">
        <f t="shared" ref="F211:F274" si="22">IF(AND(E211=1,D211&lt;=20000),D211*2,IF(D211&lt;=10000,D211*(1+41/67),IF(D211&lt;=20000,D211*(1+2/3),IF(D211&lt;=50000,D211*(2),D211*(2+1/3))))+IF(AND(D211&gt;9000,D211&lt;=10000),(D211-9000)*(110/201),0)+IF(AND(D211&gt;18000,D211&lt;=20000),(D211-18000)*(3+1/3),0)+IF(AND(D211&gt;45000,D211&lt;=50000),(D211-45000)*(3+1/3),0))</f>
        <v>4766.5074626865671</v>
      </c>
      <c r="H211" s="25">
        <f t="shared" ref="H211:H274" ca="1" si="23">ROUND(OFFSET($G$6,C211,0)/OFFSET($F$6,C211,0)*F211,0)</f>
        <v>27402</v>
      </c>
      <c r="I211" s="7">
        <f t="shared" ref="I211:I274" ca="1" si="24">IF(H211&gt;0,C211*10+1,0)</f>
        <v>21</v>
      </c>
      <c r="J211" s="25">
        <f ca="1">IF(I211=0,0,COUNTIF(I$19:$I211,C211*10+1))</f>
        <v>22</v>
      </c>
      <c r="K211" s="20">
        <f t="shared" ref="K211:K274" ca="1" si="25">IF(J211=1,OFFSET($G$6,C211,0)-OFFSET($H$6,C211,0),0)</f>
        <v>0</v>
      </c>
      <c r="L211" s="23">
        <f t="shared" ref="L211:L274" ca="1" si="26">H211+K211</f>
        <v>27402</v>
      </c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</row>
    <row r="212" spans="1:44" x14ac:dyDescent="0.2">
      <c r="A212" s="14">
        <f>Daten!A212</f>
        <v>20425</v>
      </c>
      <c r="B212" s="7" t="str">
        <f>Daten!B212</f>
        <v xml:space="preserve">Poggersdorf                                       </v>
      </c>
      <c r="C212" s="14">
        <f t="shared" si="21"/>
        <v>2</v>
      </c>
      <c r="D212" s="8">
        <f>Daten!E212</f>
        <v>3286</v>
      </c>
      <c r="E212" s="9">
        <f>Daten!D212</f>
        <v>0</v>
      </c>
      <c r="F212" s="8">
        <f t="shared" si="22"/>
        <v>5296.8358208955224</v>
      </c>
      <c r="H212" s="25">
        <f t="shared" ca="1" si="23"/>
        <v>30451</v>
      </c>
      <c r="I212" s="7">
        <f t="shared" ca="1" si="24"/>
        <v>21</v>
      </c>
      <c r="J212" s="25">
        <f ca="1">IF(I212=0,0,COUNTIF(I$19:$I212,C212*10+1))</f>
        <v>23</v>
      </c>
      <c r="K212" s="20">
        <f t="shared" ca="1" si="25"/>
        <v>0</v>
      </c>
      <c r="L212" s="23">
        <f t="shared" ca="1" si="26"/>
        <v>30451</v>
      </c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</row>
    <row r="213" spans="1:44" x14ac:dyDescent="0.2">
      <c r="A213" s="14">
        <f>Daten!A213</f>
        <v>20428</v>
      </c>
      <c r="B213" s="7" t="str">
        <f>Daten!B213</f>
        <v xml:space="preserve">St. Margareten im Rosental                        </v>
      </c>
      <c r="C213" s="14">
        <f t="shared" si="21"/>
        <v>2</v>
      </c>
      <c r="D213" s="8">
        <f>Daten!E213</f>
        <v>1096</v>
      </c>
      <c r="E213" s="9">
        <f>Daten!D213</f>
        <v>0</v>
      </c>
      <c r="F213" s="8">
        <f t="shared" si="22"/>
        <v>1766.686567164179</v>
      </c>
      <c r="H213" s="25">
        <f t="shared" ca="1" si="23"/>
        <v>10156</v>
      </c>
      <c r="I213" s="7">
        <f t="shared" ca="1" si="24"/>
        <v>21</v>
      </c>
      <c r="J213" s="25">
        <f ca="1">IF(I213=0,0,COUNTIF(I$19:$I213,C213*10+1))</f>
        <v>24</v>
      </c>
      <c r="K213" s="20">
        <f t="shared" ca="1" si="25"/>
        <v>0</v>
      </c>
      <c r="L213" s="23">
        <f t="shared" ca="1" si="26"/>
        <v>10156</v>
      </c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</row>
    <row r="214" spans="1:44" x14ac:dyDescent="0.2">
      <c r="A214" s="14">
        <f>Daten!A214</f>
        <v>20432</v>
      </c>
      <c r="B214" s="7" t="str">
        <f>Daten!B214</f>
        <v xml:space="preserve">Schiefling am Wörthersee                         </v>
      </c>
      <c r="C214" s="14">
        <f t="shared" si="21"/>
        <v>2</v>
      </c>
      <c r="D214" s="8">
        <f>Daten!E214</f>
        <v>2693</v>
      </c>
      <c r="E214" s="9">
        <f>Daten!D214</f>
        <v>0</v>
      </c>
      <c r="F214" s="8">
        <f t="shared" si="22"/>
        <v>4340.9552238805973</v>
      </c>
      <c r="H214" s="25">
        <f t="shared" ca="1" si="23"/>
        <v>24955</v>
      </c>
      <c r="I214" s="7">
        <f t="shared" ca="1" si="24"/>
        <v>21</v>
      </c>
      <c r="J214" s="25">
        <f ca="1">IF(I214=0,0,COUNTIF(I$19:$I214,C214*10+1))</f>
        <v>25</v>
      </c>
      <c r="K214" s="20">
        <f t="shared" ca="1" si="25"/>
        <v>0</v>
      </c>
      <c r="L214" s="23">
        <f t="shared" ca="1" si="26"/>
        <v>24955</v>
      </c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</row>
    <row r="215" spans="1:44" x14ac:dyDescent="0.2">
      <c r="A215" s="14">
        <f>Daten!A215</f>
        <v>20435</v>
      </c>
      <c r="B215" s="7" t="str">
        <f>Daten!B215</f>
        <v xml:space="preserve">Techelsberg am Wörther See                       </v>
      </c>
      <c r="C215" s="14">
        <f t="shared" si="21"/>
        <v>2</v>
      </c>
      <c r="D215" s="8">
        <f>Daten!E215</f>
        <v>2236</v>
      </c>
      <c r="E215" s="9">
        <f>Daten!D215</f>
        <v>0</v>
      </c>
      <c r="F215" s="8">
        <f t="shared" si="22"/>
        <v>3604.2985074626868</v>
      </c>
      <c r="H215" s="25">
        <f t="shared" ca="1" si="23"/>
        <v>20721</v>
      </c>
      <c r="I215" s="7">
        <f t="shared" ca="1" si="24"/>
        <v>21</v>
      </c>
      <c r="J215" s="25">
        <f ca="1">IF(I215=0,0,COUNTIF(I$19:$I215,C215*10+1))</f>
        <v>26</v>
      </c>
      <c r="K215" s="20">
        <f t="shared" ca="1" si="25"/>
        <v>0</v>
      </c>
      <c r="L215" s="23">
        <f t="shared" ca="1" si="26"/>
        <v>20721</v>
      </c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</row>
    <row r="216" spans="1:44" x14ac:dyDescent="0.2">
      <c r="A216" s="14">
        <f>Daten!A216</f>
        <v>20441</v>
      </c>
      <c r="B216" s="7" t="str">
        <f>Daten!B216</f>
        <v xml:space="preserve">Zell                                              </v>
      </c>
      <c r="C216" s="14">
        <f t="shared" si="21"/>
        <v>2</v>
      </c>
      <c r="D216" s="8">
        <f>Daten!E216</f>
        <v>582</v>
      </c>
      <c r="E216" s="9">
        <f>Daten!D216</f>
        <v>0</v>
      </c>
      <c r="F216" s="8">
        <f t="shared" si="22"/>
        <v>938.14925373134326</v>
      </c>
      <c r="H216" s="25">
        <f t="shared" ca="1" si="23"/>
        <v>5393</v>
      </c>
      <c r="I216" s="7">
        <f t="shared" ca="1" si="24"/>
        <v>21</v>
      </c>
      <c r="J216" s="25">
        <f ca="1">IF(I216=0,0,COUNTIF(I$19:$I216,C216*10+1))</f>
        <v>27</v>
      </c>
      <c r="K216" s="20">
        <f t="shared" ca="1" si="25"/>
        <v>0</v>
      </c>
      <c r="L216" s="23">
        <f t="shared" ca="1" si="26"/>
        <v>5393</v>
      </c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</row>
    <row r="217" spans="1:44" x14ac:dyDescent="0.2">
      <c r="A217" s="14">
        <f>Daten!A217</f>
        <v>20442</v>
      </c>
      <c r="B217" s="7" t="str">
        <f>Daten!B217</f>
        <v xml:space="preserve">Magdalensberg                                     </v>
      </c>
      <c r="C217" s="14">
        <f t="shared" si="21"/>
        <v>2</v>
      </c>
      <c r="D217" s="8">
        <f>Daten!E217</f>
        <v>3700</v>
      </c>
      <c r="E217" s="9">
        <f>Daten!D217</f>
        <v>0</v>
      </c>
      <c r="F217" s="8">
        <f t="shared" si="22"/>
        <v>5964.1791044776119</v>
      </c>
      <c r="H217" s="25">
        <f t="shared" ca="1" si="23"/>
        <v>34287</v>
      </c>
      <c r="I217" s="7">
        <f t="shared" ca="1" si="24"/>
        <v>21</v>
      </c>
      <c r="J217" s="25">
        <f ca="1">IF(I217=0,0,COUNTIF(I$19:$I217,C217*10+1))</f>
        <v>28</v>
      </c>
      <c r="K217" s="20">
        <f t="shared" ca="1" si="25"/>
        <v>0</v>
      </c>
      <c r="L217" s="23">
        <f t="shared" ca="1" si="26"/>
        <v>34287</v>
      </c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</row>
    <row r="218" spans="1:44" x14ac:dyDescent="0.2">
      <c r="A218" s="14">
        <f>Daten!A218</f>
        <v>20501</v>
      </c>
      <c r="B218" s="7" t="str">
        <f>Daten!B218</f>
        <v xml:space="preserve">Althofen                                          </v>
      </c>
      <c r="C218" s="14">
        <f t="shared" si="21"/>
        <v>2</v>
      </c>
      <c r="D218" s="8">
        <f>Daten!E218</f>
        <v>4930</v>
      </c>
      <c r="E218" s="9">
        <f>Daten!D218</f>
        <v>0</v>
      </c>
      <c r="F218" s="8">
        <f t="shared" si="22"/>
        <v>7946.8656716417909</v>
      </c>
      <c r="H218" s="25">
        <f t="shared" ca="1" si="23"/>
        <v>45685</v>
      </c>
      <c r="I218" s="7">
        <f t="shared" ca="1" si="24"/>
        <v>21</v>
      </c>
      <c r="J218" s="25">
        <f ca="1">IF(I218=0,0,COUNTIF(I$19:$I218,C218*10+1))</f>
        <v>29</v>
      </c>
      <c r="K218" s="20">
        <f t="shared" ca="1" si="25"/>
        <v>0</v>
      </c>
      <c r="L218" s="23">
        <f t="shared" ca="1" si="26"/>
        <v>45685</v>
      </c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</row>
    <row r="219" spans="1:44" x14ac:dyDescent="0.2">
      <c r="A219" s="14">
        <f>Daten!A219</f>
        <v>20502</v>
      </c>
      <c r="B219" s="7" t="str">
        <f>Daten!B219</f>
        <v xml:space="preserve">Brückl                                           </v>
      </c>
      <c r="C219" s="14">
        <f t="shared" si="21"/>
        <v>2</v>
      </c>
      <c r="D219" s="8">
        <f>Daten!E219</f>
        <v>2758</v>
      </c>
      <c r="E219" s="9">
        <f>Daten!D219</f>
        <v>0</v>
      </c>
      <c r="F219" s="8">
        <f t="shared" si="22"/>
        <v>4445.7313432835817</v>
      </c>
      <c r="H219" s="25">
        <f t="shared" ca="1" si="23"/>
        <v>25558</v>
      </c>
      <c r="I219" s="7">
        <f t="shared" ca="1" si="24"/>
        <v>21</v>
      </c>
      <c r="J219" s="25">
        <f ca="1">IF(I219=0,0,COUNTIF(I$19:$I219,C219*10+1))</f>
        <v>30</v>
      </c>
      <c r="K219" s="20">
        <f t="shared" ca="1" si="25"/>
        <v>0</v>
      </c>
      <c r="L219" s="23">
        <f t="shared" ca="1" si="26"/>
        <v>25558</v>
      </c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</row>
    <row r="220" spans="1:44" x14ac:dyDescent="0.2">
      <c r="A220" s="14">
        <f>Daten!A220</f>
        <v>20503</v>
      </c>
      <c r="B220" s="7" t="str">
        <f>Daten!B220</f>
        <v xml:space="preserve">Deutsch-Griffen                                   </v>
      </c>
      <c r="C220" s="14">
        <f t="shared" si="21"/>
        <v>2</v>
      </c>
      <c r="D220" s="8">
        <f>Daten!E220</f>
        <v>849</v>
      </c>
      <c r="E220" s="9">
        <f>Daten!D220</f>
        <v>0</v>
      </c>
      <c r="F220" s="8">
        <f t="shared" si="22"/>
        <v>1368.5373134328358</v>
      </c>
      <c r="H220" s="25">
        <f t="shared" ca="1" si="23"/>
        <v>7867</v>
      </c>
      <c r="I220" s="7">
        <f t="shared" ca="1" si="24"/>
        <v>21</v>
      </c>
      <c r="J220" s="25">
        <f ca="1">IF(I220=0,0,COUNTIF(I$19:$I220,C220*10+1))</f>
        <v>31</v>
      </c>
      <c r="K220" s="20">
        <f t="shared" ca="1" si="25"/>
        <v>0</v>
      </c>
      <c r="L220" s="23">
        <f t="shared" ca="1" si="26"/>
        <v>7867</v>
      </c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</row>
    <row r="221" spans="1:44" x14ac:dyDescent="0.2">
      <c r="A221" s="14">
        <f>Daten!A221</f>
        <v>20504</v>
      </c>
      <c r="B221" s="7" t="str">
        <f>Daten!B221</f>
        <v xml:space="preserve">Eberstein                                         </v>
      </c>
      <c r="C221" s="14">
        <f t="shared" si="21"/>
        <v>2</v>
      </c>
      <c r="D221" s="8">
        <f>Daten!E221</f>
        <v>1214</v>
      </c>
      <c r="E221" s="9">
        <f>Daten!D221</f>
        <v>0</v>
      </c>
      <c r="F221" s="8">
        <f t="shared" si="22"/>
        <v>1956.8955223880596</v>
      </c>
      <c r="H221" s="25">
        <f t="shared" ca="1" si="23"/>
        <v>11250</v>
      </c>
      <c r="I221" s="7">
        <f t="shared" ca="1" si="24"/>
        <v>21</v>
      </c>
      <c r="J221" s="25">
        <f ca="1">IF(I221=0,0,COUNTIF(I$19:$I221,C221*10+1))</f>
        <v>32</v>
      </c>
      <c r="K221" s="20">
        <f t="shared" ca="1" si="25"/>
        <v>0</v>
      </c>
      <c r="L221" s="23">
        <f t="shared" ca="1" si="26"/>
        <v>11250</v>
      </c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</row>
    <row r="222" spans="1:44" x14ac:dyDescent="0.2">
      <c r="A222" s="14">
        <f>Daten!A222</f>
        <v>20505</v>
      </c>
      <c r="B222" s="7" t="str">
        <f>Daten!B222</f>
        <v xml:space="preserve">Friesach                                          </v>
      </c>
      <c r="C222" s="14">
        <f t="shared" si="21"/>
        <v>2</v>
      </c>
      <c r="D222" s="8">
        <f>Daten!E222</f>
        <v>4899</v>
      </c>
      <c r="E222" s="9">
        <f>Daten!D222</f>
        <v>0</v>
      </c>
      <c r="F222" s="8">
        <f t="shared" si="22"/>
        <v>7896.8955223880594</v>
      </c>
      <c r="H222" s="25">
        <f t="shared" ca="1" si="23"/>
        <v>45398</v>
      </c>
      <c r="I222" s="7">
        <f t="shared" ca="1" si="24"/>
        <v>21</v>
      </c>
      <c r="J222" s="25">
        <f ca="1">IF(I222=0,0,COUNTIF(I$19:$I222,C222*10+1))</f>
        <v>33</v>
      </c>
      <c r="K222" s="20">
        <f t="shared" ca="1" si="25"/>
        <v>0</v>
      </c>
      <c r="L222" s="23">
        <f t="shared" ca="1" si="26"/>
        <v>45398</v>
      </c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</row>
    <row r="223" spans="1:44" x14ac:dyDescent="0.2">
      <c r="A223" s="14">
        <f>Daten!A223</f>
        <v>20506</v>
      </c>
      <c r="B223" s="7" t="str">
        <f>Daten!B223</f>
        <v xml:space="preserve">Glödnitz                                         </v>
      </c>
      <c r="C223" s="14">
        <f t="shared" si="21"/>
        <v>2</v>
      </c>
      <c r="D223" s="8">
        <f>Daten!E223</f>
        <v>831</v>
      </c>
      <c r="E223" s="9">
        <f>Daten!D223</f>
        <v>0</v>
      </c>
      <c r="F223" s="8">
        <f t="shared" si="22"/>
        <v>1339.5223880597016</v>
      </c>
      <c r="H223" s="25">
        <f t="shared" ca="1" si="23"/>
        <v>7701</v>
      </c>
      <c r="I223" s="7">
        <f t="shared" ca="1" si="24"/>
        <v>21</v>
      </c>
      <c r="J223" s="25">
        <f ca="1">IF(I223=0,0,COUNTIF(I$19:$I223,C223*10+1))</f>
        <v>34</v>
      </c>
      <c r="K223" s="20">
        <f t="shared" ca="1" si="25"/>
        <v>0</v>
      </c>
      <c r="L223" s="23">
        <f t="shared" ca="1" si="26"/>
        <v>7701</v>
      </c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</row>
    <row r="224" spans="1:44" x14ac:dyDescent="0.2">
      <c r="A224" s="14">
        <f>Daten!A224</f>
        <v>20508</v>
      </c>
      <c r="B224" s="7" t="str">
        <f>Daten!B224</f>
        <v xml:space="preserve">Gurk                                              </v>
      </c>
      <c r="C224" s="14">
        <f t="shared" si="21"/>
        <v>2</v>
      </c>
      <c r="D224" s="8">
        <f>Daten!E224</f>
        <v>1187</v>
      </c>
      <c r="E224" s="9">
        <f>Daten!D224</f>
        <v>0</v>
      </c>
      <c r="F224" s="8">
        <f t="shared" si="22"/>
        <v>1913.3731343283582</v>
      </c>
      <c r="H224" s="25">
        <f t="shared" ca="1" si="23"/>
        <v>11000</v>
      </c>
      <c r="I224" s="7">
        <f t="shared" ca="1" si="24"/>
        <v>21</v>
      </c>
      <c r="J224" s="25">
        <f ca="1">IF(I224=0,0,COUNTIF(I$19:$I224,C224*10+1))</f>
        <v>35</v>
      </c>
      <c r="K224" s="20">
        <f t="shared" ca="1" si="25"/>
        <v>0</v>
      </c>
      <c r="L224" s="23">
        <f t="shared" ca="1" si="26"/>
        <v>11000</v>
      </c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</row>
    <row r="225" spans="1:44" x14ac:dyDescent="0.2">
      <c r="A225" s="14">
        <f>Daten!A225</f>
        <v>20509</v>
      </c>
      <c r="B225" s="7" t="str">
        <f>Daten!B225</f>
        <v xml:space="preserve">Guttaring                                         </v>
      </c>
      <c r="C225" s="14">
        <f t="shared" si="21"/>
        <v>2</v>
      </c>
      <c r="D225" s="8">
        <f>Daten!E225</f>
        <v>1498</v>
      </c>
      <c r="E225" s="9">
        <f>Daten!D225</f>
        <v>0</v>
      </c>
      <c r="F225" s="8">
        <f t="shared" si="22"/>
        <v>2414.686567164179</v>
      </c>
      <c r="H225" s="25">
        <f t="shared" ca="1" si="23"/>
        <v>13882</v>
      </c>
      <c r="I225" s="7">
        <f t="shared" ca="1" si="24"/>
        <v>21</v>
      </c>
      <c r="J225" s="25">
        <f ca="1">IF(I225=0,0,COUNTIF(I$19:$I225,C225*10+1))</f>
        <v>36</v>
      </c>
      <c r="K225" s="20">
        <f t="shared" ca="1" si="25"/>
        <v>0</v>
      </c>
      <c r="L225" s="23">
        <f t="shared" ca="1" si="26"/>
        <v>13882</v>
      </c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</row>
    <row r="226" spans="1:44" x14ac:dyDescent="0.2">
      <c r="A226" s="14">
        <f>Daten!A226</f>
        <v>20511</v>
      </c>
      <c r="B226" s="7" t="str">
        <f>Daten!B226</f>
        <v xml:space="preserve">Hüttenberg                                       </v>
      </c>
      <c r="C226" s="14">
        <f t="shared" si="21"/>
        <v>2</v>
      </c>
      <c r="D226" s="8">
        <f>Daten!E226</f>
        <v>1284</v>
      </c>
      <c r="E226" s="9">
        <f>Daten!D226</f>
        <v>0</v>
      </c>
      <c r="F226" s="8">
        <f t="shared" si="22"/>
        <v>2069.7313432835822</v>
      </c>
      <c r="H226" s="25">
        <f t="shared" ca="1" si="23"/>
        <v>11899</v>
      </c>
      <c r="I226" s="7">
        <f t="shared" ca="1" si="24"/>
        <v>21</v>
      </c>
      <c r="J226" s="25">
        <f ca="1">IF(I226=0,0,COUNTIF(I$19:$I226,C226*10+1))</f>
        <v>37</v>
      </c>
      <c r="K226" s="20">
        <f t="shared" ca="1" si="25"/>
        <v>0</v>
      </c>
      <c r="L226" s="23">
        <f t="shared" ca="1" si="26"/>
        <v>11899</v>
      </c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</row>
    <row r="227" spans="1:44" x14ac:dyDescent="0.2">
      <c r="A227" s="14">
        <f>Daten!A227</f>
        <v>20512</v>
      </c>
      <c r="B227" s="7" t="str">
        <f>Daten!B227</f>
        <v xml:space="preserve">Kappel am Krappfeld                               </v>
      </c>
      <c r="C227" s="14">
        <f t="shared" si="21"/>
        <v>2</v>
      </c>
      <c r="D227" s="8">
        <f>Daten!E227</f>
        <v>1957</v>
      </c>
      <c r="E227" s="9">
        <f>Daten!D227</f>
        <v>0</v>
      </c>
      <c r="F227" s="8">
        <f t="shared" si="22"/>
        <v>3154.5671641791046</v>
      </c>
      <c r="H227" s="25">
        <f t="shared" ca="1" si="23"/>
        <v>18135</v>
      </c>
      <c r="I227" s="7">
        <f t="shared" ca="1" si="24"/>
        <v>21</v>
      </c>
      <c r="J227" s="25">
        <f ca="1">IF(I227=0,0,COUNTIF(I$19:$I227,C227*10+1))</f>
        <v>38</v>
      </c>
      <c r="K227" s="20">
        <f t="shared" ca="1" si="25"/>
        <v>0</v>
      </c>
      <c r="L227" s="23">
        <f t="shared" ca="1" si="26"/>
        <v>18135</v>
      </c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</row>
    <row r="228" spans="1:44" x14ac:dyDescent="0.2">
      <c r="A228" s="14">
        <f>Daten!A228</f>
        <v>20513</v>
      </c>
      <c r="B228" s="7" t="str">
        <f>Daten!B228</f>
        <v xml:space="preserve">Klein St. Paul                                    </v>
      </c>
      <c r="C228" s="14">
        <f t="shared" si="21"/>
        <v>2</v>
      </c>
      <c r="D228" s="8">
        <f>Daten!E228</f>
        <v>1794</v>
      </c>
      <c r="E228" s="9">
        <f>Daten!D228</f>
        <v>0</v>
      </c>
      <c r="F228" s="8">
        <f t="shared" si="22"/>
        <v>2891.8208955223881</v>
      </c>
      <c r="H228" s="25">
        <f t="shared" ca="1" si="23"/>
        <v>16625</v>
      </c>
      <c r="I228" s="7">
        <f t="shared" ca="1" si="24"/>
        <v>21</v>
      </c>
      <c r="J228" s="25">
        <f ca="1">IF(I228=0,0,COUNTIF(I$19:$I228,C228*10+1))</f>
        <v>39</v>
      </c>
      <c r="K228" s="20">
        <f t="shared" ca="1" si="25"/>
        <v>0</v>
      </c>
      <c r="L228" s="23">
        <f t="shared" ca="1" si="26"/>
        <v>16625</v>
      </c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</row>
    <row r="229" spans="1:44" x14ac:dyDescent="0.2">
      <c r="A229" s="14">
        <f>Daten!A229</f>
        <v>20515</v>
      </c>
      <c r="B229" s="7" t="str">
        <f>Daten!B229</f>
        <v xml:space="preserve">Liebenfels                                        </v>
      </c>
      <c r="C229" s="14">
        <f t="shared" si="21"/>
        <v>2</v>
      </c>
      <c r="D229" s="8">
        <f>Daten!E229</f>
        <v>3420</v>
      </c>
      <c r="E229" s="9">
        <f>Daten!D229</f>
        <v>0</v>
      </c>
      <c r="F229" s="8">
        <f t="shared" si="22"/>
        <v>5512.8358208955224</v>
      </c>
      <c r="H229" s="25">
        <f t="shared" ca="1" si="23"/>
        <v>31692</v>
      </c>
      <c r="I229" s="7">
        <f t="shared" ca="1" si="24"/>
        <v>21</v>
      </c>
      <c r="J229" s="25">
        <f ca="1">IF(I229=0,0,COUNTIF(I$19:$I229,C229*10+1))</f>
        <v>40</v>
      </c>
      <c r="K229" s="20">
        <f t="shared" ca="1" si="25"/>
        <v>0</v>
      </c>
      <c r="L229" s="23">
        <f t="shared" ca="1" si="26"/>
        <v>31692</v>
      </c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</row>
    <row r="230" spans="1:44" x14ac:dyDescent="0.2">
      <c r="A230" s="14">
        <f>Daten!A230</f>
        <v>20518</v>
      </c>
      <c r="B230" s="7" t="str">
        <f>Daten!B230</f>
        <v xml:space="preserve">Metnitz                                           </v>
      </c>
      <c r="C230" s="14">
        <f t="shared" si="21"/>
        <v>2</v>
      </c>
      <c r="D230" s="8">
        <f>Daten!E230</f>
        <v>1850</v>
      </c>
      <c r="E230" s="9">
        <f>Daten!D230</f>
        <v>0</v>
      </c>
      <c r="F230" s="8">
        <f t="shared" si="22"/>
        <v>2982.0895522388059</v>
      </c>
      <c r="H230" s="25">
        <f t="shared" ca="1" si="23"/>
        <v>17144</v>
      </c>
      <c r="I230" s="7">
        <f t="shared" ca="1" si="24"/>
        <v>21</v>
      </c>
      <c r="J230" s="25">
        <f ca="1">IF(I230=0,0,COUNTIF(I$19:$I230,C230*10+1))</f>
        <v>41</v>
      </c>
      <c r="K230" s="20">
        <f t="shared" ca="1" si="25"/>
        <v>0</v>
      </c>
      <c r="L230" s="23">
        <f t="shared" ca="1" si="26"/>
        <v>17144</v>
      </c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</row>
    <row r="231" spans="1:44" x14ac:dyDescent="0.2">
      <c r="A231" s="14">
        <f>Daten!A231</f>
        <v>20519</v>
      </c>
      <c r="B231" s="7" t="str">
        <f>Daten!B231</f>
        <v xml:space="preserve">Micheldorf                                        </v>
      </c>
      <c r="C231" s="14">
        <f t="shared" si="21"/>
        <v>2</v>
      </c>
      <c r="D231" s="8">
        <f>Daten!E231</f>
        <v>955</v>
      </c>
      <c r="E231" s="9">
        <f>Daten!D231</f>
        <v>0</v>
      </c>
      <c r="F231" s="8">
        <f t="shared" si="22"/>
        <v>1539.4029850746269</v>
      </c>
      <c r="H231" s="25">
        <f t="shared" ca="1" si="23"/>
        <v>8850</v>
      </c>
      <c r="I231" s="7">
        <f t="shared" ca="1" si="24"/>
        <v>21</v>
      </c>
      <c r="J231" s="25">
        <f ca="1">IF(I231=0,0,COUNTIF(I$19:$I231,C231*10+1))</f>
        <v>42</v>
      </c>
      <c r="K231" s="20">
        <f t="shared" ca="1" si="25"/>
        <v>0</v>
      </c>
      <c r="L231" s="23">
        <f t="shared" ca="1" si="26"/>
        <v>8850</v>
      </c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</row>
    <row r="232" spans="1:44" x14ac:dyDescent="0.2">
      <c r="A232" s="14">
        <f>Daten!A232</f>
        <v>20520</v>
      </c>
      <c r="B232" s="7" t="str">
        <f>Daten!B232</f>
        <v xml:space="preserve">Mölbling                                         </v>
      </c>
      <c r="C232" s="14">
        <f t="shared" si="21"/>
        <v>2</v>
      </c>
      <c r="D232" s="8">
        <f>Daten!E232</f>
        <v>1314</v>
      </c>
      <c r="E232" s="9">
        <f>Daten!D232</f>
        <v>0</v>
      </c>
      <c r="F232" s="8">
        <f t="shared" si="22"/>
        <v>2118.0895522388059</v>
      </c>
      <c r="H232" s="25">
        <f t="shared" ca="1" si="23"/>
        <v>12177</v>
      </c>
      <c r="I232" s="7">
        <f t="shared" ca="1" si="24"/>
        <v>21</v>
      </c>
      <c r="J232" s="25">
        <f ca="1">IF(I232=0,0,COUNTIF(I$19:$I232,C232*10+1))</f>
        <v>43</v>
      </c>
      <c r="K232" s="20">
        <f t="shared" ca="1" si="25"/>
        <v>0</v>
      </c>
      <c r="L232" s="23">
        <f t="shared" ca="1" si="26"/>
        <v>12177</v>
      </c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</row>
    <row r="233" spans="1:44" x14ac:dyDescent="0.2">
      <c r="A233" s="14">
        <f>Daten!A233</f>
        <v>20523</v>
      </c>
      <c r="B233" s="7" t="str">
        <f>Daten!B233</f>
        <v xml:space="preserve">St. Georgen am Längsee                           </v>
      </c>
      <c r="C233" s="14">
        <f t="shared" si="21"/>
        <v>2</v>
      </c>
      <c r="D233" s="8">
        <f>Daten!E233</f>
        <v>3612</v>
      </c>
      <c r="E233" s="9">
        <f>Daten!D233</f>
        <v>0</v>
      </c>
      <c r="F233" s="8">
        <f t="shared" si="22"/>
        <v>5822.3283582089553</v>
      </c>
      <c r="H233" s="25">
        <f t="shared" ca="1" si="23"/>
        <v>33472</v>
      </c>
      <c r="I233" s="7">
        <f t="shared" ca="1" si="24"/>
        <v>21</v>
      </c>
      <c r="J233" s="25">
        <f ca="1">IF(I233=0,0,COUNTIF(I$19:$I233,C233*10+1))</f>
        <v>44</v>
      </c>
      <c r="K233" s="20">
        <f t="shared" ca="1" si="25"/>
        <v>0</v>
      </c>
      <c r="L233" s="23">
        <f t="shared" ca="1" si="26"/>
        <v>33472</v>
      </c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</row>
    <row r="234" spans="1:44" x14ac:dyDescent="0.2">
      <c r="A234" s="14">
        <f>Daten!A234</f>
        <v>20527</v>
      </c>
      <c r="B234" s="7" t="str">
        <f>Daten!B234</f>
        <v xml:space="preserve">St. Veit an der Glan                              </v>
      </c>
      <c r="C234" s="14">
        <f t="shared" si="21"/>
        <v>2</v>
      </c>
      <c r="D234" s="8">
        <f>Daten!E234</f>
        <v>12292</v>
      </c>
      <c r="E234" s="9">
        <f>Daten!D234</f>
        <v>0</v>
      </c>
      <c r="F234" s="8">
        <f t="shared" si="22"/>
        <v>20486.666666666664</v>
      </c>
      <c r="H234" s="25">
        <f t="shared" ca="1" si="23"/>
        <v>117775</v>
      </c>
      <c r="I234" s="7">
        <f t="shared" ca="1" si="24"/>
        <v>21</v>
      </c>
      <c r="J234" s="25">
        <f ca="1">IF(I234=0,0,COUNTIF(I$19:$I234,C234*10+1))</f>
        <v>45</v>
      </c>
      <c r="K234" s="20">
        <f t="shared" ca="1" si="25"/>
        <v>0</v>
      </c>
      <c r="L234" s="23">
        <f t="shared" ca="1" si="26"/>
        <v>117775</v>
      </c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</row>
    <row r="235" spans="1:44" x14ac:dyDescent="0.2">
      <c r="A235" s="14">
        <f>Daten!A235</f>
        <v>20530</v>
      </c>
      <c r="B235" s="7" t="str">
        <f>Daten!B235</f>
        <v xml:space="preserve">Straßburg                                        </v>
      </c>
      <c r="C235" s="14">
        <f t="shared" si="21"/>
        <v>2</v>
      </c>
      <c r="D235" s="8">
        <f>Daten!E235</f>
        <v>1972</v>
      </c>
      <c r="E235" s="9">
        <f>Daten!D235</f>
        <v>0</v>
      </c>
      <c r="F235" s="8">
        <f t="shared" si="22"/>
        <v>3178.7462686567164</v>
      </c>
      <c r="H235" s="25">
        <f t="shared" ca="1" si="23"/>
        <v>18274</v>
      </c>
      <c r="I235" s="7">
        <f t="shared" ca="1" si="24"/>
        <v>21</v>
      </c>
      <c r="J235" s="25">
        <f ca="1">IF(I235=0,0,COUNTIF(I$19:$I235,C235*10+1))</f>
        <v>46</v>
      </c>
      <c r="K235" s="20">
        <f t="shared" ca="1" si="25"/>
        <v>0</v>
      </c>
      <c r="L235" s="23">
        <f t="shared" ca="1" si="26"/>
        <v>18274</v>
      </c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</row>
    <row r="236" spans="1:44" x14ac:dyDescent="0.2">
      <c r="A236" s="14">
        <f>Daten!A236</f>
        <v>20531</v>
      </c>
      <c r="B236" s="7" t="str">
        <f>Daten!B236</f>
        <v xml:space="preserve">Weitensfeld im Gurktal                            </v>
      </c>
      <c r="C236" s="14">
        <f t="shared" si="21"/>
        <v>2</v>
      </c>
      <c r="D236" s="8">
        <f>Daten!E236</f>
        <v>2005</v>
      </c>
      <c r="E236" s="9">
        <f>Daten!D236</f>
        <v>0</v>
      </c>
      <c r="F236" s="8">
        <f t="shared" si="22"/>
        <v>3231.9402985074626</v>
      </c>
      <c r="H236" s="25">
        <f t="shared" ca="1" si="23"/>
        <v>18580</v>
      </c>
      <c r="I236" s="7">
        <f t="shared" ca="1" si="24"/>
        <v>21</v>
      </c>
      <c r="J236" s="25">
        <f ca="1">IF(I236=0,0,COUNTIF(I$19:$I236,C236*10+1))</f>
        <v>47</v>
      </c>
      <c r="K236" s="20">
        <f t="shared" ca="1" si="25"/>
        <v>0</v>
      </c>
      <c r="L236" s="23">
        <f t="shared" ca="1" si="26"/>
        <v>18580</v>
      </c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</row>
    <row r="237" spans="1:44" x14ac:dyDescent="0.2">
      <c r="A237" s="14">
        <f>Daten!A237</f>
        <v>20534</v>
      </c>
      <c r="B237" s="7" t="str">
        <f>Daten!B237</f>
        <v xml:space="preserve">Frauenstein                                       </v>
      </c>
      <c r="C237" s="14">
        <f t="shared" si="21"/>
        <v>2</v>
      </c>
      <c r="D237" s="8">
        <f>Daten!E237</f>
        <v>3592</v>
      </c>
      <c r="E237" s="9">
        <f>Daten!D237</f>
        <v>0</v>
      </c>
      <c r="F237" s="8">
        <f t="shared" si="22"/>
        <v>5790.0895522388055</v>
      </c>
      <c r="H237" s="25">
        <f t="shared" ca="1" si="23"/>
        <v>33286</v>
      </c>
      <c r="I237" s="7">
        <f t="shared" ca="1" si="24"/>
        <v>21</v>
      </c>
      <c r="J237" s="25">
        <f ca="1">IF(I237=0,0,COUNTIF(I$19:$I237,C237*10+1))</f>
        <v>48</v>
      </c>
      <c r="K237" s="20">
        <f t="shared" ca="1" si="25"/>
        <v>0</v>
      </c>
      <c r="L237" s="23">
        <f t="shared" ca="1" si="26"/>
        <v>33286</v>
      </c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</row>
    <row r="238" spans="1:44" x14ac:dyDescent="0.2">
      <c r="A238" s="14">
        <f>Daten!A238</f>
        <v>20601</v>
      </c>
      <c r="B238" s="7" t="str">
        <f>Daten!B238</f>
        <v xml:space="preserve">Bad Kleinkirchheim                                </v>
      </c>
      <c r="C238" s="14">
        <f t="shared" si="21"/>
        <v>2</v>
      </c>
      <c r="D238" s="8">
        <f>Daten!E238</f>
        <v>1673</v>
      </c>
      <c r="E238" s="9">
        <f>Daten!D238</f>
        <v>0</v>
      </c>
      <c r="F238" s="8">
        <f t="shared" si="22"/>
        <v>2696.7761194029849</v>
      </c>
      <c r="H238" s="25">
        <f t="shared" ca="1" si="23"/>
        <v>15503</v>
      </c>
      <c r="I238" s="7">
        <f t="shared" ca="1" si="24"/>
        <v>21</v>
      </c>
      <c r="J238" s="25">
        <f ca="1">IF(I238=0,0,COUNTIF(I$19:$I238,C238*10+1))</f>
        <v>49</v>
      </c>
      <c r="K238" s="20">
        <f t="shared" ca="1" si="25"/>
        <v>0</v>
      </c>
      <c r="L238" s="23">
        <f t="shared" ca="1" si="26"/>
        <v>15503</v>
      </c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</row>
    <row r="239" spans="1:44" x14ac:dyDescent="0.2">
      <c r="A239" s="14">
        <f>Daten!A239</f>
        <v>20602</v>
      </c>
      <c r="B239" s="7" t="str">
        <f>Daten!B239</f>
        <v xml:space="preserve">Baldramsdorf                                      </v>
      </c>
      <c r="C239" s="14">
        <f t="shared" si="21"/>
        <v>2</v>
      </c>
      <c r="D239" s="8">
        <f>Daten!E239</f>
        <v>1853</v>
      </c>
      <c r="E239" s="9">
        <f>Daten!D239</f>
        <v>0</v>
      </c>
      <c r="F239" s="8">
        <f t="shared" si="22"/>
        <v>2986.9253731343283</v>
      </c>
      <c r="H239" s="25">
        <f t="shared" ca="1" si="23"/>
        <v>17171</v>
      </c>
      <c r="I239" s="7">
        <f t="shared" ca="1" si="24"/>
        <v>21</v>
      </c>
      <c r="J239" s="25">
        <f ca="1">IF(I239=0,0,COUNTIF(I$19:$I239,C239*10+1))</f>
        <v>50</v>
      </c>
      <c r="K239" s="20">
        <f t="shared" ca="1" si="25"/>
        <v>0</v>
      </c>
      <c r="L239" s="23">
        <f t="shared" ca="1" si="26"/>
        <v>17171</v>
      </c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</row>
    <row r="240" spans="1:44" x14ac:dyDescent="0.2">
      <c r="A240" s="14">
        <f>Daten!A240</f>
        <v>20603</v>
      </c>
      <c r="B240" s="7" t="str">
        <f>Daten!B240</f>
        <v xml:space="preserve">Berg im Drautal                                   </v>
      </c>
      <c r="C240" s="14">
        <f t="shared" si="21"/>
        <v>2</v>
      </c>
      <c r="D240" s="8">
        <f>Daten!E240</f>
        <v>1238</v>
      </c>
      <c r="E240" s="9">
        <f>Daten!D240</f>
        <v>0</v>
      </c>
      <c r="F240" s="8">
        <f t="shared" si="22"/>
        <v>1995.5820895522388</v>
      </c>
      <c r="H240" s="25">
        <f t="shared" ca="1" si="23"/>
        <v>11472</v>
      </c>
      <c r="I240" s="7">
        <f t="shared" ca="1" si="24"/>
        <v>21</v>
      </c>
      <c r="J240" s="25">
        <f ca="1">IF(I240=0,0,COUNTIF(I$19:$I240,C240*10+1))</f>
        <v>51</v>
      </c>
      <c r="K240" s="20">
        <f t="shared" ca="1" si="25"/>
        <v>0</v>
      </c>
      <c r="L240" s="23">
        <f t="shared" ca="1" si="26"/>
        <v>11472</v>
      </c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</row>
    <row r="241" spans="1:44" x14ac:dyDescent="0.2">
      <c r="A241" s="14">
        <f>Daten!A241</f>
        <v>20604</v>
      </c>
      <c r="B241" s="7" t="str">
        <f>Daten!B241</f>
        <v xml:space="preserve">Dellach im Drautal                                </v>
      </c>
      <c r="C241" s="14">
        <f t="shared" si="21"/>
        <v>2</v>
      </c>
      <c r="D241" s="8">
        <f>Daten!E241</f>
        <v>1598</v>
      </c>
      <c r="E241" s="9">
        <f>Daten!D241</f>
        <v>0</v>
      </c>
      <c r="F241" s="8">
        <f t="shared" si="22"/>
        <v>2575.8805970149256</v>
      </c>
      <c r="H241" s="25">
        <f t="shared" ca="1" si="23"/>
        <v>14808</v>
      </c>
      <c r="I241" s="7">
        <f t="shared" ca="1" si="24"/>
        <v>21</v>
      </c>
      <c r="J241" s="25">
        <f ca="1">IF(I241=0,0,COUNTIF(I$19:$I241,C241*10+1))</f>
        <v>52</v>
      </c>
      <c r="K241" s="20">
        <f t="shared" ca="1" si="25"/>
        <v>0</v>
      </c>
      <c r="L241" s="23">
        <f t="shared" ca="1" si="26"/>
        <v>14808</v>
      </c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</row>
    <row r="242" spans="1:44" x14ac:dyDescent="0.2">
      <c r="A242" s="14">
        <f>Daten!A242</f>
        <v>20605</v>
      </c>
      <c r="B242" s="7" t="str">
        <f>Daten!B242</f>
        <v xml:space="preserve">Großkirchheim                                    </v>
      </c>
      <c r="C242" s="14">
        <f t="shared" si="21"/>
        <v>2</v>
      </c>
      <c r="D242" s="8">
        <f>Daten!E242</f>
        <v>1320</v>
      </c>
      <c r="E242" s="9">
        <f>Daten!D242</f>
        <v>0</v>
      </c>
      <c r="F242" s="8">
        <f t="shared" si="22"/>
        <v>2127.7611940298507</v>
      </c>
      <c r="H242" s="25">
        <f t="shared" ca="1" si="23"/>
        <v>12232</v>
      </c>
      <c r="I242" s="7">
        <f t="shared" ca="1" si="24"/>
        <v>21</v>
      </c>
      <c r="J242" s="25">
        <f ca="1">IF(I242=0,0,COUNTIF(I$19:$I242,C242*10+1))</f>
        <v>53</v>
      </c>
      <c r="K242" s="20">
        <f t="shared" ca="1" si="25"/>
        <v>0</v>
      </c>
      <c r="L242" s="23">
        <f t="shared" ca="1" si="26"/>
        <v>12232</v>
      </c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1:44" x14ac:dyDescent="0.2">
      <c r="A243" s="14">
        <f>Daten!A243</f>
        <v>20607</v>
      </c>
      <c r="B243" s="7" t="str">
        <f>Daten!B243</f>
        <v xml:space="preserve">Flattach                                          </v>
      </c>
      <c r="C243" s="14">
        <f t="shared" si="21"/>
        <v>2</v>
      </c>
      <c r="D243" s="8">
        <f>Daten!E243</f>
        <v>1158</v>
      </c>
      <c r="E243" s="9">
        <f>Daten!D243</f>
        <v>0</v>
      </c>
      <c r="F243" s="8">
        <f t="shared" si="22"/>
        <v>1866.6268656716418</v>
      </c>
      <c r="H243" s="25">
        <f t="shared" ca="1" si="23"/>
        <v>10731</v>
      </c>
      <c r="I243" s="7">
        <f t="shared" ca="1" si="24"/>
        <v>21</v>
      </c>
      <c r="J243" s="25">
        <f ca="1">IF(I243=0,0,COUNTIF(I$19:$I243,C243*10+1))</f>
        <v>54</v>
      </c>
      <c r="K243" s="20">
        <f t="shared" ca="1" si="25"/>
        <v>0</v>
      </c>
      <c r="L243" s="23">
        <f t="shared" ca="1" si="26"/>
        <v>10731</v>
      </c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</row>
    <row r="244" spans="1:44" x14ac:dyDescent="0.2">
      <c r="A244" s="14">
        <f>Daten!A244</f>
        <v>20608</v>
      </c>
      <c r="B244" s="7" t="str">
        <f>Daten!B244</f>
        <v xml:space="preserve">Gmünd in Kärnten                                </v>
      </c>
      <c r="C244" s="14">
        <f t="shared" si="21"/>
        <v>2</v>
      </c>
      <c r="D244" s="8">
        <f>Daten!E244</f>
        <v>2577</v>
      </c>
      <c r="E244" s="9">
        <f>Daten!D244</f>
        <v>0</v>
      </c>
      <c r="F244" s="8">
        <f t="shared" si="22"/>
        <v>4153.9701492537315</v>
      </c>
      <c r="H244" s="25">
        <f t="shared" ca="1" si="23"/>
        <v>23880</v>
      </c>
      <c r="I244" s="7">
        <f t="shared" ca="1" si="24"/>
        <v>21</v>
      </c>
      <c r="J244" s="25">
        <f ca="1">IF(I244=0,0,COUNTIF(I$19:$I244,C244*10+1))</f>
        <v>55</v>
      </c>
      <c r="K244" s="20">
        <f t="shared" ca="1" si="25"/>
        <v>0</v>
      </c>
      <c r="L244" s="23">
        <f t="shared" ca="1" si="26"/>
        <v>23880</v>
      </c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</row>
    <row r="245" spans="1:44" x14ac:dyDescent="0.2">
      <c r="A245" s="14">
        <f>Daten!A245</f>
        <v>20609</v>
      </c>
      <c r="B245" s="7" t="str">
        <f>Daten!B245</f>
        <v xml:space="preserve">Greifenburg                                       </v>
      </c>
      <c r="C245" s="14">
        <f t="shared" si="21"/>
        <v>2</v>
      </c>
      <c r="D245" s="8">
        <f>Daten!E245</f>
        <v>1730</v>
      </c>
      <c r="E245" s="9">
        <f>Daten!D245</f>
        <v>0</v>
      </c>
      <c r="F245" s="8">
        <f t="shared" si="22"/>
        <v>2788.6567164179105</v>
      </c>
      <c r="H245" s="25">
        <f t="shared" ca="1" si="23"/>
        <v>16032</v>
      </c>
      <c r="I245" s="7">
        <f t="shared" ca="1" si="24"/>
        <v>21</v>
      </c>
      <c r="J245" s="25">
        <f ca="1">IF(I245=0,0,COUNTIF(I$19:$I245,C245*10+1))</f>
        <v>56</v>
      </c>
      <c r="K245" s="20">
        <f t="shared" ca="1" si="25"/>
        <v>0</v>
      </c>
      <c r="L245" s="23">
        <f t="shared" ca="1" si="26"/>
        <v>16032</v>
      </c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</row>
    <row r="246" spans="1:44" x14ac:dyDescent="0.2">
      <c r="A246" s="14">
        <f>Daten!A246</f>
        <v>20610</v>
      </c>
      <c r="B246" s="7" t="str">
        <f>Daten!B246</f>
        <v xml:space="preserve">Heiligenblut am Großglockner                     </v>
      </c>
      <c r="C246" s="14">
        <f t="shared" si="21"/>
        <v>2</v>
      </c>
      <c r="D246" s="8">
        <f>Daten!E246</f>
        <v>947</v>
      </c>
      <c r="E246" s="9">
        <f>Daten!D246</f>
        <v>0</v>
      </c>
      <c r="F246" s="8">
        <f t="shared" si="22"/>
        <v>1526.5074626865671</v>
      </c>
      <c r="H246" s="25">
        <f t="shared" ca="1" si="23"/>
        <v>8776</v>
      </c>
      <c r="I246" s="7">
        <f t="shared" ca="1" si="24"/>
        <v>21</v>
      </c>
      <c r="J246" s="25">
        <f ca="1">IF(I246=0,0,COUNTIF(I$19:$I246,C246*10+1))</f>
        <v>57</v>
      </c>
      <c r="K246" s="20">
        <f t="shared" ca="1" si="25"/>
        <v>0</v>
      </c>
      <c r="L246" s="23">
        <f t="shared" ca="1" si="26"/>
        <v>8776</v>
      </c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</row>
    <row r="247" spans="1:44" x14ac:dyDescent="0.2">
      <c r="A247" s="14">
        <f>Daten!A247</f>
        <v>20611</v>
      </c>
      <c r="B247" s="7" t="str">
        <f>Daten!B247</f>
        <v xml:space="preserve">Irschen                                           </v>
      </c>
      <c r="C247" s="14">
        <f t="shared" si="21"/>
        <v>2</v>
      </c>
      <c r="D247" s="8">
        <f>Daten!E247</f>
        <v>1933</v>
      </c>
      <c r="E247" s="9">
        <f>Daten!D247</f>
        <v>0</v>
      </c>
      <c r="F247" s="8">
        <f t="shared" si="22"/>
        <v>3115.8805970149256</v>
      </c>
      <c r="H247" s="25">
        <f t="shared" ca="1" si="23"/>
        <v>17913</v>
      </c>
      <c r="I247" s="7">
        <f t="shared" ca="1" si="24"/>
        <v>21</v>
      </c>
      <c r="J247" s="25">
        <f ca="1">IF(I247=0,0,COUNTIF(I$19:$I247,C247*10+1))</f>
        <v>58</v>
      </c>
      <c r="K247" s="20">
        <f t="shared" ca="1" si="25"/>
        <v>0</v>
      </c>
      <c r="L247" s="23">
        <f t="shared" ca="1" si="26"/>
        <v>17913</v>
      </c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</row>
    <row r="248" spans="1:44" x14ac:dyDescent="0.2">
      <c r="A248" s="14">
        <f>Daten!A248</f>
        <v>20613</v>
      </c>
      <c r="B248" s="7" t="str">
        <f>Daten!B248</f>
        <v xml:space="preserve">Kleblach-Lind                                     </v>
      </c>
      <c r="C248" s="14">
        <f t="shared" si="21"/>
        <v>2</v>
      </c>
      <c r="D248" s="8">
        <f>Daten!E248</f>
        <v>1158</v>
      </c>
      <c r="E248" s="9">
        <f>Daten!D248</f>
        <v>0</v>
      </c>
      <c r="F248" s="8">
        <f t="shared" si="22"/>
        <v>1866.6268656716418</v>
      </c>
      <c r="H248" s="25">
        <f t="shared" ca="1" si="23"/>
        <v>10731</v>
      </c>
      <c r="I248" s="7">
        <f t="shared" ca="1" si="24"/>
        <v>21</v>
      </c>
      <c r="J248" s="25">
        <f ca="1">IF(I248=0,0,COUNTIF(I$19:$I248,C248*10+1))</f>
        <v>59</v>
      </c>
      <c r="K248" s="20">
        <f t="shared" ca="1" si="25"/>
        <v>0</v>
      </c>
      <c r="L248" s="23">
        <f t="shared" ca="1" si="26"/>
        <v>10731</v>
      </c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</row>
    <row r="249" spans="1:44" x14ac:dyDescent="0.2">
      <c r="A249" s="14">
        <f>Daten!A249</f>
        <v>20616</v>
      </c>
      <c r="B249" s="7" t="str">
        <f>Daten!B249</f>
        <v xml:space="preserve">Lendorf                                           </v>
      </c>
      <c r="C249" s="14">
        <f t="shared" si="21"/>
        <v>2</v>
      </c>
      <c r="D249" s="8">
        <f>Daten!E249</f>
        <v>1764</v>
      </c>
      <c r="E249" s="9">
        <f>Daten!D249</f>
        <v>0</v>
      </c>
      <c r="F249" s="8">
        <f t="shared" si="22"/>
        <v>2843.4626865671644</v>
      </c>
      <c r="H249" s="25">
        <f t="shared" ca="1" si="23"/>
        <v>16347</v>
      </c>
      <c r="I249" s="7">
        <f t="shared" ca="1" si="24"/>
        <v>21</v>
      </c>
      <c r="J249" s="25">
        <f ca="1">IF(I249=0,0,COUNTIF(I$19:$I249,C249*10+1))</f>
        <v>60</v>
      </c>
      <c r="K249" s="20">
        <f t="shared" ca="1" si="25"/>
        <v>0</v>
      </c>
      <c r="L249" s="23">
        <f t="shared" ca="1" si="26"/>
        <v>16347</v>
      </c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</row>
    <row r="250" spans="1:44" x14ac:dyDescent="0.2">
      <c r="A250" s="14">
        <f>Daten!A250</f>
        <v>20618</v>
      </c>
      <c r="B250" s="7" t="str">
        <f>Daten!B250</f>
        <v xml:space="preserve">Mallnitz                                          </v>
      </c>
      <c r="C250" s="14">
        <f t="shared" si="21"/>
        <v>2</v>
      </c>
      <c r="D250" s="8">
        <f>Daten!E250</f>
        <v>779</v>
      </c>
      <c r="E250" s="9">
        <f>Daten!D250</f>
        <v>0</v>
      </c>
      <c r="F250" s="8">
        <f t="shared" si="22"/>
        <v>1255.7014925373135</v>
      </c>
      <c r="H250" s="25">
        <f t="shared" ca="1" si="23"/>
        <v>7219</v>
      </c>
      <c r="I250" s="7">
        <f t="shared" ca="1" si="24"/>
        <v>21</v>
      </c>
      <c r="J250" s="25">
        <f ca="1">IF(I250=0,0,COUNTIF(I$19:$I250,C250*10+1))</f>
        <v>61</v>
      </c>
      <c r="K250" s="20">
        <f t="shared" ca="1" si="25"/>
        <v>0</v>
      </c>
      <c r="L250" s="23">
        <f t="shared" ca="1" si="26"/>
        <v>7219</v>
      </c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</row>
    <row r="251" spans="1:44" x14ac:dyDescent="0.2">
      <c r="A251" s="14">
        <f>Daten!A251</f>
        <v>20619</v>
      </c>
      <c r="B251" s="7" t="str">
        <f>Daten!B251</f>
        <v xml:space="preserve">Malta                                             </v>
      </c>
      <c r="C251" s="14">
        <f t="shared" si="21"/>
        <v>2</v>
      </c>
      <c r="D251" s="8">
        <f>Daten!E251</f>
        <v>1886</v>
      </c>
      <c r="E251" s="9">
        <f>Daten!D251</f>
        <v>0</v>
      </c>
      <c r="F251" s="8">
        <f t="shared" si="22"/>
        <v>3040.1194029850744</v>
      </c>
      <c r="H251" s="25">
        <f t="shared" ca="1" si="23"/>
        <v>17477</v>
      </c>
      <c r="I251" s="7">
        <f t="shared" ca="1" si="24"/>
        <v>21</v>
      </c>
      <c r="J251" s="25">
        <f ca="1">IF(I251=0,0,COUNTIF(I$19:$I251,C251*10+1))</f>
        <v>62</v>
      </c>
      <c r="K251" s="20">
        <f t="shared" ca="1" si="25"/>
        <v>0</v>
      </c>
      <c r="L251" s="23">
        <f t="shared" ca="1" si="26"/>
        <v>17477</v>
      </c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</row>
    <row r="252" spans="1:44" x14ac:dyDescent="0.2">
      <c r="A252" s="14">
        <f>Daten!A252</f>
        <v>20620</v>
      </c>
      <c r="B252" s="7" t="str">
        <f>Daten!B252</f>
        <v xml:space="preserve">Millstatt am See                                  </v>
      </c>
      <c r="C252" s="14">
        <f t="shared" si="21"/>
        <v>2</v>
      </c>
      <c r="D252" s="8">
        <f>Daten!E252</f>
        <v>3486</v>
      </c>
      <c r="E252" s="9">
        <f>Daten!D252</f>
        <v>0</v>
      </c>
      <c r="F252" s="8">
        <f t="shared" si="22"/>
        <v>5619.2238805970146</v>
      </c>
      <c r="H252" s="25">
        <f t="shared" ca="1" si="23"/>
        <v>32304</v>
      </c>
      <c r="I252" s="7">
        <f t="shared" ca="1" si="24"/>
        <v>21</v>
      </c>
      <c r="J252" s="25">
        <f ca="1">IF(I252=0,0,COUNTIF(I$19:$I252,C252*10+1))</f>
        <v>63</v>
      </c>
      <c r="K252" s="20">
        <f t="shared" ca="1" si="25"/>
        <v>0</v>
      </c>
      <c r="L252" s="23">
        <f t="shared" ca="1" si="26"/>
        <v>32304</v>
      </c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</row>
    <row r="253" spans="1:44" x14ac:dyDescent="0.2">
      <c r="A253" s="14">
        <f>Daten!A253</f>
        <v>20622</v>
      </c>
      <c r="B253" s="7" t="str">
        <f>Daten!B253</f>
        <v xml:space="preserve">Mörtschach                                       </v>
      </c>
      <c r="C253" s="14">
        <f t="shared" si="21"/>
        <v>2</v>
      </c>
      <c r="D253" s="8">
        <f>Daten!E253</f>
        <v>814</v>
      </c>
      <c r="E253" s="9">
        <f>Daten!D253</f>
        <v>0</v>
      </c>
      <c r="F253" s="8">
        <f t="shared" si="22"/>
        <v>1312.1194029850747</v>
      </c>
      <c r="H253" s="25">
        <f t="shared" ca="1" si="23"/>
        <v>7543</v>
      </c>
      <c r="I253" s="7">
        <f t="shared" ca="1" si="24"/>
        <v>21</v>
      </c>
      <c r="J253" s="25">
        <f ca="1">IF(I253=0,0,COUNTIF(I$19:$I253,C253*10+1))</f>
        <v>64</v>
      </c>
      <c r="K253" s="20">
        <f t="shared" ca="1" si="25"/>
        <v>0</v>
      </c>
      <c r="L253" s="23">
        <f t="shared" ca="1" si="26"/>
        <v>7543</v>
      </c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</row>
    <row r="254" spans="1:44" x14ac:dyDescent="0.2">
      <c r="A254" s="14">
        <f>Daten!A254</f>
        <v>20624</v>
      </c>
      <c r="B254" s="7" t="str">
        <f>Daten!B254</f>
        <v xml:space="preserve">Mühldorf                                         </v>
      </c>
      <c r="C254" s="14">
        <f t="shared" si="21"/>
        <v>2</v>
      </c>
      <c r="D254" s="8">
        <f>Daten!E254</f>
        <v>1007</v>
      </c>
      <c r="E254" s="9">
        <f>Daten!D254</f>
        <v>0</v>
      </c>
      <c r="F254" s="8">
        <f t="shared" si="22"/>
        <v>1623.2238805970148</v>
      </c>
      <c r="H254" s="25">
        <f t="shared" ca="1" si="23"/>
        <v>9332</v>
      </c>
      <c r="I254" s="7">
        <f t="shared" ca="1" si="24"/>
        <v>21</v>
      </c>
      <c r="J254" s="25">
        <f ca="1">IF(I254=0,0,COUNTIF(I$19:$I254,C254*10+1))</f>
        <v>65</v>
      </c>
      <c r="K254" s="20">
        <f t="shared" ca="1" si="25"/>
        <v>0</v>
      </c>
      <c r="L254" s="23">
        <f t="shared" ca="1" si="26"/>
        <v>9332</v>
      </c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</row>
    <row r="255" spans="1:44" x14ac:dyDescent="0.2">
      <c r="A255" s="14">
        <f>Daten!A255</f>
        <v>20625</v>
      </c>
      <c r="B255" s="7" t="str">
        <f>Daten!B255</f>
        <v xml:space="preserve">Oberdrauburg                                      </v>
      </c>
      <c r="C255" s="14">
        <f t="shared" si="21"/>
        <v>2</v>
      </c>
      <c r="D255" s="8">
        <f>Daten!E255</f>
        <v>1200</v>
      </c>
      <c r="E255" s="9">
        <f>Daten!D255</f>
        <v>0</v>
      </c>
      <c r="F255" s="8">
        <f t="shared" si="22"/>
        <v>1934.3283582089553</v>
      </c>
      <c r="H255" s="25">
        <f t="shared" ca="1" si="23"/>
        <v>11120</v>
      </c>
      <c r="I255" s="7">
        <f t="shared" ca="1" si="24"/>
        <v>21</v>
      </c>
      <c r="J255" s="25">
        <f ca="1">IF(I255=0,0,COUNTIF(I$19:$I255,C255*10+1))</f>
        <v>66</v>
      </c>
      <c r="K255" s="20">
        <f t="shared" ca="1" si="25"/>
        <v>0</v>
      </c>
      <c r="L255" s="23">
        <f t="shared" ca="1" si="26"/>
        <v>11120</v>
      </c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</row>
    <row r="256" spans="1:44" x14ac:dyDescent="0.2">
      <c r="A256" s="14">
        <f>Daten!A256</f>
        <v>20627</v>
      </c>
      <c r="B256" s="7" t="str">
        <f>Daten!B256</f>
        <v xml:space="preserve">Obervellach                                       </v>
      </c>
      <c r="C256" s="14">
        <f t="shared" si="21"/>
        <v>2</v>
      </c>
      <c r="D256" s="8">
        <f>Daten!E256</f>
        <v>2196</v>
      </c>
      <c r="E256" s="9">
        <f>Daten!D256</f>
        <v>0</v>
      </c>
      <c r="F256" s="8">
        <f t="shared" si="22"/>
        <v>3539.8208955223881</v>
      </c>
      <c r="H256" s="25">
        <f t="shared" ca="1" si="23"/>
        <v>20350</v>
      </c>
      <c r="I256" s="7">
        <f t="shared" ca="1" si="24"/>
        <v>21</v>
      </c>
      <c r="J256" s="25">
        <f ca="1">IF(I256=0,0,COUNTIF(I$19:$I256,C256*10+1))</f>
        <v>67</v>
      </c>
      <c r="K256" s="20">
        <f t="shared" ca="1" si="25"/>
        <v>0</v>
      </c>
      <c r="L256" s="23">
        <f t="shared" ca="1" si="26"/>
        <v>20350</v>
      </c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</row>
    <row r="257" spans="1:44" x14ac:dyDescent="0.2">
      <c r="A257" s="14">
        <f>Daten!A257</f>
        <v>20630</v>
      </c>
      <c r="B257" s="7" t="str">
        <f>Daten!B257</f>
        <v xml:space="preserve">Radenthein                                        </v>
      </c>
      <c r="C257" s="14">
        <f t="shared" si="21"/>
        <v>2</v>
      </c>
      <c r="D257" s="8">
        <f>Daten!E257</f>
        <v>5766</v>
      </c>
      <c r="E257" s="9">
        <f>Daten!D257</f>
        <v>0</v>
      </c>
      <c r="F257" s="8">
        <f t="shared" si="22"/>
        <v>9294.4477611940292</v>
      </c>
      <c r="H257" s="25">
        <f t="shared" ca="1" si="23"/>
        <v>53432</v>
      </c>
      <c r="I257" s="7">
        <f t="shared" ca="1" si="24"/>
        <v>21</v>
      </c>
      <c r="J257" s="25">
        <f ca="1">IF(I257=0,0,COUNTIF(I$19:$I257,C257*10+1))</f>
        <v>68</v>
      </c>
      <c r="K257" s="20">
        <f t="shared" ca="1" si="25"/>
        <v>0</v>
      </c>
      <c r="L257" s="23">
        <f t="shared" ca="1" si="26"/>
        <v>53432</v>
      </c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</row>
    <row r="258" spans="1:44" x14ac:dyDescent="0.2">
      <c r="A258" s="14">
        <f>Daten!A258</f>
        <v>20631</v>
      </c>
      <c r="B258" s="7" t="str">
        <f>Daten!B258</f>
        <v xml:space="preserve">Rangersdorf                                       </v>
      </c>
      <c r="C258" s="14">
        <f t="shared" si="21"/>
        <v>2</v>
      </c>
      <c r="D258" s="8">
        <f>Daten!E258</f>
        <v>1697</v>
      </c>
      <c r="E258" s="9">
        <f>Daten!D258</f>
        <v>0</v>
      </c>
      <c r="F258" s="8">
        <f t="shared" si="22"/>
        <v>2735.4626865671644</v>
      </c>
      <c r="H258" s="25">
        <f t="shared" ca="1" si="23"/>
        <v>15726</v>
      </c>
      <c r="I258" s="7">
        <f t="shared" ca="1" si="24"/>
        <v>21</v>
      </c>
      <c r="J258" s="25">
        <f ca="1">IF(I258=0,0,COUNTIF(I$19:$I258,C258*10+1))</f>
        <v>69</v>
      </c>
      <c r="K258" s="20">
        <f t="shared" ca="1" si="25"/>
        <v>0</v>
      </c>
      <c r="L258" s="23">
        <f t="shared" ca="1" si="26"/>
        <v>15726</v>
      </c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</row>
    <row r="259" spans="1:44" x14ac:dyDescent="0.2">
      <c r="A259" s="14">
        <f>Daten!A259</f>
        <v>20632</v>
      </c>
      <c r="B259" s="7" t="str">
        <f>Daten!B259</f>
        <v xml:space="preserve">Rennweg am Katschberg                             </v>
      </c>
      <c r="C259" s="14">
        <f t="shared" si="21"/>
        <v>2</v>
      </c>
      <c r="D259" s="8">
        <f>Daten!E259</f>
        <v>1685</v>
      </c>
      <c r="E259" s="9">
        <f>Daten!D259</f>
        <v>0</v>
      </c>
      <c r="F259" s="8">
        <f t="shared" si="22"/>
        <v>2716.1194029850744</v>
      </c>
      <c r="H259" s="25">
        <f t="shared" ca="1" si="23"/>
        <v>15615</v>
      </c>
      <c r="I259" s="7">
        <f t="shared" ca="1" si="24"/>
        <v>21</v>
      </c>
      <c r="J259" s="25">
        <f ca="1">IF(I259=0,0,COUNTIF(I$19:$I259,C259*10+1))</f>
        <v>70</v>
      </c>
      <c r="K259" s="20">
        <f t="shared" ca="1" si="25"/>
        <v>0</v>
      </c>
      <c r="L259" s="23">
        <f t="shared" ca="1" si="26"/>
        <v>15615</v>
      </c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</row>
    <row r="260" spans="1:44" x14ac:dyDescent="0.2">
      <c r="A260" s="14">
        <f>Daten!A260</f>
        <v>20633</v>
      </c>
      <c r="B260" s="7" t="str">
        <f>Daten!B260</f>
        <v xml:space="preserve">Sachsenburg                                       </v>
      </c>
      <c r="C260" s="14">
        <f t="shared" si="21"/>
        <v>2</v>
      </c>
      <c r="D260" s="8">
        <f>Daten!E260</f>
        <v>1343</v>
      </c>
      <c r="E260" s="9">
        <f>Daten!D260</f>
        <v>0</v>
      </c>
      <c r="F260" s="8">
        <f t="shared" si="22"/>
        <v>2164.8358208955224</v>
      </c>
      <c r="H260" s="25">
        <f t="shared" ca="1" si="23"/>
        <v>12445</v>
      </c>
      <c r="I260" s="7">
        <f t="shared" ca="1" si="24"/>
        <v>21</v>
      </c>
      <c r="J260" s="25">
        <f ca="1">IF(I260=0,0,COUNTIF(I$19:$I260,C260*10+1))</f>
        <v>71</v>
      </c>
      <c r="K260" s="20">
        <f t="shared" ca="1" si="25"/>
        <v>0</v>
      </c>
      <c r="L260" s="23">
        <f t="shared" ca="1" si="26"/>
        <v>12445</v>
      </c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</row>
    <row r="261" spans="1:44" x14ac:dyDescent="0.2">
      <c r="A261" s="14">
        <f>Daten!A261</f>
        <v>20634</v>
      </c>
      <c r="B261" s="7" t="str">
        <f>Daten!B261</f>
        <v xml:space="preserve">Seeboden am Millstätter See                      </v>
      </c>
      <c r="C261" s="14">
        <f t="shared" si="21"/>
        <v>2</v>
      </c>
      <c r="D261" s="8">
        <f>Daten!E261</f>
        <v>6698</v>
      </c>
      <c r="E261" s="9">
        <f>Daten!D261</f>
        <v>0</v>
      </c>
      <c r="F261" s="8">
        <f t="shared" si="22"/>
        <v>10796.776119402984</v>
      </c>
      <c r="H261" s="25">
        <f t="shared" ca="1" si="23"/>
        <v>62069</v>
      </c>
      <c r="I261" s="7">
        <f t="shared" ca="1" si="24"/>
        <v>21</v>
      </c>
      <c r="J261" s="25">
        <f ca="1">IF(I261=0,0,COUNTIF(I$19:$I261,C261*10+1))</f>
        <v>72</v>
      </c>
      <c r="K261" s="20">
        <f t="shared" ca="1" si="25"/>
        <v>0</v>
      </c>
      <c r="L261" s="23">
        <f t="shared" ca="1" si="26"/>
        <v>62069</v>
      </c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</row>
    <row r="262" spans="1:44" x14ac:dyDescent="0.2">
      <c r="A262" s="14">
        <f>Daten!A262</f>
        <v>20635</v>
      </c>
      <c r="B262" s="7" t="str">
        <f>Daten!B262</f>
        <v xml:space="preserve">Spittal an der Drau                               </v>
      </c>
      <c r="C262" s="14">
        <f t="shared" si="21"/>
        <v>2</v>
      </c>
      <c r="D262" s="8">
        <f>Daten!E262</f>
        <v>15280</v>
      </c>
      <c r="E262" s="9">
        <f>Daten!D262</f>
        <v>0</v>
      </c>
      <c r="F262" s="8">
        <f t="shared" si="22"/>
        <v>25466.666666666664</v>
      </c>
      <c r="H262" s="25">
        <f t="shared" ca="1" si="23"/>
        <v>146404</v>
      </c>
      <c r="I262" s="7">
        <f t="shared" ca="1" si="24"/>
        <v>21</v>
      </c>
      <c r="J262" s="25">
        <f ca="1">IF(I262=0,0,COUNTIF(I$19:$I262,C262*10+1))</f>
        <v>73</v>
      </c>
      <c r="K262" s="20">
        <f t="shared" ca="1" si="25"/>
        <v>0</v>
      </c>
      <c r="L262" s="23">
        <f t="shared" ca="1" si="26"/>
        <v>146404</v>
      </c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</row>
    <row r="263" spans="1:44" x14ac:dyDescent="0.2">
      <c r="A263" s="14">
        <f>Daten!A263</f>
        <v>20636</v>
      </c>
      <c r="B263" s="7" t="str">
        <f>Daten!B263</f>
        <v xml:space="preserve">Stall                                             </v>
      </c>
      <c r="C263" s="14">
        <f t="shared" si="21"/>
        <v>2</v>
      </c>
      <c r="D263" s="8">
        <f>Daten!E263</f>
        <v>1474</v>
      </c>
      <c r="E263" s="9">
        <f>Daten!D263</f>
        <v>0</v>
      </c>
      <c r="F263" s="8">
        <f t="shared" si="22"/>
        <v>2376</v>
      </c>
      <c r="H263" s="25">
        <f t="shared" ca="1" si="23"/>
        <v>13659</v>
      </c>
      <c r="I263" s="7">
        <f t="shared" ca="1" si="24"/>
        <v>21</v>
      </c>
      <c r="J263" s="25">
        <f ca="1">IF(I263=0,0,COUNTIF(I$19:$I263,C263*10+1))</f>
        <v>74</v>
      </c>
      <c r="K263" s="20">
        <f t="shared" ca="1" si="25"/>
        <v>0</v>
      </c>
      <c r="L263" s="23">
        <f t="shared" ca="1" si="26"/>
        <v>13659</v>
      </c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</row>
    <row r="264" spans="1:44" x14ac:dyDescent="0.2">
      <c r="A264" s="14">
        <f>Daten!A264</f>
        <v>20637</v>
      </c>
      <c r="B264" s="7" t="str">
        <f>Daten!B264</f>
        <v xml:space="preserve">Steinfeld                                         </v>
      </c>
      <c r="C264" s="14">
        <f t="shared" si="21"/>
        <v>2</v>
      </c>
      <c r="D264" s="8">
        <f>Daten!E264</f>
        <v>2024</v>
      </c>
      <c r="E264" s="9">
        <f>Daten!D264</f>
        <v>0</v>
      </c>
      <c r="F264" s="8">
        <f t="shared" si="22"/>
        <v>3262.5671641791046</v>
      </c>
      <c r="H264" s="25">
        <f t="shared" ca="1" si="23"/>
        <v>18756</v>
      </c>
      <c r="I264" s="7">
        <f t="shared" ca="1" si="24"/>
        <v>21</v>
      </c>
      <c r="J264" s="25">
        <f ca="1">IF(I264=0,0,COUNTIF(I$19:$I264,C264*10+1))</f>
        <v>75</v>
      </c>
      <c r="K264" s="20">
        <f t="shared" ca="1" si="25"/>
        <v>0</v>
      </c>
      <c r="L264" s="23">
        <f t="shared" ca="1" si="26"/>
        <v>18756</v>
      </c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</row>
    <row r="265" spans="1:44" x14ac:dyDescent="0.2">
      <c r="A265" s="14">
        <f>Daten!A265</f>
        <v>20638</v>
      </c>
      <c r="B265" s="7" t="str">
        <f>Daten!B265</f>
        <v xml:space="preserve">Trebesing                                         </v>
      </c>
      <c r="C265" s="14">
        <f t="shared" si="21"/>
        <v>2</v>
      </c>
      <c r="D265" s="8">
        <f>Daten!E265</f>
        <v>1142</v>
      </c>
      <c r="E265" s="9">
        <f>Daten!D265</f>
        <v>0</v>
      </c>
      <c r="F265" s="8">
        <f t="shared" si="22"/>
        <v>1840.8358208955224</v>
      </c>
      <c r="H265" s="25">
        <f t="shared" ca="1" si="23"/>
        <v>10583</v>
      </c>
      <c r="I265" s="7">
        <f t="shared" ca="1" si="24"/>
        <v>21</v>
      </c>
      <c r="J265" s="25">
        <f ca="1">IF(I265=0,0,COUNTIF(I$19:$I265,C265*10+1))</f>
        <v>76</v>
      </c>
      <c r="K265" s="20">
        <f t="shared" ca="1" si="25"/>
        <v>0</v>
      </c>
      <c r="L265" s="23">
        <f t="shared" ca="1" si="26"/>
        <v>10583</v>
      </c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</row>
    <row r="266" spans="1:44" x14ac:dyDescent="0.2">
      <c r="A266" s="14">
        <f>Daten!A266</f>
        <v>20639</v>
      </c>
      <c r="B266" s="7" t="str">
        <f>Daten!B266</f>
        <v xml:space="preserve">Weißensee                                        </v>
      </c>
      <c r="C266" s="14">
        <f t="shared" si="21"/>
        <v>2</v>
      </c>
      <c r="D266" s="8">
        <f>Daten!E266</f>
        <v>768</v>
      </c>
      <c r="E266" s="9">
        <f>Daten!D266</f>
        <v>0</v>
      </c>
      <c r="F266" s="8">
        <f t="shared" si="22"/>
        <v>1237.9701492537313</v>
      </c>
      <c r="H266" s="25">
        <f t="shared" ca="1" si="23"/>
        <v>7117</v>
      </c>
      <c r="I266" s="7">
        <f t="shared" ca="1" si="24"/>
        <v>21</v>
      </c>
      <c r="J266" s="25">
        <f ca="1">IF(I266=0,0,COUNTIF(I$19:$I266,C266*10+1))</f>
        <v>77</v>
      </c>
      <c r="K266" s="20">
        <f t="shared" ca="1" si="25"/>
        <v>0</v>
      </c>
      <c r="L266" s="23">
        <f t="shared" ca="1" si="26"/>
        <v>7117</v>
      </c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</row>
    <row r="267" spans="1:44" x14ac:dyDescent="0.2">
      <c r="A267" s="14">
        <f>Daten!A267</f>
        <v>20640</v>
      </c>
      <c r="B267" s="7" t="str">
        <f>Daten!B267</f>
        <v xml:space="preserve">Winklern                                          </v>
      </c>
      <c r="C267" s="14">
        <f t="shared" si="21"/>
        <v>2</v>
      </c>
      <c r="D267" s="8">
        <f>Daten!E267</f>
        <v>1188</v>
      </c>
      <c r="E267" s="9">
        <f>Daten!D267</f>
        <v>0</v>
      </c>
      <c r="F267" s="8">
        <f t="shared" si="22"/>
        <v>1914.9850746268658</v>
      </c>
      <c r="H267" s="25">
        <f t="shared" ca="1" si="23"/>
        <v>11009</v>
      </c>
      <c r="I267" s="7">
        <f t="shared" ca="1" si="24"/>
        <v>21</v>
      </c>
      <c r="J267" s="25">
        <f ca="1">IF(I267=0,0,COUNTIF(I$19:$I267,C267*10+1))</f>
        <v>78</v>
      </c>
      <c r="K267" s="20">
        <f t="shared" ca="1" si="25"/>
        <v>0</v>
      </c>
      <c r="L267" s="23">
        <f t="shared" ca="1" si="26"/>
        <v>11009</v>
      </c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</row>
    <row r="268" spans="1:44" x14ac:dyDescent="0.2">
      <c r="A268" s="14">
        <f>Daten!A268</f>
        <v>20642</v>
      </c>
      <c r="B268" s="7" t="str">
        <f>Daten!B268</f>
        <v xml:space="preserve">Krems in Kärnten                                 </v>
      </c>
      <c r="C268" s="14">
        <f t="shared" si="21"/>
        <v>2</v>
      </c>
      <c r="D268" s="8">
        <f>Daten!E268</f>
        <v>1618</v>
      </c>
      <c r="E268" s="9">
        <f>Daten!D268</f>
        <v>0</v>
      </c>
      <c r="F268" s="8">
        <f t="shared" si="22"/>
        <v>2608.1194029850744</v>
      </c>
      <c r="H268" s="25">
        <f t="shared" ca="1" si="23"/>
        <v>14994</v>
      </c>
      <c r="I268" s="7">
        <f t="shared" ca="1" si="24"/>
        <v>21</v>
      </c>
      <c r="J268" s="25">
        <f ca="1">IF(I268=0,0,COUNTIF(I$19:$I268,C268*10+1))</f>
        <v>79</v>
      </c>
      <c r="K268" s="20">
        <f t="shared" ca="1" si="25"/>
        <v>0</v>
      </c>
      <c r="L268" s="23">
        <f t="shared" ca="1" si="26"/>
        <v>14994</v>
      </c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</row>
    <row r="269" spans="1:44" x14ac:dyDescent="0.2">
      <c r="A269" s="14">
        <f>Daten!A269</f>
        <v>20643</v>
      </c>
      <c r="B269" s="7" t="str">
        <f>Daten!B269</f>
        <v xml:space="preserve">Lurnfeld                                          </v>
      </c>
      <c r="C269" s="14">
        <f t="shared" si="21"/>
        <v>2</v>
      </c>
      <c r="D269" s="8">
        <f>Daten!E269</f>
        <v>2664</v>
      </c>
      <c r="E269" s="9">
        <f>Daten!D269</f>
        <v>0</v>
      </c>
      <c r="F269" s="8">
        <f t="shared" si="22"/>
        <v>4294.2089552238804</v>
      </c>
      <c r="H269" s="25">
        <f t="shared" ca="1" si="23"/>
        <v>24687</v>
      </c>
      <c r="I269" s="7">
        <f t="shared" ca="1" si="24"/>
        <v>21</v>
      </c>
      <c r="J269" s="25">
        <f ca="1">IF(I269=0,0,COUNTIF(I$19:$I269,C269*10+1))</f>
        <v>80</v>
      </c>
      <c r="K269" s="20">
        <f t="shared" ca="1" si="25"/>
        <v>0</v>
      </c>
      <c r="L269" s="23">
        <f t="shared" ca="1" si="26"/>
        <v>24687</v>
      </c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</row>
    <row r="270" spans="1:44" x14ac:dyDescent="0.2">
      <c r="A270" s="14">
        <f>Daten!A270</f>
        <v>20644</v>
      </c>
      <c r="B270" s="7" t="str">
        <f>Daten!B270</f>
        <v xml:space="preserve">Reißeck                                          </v>
      </c>
      <c r="C270" s="14">
        <f t="shared" si="21"/>
        <v>2</v>
      </c>
      <c r="D270" s="8">
        <f>Daten!E270</f>
        <v>2077</v>
      </c>
      <c r="E270" s="9">
        <f>Daten!D270</f>
        <v>0</v>
      </c>
      <c r="F270" s="8">
        <f t="shared" si="22"/>
        <v>3348</v>
      </c>
      <c r="H270" s="25">
        <f t="shared" ca="1" si="23"/>
        <v>19247</v>
      </c>
      <c r="I270" s="7">
        <f t="shared" ca="1" si="24"/>
        <v>21</v>
      </c>
      <c r="J270" s="25">
        <f ca="1">IF(I270=0,0,COUNTIF(I$19:$I270,C270*10+1))</f>
        <v>81</v>
      </c>
      <c r="K270" s="20">
        <f t="shared" ca="1" si="25"/>
        <v>0</v>
      </c>
      <c r="L270" s="23">
        <f t="shared" ca="1" si="26"/>
        <v>19247</v>
      </c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</row>
    <row r="271" spans="1:44" x14ac:dyDescent="0.2">
      <c r="A271" s="14">
        <f>Daten!A271</f>
        <v>20701</v>
      </c>
      <c r="B271" s="7" t="str">
        <f>Daten!B271</f>
        <v xml:space="preserve">Afritz am See                                     </v>
      </c>
      <c r="C271" s="14">
        <f t="shared" si="21"/>
        <v>2</v>
      </c>
      <c r="D271" s="8">
        <f>Daten!E271</f>
        <v>1450</v>
      </c>
      <c r="E271" s="9">
        <f>Daten!D271</f>
        <v>0</v>
      </c>
      <c r="F271" s="8">
        <f t="shared" si="22"/>
        <v>2337.313432835821</v>
      </c>
      <c r="H271" s="25">
        <f t="shared" ca="1" si="23"/>
        <v>13437</v>
      </c>
      <c r="I271" s="7">
        <f t="shared" ca="1" si="24"/>
        <v>21</v>
      </c>
      <c r="J271" s="25">
        <f ca="1">IF(I271=0,0,COUNTIF(I$19:$I271,C271*10+1))</f>
        <v>82</v>
      </c>
      <c r="K271" s="20">
        <f t="shared" ca="1" si="25"/>
        <v>0</v>
      </c>
      <c r="L271" s="23">
        <f t="shared" ca="1" si="26"/>
        <v>13437</v>
      </c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</row>
    <row r="272" spans="1:44" x14ac:dyDescent="0.2">
      <c r="A272" s="14">
        <f>Daten!A272</f>
        <v>20702</v>
      </c>
      <c r="B272" s="7" t="str">
        <f>Daten!B272</f>
        <v xml:space="preserve">Arnoldstein                                       </v>
      </c>
      <c r="C272" s="14">
        <f t="shared" si="21"/>
        <v>2</v>
      </c>
      <c r="D272" s="8">
        <f>Daten!E272</f>
        <v>7135</v>
      </c>
      <c r="E272" s="9">
        <f>Daten!D272</f>
        <v>0</v>
      </c>
      <c r="F272" s="8">
        <f t="shared" si="22"/>
        <v>11501.194029850747</v>
      </c>
      <c r="H272" s="25">
        <f t="shared" ca="1" si="23"/>
        <v>66118</v>
      </c>
      <c r="I272" s="7">
        <f t="shared" ca="1" si="24"/>
        <v>21</v>
      </c>
      <c r="J272" s="25">
        <f ca="1">IF(I272=0,0,COUNTIF(I$19:$I272,C272*10+1))</f>
        <v>83</v>
      </c>
      <c r="K272" s="20">
        <f t="shared" ca="1" si="25"/>
        <v>0</v>
      </c>
      <c r="L272" s="23">
        <f t="shared" ca="1" si="26"/>
        <v>66118</v>
      </c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</row>
    <row r="273" spans="1:44" x14ac:dyDescent="0.2">
      <c r="A273" s="14">
        <f>Daten!A273</f>
        <v>20703</v>
      </c>
      <c r="B273" s="7" t="str">
        <f>Daten!B273</f>
        <v xml:space="preserve">Arriach                                           </v>
      </c>
      <c r="C273" s="14">
        <f t="shared" si="21"/>
        <v>2</v>
      </c>
      <c r="D273" s="8">
        <f>Daten!E273</f>
        <v>1344</v>
      </c>
      <c r="E273" s="9">
        <f>Daten!D273</f>
        <v>0</v>
      </c>
      <c r="F273" s="8">
        <f t="shared" si="22"/>
        <v>2166.4477611940297</v>
      </c>
      <c r="H273" s="25">
        <f t="shared" ca="1" si="23"/>
        <v>12455</v>
      </c>
      <c r="I273" s="7">
        <f t="shared" ca="1" si="24"/>
        <v>21</v>
      </c>
      <c r="J273" s="25">
        <f ca="1">IF(I273=0,0,COUNTIF(I$19:$I273,C273*10+1))</f>
        <v>84</v>
      </c>
      <c r="K273" s="20">
        <f t="shared" ca="1" si="25"/>
        <v>0</v>
      </c>
      <c r="L273" s="23">
        <f t="shared" ca="1" si="26"/>
        <v>12455</v>
      </c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</row>
    <row r="274" spans="1:44" x14ac:dyDescent="0.2">
      <c r="A274" s="14">
        <f>Daten!A274</f>
        <v>20705</v>
      </c>
      <c r="B274" s="7" t="str">
        <f>Daten!B274</f>
        <v xml:space="preserve">Bad Bleiberg                                      </v>
      </c>
      <c r="C274" s="14">
        <f t="shared" si="21"/>
        <v>2</v>
      </c>
      <c r="D274" s="8">
        <f>Daten!E274</f>
        <v>2168</v>
      </c>
      <c r="E274" s="9">
        <f>Daten!D274</f>
        <v>0</v>
      </c>
      <c r="F274" s="8">
        <f t="shared" si="22"/>
        <v>3494.686567164179</v>
      </c>
      <c r="H274" s="25">
        <f t="shared" ca="1" si="23"/>
        <v>20090</v>
      </c>
      <c r="I274" s="7">
        <f t="shared" ca="1" si="24"/>
        <v>21</v>
      </c>
      <c r="J274" s="25">
        <f ca="1">IF(I274=0,0,COUNTIF(I$19:$I274,C274*10+1))</f>
        <v>85</v>
      </c>
      <c r="K274" s="20">
        <f t="shared" ca="1" si="25"/>
        <v>0</v>
      </c>
      <c r="L274" s="23">
        <f t="shared" ca="1" si="26"/>
        <v>20090</v>
      </c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</row>
    <row r="275" spans="1:44" x14ac:dyDescent="0.2">
      <c r="A275" s="14">
        <f>Daten!A275</f>
        <v>20707</v>
      </c>
      <c r="B275" s="7" t="str">
        <f>Daten!B275</f>
        <v xml:space="preserve">Feistritz an der Gail                             </v>
      </c>
      <c r="C275" s="14">
        <f t="shared" ref="C275:C338" si="27">INT(A275/10000)</f>
        <v>2</v>
      </c>
      <c r="D275" s="8">
        <f>Daten!E275</f>
        <v>654</v>
      </c>
      <c r="E275" s="9">
        <f>Daten!D275</f>
        <v>0</v>
      </c>
      <c r="F275" s="8">
        <f t="shared" ref="F275:F338" si="28">IF(AND(E275=1,D275&lt;=20000),D275*2,IF(D275&lt;=10000,D275*(1+41/67),IF(D275&lt;=20000,D275*(1+2/3),IF(D275&lt;=50000,D275*(2),D275*(2+1/3))))+IF(AND(D275&gt;9000,D275&lt;=10000),(D275-9000)*(110/201),0)+IF(AND(D275&gt;18000,D275&lt;=20000),(D275-18000)*(3+1/3),0)+IF(AND(D275&gt;45000,D275&lt;=50000),(D275-45000)*(3+1/3),0))</f>
        <v>1054.2089552238806</v>
      </c>
      <c r="H275" s="25">
        <f t="shared" ref="H275:H338" ca="1" si="29">ROUND(OFFSET($G$6,C275,0)/OFFSET($F$6,C275,0)*F275,0)</f>
        <v>6060</v>
      </c>
      <c r="I275" s="7">
        <f t="shared" ref="I275:I338" ca="1" si="30">IF(H275&gt;0,C275*10+1,0)</f>
        <v>21</v>
      </c>
      <c r="J275" s="25">
        <f ca="1">IF(I275=0,0,COUNTIF(I$19:$I275,C275*10+1))</f>
        <v>86</v>
      </c>
      <c r="K275" s="20">
        <f t="shared" ref="K275:K338" ca="1" si="31">IF(J275=1,OFFSET($G$6,C275,0)-OFFSET($H$6,C275,0),0)</f>
        <v>0</v>
      </c>
      <c r="L275" s="23">
        <f t="shared" ref="L275:L338" ca="1" si="32">H275+K275</f>
        <v>6060</v>
      </c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</row>
    <row r="276" spans="1:44" x14ac:dyDescent="0.2">
      <c r="A276" s="14">
        <f>Daten!A276</f>
        <v>20708</v>
      </c>
      <c r="B276" s="7" t="str">
        <f>Daten!B276</f>
        <v xml:space="preserve">Feld am See                                       </v>
      </c>
      <c r="C276" s="14">
        <f t="shared" si="27"/>
        <v>2</v>
      </c>
      <c r="D276" s="8">
        <f>Daten!E276</f>
        <v>1059</v>
      </c>
      <c r="E276" s="9">
        <f>Daten!D276</f>
        <v>0</v>
      </c>
      <c r="F276" s="8">
        <f t="shared" si="28"/>
        <v>1707.044776119403</v>
      </c>
      <c r="H276" s="25">
        <f t="shared" ca="1" si="29"/>
        <v>9814</v>
      </c>
      <c r="I276" s="7">
        <f t="shared" ca="1" si="30"/>
        <v>21</v>
      </c>
      <c r="J276" s="25">
        <f ca="1">IF(I276=0,0,COUNTIF(I$19:$I276,C276*10+1))</f>
        <v>87</v>
      </c>
      <c r="K276" s="20">
        <f t="shared" ca="1" si="31"/>
        <v>0</v>
      </c>
      <c r="L276" s="23">
        <f t="shared" ca="1" si="32"/>
        <v>9814</v>
      </c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</row>
    <row r="277" spans="1:44" x14ac:dyDescent="0.2">
      <c r="A277" s="14">
        <f>Daten!A277</f>
        <v>20710</v>
      </c>
      <c r="B277" s="7" t="str">
        <f>Daten!B277</f>
        <v xml:space="preserve">Ferndorf                                          </v>
      </c>
      <c r="C277" s="14">
        <f t="shared" si="27"/>
        <v>2</v>
      </c>
      <c r="D277" s="8">
        <f>Daten!E277</f>
        <v>2019</v>
      </c>
      <c r="E277" s="9">
        <f>Daten!D277</f>
        <v>0</v>
      </c>
      <c r="F277" s="8">
        <f t="shared" si="28"/>
        <v>3254.5074626865671</v>
      </c>
      <c r="H277" s="25">
        <f t="shared" ca="1" si="29"/>
        <v>18710</v>
      </c>
      <c r="I277" s="7">
        <f t="shared" ca="1" si="30"/>
        <v>21</v>
      </c>
      <c r="J277" s="25">
        <f ca="1">IF(I277=0,0,COUNTIF(I$19:$I277,C277*10+1))</f>
        <v>88</v>
      </c>
      <c r="K277" s="20">
        <f t="shared" ca="1" si="31"/>
        <v>0</v>
      </c>
      <c r="L277" s="23">
        <f t="shared" ca="1" si="32"/>
        <v>18710</v>
      </c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</row>
    <row r="278" spans="1:44" x14ac:dyDescent="0.2">
      <c r="A278" s="14">
        <f>Daten!A278</f>
        <v>20711</v>
      </c>
      <c r="B278" s="7" t="str">
        <f>Daten!B278</f>
        <v xml:space="preserve">Finkenstein am Faaker See                         </v>
      </c>
      <c r="C278" s="14">
        <f t="shared" si="27"/>
        <v>2</v>
      </c>
      <c r="D278" s="8">
        <f>Daten!E278</f>
        <v>9528</v>
      </c>
      <c r="E278" s="9">
        <f>Daten!D278</f>
        <v>0</v>
      </c>
      <c r="F278" s="8">
        <f t="shared" si="28"/>
        <v>15647.522388059702</v>
      </c>
      <c r="H278" s="25">
        <f t="shared" ca="1" si="29"/>
        <v>89955</v>
      </c>
      <c r="I278" s="7">
        <f t="shared" ca="1" si="30"/>
        <v>21</v>
      </c>
      <c r="J278" s="25">
        <f ca="1">IF(I278=0,0,COUNTIF(I$19:$I278,C278*10+1))</f>
        <v>89</v>
      </c>
      <c r="K278" s="20">
        <f t="shared" ca="1" si="31"/>
        <v>0</v>
      </c>
      <c r="L278" s="23">
        <f t="shared" ca="1" si="32"/>
        <v>89955</v>
      </c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</row>
    <row r="279" spans="1:44" x14ac:dyDescent="0.2">
      <c r="A279" s="14">
        <f>Daten!A279</f>
        <v>20712</v>
      </c>
      <c r="B279" s="7" t="str">
        <f>Daten!B279</f>
        <v xml:space="preserve">Fresach                                           </v>
      </c>
      <c r="C279" s="14">
        <f t="shared" si="27"/>
        <v>2</v>
      </c>
      <c r="D279" s="8">
        <f>Daten!E279</f>
        <v>1241</v>
      </c>
      <c r="E279" s="9">
        <f>Daten!D279</f>
        <v>0</v>
      </c>
      <c r="F279" s="8">
        <f t="shared" si="28"/>
        <v>2000.4179104477612</v>
      </c>
      <c r="H279" s="25">
        <f t="shared" ca="1" si="29"/>
        <v>11500</v>
      </c>
      <c r="I279" s="7">
        <f t="shared" ca="1" si="30"/>
        <v>21</v>
      </c>
      <c r="J279" s="25">
        <f ca="1">IF(I279=0,0,COUNTIF(I$19:$I279,C279*10+1))</f>
        <v>90</v>
      </c>
      <c r="K279" s="20">
        <f t="shared" ca="1" si="31"/>
        <v>0</v>
      </c>
      <c r="L279" s="23">
        <f t="shared" ca="1" si="32"/>
        <v>11500</v>
      </c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</row>
    <row r="280" spans="1:44" x14ac:dyDescent="0.2">
      <c r="A280" s="14">
        <f>Daten!A280</f>
        <v>20713</v>
      </c>
      <c r="B280" s="7" t="str">
        <f>Daten!B280</f>
        <v xml:space="preserve">Hohenthurn                                        </v>
      </c>
      <c r="C280" s="14">
        <f t="shared" si="27"/>
        <v>2</v>
      </c>
      <c r="D280" s="8">
        <f>Daten!E280</f>
        <v>868</v>
      </c>
      <c r="E280" s="9">
        <f>Daten!D280</f>
        <v>0</v>
      </c>
      <c r="F280" s="8">
        <f t="shared" si="28"/>
        <v>1399.1641791044776</v>
      </c>
      <c r="H280" s="25">
        <f t="shared" ca="1" si="29"/>
        <v>8044</v>
      </c>
      <c r="I280" s="7">
        <f t="shared" ca="1" si="30"/>
        <v>21</v>
      </c>
      <c r="J280" s="25">
        <f ca="1">IF(I280=0,0,COUNTIF(I$19:$I280,C280*10+1))</f>
        <v>91</v>
      </c>
      <c r="K280" s="20">
        <f t="shared" ca="1" si="31"/>
        <v>0</v>
      </c>
      <c r="L280" s="23">
        <f t="shared" ca="1" si="32"/>
        <v>8044</v>
      </c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</row>
    <row r="281" spans="1:44" x14ac:dyDescent="0.2">
      <c r="A281" s="14">
        <f>Daten!A281</f>
        <v>20719</v>
      </c>
      <c r="B281" s="7" t="str">
        <f>Daten!B281</f>
        <v xml:space="preserve">Nötsch im Gailtal                                </v>
      </c>
      <c r="C281" s="14">
        <f t="shared" si="27"/>
        <v>2</v>
      </c>
      <c r="D281" s="8">
        <f>Daten!E281</f>
        <v>2348</v>
      </c>
      <c r="E281" s="9">
        <f>Daten!D281</f>
        <v>0</v>
      </c>
      <c r="F281" s="8">
        <f t="shared" si="28"/>
        <v>3784.8358208955224</v>
      </c>
      <c r="H281" s="25">
        <f t="shared" ca="1" si="29"/>
        <v>21758</v>
      </c>
      <c r="I281" s="7">
        <f t="shared" ca="1" si="30"/>
        <v>21</v>
      </c>
      <c r="J281" s="25">
        <f ca="1">IF(I281=0,0,COUNTIF(I$19:$I281,C281*10+1))</f>
        <v>92</v>
      </c>
      <c r="K281" s="20">
        <f t="shared" ca="1" si="31"/>
        <v>0</v>
      </c>
      <c r="L281" s="23">
        <f t="shared" ca="1" si="32"/>
        <v>21758</v>
      </c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</row>
    <row r="282" spans="1:44" x14ac:dyDescent="0.2">
      <c r="A282" s="14">
        <f>Daten!A282</f>
        <v>20720</v>
      </c>
      <c r="B282" s="7" t="str">
        <f>Daten!B282</f>
        <v xml:space="preserve">Paternion                                         </v>
      </c>
      <c r="C282" s="14">
        <f t="shared" si="27"/>
        <v>2</v>
      </c>
      <c r="D282" s="8">
        <f>Daten!E282</f>
        <v>5769</v>
      </c>
      <c r="E282" s="9">
        <f>Daten!D282</f>
        <v>0</v>
      </c>
      <c r="F282" s="8">
        <f t="shared" si="28"/>
        <v>9299.2835820895525</v>
      </c>
      <c r="H282" s="25">
        <f t="shared" ca="1" si="29"/>
        <v>53460</v>
      </c>
      <c r="I282" s="7">
        <f t="shared" ca="1" si="30"/>
        <v>21</v>
      </c>
      <c r="J282" s="25">
        <f ca="1">IF(I282=0,0,COUNTIF(I$19:$I282,C282*10+1))</f>
        <v>93</v>
      </c>
      <c r="K282" s="20">
        <f t="shared" ca="1" si="31"/>
        <v>0</v>
      </c>
      <c r="L282" s="23">
        <f t="shared" ca="1" si="32"/>
        <v>53460</v>
      </c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</row>
    <row r="283" spans="1:44" x14ac:dyDescent="0.2">
      <c r="A283" s="14">
        <f>Daten!A283</f>
        <v>20721</v>
      </c>
      <c r="B283" s="7" t="str">
        <f>Daten!B283</f>
        <v xml:space="preserve">Rosegg                                            </v>
      </c>
      <c r="C283" s="14">
        <f t="shared" si="27"/>
        <v>2</v>
      </c>
      <c r="D283" s="8">
        <f>Daten!E283</f>
        <v>1897</v>
      </c>
      <c r="E283" s="9">
        <f>Daten!D283</f>
        <v>0</v>
      </c>
      <c r="F283" s="8">
        <f t="shared" si="28"/>
        <v>3057.8507462686566</v>
      </c>
      <c r="H283" s="25">
        <f t="shared" ca="1" si="29"/>
        <v>17579</v>
      </c>
      <c r="I283" s="7">
        <f t="shared" ca="1" si="30"/>
        <v>21</v>
      </c>
      <c r="J283" s="25">
        <f ca="1">IF(I283=0,0,COUNTIF(I$19:$I283,C283*10+1))</f>
        <v>94</v>
      </c>
      <c r="K283" s="20">
        <f t="shared" ca="1" si="31"/>
        <v>0</v>
      </c>
      <c r="L283" s="23">
        <f t="shared" ca="1" si="32"/>
        <v>17579</v>
      </c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</row>
    <row r="284" spans="1:44" x14ac:dyDescent="0.2">
      <c r="A284" s="14">
        <f>Daten!A284</f>
        <v>20722</v>
      </c>
      <c r="B284" s="7" t="str">
        <f>Daten!B284</f>
        <v xml:space="preserve">St. Jakob im Rosental                             </v>
      </c>
      <c r="C284" s="14">
        <f t="shared" si="27"/>
        <v>2</v>
      </c>
      <c r="D284" s="8">
        <f>Daten!E284</f>
        <v>4332</v>
      </c>
      <c r="E284" s="9">
        <f>Daten!D284</f>
        <v>0</v>
      </c>
      <c r="F284" s="8">
        <f t="shared" si="28"/>
        <v>6982.9253731343288</v>
      </c>
      <c r="H284" s="25">
        <f t="shared" ca="1" si="29"/>
        <v>40144</v>
      </c>
      <c r="I284" s="7">
        <f t="shared" ca="1" si="30"/>
        <v>21</v>
      </c>
      <c r="J284" s="25">
        <f ca="1">IF(I284=0,0,COUNTIF(I$19:$I284,C284*10+1))</f>
        <v>95</v>
      </c>
      <c r="K284" s="20">
        <f t="shared" ca="1" si="31"/>
        <v>0</v>
      </c>
      <c r="L284" s="23">
        <f t="shared" ca="1" si="32"/>
        <v>40144</v>
      </c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</row>
    <row r="285" spans="1:44" x14ac:dyDescent="0.2">
      <c r="A285" s="14">
        <f>Daten!A285</f>
        <v>20723</v>
      </c>
      <c r="B285" s="7" t="str">
        <f>Daten!B285</f>
        <v xml:space="preserve">Stockenboi                                        </v>
      </c>
      <c r="C285" s="14">
        <f t="shared" si="27"/>
        <v>2</v>
      </c>
      <c r="D285" s="8">
        <f>Daten!E285</f>
        <v>1552</v>
      </c>
      <c r="E285" s="9">
        <f>Daten!D285</f>
        <v>0</v>
      </c>
      <c r="F285" s="8">
        <f t="shared" si="28"/>
        <v>2501.7313432835822</v>
      </c>
      <c r="H285" s="25">
        <f t="shared" ca="1" si="29"/>
        <v>14382</v>
      </c>
      <c r="I285" s="7">
        <f t="shared" ca="1" si="30"/>
        <v>21</v>
      </c>
      <c r="J285" s="25">
        <f ca="1">IF(I285=0,0,COUNTIF(I$19:$I285,C285*10+1))</f>
        <v>96</v>
      </c>
      <c r="K285" s="20">
        <f t="shared" ca="1" si="31"/>
        <v>0</v>
      </c>
      <c r="L285" s="23">
        <f t="shared" ca="1" si="32"/>
        <v>14382</v>
      </c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</row>
    <row r="286" spans="1:44" x14ac:dyDescent="0.2">
      <c r="A286" s="14">
        <f>Daten!A286</f>
        <v>20724</v>
      </c>
      <c r="B286" s="7" t="str">
        <f>Daten!B286</f>
        <v xml:space="preserve">Treffen am Ossiacher See                          </v>
      </c>
      <c r="C286" s="14">
        <f t="shared" si="27"/>
        <v>2</v>
      </c>
      <c r="D286" s="8">
        <f>Daten!E286</f>
        <v>4627</v>
      </c>
      <c r="E286" s="9">
        <f>Daten!D286</f>
        <v>0</v>
      </c>
      <c r="F286" s="8">
        <f t="shared" si="28"/>
        <v>7458.4477611940301</v>
      </c>
      <c r="H286" s="25">
        <f t="shared" ca="1" si="29"/>
        <v>42877</v>
      </c>
      <c r="I286" s="7">
        <f t="shared" ca="1" si="30"/>
        <v>21</v>
      </c>
      <c r="J286" s="25">
        <f ca="1">IF(I286=0,0,COUNTIF(I$19:$I286,C286*10+1))</f>
        <v>97</v>
      </c>
      <c r="K286" s="20">
        <f t="shared" ca="1" si="31"/>
        <v>0</v>
      </c>
      <c r="L286" s="23">
        <f t="shared" ca="1" si="32"/>
        <v>42877</v>
      </c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</row>
    <row r="287" spans="1:44" x14ac:dyDescent="0.2">
      <c r="A287" s="14">
        <f>Daten!A287</f>
        <v>20725</v>
      </c>
      <c r="B287" s="7" t="str">
        <f>Daten!B287</f>
        <v xml:space="preserve">Velden am Wörther See                            </v>
      </c>
      <c r="C287" s="14">
        <f t="shared" si="27"/>
        <v>2</v>
      </c>
      <c r="D287" s="8">
        <f>Daten!E287</f>
        <v>9083</v>
      </c>
      <c r="E287" s="9">
        <f>Daten!D287</f>
        <v>0</v>
      </c>
      <c r="F287" s="8">
        <f t="shared" si="28"/>
        <v>14686.676616915423</v>
      </c>
      <c r="H287" s="25">
        <f t="shared" ca="1" si="29"/>
        <v>84431</v>
      </c>
      <c r="I287" s="7">
        <f t="shared" ca="1" si="30"/>
        <v>21</v>
      </c>
      <c r="J287" s="25">
        <f ca="1">IF(I287=0,0,COUNTIF(I$19:$I287,C287*10+1))</f>
        <v>98</v>
      </c>
      <c r="K287" s="20">
        <f t="shared" ca="1" si="31"/>
        <v>0</v>
      </c>
      <c r="L287" s="23">
        <f t="shared" ca="1" si="32"/>
        <v>84431</v>
      </c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</row>
    <row r="288" spans="1:44" x14ac:dyDescent="0.2">
      <c r="A288" s="14">
        <f>Daten!A288</f>
        <v>20726</v>
      </c>
      <c r="B288" s="7" t="str">
        <f>Daten!B288</f>
        <v xml:space="preserve">Weißenstein                                      </v>
      </c>
      <c r="C288" s="14">
        <f t="shared" si="27"/>
        <v>2</v>
      </c>
      <c r="D288" s="8">
        <f>Daten!E288</f>
        <v>2928</v>
      </c>
      <c r="E288" s="9">
        <f>Daten!D288</f>
        <v>0</v>
      </c>
      <c r="F288" s="8">
        <f t="shared" si="28"/>
        <v>4719.7611940298511</v>
      </c>
      <c r="H288" s="25">
        <f t="shared" ca="1" si="29"/>
        <v>27133</v>
      </c>
      <c r="I288" s="7">
        <f t="shared" ca="1" si="30"/>
        <v>21</v>
      </c>
      <c r="J288" s="25">
        <f ca="1">IF(I288=0,0,COUNTIF(I$19:$I288,C288*10+1))</f>
        <v>99</v>
      </c>
      <c r="K288" s="20">
        <f t="shared" ca="1" si="31"/>
        <v>0</v>
      </c>
      <c r="L288" s="23">
        <f t="shared" ca="1" si="32"/>
        <v>27133</v>
      </c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</row>
    <row r="289" spans="1:44" x14ac:dyDescent="0.2">
      <c r="A289" s="14">
        <f>Daten!A289</f>
        <v>20727</v>
      </c>
      <c r="B289" s="7" t="str">
        <f>Daten!B289</f>
        <v xml:space="preserve">Wernberg                                          </v>
      </c>
      <c r="C289" s="14">
        <f t="shared" si="27"/>
        <v>2</v>
      </c>
      <c r="D289" s="8">
        <f>Daten!E289</f>
        <v>5638</v>
      </c>
      <c r="E289" s="9">
        <f>Daten!D289</f>
        <v>0</v>
      </c>
      <c r="F289" s="8">
        <f t="shared" si="28"/>
        <v>9088.119402985074</v>
      </c>
      <c r="H289" s="25">
        <f t="shared" ca="1" si="29"/>
        <v>52246</v>
      </c>
      <c r="I289" s="7">
        <f t="shared" ca="1" si="30"/>
        <v>21</v>
      </c>
      <c r="J289" s="25">
        <f ca="1">IF(I289=0,0,COUNTIF(I$19:$I289,C289*10+1))</f>
        <v>100</v>
      </c>
      <c r="K289" s="20">
        <f t="shared" ca="1" si="31"/>
        <v>0</v>
      </c>
      <c r="L289" s="23">
        <f t="shared" ca="1" si="32"/>
        <v>52246</v>
      </c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</row>
    <row r="290" spans="1:44" x14ac:dyDescent="0.2">
      <c r="A290" s="14">
        <f>Daten!A290</f>
        <v>20801</v>
      </c>
      <c r="B290" s="7" t="str">
        <f>Daten!B290</f>
        <v xml:space="preserve">Bleiburg                                          </v>
      </c>
      <c r="C290" s="14">
        <f t="shared" si="27"/>
        <v>2</v>
      </c>
      <c r="D290" s="8">
        <f>Daten!E290</f>
        <v>4008</v>
      </c>
      <c r="E290" s="9">
        <f>Daten!D290</f>
        <v>0</v>
      </c>
      <c r="F290" s="8">
        <f t="shared" si="28"/>
        <v>6460.6567164179105</v>
      </c>
      <c r="H290" s="25">
        <f t="shared" ca="1" si="29"/>
        <v>37141</v>
      </c>
      <c r="I290" s="7">
        <f t="shared" ca="1" si="30"/>
        <v>21</v>
      </c>
      <c r="J290" s="25">
        <f ca="1">IF(I290=0,0,COUNTIF(I$19:$I290,C290*10+1))</f>
        <v>101</v>
      </c>
      <c r="K290" s="20">
        <f t="shared" ca="1" si="31"/>
        <v>0</v>
      </c>
      <c r="L290" s="23">
        <f t="shared" ca="1" si="32"/>
        <v>37141</v>
      </c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</row>
    <row r="291" spans="1:44" x14ac:dyDescent="0.2">
      <c r="A291" s="14">
        <f>Daten!A291</f>
        <v>20802</v>
      </c>
      <c r="B291" s="7" t="str">
        <f>Daten!B291</f>
        <v xml:space="preserve">Diex                                              </v>
      </c>
      <c r="C291" s="14">
        <f t="shared" si="27"/>
        <v>2</v>
      </c>
      <c r="D291" s="8">
        <f>Daten!E291</f>
        <v>788</v>
      </c>
      <c r="E291" s="9">
        <f>Daten!D291</f>
        <v>0</v>
      </c>
      <c r="F291" s="8">
        <f t="shared" si="28"/>
        <v>1270.2089552238806</v>
      </c>
      <c r="H291" s="25">
        <f t="shared" ca="1" si="29"/>
        <v>7302</v>
      </c>
      <c r="I291" s="7">
        <f t="shared" ca="1" si="30"/>
        <v>21</v>
      </c>
      <c r="J291" s="25">
        <f ca="1">IF(I291=0,0,COUNTIF(I$19:$I291,C291*10+1))</f>
        <v>102</v>
      </c>
      <c r="K291" s="20">
        <f t="shared" ca="1" si="31"/>
        <v>0</v>
      </c>
      <c r="L291" s="23">
        <f t="shared" ca="1" si="32"/>
        <v>7302</v>
      </c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</row>
    <row r="292" spans="1:44" x14ac:dyDescent="0.2">
      <c r="A292" s="14">
        <f>Daten!A292</f>
        <v>20803</v>
      </c>
      <c r="B292" s="7" t="str">
        <f>Daten!B292</f>
        <v xml:space="preserve">Eberndorf                                         </v>
      </c>
      <c r="C292" s="14">
        <f t="shared" si="27"/>
        <v>2</v>
      </c>
      <c r="D292" s="8">
        <f>Daten!E292</f>
        <v>5922</v>
      </c>
      <c r="E292" s="9">
        <f>Daten!D292</f>
        <v>0</v>
      </c>
      <c r="F292" s="8">
        <f t="shared" si="28"/>
        <v>9545.9104477611945</v>
      </c>
      <c r="H292" s="25">
        <f t="shared" ca="1" si="29"/>
        <v>54878</v>
      </c>
      <c r="I292" s="7">
        <f t="shared" ca="1" si="30"/>
        <v>21</v>
      </c>
      <c r="J292" s="25">
        <f ca="1">IF(I292=0,0,COUNTIF(I$19:$I292,C292*10+1))</f>
        <v>103</v>
      </c>
      <c r="K292" s="20">
        <f t="shared" ca="1" si="31"/>
        <v>0</v>
      </c>
      <c r="L292" s="23">
        <f t="shared" ca="1" si="32"/>
        <v>54878</v>
      </c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</row>
    <row r="293" spans="1:44" x14ac:dyDescent="0.2">
      <c r="A293" s="14">
        <f>Daten!A293</f>
        <v>20804</v>
      </c>
      <c r="B293" s="7" t="str">
        <f>Daten!B293</f>
        <v xml:space="preserve">Eisenkappel-Vellach                               </v>
      </c>
      <c r="C293" s="14">
        <f t="shared" si="27"/>
        <v>2</v>
      </c>
      <c r="D293" s="8">
        <f>Daten!E293</f>
        <v>2204</v>
      </c>
      <c r="E293" s="9">
        <f>Daten!D293</f>
        <v>0</v>
      </c>
      <c r="F293" s="8">
        <f t="shared" si="28"/>
        <v>3552.7164179104479</v>
      </c>
      <c r="H293" s="25">
        <f t="shared" ca="1" si="29"/>
        <v>20424</v>
      </c>
      <c r="I293" s="7">
        <f t="shared" ca="1" si="30"/>
        <v>21</v>
      </c>
      <c r="J293" s="25">
        <f ca="1">IF(I293=0,0,COUNTIF(I$19:$I293,C293*10+1))</f>
        <v>104</v>
      </c>
      <c r="K293" s="20">
        <f t="shared" ca="1" si="31"/>
        <v>0</v>
      </c>
      <c r="L293" s="23">
        <f t="shared" ca="1" si="32"/>
        <v>20424</v>
      </c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</row>
    <row r="294" spans="1:44" x14ac:dyDescent="0.2">
      <c r="A294" s="14">
        <f>Daten!A294</f>
        <v>20805</v>
      </c>
      <c r="B294" s="7" t="str">
        <f>Daten!B294</f>
        <v xml:space="preserve">Feistritz ob Bleiburg                             </v>
      </c>
      <c r="C294" s="14">
        <f t="shared" si="27"/>
        <v>2</v>
      </c>
      <c r="D294" s="8">
        <f>Daten!E294</f>
        <v>2251</v>
      </c>
      <c r="E294" s="9">
        <f>Daten!D294</f>
        <v>0</v>
      </c>
      <c r="F294" s="8">
        <f t="shared" si="28"/>
        <v>3628.4776119402986</v>
      </c>
      <c r="H294" s="25">
        <f t="shared" ca="1" si="29"/>
        <v>20860</v>
      </c>
      <c r="I294" s="7">
        <f t="shared" ca="1" si="30"/>
        <v>21</v>
      </c>
      <c r="J294" s="25">
        <f ca="1">IF(I294=0,0,COUNTIF(I$19:$I294,C294*10+1))</f>
        <v>105</v>
      </c>
      <c r="K294" s="20">
        <f t="shared" ca="1" si="31"/>
        <v>0</v>
      </c>
      <c r="L294" s="23">
        <f t="shared" ca="1" si="32"/>
        <v>20860</v>
      </c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</row>
    <row r="295" spans="1:44" x14ac:dyDescent="0.2">
      <c r="A295" s="14">
        <f>Daten!A295</f>
        <v>20806</v>
      </c>
      <c r="B295" s="7" t="str">
        <f>Daten!B295</f>
        <v xml:space="preserve">Gallizien                                         </v>
      </c>
      <c r="C295" s="14">
        <f t="shared" si="27"/>
        <v>2</v>
      </c>
      <c r="D295" s="8">
        <f>Daten!E295</f>
        <v>1801</v>
      </c>
      <c r="E295" s="9">
        <f>Daten!D295</f>
        <v>0</v>
      </c>
      <c r="F295" s="8">
        <f t="shared" si="28"/>
        <v>2903.1044776119402</v>
      </c>
      <c r="H295" s="25">
        <f t="shared" ca="1" si="29"/>
        <v>16689</v>
      </c>
      <c r="I295" s="7">
        <f t="shared" ca="1" si="30"/>
        <v>21</v>
      </c>
      <c r="J295" s="25">
        <f ca="1">IF(I295=0,0,COUNTIF(I$19:$I295,C295*10+1))</f>
        <v>106</v>
      </c>
      <c r="K295" s="20">
        <f t="shared" ca="1" si="31"/>
        <v>0</v>
      </c>
      <c r="L295" s="23">
        <f t="shared" ca="1" si="32"/>
        <v>16689</v>
      </c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</row>
    <row r="296" spans="1:44" x14ac:dyDescent="0.2">
      <c r="A296" s="14">
        <f>Daten!A296</f>
        <v>20807</v>
      </c>
      <c r="B296" s="7" t="str">
        <f>Daten!B296</f>
        <v xml:space="preserve">Globasnitz                                        </v>
      </c>
      <c r="C296" s="14">
        <f t="shared" si="27"/>
        <v>2</v>
      </c>
      <c r="D296" s="8">
        <f>Daten!E296</f>
        <v>1590</v>
      </c>
      <c r="E296" s="9">
        <f>Daten!D296</f>
        <v>0</v>
      </c>
      <c r="F296" s="8">
        <f t="shared" si="28"/>
        <v>2562.9850746268658</v>
      </c>
      <c r="H296" s="25">
        <f t="shared" ca="1" si="29"/>
        <v>14734</v>
      </c>
      <c r="I296" s="7">
        <f t="shared" ca="1" si="30"/>
        <v>21</v>
      </c>
      <c r="J296" s="25">
        <f ca="1">IF(I296=0,0,COUNTIF(I$19:$I296,C296*10+1))</f>
        <v>107</v>
      </c>
      <c r="K296" s="20">
        <f t="shared" ca="1" si="31"/>
        <v>0</v>
      </c>
      <c r="L296" s="23">
        <f t="shared" ca="1" si="32"/>
        <v>14734</v>
      </c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</row>
    <row r="297" spans="1:44" x14ac:dyDescent="0.2">
      <c r="A297" s="14">
        <f>Daten!A297</f>
        <v>20808</v>
      </c>
      <c r="B297" s="7" t="str">
        <f>Daten!B297</f>
        <v xml:space="preserve">Griffen                                           </v>
      </c>
      <c r="C297" s="14">
        <f t="shared" si="27"/>
        <v>2</v>
      </c>
      <c r="D297" s="8">
        <f>Daten!E297</f>
        <v>3400</v>
      </c>
      <c r="E297" s="9">
        <f>Daten!D297</f>
        <v>0</v>
      </c>
      <c r="F297" s="8">
        <f t="shared" si="28"/>
        <v>5480.5970149253735</v>
      </c>
      <c r="H297" s="25">
        <f t="shared" ca="1" si="29"/>
        <v>31507</v>
      </c>
      <c r="I297" s="7">
        <f t="shared" ca="1" si="30"/>
        <v>21</v>
      </c>
      <c r="J297" s="25">
        <f ca="1">IF(I297=0,0,COUNTIF(I$19:$I297,C297*10+1))</f>
        <v>108</v>
      </c>
      <c r="K297" s="20">
        <f t="shared" ca="1" si="31"/>
        <v>0</v>
      </c>
      <c r="L297" s="23">
        <f t="shared" ca="1" si="32"/>
        <v>31507</v>
      </c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</row>
    <row r="298" spans="1:44" x14ac:dyDescent="0.2">
      <c r="A298" s="14">
        <f>Daten!A298</f>
        <v>20810</v>
      </c>
      <c r="B298" s="7" t="str">
        <f>Daten!B298</f>
        <v xml:space="preserve">Neuhaus                                           </v>
      </c>
      <c r="C298" s="14">
        <f t="shared" si="27"/>
        <v>2</v>
      </c>
      <c r="D298" s="8">
        <f>Daten!E298</f>
        <v>1023</v>
      </c>
      <c r="E298" s="9">
        <f>Daten!D298</f>
        <v>0</v>
      </c>
      <c r="F298" s="8">
        <f t="shared" si="28"/>
        <v>1649.0149253731342</v>
      </c>
      <c r="H298" s="25">
        <f t="shared" ca="1" si="29"/>
        <v>9480</v>
      </c>
      <c r="I298" s="7">
        <f t="shared" ca="1" si="30"/>
        <v>21</v>
      </c>
      <c r="J298" s="25">
        <f ca="1">IF(I298=0,0,COUNTIF(I$19:$I298,C298*10+1))</f>
        <v>109</v>
      </c>
      <c r="K298" s="20">
        <f t="shared" ca="1" si="31"/>
        <v>0</v>
      </c>
      <c r="L298" s="23">
        <f t="shared" ca="1" si="32"/>
        <v>9480</v>
      </c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</row>
    <row r="299" spans="1:44" x14ac:dyDescent="0.2">
      <c r="A299" s="14">
        <f>Daten!A299</f>
        <v>20812</v>
      </c>
      <c r="B299" s="7" t="str">
        <f>Daten!B299</f>
        <v xml:space="preserve">Ruden                                             </v>
      </c>
      <c r="C299" s="14">
        <f t="shared" si="27"/>
        <v>2</v>
      </c>
      <c r="D299" s="8">
        <f>Daten!E299</f>
        <v>1499</v>
      </c>
      <c r="E299" s="9">
        <f>Daten!D299</f>
        <v>0</v>
      </c>
      <c r="F299" s="8">
        <f t="shared" si="28"/>
        <v>2416.2985074626868</v>
      </c>
      <c r="H299" s="25">
        <f t="shared" ca="1" si="29"/>
        <v>13891</v>
      </c>
      <c r="I299" s="7">
        <f t="shared" ca="1" si="30"/>
        <v>21</v>
      </c>
      <c r="J299" s="25">
        <f ca="1">IF(I299=0,0,COUNTIF(I$19:$I299,C299*10+1))</f>
        <v>110</v>
      </c>
      <c r="K299" s="20">
        <f t="shared" ca="1" si="31"/>
        <v>0</v>
      </c>
      <c r="L299" s="23">
        <f t="shared" ca="1" si="32"/>
        <v>13891</v>
      </c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</row>
    <row r="300" spans="1:44" x14ac:dyDescent="0.2">
      <c r="A300" s="14">
        <f>Daten!A300</f>
        <v>20813</v>
      </c>
      <c r="B300" s="7" t="str">
        <f>Daten!B300</f>
        <v xml:space="preserve">St. Kanzian am Klopeiner See                      </v>
      </c>
      <c r="C300" s="14">
        <f t="shared" si="27"/>
        <v>2</v>
      </c>
      <c r="D300" s="8">
        <f>Daten!E300</f>
        <v>4631</v>
      </c>
      <c r="E300" s="9">
        <f>Daten!D300</f>
        <v>0</v>
      </c>
      <c r="F300" s="8">
        <f t="shared" si="28"/>
        <v>7464.8955223880594</v>
      </c>
      <c r="H300" s="25">
        <f t="shared" ca="1" si="29"/>
        <v>42914</v>
      </c>
      <c r="I300" s="7">
        <f t="shared" ca="1" si="30"/>
        <v>21</v>
      </c>
      <c r="J300" s="25">
        <f ca="1">IF(I300=0,0,COUNTIF(I$19:$I300,C300*10+1))</f>
        <v>111</v>
      </c>
      <c r="K300" s="20">
        <f t="shared" ca="1" si="31"/>
        <v>0</v>
      </c>
      <c r="L300" s="23">
        <f t="shared" ca="1" si="32"/>
        <v>42914</v>
      </c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</row>
    <row r="301" spans="1:44" x14ac:dyDescent="0.2">
      <c r="A301" s="14">
        <f>Daten!A301</f>
        <v>20815</v>
      </c>
      <c r="B301" s="7" t="str">
        <f>Daten!B301</f>
        <v xml:space="preserve">Sittersdorf                                       </v>
      </c>
      <c r="C301" s="14">
        <f t="shared" si="27"/>
        <v>2</v>
      </c>
      <c r="D301" s="8">
        <f>Daten!E301</f>
        <v>1969</v>
      </c>
      <c r="E301" s="9">
        <f>Daten!D301</f>
        <v>0</v>
      </c>
      <c r="F301" s="8">
        <f t="shared" si="28"/>
        <v>3173.9104477611941</v>
      </c>
      <c r="H301" s="25">
        <f t="shared" ca="1" si="29"/>
        <v>18246</v>
      </c>
      <c r="I301" s="7">
        <f t="shared" ca="1" si="30"/>
        <v>21</v>
      </c>
      <c r="J301" s="25">
        <f ca="1">IF(I301=0,0,COUNTIF(I$19:$I301,C301*10+1))</f>
        <v>112</v>
      </c>
      <c r="K301" s="20">
        <f t="shared" ca="1" si="31"/>
        <v>0</v>
      </c>
      <c r="L301" s="23">
        <f t="shared" ca="1" si="32"/>
        <v>18246</v>
      </c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</row>
    <row r="302" spans="1:44" x14ac:dyDescent="0.2">
      <c r="A302" s="14">
        <f>Daten!A302</f>
        <v>20817</v>
      </c>
      <c r="B302" s="7" t="str">
        <f>Daten!B302</f>
        <v xml:space="preserve">Völkermarkt                                      </v>
      </c>
      <c r="C302" s="14">
        <f t="shared" si="27"/>
        <v>2</v>
      </c>
      <c r="D302" s="8">
        <f>Daten!E302</f>
        <v>10981</v>
      </c>
      <c r="E302" s="9">
        <f>Daten!D302</f>
        <v>0</v>
      </c>
      <c r="F302" s="8">
        <f t="shared" si="28"/>
        <v>18301.666666666664</v>
      </c>
      <c r="H302" s="25">
        <f t="shared" ca="1" si="29"/>
        <v>105213</v>
      </c>
      <c r="I302" s="7">
        <f t="shared" ca="1" si="30"/>
        <v>21</v>
      </c>
      <c r="J302" s="25">
        <f ca="1">IF(I302=0,0,COUNTIF(I$19:$I302,C302*10+1))</f>
        <v>113</v>
      </c>
      <c r="K302" s="20">
        <f t="shared" ca="1" si="31"/>
        <v>0</v>
      </c>
      <c r="L302" s="23">
        <f t="shared" ca="1" si="32"/>
        <v>105213</v>
      </c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</row>
    <row r="303" spans="1:44" x14ac:dyDescent="0.2">
      <c r="A303" s="14">
        <f>Daten!A303</f>
        <v>20901</v>
      </c>
      <c r="B303" s="7" t="str">
        <f>Daten!B303</f>
        <v xml:space="preserve">Bad St. Leonhard im Lavanttal                     </v>
      </c>
      <c r="C303" s="14">
        <f t="shared" si="27"/>
        <v>2</v>
      </c>
      <c r="D303" s="8">
        <f>Daten!E303</f>
        <v>4258</v>
      </c>
      <c r="E303" s="9">
        <f>Daten!D303</f>
        <v>0</v>
      </c>
      <c r="F303" s="8">
        <f t="shared" si="28"/>
        <v>6863.6417910447763</v>
      </c>
      <c r="H303" s="25">
        <f t="shared" ca="1" si="29"/>
        <v>39458</v>
      </c>
      <c r="I303" s="7">
        <f t="shared" ca="1" si="30"/>
        <v>21</v>
      </c>
      <c r="J303" s="25">
        <f ca="1">IF(I303=0,0,COUNTIF(I$19:$I303,C303*10+1))</f>
        <v>114</v>
      </c>
      <c r="K303" s="20">
        <f t="shared" ca="1" si="31"/>
        <v>0</v>
      </c>
      <c r="L303" s="23">
        <f t="shared" ca="1" si="32"/>
        <v>39458</v>
      </c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</row>
    <row r="304" spans="1:44" x14ac:dyDescent="0.2">
      <c r="A304" s="14">
        <f>Daten!A304</f>
        <v>20905</v>
      </c>
      <c r="B304" s="7" t="str">
        <f>Daten!B304</f>
        <v xml:space="preserve">Frantschach-St. Gertraud                          </v>
      </c>
      <c r="C304" s="14">
        <f t="shared" si="27"/>
        <v>2</v>
      </c>
      <c r="D304" s="8">
        <f>Daten!E304</f>
        <v>2440</v>
      </c>
      <c r="E304" s="9">
        <f>Daten!D304</f>
        <v>0</v>
      </c>
      <c r="F304" s="8">
        <f t="shared" si="28"/>
        <v>3933.1343283582091</v>
      </c>
      <c r="H304" s="25">
        <f t="shared" ca="1" si="29"/>
        <v>22611</v>
      </c>
      <c r="I304" s="7">
        <f t="shared" ca="1" si="30"/>
        <v>21</v>
      </c>
      <c r="J304" s="25">
        <f ca="1">IF(I304=0,0,COUNTIF(I$19:$I304,C304*10+1))</f>
        <v>115</v>
      </c>
      <c r="K304" s="20">
        <f t="shared" ca="1" si="31"/>
        <v>0</v>
      </c>
      <c r="L304" s="23">
        <f t="shared" ca="1" si="32"/>
        <v>22611</v>
      </c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</row>
    <row r="305" spans="1:44" x14ac:dyDescent="0.2">
      <c r="A305" s="14">
        <f>Daten!A305</f>
        <v>20909</v>
      </c>
      <c r="B305" s="7" t="str">
        <f>Daten!B305</f>
        <v xml:space="preserve">Lavamünd                                         </v>
      </c>
      <c r="C305" s="14">
        <f t="shared" si="27"/>
        <v>2</v>
      </c>
      <c r="D305" s="8">
        <f>Daten!E305</f>
        <v>2800</v>
      </c>
      <c r="E305" s="9">
        <f>Daten!D305</f>
        <v>0</v>
      </c>
      <c r="F305" s="8">
        <f t="shared" si="28"/>
        <v>4513.4328358208959</v>
      </c>
      <c r="H305" s="25">
        <f t="shared" ca="1" si="29"/>
        <v>25947</v>
      </c>
      <c r="I305" s="7">
        <f t="shared" ca="1" si="30"/>
        <v>21</v>
      </c>
      <c r="J305" s="25">
        <f ca="1">IF(I305=0,0,COUNTIF(I$19:$I305,C305*10+1))</f>
        <v>116</v>
      </c>
      <c r="K305" s="20">
        <f t="shared" ca="1" si="31"/>
        <v>0</v>
      </c>
      <c r="L305" s="23">
        <f t="shared" ca="1" si="32"/>
        <v>25947</v>
      </c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</row>
    <row r="306" spans="1:44" x14ac:dyDescent="0.2">
      <c r="A306" s="14">
        <f>Daten!A306</f>
        <v>20911</v>
      </c>
      <c r="B306" s="7" t="str">
        <f>Daten!B306</f>
        <v xml:space="preserve">Preitenegg                                        </v>
      </c>
      <c r="C306" s="14">
        <f t="shared" si="27"/>
        <v>2</v>
      </c>
      <c r="D306" s="8">
        <f>Daten!E306</f>
        <v>895</v>
      </c>
      <c r="E306" s="9">
        <f>Daten!D306</f>
        <v>0</v>
      </c>
      <c r="F306" s="8">
        <f t="shared" si="28"/>
        <v>1442.686567164179</v>
      </c>
      <c r="H306" s="25">
        <f t="shared" ca="1" si="29"/>
        <v>8294</v>
      </c>
      <c r="I306" s="7">
        <f t="shared" ca="1" si="30"/>
        <v>21</v>
      </c>
      <c r="J306" s="25">
        <f ca="1">IF(I306=0,0,COUNTIF(I$19:$I306,C306*10+1))</f>
        <v>117</v>
      </c>
      <c r="K306" s="20">
        <f t="shared" ca="1" si="31"/>
        <v>0</v>
      </c>
      <c r="L306" s="23">
        <f t="shared" ca="1" si="32"/>
        <v>8294</v>
      </c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</row>
    <row r="307" spans="1:44" x14ac:dyDescent="0.2">
      <c r="A307" s="14">
        <f>Daten!A307</f>
        <v>20912</v>
      </c>
      <c r="B307" s="7" t="str">
        <f>Daten!B307</f>
        <v xml:space="preserve">Reichenfels                                       </v>
      </c>
      <c r="C307" s="14">
        <f t="shared" si="27"/>
        <v>2</v>
      </c>
      <c r="D307" s="8">
        <f>Daten!E307</f>
        <v>1723</v>
      </c>
      <c r="E307" s="9">
        <f>Daten!D307</f>
        <v>0</v>
      </c>
      <c r="F307" s="8">
        <f t="shared" si="28"/>
        <v>2777.373134328358</v>
      </c>
      <c r="H307" s="25">
        <f t="shared" ca="1" si="29"/>
        <v>15967</v>
      </c>
      <c r="I307" s="7">
        <f t="shared" ca="1" si="30"/>
        <v>21</v>
      </c>
      <c r="J307" s="25">
        <f ca="1">IF(I307=0,0,COUNTIF(I$19:$I307,C307*10+1))</f>
        <v>118</v>
      </c>
      <c r="K307" s="20">
        <f t="shared" ca="1" si="31"/>
        <v>0</v>
      </c>
      <c r="L307" s="23">
        <f t="shared" ca="1" si="32"/>
        <v>15967</v>
      </c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1:44" x14ac:dyDescent="0.2">
      <c r="A308" s="14">
        <f>Daten!A308</f>
        <v>20913</v>
      </c>
      <c r="B308" s="7" t="str">
        <f>Daten!B308</f>
        <v xml:space="preserve">St. Andrä                                        </v>
      </c>
      <c r="C308" s="14">
        <f t="shared" si="27"/>
        <v>2</v>
      </c>
      <c r="D308" s="8">
        <f>Daten!E308</f>
        <v>9799</v>
      </c>
      <c r="E308" s="9">
        <f>Daten!D308</f>
        <v>0</v>
      </c>
      <c r="F308" s="8">
        <f t="shared" si="28"/>
        <v>16232.666666666666</v>
      </c>
      <c r="H308" s="25">
        <f t="shared" ca="1" si="29"/>
        <v>93319</v>
      </c>
      <c r="I308" s="7">
        <f t="shared" ca="1" si="30"/>
        <v>21</v>
      </c>
      <c r="J308" s="25">
        <f ca="1">IF(I308=0,0,COUNTIF(I$19:$I308,C308*10+1))</f>
        <v>119</v>
      </c>
      <c r="K308" s="20">
        <f t="shared" ca="1" si="31"/>
        <v>0</v>
      </c>
      <c r="L308" s="23">
        <f t="shared" ca="1" si="32"/>
        <v>93319</v>
      </c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1:44" x14ac:dyDescent="0.2">
      <c r="A309" s="14">
        <f>Daten!A309</f>
        <v>20914</v>
      </c>
      <c r="B309" s="7" t="str">
        <f>Daten!B309</f>
        <v xml:space="preserve">St. Georgen im Lavanttal                          </v>
      </c>
      <c r="C309" s="14">
        <f t="shared" si="27"/>
        <v>2</v>
      </c>
      <c r="D309" s="8">
        <f>Daten!E309</f>
        <v>1926</v>
      </c>
      <c r="E309" s="9">
        <f>Daten!D309</f>
        <v>0</v>
      </c>
      <c r="F309" s="8">
        <f t="shared" si="28"/>
        <v>3104.5970149253731</v>
      </c>
      <c r="H309" s="25">
        <f t="shared" ca="1" si="29"/>
        <v>17848</v>
      </c>
      <c r="I309" s="7">
        <f t="shared" ca="1" si="30"/>
        <v>21</v>
      </c>
      <c r="J309" s="25">
        <f ca="1">IF(I309=0,0,COUNTIF(I$19:$I309,C309*10+1))</f>
        <v>120</v>
      </c>
      <c r="K309" s="20">
        <f t="shared" ca="1" si="31"/>
        <v>0</v>
      </c>
      <c r="L309" s="23">
        <f t="shared" ca="1" si="32"/>
        <v>17848</v>
      </c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1:44" x14ac:dyDescent="0.2">
      <c r="A310" s="14">
        <f>Daten!A310</f>
        <v>20918</v>
      </c>
      <c r="B310" s="7" t="str">
        <f>Daten!B310</f>
        <v xml:space="preserve">St. Paul im Lavanttal                             </v>
      </c>
      <c r="C310" s="14">
        <f t="shared" si="27"/>
        <v>2</v>
      </c>
      <c r="D310" s="8">
        <f>Daten!E310</f>
        <v>3173</v>
      </c>
      <c r="E310" s="9">
        <f>Daten!D310</f>
        <v>0</v>
      </c>
      <c r="F310" s="8">
        <f t="shared" si="28"/>
        <v>5114.686567164179</v>
      </c>
      <c r="H310" s="25">
        <f t="shared" ca="1" si="29"/>
        <v>29404</v>
      </c>
      <c r="I310" s="7">
        <f t="shared" ca="1" si="30"/>
        <v>21</v>
      </c>
      <c r="J310" s="25">
        <f ca="1">IF(I310=0,0,COUNTIF(I$19:$I310,C310*10+1))</f>
        <v>121</v>
      </c>
      <c r="K310" s="20">
        <f t="shared" ca="1" si="31"/>
        <v>0</v>
      </c>
      <c r="L310" s="23">
        <f t="shared" ca="1" si="32"/>
        <v>29404</v>
      </c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</row>
    <row r="311" spans="1:44" x14ac:dyDescent="0.2">
      <c r="A311" s="14">
        <f>Daten!A311</f>
        <v>20923</v>
      </c>
      <c r="B311" s="7" t="str">
        <f>Daten!B311</f>
        <v xml:space="preserve">Wolfsberg                                         </v>
      </c>
      <c r="C311" s="14">
        <f t="shared" si="27"/>
        <v>2</v>
      </c>
      <c r="D311" s="8">
        <f>Daten!E311</f>
        <v>25115</v>
      </c>
      <c r="E311" s="9">
        <f>Daten!D311</f>
        <v>0</v>
      </c>
      <c r="F311" s="8">
        <f t="shared" si="28"/>
        <v>50230</v>
      </c>
      <c r="H311" s="25">
        <f t="shared" ca="1" si="29"/>
        <v>288764</v>
      </c>
      <c r="I311" s="7">
        <f t="shared" ca="1" si="30"/>
        <v>21</v>
      </c>
      <c r="J311" s="25">
        <f ca="1">IF(I311=0,0,COUNTIF(I$19:$I311,C311*10+1))</f>
        <v>122</v>
      </c>
      <c r="K311" s="20">
        <f t="shared" ca="1" si="31"/>
        <v>0</v>
      </c>
      <c r="L311" s="23">
        <f t="shared" ca="1" si="32"/>
        <v>288764</v>
      </c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</row>
    <row r="312" spans="1:44" x14ac:dyDescent="0.2">
      <c r="A312" s="14">
        <f>Daten!A312</f>
        <v>21001</v>
      </c>
      <c r="B312" s="7" t="str">
        <f>Daten!B312</f>
        <v xml:space="preserve">Albeck                                            </v>
      </c>
      <c r="C312" s="14">
        <f t="shared" si="27"/>
        <v>2</v>
      </c>
      <c r="D312" s="8">
        <f>Daten!E312</f>
        <v>972</v>
      </c>
      <c r="E312" s="9">
        <f>Daten!D312</f>
        <v>0</v>
      </c>
      <c r="F312" s="8">
        <f t="shared" si="28"/>
        <v>1566.8059701492537</v>
      </c>
      <c r="H312" s="25">
        <f t="shared" ca="1" si="29"/>
        <v>9007</v>
      </c>
      <c r="I312" s="7">
        <f t="shared" ca="1" si="30"/>
        <v>21</v>
      </c>
      <c r="J312" s="25">
        <f ca="1">IF(I312=0,0,COUNTIF(I$19:$I312,C312*10+1))</f>
        <v>123</v>
      </c>
      <c r="K312" s="20">
        <f t="shared" ca="1" si="31"/>
        <v>0</v>
      </c>
      <c r="L312" s="23">
        <f t="shared" ca="1" si="32"/>
        <v>9007</v>
      </c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1:44" x14ac:dyDescent="0.2">
      <c r="A313" s="14">
        <f>Daten!A313</f>
        <v>21002</v>
      </c>
      <c r="B313" s="7" t="str">
        <f>Daten!B313</f>
        <v xml:space="preserve">Feldkirchen in Kärnten                           </v>
      </c>
      <c r="C313" s="14">
        <f t="shared" si="27"/>
        <v>2</v>
      </c>
      <c r="D313" s="8">
        <f>Daten!E313</f>
        <v>14388</v>
      </c>
      <c r="E313" s="9">
        <f>Daten!D313</f>
        <v>0</v>
      </c>
      <c r="F313" s="8">
        <f t="shared" si="28"/>
        <v>23979.999999999996</v>
      </c>
      <c r="H313" s="25">
        <f t="shared" ca="1" si="29"/>
        <v>137857</v>
      </c>
      <c r="I313" s="7">
        <f t="shared" ca="1" si="30"/>
        <v>21</v>
      </c>
      <c r="J313" s="25">
        <f ca="1">IF(I313=0,0,COUNTIF(I$19:$I313,C313*10+1))</f>
        <v>124</v>
      </c>
      <c r="K313" s="20">
        <f t="shared" ca="1" si="31"/>
        <v>0</v>
      </c>
      <c r="L313" s="23">
        <f t="shared" ca="1" si="32"/>
        <v>137857</v>
      </c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1:44" x14ac:dyDescent="0.2">
      <c r="A314" s="14">
        <f>Daten!A314</f>
        <v>21003</v>
      </c>
      <c r="B314" s="7" t="str">
        <f>Daten!B314</f>
        <v xml:space="preserve">Glanegg                                           </v>
      </c>
      <c r="C314" s="14">
        <f t="shared" si="27"/>
        <v>2</v>
      </c>
      <c r="D314" s="8">
        <f>Daten!E314</f>
        <v>1765</v>
      </c>
      <c r="E314" s="9">
        <f>Daten!D314</f>
        <v>0</v>
      </c>
      <c r="F314" s="8">
        <f t="shared" si="28"/>
        <v>2845.0746268656717</v>
      </c>
      <c r="H314" s="25">
        <f t="shared" ca="1" si="29"/>
        <v>16356</v>
      </c>
      <c r="I314" s="7">
        <f t="shared" ca="1" si="30"/>
        <v>21</v>
      </c>
      <c r="J314" s="25">
        <f ca="1">IF(I314=0,0,COUNTIF(I$19:$I314,C314*10+1))</f>
        <v>125</v>
      </c>
      <c r="K314" s="20">
        <f t="shared" ca="1" si="31"/>
        <v>0</v>
      </c>
      <c r="L314" s="23">
        <f t="shared" ca="1" si="32"/>
        <v>16356</v>
      </c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</row>
    <row r="315" spans="1:44" x14ac:dyDescent="0.2">
      <c r="A315" s="14">
        <f>Daten!A315</f>
        <v>21004</v>
      </c>
      <c r="B315" s="7" t="str">
        <f>Daten!B315</f>
        <v xml:space="preserve">Gnesau                                            </v>
      </c>
      <c r="C315" s="14">
        <f t="shared" si="27"/>
        <v>2</v>
      </c>
      <c r="D315" s="8">
        <f>Daten!E315</f>
        <v>1041</v>
      </c>
      <c r="E315" s="9">
        <f>Daten!D315</f>
        <v>0</v>
      </c>
      <c r="F315" s="8">
        <f t="shared" si="28"/>
        <v>1678.0298507462687</v>
      </c>
      <c r="H315" s="25">
        <f t="shared" ca="1" si="29"/>
        <v>9647</v>
      </c>
      <c r="I315" s="7">
        <f t="shared" ca="1" si="30"/>
        <v>21</v>
      </c>
      <c r="J315" s="25">
        <f ca="1">IF(I315=0,0,COUNTIF(I$19:$I315,C315*10+1))</f>
        <v>126</v>
      </c>
      <c r="K315" s="20">
        <f t="shared" ca="1" si="31"/>
        <v>0</v>
      </c>
      <c r="L315" s="23">
        <f t="shared" ca="1" si="32"/>
        <v>9647</v>
      </c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</row>
    <row r="316" spans="1:44" x14ac:dyDescent="0.2">
      <c r="A316" s="14">
        <f>Daten!A316</f>
        <v>21005</v>
      </c>
      <c r="B316" s="7" t="str">
        <f>Daten!B316</f>
        <v xml:space="preserve">Himmelberg                                        </v>
      </c>
      <c r="C316" s="14">
        <f t="shared" si="27"/>
        <v>2</v>
      </c>
      <c r="D316" s="8">
        <f>Daten!E316</f>
        <v>2312</v>
      </c>
      <c r="E316" s="9">
        <f>Daten!D316</f>
        <v>0</v>
      </c>
      <c r="F316" s="8">
        <f t="shared" si="28"/>
        <v>3726.8059701492539</v>
      </c>
      <c r="H316" s="25">
        <f t="shared" ca="1" si="29"/>
        <v>21425</v>
      </c>
      <c r="I316" s="7">
        <f t="shared" ca="1" si="30"/>
        <v>21</v>
      </c>
      <c r="J316" s="25">
        <f ca="1">IF(I316=0,0,COUNTIF(I$19:$I316,C316*10+1))</f>
        <v>127</v>
      </c>
      <c r="K316" s="20">
        <f t="shared" ca="1" si="31"/>
        <v>0</v>
      </c>
      <c r="L316" s="23">
        <f t="shared" ca="1" si="32"/>
        <v>21425</v>
      </c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1:44" x14ac:dyDescent="0.2">
      <c r="A317" s="14">
        <f>Daten!A317</f>
        <v>21006</v>
      </c>
      <c r="B317" s="7" t="str">
        <f>Daten!B317</f>
        <v xml:space="preserve">Ossiach                                           </v>
      </c>
      <c r="C317" s="14">
        <f t="shared" si="27"/>
        <v>2</v>
      </c>
      <c r="D317" s="8">
        <f>Daten!E317</f>
        <v>842</v>
      </c>
      <c r="E317" s="9">
        <f>Daten!D317</f>
        <v>0</v>
      </c>
      <c r="F317" s="8">
        <f t="shared" si="28"/>
        <v>1357.2537313432836</v>
      </c>
      <c r="H317" s="25">
        <f t="shared" ca="1" si="29"/>
        <v>7803</v>
      </c>
      <c r="I317" s="7">
        <f t="shared" ca="1" si="30"/>
        <v>21</v>
      </c>
      <c r="J317" s="25">
        <f ca="1">IF(I317=0,0,COUNTIF(I$19:$I317,C317*10+1))</f>
        <v>128</v>
      </c>
      <c r="K317" s="20">
        <f t="shared" ca="1" si="31"/>
        <v>0</v>
      </c>
      <c r="L317" s="23">
        <f t="shared" ca="1" si="32"/>
        <v>7803</v>
      </c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1:44" x14ac:dyDescent="0.2">
      <c r="A318" s="14">
        <f>Daten!A318</f>
        <v>21007</v>
      </c>
      <c r="B318" s="7" t="str">
        <f>Daten!B318</f>
        <v xml:space="preserve">Reichenau                                         </v>
      </c>
      <c r="C318" s="14">
        <f t="shared" si="27"/>
        <v>2</v>
      </c>
      <c r="D318" s="8">
        <f>Daten!E318</f>
        <v>1756</v>
      </c>
      <c r="E318" s="9">
        <f>Daten!D318</f>
        <v>0</v>
      </c>
      <c r="F318" s="8">
        <f t="shared" si="28"/>
        <v>2830.5671641791046</v>
      </c>
      <c r="H318" s="25">
        <f t="shared" ca="1" si="29"/>
        <v>16272</v>
      </c>
      <c r="I318" s="7">
        <f t="shared" ca="1" si="30"/>
        <v>21</v>
      </c>
      <c r="J318" s="25">
        <f ca="1">IF(I318=0,0,COUNTIF(I$19:$I318,C318*10+1))</f>
        <v>129</v>
      </c>
      <c r="K318" s="20">
        <f t="shared" ca="1" si="31"/>
        <v>0</v>
      </c>
      <c r="L318" s="23">
        <f t="shared" ca="1" si="32"/>
        <v>16272</v>
      </c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1:44" x14ac:dyDescent="0.2">
      <c r="A319" s="14">
        <f>Daten!A319</f>
        <v>21008</v>
      </c>
      <c r="B319" s="7" t="str">
        <f>Daten!B319</f>
        <v xml:space="preserve">St. Urban                                         </v>
      </c>
      <c r="C319" s="14">
        <f t="shared" si="27"/>
        <v>2</v>
      </c>
      <c r="D319" s="8">
        <f>Daten!E319</f>
        <v>1572</v>
      </c>
      <c r="E319" s="9">
        <f>Daten!D319</f>
        <v>0</v>
      </c>
      <c r="F319" s="8">
        <f t="shared" si="28"/>
        <v>2533.9701492537315</v>
      </c>
      <c r="H319" s="25">
        <f t="shared" ca="1" si="29"/>
        <v>14567</v>
      </c>
      <c r="I319" s="7">
        <f t="shared" ca="1" si="30"/>
        <v>21</v>
      </c>
      <c r="J319" s="25">
        <f ca="1">IF(I319=0,0,COUNTIF(I$19:$I319,C319*10+1))</f>
        <v>130</v>
      </c>
      <c r="K319" s="20">
        <f t="shared" ca="1" si="31"/>
        <v>0</v>
      </c>
      <c r="L319" s="23">
        <f t="shared" ca="1" si="32"/>
        <v>14567</v>
      </c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1:44" x14ac:dyDescent="0.2">
      <c r="A320" s="14">
        <f>Daten!A320</f>
        <v>21009</v>
      </c>
      <c r="B320" s="7" t="str">
        <f>Daten!B320</f>
        <v xml:space="preserve">Steindorf am Ossiacher See                        </v>
      </c>
      <c r="C320" s="14">
        <f t="shared" si="27"/>
        <v>2</v>
      </c>
      <c r="D320" s="8">
        <f>Daten!E320</f>
        <v>3841</v>
      </c>
      <c r="E320" s="9">
        <f>Daten!D320</f>
        <v>0</v>
      </c>
      <c r="F320" s="8">
        <f t="shared" si="28"/>
        <v>6191.4626865671644</v>
      </c>
      <c r="H320" s="25">
        <f t="shared" ca="1" si="29"/>
        <v>35594</v>
      </c>
      <c r="I320" s="7">
        <f t="shared" ca="1" si="30"/>
        <v>21</v>
      </c>
      <c r="J320" s="25">
        <f ca="1">IF(I320=0,0,COUNTIF(I$19:$I320,C320*10+1))</f>
        <v>131</v>
      </c>
      <c r="K320" s="20">
        <f t="shared" ca="1" si="31"/>
        <v>0</v>
      </c>
      <c r="L320" s="23">
        <f t="shared" ca="1" si="32"/>
        <v>35594</v>
      </c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1:44" x14ac:dyDescent="0.2">
      <c r="A321" s="14">
        <f>Daten!A321</f>
        <v>21010</v>
      </c>
      <c r="B321" s="7" t="str">
        <f>Daten!B321</f>
        <v xml:space="preserve">Steuerberg                                        </v>
      </c>
      <c r="C321" s="14">
        <f t="shared" si="27"/>
        <v>2</v>
      </c>
      <c r="D321" s="8">
        <f>Daten!E321</f>
        <v>1583</v>
      </c>
      <c r="E321" s="9">
        <f>Daten!D321</f>
        <v>0</v>
      </c>
      <c r="F321" s="8">
        <f t="shared" si="28"/>
        <v>2551.7014925373132</v>
      </c>
      <c r="H321" s="25">
        <f t="shared" ca="1" si="29"/>
        <v>14669</v>
      </c>
      <c r="I321" s="7">
        <f t="shared" ca="1" si="30"/>
        <v>21</v>
      </c>
      <c r="J321" s="25">
        <f ca="1">IF(I321=0,0,COUNTIF(I$19:$I321,C321*10+1))</f>
        <v>132</v>
      </c>
      <c r="K321" s="20">
        <f t="shared" ca="1" si="31"/>
        <v>0</v>
      </c>
      <c r="L321" s="23">
        <f t="shared" ca="1" si="32"/>
        <v>14669</v>
      </c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1:44" x14ac:dyDescent="0.2">
      <c r="A322" s="14">
        <f>Daten!A322</f>
        <v>30101</v>
      </c>
      <c r="B322" s="7" t="str">
        <f>Daten!B322</f>
        <v xml:space="preserve">Krems an der Donau                                </v>
      </c>
      <c r="C322" s="14">
        <f t="shared" si="27"/>
        <v>3</v>
      </c>
      <c r="D322" s="8">
        <f>Daten!E322</f>
        <v>25404</v>
      </c>
      <c r="E322" s="9">
        <f>Daten!D322</f>
        <v>1</v>
      </c>
      <c r="F322" s="8">
        <f t="shared" si="28"/>
        <v>50808</v>
      </c>
      <c r="H322" s="25">
        <f t="shared" ca="1" si="29"/>
        <v>284424</v>
      </c>
      <c r="I322" s="7">
        <f t="shared" ca="1" si="30"/>
        <v>31</v>
      </c>
      <c r="J322" s="25">
        <f ca="1">IF(I322=0,0,COUNTIF(I$19:$I322,C322*10+1))</f>
        <v>1</v>
      </c>
      <c r="K322" s="20">
        <f t="shared" ca="1" si="31"/>
        <v>5</v>
      </c>
      <c r="L322" s="23">
        <f t="shared" ca="1" si="32"/>
        <v>284429</v>
      </c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1:44" x14ac:dyDescent="0.2">
      <c r="A323" s="14">
        <f>Daten!A323</f>
        <v>30201</v>
      </c>
      <c r="B323" s="7" t="str">
        <f>Daten!B323</f>
        <v xml:space="preserve">St. Pölten                                       </v>
      </c>
      <c r="C323" s="14">
        <f t="shared" si="27"/>
        <v>3</v>
      </c>
      <c r="D323" s="8">
        <f>Daten!E323</f>
        <v>58668</v>
      </c>
      <c r="E323" s="9">
        <f>Daten!D323</f>
        <v>1</v>
      </c>
      <c r="F323" s="8">
        <f t="shared" si="28"/>
        <v>136892</v>
      </c>
      <c r="H323" s="25">
        <f t="shared" ca="1" si="29"/>
        <v>766323</v>
      </c>
      <c r="I323" s="7">
        <f t="shared" ca="1" si="30"/>
        <v>31</v>
      </c>
      <c r="J323" s="25">
        <f ca="1">IF(I323=0,0,COUNTIF(I$19:$I323,C323*10+1))</f>
        <v>2</v>
      </c>
      <c r="K323" s="20">
        <f t="shared" ca="1" si="31"/>
        <v>0</v>
      </c>
      <c r="L323" s="23">
        <f t="shared" ca="1" si="32"/>
        <v>766323</v>
      </c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</row>
    <row r="324" spans="1:44" x14ac:dyDescent="0.2">
      <c r="A324" s="14">
        <f>Daten!A324</f>
        <v>30301</v>
      </c>
      <c r="B324" s="7" t="str">
        <f>Daten!B324</f>
        <v xml:space="preserve">Waidhofen an der Ybbs                             </v>
      </c>
      <c r="C324" s="14">
        <f t="shared" si="27"/>
        <v>3</v>
      </c>
      <c r="D324" s="8">
        <f>Daten!E324</f>
        <v>11123</v>
      </c>
      <c r="E324" s="9">
        <f>Daten!D324</f>
        <v>1</v>
      </c>
      <c r="F324" s="8">
        <f t="shared" si="28"/>
        <v>22246</v>
      </c>
      <c r="H324" s="25">
        <f t="shared" ca="1" si="29"/>
        <v>124533</v>
      </c>
      <c r="I324" s="7">
        <f t="shared" ca="1" si="30"/>
        <v>31</v>
      </c>
      <c r="J324" s="25">
        <f ca="1">IF(I324=0,0,COUNTIF(I$19:$I324,C324*10+1))</f>
        <v>3</v>
      </c>
      <c r="K324" s="20">
        <f t="shared" ca="1" si="31"/>
        <v>0</v>
      </c>
      <c r="L324" s="23">
        <f t="shared" ca="1" si="32"/>
        <v>124533</v>
      </c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</row>
    <row r="325" spans="1:44" x14ac:dyDescent="0.2">
      <c r="A325" s="14">
        <f>Daten!A325</f>
        <v>30401</v>
      </c>
      <c r="B325" s="7" t="str">
        <f>Daten!B325</f>
        <v xml:space="preserve">Wiener Neustadt                                   </v>
      </c>
      <c r="C325" s="14">
        <f t="shared" si="27"/>
        <v>3</v>
      </c>
      <c r="D325" s="8">
        <f>Daten!E325</f>
        <v>48458</v>
      </c>
      <c r="E325" s="9">
        <f>Daten!D325</f>
        <v>1</v>
      </c>
      <c r="F325" s="8">
        <f t="shared" si="28"/>
        <v>108442.66666666667</v>
      </c>
      <c r="H325" s="25">
        <f t="shared" ca="1" si="29"/>
        <v>607063</v>
      </c>
      <c r="I325" s="7">
        <f t="shared" ca="1" si="30"/>
        <v>31</v>
      </c>
      <c r="J325" s="25">
        <f ca="1">IF(I325=0,0,COUNTIF(I$19:$I325,C325*10+1))</f>
        <v>4</v>
      </c>
      <c r="K325" s="20">
        <f t="shared" ca="1" si="31"/>
        <v>0</v>
      </c>
      <c r="L325" s="23">
        <f t="shared" ca="1" si="32"/>
        <v>607063</v>
      </c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1:44" x14ac:dyDescent="0.2">
      <c r="A326" s="14">
        <f>Daten!A326</f>
        <v>30501</v>
      </c>
      <c r="B326" s="7" t="str">
        <f>Daten!B326</f>
        <v xml:space="preserve">Allhartsberg                                      </v>
      </c>
      <c r="C326" s="14">
        <f t="shared" si="27"/>
        <v>3</v>
      </c>
      <c r="D326" s="8">
        <f>Daten!E326</f>
        <v>2245</v>
      </c>
      <c r="E326" s="9">
        <f>Daten!D326</f>
        <v>0</v>
      </c>
      <c r="F326" s="8">
        <f t="shared" si="28"/>
        <v>3618.8059701492539</v>
      </c>
      <c r="H326" s="25">
        <f t="shared" ca="1" si="29"/>
        <v>20258</v>
      </c>
      <c r="I326" s="7">
        <f t="shared" ca="1" si="30"/>
        <v>31</v>
      </c>
      <c r="J326" s="25">
        <f ca="1">IF(I326=0,0,COUNTIF(I$19:$I326,C326*10+1))</f>
        <v>5</v>
      </c>
      <c r="K326" s="20">
        <f t="shared" ca="1" si="31"/>
        <v>0</v>
      </c>
      <c r="L326" s="23">
        <f t="shared" ca="1" si="32"/>
        <v>20258</v>
      </c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1:44" x14ac:dyDescent="0.2">
      <c r="A327" s="14">
        <f>Daten!A327</f>
        <v>30502</v>
      </c>
      <c r="B327" s="7" t="str">
        <f>Daten!B327</f>
        <v xml:space="preserve">Amstetten                                         </v>
      </c>
      <c r="C327" s="14">
        <f t="shared" si="27"/>
        <v>3</v>
      </c>
      <c r="D327" s="8">
        <f>Daten!E327</f>
        <v>23913</v>
      </c>
      <c r="E327" s="9">
        <f>Daten!D327</f>
        <v>0</v>
      </c>
      <c r="F327" s="8">
        <f t="shared" si="28"/>
        <v>47826</v>
      </c>
      <c r="H327" s="25">
        <f t="shared" ca="1" si="29"/>
        <v>267730</v>
      </c>
      <c r="I327" s="7">
        <f t="shared" ca="1" si="30"/>
        <v>31</v>
      </c>
      <c r="J327" s="25">
        <f ca="1">IF(I327=0,0,COUNTIF(I$19:$I327,C327*10+1))</f>
        <v>6</v>
      </c>
      <c r="K327" s="20">
        <f t="shared" ca="1" si="31"/>
        <v>0</v>
      </c>
      <c r="L327" s="23">
        <f t="shared" ca="1" si="32"/>
        <v>267730</v>
      </c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1:44" x14ac:dyDescent="0.2">
      <c r="A328" s="14">
        <f>Daten!A328</f>
        <v>30503</v>
      </c>
      <c r="B328" s="7" t="str">
        <f>Daten!B328</f>
        <v xml:space="preserve">Ardagger                                          </v>
      </c>
      <c r="C328" s="14">
        <f t="shared" si="27"/>
        <v>3</v>
      </c>
      <c r="D328" s="8">
        <f>Daten!E328</f>
        <v>3608</v>
      </c>
      <c r="E328" s="9">
        <f>Daten!D328</f>
        <v>0</v>
      </c>
      <c r="F328" s="8">
        <f t="shared" si="28"/>
        <v>5815.8805970149251</v>
      </c>
      <c r="H328" s="25">
        <f t="shared" ca="1" si="29"/>
        <v>32557</v>
      </c>
      <c r="I328" s="7">
        <f t="shared" ca="1" si="30"/>
        <v>31</v>
      </c>
      <c r="J328" s="25">
        <f ca="1">IF(I328=0,0,COUNTIF(I$19:$I328,C328*10+1))</f>
        <v>7</v>
      </c>
      <c r="K328" s="20">
        <f t="shared" ca="1" si="31"/>
        <v>0</v>
      </c>
      <c r="L328" s="23">
        <f t="shared" ca="1" si="32"/>
        <v>32557</v>
      </c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1:44" x14ac:dyDescent="0.2">
      <c r="A329" s="14">
        <f>Daten!A329</f>
        <v>30504</v>
      </c>
      <c r="B329" s="7" t="str">
        <f>Daten!B329</f>
        <v xml:space="preserve">Aschbach-Markt                                    </v>
      </c>
      <c r="C329" s="14">
        <f t="shared" si="27"/>
        <v>3</v>
      </c>
      <c r="D329" s="8">
        <f>Daten!E329</f>
        <v>3801</v>
      </c>
      <c r="E329" s="9">
        <f>Daten!D329</f>
        <v>0</v>
      </c>
      <c r="F329" s="8">
        <f t="shared" si="28"/>
        <v>6126.9850746268658</v>
      </c>
      <c r="H329" s="25">
        <f t="shared" ca="1" si="29"/>
        <v>34299</v>
      </c>
      <c r="I329" s="7">
        <f t="shared" ca="1" si="30"/>
        <v>31</v>
      </c>
      <c r="J329" s="25">
        <f ca="1">IF(I329=0,0,COUNTIF(I$19:$I329,C329*10+1))</f>
        <v>8</v>
      </c>
      <c r="K329" s="20">
        <f t="shared" ca="1" si="31"/>
        <v>0</v>
      </c>
      <c r="L329" s="23">
        <f t="shared" ca="1" si="32"/>
        <v>34299</v>
      </c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1:44" x14ac:dyDescent="0.2">
      <c r="A330" s="14">
        <f>Daten!A330</f>
        <v>30506</v>
      </c>
      <c r="B330" s="7" t="str">
        <f>Daten!B330</f>
        <v xml:space="preserve">Behamberg                                         </v>
      </c>
      <c r="C330" s="14">
        <f t="shared" si="27"/>
        <v>3</v>
      </c>
      <c r="D330" s="8">
        <f>Daten!E330</f>
        <v>3476</v>
      </c>
      <c r="E330" s="9">
        <f>Daten!D330</f>
        <v>0</v>
      </c>
      <c r="F330" s="8">
        <f t="shared" si="28"/>
        <v>5603.1044776119406</v>
      </c>
      <c r="H330" s="25">
        <f t="shared" ca="1" si="29"/>
        <v>31366</v>
      </c>
      <c r="I330" s="7">
        <f t="shared" ca="1" si="30"/>
        <v>31</v>
      </c>
      <c r="J330" s="25">
        <f ca="1">IF(I330=0,0,COUNTIF(I$19:$I330,C330*10+1))</f>
        <v>9</v>
      </c>
      <c r="K330" s="20">
        <f t="shared" ca="1" si="31"/>
        <v>0</v>
      </c>
      <c r="L330" s="23">
        <f t="shared" ca="1" si="32"/>
        <v>31366</v>
      </c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1:44" x14ac:dyDescent="0.2">
      <c r="A331" s="14">
        <f>Daten!A331</f>
        <v>30507</v>
      </c>
      <c r="B331" s="7" t="str">
        <f>Daten!B331</f>
        <v xml:space="preserve">Biberbach                                         </v>
      </c>
      <c r="C331" s="14">
        <f t="shared" si="27"/>
        <v>3</v>
      </c>
      <c r="D331" s="8">
        <f>Daten!E331</f>
        <v>2341</v>
      </c>
      <c r="E331" s="9">
        <f>Daten!D331</f>
        <v>0</v>
      </c>
      <c r="F331" s="8">
        <f t="shared" si="28"/>
        <v>3773.5522388059703</v>
      </c>
      <c r="H331" s="25">
        <f t="shared" ca="1" si="29"/>
        <v>21124</v>
      </c>
      <c r="I331" s="7">
        <f t="shared" ca="1" si="30"/>
        <v>31</v>
      </c>
      <c r="J331" s="25">
        <f ca="1">IF(I331=0,0,COUNTIF(I$19:$I331,C331*10+1))</f>
        <v>10</v>
      </c>
      <c r="K331" s="20">
        <f t="shared" ca="1" si="31"/>
        <v>0</v>
      </c>
      <c r="L331" s="23">
        <f t="shared" ca="1" si="32"/>
        <v>21124</v>
      </c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1:44" x14ac:dyDescent="0.2">
      <c r="A332" s="14">
        <f>Daten!A332</f>
        <v>30508</v>
      </c>
      <c r="B332" s="7" t="str">
        <f>Daten!B332</f>
        <v xml:space="preserve">Ennsdorf                                          </v>
      </c>
      <c r="C332" s="14">
        <f t="shared" si="27"/>
        <v>3</v>
      </c>
      <c r="D332" s="8">
        <f>Daten!E332</f>
        <v>3319</v>
      </c>
      <c r="E332" s="9">
        <f>Daten!D332</f>
        <v>0</v>
      </c>
      <c r="F332" s="8">
        <f t="shared" si="28"/>
        <v>5350.0298507462685</v>
      </c>
      <c r="H332" s="25">
        <f t="shared" ca="1" si="29"/>
        <v>29950</v>
      </c>
      <c r="I332" s="7">
        <f t="shared" ca="1" si="30"/>
        <v>31</v>
      </c>
      <c r="J332" s="25">
        <f ca="1">IF(I332=0,0,COUNTIF(I$19:$I332,C332*10+1))</f>
        <v>11</v>
      </c>
      <c r="K332" s="20">
        <f t="shared" ca="1" si="31"/>
        <v>0</v>
      </c>
      <c r="L332" s="23">
        <f t="shared" ca="1" si="32"/>
        <v>29950</v>
      </c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1:44" x14ac:dyDescent="0.2">
      <c r="A333" s="14">
        <f>Daten!A333</f>
        <v>30509</v>
      </c>
      <c r="B333" s="7" t="str">
        <f>Daten!B333</f>
        <v xml:space="preserve">Ernsthofen                                        </v>
      </c>
      <c r="C333" s="14">
        <f t="shared" si="27"/>
        <v>3</v>
      </c>
      <c r="D333" s="8">
        <f>Daten!E333</f>
        <v>2303</v>
      </c>
      <c r="E333" s="9">
        <f>Daten!D333</f>
        <v>0</v>
      </c>
      <c r="F333" s="8">
        <f t="shared" si="28"/>
        <v>3712.2985074626868</v>
      </c>
      <c r="H333" s="25">
        <f t="shared" ca="1" si="29"/>
        <v>20781</v>
      </c>
      <c r="I333" s="7">
        <f t="shared" ca="1" si="30"/>
        <v>31</v>
      </c>
      <c r="J333" s="25">
        <f ca="1">IF(I333=0,0,COUNTIF(I$19:$I333,C333*10+1))</f>
        <v>12</v>
      </c>
      <c r="K333" s="20">
        <f t="shared" ca="1" si="31"/>
        <v>0</v>
      </c>
      <c r="L333" s="23">
        <f t="shared" ca="1" si="32"/>
        <v>20781</v>
      </c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1:44" x14ac:dyDescent="0.2">
      <c r="A334" s="14">
        <f>Daten!A334</f>
        <v>30510</v>
      </c>
      <c r="B334" s="7" t="str">
        <f>Daten!B334</f>
        <v xml:space="preserve">Ertl                                              </v>
      </c>
      <c r="C334" s="14">
        <f t="shared" si="27"/>
        <v>3</v>
      </c>
      <c r="D334" s="8">
        <f>Daten!E334</f>
        <v>1255</v>
      </c>
      <c r="E334" s="9">
        <f>Daten!D334</f>
        <v>0</v>
      </c>
      <c r="F334" s="8">
        <f t="shared" si="28"/>
        <v>2022.9850746268658</v>
      </c>
      <c r="H334" s="25">
        <f t="shared" ca="1" si="29"/>
        <v>11325</v>
      </c>
      <c r="I334" s="7">
        <f t="shared" ca="1" si="30"/>
        <v>31</v>
      </c>
      <c r="J334" s="25">
        <f ca="1">IF(I334=0,0,COUNTIF(I$19:$I334,C334*10+1))</f>
        <v>13</v>
      </c>
      <c r="K334" s="20">
        <f t="shared" ca="1" si="31"/>
        <v>0</v>
      </c>
      <c r="L334" s="23">
        <f t="shared" ca="1" si="32"/>
        <v>11325</v>
      </c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1:44" x14ac:dyDescent="0.2">
      <c r="A335" s="14">
        <f>Daten!A335</f>
        <v>30511</v>
      </c>
      <c r="B335" s="7" t="str">
        <f>Daten!B335</f>
        <v xml:space="preserve">Euratsfeld                                        </v>
      </c>
      <c r="C335" s="14">
        <f t="shared" si="27"/>
        <v>3</v>
      </c>
      <c r="D335" s="8">
        <f>Daten!E335</f>
        <v>2780</v>
      </c>
      <c r="E335" s="9">
        <f>Daten!D335</f>
        <v>0</v>
      </c>
      <c r="F335" s="8">
        <f t="shared" si="28"/>
        <v>4481.1940298507461</v>
      </c>
      <c r="H335" s="25">
        <f t="shared" ca="1" si="29"/>
        <v>25086</v>
      </c>
      <c r="I335" s="7">
        <f t="shared" ca="1" si="30"/>
        <v>31</v>
      </c>
      <c r="J335" s="25">
        <f ca="1">IF(I335=0,0,COUNTIF(I$19:$I335,C335*10+1))</f>
        <v>14</v>
      </c>
      <c r="K335" s="20">
        <f t="shared" ca="1" si="31"/>
        <v>0</v>
      </c>
      <c r="L335" s="23">
        <f t="shared" ca="1" si="32"/>
        <v>25086</v>
      </c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1:44" x14ac:dyDescent="0.2">
      <c r="A336" s="14">
        <f>Daten!A336</f>
        <v>30512</v>
      </c>
      <c r="B336" s="7" t="str">
        <f>Daten!B336</f>
        <v xml:space="preserve">Ferschnitz                                        </v>
      </c>
      <c r="C336" s="14">
        <f t="shared" si="27"/>
        <v>3</v>
      </c>
      <c r="D336" s="8">
        <f>Daten!E336</f>
        <v>1868</v>
      </c>
      <c r="E336" s="9">
        <f>Daten!D336</f>
        <v>0</v>
      </c>
      <c r="F336" s="8">
        <f t="shared" si="28"/>
        <v>3011.1044776119402</v>
      </c>
      <c r="H336" s="25">
        <f t="shared" ca="1" si="29"/>
        <v>16856</v>
      </c>
      <c r="I336" s="7">
        <f t="shared" ca="1" si="30"/>
        <v>31</v>
      </c>
      <c r="J336" s="25">
        <f ca="1">IF(I336=0,0,COUNTIF(I$19:$I336,C336*10+1))</f>
        <v>15</v>
      </c>
      <c r="K336" s="20">
        <f t="shared" ca="1" si="31"/>
        <v>0</v>
      </c>
      <c r="L336" s="23">
        <f t="shared" ca="1" si="32"/>
        <v>16856</v>
      </c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1:44" x14ac:dyDescent="0.2">
      <c r="A337" s="14">
        <f>Daten!A337</f>
        <v>30514</v>
      </c>
      <c r="B337" s="7" t="str">
        <f>Daten!B337</f>
        <v xml:space="preserve">Haag                                              </v>
      </c>
      <c r="C337" s="14">
        <f t="shared" si="27"/>
        <v>3</v>
      </c>
      <c r="D337" s="8">
        <f>Daten!E337</f>
        <v>5815</v>
      </c>
      <c r="E337" s="9">
        <f>Daten!D337</f>
        <v>0</v>
      </c>
      <c r="F337" s="8">
        <f t="shared" si="28"/>
        <v>9373.432835820895</v>
      </c>
      <c r="H337" s="25">
        <f t="shared" ca="1" si="29"/>
        <v>52473</v>
      </c>
      <c r="I337" s="7">
        <f t="shared" ca="1" si="30"/>
        <v>31</v>
      </c>
      <c r="J337" s="25">
        <f ca="1">IF(I337=0,0,COUNTIF(I$19:$I337,C337*10+1))</f>
        <v>16</v>
      </c>
      <c r="K337" s="20">
        <f t="shared" ca="1" si="31"/>
        <v>0</v>
      </c>
      <c r="L337" s="23">
        <f t="shared" ca="1" si="32"/>
        <v>52473</v>
      </c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1:44" x14ac:dyDescent="0.2">
      <c r="A338" s="14">
        <f>Daten!A338</f>
        <v>30515</v>
      </c>
      <c r="B338" s="7" t="str">
        <f>Daten!B338</f>
        <v xml:space="preserve">Haidershofen                                      </v>
      </c>
      <c r="C338" s="14">
        <f t="shared" si="27"/>
        <v>3</v>
      </c>
      <c r="D338" s="8">
        <f>Daten!E338</f>
        <v>3714</v>
      </c>
      <c r="E338" s="9">
        <f>Daten!D338</f>
        <v>0</v>
      </c>
      <c r="F338" s="8">
        <f t="shared" si="28"/>
        <v>5986.746268656716</v>
      </c>
      <c r="H338" s="25">
        <f t="shared" ca="1" si="29"/>
        <v>33514</v>
      </c>
      <c r="I338" s="7">
        <f t="shared" ca="1" si="30"/>
        <v>31</v>
      </c>
      <c r="J338" s="25">
        <f ca="1">IF(I338=0,0,COUNTIF(I$19:$I338,C338*10+1))</f>
        <v>17</v>
      </c>
      <c r="K338" s="20">
        <f t="shared" ca="1" si="31"/>
        <v>0</v>
      </c>
      <c r="L338" s="23">
        <f t="shared" ca="1" si="32"/>
        <v>33514</v>
      </c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1:44" x14ac:dyDescent="0.2">
      <c r="A339" s="14">
        <f>Daten!A339</f>
        <v>30516</v>
      </c>
      <c r="B339" s="7" t="str">
        <f>Daten!B339</f>
        <v xml:space="preserve">Hollenstein an der Ybbs                           </v>
      </c>
      <c r="C339" s="14">
        <f t="shared" ref="C339:C402" si="33">INT(A339/10000)</f>
        <v>3</v>
      </c>
      <c r="D339" s="8">
        <f>Daten!E339</f>
        <v>1701</v>
      </c>
      <c r="E339" s="9">
        <f>Daten!D339</f>
        <v>0</v>
      </c>
      <c r="F339" s="8">
        <f t="shared" ref="F339:F402" si="34">IF(AND(E339=1,D339&lt;=20000),D339*2,IF(D339&lt;=10000,D339*(1+41/67),IF(D339&lt;=20000,D339*(1+2/3),IF(D339&lt;=50000,D339*(2),D339*(2+1/3))))+IF(AND(D339&gt;9000,D339&lt;=10000),(D339-9000)*(110/201),0)+IF(AND(D339&gt;18000,D339&lt;=20000),(D339-18000)*(3+1/3),0)+IF(AND(D339&gt;45000,D339&lt;=50000),(D339-45000)*(3+1/3),0))</f>
        <v>2741.9104477611941</v>
      </c>
      <c r="H339" s="25">
        <f t="shared" ref="H339:H402" ca="1" si="35">ROUND(OFFSET($G$6,C339,0)/OFFSET($F$6,C339,0)*F339,0)</f>
        <v>15349</v>
      </c>
      <c r="I339" s="7">
        <f t="shared" ref="I339:I402" ca="1" si="36">IF(H339&gt;0,C339*10+1,0)</f>
        <v>31</v>
      </c>
      <c r="J339" s="25">
        <f ca="1">IF(I339=0,0,COUNTIF(I$19:$I339,C339*10+1))</f>
        <v>18</v>
      </c>
      <c r="K339" s="20">
        <f t="shared" ref="K339:K402" ca="1" si="37">IF(J339=1,OFFSET($G$6,C339,0)-OFFSET($H$6,C339,0),0)</f>
        <v>0</v>
      </c>
      <c r="L339" s="23">
        <f t="shared" ref="L339:L402" ca="1" si="38">H339+K339</f>
        <v>15349</v>
      </c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1:44" x14ac:dyDescent="0.2">
      <c r="A340" s="14">
        <f>Daten!A340</f>
        <v>30517</v>
      </c>
      <c r="B340" s="7" t="str">
        <f>Daten!B340</f>
        <v xml:space="preserve">Kematen an der Ybbs                               </v>
      </c>
      <c r="C340" s="14">
        <f t="shared" si="33"/>
        <v>3</v>
      </c>
      <c r="D340" s="8">
        <f>Daten!E340</f>
        <v>2728</v>
      </c>
      <c r="E340" s="9">
        <f>Daten!D340</f>
        <v>0</v>
      </c>
      <c r="F340" s="8">
        <f t="shared" si="34"/>
        <v>4397.373134328358</v>
      </c>
      <c r="H340" s="25">
        <f t="shared" ca="1" si="35"/>
        <v>24617</v>
      </c>
      <c r="I340" s="7">
        <f t="shared" ca="1" si="36"/>
        <v>31</v>
      </c>
      <c r="J340" s="25">
        <f ca="1">IF(I340=0,0,COUNTIF(I$19:$I340,C340*10+1))</f>
        <v>19</v>
      </c>
      <c r="K340" s="20">
        <f t="shared" ca="1" si="37"/>
        <v>0</v>
      </c>
      <c r="L340" s="23">
        <f t="shared" ca="1" si="38"/>
        <v>24617</v>
      </c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1:44" x14ac:dyDescent="0.2">
      <c r="A341" s="14">
        <f>Daten!A341</f>
        <v>30520</v>
      </c>
      <c r="B341" s="7" t="str">
        <f>Daten!B341</f>
        <v xml:space="preserve">Neuhofen an der Ybbs                              </v>
      </c>
      <c r="C341" s="14">
        <f t="shared" si="33"/>
        <v>3</v>
      </c>
      <c r="D341" s="8">
        <f>Daten!E341</f>
        <v>3072</v>
      </c>
      <c r="E341" s="9">
        <f>Daten!D341</f>
        <v>0</v>
      </c>
      <c r="F341" s="8">
        <f t="shared" si="34"/>
        <v>4951.8805970149251</v>
      </c>
      <c r="H341" s="25">
        <f t="shared" ca="1" si="35"/>
        <v>27721</v>
      </c>
      <c r="I341" s="7">
        <f t="shared" ca="1" si="36"/>
        <v>31</v>
      </c>
      <c r="J341" s="25">
        <f ca="1">IF(I341=0,0,COUNTIF(I$19:$I341,C341*10+1))</f>
        <v>20</v>
      </c>
      <c r="K341" s="20">
        <f t="shared" ca="1" si="37"/>
        <v>0</v>
      </c>
      <c r="L341" s="23">
        <f t="shared" ca="1" si="38"/>
        <v>27721</v>
      </c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1:44" x14ac:dyDescent="0.2">
      <c r="A342" s="14">
        <f>Daten!A342</f>
        <v>30521</v>
      </c>
      <c r="B342" s="7" t="str">
        <f>Daten!B342</f>
        <v xml:space="preserve">Neustadtl an der Donau                            </v>
      </c>
      <c r="C342" s="14">
        <f t="shared" si="33"/>
        <v>3</v>
      </c>
      <c r="D342" s="8">
        <f>Daten!E342</f>
        <v>2166</v>
      </c>
      <c r="E342" s="9">
        <f>Daten!D342</f>
        <v>0</v>
      </c>
      <c r="F342" s="8">
        <f t="shared" si="34"/>
        <v>3491.4626865671644</v>
      </c>
      <c r="H342" s="25">
        <f t="shared" ca="1" si="35"/>
        <v>19545</v>
      </c>
      <c r="I342" s="7">
        <f t="shared" ca="1" si="36"/>
        <v>31</v>
      </c>
      <c r="J342" s="25">
        <f ca="1">IF(I342=0,0,COUNTIF(I$19:$I342,C342*10+1))</f>
        <v>21</v>
      </c>
      <c r="K342" s="20">
        <f t="shared" ca="1" si="37"/>
        <v>0</v>
      </c>
      <c r="L342" s="23">
        <f t="shared" ca="1" si="38"/>
        <v>19545</v>
      </c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1:44" x14ac:dyDescent="0.2">
      <c r="A343" s="14">
        <f>Daten!A343</f>
        <v>30522</v>
      </c>
      <c r="B343" s="7" t="str">
        <f>Daten!B343</f>
        <v xml:space="preserve">Oed-Oehling                                       </v>
      </c>
      <c r="C343" s="14">
        <f t="shared" si="33"/>
        <v>3</v>
      </c>
      <c r="D343" s="8">
        <f>Daten!E343</f>
        <v>2146</v>
      </c>
      <c r="E343" s="9">
        <f>Daten!D343</f>
        <v>0</v>
      </c>
      <c r="F343" s="8">
        <f t="shared" si="34"/>
        <v>3459.2238805970151</v>
      </c>
      <c r="H343" s="25">
        <f t="shared" ca="1" si="35"/>
        <v>19365</v>
      </c>
      <c r="I343" s="7">
        <f t="shared" ca="1" si="36"/>
        <v>31</v>
      </c>
      <c r="J343" s="25">
        <f ca="1">IF(I343=0,0,COUNTIF(I$19:$I343,C343*10+1))</f>
        <v>22</v>
      </c>
      <c r="K343" s="20">
        <f t="shared" ca="1" si="37"/>
        <v>0</v>
      </c>
      <c r="L343" s="23">
        <f t="shared" ca="1" si="38"/>
        <v>19365</v>
      </c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1:44" x14ac:dyDescent="0.2">
      <c r="A344" s="14">
        <f>Daten!A344</f>
        <v>30524</v>
      </c>
      <c r="B344" s="7" t="str">
        <f>Daten!B344</f>
        <v xml:space="preserve">Opponitz                                          </v>
      </c>
      <c r="C344" s="14">
        <f t="shared" si="33"/>
        <v>3</v>
      </c>
      <c r="D344" s="8">
        <f>Daten!E344</f>
        <v>868</v>
      </c>
      <c r="E344" s="9">
        <f>Daten!D344</f>
        <v>0</v>
      </c>
      <c r="F344" s="8">
        <f t="shared" si="34"/>
        <v>1399.1641791044776</v>
      </c>
      <c r="H344" s="25">
        <f t="shared" ca="1" si="35"/>
        <v>7833</v>
      </c>
      <c r="I344" s="7">
        <f t="shared" ca="1" si="36"/>
        <v>31</v>
      </c>
      <c r="J344" s="25">
        <f ca="1">IF(I344=0,0,COUNTIF(I$19:$I344,C344*10+1))</f>
        <v>23</v>
      </c>
      <c r="K344" s="20">
        <f t="shared" ca="1" si="37"/>
        <v>0</v>
      </c>
      <c r="L344" s="23">
        <f t="shared" ca="1" si="38"/>
        <v>7833</v>
      </c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1:44" x14ac:dyDescent="0.2">
      <c r="A345" s="14">
        <f>Daten!A345</f>
        <v>30526</v>
      </c>
      <c r="B345" s="7" t="str">
        <f>Daten!B345</f>
        <v xml:space="preserve">St. Georgen am Reith                              </v>
      </c>
      <c r="C345" s="14">
        <f t="shared" si="33"/>
        <v>3</v>
      </c>
      <c r="D345" s="8">
        <f>Daten!E345</f>
        <v>534</v>
      </c>
      <c r="E345" s="9">
        <f>Daten!D345</f>
        <v>0</v>
      </c>
      <c r="F345" s="8">
        <f t="shared" si="34"/>
        <v>860.77611940298505</v>
      </c>
      <c r="H345" s="25">
        <f t="shared" ca="1" si="35"/>
        <v>4819</v>
      </c>
      <c r="I345" s="7">
        <f t="shared" ca="1" si="36"/>
        <v>31</v>
      </c>
      <c r="J345" s="25">
        <f ca="1">IF(I345=0,0,COUNTIF(I$19:$I345,C345*10+1))</f>
        <v>24</v>
      </c>
      <c r="K345" s="20">
        <f t="shared" ca="1" si="37"/>
        <v>0</v>
      </c>
      <c r="L345" s="23">
        <f t="shared" ca="1" si="38"/>
        <v>4819</v>
      </c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1:44" x14ac:dyDescent="0.2">
      <c r="A346" s="14">
        <f>Daten!A346</f>
        <v>30527</v>
      </c>
      <c r="B346" s="7" t="str">
        <f>Daten!B346</f>
        <v xml:space="preserve">St. Georgen am Ybbsfelde                          </v>
      </c>
      <c r="C346" s="14">
        <f t="shared" si="33"/>
        <v>3</v>
      </c>
      <c r="D346" s="8">
        <f>Daten!E346</f>
        <v>2839</v>
      </c>
      <c r="E346" s="9">
        <f>Daten!D346</f>
        <v>0</v>
      </c>
      <c r="F346" s="8">
        <f t="shared" si="34"/>
        <v>4576.2985074626868</v>
      </c>
      <c r="H346" s="25">
        <f t="shared" ca="1" si="35"/>
        <v>25618</v>
      </c>
      <c r="I346" s="7">
        <f t="shared" ca="1" si="36"/>
        <v>31</v>
      </c>
      <c r="J346" s="25">
        <f ca="1">IF(I346=0,0,COUNTIF(I$19:$I346,C346*10+1))</f>
        <v>25</v>
      </c>
      <c r="K346" s="20">
        <f t="shared" ca="1" si="37"/>
        <v>0</v>
      </c>
      <c r="L346" s="23">
        <f t="shared" ca="1" si="38"/>
        <v>25618</v>
      </c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1:44" x14ac:dyDescent="0.2">
      <c r="A347" s="14">
        <f>Daten!A347</f>
        <v>30529</v>
      </c>
      <c r="B347" s="7" t="str">
        <f>Daten!B347</f>
        <v xml:space="preserve">St. Pantaleon-Erla                                </v>
      </c>
      <c r="C347" s="14">
        <f t="shared" si="33"/>
        <v>3</v>
      </c>
      <c r="D347" s="8">
        <f>Daten!E347</f>
        <v>2718</v>
      </c>
      <c r="E347" s="9">
        <f>Daten!D347</f>
        <v>0</v>
      </c>
      <c r="F347" s="8">
        <f t="shared" si="34"/>
        <v>4381.2537313432831</v>
      </c>
      <c r="H347" s="25">
        <f t="shared" ca="1" si="35"/>
        <v>24526</v>
      </c>
      <c r="I347" s="7">
        <f t="shared" ca="1" si="36"/>
        <v>31</v>
      </c>
      <c r="J347" s="25">
        <f ca="1">IF(I347=0,0,COUNTIF(I$19:$I347,C347*10+1))</f>
        <v>26</v>
      </c>
      <c r="K347" s="20">
        <f t="shared" ca="1" si="37"/>
        <v>0</v>
      </c>
      <c r="L347" s="23">
        <f t="shared" ca="1" si="38"/>
        <v>24526</v>
      </c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1:44" x14ac:dyDescent="0.2">
      <c r="A348" s="14">
        <f>Daten!A348</f>
        <v>30530</v>
      </c>
      <c r="B348" s="7" t="str">
        <f>Daten!B348</f>
        <v xml:space="preserve">St. Peter in der Au                               </v>
      </c>
      <c r="C348" s="14">
        <f t="shared" si="33"/>
        <v>3</v>
      </c>
      <c r="D348" s="8">
        <f>Daten!E348</f>
        <v>5132</v>
      </c>
      <c r="E348" s="9">
        <f>Daten!D348</f>
        <v>0</v>
      </c>
      <c r="F348" s="8">
        <f t="shared" si="34"/>
        <v>8272.4776119402977</v>
      </c>
      <c r="H348" s="25">
        <f t="shared" ca="1" si="35"/>
        <v>46309</v>
      </c>
      <c r="I348" s="7">
        <f t="shared" ca="1" si="36"/>
        <v>31</v>
      </c>
      <c r="J348" s="25">
        <f ca="1">IF(I348=0,0,COUNTIF(I$19:$I348,C348*10+1))</f>
        <v>27</v>
      </c>
      <c r="K348" s="20">
        <f t="shared" ca="1" si="37"/>
        <v>0</v>
      </c>
      <c r="L348" s="23">
        <f t="shared" ca="1" si="38"/>
        <v>46309</v>
      </c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1:44" x14ac:dyDescent="0.2">
      <c r="A349" s="14">
        <f>Daten!A349</f>
        <v>30531</v>
      </c>
      <c r="B349" s="7" t="str">
        <f>Daten!B349</f>
        <v xml:space="preserve">St. Valentin                                      </v>
      </c>
      <c r="C349" s="14">
        <f t="shared" si="33"/>
        <v>3</v>
      </c>
      <c r="D349" s="8">
        <f>Daten!E349</f>
        <v>9355</v>
      </c>
      <c r="E349" s="9">
        <f>Daten!D349</f>
        <v>0</v>
      </c>
      <c r="F349" s="8">
        <f t="shared" si="34"/>
        <v>15273.980099502487</v>
      </c>
      <c r="H349" s="25">
        <f t="shared" ca="1" si="35"/>
        <v>85504</v>
      </c>
      <c r="I349" s="7">
        <f t="shared" ca="1" si="36"/>
        <v>31</v>
      </c>
      <c r="J349" s="25">
        <f ca="1">IF(I349=0,0,COUNTIF(I$19:$I349,C349*10+1))</f>
        <v>28</v>
      </c>
      <c r="K349" s="20">
        <f t="shared" ca="1" si="37"/>
        <v>0</v>
      </c>
      <c r="L349" s="23">
        <f t="shared" ca="1" si="38"/>
        <v>85504</v>
      </c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1:44" x14ac:dyDescent="0.2">
      <c r="A350" s="14">
        <f>Daten!A350</f>
        <v>30532</v>
      </c>
      <c r="B350" s="7" t="str">
        <f>Daten!B350</f>
        <v xml:space="preserve">Seitenstetten                                     </v>
      </c>
      <c r="C350" s="14">
        <f t="shared" si="33"/>
        <v>3</v>
      </c>
      <c r="D350" s="8">
        <f>Daten!E350</f>
        <v>3388</v>
      </c>
      <c r="E350" s="9">
        <f>Daten!D350</f>
        <v>0</v>
      </c>
      <c r="F350" s="8">
        <f t="shared" si="34"/>
        <v>5461.2537313432831</v>
      </c>
      <c r="H350" s="25">
        <f t="shared" ca="1" si="35"/>
        <v>30572</v>
      </c>
      <c r="I350" s="7">
        <f t="shared" ca="1" si="36"/>
        <v>31</v>
      </c>
      <c r="J350" s="25">
        <f ca="1">IF(I350=0,0,COUNTIF(I$19:$I350,C350*10+1))</f>
        <v>29</v>
      </c>
      <c r="K350" s="20">
        <f t="shared" ca="1" si="37"/>
        <v>0</v>
      </c>
      <c r="L350" s="23">
        <f t="shared" ca="1" si="38"/>
        <v>30572</v>
      </c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1:44" x14ac:dyDescent="0.2">
      <c r="A351" s="14">
        <f>Daten!A351</f>
        <v>30533</v>
      </c>
      <c r="B351" s="7" t="str">
        <f>Daten!B351</f>
        <v xml:space="preserve">Sonntagberg                                       </v>
      </c>
      <c r="C351" s="14">
        <f t="shared" si="33"/>
        <v>3</v>
      </c>
      <c r="D351" s="8">
        <f>Daten!E351</f>
        <v>3683</v>
      </c>
      <c r="E351" s="9">
        <f>Daten!D351</f>
        <v>0</v>
      </c>
      <c r="F351" s="8">
        <f t="shared" si="34"/>
        <v>5936.7761194029854</v>
      </c>
      <c r="H351" s="25">
        <f t="shared" ca="1" si="35"/>
        <v>33234</v>
      </c>
      <c r="I351" s="7">
        <f t="shared" ca="1" si="36"/>
        <v>31</v>
      </c>
      <c r="J351" s="25">
        <f ca="1">IF(I351=0,0,COUNTIF(I$19:$I351,C351*10+1))</f>
        <v>30</v>
      </c>
      <c r="K351" s="20">
        <f t="shared" ca="1" si="37"/>
        <v>0</v>
      </c>
      <c r="L351" s="23">
        <f t="shared" ca="1" si="38"/>
        <v>33234</v>
      </c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1:44" x14ac:dyDescent="0.2">
      <c r="A352" s="14">
        <f>Daten!A352</f>
        <v>30534</v>
      </c>
      <c r="B352" s="7" t="str">
        <f>Daten!B352</f>
        <v xml:space="preserve">Strengberg                                        </v>
      </c>
      <c r="C352" s="14">
        <f t="shared" si="33"/>
        <v>3</v>
      </c>
      <c r="D352" s="8">
        <f>Daten!E352</f>
        <v>2143</v>
      </c>
      <c r="E352" s="9">
        <f>Daten!D352</f>
        <v>0</v>
      </c>
      <c r="F352" s="8">
        <f t="shared" si="34"/>
        <v>3454.3880597014927</v>
      </c>
      <c r="H352" s="25">
        <f t="shared" ca="1" si="35"/>
        <v>19338</v>
      </c>
      <c r="I352" s="7">
        <f t="shared" ca="1" si="36"/>
        <v>31</v>
      </c>
      <c r="J352" s="25">
        <f ca="1">IF(I352=0,0,COUNTIF(I$19:$I352,C352*10+1))</f>
        <v>31</v>
      </c>
      <c r="K352" s="20">
        <f t="shared" ca="1" si="37"/>
        <v>0</v>
      </c>
      <c r="L352" s="23">
        <f t="shared" ca="1" si="38"/>
        <v>19338</v>
      </c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1:44" x14ac:dyDescent="0.2">
      <c r="A353" s="14">
        <f>Daten!A353</f>
        <v>30536</v>
      </c>
      <c r="B353" s="7" t="str">
        <f>Daten!B353</f>
        <v xml:space="preserve">Viehdorf                                          </v>
      </c>
      <c r="C353" s="14">
        <f t="shared" si="33"/>
        <v>3</v>
      </c>
      <c r="D353" s="8">
        <f>Daten!E353</f>
        <v>1380</v>
      </c>
      <c r="E353" s="9">
        <f>Daten!D353</f>
        <v>0</v>
      </c>
      <c r="F353" s="8">
        <f t="shared" si="34"/>
        <v>2224.4776119402986</v>
      </c>
      <c r="H353" s="25">
        <f t="shared" ca="1" si="35"/>
        <v>12453</v>
      </c>
      <c r="I353" s="7">
        <f t="shared" ca="1" si="36"/>
        <v>31</v>
      </c>
      <c r="J353" s="25">
        <f ca="1">IF(I353=0,0,COUNTIF(I$19:$I353,C353*10+1))</f>
        <v>32</v>
      </c>
      <c r="K353" s="20">
        <f t="shared" ca="1" si="37"/>
        <v>0</v>
      </c>
      <c r="L353" s="23">
        <f t="shared" ca="1" si="38"/>
        <v>12453</v>
      </c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1:44" x14ac:dyDescent="0.2">
      <c r="A354" s="14">
        <f>Daten!A354</f>
        <v>30538</v>
      </c>
      <c r="B354" s="7" t="str">
        <f>Daten!B354</f>
        <v xml:space="preserve">Wallsee-Sindelburg                                </v>
      </c>
      <c r="C354" s="14">
        <f t="shared" si="33"/>
        <v>3</v>
      </c>
      <c r="D354" s="8">
        <f>Daten!E354</f>
        <v>2210</v>
      </c>
      <c r="E354" s="9">
        <f>Daten!D354</f>
        <v>0</v>
      </c>
      <c r="F354" s="8">
        <f t="shared" si="34"/>
        <v>3562.3880597014927</v>
      </c>
      <c r="H354" s="25">
        <f t="shared" ca="1" si="35"/>
        <v>19942</v>
      </c>
      <c r="I354" s="7">
        <f t="shared" ca="1" si="36"/>
        <v>31</v>
      </c>
      <c r="J354" s="25">
        <f ca="1">IF(I354=0,0,COUNTIF(I$19:$I354,C354*10+1))</f>
        <v>33</v>
      </c>
      <c r="K354" s="20">
        <f t="shared" ca="1" si="37"/>
        <v>0</v>
      </c>
      <c r="L354" s="23">
        <f t="shared" ca="1" si="38"/>
        <v>19942</v>
      </c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1:44" x14ac:dyDescent="0.2">
      <c r="A355" s="14">
        <f>Daten!A355</f>
        <v>30539</v>
      </c>
      <c r="B355" s="7" t="str">
        <f>Daten!B355</f>
        <v xml:space="preserve">Weistrach                                         </v>
      </c>
      <c r="C355" s="14">
        <f t="shared" si="33"/>
        <v>3</v>
      </c>
      <c r="D355" s="8">
        <f>Daten!E355</f>
        <v>2434</v>
      </c>
      <c r="E355" s="9">
        <f>Daten!D355</f>
        <v>0</v>
      </c>
      <c r="F355" s="8">
        <f t="shared" si="34"/>
        <v>3923.4626865671639</v>
      </c>
      <c r="H355" s="25">
        <f t="shared" ca="1" si="35"/>
        <v>21964</v>
      </c>
      <c r="I355" s="7">
        <f t="shared" ca="1" si="36"/>
        <v>31</v>
      </c>
      <c r="J355" s="25">
        <f ca="1">IF(I355=0,0,COUNTIF(I$19:$I355,C355*10+1))</f>
        <v>34</v>
      </c>
      <c r="K355" s="20">
        <f t="shared" ca="1" si="37"/>
        <v>0</v>
      </c>
      <c r="L355" s="23">
        <f t="shared" ca="1" si="38"/>
        <v>21964</v>
      </c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1:44" x14ac:dyDescent="0.2">
      <c r="A356" s="14">
        <f>Daten!A356</f>
        <v>30541</v>
      </c>
      <c r="B356" s="7" t="str">
        <f>Daten!B356</f>
        <v xml:space="preserve">Winklarn                                          </v>
      </c>
      <c r="C356" s="14">
        <f t="shared" si="33"/>
        <v>3</v>
      </c>
      <c r="D356" s="8">
        <f>Daten!E356</f>
        <v>1833</v>
      </c>
      <c r="E356" s="9">
        <f>Daten!D356</f>
        <v>0</v>
      </c>
      <c r="F356" s="8">
        <f t="shared" si="34"/>
        <v>2954.686567164179</v>
      </c>
      <c r="H356" s="25">
        <f t="shared" ca="1" si="35"/>
        <v>16540</v>
      </c>
      <c r="I356" s="7">
        <f t="shared" ca="1" si="36"/>
        <v>31</v>
      </c>
      <c r="J356" s="25">
        <f ca="1">IF(I356=0,0,COUNTIF(I$19:$I356,C356*10+1))</f>
        <v>35</v>
      </c>
      <c r="K356" s="20">
        <f t="shared" ca="1" si="37"/>
        <v>0</v>
      </c>
      <c r="L356" s="23">
        <f t="shared" ca="1" si="38"/>
        <v>16540</v>
      </c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1:44" x14ac:dyDescent="0.2">
      <c r="A357" s="14">
        <f>Daten!A357</f>
        <v>30542</v>
      </c>
      <c r="B357" s="7" t="str">
        <f>Daten!B357</f>
        <v xml:space="preserve">Wolfsbach                                         </v>
      </c>
      <c r="C357" s="14">
        <f t="shared" si="33"/>
        <v>3</v>
      </c>
      <c r="D357" s="8">
        <f>Daten!E357</f>
        <v>2238</v>
      </c>
      <c r="E357" s="9">
        <f>Daten!D357</f>
        <v>0</v>
      </c>
      <c r="F357" s="8">
        <f t="shared" si="34"/>
        <v>3607.5223880597014</v>
      </c>
      <c r="H357" s="25">
        <f t="shared" ca="1" si="35"/>
        <v>20195</v>
      </c>
      <c r="I357" s="7">
        <f t="shared" ca="1" si="36"/>
        <v>31</v>
      </c>
      <c r="J357" s="25">
        <f ca="1">IF(I357=0,0,COUNTIF(I$19:$I357,C357*10+1))</f>
        <v>36</v>
      </c>
      <c r="K357" s="20">
        <f t="shared" ca="1" si="37"/>
        <v>0</v>
      </c>
      <c r="L357" s="23">
        <f t="shared" ca="1" si="38"/>
        <v>20195</v>
      </c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1:44" x14ac:dyDescent="0.2">
      <c r="A358" s="14">
        <f>Daten!A358</f>
        <v>30543</v>
      </c>
      <c r="B358" s="7" t="str">
        <f>Daten!B358</f>
        <v xml:space="preserve">Ybbsitz                                           </v>
      </c>
      <c r="C358" s="14">
        <f t="shared" si="33"/>
        <v>3</v>
      </c>
      <c r="D358" s="8">
        <f>Daten!E358</f>
        <v>3354</v>
      </c>
      <c r="E358" s="9">
        <f>Daten!D358</f>
        <v>0</v>
      </c>
      <c r="F358" s="8">
        <f t="shared" si="34"/>
        <v>5406.4477611940301</v>
      </c>
      <c r="H358" s="25">
        <f t="shared" ca="1" si="35"/>
        <v>30265</v>
      </c>
      <c r="I358" s="7">
        <f t="shared" ca="1" si="36"/>
        <v>31</v>
      </c>
      <c r="J358" s="25">
        <f ca="1">IF(I358=0,0,COUNTIF(I$19:$I358,C358*10+1))</f>
        <v>37</v>
      </c>
      <c r="K358" s="20">
        <f t="shared" ca="1" si="37"/>
        <v>0</v>
      </c>
      <c r="L358" s="23">
        <f t="shared" ca="1" si="38"/>
        <v>30265</v>
      </c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1:44" x14ac:dyDescent="0.2">
      <c r="A359" s="14">
        <f>Daten!A359</f>
        <v>30544</v>
      </c>
      <c r="B359" s="7" t="str">
        <f>Daten!B359</f>
        <v xml:space="preserve">Zeillern                                          </v>
      </c>
      <c r="C359" s="14">
        <f t="shared" si="33"/>
        <v>3</v>
      </c>
      <c r="D359" s="8">
        <f>Daten!E359</f>
        <v>1934</v>
      </c>
      <c r="E359" s="9">
        <f>Daten!D359</f>
        <v>0</v>
      </c>
      <c r="F359" s="8">
        <f t="shared" si="34"/>
        <v>3117.4925373134329</v>
      </c>
      <c r="H359" s="25">
        <f t="shared" ca="1" si="35"/>
        <v>17452</v>
      </c>
      <c r="I359" s="7">
        <f t="shared" ca="1" si="36"/>
        <v>31</v>
      </c>
      <c r="J359" s="25">
        <f ca="1">IF(I359=0,0,COUNTIF(I$19:$I359,C359*10+1))</f>
        <v>38</v>
      </c>
      <c r="K359" s="20">
        <f t="shared" ca="1" si="37"/>
        <v>0</v>
      </c>
      <c r="L359" s="23">
        <f t="shared" ca="1" si="38"/>
        <v>17452</v>
      </c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1:44" x14ac:dyDescent="0.2">
      <c r="A360" s="14">
        <f>Daten!A360</f>
        <v>30601</v>
      </c>
      <c r="B360" s="7" t="str">
        <f>Daten!B360</f>
        <v xml:space="preserve">Alland                                            </v>
      </c>
      <c r="C360" s="14">
        <f t="shared" si="33"/>
        <v>3</v>
      </c>
      <c r="D360" s="8">
        <f>Daten!E360</f>
        <v>2671</v>
      </c>
      <c r="E360" s="9">
        <f>Daten!D360</f>
        <v>0</v>
      </c>
      <c r="F360" s="8">
        <f t="shared" si="34"/>
        <v>4305.4925373134329</v>
      </c>
      <c r="H360" s="25">
        <f t="shared" ca="1" si="35"/>
        <v>24102</v>
      </c>
      <c r="I360" s="7">
        <f t="shared" ca="1" si="36"/>
        <v>31</v>
      </c>
      <c r="J360" s="25">
        <f ca="1">IF(I360=0,0,COUNTIF(I$19:$I360,C360*10+1))</f>
        <v>39</v>
      </c>
      <c r="K360" s="20">
        <f t="shared" ca="1" si="37"/>
        <v>0</v>
      </c>
      <c r="L360" s="23">
        <f t="shared" ca="1" si="38"/>
        <v>24102</v>
      </c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1:44" x14ac:dyDescent="0.2">
      <c r="A361" s="14">
        <f>Daten!A361</f>
        <v>30602</v>
      </c>
      <c r="B361" s="7" t="str">
        <f>Daten!B361</f>
        <v xml:space="preserve">Altenmarkt an der Triesting                       </v>
      </c>
      <c r="C361" s="14">
        <f t="shared" si="33"/>
        <v>3</v>
      </c>
      <c r="D361" s="8">
        <f>Daten!E361</f>
        <v>2170</v>
      </c>
      <c r="E361" s="9">
        <f>Daten!D361</f>
        <v>0</v>
      </c>
      <c r="F361" s="8">
        <f t="shared" si="34"/>
        <v>3497.9104477611941</v>
      </c>
      <c r="H361" s="25">
        <f t="shared" ca="1" si="35"/>
        <v>19581</v>
      </c>
      <c r="I361" s="7">
        <f t="shared" ca="1" si="36"/>
        <v>31</v>
      </c>
      <c r="J361" s="25">
        <f ca="1">IF(I361=0,0,COUNTIF(I$19:$I361,C361*10+1))</f>
        <v>40</v>
      </c>
      <c r="K361" s="20">
        <f t="shared" ca="1" si="37"/>
        <v>0</v>
      </c>
      <c r="L361" s="23">
        <f t="shared" ca="1" si="38"/>
        <v>19581</v>
      </c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</row>
    <row r="362" spans="1:44" x14ac:dyDescent="0.2">
      <c r="A362" s="14">
        <f>Daten!A362</f>
        <v>30603</v>
      </c>
      <c r="B362" s="7" t="str">
        <f>Daten!B362</f>
        <v xml:space="preserve">Bad Vöslau                                       </v>
      </c>
      <c r="C362" s="14">
        <f t="shared" si="33"/>
        <v>3</v>
      </c>
      <c r="D362" s="8">
        <f>Daten!E362</f>
        <v>12410</v>
      </c>
      <c r="E362" s="9">
        <f>Daten!D362</f>
        <v>0</v>
      </c>
      <c r="F362" s="8">
        <f t="shared" si="34"/>
        <v>20683.333333333332</v>
      </c>
      <c r="H362" s="25">
        <f t="shared" ca="1" si="35"/>
        <v>115785</v>
      </c>
      <c r="I362" s="7">
        <f t="shared" ca="1" si="36"/>
        <v>31</v>
      </c>
      <c r="J362" s="25">
        <f ca="1">IF(I362=0,0,COUNTIF(I$19:$I362,C362*10+1))</f>
        <v>41</v>
      </c>
      <c r="K362" s="20">
        <f t="shared" ca="1" si="37"/>
        <v>0</v>
      </c>
      <c r="L362" s="23">
        <f t="shared" ca="1" si="38"/>
        <v>115785</v>
      </c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</row>
    <row r="363" spans="1:44" x14ac:dyDescent="0.2">
      <c r="A363" s="14">
        <f>Daten!A363</f>
        <v>30604</v>
      </c>
      <c r="B363" s="7" t="str">
        <f>Daten!B363</f>
        <v xml:space="preserve">Baden                                             </v>
      </c>
      <c r="C363" s="14">
        <f t="shared" si="33"/>
        <v>3</v>
      </c>
      <c r="D363" s="8">
        <f>Daten!E363</f>
        <v>25920</v>
      </c>
      <c r="E363" s="9">
        <f>Daten!D363</f>
        <v>0</v>
      </c>
      <c r="F363" s="8">
        <f t="shared" si="34"/>
        <v>51840</v>
      </c>
      <c r="H363" s="25">
        <f t="shared" ca="1" si="35"/>
        <v>290201</v>
      </c>
      <c r="I363" s="7">
        <f t="shared" ca="1" si="36"/>
        <v>31</v>
      </c>
      <c r="J363" s="25">
        <f ca="1">IF(I363=0,0,COUNTIF(I$19:$I363,C363*10+1))</f>
        <v>42</v>
      </c>
      <c r="K363" s="20">
        <f t="shared" ca="1" si="37"/>
        <v>0</v>
      </c>
      <c r="L363" s="23">
        <f t="shared" ca="1" si="38"/>
        <v>290201</v>
      </c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1:44" x14ac:dyDescent="0.2">
      <c r="A364" s="14">
        <f>Daten!A364</f>
        <v>30605</v>
      </c>
      <c r="B364" s="7" t="str">
        <f>Daten!B364</f>
        <v xml:space="preserve">Berndorf                                          </v>
      </c>
      <c r="C364" s="14">
        <f t="shared" si="33"/>
        <v>3</v>
      </c>
      <c r="D364" s="8">
        <f>Daten!E364</f>
        <v>8909</v>
      </c>
      <c r="E364" s="9">
        <f>Daten!D364</f>
        <v>0</v>
      </c>
      <c r="F364" s="8">
        <f t="shared" si="34"/>
        <v>14360.776119402984</v>
      </c>
      <c r="H364" s="25">
        <f t="shared" ca="1" si="35"/>
        <v>80392</v>
      </c>
      <c r="I364" s="7">
        <f t="shared" ca="1" si="36"/>
        <v>31</v>
      </c>
      <c r="J364" s="25">
        <f ca="1">IF(I364=0,0,COUNTIF(I$19:$I364,C364*10+1))</f>
        <v>43</v>
      </c>
      <c r="K364" s="20">
        <f t="shared" ca="1" si="37"/>
        <v>0</v>
      </c>
      <c r="L364" s="23">
        <f t="shared" ca="1" si="38"/>
        <v>80392</v>
      </c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1:44" x14ac:dyDescent="0.2">
      <c r="A365" s="14">
        <f>Daten!A365</f>
        <v>30607</v>
      </c>
      <c r="B365" s="7" t="str">
        <f>Daten!B365</f>
        <v xml:space="preserve">Ebreichsdorf                                      </v>
      </c>
      <c r="C365" s="14">
        <f t="shared" si="33"/>
        <v>3</v>
      </c>
      <c r="D365" s="8">
        <f>Daten!E365</f>
        <v>11952</v>
      </c>
      <c r="E365" s="9">
        <f>Daten!D365</f>
        <v>0</v>
      </c>
      <c r="F365" s="8">
        <f t="shared" si="34"/>
        <v>19920</v>
      </c>
      <c r="H365" s="25">
        <f t="shared" ca="1" si="35"/>
        <v>111512</v>
      </c>
      <c r="I365" s="7">
        <f t="shared" ca="1" si="36"/>
        <v>31</v>
      </c>
      <c r="J365" s="25">
        <f ca="1">IF(I365=0,0,COUNTIF(I$19:$I365,C365*10+1))</f>
        <v>44</v>
      </c>
      <c r="K365" s="20">
        <f t="shared" ca="1" si="37"/>
        <v>0</v>
      </c>
      <c r="L365" s="23">
        <f t="shared" ca="1" si="38"/>
        <v>111512</v>
      </c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1:44" x14ac:dyDescent="0.2">
      <c r="A366" s="14">
        <f>Daten!A366</f>
        <v>30608</v>
      </c>
      <c r="B366" s="7" t="str">
        <f>Daten!B366</f>
        <v xml:space="preserve">Enzesfeld-Lindabrunn                              </v>
      </c>
      <c r="C366" s="14">
        <f t="shared" si="33"/>
        <v>3</v>
      </c>
      <c r="D366" s="8">
        <f>Daten!E366</f>
        <v>4293</v>
      </c>
      <c r="E366" s="9">
        <f>Daten!D366</f>
        <v>0</v>
      </c>
      <c r="F366" s="8">
        <f t="shared" si="34"/>
        <v>6920.059701492537</v>
      </c>
      <c r="H366" s="25">
        <f t="shared" ca="1" si="35"/>
        <v>38739</v>
      </c>
      <c r="I366" s="7">
        <f t="shared" ca="1" si="36"/>
        <v>31</v>
      </c>
      <c r="J366" s="25">
        <f ca="1">IF(I366=0,0,COUNTIF(I$19:$I366,C366*10+1))</f>
        <v>45</v>
      </c>
      <c r="K366" s="20">
        <f t="shared" ca="1" si="37"/>
        <v>0</v>
      </c>
      <c r="L366" s="23">
        <f t="shared" ca="1" si="38"/>
        <v>38739</v>
      </c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</row>
    <row r="367" spans="1:44" x14ac:dyDescent="0.2">
      <c r="A367" s="14">
        <f>Daten!A367</f>
        <v>30609</v>
      </c>
      <c r="B367" s="7" t="str">
        <f>Daten!B367</f>
        <v xml:space="preserve">Furth an der Triesting                            </v>
      </c>
      <c r="C367" s="14">
        <f t="shared" si="33"/>
        <v>3</v>
      </c>
      <c r="D367" s="8">
        <f>Daten!E367</f>
        <v>871</v>
      </c>
      <c r="E367" s="9">
        <f>Daten!D367</f>
        <v>0</v>
      </c>
      <c r="F367" s="8">
        <f t="shared" si="34"/>
        <v>1404</v>
      </c>
      <c r="H367" s="25">
        <f t="shared" ca="1" si="35"/>
        <v>7860</v>
      </c>
      <c r="I367" s="7">
        <f t="shared" ca="1" si="36"/>
        <v>31</v>
      </c>
      <c r="J367" s="25">
        <f ca="1">IF(I367=0,0,COUNTIF(I$19:$I367,C367*10+1))</f>
        <v>46</v>
      </c>
      <c r="K367" s="20">
        <f t="shared" ca="1" si="37"/>
        <v>0</v>
      </c>
      <c r="L367" s="23">
        <f t="shared" ca="1" si="38"/>
        <v>7860</v>
      </c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</row>
    <row r="368" spans="1:44" x14ac:dyDescent="0.2">
      <c r="A368" s="14">
        <f>Daten!A368</f>
        <v>30612</v>
      </c>
      <c r="B368" s="7" t="str">
        <f>Daten!B368</f>
        <v xml:space="preserve">Günselsdorf                                      </v>
      </c>
      <c r="C368" s="14">
        <f t="shared" si="33"/>
        <v>3</v>
      </c>
      <c r="D368" s="8">
        <f>Daten!E368</f>
        <v>1742</v>
      </c>
      <c r="E368" s="9">
        <f>Daten!D368</f>
        <v>0</v>
      </c>
      <c r="F368" s="8">
        <f t="shared" si="34"/>
        <v>2808</v>
      </c>
      <c r="H368" s="25">
        <f t="shared" ca="1" si="35"/>
        <v>15719</v>
      </c>
      <c r="I368" s="7">
        <f t="shared" ca="1" si="36"/>
        <v>31</v>
      </c>
      <c r="J368" s="25">
        <f ca="1">IF(I368=0,0,COUNTIF(I$19:$I368,C368*10+1))</f>
        <v>47</v>
      </c>
      <c r="K368" s="20">
        <f t="shared" ca="1" si="37"/>
        <v>0</v>
      </c>
      <c r="L368" s="23">
        <f t="shared" ca="1" si="38"/>
        <v>15719</v>
      </c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1:44" x14ac:dyDescent="0.2">
      <c r="A369" s="14">
        <f>Daten!A369</f>
        <v>30613</v>
      </c>
      <c r="B369" s="7" t="str">
        <f>Daten!B369</f>
        <v xml:space="preserve">Heiligenkreuz                                     </v>
      </c>
      <c r="C369" s="14">
        <f t="shared" si="33"/>
        <v>3</v>
      </c>
      <c r="D369" s="8">
        <f>Daten!E369</f>
        <v>1617</v>
      </c>
      <c r="E369" s="9">
        <f>Daten!D369</f>
        <v>0</v>
      </c>
      <c r="F369" s="8">
        <f t="shared" si="34"/>
        <v>2606.5074626865671</v>
      </c>
      <c r="H369" s="25">
        <f t="shared" ca="1" si="35"/>
        <v>14591</v>
      </c>
      <c r="I369" s="7">
        <f t="shared" ca="1" si="36"/>
        <v>31</v>
      </c>
      <c r="J369" s="25">
        <f ca="1">IF(I369=0,0,COUNTIF(I$19:$I369,C369*10+1))</f>
        <v>48</v>
      </c>
      <c r="K369" s="20">
        <f t="shared" ca="1" si="37"/>
        <v>0</v>
      </c>
      <c r="L369" s="23">
        <f t="shared" ca="1" si="38"/>
        <v>14591</v>
      </c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1:44" x14ac:dyDescent="0.2">
      <c r="A370" s="14">
        <f>Daten!A370</f>
        <v>30614</v>
      </c>
      <c r="B370" s="7" t="str">
        <f>Daten!B370</f>
        <v xml:space="preserve">Hernstein                                         </v>
      </c>
      <c r="C370" s="14">
        <f t="shared" si="33"/>
        <v>3</v>
      </c>
      <c r="D370" s="8">
        <f>Daten!E370</f>
        <v>1578</v>
      </c>
      <c r="E370" s="9">
        <f>Daten!D370</f>
        <v>0</v>
      </c>
      <c r="F370" s="8">
        <f t="shared" si="34"/>
        <v>2543.6417910447763</v>
      </c>
      <c r="H370" s="25">
        <f t="shared" ca="1" si="35"/>
        <v>14239</v>
      </c>
      <c r="I370" s="7">
        <f t="shared" ca="1" si="36"/>
        <v>31</v>
      </c>
      <c r="J370" s="25">
        <f ca="1">IF(I370=0,0,COUNTIF(I$19:$I370,C370*10+1))</f>
        <v>49</v>
      </c>
      <c r="K370" s="20">
        <f t="shared" ca="1" si="37"/>
        <v>0</v>
      </c>
      <c r="L370" s="23">
        <f t="shared" ca="1" si="38"/>
        <v>14239</v>
      </c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1:44" x14ac:dyDescent="0.2">
      <c r="A371" s="14">
        <f>Daten!A371</f>
        <v>30615</v>
      </c>
      <c r="B371" s="7" t="str">
        <f>Daten!B371</f>
        <v xml:space="preserve">Hirtenberg                                        </v>
      </c>
      <c r="C371" s="14">
        <f t="shared" si="33"/>
        <v>3</v>
      </c>
      <c r="D371" s="8">
        <f>Daten!E371</f>
        <v>2631</v>
      </c>
      <c r="E371" s="9">
        <f>Daten!D371</f>
        <v>0</v>
      </c>
      <c r="F371" s="8">
        <f t="shared" si="34"/>
        <v>4241.0149253731342</v>
      </c>
      <c r="H371" s="25">
        <f t="shared" ca="1" si="35"/>
        <v>23741</v>
      </c>
      <c r="I371" s="7">
        <f t="shared" ca="1" si="36"/>
        <v>31</v>
      </c>
      <c r="J371" s="25">
        <f ca="1">IF(I371=0,0,COUNTIF(I$19:$I371,C371*10+1))</f>
        <v>50</v>
      </c>
      <c r="K371" s="20">
        <f t="shared" ca="1" si="37"/>
        <v>0</v>
      </c>
      <c r="L371" s="23">
        <f t="shared" ca="1" si="38"/>
        <v>23741</v>
      </c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1:44" x14ac:dyDescent="0.2">
      <c r="A372" s="14">
        <f>Daten!A372</f>
        <v>30616</v>
      </c>
      <c r="B372" s="7" t="str">
        <f>Daten!B372</f>
        <v xml:space="preserve">Klausen-Leopoldsdorf                              </v>
      </c>
      <c r="C372" s="14">
        <f t="shared" si="33"/>
        <v>3</v>
      </c>
      <c r="D372" s="8">
        <f>Daten!E372</f>
        <v>1676</v>
      </c>
      <c r="E372" s="9">
        <f>Daten!D372</f>
        <v>0</v>
      </c>
      <c r="F372" s="8">
        <f t="shared" si="34"/>
        <v>2701.6119402985073</v>
      </c>
      <c r="H372" s="25">
        <f t="shared" ca="1" si="35"/>
        <v>15124</v>
      </c>
      <c r="I372" s="7">
        <f t="shared" ca="1" si="36"/>
        <v>31</v>
      </c>
      <c r="J372" s="25">
        <f ca="1">IF(I372=0,0,COUNTIF(I$19:$I372,C372*10+1))</f>
        <v>51</v>
      </c>
      <c r="K372" s="20">
        <f t="shared" ca="1" si="37"/>
        <v>0</v>
      </c>
      <c r="L372" s="23">
        <f t="shared" ca="1" si="38"/>
        <v>15124</v>
      </c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1:44" x14ac:dyDescent="0.2">
      <c r="A373" s="14">
        <f>Daten!A373</f>
        <v>30618</v>
      </c>
      <c r="B373" s="7" t="str">
        <f>Daten!B373</f>
        <v xml:space="preserve">Kottingbrunn                                      </v>
      </c>
      <c r="C373" s="14">
        <f t="shared" si="33"/>
        <v>3</v>
      </c>
      <c r="D373" s="8">
        <f>Daten!E373</f>
        <v>7518</v>
      </c>
      <c r="E373" s="9">
        <f>Daten!D373</f>
        <v>0</v>
      </c>
      <c r="F373" s="8">
        <f t="shared" si="34"/>
        <v>12118.567164179105</v>
      </c>
      <c r="H373" s="25">
        <f t="shared" ca="1" si="35"/>
        <v>67840</v>
      </c>
      <c r="I373" s="7">
        <f t="shared" ca="1" si="36"/>
        <v>31</v>
      </c>
      <c r="J373" s="25">
        <f ca="1">IF(I373=0,0,COUNTIF(I$19:$I373,C373*10+1))</f>
        <v>52</v>
      </c>
      <c r="K373" s="20">
        <f t="shared" ca="1" si="37"/>
        <v>0</v>
      </c>
      <c r="L373" s="23">
        <f t="shared" ca="1" si="38"/>
        <v>67840</v>
      </c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1:44" x14ac:dyDescent="0.2">
      <c r="A374" s="14">
        <f>Daten!A374</f>
        <v>30620</v>
      </c>
      <c r="B374" s="7" t="str">
        <f>Daten!B374</f>
        <v xml:space="preserve">Leobersdorf                                       </v>
      </c>
      <c r="C374" s="14">
        <f t="shared" si="33"/>
        <v>3</v>
      </c>
      <c r="D374" s="8">
        <f>Daten!E374</f>
        <v>5270</v>
      </c>
      <c r="E374" s="9">
        <f>Daten!D374</f>
        <v>0</v>
      </c>
      <c r="F374" s="8">
        <f t="shared" si="34"/>
        <v>8494.9253731343288</v>
      </c>
      <c r="H374" s="25">
        <f t="shared" ca="1" si="35"/>
        <v>47555</v>
      </c>
      <c r="I374" s="7">
        <f t="shared" ca="1" si="36"/>
        <v>31</v>
      </c>
      <c r="J374" s="25">
        <f ca="1">IF(I374=0,0,COUNTIF(I$19:$I374,C374*10+1))</f>
        <v>53</v>
      </c>
      <c r="K374" s="20">
        <f t="shared" ca="1" si="37"/>
        <v>0</v>
      </c>
      <c r="L374" s="23">
        <f t="shared" ca="1" si="38"/>
        <v>47555</v>
      </c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</row>
    <row r="375" spans="1:44" x14ac:dyDescent="0.2">
      <c r="A375" s="14">
        <f>Daten!A375</f>
        <v>30621</v>
      </c>
      <c r="B375" s="7" t="str">
        <f>Daten!B375</f>
        <v xml:space="preserve">Mitterndorf an der Fischa                         </v>
      </c>
      <c r="C375" s="14">
        <f t="shared" si="33"/>
        <v>3</v>
      </c>
      <c r="D375" s="8">
        <f>Daten!E375</f>
        <v>3084</v>
      </c>
      <c r="E375" s="9">
        <f>Daten!D375</f>
        <v>0</v>
      </c>
      <c r="F375" s="8">
        <f t="shared" si="34"/>
        <v>4971.2238805970146</v>
      </c>
      <c r="H375" s="25">
        <f t="shared" ca="1" si="35"/>
        <v>27829</v>
      </c>
      <c r="I375" s="7">
        <f t="shared" ca="1" si="36"/>
        <v>31</v>
      </c>
      <c r="J375" s="25">
        <f ca="1">IF(I375=0,0,COUNTIF(I$19:$I375,C375*10+1))</f>
        <v>54</v>
      </c>
      <c r="K375" s="20">
        <f t="shared" ca="1" si="37"/>
        <v>0</v>
      </c>
      <c r="L375" s="23">
        <f t="shared" ca="1" si="38"/>
        <v>27829</v>
      </c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</row>
    <row r="376" spans="1:44" x14ac:dyDescent="0.2">
      <c r="A376" s="14">
        <f>Daten!A376</f>
        <v>30623</v>
      </c>
      <c r="B376" s="7" t="str">
        <f>Daten!B376</f>
        <v xml:space="preserve">Oberwaltersdorf                                   </v>
      </c>
      <c r="C376" s="14">
        <f t="shared" si="33"/>
        <v>3</v>
      </c>
      <c r="D376" s="8">
        <f>Daten!E376</f>
        <v>5186</v>
      </c>
      <c r="E376" s="9">
        <f>Daten!D376</f>
        <v>0</v>
      </c>
      <c r="F376" s="8">
        <f t="shared" si="34"/>
        <v>8359.5223880597023</v>
      </c>
      <c r="H376" s="25">
        <f t="shared" ca="1" si="35"/>
        <v>46797</v>
      </c>
      <c r="I376" s="7">
        <f t="shared" ca="1" si="36"/>
        <v>31</v>
      </c>
      <c r="J376" s="25">
        <f ca="1">IF(I376=0,0,COUNTIF(I$19:$I376,C376*10+1))</f>
        <v>55</v>
      </c>
      <c r="K376" s="20">
        <f t="shared" ca="1" si="37"/>
        <v>0</v>
      </c>
      <c r="L376" s="23">
        <f t="shared" ca="1" si="38"/>
        <v>46797</v>
      </c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1:44" x14ac:dyDescent="0.2">
      <c r="A377" s="14">
        <f>Daten!A377</f>
        <v>30625</v>
      </c>
      <c r="B377" s="7" t="str">
        <f>Daten!B377</f>
        <v xml:space="preserve">Pfaffstätten                                     </v>
      </c>
      <c r="C377" s="14">
        <f t="shared" si="33"/>
        <v>3</v>
      </c>
      <c r="D377" s="8">
        <f>Daten!E377</f>
        <v>3495</v>
      </c>
      <c r="E377" s="9">
        <f>Daten!D377</f>
        <v>0</v>
      </c>
      <c r="F377" s="8">
        <f t="shared" si="34"/>
        <v>5633.7313432835817</v>
      </c>
      <c r="H377" s="25">
        <f t="shared" ca="1" si="35"/>
        <v>31538</v>
      </c>
      <c r="I377" s="7">
        <f t="shared" ca="1" si="36"/>
        <v>31</v>
      </c>
      <c r="J377" s="25">
        <f ca="1">IF(I377=0,0,COUNTIF(I$19:$I377,C377*10+1))</f>
        <v>56</v>
      </c>
      <c r="K377" s="20">
        <f t="shared" ca="1" si="37"/>
        <v>0</v>
      </c>
      <c r="L377" s="23">
        <f t="shared" ca="1" si="38"/>
        <v>31538</v>
      </c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1:44" x14ac:dyDescent="0.2">
      <c r="A378" s="14">
        <f>Daten!A378</f>
        <v>30626</v>
      </c>
      <c r="B378" s="7" t="str">
        <f>Daten!B378</f>
        <v xml:space="preserve">Pottendorf                                        </v>
      </c>
      <c r="C378" s="14">
        <f t="shared" si="33"/>
        <v>3</v>
      </c>
      <c r="D378" s="8">
        <f>Daten!E378</f>
        <v>7642</v>
      </c>
      <c r="E378" s="9">
        <f>Daten!D378</f>
        <v>0</v>
      </c>
      <c r="F378" s="8">
        <f t="shared" si="34"/>
        <v>12318.447761194029</v>
      </c>
      <c r="H378" s="25">
        <f t="shared" ca="1" si="35"/>
        <v>68959</v>
      </c>
      <c r="I378" s="7">
        <f t="shared" ca="1" si="36"/>
        <v>31</v>
      </c>
      <c r="J378" s="25">
        <f ca="1">IF(I378=0,0,COUNTIF(I$19:$I378,C378*10+1))</f>
        <v>57</v>
      </c>
      <c r="K378" s="20">
        <f t="shared" ca="1" si="37"/>
        <v>0</v>
      </c>
      <c r="L378" s="23">
        <f t="shared" ca="1" si="38"/>
        <v>68959</v>
      </c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1:44" x14ac:dyDescent="0.2">
      <c r="A379" s="14">
        <f>Daten!A379</f>
        <v>30627</v>
      </c>
      <c r="B379" s="7" t="str">
        <f>Daten!B379</f>
        <v xml:space="preserve">Pottenstein                                       </v>
      </c>
      <c r="C379" s="14">
        <f t="shared" si="33"/>
        <v>3</v>
      </c>
      <c r="D379" s="8">
        <f>Daten!E379</f>
        <v>2960</v>
      </c>
      <c r="E379" s="9">
        <f>Daten!D379</f>
        <v>0</v>
      </c>
      <c r="F379" s="8">
        <f t="shared" si="34"/>
        <v>4771.3432835820895</v>
      </c>
      <c r="H379" s="25">
        <f t="shared" ca="1" si="35"/>
        <v>26710</v>
      </c>
      <c r="I379" s="7">
        <f t="shared" ca="1" si="36"/>
        <v>31</v>
      </c>
      <c r="J379" s="25">
        <f ca="1">IF(I379=0,0,COUNTIF(I$19:$I379,C379*10+1))</f>
        <v>58</v>
      </c>
      <c r="K379" s="20">
        <f t="shared" ca="1" si="37"/>
        <v>0</v>
      </c>
      <c r="L379" s="23">
        <f t="shared" ca="1" si="38"/>
        <v>26710</v>
      </c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1:44" x14ac:dyDescent="0.2">
      <c r="A380" s="14">
        <f>Daten!A380</f>
        <v>30629</v>
      </c>
      <c r="B380" s="7" t="str">
        <f>Daten!B380</f>
        <v xml:space="preserve">Reisenberg                                        </v>
      </c>
      <c r="C380" s="14">
        <f t="shared" si="33"/>
        <v>3</v>
      </c>
      <c r="D380" s="8">
        <f>Daten!E380</f>
        <v>1766</v>
      </c>
      <c r="E380" s="9">
        <f>Daten!D380</f>
        <v>0</v>
      </c>
      <c r="F380" s="8">
        <f t="shared" si="34"/>
        <v>2846.686567164179</v>
      </c>
      <c r="H380" s="25">
        <f t="shared" ca="1" si="35"/>
        <v>15936</v>
      </c>
      <c r="I380" s="7">
        <f t="shared" ca="1" si="36"/>
        <v>31</v>
      </c>
      <c r="J380" s="25">
        <f ca="1">IF(I380=0,0,COUNTIF(I$19:$I380,C380*10+1))</f>
        <v>59</v>
      </c>
      <c r="K380" s="20">
        <f t="shared" ca="1" si="37"/>
        <v>0</v>
      </c>
      <c r="L380" s="23">
        <f t="shared" ca="1" si="38"/>
        <v>15936</v>
      </c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1:44" x14ac:dyDescent="0.2">
      <c r="A381" s="14">
        <f>Daten!A381</f>
        <v>30631</v>
      </c>
      <c r="B381" s="7" t="str">
        <f>Daten!B381</f>
        <v xml:space="preserve">Schönau an der Triesting                         </v>
      </c>
      <c r="C381" s="14">
        <f t="shared" si="33"/>
        <v>3</v>
      </c>
      <c r="D381" s="8">
        <f>Daten!E381</f>
        <v>2119</v>
      </c>
      <c r="E381" s="9">
        <f>Daten!D381</f>
        <v>0</v>
      </c>
      <c r="F381" s="8">
        <f t="shared" si="34"/>
        <v>3415.7014925373132</v>
      </c>
      <c r="H381" s="25">
        <f t="shared" ca="1" si="35"/>
        <v>19121</v>
      </c>
      <c r="I381" s="7">
        <f t="shared" ca="1" si="36"/>
        <v>31</v>
      </c>
      <c r="J381" s="25">
        <f ca="1">IF(I381=0,0,COUNTIF(I$19:$I381,C381*10+1))</f>
        <v>60</v>
      </c>
      <c r="K381" s="20">
        <f t="shared" ca="1" si="37"/>
        <v>0</v>
      </c>
      <c r="L381" s="23">
        <f t="shared" ca="1" si="38"/>
        <v>19121</v>
      </c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1:44" x14ac:dyDescent="0.2">
      <c r="A382" s="14">
        <f>Daten!A382</f>
        <v>30633</v>
      </c>
      <c r="B382" s="7" t="str">
        <f>Daten!B382</f>
        <v xml:space="preserve">Seibersdorf                                       </v>
      </c>
      <c r="C382" s="14">
        <f t="shared" si="33"/>
        <v>3</v>
      </c>
      <c r="D382" s="8">
        <f>Daten!E382</f>
        <v>1582</v>
      </c>
      <c r="E382" s="9">
        <f>Daten!D382</f>
        <v>0</v>
      </c>
      <c r="F382" s="8">
        <f t="shared" si="34"/>
        <v>2550.0895522388059</v>
      </c>
      <c r="H382" s="25">
        <f t="shared" ca="1" si="35"/>
        <v>14275</v>
      </c>
      <c r="I382" s="7">
        <f t="shared" ca="1" si="36"/>
        <v>31</v>
      </c>
      <c r="J382" s="25">
        <f ca="1">IF(I382=0,0,COUNTIF(I$19:$I382,C382*10+1))</f>
        <v>61</v>
      </c>
      <c r="K382" s="20">
        <f t="shared" ca="1" si="37"/>
        <v>0</v>
      </c>
      <c r="L382" s="23">
        <f t="shared" ca="1" si="38"/>
        <v>14275</v>
      </c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1:44" x14ac:dyDescent="0.2">
      <c r="A383" s="14">
        <f>Daten!A383</f>
        <v>30635</v>
      </c>
      <c r="B383" s="7" t="str">
        <f>Daten!B383</f>
        <v xml:space="preserve">Sooß                                             </v>
      </c>
      <c r="C383" s="14">
        <f t="shared" si="33"/>
        <v>3</v>
      </c>
      <c r="D383" s="8">
        <f>Daten!E383</f>
        <v>1065</v>
      </c>
      <c r="E383" s="9">
        <f>Daten!D383</f>
        <v>0</v>
      </c>
      <c r="F383" s="8">
        <f t="shared" si="34"/>
        <v>1716.7164179104477</v>
      </c>
      <c r="H383" s="25">
        <f t="shared" ca="1" si="35"/>
        <v>9610</v>
      </c>
      <c r="I383" s="7">
        <f t="shared" ca="1" si="36"/>
        <v>31</v>
      </c>
      <c r="J383" s="25">
        <f ca="1">IF(I383=0,0,COUNTIF(I$19:$I383,C383*10+1))</f>
        <v>62</v>
      </c>
      <c r="K383" s="20">
        <f t="shared" ca="1" si="37"/>
        <v>0</v>
      </c>
      <c r="L383" s="23">
        <f t="shared" ca="1" si="38"/>
        <v>9610</v>
      </c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1:44" x14ac:dyDescent="0.2">
      <c r="A384" s="14">
        <f>Daten!A384</f>
        <v>30636</v>
      </c>
      <c r="B384" s="7" t="str">
        <f>Daten!B384</f>
        <v xml:space="preserve">Tattendorf                                        </v>
      </c>
      <c r="C384" s="14">
        <f t="shared" si="33"/>
        <v>3</v>
      </c>
      <c r="D384" s="8">
        <f>Daten!E384</f>
        <v>1443</v>
      </c>
      <c r="E384" s="9">
        <f>Daten!D384</f>
        <v>0</v>
      </c>
      <c r="F384" s="8">
        <f t="shared" si="34"/>
        <v>2326.0298507462685</v>
      </c>
      <c r="H384" s="25">
        <f t="shared" ca="1" si="35"/>
        <v>13021</v>
      </c>
      <c r="I384" s="7">
        <f t="shared" ca="1" si="36"/>
        <v>31</v>
      </c>
      <c r="J384" s="25">
        <f ca="1">IF(I384=0,0,COUNTIF(I$19:$I384,C384*10+1))</f>
        <v>63</v>
      </c>
      <c r="K384" s="20">
        <f t="shared" ca="1" si="37"/>
        <v>0</v>
      </c>
      <c r="L384" s="23">
        <f t="shared" ca="1" si="38"/>
        <v>13021</v>
      </c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1:44" x14ac:dyDescent="0.2">
      <c r="A385" s="14">
        <f>Daten!A385</f>
        <v>30637</v>
      </c>
      <c r="B385" s="7" t="str">
        <f>Daten!B385</f>
        <v xml:space="preserve">Teesdorf                                          </v>
      </c>
      <c r="C385" s="14">
        <f t="shared" si="33"/>
        <v>3</v>
      </c>
      <c r="D385" s="8">
        <f>Daten!E385</f>
        <v>1885</v>
      </c>
      <c r="E385" s="9">
        <f>Daten!D385</f>
        <v>0</v>
      </c>
      <c r="F385" s="8">
        <f t="shared" si="34"/>
        <v>3038.5074626865671</v>
      </c>
      <c r="H385" s="25">
        <f t="shared" ca="1" si="35"/>
        <v>17010</v>
      </c>
      <c r="I385" s="7">
        <f t="shared" ca="1" si="36"/>
        <v>31</v>
      </c>
      <c r="J385" s="25">
        <f ca="1">IF(I385=0,0,COUNTIF(I$19:$I385,C385*10+1))</f>
        <v>64</v>
      </c>
      <c r="K385" s="20">
        <f t="shared" ca="1" si="37"/>
        <v>0</v>
      </c>
      <c r="L385" s="23">
        <f t="shared" ca="1" si="38"/>
        <v>17010</v>
      </c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1:44" x14ac:dyDescent="0.2">
      <c r="A386" s="14">
        <f>Daten!A386</f>
        <v>30639</v>
      </c>
      <c r="B386" s="7" t="str">
        <f>Daten!B386</f>
        <v xml:space="preserve">Traiskirchen                                      </v>
      </c>
      <c r="C386" s="14">
        <f t="shared" si="33"/>
        <v>3</v>
      </c>
      <c r="D386" s="8">
        <f>Daten!E386</f>
        <v>19665</v>
      </c>
      <c r="E386" s="9">
        <f>Daten!D386</f>
        <v>0</v>
      </c>
      <c r="F386" s="8">
        <f t="shared" si="34"/>
        <v>38325</v>
      </c>
      <c r="H386" s="25">
        <f t="shared" ca="1" si="35"/>
        <v>214544</v>
      </c>
      <c r="I386" s="7">
        <f t="shared" ca="1" si="36"/>
        <v>31</v>
      </c>
      <c r="J386" s="25">
        <f ca="1">IF(I386=0,0,COUNTIF(I$19:$I386,C386*10+1))</f>
        <v>65</v>
      </c>
      <c r="K386" s="20">
        <f t="shared" ca="1" si="37"/>
        <v>0</v>
      </c>
      <c r="L386" s="23">
        <f t="shared" ca="1" si="38"/>
        <v>214544</v>
      </c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1:44" x14ac:dyDescent="0.2">
      <c r="A387" s="14">
        <f>Daten!A387</f>
        <v>30641</v>
      </c>
      <c r="B387" s="7" t="str">
        <f>Daten!B387</f>
        <v xml:space="preserve">Trumau                                            </v>
      </c>
      <c r="C387" s="14">
        <f t="shared" si="33"/>
        <v>3</v>
      </c>
      <c r="D387" s="8">
        <f>Daten!E387</f>
        <v>3744</v>
      </c>
      <c r="E387" s="9">
        <f>Daten!D387</f>
        <v>0</v>
      </c>
      <c r="F387" s="8">
        <f t="shared" si="34"/>
        <v>6035.1044776119406</v>
      </c>
      <c r="H387" s="25">
        <f t="shared" ca="1" si="35"/>
        <v>33785</v>
      </c>
      <c r="I387" s="7">
        <f t="shared" ca="1" si="36"/>
        <v>31</v>
      </c>
      <c r="J387" s="25">
        <f ca="1">IF(I387=0,0,COUNTIF(I$19:$I387,C387*10+1))</f>
        <v>66</v>
      </c>
      <c r="K387" s="20">
        <f t="shared" ca="1" si="37"/>
        <v>0</v>
      </c>
      <c r="L387" s="23">
        <f t="shared" ca="1" si="38"/>
        <v>33785</v>
      </c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1:44" x14ac:dyDescent="0.2">
      <c r="A388" s="14">
        <f>Daten!A388</f>
        <v>30645</v>
      </c>
      <c r="B388" s="7" t="str">
        <f>Daten!B388</f>
        <v xml:space="preserve">Weissenbach an der Triesting                      </v>
      </c>
      <c r="C388" s="14">
        <f t="shared" si="33"/>
        <v>3</v>
      </c>
      <c r="D388" s="8">
        <f>Daten!E388</f>
        <v>1709</v>
      </c>
      <c r="E388" s="9">
        <f>Daten!D388</f>
        <v>0</v>
      </c>
      <c r="F388" s="8">
        <f t="shared" si="34"/>
        <v>2754.8059701492539</v>
      </c>
      <c r="H388" s="25">
        <f t="shared" ca="1" si="35"/>
        <v>15421</v>
      </c>
      <c r="I388" s="7">
        <f t="shared" ca="1" si="36"/>
        <v>31</v>
      </c>
      <c r="J388" s="25">
        <f ca="1">IF(I388=0,0,COUNTIF(I$19:$I388,C388*10+1))</f>
        <v>67</v>
      </c>
      <c r="K388" s="20">
        <f t="shared" ca="1" si="37"/>
        <v>0</v>
      </c>
      <c r="L388" s="23">
        <f t="shared" ca="1" si="38"/>
        <v>15421</v>
      </c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1:44" x14ac:dyDescent="0.2">
      <c r="A389" s="14">
        <f>Daten!A389</f>
        <v>30646</v>
      </c>
      <c r="B389" s="7" t="str">
        <f>Daten!B389</f>
        <v xml:space="preserve">Blumau-Neurißhof                                 </v>
      </c>
      <c r="C389" s="14">
        <f t="shared" si="33"/>
        <v>3</v>
      </c>
      <c r="D389" s="8">
        <f>Daten!E389</f>
        <v>1925</v>
      </c>
      <c r="E389" s="9">
        <f>Daten!D389</f>
        <v>0</v>
      </c>
      <c r="F389" s="8">
        <f t="shared" si="34"/>
        <v>3102.9850746268658</v>
      </c>
      <c r="H389" s="25">
        <f t="shared" ca="1" si="35"/>
        <v>17371</v>
      </c>
      <c r="I389" s="7">
        <f t="shared" ca="1" si="36"/>
        <v>31</v>
      </c>
      <c r="J389" s="25">
        <f ca="1">IF(I389=0,0,COUNTIF(I$19:$I389,C389*10+1))</f>
        <v>68</v>
      </c>
      <c r="K389" s="20">
        <f t="shared" ca="1" si="37"/>
        <v>0</v>
      </c>
      <c r="L389" s="23">
        <f t="shared" ca="1" si="38"/>
        <v>17371</v>
      </c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1:44" x14ac:dyDescent="0.2">
      <c r="A390" s="14">
        <f>Daten!A390</f>
        <v>30701</v>
      </c>
      <c r="B390" s="7" t="str">
        <f>Daten!B390</f>
        <v xml:space="preserve">Au am Leithaberge                                 </v>
      </c>
      <c r="C390" s="14">
        <f t="shared" si="33"/>
        <v>3</v>
      </c>
      <c r="D390" s="8">
        <f>Daten!E390</f>
        <v>949</v>
      </c>
      <c r="E390" s="9">
        <f>Daten!D390</f>
        <v>0</v>
      </c>
      <c r="F390" s="8">
        <f t="shared" si="34"/>
        <v>1529.7313432835822</v>
      </c>
      <c r="H390" s="25">
        <f t="shared" ca="1" si="35"/>
        <v>8563</v>
      </c>
      <c r="I390" s="7">
        <f t="shared" ca="1" si="36"/>
        <v>31</v>
      </c>
      <c r="J390" s="25">
        <f ca="1">IF(I390=0,0,COUNTIF(I$19:$I390,C390*10+1))</f>
        <v>69</v>
      </c>
      <c r="K390" s="20">
        <f t="shared" ca="1" si="37"/>
        <v>0</v>
      </c>
      <c r="L390" s="23">
        <f t="shared" ca="1" si="38"/>
        <v>8563</v>
      </c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1:44" x14ac:dyDescent="0.2">
      <c r="A391" s="14">
        <f>Daten!A391</f>
        <v>30702</v>
      </c>
      <c r="B391" s="7" t="str">
        <f>Daten!B391</f>
        <v xml:space="preserve">Bad Deutsch-Altenburg                             </v>
      </c>
      <c r="C391" s="14">
        <f t="shared" si="33"/>
        <v>3</v>
      </c>
      <c r="D391" s="8">
        <f>Daten!E391</f>
        <v>1989</v>
      </c>
      <c r="E391" s="9">
        <f>Daten!D391</f>
        <v>0</v>
      </c>
      <c r="F391" s="8">
        <f t="shared" si="34"/>
        <v>3206.1492537313434</v>
      </c>
      <c r="H391" s="25">
        <f t="shared" ca="1" si="35"/>
        <v>17948</v>
      </c>
      <c r="I391" s="7">
        <f t="shared" ca="1" si="36"/>
        <v>31</v>
      </c>
      <c r="J391" s="25">
        <f ca="1">IF(I391=0,0,COUNTIF(I$19:$I391,C391*10+1))</f>
        <v>70</v>
      </c>
      <c r="K391" s="20">
        <f t="shared" ca="1" si="37"/>
        <v>0</v>
      </c>
      <c r="L391" s="23">
        <f t="shared" ca="1" si="38"/>
        <v>17948</v>
      </c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1:44" x14ac:dyDescent="0.2">
      <c r="A392" s="14">
        <f>Daten!A392</f>
        <v>30703</v>
      </c>
      <c r="B392" s="7" t="str">
        <f>Daten!B392</f>
        <v xml:space="preserve">Berg                                              </v>
      </c>
      <c r="C392" s="14">
        <f t="shared" si="33"/>
        <v>3</v>
      </c>
      <c r="D392" s="8">
        <f>Daten!E392</f>
        <v>981</v>
      </c>
      <c r="E392" s="9">
        <f>Daten!D392</f>
        <v>0</v>
      </c>
      <c r="F392" s="8">
        <f t="shared" si="34"/>
        <v>1581.3134328358208</v>
      </c>
      <c r="H392" s="25">
        <f t="shared" ca="1" si="35"/>
        <v>8852</v>
      </c>
      <c r="I392" s="7">
        <f t="shared" ca="1" si="36"/>
        <v>31</v>
      </c>
      <c r="J392" s="25">
        <f ca="1">IF(I392=0,0,COUNTIF(I$19:$I392,C392*10+1))</f>
        <v>71</v>
      </c>
      <c r="K392" s="20">
        <f t="shared" ca="1" si="37"/>
        <v>0</v>
      </c>
      <c r="L392" s="23">
        <f t="shared" ca="1" si="38"/>
        <v>8852</v>
      </c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1:44" x14ac:dyDescent="0.2">
      <c r="A393" s="14">
        <f>Daten!A393</f>
        <v>30704</v>
      </c>
      <c r="B393" s="7" t="str">
        <f>Daten!B393</f>
        <v xml:space="preserve">Bruck an der Leitha                               </v>
      </c>
      <c r="C393" s="14">
        <f t="shared" si="33"/>
        <v>3</v>
      </c>
      <c r="D393" s="8">
        <f>Daten!E393</f>
        <v>8510</v>
      </c>
      <c r="E393" s="9">
        <f>Daten!D393</f>
        <v>0</v>
      </c>
      <c r="F393" s="8">
        <f t="shared" si="34"/>
        <v>13717.611940298508</v>
      </c>
      <c r="H393" s="25">
        <f t="shared" ca="1" si="35"/>
        <v>76791</v>
      </c>
      <c r="I393" s="7">
        <f t="shared" ca="1" si="36"/>
        <v>31</v>
      </c>
      <c r="J393" s="25">
        <f ca="1">IF(I393=0,0,COUNTIF(I$19:$I393,C393*10+1))</f>
        <v>72</v>
      </c>
      <c r="K393" s="20">
        <f t="shared" ca="1" si="37"/>
        <v>0</v>
      </c>
      <c r="L393" s="23">
        <f t="shared" ca="1" si="38"/>
        <v>76791</v>
      </c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1:44" x14ac:dyDescent="0.2">
      <c r="A394" s="14">
        <f>Daten!A394</f>
        <v>30706</v>
      </c>
      <c r="B394" s="7" t="str">
        <f>Daten!B394</f>
        <v xml:space="preserve">Enzersdorf an der Fischa                          </v>
      </c>
      <c r="C394" s="14">
        <f t="shared" si="33"/>
        <v>3</v>
      </c>
      <c r="D394" s="8">
        <f>Daten!E394</f>
        <v>3605</v>
      </c>
      <c r="E394" s="9">
        <f>Daten!D394</f>
        <v>0</v>
      </c>
      <c r="F394" s="8">
        <f t="shared" si="34"/>
        <v>5811.0447761194027</v>
      </c>
      <c r="H394" s="25">
        <f t="shared" ca="1" si="35"/>
        <v>32530</v>
      </c>
      <c r="I394" s="7">
        <f t="shared" ca="1" si="36"/>
        <v>31</v>
      </c>
      <c r="J394" s="25">
        <f ca="1">IF(I394=0,0,COUNTIF(I$19:$I394,C394*10+1))</f>
        <v>73</v>
      </c>
      <c r="K394" s="20">
        <f t="shared" ca="1" si="37"/>
        <v>0</v>
      </c>
      <c r="L394" s="23">
        <f t="shared" ca="1" si="38"/>
        <v>32530</v>
      </c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1:44" x14ac:dyDescent="0.2">
      <c r="A395" s="14">
        <f>Daten!A395</f>
        <v>30708</v>
      </c>
      <c r="B395" s="7" t="str">
        <f>Daten!B395</f>
        <v xml:space="preserve">Göttlesbrunn-Arbesthal                           </v>
      </c>
      <c r="C395" s="14">
        <f t="shared" si="33"/>
        <v>3</v>
      </c>
      <c r="D395" s="8">
        <f>Daten!E395</f>
        <v>1469</v>
      </c>
      <c r="E395" s="9">
        <f>Daten!D395</f>
        <v>0</v>
      </c>
      <c r="F395" s="8">
        <f t="shared" si="34"/>
        <v>2367.9402985074626</v>
      </c>
      <c r="H395" s="25">
        <f t="shared" ca="1" si="35"/>
        <v>13256</v>
      </c>
      <c r="I395" s="7">
        <f t="shared" ca="1" si="36"/>
        <v>31</v>
      </c>
      <c r="J395" s="25">
        <f ca="1">IF(I395=0,0,COUNTIF(I$19:$I395,C395*10+1))</f>
        <v>74</v>
      </c>
      <c r="K395" s="20">
        <f t="shared" ca="1" si="37"/>
        <v>0</v>
      </c>
      <c r="L395" s="23">
        <f t="shared" ca="1" si="38"/>
        <v>13256</v>
      </c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1:44" x14ac:dyDescent="0.2">
      <c r="A396" s="14">
        <f>Daten!A396</f>
        <v>30709</v>
      </c>
      <c r="B396" s="7" t="str">
        <f>Daten!B396</f>
        <v xml:space="preserve">Götzendorf an der Leitha                         </v>
      </c>
      <c r="C396" s="14">
        <f t="shared" si="33"/>
        <v>3</v>
      </c>
      <c r="D396" s="8">
        <f>Daten!E396</f>
        <v>2238</v>
      </c>
      <c r="E396" s="9">
        <f>Daten!D396</f>
        <v>0</v>
      </c>
      <c r="F396" s="8">
        <f t="shared" si="34"/>
        <v>3607.5223880597014</v>
      </c>
      <c r="H396" s="25">
        <f t="shared" ca="1" si="35"/>
        <v>20195</v>
      </c>
      <c r="I396" s="7">
        <f t="shared" ca="1" si="36"/>
        <v>31</v>
      </c>
      <c r="J396" s="25">
        <f ca="1">IF(I396=0,0,COUNTIF(I$19:$I396,C396*10+1))</f>
        <v>75</v>
      </c>
      <c r="K396" s="20">
        <f t="shared" ca="1" si="37"/>
        <v>0</v>
      </c>
      <c r="L396" s="23">
        <f t="shared" ca="1" si="38"/>
        <v>20195</v>
      </c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1:44" x14ac:dyDescent="0.2">
      <c r="A397" s="14">
        <f>Daten!A397</f>
        <v>30710</v>
      </c>
      <c r="B397" s="7" t="str">
        <f>Daten!B397</f>
        <v xml:space="preserve">Hainburg a.d. Donau                               </v>
      </c>
      <c r="C397" s="14">
        <f t="shared" si="33"/>
        <v>3</v>
      </c>
      <c r="D397" s="8">
        <f>Daten!E397</f>
        <v>7000</v>
      </c>
      <c r="E397" s="9">
        <f>Daten!D397</f>
        <v>0</v>
      </c>
      <c r="F397" s="8">
        <f t="shared" si="34"/>
        <v>11283.582089552239</v>
      </c>
      <c r="H397" s="25">
        <f t="shared" ca="1" si="35"/>
        <v>63166</v>
      </c>
      <c r="I397" s="7">
        <f t="shared" ca="1" si="36"/>
        <v>31</v>
      </c>
      <c r="J397" s="25">
        <f ca="1">IF(I397=0,0,COUNTIF(I$19:$I397,C397*10+1))</f>
        <v>76</v>
      </c>
      <c r="K397" s="20">
        <f t="shared" ca="1" si="37"/>
        <v>0</v>
      </c>
      <c r="L397" s="23">
        <f t="shared" ca="1" si="38"/>
        <v>63166</v>
      </c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1:44" x14ac:dyDescent="0.2">
      <c r="A398" s="14">
        <f>Daten!A398</f>
        <v>30711</v>
      </c>
      <c r="B398" s="7" t="str">
        <f>Daten!B398</f>
        <v xml:space="preserve">Haslau-Maria Ellend                               </v>
      </c>
      <c r="C398" s="14">
        <f t="shared" si="33"/>
        <v>3</v>
      </c>
      <c r="D398" s="8">
        <f>Daten!E398</f>
        <v>2031</v>
      </c>
      <c r="E398" s="9">
        <f>Daten!D398</f>
        <v>0</v>
      </c>
      <c r="F398" s="8">
        <f t="shared" si="34"/>
        <v>3273.8507462686566</v>
      </c>
      <c r="H398" s="25">
        <f t="shared" ca="1" si="35"/>
        <v>18327</v>
      </c>
      <c r="I398" s="7">
        <f t="shared" ca="1" si="36"/>
        <v>31</v>
      </c>
      <c r="J398" s="25">
        <f ca="1">IF(I398=0,0,COUNTIF(I$19:$I398,C398*10+1))</f>
        <v>77</v>
      </c>
      <c r="K398" s="20">
        <f t="shared" ca="1" si="37"/>
        <v>0</v>
      </c>
      <c r="L398" s="23">
        <f t="shared" ca="1" si="38"/>
        <v>18327</v>
      </c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1:44" x14ac:dyDescent="0.2">
      <c r="A399" s="14">
        <f>Daten!A399</f>
        <v>30712</v>
      </c>
      <c r="B399" s="7" t="str">
        <f>Daten!B399</f>
        <v xml:space="preserve">Höflein                                          </v>
      </c>
      <c r="C399" s="14">
        <f t="shared" si="33"/>
        <v>3</v>
      </c>
      <c r="D399" s="8">
        <f>Daten!E399</f>
        <v>1212</v>
      </c>
      <c r="E399" s="9">
        <f>Daten!D399</f>
        <v>0</v>
      </c>
      <c r="F399" s="8">
        <f t="shared" si="34"/>
        <v>1953.6716417910447</v>
      </c>
      <c r="H399" s="25">
        <f t="shared" ca="1" si="35"/>
        <v>10937</v>
      </c>
      <c r="I399" s="7">
        <f t="shared" ca="1" si="36"/>
        <v>31</v>
      </c>
      <c r="J399" s="25">
        <f ca="1">IF(I399=0,0,COUNTIF(I$19:$I399,C399*10+1))</f>
        <v>78</v>
      </c>
      <c r="K399" s="20">
        <f t="shared" ca="1" si="37"/>
        <v>0</v>
      </c>
      <c r="L399" s="23">
        <f t="shared" ca="1" si="38"/>
        <v>10937</v>
      </c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1:44" x14ac:dyDescent="0.2">
      <c r="A400" s="14">
        <f>Daten!A400</f>
        <v>30713</v>
      </c>
      <c r="B400" s="7" t="str">
        <f>Daten!B400</f>
        <v xml:space="preserve">Hof am Leithaberge                                </v>
      </c>
      <c r="C400" s="14">
        <f t="shared" si="33"/>
        <v>3</v>
      </c>
      <c r="D400" s="8">
        <f>Daten!E400</f>
        <v>1676</v>
      </c>
      <c r="E400" s="9">
        <f>Daten!D400</f>
        <v>0</v>
      </c>
      <c r="F400" s="8">
        <f t="shared" si="34"/>
        <v>2701.6119402985073</v>
      </c>
      <c r="H400" s="25">
        <f t="shared" ca="1" si="35"/>
        <v>15124</v>
      </c>
      <c r="I400" s="7">
        <f t="shared" ca="1" si="36"/>
        <v>31</v>
      </c>
      <c r="J400" s="25">
        <f ca="1">IF(I400=0,0,COUNTIF(I$19:$I400,C400*10+1))</f>
        <v>79</v>
      </c>
      <c r="K400" s="20">
        <f t="shared" ca="1" si="37"/>
        <v>0</v>
      </c>
      <c r="L400" s="23">
        <f t="shared" ca="1" si="38"/>
        <v>15124</v>
      </c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1:44" x14ac:dyDescent="0.2">
      <c r="A401" s="14">
        <f>Daten!A401</f>
        <v>30715</v>
      </c>
      <c r="B401" s="7" t="str">
        <f>Daten!B401</f>
        <v xml:space="preserve">Hundsheim                                         </v>
      </c>
      <c r="C401" s="14">
        <f t="shared" si="33"/>
        <v>3</v>
      </c>
      <c r="D401" s="8">
        <f>Daten!E401</f>
        <v>665</v>
      </c>
      <c r="E401" s="9">
        <f>Daten!D401</f>
        <v>0</v>
      </c>
      <c r="F401" s="8">
        <f t="shared" si="34"/>
        <v>1071.9402985074628</v>
      </c>
      <c r="H401" s="25">
        <f t="shared" ca="1" si="35"/>
        <v>6001</v>
      </c>
      <c r="I401" s="7">
        <f t="shared" ca="1" si="36"/>
        <v>31</v>
      </c>
      <c r="J401" s="25">
        <f ca="1">IF(I401=0,0,COUNTIF(I$19:$I401,C401*10+1))</f>
        <v>80</v>
      </c>
      <c r="K401" s="20">
        <f t="shared" ca="1" si="37"/>
        <v>0</v>
      </c>
      <c r="L401" s="23">
        <f t="shared" ca="1" si="38"/>
        <v>6001</v>
      </c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1:44" x14ac:dyDescent="0.2">
      <c r="A402" s="14">
        <f>Daten!A402</f>
        <v>30716</v>
      </c>
      <c r="B402" s="7" t="str">
        <f>Daten!B402</f>
        <v xml:space="preserve">Mannersdorf am Leithagebirge                      </v>
      </c>
      <c r="C402" s="14">
        <f t="shared" si="33"/>
        <v>3</v>
      </c>
      <c r="D402" s="8">
        <f>Daten!E402</f>
        <v>4213</v>
      </c>
      <c r="E402" s="9">
        <f>Daten!D402</f>
        <v>0</v>
      </c>
      <c r="F402" s="8">
        <f t="shared" si="34"/>
        <v>6791.1044776119406</v>
      </c>
      <c r="H402" s="25">
        <f t="shared" ca="1" si="35"/>
        <v>38017</v>
      </c>
      <c r="I402" s="7">
        <f t="shared" ca="1" si="36"/>
        <v>31</v>
      </c>
      <c r="J402" s="25">
        <f ca="1">IF(I402=0,0,COUNTIF(I$19:$I402,C402*10+1))</f>
        <v>81</v>
      </c>
      <c r="K402" s="20">
        <f t="shared" ca="1" si="37"/>
        <v>0</v>
      </c>
      <c r="L402" s="23">
        <f t="shared" ca="1" si="38"/>
        <v>38017</v>
      </c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1:44" x14ac:dyDescent="0.2">
      <c r="A403" s="14">
        <f>Daten!A403</f>
        <v>30718</v>
      </c>
      <c r="B403" s="7" t="str">
        <f>Daten!B403</f>
        <v xml:space="preserve">Petronell-Carnuntum                               </v>
      </c>
      <c r="C403" s="14">
        <f t="shared" ref="C403:C466" si="39">INT(A403/10000)</f>
        <v>3</v>
      </c>
      <c r="D403" s="8">
        <f>Daten!E403</f>
        <v>1269</v>
      </c>
      <c r="E403" s="9">
        <f>Daten!D403</f>
        <v>0</v>
      </c>
      <c r="F403" s="8">
        <f t="shared" ref="F403:F466" si="40">IF(AND(E403=1,D403&lt;=20000),D403*2,IF(D403&lt;=10000,D403*(1+41/67),IF(D403&lt;=20000,D403*(1+2/3),IF(D403&lt;=50000,D403*(2),D403*(2+1/3))))+IF(AND(D403&gt;9000,D403&lt;=10000),(D403-9000)*(110/201),0)+IF(AND(D403&gt;18000,D403&lt;=20000),(D403-18000)*(3+1/3),0)+IF(AND(D403&gt;45000,D403&lt;=50000),(D403-45000)*(3+1/3),0))</f>
        <v>2045.5522388059701</v>
      </c>
      <c r="H403" s="25">
        <f t="shared" ref="H403:H466" ca="1" si="41">ROUND(OFFSET($G$6,C403,0)/OFFSET($F$6,C403,0)*F403,0)</f>
        <v>11451</v>
      </c>
      <c r="I403" s="7">
        <f t="shared" ref="I403:I466" ca="1" si="42">IF(H403&gt;0,C403*10+1,0)</f>
        <v>31</v>
      </c>
      <c r="J403" s="25">
        <f ca="1">IF(I403=0,0,COUNTIF(I$19:$I403,C403*10+1))</f>
        <v>82</v>
      </c>
      <c r="K403" s="20">
        <f t="shared" ref="K403:K466" ca="1" si="43">IF(J403=1,OFFSET($G$6,C403,0)-OFFSET($H$6,C403,0),0)</f>
        <v>0</v>
      </c>
      <c r="L403" s="23">
        <f t="shared" ref="L403:L466" ca="1" si="44">H403+K403</f>
        <v>11451</v>
      </c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1:44" x14ac:dyDescent="0.2">
      <c r="A404" s="14">
        <f>Daten!A404</f>
        <v>30719</v>
      </c>
      <c r="B404" s="7" t="str">
        <f>Daten!B404</f>
        <v xml:space="preserve">Prellenkirchen                                    </v>
      </c>
      <c r="C404" s="14">
        <f t="shared" si="39"/>
        <v>3</v>
      </c>
      <c r="D404" s="8">
        <f>Daten!E404</f>
        <v>1682</v>
      </c>
      <c r="E404" s="9">
        <f>Daten!D404</f>
        <v>0</v>
      </c>
      <c r="F404" s="8">
        <f t="shared" si="40"/>
        <v>2711.2835820895521</v>
      </c>
      <c r="H404" s="25">
        <f t="shared" ca="1" si="41"/>
        <v>15178</v>
      </c>
      <c r="I404" s="7">
        <f t="shared" ca="1" si="42"/>
        <v>31</v>
      </c>
      <c r="J404" s="25">
        <f ca="1">IF(I404=0,0,COUNTIF(I$19:$I404,C404*10+1))</f>
        <v>83</v>
      </c>
      <c r="K404" s="20">
        <f t="shared" ca="1" si="43"/>
        <v>0</v>
      </c>
      <c r="L404" s="23">
        <f t="shared" ca="1" si="44"/>
        <v>15178</v>
      </c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1:44" x14ac:dyDescent="0.2">
      <c r="A405" s="14">
        <f>Daten!A405</f>
        <v>30721</v>
      </c>
      <c r="B405" s="7" t="str">
        <f>Daten!B405</f>
        <v xml:space="preserve">Rohrau                                            </v>
      </c>
      <c r="C405" s="14">
        <f t="shared" si="39"/>
        <v>3</v>
      </c>
      <c r="D405" s="8">
        <f>Daten!E405</f>
        <v>1667</v>
      </c>
      <c r="E405" s="9">
        <f>Daten!D405</f>
        <v>0</v>
      </c>
      <c r="F405" s="8">
        <f t="shared" si="40"/>
        <v>2687.1044776119402</v>
      </c>
      <c r="H405" s="25">
        <f t="shared" ca="1" si="41"/>
        <v>15042</v>
      </c>
      <c r="I405" s="7">
        <f t="shared" ca="1" si="42"/>
        <v>31</v>
      </c>
      <c r="J405" s="25">
        <f ca="1">IF(I405=0,0,COUNTIF(I$19:$I405,C405*10+1))</f>
        <v>84</v>
      </c>
      <c r="K405" s="20">
        <f t="shared" ca="1" si="43"/>
        <v>0</v>
      </c>
      <c r="L405" s="23">
        <f t="shared" ca="1" si="44"/>
        <v>15042</v>
      </c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1:44" x14ac:dyDescent="0.2">
      <c r="A406" s="14">
        <f>Daten!A406</f>
        <v>30722</v>
      </c>
      <c r="B406" s="7" t="str">
        <f>Daten!B406</f>
        <v xml:space="preserve">Scharndorf                                        </v>
      </c>
      <c r="C406" s="14">
        <f t="shared" si="39"/>
        <v>3</v>
      </c>
      <c r="D406" s="8">
        <f>Daten!E406</f>
        <v>1223</v>
      </c>
      <c r="E406" s="9">
        <f>Daten!D406</f>
        <v>0</v>
      </c>
      <c r="F406" s="8">
        <f t="shared" si="40"/>
        <v>1971.4029850746269</v>
      </c>
      <c r="H406" s="25">
        <f t="shared" ca="1" si="41"/>
        <v>11036</v>
      </c>
      <c r="I406" s="7">
        <f t="shared" ca="1" si="42"/>
        <v>31</v>
      </c>
      <c r="J406" s="25">
        <f ca="1">IF(I406=0,0,COUNTIF(I$19:$I406,C406*10+1))</f>
        <v>85</v>
      </c>
      <c r="K406" s="20">
        <f t="shared" ca="1" si="43"/>
        <v>0</v>
      </c>
      <c r="L406" s="23">
        <f t="shared" ca="1" si="44"/>
        <v>11036</v>
      </c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1:44" x14ac:dyDescent="0.2">
      <c r="A407" s="14">
        <f>Daten!A407</f>
        <v>30724</v>
      </c>
      <c r="B407" s="7" t="str">
        <f>Daten!B407</f>
        <v xml:space="preserve">Sommerein                                         </v>
      </c>
      <c r="C407" s="14">
        <f t="shared" si="39"/>
        <v>3</v>
      </c>
      <c r="D407" s="8">
        <f>Daten!E407</f>
        <v>2232</v>
      </c>
      <c r="E407" s="9">
        <f>Daten!D407</f>
        <v>0</v>
      </c>
      <c r="F407" s="8">
        <f t="shared" si="40"/>
        <v>3597.8507462686566</v>
      </c>
      <c r="H407" s="25">
        <f t="shared" ca="1" si="41"/>
        <v>20141</v>
      </c>
      <c r="I407" s="7">
        <f t="shared" ca="1" si="42"/>
        <v>31</v>
      </c>
      <c r="J407" s="25">
        <f ca="1">IF(I407=0,0,COUNTIF(I$19:$I407,C407*10+1))</f>
        <v>86</v>
      </c>
      <c r="K407" s="20">
        <f t="shared" ca="1" si="43"/>
        <v>0</v>
      </c>
      <c r="L407" s="23">
        <f t="shared" ca="1" si="44"/>
        <v>20141</v>
      </c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1:44" x14ac:dyDescent="0.2">
      <c r="A408" s="14">
        <f>Daten!A408</f>
        <v>30726</v>
      </c>
      <c r="B408" s="7" t="str">
        <f>Daten!B408</f>
        <v xml:space="preserve">Trautmannsdorf an der Leitha                      </v>
      </c>
      <c r="C408" s="14">
        <f t="shared" si="39"/>
        <v>3</v>
      </c>
      <c r="D408" s="8">
        <f>Daten!E408</f>
        <v>2950</v>
      </c>
      <c r="E408" s="9">
        <f>Daten!D408</f>
        <v>0</v>
      </c>
      <c r="F408" s="8">
        <f t="shared" si="40"/>
        <v>4755.2238805970146</v>
      </c>
      <c r="H408" s="25">
        <f t="shared" ca="1" si="41"/>
        <v>26620</v>
      </c>
      <c r="I408" s="7">
        <f t="shared" ca="1" si="42"/>
        <v>31</v>
      </c>
      <c r="J408" s="25">
        <f ca="1">IF(I408=0,0,COUNTIF(I$19:$I408,C408*10+1))</f>
        <v>87</v>
      </c>
      <c r="K408" s="20">
        <f t="shared" ca="1" si="43"/>
        <v>0</v>
      </c>
      <c r="L408" s="23">
        <f t="shared" ca="1" si="44"/>
        <v>26620</v>
      </c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1:44" x14ac:dyDescent="0.2">
      <c r="A409" s="14">
        <f>Daten!A409</f>
        <v>30728</v>
      </c>
      <c r="B409" s="7" t="str">
        <f>Daten!B409</f>
        <v xml:space="preserve">Wolfsthal                                         </v>
      </c>
      <c r="C409" s="14">
        <f t="shared" si="39"/>
        <v>3</v>
      </c>
      <c r="D409" s="8">
        <f>Daten!E409</f>
        <v>1241</v>
      </c>
      <c r="E409" s="9">
        <f>Daten!D409</f>
        <v>0</v>
      </c>
      <c r="F409" s="8">
        <f t="shared" si="40"/>
        <v>2000.4179104477612</v>
      </c>
      <c r="H409" s="25">
        <f t="shared" ca="1" si="41"/>
        <v>11198</v>
      </c>
      <c r="I409" s="7">
        <f t="shared" ca="1" si="42"/>
        <v>31</v>
      </c>
      <c r="J409" s="25">
        <f ca="1">IF(I409=0,0,COUNTIF(I$19:$I409,C409*10+1))</f>
        <v>88</v>
      </c>
      <c r="K409" s="20">
        <f t="shared" ca="1" si="43"/>
        <v>0</v>
      </c>
      <c r="L409" s="23">
        <f t="shared" ca="1" si="44"/>
        <v>11198</v>
      </c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1:44" x14ac:dyDescent="0.2">
      <c r="A410" s="14">
        <f>Daten!A410</f>
        <v>30729</v>
      </c>
      <c r="B410" s="7" t="str">
        <f>Daten!B410</f>
        <v xml:space="preserve">Ebergassing                                       </v>
      </c>
      <c r="C410" s="14">
        <f t="shared" si="39"/>
        <v>3</v>
      </c>
      <c r="D410" s="8">
        <f>Daten!E410</f>
        <v>4287</v>
      </c>
      <c r="E410" s="9">
        <f>Daten!D410</f>
        <v>0</v>
      </c>
      <c r="F410" s="8">
        <f t="shared" si="40"/>
        <v>6910.3880597014922</v>
      </c>
      <c r="H410" s="25">
        <f t="shared" ca="1" si="41"/>
        <v>38684</v>
      </c>
      <c r="I410" s="7">
        <f t="shared" ca="1" si="42"/>
        <v>31</v>
      </c>
      <c r="J410" s="25">
        <f ca="1">IF(I410=0,0,COUNTIF(I$19:$I410,C410*10+1))</f>
        <v>89</v>
      </c>
      <c r="K410" s="20">
        <f t="shared" ca="1" si="43"/>
        <v>0</v>
      </c>
      <c r="L410" s="23">
        <f t="shared" ca="1" si="44"/>
        <v>38684</v>
      </c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1:44" x14ac:dyDescent="0.2">
      <c r="A411" s="14">
        <f>Daten!A411</f>
        <v>30730</v>
      </c>
      <c r="B411" s="7" t="str">
        <f>Daten!B411</f>
        <v xml:space="preserve">Fischamend                                        </v>
      </c>
      <c r="C411" s="14">
        <f t="shared" si="39"/>
        <v>3</v>
      </c>
      <c r="D411" s="8">
        <f>Daten!E411</f>
        <v>5697</v>
      </c>
      <c r="E411" s="9">
        <f>Daten!D411</f>
        <v>0</v>
      </c>
      <c r="F411" s="8">
        <f t="shared" si="40"/>
        <v>9183.2238805970155</v>
      </c>
      <c r="H411" s="25">
        <f t="shared" ca="1" si="41"/>
        <v>51408</v>
      </c>
      <c r="I411" s="7">
        <f t="shared" ca="1" si="42"/>
        <v>31</v>
      </c>
      <c r="J411" s="25">
        <f ca="1">IF(I411=0,0,COUNTIF(I$19:$I411,C411*10+1))</f>
        <v>90</v>
      </c>
      <c r="K411" s="20">
        <f t="shared" ca="1" si="43"/>
        <v>0</v>
      </c>
      <c r="L411" s="23">
        <f t="shared" ca="1" si="44"/>
        <v>51408</v>
      </c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1:44" x14ac:dyDescent="0.2">
      <c r="A412" s="14">
        <f>Daten!A412</f>
        <v>30731</v>
      </c>
      <c r="B412" s="7" t="str">
        <f>Daten!B412</f>
        <v xml:space="preserve">Gramatneusiedl                                    </v>
      </c>
      <c r="C412" s="14">
        <f t="shared" si="39"/>
        <v>3</v>
      </c>
      <c r="D412" s="8">
        <f>Daten!E412</f>
        <v>3678</v>
      </c>
      <c r="E412" s="9">
        <f>Daten!D412</f>
        <v>0</v>
      </c>
      <c r="F412" s="8">
        <f t="shared" si="40"/>
        <v>5928.7164179104475</v>
      </c>
      <c r="H412" s="25">
        <f t="shared" ca="1" si="41"/>
        <v>33189</v>
      </c>
      <c r="I412" s="7">
        <f t="shared" ca="1" si="42"/>
        <v>31</v>
      </c>
      <c r="J412" s="25">
        <f ca="1">IF(I412=0,0,COUNTIF(I$19:$I412,C412*10+1))</f>
        <v>91</v>
      </c>
      <c r="K412" s="20">
        <f t="shared" ca="1" si="43"/>
        <v>0</v>
      </c>
      <c r="L412" s="23">
        <f t="shared" ca="1" si="44"/>
        <v>33189</v>
      </c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1:44" x14ac:dyDescent="0.2">
      <c r="A413" s="14">
        <f>Daten!A413</f>
        <v>30732</v>
      </c>
      <c r="B413" s="7" t="str">
        <f>Daten!B413</f>
        <v xml:space="preserve">Himberg                                           </v>
      </c>
      <c r="C413" s="14">
        <f t="shared" si="39"/>
        <v>3</v>
      </c>
      <c r="D413" s="8">
        <f>Daten!E413</f>
        <v>8142</v>
      </c>
      <c r="E413" s="9">
        <f>Daten!D413</f>
        <v>0</v>
      </c>
      <c r="F413" s="8">
        <f t="shared" si="40"/>
        <v>13124.417910447761</v>
      </c>
      <c r="H413" s="25">
        <f t="shared" ca="1" si="41"/>
        <v>73471</v>
      </c>
      <c r="I413" s="7">
        <f t="shared" ca="1" si="42"/>
        <v>31</v>
      </c>
      <c r="J413" s="25">
        <f ca="1">IF(I413=0,0,COUNTIF(I$19:$I413,C413*10+1))</f>
        <v>92</v>
      </c>
      <c r="K413" s="20">
        <f t="shared" ca="1" si="43"/>
        <v>0</v>
      </c>
      <c r="L413" s="23">
        <f t="shared" ca="1" si="44"/>
        <v>73471</v>
      </c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1:44" x14ac:dyDescent="0.2">
      <c r="A414" s="14">
        <f>Daten!A414</f>
        <v>30733</v>
      </c>
      <c r="B414" s="7" t="str">
        <f>Daten!B414</f>
        <v xml:space="preserve">Klein-Neusiedl                                    </v>
      </c>
      <c r="C414" s="14">
        <f t="shared" si="39"/>
        <v>3</v>
      </c>
      <c r="D414" s="8">
        <f>Daten!E414</f>
        <v>974</v>
      </c>
      <c r="E414" s="9">
        <f>Daten!D414</f>
        <v>0</v>
      </c>
      <c r="F414" s="8">
        <f t="shared" si="40"/>
        <v>1570.0298507462687</v>
      </c>
      <c r="H414" s="25">
        <f t="shared" ca="1" si="41"/>
        <v>8789</v>
      </c>
      <c r="I414" s="7">
        <f t="shared" ca="1" si="42"/>
        <v>31</v>
      </c>
      <c r="J414" s="25">
        <f ca="1">IF(I414=0,0,COUNTIF(I$19:$I414,C414*10+1))</f>
        <v>93</v>
      </c>
      <c r="K414" s="20">
        <f t="shared" ca="1" si="43"/>
        <v>0</v>
      </c>
      <c r="L414" s="23">
        <f t="shared" ca="1" si="44"/>
        <v>8789</v>
      </c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1:44" x14ac:dyDescent="0.2">
      <c r="A415" s="14">
        <f>Daten!A415</f>
        <v>30734</v>
      </c>
      <c r="B415" s="7" t="str">
        <f>Daten!B415</f>
        <v xml:space="preserve">Lanzendorf                                        </v>
      </c>
      <c r="C415" s="14">
        <f t="shared" si="39"/>
        <v>3</v>
      </c>
      <c r="D415" s="8">
        <f>Daten!E415</f>
        <v>1940</v>
      </c>
      <c r="E415" s="9">
        <f>Daten!D415</f>
        <v>0</v>
      </c>
      <c r="F415" s="8">
        <f t="shared" si="40"/>
        <v>3127.1641791044776</v>
      </c>
      <c r="H415" s="25">
        <f t="shared" ca="1" si="41"/>
        <v>17506</v>
      </c>
      <c r="I415" s="7">
        <f t="shared" ca="1" si="42"/>
        <v>31</v>
      </c>
      <c r="J415" s="25">
        <f ca="1">IF(I415=0,0,COUNTIF(I$19:$I415,C415*10+1))</f>
        <v>94</v>
      </c>
      <c r="K415" s="20">
        <f t="shared" ca="1" si="43"/>
        <v>0</v>
      </c>
      <c r="L415" s="23">
        <f t="shared" ca="1" si="44"/>
        <v>17506</v>
      </c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1:44" x14ac:dyDescent="0.2">
      <c r="A416" s="14">
        <f>Daten!A416</f>
        <v>30735</v>
      </c>
      <c r="B416" s="7" t="str">
        <f>Daten!B416</f>
        <v xml:space="preserve">Leopoldsdorf                                      </v>
      </c>
      <c r="C416" s="14">
        <f t="shared" si="39"/>
        <v>3</v>
      </c>
      <c r="D416" s="8">
        <f>Daten!E416</f>
        <v>5472</v>
      </c>
      <c r="E416" s="9">
        <f>Daten!D416</f>
        <v>0</v>
      </c>
      <c r="F416" s="8">
        <f t="shared" si="40"/>
        <v>8820.5373134328365</v>
      </c>
      <c r="H416" s="25">
        <f t="shared" ca="1" si="41"/>
        <v>49377</v>
      </c>
      <c r="I416" s="7">
        <f t="shared" ca="1" si="42"/>
        <v>31</v>
      </c>
      <c r="J416" s="25">
        <f ca="1">IF(I416=0,0,COUNTIF(I$19:$I416,C416*10+1))</f>
        <v>95</v>
      </c>
      <c r="K416" s="20">
        <f t="shared" ca="1" si="43"/>
        <v>0</v>
      </c>
      <c r="L416" s="23">
        <f t="shared" ca="1" si="44"/>
        <v>49377</v>
      </c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1:44" x14ac:dyDescent="0.2">
      <c r="A417" s="14">
        <f>Daten!A417</f>
        <v>30736</v>
      </c>
      <c r="B417" s="7" t="str">
        <f>Daten!B417</f>
        <v xml:space="preserve">Maria-Lanzendorf                                  </v>
      </c>
      <c r="C417" s="14">
        <f t="shared" si="39"/>
        <v>3</v>
      </c>
      <c r="D417" s="8">
        <f>Daten!E417</f>
        <v>2257</v>
      </c>
      <c r="E417" s="9">
        <f>Daten!D417</f>
        <v>0</v>
      </c>
      <c r="F417" s="8">
        <f t="shared" si="40"/>
        <v>3638.1492537313434</v>
      </c>
      <c r="H417" s="25">
        <f t="shared" ca="1" si="41"/>
        <v>20366</v>
      </c>
      <c r="I417" s="7">
        <f t="shared" ca="1" si="42"/>
        <v>31</v>
      </c>
      <c r="J417" s="25">
        <f ca="1">IF(I417=0,0,COUNTIF(I$19:$I417,C417*10+1))</f>
        <v>96</v>
      </c>
      <c r="K417" s="20">
        <f t="shared" ca="1" si="43"/>
        <v>0</v>
      </c>
      <c r="L417" s="23">
        <f t="shared" ca="1" si="44"/>
        <v>20366</v>
      </c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1:44" x14ac:dyDescent="0.2">
      <c r="A418" s="14">
        <f>Daten!A418</f>
        <v>30737</v>
      </c>
      <c r="B418" s="7" t="str">
        <f>Daten!B418</f>
        <v xml:space="preserve">Moosbrunn                                         </v>
      </c>
      <c r="C418" s="14">
        <f t="shared" si="39"/>
        <v>3</v>
      </c>
      <c r="D418" s="8">
        <f>Daten!E418</f>
        <v>1809</v>
      </c>
      <c r="E418" s="9">
        <f>Daten!D418</f>
        <v>0</v>
      </c>
      <c r="F418" s="8">
        <f t="shared" si="40"/>
        <v>2916</v>
      </c>
      <c r="H418" s="25">
        <f t="shared" ca="1" si="41"/>
        <v>16324</v>
      </c>
      <c r="I418" s="7">
        <f t="shared" ca="1" si="42"/>
        <v>31</v>
      </c>
      <c r="J418" s="25">
        <f ca="1">IF(I418=0,0,COUNTIF(I$19:$I418,C418*10+1))</f>
        <v>97</v>
      </c>
      <c r="K418" s="20">
        <f t="shared" ca="1" si="43"/>
        <v>0</v>
      </c>
      <c r="L418" s="23">
        <f t="shared" ca="1" si="44"/>
        <v>16324</v>
      </c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1:44" x14ac:dyDescent="0.2">
      <c r="A419" s="14">
        <f>Daten!A419</f>
        <v>30738</v>
      </c>
      <c r="B419" s="7" t="str">
        <f>Daten!B419</f>
        <v xml:space="preserve">Rauchenwarth                                      </v>
      </c>
      <c r="C419" s="14">
        <f t="shared" si="39"/>
        <v>3</v>
      </c>
      <c r="D419" s="8">
        <f>Daten!E419</f>
        <v>810</v>
      </c>
      <c r="E419" s="9">
        <f>Daten!D419</f>
        <v>0</v>
      </c>
      <c r="F419" s="8">
        <f t="shared" si="40"/>
        <v>1305.6716417910447</v>
      </c>
      <c r="H419" s="25">
        <f t="shared" ca="1" si="41"/>
        <v>7309</v>
      </c>
      <c r="I419" s="7">
        <f t="shared" ca="1" si="42"/>
        <v>31</v>
      </c>
      <c r="J419" s="25">
        <f ca="1">IF(I419=0,0,COUNTIF(I$19:$I419,C419*10+1))</f>
        <v>98</v>
      </c>
      <c r="K419" s="20">
        <f t="shared" ca="1" si="43"/>
        <v>0</v>
      </c>
      <c r="L419" s="23">
        <f t="shared" ca="1" si="44"/>
        <v>7309</v>
      </c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1:44" x14ac:dyDescent="0.2">
      <c r="A420" s="14">
        <f>Daten!A420</f>
        <v>30739</v>
      </c>
      <c r="B420" s="7" t="str">
        <f>Daten!B420</f>
        <v xml:space="preserve">Schwadorf                                         </v>
      </c>
      <c r="C420" s="14">
        <f t="shared" si="39"/>
        <v>3</v>
      </c>
      <c r="D420" s="8">
        <f>Daten!E420</f>
        <v>2307</v>
      </c>
      <c r="E420" s="9">
        <f>Daten!D420</f>
        <v>0</v>
      </c>
      <c r="F420" s="8">
        <f t="shared" si="40"/>
        <v>3718.7462686567164</v>
      </c>
      <c r="H420" s="25">
        <f t="shared" ca="1" si="41"/>
        <v>20818</v>
      </c>
      <c r="I420" s="7">
        <f t="shared" ca="1" si="42"/>
        <v>31</v>
      </c>
      <c r="J420" s="25">
        <f ca="1">IF(I420=0,0,COUNTIF(I$19:$I420,C420*10+1))</f>
        <v>99</v>
      </c>
      <c r="K420" s="20">
        <f t="shared" ca="1" si="43"/>
        <v>0</v>
      </c>
      <c r="L420" s="23">
        <f t="shared" ca="1" si="44"/>
        <v>20818</v>
      </c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</row>
    <row r="421" spans="1:44" x14ac:dyDescent="0.2">
      <c r="A421" s="14">
        <f>Daten!A421</f>
        <v>30740</v>
      </c>
      <c r="B421" s="7" t="str">
        <f>Daten!B421</f>
        <v xml:space="preserve">Schwechat                                         </v>
      </c>
      <c r="C421" s="14">
        <f t="shared" si="39"/>
        <v>3</v>
      </c>
      <c r="D421" s="8">
        <f>Daten!E421</f>
        <v>21179</v>
      </c>
      <c r="E421" s="9">
        <f>Daten!D421</f>
        <v>0</v>
      </c>
      <c r="F421" s="8">
        <f t="shared" si="40"/>
        <v>42358</v>
      </c>
      <c r="H421" s="25">
        <f t="shared" ca="1" si="41"/>
        <v>237120</v>
      </c>
      <c r="I421" s="7">
        <f t="shared" ca="1" si="42"/>
        <v>31</v>
      </c>
      <c r="J421" s="25">
        <f ca="1">IF(I421=0,0,COUNTIF(I$19:$I421,C421*10+1))</f>
        <v>100</v>
      </c>
      <c r="K421" s="20">
        <f t="shared" ca="1" si="43"/>
        <v>0</v>
      </c>
      <c r="L421" s="23">
        <f t="shared" ca="1" si="44"/>
        <v>237120</v>
      </c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</row>
    <row r="422" spans="1:44" x14ac:dyDescent="0.2">
      <c r="A422" s="14">
        <f>Daten!A422</f>
        <v>30741</v>
      </c>
      <c r="B422" s="7" t="str">
        <f>Daten!B422</f>
        <v xml:space="preserve">Zwölfaxing                                       </v>
      </c>
      <c r="C422" s="14">
        <f t="shared" si="39"/>
        <v>3</v>
      </c>
      <c r="D422" s="8">
        <f>Daten!E422</f>
        <v>1677</v>
      </c>
      <c r="E422" s="9">
        <f>Daten!D422</f>
        <v>0</v>
      </c>
      <c r="F422" s="8">
        <f t="shared" si="40"/>
        <v>2703.2238805970151</v>
      </c>
      <c r="H422" s="25">
        <f t="shared" ca="1" si="41"/>
        <v>15133</v>
      </c>
      <c r="I422" s="7">
        <f t="shared" ca="1" si="42"/>
        <v>31</v>
      </c>
      <c r="J422" s="25">
        <f ca="1">IF(I422=0,0,COUNTIF(I$19:$I422,C422*10+1))</f>
        <v>101</v>
      </c>
      <c r="K422" s="20">
        <f t="shared" ca="1" si="43"/>
        <v>0</v>
      </c>
      <c r="L422" s="23">
        <f t="shared" ca="1" si="44"/>
        <v>15133</v>
      </c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1:44" x14ac:dyDescent="0.2">
      <c r="A423" s="14">
        <f>Daten!A423</f>
        <v>30801</v>
      </c>
      <c r="B423" s="7" t="str">
        <f>Daten!B423</f>
        <v xml:space="preserve">Aderklaa                                          </v>
      </c>
      <c r="C423" s="14">
        <f t="shared" si="39"/>
        <v>3</v>
      </c>
      <c r="D423" s="8">
        <f>Daten!E423</f>
        <v>229</v>
      </c>
      <c r="E423" s="9">
        <f>Daten!D423</f>
        <v>0</v>
      </c>
      <c r="F423" s="8">
        <f t="shared" si="40"/>
        <v>369.13432835820896</v>
      </c>
      <c r="H423" s="25">
        <f t="shared" ca="1" si="41"/>
        <v>2066</v>
      </c>
      <c r="I423" s="7">
        <f t="shared" ca="1" si="42"/>
        <v>31</v>
      </c>
      <c r="J423" s="25">
        <f ca="1">IF(I423=0,0,COUNTIF(I$19:$I423,C423*10+1))</f>
        <v>102</v>
      </c>
      <c r="K423" s="20">
        <f t="shared" ca="1" si="43"/>
        <v>0</v>
      </c>
      <c r="L423" s="23">
        <f t="shared" ca="1" si="44"/>
        <v>2066</v>
      </c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1:44" x14ac:dyDescent="0.2">
      <c r="A424" s="14">
        <f>Daten!A424</f>
        <v>30802</v>
      </c>
      <c r="B424" s="7" t="str">
        <f>Daten!B424</f>
        <v xml:space="preserve">Andlersdorf                                       </v>
      </c>
      <c r="C424" s="14">
        <f t="shared" si="39"/>
        <v>3</v>
      </c>
      <c r="D424" s="8">
        <f>Daten!E424</f>
        <v>179</v>
      </c>
      <c r="E424" s="9">
        <f>Daten!D424</f>
        <v>0</v>
      </c>
      <c r="F424" s="8">
        <f t="shared" si="40"/>
        <v>288.53731343283584</v>
      </c>
      <c r="H424" s="25">
        <f t="shared" ca="1" si="41"/>
        <v>1615</v>
      </c>
      <c r="I424" s="7">
        <f t="shared" ca="1" si="42"/>
        <v>31</v>
      </c>
      <c r="J424" s="25">
        <f ca="1">IF(I424=0,0,COUNTIF(I$19:$I424,C424*10+1))</f>
        <v>103</v>
      </c>
      <c r="K424" s="20">
        <f t="shared" ca="1" si="43"/>
        <v>0</v>
      </c>
      <c r="L424" s="23">
        <f t="shared" ca="1" si="44"/>
        <v>1615</v>
      </c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1:44" x14ac:dyDescent="0.2">
      <c r="A425" s="14">
        <f>Daten!A425</f>
        <v>30803</v>
      </c>
      <c r="B425" s="7" t="str">
        <f>Daten!B425</f>
        <v xml:space="preserve">Angern an der March                               </v>
      </c>
      <c r="C425" s="14">
        <f t="shared" si="39"/>
        <v>3</v>
      </c>
      <c r="D425" s="8">
        <f>Daten!E425</f>
        <v>3512</v>
      </c>
      <c r="E425" s="9">
        <f>Daten!D425</f>
        <v>0</v>
      </c>
      <c r="F425" s="8">
        <f t="shared" si="40"/>
        <v>5661.1343283582091</v>
      </c>
      <c r="H425" s="25">
        <f t="shared" ca="1" si="41"/>
        <v>31691</v>
      </c>
      <c r="I425" s="7">
        <f t="shared" ca="1" si="42"/>
        <v>31</v>
      </c>
      <c r="J425" s="25">
        <f ca="1">IF(I425=0,0,COUNTIF(I$19:$I425,C425*10+1))</f>
        <v>104</v>
      </c>
      <c r="K425" s="20">
        <f t="shared" ca="1" si="43"/>
        <v>0</v>
      </c>
      <c r="L425" s="23">
        <f t="shared" ca="1" si="44"/>
        <v>31691</v>
      </c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1:44" x14ac:dyDescent="0.2">
      <c r="A426" s="14">
        <f>Daten!A426</f>
        <v>30804</v>
      </c>
      <c r="B426" s="7" t="str">
        <f>Daten!B426</f>
        <v xml:space="preserve">Auersthal                                         </v>
      </c>
      <c r="C426" s="14">
        <f t="shared" si="39"/>
        <v>3</v>
      </c>
      <c r="D426" s="8">
        <f>Daten!E426</f>
        <v>1994</v>
      </c>
      <c r="E426" s="9">
        <f>Daten!D426</f>
        <v>0</v>
      </c>
      <c r="F426" s="8">
        <f t="shared" si="40"/>
        <v>3214.2089552238804</v>
      </c>
      <c r="H426" s="25">
        <f t="shared" ca="1" si="41"/>
        <v>17993</v>
      </c>
      <c r="I426" s="7">
        <f t="shared" ca="1" si="42"/>
        <v>31</v>
      </c>
      <c r="J426" s="25">
        <f ca="1">IF(I426=0,0,COUNTIF(I$19:$I426,C426*10+1))</f>
        <v>105</v>
      </c>
      <c r="K426" s="20">
        <f t="shared" ca="1" si="43"/>
        <v>0</v>
      </c>
      <c r="L426" s="23">
        <f t="shared" ca="1" si="44"/>
        <v>17993</v>
      </c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1:44" x14ac:dyDescent="0.2">
      <c r="A427" s="14">
        <f>Daten!A427</f>
        <v>30805</v>
      </c>
      <c r="B427" s="7" t="str">
        <f>Daten!B427</f>
        <v xml:space="preserve">Bad Pirawarth                                     </v>
      </c>
      <c r="C427" s="14">
        <f t="shared" si="39"/>
        <v>3</v>
      </c>
      <c r="D427" s="8">
        <f>Daten!E427</f>
        <v>1763</v>
      </c>
      <c r="E427" s="9">
        <f>Daten!D427</f>
        <v>0</v>
      </c>
      <c r="F427" s="8">
        <f t="shared" si="40"/>
        <v>2841.8507462686566</v>
      </c>
      <c r="H427" s="25">
        <f t="shared" ca="1" si="41"/>
        <v>15909</v>
      </c>
      <c r="I427" s="7">
        <f t="shared" ca="1" si="42"/>
        <v>31</v>
      </c>
      <c r="J427" s="25">
        <f ca="1">IF(I427=0,0,COUNTIF(I$19:$I427,C427*10+1))</f>
        <v>106</v>
      </c>
      <c r="K427" s="20">
        <f t="shared" ca="1" si="43"/>
        <v>0</v>
      </c>
      <c r="L427" s="23">
        <f t="shared" ca="1" si="44"/>
        <v>15909</v>
      </c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</row>
    <row r="428" spans="1:44" x14ac:dyDescent="0.2">
      <c r="A428" s="14">
        <f>Daten!A428</f>
        <v>30808</v>
      </c>
      <c r="B428" s="7" t="str">
        <f>Daten!B428</f>
        <v xml:space="preserve">Deutsch-Wagram                                    </v>
      </c>
      <c r="C428" s="14">
        <f t="shared" si="39"/>
        <v>3</v>
      </c>
      <c r="D428" s="8">
        <f>Daten!E428</f>
        <v>9223</v>
      </c>
      <c r="E428" s="9">
        <f>Daten!D428</f>
        <v>0</v>
      </c>
      <c r="F428" s="8">
        <f t="shared" si="40"/>
        <v>14988.965174129353</v>
      </c>
      <c r="H428" s="25">
        <f t="shared" ca="1" si="41"/>
        <v>83908</v>
      </c>
      <c r="I428" s="7">
        <f t="shared" ca="1" si="42"/>
        <v>31</v>
      </c>
      <c r="J428" s="25">
        <f ca="1">IF(I428=0,0,COUNTIF(I$19:$I428,C428*10+1))</f>
        <v>107</v>
      </c>
      <c r="K428" s="20">
        <f t="shared" ca="1" si="43"/>
        <v>0</v>
      </c>
      <c r="L428" s="23">
        <f t="shared" ca="1" si="44"/>
        <v>83908</v>
      </c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</row>
    <row r="429" spans="1:44" x14ac:dyDescent="0.2">
      <c r="A429" s="14">
        <f>Daten!A429</f>
        <v>30810</v>
      </c>
      <c r="B429" s="7" t="str">
        <f>Daten!B429</f>
        <v xml:space="preserve">Drösing                                          </v>
      </c>
      <c r="C429" s="14">
        <f t="shared" si="39"/>
        <v>3</v>
      </c>
      <c r="D429" s="8">
        <f>Daten!E429</f>
        <v>1141</v>
      </c>
      <c r="E429" s="9">
        <f>Daten!D429</f>
        <v>0</v>
      </c>
      <c r="F429" s="8">
        <f t="shared" si="40"/>
        <v>1839.2238805970148</v>
      </c>
      <c r="H429" s="25">
        <f t="shared" ca="1" si="41"/>
        <v>10296</v>
      </c>
      <c r="I429" s="7">
        <f t="shared" ca="1" si="42"/>
        <v>31</v>
      </c>
      <c r="J429" s="25">
        <f ca="1">IF(I429=0,0,COUNTIF(I$19:$I429,C429*10+1))</f>
        <v>108</v>
      </c>
      <c r="K429" s="20">
        <f t="shared" ca="1" si="43"/>
        <v>0</v>
      </c>
      <c r="L429" s="23">
        <f t="shared" ca="1" si="44"/>
        <v>10296</v>
      </c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</row>
    <row r="430" spans="1:44" x14ac:dyDescent="0.2">
      <c r="A430" s="14">
        <f>Daten!A430</f>
        <v>30811</v>
      </c>
      <c r="B430" s="7" t="str">
        <f>Daten!B430</f>
        <v xml:space="preserve">Dürnkrut                                         </v>
      </c>
      <c r="C430" s="14">
        <f t="shared" si="39"/>
        <v>3</v>
      </c>
      <c r="D430" s="8">
        <f>Daten!E430</f>
        <v>2242</v>
      </c>
      <c r="E430" s="9">
        <f>Daten!D430</f>
        <v>0</v>
      </c>
      <c r="F430" s="8">
        <f t="shared" si="40"/>
        <v>3613.9701492537315</v>
      </c>
      <c r="H430" s="25">
        <f t="shared" ca="1" si="41"/>
        <v>20231</v>
      </c>
      <c r="I430" s="7">
        <f t="shared" ca="1" si="42"/>
        <v>31</v>
      </c>
      <c r="J430" s="25">
        <f ca="1">IF(I430=0,0,COUNTIF(I$19:$I430,C430*10+1))</f>
        <v>109</v>
      </c>
      <c r="K430" s="20">
        <f t="shared" ca="1" si="43"/>
        <v>0</v>
      </c>
      <c r="L430" s="23">
        <f t="shared" ca="1" si="44"/>
        <v>20231</v>
      </c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</row>
    <row r="431" spans="1:44" x14ac:dyDescent="0.2">
      <c r="A431" s="14">
        <f>Daten!A431</f>
        <v>30812</v>
      </c>
      <c r="B431" s="7" t="str">
        <f>Daten!B431</f>
        <v xml:space="preserve">Ebenthal                                          </v>
      </c>
      <c r="C431" s="14">
        <f t="shared" si="39"/>
        <v>3</v>
      </c>
      <c r="D431" s="8">
        <f>Daten!E431</f>
        <v>906</v>
      </c>
      <c r="E431" s="9">
        <f>Daten!D431</f>
        <v>0</v>
      </c>
      <c r="F431" s="8">
        <f t="shared" si="40"/>
        <v>1460.4179104477612</v>
      </c>
      <c r="H431" s="25">
        <f t="shared" ca="1" si="41"/>
        <v>8175</v>
      </c>
      <c r="I431" s="7">
        <f t="shared" ca="1" si="42"/>
        <v>31</v>
      </c>
      <c r="J431" s="25">
        <f ca="1">IF(I431=0,0,COUNTIF(I$19:$I431,C431*10+1))</f>
        <v>110</v>
      </c>
      <c r="K431" s="20">
        <f t="shared" ca="1" si="43"/>
        <v>0</v>
      </c>
      <c r="L431" s="23">
        <f t="shared" ca="1" si="44"/>
        <v>8175</v>
      </c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</row>
    <row r="432" spans="1:44" x14ac:dyDescent="0.2">
      <c r="A432" s="14">
        <f>Daten!A432</f>
        <v>30813</v>
      </c>
      <c r="B432" s="7" t="str">
        <f>Daten!B432</f>
        <v xml:space="preserve">Eckartsau                                         </v>
      </c>
      <c r="C432" s="14">
        <f t="shared" si="39"/>
        <v>3</v>
      </c>
      <c r="D432" s="8">
        <f>Daten!E432</f>
        <v>1330</v>
      </c>
      <c r="E432" s="9">
        <f>Daten!D432</f>
        <v>0</v>
      </c>
      <c r="F432" s="8">
        <f t="shared" si="40"/>
        <v>2143.8805970149256</v>
      </c>
      <c r="H432" s="25">
        <f t="shared" ca="1" si="41"/>
        <v>12001</v>
      </c>
      <c r="I432" s="7">
        <f t="shared" ca="1" si="42"/>
        <v>31</v>
      </c>
      <c r="J432" s="25">
        <f ca="1">IF(I432=0,0,COUNTIF(I$19:$I432,C432*10+1))</f>
        <v>111</v>
      </c>
      <c r="K432" s="20">
        <f t="shared" ca="1" si="43"/>
        <v>0</v>
      </c>
      <c r="L432" s="23">
        <f t="shared" ca="1" si="44"/>
        <v>12001</v>
      </c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</row>
    <row r="433" spans="1:44" x14ac:dyDescent="0.2">
      <c r="A433" s="14">
        <f>Daten!A433</f>
        <v>30814</v>
      </c>
      <c r="B433" s="7" t="str">
        <f>Daten!B433</f>
        <v xml:space="preserve">Engelhartstetten                                  </v>
      </c>
      <c r="C433" s="14">
        <f t="shared" si="39"/>
        <v>3</v>
      </c>
      <c r="D433" s="8">
        <f>Daten!E433</f>
        <v>2178</v>
      </c>
      <c r="E433" s="9">
        <f>Daten!D433</f>
        <v>0</v>
      </c>
      <c r="F433" s="8">
        <f t="shared" si="40"/>
        <v>3510.8059701492539</v>
      </c>
      <c r="H433" s="25">
        <f t="shared" ca="1" si="41"/>
        <v>19654</v>
      </c>
      <c r="I433" s="7">
        <f t="shared" ca="1" si="42"/>
        <v>31</v>
      </c>
      <c r="J433" s="25">
        <f ca="1">IF(I433=0,0,COUNTIF(I$19:$I433,C433*10+1))</f>
        <v>112</v>
      </c>
      <c r="K433" s="20">
        <f t="shared" ca="1" si="43"/>
        <v>0</v>
      </c>
      <c r="L433" s="23">
        <f t="shared" ca="1" si="44"/>
        <v>19654</v>
      </c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</row>
    <row r="434" spans="1:44" x14ac:dyDescent="0.2">
      <c r="A434" s="14">
        <f>Daten!A434</f>
        <v>30817</v>
      </c>
      <c r="B434" s="7" t="str">
        <f>Daten!B434</f>
        <v xml:space="preserve">Gänserndorf                                      </v>
      </c>
      <c r="C434" s="14">
        <f t="shared" si="39"/>
        <v>3</v>
      </c>
      <c r="D434" s="8">
        <f>Daten!E434</f>
        <v>12101</v>
      </c>
      <c r="E434" s="9">
        <f>Daten!D434</f>
        <v>0</v>
      </c>
      <c r="F434" s="8">
        <f t="shared" si="40"/>
        <v>20168.333333333332</v>
      </c>
      <c r="H434" s="25">
        <f t="shared" ca="1" si="41"/>
        <v>112902</v>
      </c>
      <c r="I434" s="7">
        <f t="shared" ca="1" si="42"/>
        <v>31</v>
      </c>
      <c r="J434" s="25">
        <f ca="1">IF(I434=0,0,COUNTIF(I$19:$I434,C434*10+1))</f>
        <v>113</v>
      </c>
      <c r="K434" s="20">
        <f t="shared" ca="1" si="43"/>
        <v>0</v>
      </c>
      <c r="L434" s="23">
        <f t="shared" ca="1" si="44"/>
        <v>112902</v>
      </c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</row>
    <row r="435" spans="1:44" x14ac:dyDescent="0.2">
      <c r="A435" s="14">
        <f>Daten!A435</f>
        <v>30819</v>
      </c>
      <c r="B435" s="7" t="str">
        <f>Daten!B435</f>
        <v xml:space="preserve">Glinzendorf                                       </v>
      </c>
      <c r="C435" s="14">
        <f t="shared" si="39"/>
        <v>3</v>
      </c>
      <c r="D435" s="8">
        <f>Daten!E435</f>
        <v>359</v>
      </c>
      <c r="E435" s="9">
        <f>Daten!D435</f>
        <v>0</v>
      </c>
      <c r="F435" s="8">
        <f t="shared" si="40"/>
        <v>578.68656716417911</v>
      </c>
      <c r="H435" s="25">
        <f t="shared" ca="1" si="41"/>
        <v>3239</v>
      </c>
      <c r="I435" s="7">
        <f t="shared" ca="1" si="42"/>
        <v>31</v>
      </c>
      <c r="J435" s="25">
        <f ca="1">IF(I435=0,0,COUNTIF(I$19:$I435,C435*10+1))</f>
        <v>114</v>
      </c>
      <c r="K435" s="20">
        <f t="shared" ca="1" si="43"/>
        <v>0</v>
      </c>
      <c r="L435" s="23">
        <f t="shared" ca="1" si="44"/>
        <v>3239</v>
      </c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</row>
    <row r="436" spans="1:44" x14ac:dyDescent="0.2">
      <c r="A436" s="14">
        <f>Daten!A436</f>
        <v>30821</v>
      </c>
      <c r="B436" s="7" t="str">
        <f>Daten!B436</f>
        <v xml:space="preserve">Groß-Enzersdorf                                  </v>
      </c>
      <c r="C436" s="14">
        <f t="shared" si="39"/>
        <v>3</v>
      </c>
      <c r="D436" s="8">
        <f>Daten!E436</f>
        <v>12091</v>
      </c>
      <c r="E436" s="9">
        <f>Daten!D436</f>
        <v>0</v>
      </c>
      <c r="F436" s="8">
        <f t="shared" si="40"/>
        <v>20151.666666666664</v>
      </c>
      <c r="H436" s="25">
        <f t="shared" ca="1" si="41"/>
        <v>112809</v>
      </c>
      <c r="I436" s="7">
        <f t="shared" ca="1" si="42"/>
        <v>31</v>
      </c>
      <c r="J436" s="25">
        <f ca="1">IF(I436=0,0,COUNTIF(I$19:$I436,C436*10+1))</f>
        <v>115</v>
      </c>
      <c r="K436" s="20">
        <f t="shared" ca="1" si="43"/>
        <v>0</v>
      </c>
      <c r="L436" s="23">
        <f t="shared" ca="1" si="44"/>
        <v>112809</v>
      </c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</row>
    <row r="437" spans="1:44" x14ac:dyDescent="0.2">
      <c r="A437" s="14">
        <f>Daten!A437</f>
        <v>30822</v>
      </c>
      <c r="B437" s="7" t="str">
        <f>Daten!B437</f>
        <v xml:space="preserve">Großhofen                                        </v>
      </c>
      <c r="C437" s="14">
        <f t="shared" si="39"/>
        <v>3</v>
      </c>
      <c r="D437" s="8">
        <f>Daten!E437</f>
        <v>102</v>
      </c>
      <c r="E437" s="9">
        <f>Daten!D437</f>
        <v>0</v>
      </c>
      <c r="F437" s="8">
        <f t="shared" si="40"/>
        <v>164.41791044776119</v>
      </c>
      <c r="H437" s="25">
        <f t="shared" ca="1" si="41"/>
        <v>920</v>
      </c>
      <c r="I437" s="7">
        <f t="shared" ca="1" si="42"/>
        <v>31</v>
      </c>
      <c r="J437" s="25">
        <f ca="1">IF(I437=0,0,COUNTIF(I$19:$I437,C437*10+1))</f>
        <v>116</v>
      </c>
      <c r="K437" s="20">
        <f t="shared" ca="1" si="43"/>
        <v>0</v>
      </c>
      <c r="L437" s="23">
        <f t="shared" ca="1" si="44"/>
        <v>920</v>
      </c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</row>
    <row r="438" spans="1:44" x14ac:dyDescent="0.2">
      <c r="A438" s="14">
        <f>Daten!A438</f>
        <v>30824</v>
      </c>
      <c r="B438" s="7" t="str">
        <f>Daten!B438</f>
        <v xml:space="preserve">Groß-Schweinbarth                                </v>
      </c>
      <c r="C438" s="14">
        <f t="shared" si="39"/>
        <v>3</v>
      </c>
      <c r="D438" s="8">
        <f>Daten!E438</f>
        <v>1356</v>
      </c>
      <c r="E438" s="9">
        <f>Daten!D438</f>
        <v>0</v>
      </c>
      <c r="F438" s="8">
        <f t="shared" si="40"/>
        <v>2185.7910447761192</v>
      </c>
      <c r="H438" s="25">
        <f t="shared" ca="1" si="41"/>
        <v>12236</v>
      </c>
      <c r="I438" s="7">
        <f t="shared" ca="1" si="42"/>
        <v>31</v>
      </c>
      <c r="J438" s="25">
        <f ca="1">IF(I438=0,0,COUNTIF(I$19:$I438,C438*10+1))</f>
        <v>117</v>
      </c>
      <c r="K438" s="20">
        <f t="shared" ca="1" si="43"/>
        <v>0</v>
      </c>
      <c r="L438" s="23">
        <f t="shared" ca="1" si="44"/>
        <v>12236</v>
      </c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</row>
    <row r="439" spans="1:44" x14ac:dyDescent="0.2">
      <c r="A439" s="14">
        <f>Daten!A439</f>
        <v>30825</v>
      </c>
      <c r="B439" s="7" t="str">
        <f>Daten!B439</f>
        <v xml:space="preserve">Haringsee                                         </v>
      </c>
      <c r="C439" s="14">
        <f t="shared" si="39"/>
        <v>3</v>
      </c>
      <c r="D439" s="8">
        <f>Daten!E439</f>
        <v>1168</v>
      </c>
      <c r="E439" s="9">
        <f>Daten!D439</f>
        <v>0</v>
      </c>
      <c r="F439" s="8">
        <f t="shared" si="40"/>
        <v>1882.7462686567164</v>
      </c>
      <c r="H439" s="25">
        <f t="shared" ca="1" si="41"/>
        <v>10540</v>
      </c>
      <c r="I439" s="7">
        <f t="shared" ca="1" si="42"/>
        <v>31</v>
      </c>
      <c r="J439" s="25">
        <f ca="1">IF(I439=0,0,COUNTIF(I$19:$I439,C439*10+1))</f>
        <v>118</v>
      </c>
      <c r="K439" s="20">
        <f t="shared" ca="1" si="43"/>
        <v>0</v>
      </c>
      <c r="L439" s="23">
        <f t="shared" ca="1" si="44"/>
        <v>10540</v>
      </c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</row>
    <row r="440" spans="1:44" x14ac:dyDescent="0.2">
      <c r="A440" s="14">
        <f>Daten!A440</f>
        <v>30826</v>
      </c>
      <c r="B440" s="7" t="str">
        <f>Daten!B440</f>
        <v xml:space="preserve">Hauskirchen                                       </v>
      </c>
      <c r="C440" s="14">
        <f t="shared" si="39"/>
        <v>3</v>
      </c>
      <c r="D440" s="8">
        <f>Daten!E440</f>
        <v>1296</v>
      </c>
      <c r="E440" s="9">
        <f>Daten!D440</f>
        <v>0</v>
      </c>
      <c r="F440" s="8">
        <f t="shared" si="40"/>
        <v>2089.0746268656717</v>
      </c>
      <c r="H440" s="25">
        <f t="shared" ca="1" si="41"/>
        <v>11695</v>
      </c>
      <c r="I440" s="7">
        <f t="shared" ca="1" si="42"/>
        <v>31</v>
      </c>
      <c r="J440" s="25">
        <f ca="1">IF(I440=0,0,COUNTIF(I$19:$I440,C440*10+1))</f>
        <v>119</v>
      </c>
      <c r="K440" s="20">
        <f t="shared" ca="1" si="43"/>
        <v>0</v>
      </c>
      <c r="L440" s="23">
        <f t="shared" ca="1" si="44"/>
        <v>11695</v>
      </c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</row>
    <row r="441" spans="1:44" x14ac:dyDescent="0.2">
      <c r="A441" s="14">
        <f>Daten!A441</f>
        <v>30827</v>
      </c>
      <c r="B441" s="7" t="str">
        <f>Daten!B441</f>
        <v xml:space="preserve">Hohenau an der March                              </v>
      </c>
      <c r="C441" s="14">
        <f t="shared" si="39"/>
        <v>3</v>
      </c>
      <c r="D441" s="8">
        <f>Daten!E441</f>
        <v>2788</v>
      </c>
      <c r="E441" s="9">
        <f>Daten!D441</f>
        <v>0</v>
      </c>
      <c r="F441" s="8">
        <f t="shared" si="40"/>
        <v>4494.0895522388064</v>
      </c>
      <c r="H441" s="25">
        <f t="shared" ca="1" si="41"/>
        <v>25158</v>
      </c>
      <c r="I441" s="7">
        <f t="shared" ca="1" si="42"/>
        <v>31</v>
      </c>
      <c r="J441" s="25">
        <f ca="1">IF(I441=0,0,COUNTIF(I$19:$I441,C441*10+1))</f>
        <v>120</v>
      </c>
      <c r="K441" s="20">
        <f t="shared" ca="1" si="43"/>
        <v>0</v>
      </c>
      <c r="L441" s="23">
        <f t="shared" ca="1" si="44"/>
        <v>25158</v>
      </c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</row>
    <row r="442" spans="1:44" x14ac:dyDescent="0.2">
      <c r="A442" s="14">
        <f>Daten!A442</f>
        <v>30828</v>
      </c>
      <c r="B442" s="7" t="str">
        <f>Daten!B442</f>
        <v xml:space="preserve">Hohenruppersdorf                                  </v>
      </c>
      <c r="C442" s="14">
        <f t="shared" si="39"/>
        <v>3</v>
      </c>
      <c r="D442" s="8">
        <f>Daten!E442</f>
        <v>949</v>
      </c>
      <c r="E442" s="9">
        <f>Daten!D442</f>
        <v>0</v>
      </c>
      <c r="F442" s="8">
        <f t="shared" si="40"/>
        <v>1529.7313432835822</v>
      </c>
      <c r="H442" s="25">
        <f t="shared" ca="1" si="41"/>
        <v>8563</v>
      </c>
      <c r="I442" s="7">
        <f t="shared" ca="1" si="42"/>
        <v>31</v>
      </c>
      <c r="J442" s="25">
        <f ca="1">IF(I442=0,0,COUNTIF(I$19:$I442,C442*10+1))</f>
        <v>121</v>
      </c>
      <c r="K442" s="20">
        <f t="shared" ca="1" si="43"/>
        <v>0</v>
      </c>
      <c r="L442" s="23">
        <f t="shared" ca="1" si="44"/>
        <v>8563</v>
      </c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</row>
    <row r="443" spans="1:44" x14ac:dyDescent="0.2">
      <c r="A443" s="14">
        <f>Daten!A443</f>
        <v>30829</v>
      </c>
      <c r="B443" s="7" t="str">
        <f>Daten!B443</f>
        <v xml:space="preserve">Jedenspeigen                                      </v>
      </c>
      <c r="C443" s="14">
        <f t="shared" si="39"/>
        <v>3</v>
      </c>
      <c r="D443" s="8">
        <f>Daten!E443</f>
        <v>1136</v>
      </c>
      <c r="E443" s="9">
        <f>Daten!D443</f>
        <v>0</v>
      </c>
      <c r="F443" s="8">
        <f t="shared" si="40"/>
        <v>1831.1641791044776</v>
      </c>
      <c r="H443" s="25">
        <f t="shared" ca="1" si="41"/>
        <v>10251</v>
      </c>
      <c r="I443" s="7">
        <f t="shared" ca="1" si="42"/>
        <v>31</v>
      </c>
      <c r="J443" s="25">
        <f ca="1">IF(I443=0,0,COUNTIF(I$19:$I443,C443*10+1))</f>
        <v>122</v>
      </c>
      <c r="K443" s="20">
        <f t="shared" ca="1" si="43"/>
        <v>0</v>
      </c>
      <c r="L443" s="23">
        <f t="shared" ca="1" si="44"/>
        <v>10251</v>
      </c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</row>
    <row r="444" spans="1:44" x14ac:dyDescent="0.2">
      <c r="A444" s="14">
        <f>Daten!A444</f>
        <v>30830</v>
      </c>
      <c r="B444" s="7" t="str">
        <f>Daten!B444</f>
        <v xml:space="preserve">Lassee                                            </v>
      </c>
      <c r="C444" s="14">
        <f t="shared" si="39"/>
        <v>3</v>
      </c>
      <c r="D444" s="8">
        <f>Daten!E444</f>
        <v>3034</v>
      </c>
      <c r="E444" s="9">
        <f>Daten!D444</f>
        <v>0</v>
      </c>
      <c r="F444" s="8">
        <f t="shared" si="40"/>
        <v>4890.626865671642</v>
      </c>
      <c r="H444" s="25">
        <f t="shared" ca="1" si="41"/>
        <v>27378</v>
      </c>
      <c r="I444" s="7">
        <f t="shared" ca="1" si="42"/>
        <v>31</v>
      </c>
      <c r="J444" s="25">
        <f ca="1">IF(I444=0,0,COUNTIF(I$19:$I444,C444*10+1))</f>
        <v>123</v>
      </c>
      <c r="K444" s="20">
        <f t="shared" ca="1" si="43"/>
        <v>0</v>
      </c>
      <c r="L444" s="23">
        <f t="shared" ca="1" si="44"/>
        <v>27378</v>
      </c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</row>
    <row r="445" spans="1:44" x14ac:dyDescent="0.2">
      <c r="A445" s="14">
        <f>Daten!A445</f>
        <v>30831</v>
      </c>
      <c r="B445" s="7" t="str">
        <f>Daten!B445</f>
        <v xml:space="preserve">Leopoldsdorf im Marchfeld                         </v>
      </c>
      <c r="C445" s="14">
        <f t="shared" si="39"/>
        <v>3</v>
      </c>
      <c r="D445" s="8">
        <f>Daten!E445</f>
        <v>3013</v>
      </c>
      <c r="E445" s="9">
        <f>Daten!D445</f>
        <v>0</v>
      </c>
      <c r="F445" s="8">
        <f t="shared" si="40"/>
        <v>4856.7761194029854</v>
      </c>
      <c r="H445" s="25">
        <f t="shared" ca="1" si="41"/>
        <v>27188</v>
      </c>
      <c r="I445" s="7">
        <f t="shared" ca="1" si="42"/>
        <v>31</v>
      </c>
      <c r="J445" s="25">
        <f ca="1">IF(I445=0,0,COUNTIF(I$19:$I445,C445*10+1))</f>
        <v>124</v>
      </c>
      <c r="K445" s="20">
        <f t="shared" ca="1" si="43"/>
        <v>0</v>
      </c>
      <c r="L445" s="23">
        <f t="shared" ca="1" si="44"/>
        <v>27188</v>
      </c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</row>
    <row r="446" spans="1:44" x14ac:dyDescent="0.2">
      <c r="A446" s="14">
        <f>Daten!A446</f>
        <v>30834</v>
      </c>
      <c r="B446" s="7" t="str">
        <f>Daten!B446</f>
        <v xml:space="preserve">Mannsdorf an der Donau                            </v>
      </c>
      <c r="C446" s="14">
        <f t="shared" si="39"/>
        <v>3</v>
      </c>
      <c r="D446" s="8">
        <f>Daten!E446</f>
        <v>346</v>
      </c>
      <c r="E446" s="9">
        <f>Daten!D446</f>
        <v>0</v>
      </c>
      <c r="F446" s="8">
        <f t="shared" si="40"/>
        <v>557.73134328358208</v>
      </c>
      <c r="H446" s="25">
        <f t="shared" ca="1" si="41"/>
        <v>3122</v>
      </c>
      <c r="I446" s="7">
        <f t="shared" ca="1" si="42"/>
        <v>31</v>
      </c>
      <c r="J446" s="25">
        <f ca="1">IF(I446=0,0,COUNTIF(I$19:$I446,C446*10+1))</f>
        <v>125</v>
      </c>
      <c r="K446" s="20">
        <f t="shared" ca="1" si="43"/>
        <v>0</v>
      </c>
      <c r="L446" s="23">
        <f t="shared" ca="1" si="44"/>
        <v>3122</v>
      </c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</row>
    <row r="447" spans="1:44" x14ac:dyDescent="0.2">
      <c r="A447" s="14">
        <f>Daten!A447</f>
        <v>30835</v>
      </c>
      <c r="B447" s="7" t="str">
        <f>Daten!B447</f>
        <v xml:space="preserve">Marchegg                                          </v>
      </c>
      <c r="C447" s="14">
        <f t="shared" si="39"/>
        <v>3</v>
      </c>
      <c r="D447" s="8">
        <f>Daten!E447</f>
        <v>3101</v>
      </c>
      <c r="E447" s="9">
        <f>Daten!D447</f>
        <v>0</v>
      </c>
      <c r="F447" s="8">
        <f t="shared" si="40"/>
        <v>4998.626865671642</v>
      </c>
      <c r="H447" s="25">
        <f t="shared" ca="1" si="41"/>
        <v>27982</v>
      </c>
      <c r="I447" s="7">
        <f t="shared" ca="1" si="42"/>
        <v>31</v>
      </c>
      <c r="J447" s="25">
        <f ca="1">IF(I447=0,0,COUNTIF(I$19:$I447,C447*10+1))</f>
        <v>126</v>
      </c>
      <c r="K447" s="20">
        <f t="shared" ca="1" si="43"/>
        <v>0</v>
      </c>
      <c r="L447" s="23">
        <f t="shared" ca="1" si="44"/>
        <v>27982</v>
      </c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</row>
    <row r="448" spans="1:44" x14ac:dyDescent="0.2">
      <c r="A448" s="14">
        <f>Daten!A448</f>
        <v>30836</v>
      </c>
      <c r="B448" s="7" t="str">
        <f>Daten!B448</f>
        <v xml:space="preserve">Markgrafneusiedl                                  </v>
      </c>
      <c r="C448" s="14">
        <f t="shared" si="39"/>
        <v>3</v>
      </c>
      <c r="D448" s="8">
        <f>Daten!E448</f>
        <v>910</v>
      </c>
      <c r="E448" s="9">
        <f>Daten!D448</f>
        <v>0</v>
      </c>
      <c r="F448" s="8">
        <f t="shared" si="40"/>
        <v>1466.8656716417911</v>
      </c>
      <c r="H448" s="25">
        <f t="shared" ca="1" si="41"/>
        <v>8212</v>
      </c>
      <c r="I448" s="7">
        <f t="shared" ca="1" si="42"/>
        <v>31</v>
      </c>
      <c r="J448" s="25">
        <f ca="1">IF(I448=0,0,COUNTIF(I$19:$I448,C448*10+1))</f>
        <v>127</v>
      </c>
      <c r="K448" s="20">
        <f t="shared" ca="1" si="43"/>
        <v>0</v>
      </c>
      <c r="L448" s="23">
        <f t="shared" ca="1" si="44"/>
        <v>8212</v>
      </c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</row>
    <row r="449" spans="1:44" x14ac:dyDescent="0.2">
      <c r="A449" s="14">
        <f>Daten!A449</f>
        <v>30838</v>
      </c>
      <c r="B449" s="7" t="str">
        <f>Daten!B449</f>
        <v xml:space="preserve">Matzen-Raggendorf                                 </v>
      </c>
      <c r="C449" s="14">
        <f t="shared" si="39"/>
        <v>3</v>
      </c>
      <c r="D449" s="8">
        <f>Daten!E449</f>
        <v>2957</v>
      </c>
      <c r="E449" s="9">
        <f>Daten!D449</f>
        <v>0</v>
      </c>
      <c r="F449" s="8">
        <f t="shared" si="40"/>
        <v>4766.5074626865671</v>
      </c>
      <c r="H449" s="25">
        <f t="shared" ca="1" si="41"/>
        <v>26683</v>
      </c>
      <c r="I449" s="7">
        <f t="shared" ca="1" si="42"/>
        <v>31</v>
      </c>
      <c r="J449" s="25">
        <f ca="1">IF(I449=0,0,COUNTIF(I$19:$I449,C449*10+1))</f>
        <v>128</v>
      </c>
      <c r="K449" s="20">
        <f t="shared" ca="1" si="43"/>
        <v>0</v>
      </c>
      <c r="L449" s="23">
        <f t="shared" ca="1" si="44"/>
        <v>26683</v>
      </c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</row>
    <row r="450" spans="1:44" x14ac:dyDescent="0.2">
      <c r="A450" s="14">
        <f>Daten!A450</f>
        <v>30841</v>
      </c>
      <c r="B450" s="7" t="str">
        <f>Daten!B450</f>
        <v xml:space="preserve">Neusiedl an der Zaya                              </v>
      </c>
      <c r="C450" s="14">
        <f t="shared" si="39"/>
        <v>3</v>
      </c>
      <c r="D450" s="8">
        <f>Daten!E450</f>
        <v>1235</v>
      </c>
      <c r="E450" s="9">
        <f>Daten!D450</f>
        <v>0</v>
      </c>
      <c r="F450" s="8">
        <f t="shared" si="40"/>
        <v>1990.7462686567164</v>
      </c>
      <c r="H450" s="25">
        <f t="shared" ca="1" si="41"/>
        <v>11144</v>
      </c>
      <c r="I450" s="7">
        <f t="shared" ca="1" si="42"/>
        <v>31</v>
      </c>
      <c r="J450" s="25">
        <f ca="1">IF(I450=0,0,COUNTIF(I$19:$I450,C450*10+1))</f>
        <v>129</v>
      </c>
      <c r="K450" s="20">
        <f t="shared" ca="1" si="43"/>
        <v>0</v>
      </c>
      <c r="L450" s="23">
        <f t="shared" ca="1" si="44"/>
        <v>11144</v>
      </c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</row>
    <row r="451" spans="1:44" x14ac:dyDescent="0.2">
      <c r="A451" s="14">
        <f>Daten!A451</f>
        <v>30842</v>
      </c>
      <c r="B451" s="7" t="str">
        <f>Daten!B451</f>
        <v xml:space="preserve">Obersiebenbrunn                                   </v>
      </c>
      <c r="C451" s="14">
        <f t="shared" si="39"/>
        <v>3</v>
      </c>
      <c r="D451" s="8">
        <f>Daten!E451</f>
        <v>1766</v>
      </c>
      <c r="E451" s="9">
        <f>Daten!D451</f>
        <v>0</v>
      </c>
      <c r="F451" s="8">
        <f t="shared" si="40"/>
        <v>2846.686567164179</v>
      </c>
      <c r="H451" s="25">
        <f t="shared" ca="1" si="41"/>
        <v>15936</v>
      </c>
      <c r="I451" s="7">
        <f t="shared" ca="1" si="42"/>
        <v>31</v>
      </c>
      <c r="J451" s="25">
        <f ca="1">IF(I451=0,0,COUNTIF(I$19:$I451,C451*10+1))</f>
        <v>130</v>
      </c>
      <c r="K451" s="20">
        <f t="shared" ca="1" si="43"/>
        <v>0</v>
      </c>
      <c r="L451" s="23">
        <f t="shared" ca="1" si="44"/>
        <v>15936</v>
      </c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</row>
    <row r="452" spans="1:44" x14ac:dyDescent="0.2">
      <c r="A452" s="14">
        <f>Daten!A452</f>
        <v>30844</v>
      </c>
      <c r="B452" s="7" t="str">
        <f>Daten!B452</f>
        <v xml:space="preserve">Orth an der Donau                                 </v>
      </c>
      <c r="C452" s="14">
        <f t="shared" si="39"/>
        <v>3</v>
      </c>
      <c r="D452" s="8">
        <f>Daten!E452</f>
        <v>2215</v>
      </c>
      <c r="E452" s="9">
        <f>Daten!D452</f>
        <v>0</v>
      </c>
      <c r="F452" s="8">
        <f t="shared" si="40"/>
        <v>3570.4477611940297</v>
      </c>
      <c r="H452" s="25">
        <f t="shared" ca="1" si="41"/>
        <v>19987</v>
      </c>
      <c r="I452" s="7">
        <f t="shared" ca="1" si="42"/>
        <v>31</v>
      </c>
      <c r="J452" s="25">
        <f ca="1">IF(I452=0,0,COUNTIF(I$19:$I452,C452*10+1))</f>
        <v>131</v>
      </c>
      <c r="K452" s="20">
        <f t="shared" ca="1" si="43"/>
        <v>0</v>
      </c>
      <c r="L452" s="23">
        <f t="shared" ca="1" si="44"/>
        <v>19987</v>
      </c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</row>
    <row r="453" spans="1:44" x14ac:dyDescent="0.2">
      <c r="A453" s="14">
        <f>Daten!A453</f>
        <v>30845</v>
      </c>
      <c r="B453" s="7" t="str">
        <f>Daten!B453</f>
        <v xml:space="preserve">Palterndorf-Dobermannsdorf                        </v>
      </c>
      <c r="C453" s="14">
        <f t="shared" si="39"/>
        <v>3</v>
      </c>
      <c r="D453" s="8">
        <f>Daten!E453</f>
        <v>1324</v>
      </c>
      <c r="E453" s="9">
        <f>Daten!D453</f>
        <v>0</v>
      </c>
      <c r="F453" s="8">
        <f t="shared" si="40"/>
        <v>2134.2089552238804</v>
      </c>
      <c r="H453" s="25">
        <f t="shared" ca="1" si="41"/>
        <v>11947</v>
      </c>
      <c r="I453" s="7">
        <f t="shared" ca="1" si="42"/>
        <v>31</v>
      </c>
      <c r="J453" s="25">
        <f ca="1">IF(I453=0,0,COUNTIF(I$19:$I453,C453*10+1))</f>
        <v>132</v>
      </c>
      <c r="K453" s="20">
        <f t="shared" ca="1" si="43"/>
        <v>0</v>
      </c>
      <c r="L453" s="23">
        <f t="shared" ca="1" si="44"/>
        <v>11947</v>
      </c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</row>
    <row r="454" spans="1:44" x14ac:dyDescent="0.2">
      <c r="A454" s="14">
        <f>Daten!A454</f>
        <v>30846</v>
      </c>
      <c r="B454" s="7" t="str">
        <f>Daten!B454</f>
        <v xml:space="preserve">Parbasdorf                                        </v>
      </c>
      <c r="C454" s="14">
        <f t="shared" si="39"/>
        <v>3</v>
      </c>
      <c r="D454" s="8">
        <f>Daten!E454</f>
        <v>168</v>
      </c>
      <c r="E454" s="9">
        <f>Daten!D454</f>
        <v>0</v>
      </c>
      <c r="F454" s="8">
        <f t="shared" si="40"/>
        <v>270.80597014925371</v>
      </c>
      <c r="H454" s="25">
        <f t="shared" ca="1" si="41"/>
        <v>1516</v>
      </c>
      <c r="I454" s="7">
        <f t="shared" ca="1" si="42"/>
        <v>31</v>
      </c>
      <c r="J454" s="25">
        <f ca="1">IF(I454=0,0,COUNTIF(I$19:$I454,C454*10+1))</f>
        <v>133</v>
      </c>
      <c r="K454" s="20">
        <f t="shared" ca="1" si="43"/>
        <v>0</v>
      </c>
      <c r="L454" s="23">
        <f t="shared" ca="1" si="44"/>
        <v>1516</v>
      </c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</row>
    <row r="455" spans="1:44" x14ac:dyDescent="0.2">
      <c r="A455" s="14">
        <f>Daten!A455</f>
        <v>30848</v>
      </c>
      <c r="B455" s="7" t="str">
        <f>Daten!B455</f>
        <v xml:space="preserve">Prottes                                           </v>
      </c>
      <c r="C455" s="14">
        <f t="shared" si="39"/>
        <v>3</v>
      </c>
      <c r="D455" s="8">
        <f>Daten!E455</f>
        <v>1454</v>
      </c>
      <c r="E455" s="9">
        <f>Daten!D455</f>
        <v>0</v>
      </c>
      <c r="F455" s="8">
        <f t="shared" si="40"/>
        <v>2343.7611940298507</v>
      </c>
      <c r="H455" s="25">
        <f t="shared" ca="1" si="41"/>
        <v>13120</v>
      </c>
      <c r="I455" s="7">
        <f t="shared" ca="1" si="42"/>
        <v>31</v>
      </c>
      <c r="J455" s="25">
        <f ca="1">IF(I455=0,0,COUNTIF(I$19:$I455,C455*10+1))</f>
        <v>134</v>
      </c>
      <c r="K455" s="20">
        <f t="shared" ca="1" si="43"/>
        <v>0</v>
      </c>
      <c r="L455" s="23">
        <f t="shared" ca="1" si="44"/>
        <v>13120</v>
      </c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</row>
    <row r="456" spans="1:44" x14ac:dyDescent="0.2">
      <c r="A456" s="14">
        <f>Daten!A456</f>
        <v>30849</v>
      </c>
      <c r="B456" s="7" t="str">
        <f>Daten!B456</f>
        <v xml:space="preserve">Raasdorf                                          </v>
      </c>
      <c r="C456" s="14">
        <f t="shared" si="39"/>
        <v>3</v>
      </c>
      <c r="D456" s="8">
        <f>Daten!E456</f>
        <v>719</v>
      </c>
      <c r="E456" s="9">
        <f>Daten!D456</f>
        <v>0</v>
      </c>
      <c r="F456" s="8">
        <f t="shared" si="40"/>
        <v>1158.9850746268658</v>
      </c>
      <c r="H456" s="25">
        <f t="shared" ca="1" si="41"/>
        <v>6488</v>
      </c>
      <c r="I456" s="7">
        <f t="shared" ca="1" si="42"/>
        <v>31</v>
      </c>
      <c r="J456" s="25">
        <f ca="1">IF(I456=0,0,COUNTIF(I$19:$I456,C456*10+1))</f>
        <v>135</v>
      </c>
      <c r="K456" s="20">
        <f t="shared" ca="1" si="43"/>
        <v>0</v>
      </c>
      <c r="L456" s="23">
        <f t="shared" ca="1" si="44"/>
        <v>6488</v>
      </c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</row>
    <row r="457" spans="1:44" x14ac:dyDescent="0.2">
      <c r="A457" s="14">
        <f>Daten!A457</f>
        <v>30850</v>
      </c>
      <c r="B457" s="7" t="str">
        <f>Daten!B457</f>
        <v xml:space="preserve">Ringelsdorf-Niederabsdorf                         </v>
      </c>
      <c r="C457" s="14">
        <f t="shared" si="39"/>
        <v>3</v>
      </c>
      <c r="D457" s="8">
        <f>Daten!E457</f>
        <v>1271</v>
      </c>
      <c r="E457" s="9">
        <f>Daten!D457</f>
        <v>0</v>
      </c>
      <c r="F457" s="8">
        <f t="shared" si="40"/>
        <v>2048.7761194029849</v>
      </c>
      <c r="H457" s="25">
        <f t="shared" ca="1" si="41"/>
        <v>11469</v>
      </c>
      <c r="I457" s="7">
        <f t="shared" ca="1" si="42"/>
        <v>31</v>
      </c>
      <c r="J457" s="25">
        <f ca="1">IF(I457=0,0,COUNTIF(I$19:$I457,C457*10+1))</f>
        <v>136</v>
      </c>
      <c r="K457" s="20">
        <f t="shared" ca="1" si="43"/>
        <v>0</v>
      </c>
      <c r="L457" s="23">
        <f t="shared" ca="1" si="44"/>
        <v>11469</v>
      </c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</row>
    <row r="458" spans="1:44" x14ac:dyDescent="0.2">
      <c r="A458" s="14">
        <f>Daten!A458</f>
        <v>30852</v>
      </c>
      <c r="B458" s="7" t="str">
        <f>Daten!B458</f>
        <v xml:space="preserve">Schönkirchen-Reyersdorf                          </v>
      </c>
      <c r="C458" s="14">
        <f t="shared" si="39"/>
        <v>3</v>
      </c>
      <c r="D458" s="8">
        <f>Daten!E458</f>
        <v>2003</v>
      </c>
      <c r="E458" s="9">
        <f>Daten!D458</f>
        <v>0</v>
      </c>
      <c r="F458" s="8">
        <f t="shared" si="40"/>
        <v>3228.7164179104479</v>
      </c>
      <c r="H458" s="25">
        <f t="shared" ca="1" si="41"/>
        <v>18074</v>
      </c>
      <c r="I458" s="7">
        <f t="shared" ca="1" si="42"/>
        <v>31</v>
      </c>
      <c r="J458" s="25">
        <f ca="1">IF(I458=0,0,COUNTIF(I$19:$I458,C458*10+1))</f>
        <v>137</v>
      </c>
      <c r="K458" s="20">
        <f t="shared" ca="1" si="43"/>
        <v>0</v>
      </c>
      <c r="L458" s="23">
        <f t="shared" ca="1" si="44"/>
        <v>18074</v>
      </c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</row>
    <row r="459" spans="1:44" x14ac:dyDescent="0.2">
      <c r="A459" s="14">
        <f>Daten!A459</f>
        <v>30854</v>
      </c>
      <c r="B459" s="7" t="str">
        <f>Daten!B459</f>
        <v xml:space="preserve">Spannberg                                         </v>
      </c>
      <c r="C459" s="14">
        <f t="shared" si="39"/>
        <v>3</v>
      </c>
      <c r="D459" s="8">
        <f>Daten!E459</f>
        <v>980</v>
      </c>
      <c r="E459" s="9">
        <f>Daten!D459</f>
        <v>0</v>
      </c>
      <c r="F459" s="8">
        <f t="shared" si="40"/>
        <v>1579.7014925373135</v>
      </c>
      <c r="H459" s="25">
        <f t="shared" ca="1" si="41"/>
        <v>8843</v>
      </c>
      <c r="I459" s="7">
        <f t="shared" ca="1" si="42"/>
        <v>31</v>
      </c>
      <c r="J459" s="25">
        <f ca="1">IF(I459=0,0,COUNTIF(I$19:$I459,C459*10+1))</f>
        <v>138</v>
      </c>
      <c r="K459" s="20">
        <f t="shared" ca="1" si="43"/>
        <v>0</v>
      </c>
      <c r="L459" s="23">
        <f t="shared" ca="1" si="44"/>
        <v>8843</v>
      </c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</row>
    <row r="460" spans="1:44" x14ac:dyDescent="0.2">
      <c r="A460" s="14">
        <f>Daten!A460</f>
        <v>30856</v>
      </c>
      <c r="B460" s="7" t="str">
        <f>Daten!B460</f>
        <v xml:space="preserve">Strasshof an der Nordbahn                         </v>
      </c>
      <c r="C460" s="14">
        <f t="shared" si="39"/>
        <v>3</v>
      </c>
      <c r="D460" s="8">
        <f>Daten!E460</f>
        <v>11907</v>
      </c>
      <c r="E460" s="9">
        <f>Daten!D460</f>
        <v>0</v>
      </c>
      <c r="F460" s="8">
        <f t="shared" si="40"/>
        <v>19845</v>
      </c>
      <c r="H460" s="25">
        <f t="shared" ca="1" si="41"/>
        <v>111092</v>
      </c>
      <c r="I460" s="7">
        <f t="shared" ca="1" si="42"/>
        <v>31</v>
      </c>
      <c r="J460" s="25">
        <f ca="1">IF(I460=0,0,COUNTIF(I$19:$I460,C460*10+1))</f>
        <v>139</v>
      </c>
      <c r="K460" s="20">
        <f t="shared" ca="1" si="43"/>
        <v>0</v>
      </c>
      <c r="L460" s="23">
        <f t="shared" ca="1" si="44"/>
        <v>111092</v>
      </c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</row>
    <row r="461" spans="1:44" x14ac:dyDescent="0.2">
      <c r="A461" s="14">
        <f>Daten!A461</f>
        <v>30857</v>
      </c>
      <c r="B461" s="7" t="str">
        <f>Daten!B461</f>
        <v xml:space="preserve">Sulz im Weinviertel                               </v>
      </c>
      <c r="C461" s="14">
        <f t="shared" si="39"/>
        <v>3</v>
      </c>
      <c r="D461" s="8">
        <f>Daten!E461</f>
        <v>1240</v>
      </c>
      <c r="E461" s="9">
        <f>Daten!D461</f>
        <v>0</v>
      </c>
      <c r="F461" s="8">
        <f t="shared" si="40"/>
        <v>1998.8059701492537</v>
      </c>
      <c r="H461" s="25">
        <f t="shared" ca="1" si="41"/>
        <v>11189</v>
      </c>
      <c r="I461" s="7">
        <f t="shared" ca="1" si="42"/>
        <v>31</v>
      </c>
      <c r="J461" s="25">
        <f ca="1">IF(I461=0,0,COUNTIF(I$19:$I461,C461*10+1))</f>
        <v>140</v>
      </c>
      <c r="K461" s="20">
        <f t="shared" ca="1" si="43"/>
        <v>0</v>
      </c>
      <c r="L461" s="23">
        <f t="shared" ca="1" si="44"/>
        <v>11189</v>
      </c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</row>
    <row r="462" spans="1:44" x14ac:dyDescent="0.2">
      <c r="A462" s="14">
        <f>Daten!A462</f>
        <v>30858</v>
      </c>
      <c r="B462" s="7" t="str">
        <f>Daten!B462</f>
        <v xml:space="preserve">Untersiebenbrunn                                  </v>
      </c>
      <c r="C462" s="14">
        <f t="shared" si="39"/>
        <v>3</v>
      </c>
      <c r="D462" s="8">
        <f>Daten!E462</f>
        <v>1788</v>
      </c>
      <c r="E462" s="9">
        <f>Daten!D462</f>
        <v>0</v>
      </c>
      <c r="F462" s="8">
        <f t="shared" si="40"/>
        <v>2882.1492537313434</v>
      </c>
      <c r="H462" s="25">
        <f t="shared" ca="1" si="41"/>
        <v>16134</v>
      </c>
      <c r="I462" s="7">
        <f t="shared" ca="1" si="42"/>
        <v>31</v>
      </c>
      <c r="J462" s="25">
        <f ca="1">IF(I462=0,0,COUNTIF(I$19:$I462,C462*10+1))</f>
        <v>141</v>
      </c>
      <c r="K462" s="20">
        <f t="shared" ca="1" si="43"/>
        <v>0</v>
      </c>
      <c r="L462" s="23">
        <f t="shared" ca="1" si="44"/>
        <v>16134</v>
      </c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</row>
    <row r="463" spans="1:44" x14ac:dyDescent="0.2">
      <c r="A463" s="14">
        <f>Daten!A463</f>
        <v>30859</v>
      </c>
      <c r="B463" s="7" t="str">
        <f>Daten!B463</f>
        <v xml:space="preserve">Velm-Götzendorf                                  </v>
      </c>
      <c r="C463" s="14">
        <f t="shared" si="39"/>
        <v>3</v>
      </c>
      <c r="D463" s="8">
        <f>Daten!E463</f>
        <v>776</v>
      </c>
      <c r="E463" s="9">
        <f>Daten!D463</f>
        <v>0</v>
      </c>
      <c r="F463" s="8">
        <f t="shared" si="40"/>
        <v>1250.8656716417911</v>
      </c>
      <c r="H463" s="25">
        <f t="shared" ca="1" si="41"/>
        <v>7002</v>
      </c>
      <c r="I463" s="7">
        <f t="shared" ca="1" si="42"/>
        <v>31</v>
      </c>
      <c r="J463" s="25">
        <f ca="1">IF(I463=0,0,COUNTIF(I$19:$I463,C463*10+1))</f>
        <v>142</v>
      </c>
      <c r="K463" s="20">
        <f t="shared" ca="1" si="43"/>
        <v>0</v>
      </c>
      <c r="L463" s="23">
        <f t="shared" ca="1" si="44"/>
        <v>7002</v>
      </c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</row>
    <row r="464" spans="1:44" x14ac:dyDescent="0.2">
      <c r="A464" s="14">
        <f>Daten!A464</f>
        <v>30860</v>
      </c>
      <c r="B464" s="7" t="str">
        <f>Daten!B464</f>
        <v xml:space="preserve">Weikendorf                                        </v>
      </c>
      <c r="C464" s="14">
        <f t="shared" si="39"/>
        <v>3</v>
      </c>
      <c r="D464" s="8">
        <f>Daten!E464</f>
        <v>2058</v>
      </c>
      <c r="E464" s="9">
        <f>Daten!D464</f>
        <v>0</v>
      </c>
      <c r="F464" s="8">
        <f t="shared" si="40"/>
        <v>3317.373134328358</v>
      </c>
      <c r="H464" s="25">
        <f t="shared" ca="1" si="41"/>
        <v>18571</v>
      </c>
      <c r="I464" s="7">
        <f t="shared" ca="1" si="42"/>
        <v>31</v>
      </c>
      <c r="J464" s="25">
        <f ca="1">IF(I464=0,0,COUNTIF(I$19:$I464,C464*10+1))</f>
        <v>143</v>
      </c>
      <c r="K464" s="20">
        <f t="shared" ca="1" si="43"/>
        <v>0</v>
      </c>
      <c r="L464" s="23">
        <f t="shared" ca="1" si="44"/>
        <v>18571</v>
      </c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</row>
    <row r="465" spans="1:44" x14ac:dyDescent="0.2">
      <c r="A465" s="14">
        <f>Daten!A465</f>
        <v>30863</v>
      </c>
      <c r="B465" s="7" t="str">
        <f>Daten!B465</f>
        <v xml:space="preserve">Zistersdorf                                       </v>
      </c>
      <c r="C465" s="14">
        <f t="shared" si="39"/>
        <v>3</v>
      </c>
      <c r="D465" s="8">
        <f>Daten!E465</f>
        <v>5444</v>
      </c>
      <c r="E465" s="9">
        <f>Daten!D465</f>
        <v>0</v>
      </c>
      <c r="F465" s="8">
        <f t="shared" si="40"/>
        <v>8775.4029850746265</v>
      </c>
      <c r="H465" s="25">
        <f t="shared" ca="1" si="41"/>
        <v>49125</v>
      </c>
      <c r="I465" s="7">
        <f t="shared" ca="1" si="42"/>
        <v>31</v>
      </c>
      <c r="J465" s="25">
        <f ca="1">IF(I465=0,0,COUNTIF(I$19:$I465,C465*10+1))</f>
        <v>144</v>
      </c>
      <c r="K465" s="20">
        <f t="shared" ca="1" si="43"/>
        <v>0</v>
      </c>
      <c r="L465" s="23">
        <f t="shared" ca="1" si="44"/>
        <v>49125</v>
      </c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</row>
    <row r="466" spans="1:44" x14ac:dyDescent="0.2">
      <c r="A466" s="14">
        <f>Daten!A466</f>
        <v>30865</v>
      </c>
      <c r="B466" s="7" t="str">
        <f>Daten!B466</f>
        <v xml:space="preserve">Weiden an der March                               </v>
      </c>
      <c r="C466" s="14">
        <f t="shared" si="39"/>
        <v>3</v>
      </c>
      <c r="D466" s="8">
        <f>Daten!E466</f>
        <v>1012</v>
      </c>
      <c r="E466" s="9">
        <f>Daten!D466</f>
        <v>0</v>
      </c>
      <c r="F466" s="8">
        <f t="shared" si="40"/>
        <v>1631.2835820895523</v>
      </c>
      <c r="H466" s="25">
        <f t="shared" ca="1" si="41"/>
        <v>9132</v>
      </c>
      <c r="I466" s="7">
        <f t="shared" ca="1" si="42"/>
        <v>31</v>
      </c>
      <c r="J466" s="25">
        <f ca="1">IF(I466=0,0,COUNTIF(I$19:$I466,C466*10+1))</f>
        <v>145</v>
      </c>
      <c r="K466" s="20">
        <f t="shared" ca="1" si="43"/>
        <v>0</v>
      </c>
      <c r="L466" s="23">
        <f t="shared" ca="1" si="44"/>
        <v>9132</v>
      </c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</row>
    <row r="467" spans="1:44" x14ac:dyDescent="0.2">
      <c r="A467" s="14">
        <f>Daten!A467</f>
        <v>30902</v>
      </c>
      <c r="B467" s="7" t="str">
        <f>Daten!B467</f>
        <v xml:space="preserve">Amaliendorf-Aalfang                               </v>
      </c>
      <c r="C467" s="14">
        <f t="shared" ref="C467:C530" si="45">INT(A467/10000)</f>
        <v>3</v>
      </c>
      <c r="D467" s="8">
        <f>Daten!E467</f>
        <v>1111</v>
      </c>
      <c r="E467" s="9">
        <f>Daten!D467</f>
        <v>0</v>
      </c>
      <c r="F467" s="8">
        <f t="shared" ref="F467:F530" si="46">IF(AND(E467=1,D467&lt;=20000),D467*2,IF(D467&lt;=10000,D467*(1+41/67),IF(D467&lt;=20000,D467*(1+2/3),IF(D467&lt;=50000,D467*(2),D467*(2+1/3))))+IF(AND(D467&gt;9000,D467&lt;=10000),(D467-9000)*(110/201),0)+IF(AND(D467&gt;18000,D467&lt;=20000),(D467-18000)*(3+1/3),0)+IF(AND(D467&gt;45000,D467&lt;=50000),(D467-45000)*(3+1/3),0))</f>
        <v>1790.8656716417911</v>
      </c>
      <c r="H467" s="25">
        <f t="shared" ref="H467:H530" ca="1" si="47">ROUND(OFFSET($G$6,C467,0)/OFFSET($F$6,C467,0)*F467,0)</f>
        <v>10025</v>
      </c>
      <c r="I467" s="7">
        <f t="shared" ref="I467:I530" ca="1" si="48">IF(H467&gt;0,C467*10+1,0)</f>
        <v>31</v>
      </c>
      <c r="J467" s="25">
        <f ca="1">IF(I467=0,0,COUNTIF(I$19:$I467,C467*10+1))</f>
        <v>146</v>
      </c>
      <c r="K467" s="20">
        <f t="shared" ref="K467:K530" ca="1" si="49">IF(J467=1,OFFSET($G$6,C467,0)-OFFSET($H$6,C467,0),0)</f>
        <v>0</v>
      </c>
      <c r="L467" s="23">
        <f t="shared" ref="L467:L530" ca="1" si="50">H467+K467</f>
        <v>10025</v>
      </c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</row>
    <row r="468" spans="1:44" x14ac:dyDescent="0.2">
      <c r="A468" s="14">
        <f>Daten!A468</f>
        <v>30903</v>
      </c>
      <c r="B468" s="7" t="str">
        <f>Daten!B468</f>
        <v xml:space="preserve">Brand-Nagelberg                                   </v>
      </c>
      <c r="C468" s="14">
        <f t="shared" si="45"/>
        <v>3</v>
      </c>
      <c r="D468" s="8">
        <f>Daten!E468</f>
        <v>1452</v>
      </c>
      <c r="E468" s="9">
        <f>Daten!D468</f>
        <v>0</v>
      </c>
      <c r="F468" s="8">
        <f t="shared" si="46"/>
        <v>2340.5373134328356</v>
      </c>
      <c r="H468" s="25">
        <f t="shared" ca="1" si="47"/>
        <v>13102</v>
      </c>
      <c r="I468" s="7">
        <f t="shared" ca="1" si="48"/>
        <v>31</v>
      </c>
      <c r="J468" s="25">
        <f ca="1">IF(I468=0,0,COUNTIF(I$19:$I468,C468*10+1))</f>
        <v>147</v>
      </c>
      <c r="K468" s="20">
        <f t="shared" ca="1" si="49"/>
        <v>0</v>
      </c>
      <c r="L468" s="23">
        <f t="shared" ca="1" si="50"/>
        <v>13102</v>
      </c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</row>
    <row r="469" spans="1:44" x14ac:dyDescent="0.2">
      <c r="A469" s="14">
        <f>Daten!A469</f>
        <v>30904</v>
      </c>
      <c r="B469" s="7" t="str">
        <f>Daten!B469</f>
        <v xml:space="preserve">Eggern                                            </v>
      </c>
      <c r="C469" s="14">
        <f t="shared" si="45"/>
        <v>3</v>
      </c>
      <c r="D469" s="8">
        <f>Daten!E469</f>
        <v>681</v>
      </c>
      <c r="E469" s="9">
        <f>Daten!D469</f>
        <v>0</v>
      </c>
      <c r="F469" s="8">
        <f t="shared" si="46"/>
        <v>1097.7313432835822</v>
      </c>
      <c r="H469" s="25">
        <f t="shared" ca="1" si="47"/>
        <v>6145</v>
      </c>
      <c r="I469" s="7">
        <f t="shared" ca="1" si="48"/>
        <v>31</v>
      </c>
      <c r="J469" s="25">
        <f ca="1">IF(I469=0,0,COUNTIF(I$19:$I469,C469*10+1))</f>
        <v>148</v>
      </c>
      <c r="K469" s="20">
        <f t="shared" ca="1" si="49"/>
        <v>0</v>
      </c>
      <c r="L469" s="23">
        <f t="shared" ca="1" si="50"/>
        <v>6145</v>
      </c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</row>
    <row r="470" spans="1:44" x14ac:dyDescent="0.2">
      <c r="A470" s="14">
        <f>Daten!A470</f>
        <v>30906</v>
      </c>
      <c r="B470" s="7" t="str">
        <f>Daten!B470</f>
        <v xml:space="preserve">Eisgarn                                           </v>
      </c>
      <c r="C470" s="14">
        <f t="shared" si="45"/>
        <v>3</v>
      </c>
      <c r="D470" s="8">
        <f>Daten!E470</f>
        <v>709</v>
      </c>
      <c r="E470" s="9">
        <f>Daten!D470</f>
        <v>0</v>
      </c>
      <c r="F470" s="8">
        <f t="shared" si="46"/>
        <v>1142.8656716417911</v>
      </c>
      <c r="H470" s="25">
        <f t="shared" ca="1" si="47"/>
        <v>6398</v>
      </c>
      <c r="I470" s="7">
        <f t="shared" ca="1" si="48"/>
        <v>31</v>
      </c>
      <c r="J470" s="25">
        <f ca="1">IF(I470=0,0,COUNTIF(I$19:$I470,C470*10+1))</f>
        <v>149</v>
      </c>
      <c r="K470" s="20">
        <f t="shared" ca="1" si="49"/>
        <v>0</v>
      </c>
      <c r="L470" s="23">
        <f t="shared" ca="1" si="50"/>
        <v>6398</v>
      </c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</row>
    <row r="471" spans="1:44" x14ac:dyDescent="0.2">
      <c r="A471" s="14">
        <f>Daten!A471</f>
        <v>30908</v>
      </c>
      <c r="B471" s="7" t="str">
        <f>Daten!B471</f>
        <v xml:space="preserve">Gmünd                                            </v>
      </c>
      <c r="C471" s="14">
        <f t="shared" si="45"/>
        <v>3</v>
      </c>
      <c r="D471" s="8">
        <f>Daten!E471</f>
        <v>5145</v>
      </c>
      <c r="E471" s="9">
        <f>Daten!D471</f>
        <v>0</v>
      </c>
      <c r="F471" s="8">
        <f t="shared" si="46"/>
        <v>8293.432835820895</v>
      </c>
      <c r="H471" s="25">
        <f t="shared" ca="1" si="47"/>
        <v>46427</v>
      </c>
      <c r="I471" s="7">
        <f t="shared" ca="1" si="48"/>
        <v>31</v>
      </c>
      <c r="J471" s="25">
        <f ca="1">IF(I471=0,0,COUNTIF(I$19:$I471,C471*10+1))</f>
        <v>150</v>
      </c>
      <c r="K471" s="20">
        <f t="shared" ca="1" si="49"/>
        <v>0</v>
      </c>
      <c r="L471" s="23">
        <f t="shared" ca="1" si="50"/>
        <v>46427</v>
      </c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</row>
    <row r="472" spans="1:44" x14ac:dyDescent="0.2">
      <c r="A472" s="14">
        <f>Daten!A472</f>
        <v>30909</v>
      </c>
      <c r="B472" s="7" t="str">
        <f>Daten!B472</f>
        <v xml:space="preserve">Großdietmanns                                    </v>
      </c>
      <c r="C472" s="14">
        <f t="shared" si="45"/>
        <v>3</v>
      </c>
      <c r="D472" s="8">
        <f>Daten!E472</f>
        <v>2169</v>
      </c>
      <c r="E472" s="9">
        <f>Daten!D472</f>
        <v>0</v>
      </c>
      <c r="F472" s="8">
        <f t="shared" si="46"/>
        <v>3496.2985074626868</v>
      </c>
      <c r="H472" s="25">
        <f t="shared" ca="1" si="47"/>
        <v>19572</v>
      </c>
      <c r="I472" s="7">
        <f t="shared" ca="1" si="48"/>
        <v>31</v>
      </c>
      <c r="J472" s="25">
        <f ca="1">IF(I472=0,0,COUNTIF(I$19:$I472,C472*10+1))</f>
        <v>151</v>
      </c>
      <c r="K472" s="20">
        <f t="shared" ca="1" si="49"/>
        <v>0</v>
      </c>
      <c r="L472" s="23">
        <f t="shared" ca="1" si="50"/>
        <v>19572</v>
      </c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</row>
    <row r="473" spans="1:44" x14ac:dyDescent="0.2">
      <c r="A473" s="14">
        <f>Daten!A473</f>
        <v>30910</v>
      </c>
      <c r="B473" s="7" t="str">
        <f>Daten!B473</f>
        <v xml:space="preserve">Bad Großpertholz                                 </v>
      </c>
      <c r="C473" s="14">
        <f t="shared" si="45"/>
        <v>3</v>
      </c>
      <c r="D473" s="8">
        <f>Daten!E473</f>
        <v>1293</v>
      </c>
      <c r="E473" s="9">
        <f>Daten!D473</f>
        <v>0</v>
      </c>
      <c r="F473" s="8">
        <f t="shared" si="46"/>
        <v>2084.2388059701493</v>
      </c>
      <c r="H473" s="25">
        <f t="shared" ca="1" si="47"/>
        <v>11668</v>
      </c>
      <c r="I473" s="7">
        <f t="shared" ca="1" si="48"/>
        <v>31</v>
      </c>
      <c r="J473" s="25">
        <f ca="1">IF(I473=0,0,COUNTIF(I$19:$I473,C473*10+1))</f>
        <v>152</v>
      </c>
      <c r="K473" s="20">
        <f t="shared" ca="1" si="49"/>
        <v>0</v>
      </c>
      <c r="L473" s="23">
        <f t="shared" ca="1" si="50"/>
        <v>11668</v>
      </c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</row>
    <row r="474" spans="1:44" x14ac:dyDescent="0.2">
      <c r="A474" s="14">
        <f>Daten!A474</f>
        <v>30912</v>
      </c>
      <c r="B474" s="7" t="str">
        <f>Daten!B474</f>
        <v xml:space="preserve">Großschönau                                     </v>
      </c>
      <c r="C474" s="14">
        <f t="shared" si="45"/>
        <v>3</v>
      </c>
      <c r="D474" s="8">
        <f>Daten!E474</f>
        <v>1226</v>
      </c>
      <c r="E474" s="9">
        <f>Daten!D474</f>
        <v>0</v>
      </c>
      <c r="F474" s="8">
        <f t="shared" si="46"/>
        <v>1976.2388059701493</v>
      </c>
      <c r="H474" s="25">
        <f t="shared" ca="1" si="47"/>
        <v>11063</v>
      </c>
      <c r="I474" s="7">
        <f t="shared" ca="1" si="48"/>
        <v>31</v>
      </c>
      <c r="J474" s="25">
        <f ca="1">IF(I474=0,0,COUNTIF(I$19:$I474,C474*10+1))</f>
        <v>153</v>
      </c>
      <c r="K474" s="20">
        <f t="shared" ca="1" si="49"/>
        <v>0</v>
      </c>
      <c r="L474" s="23">
        <f t="shared" ca="1" si="50"/>
        <v>11063</v>
      </c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</row>
    <row r="475" spans="1:44" x14ac:dyDescent="0.2">
      <c r="A475" s="14">
        <f>Daten!A475</f>
        <v>30913</v>
      </c>
      <c r="B475" s="7" t="str">
        <f>Daten!B475</f>
        <v xml:space="preserve">Moorbad Harbach                                   </v>
      </c>
      <c r="C475" s="14">
        <f t="shared" si="45"/>
        <v>3</v>
      </c>
      <c r="D475" s="8">
        <f>Daten!E475</f>
        <v>696</v>
      </c>
      <c r="E475" s="9">
        <f>Daten!D475</f>
        <v>0</v>
      </c>
      <c r="F475" s="8">
        <f t="shared" si="46"/>
        <v>1121.9104477611941</v>
      </c>
      <c r="H475" s="25">
        <f t="shared" ca="1" si="47"/>
        <v>6280</v>
      </c>
      <c r="I475" s="7">
        <f t="shared" ca="1" si="48"/>
        <v>31</v>
      </c>
      <c r="J475" s="25">
        <f ca="1">IF(I475=0,0,COUNTIF(I$19:$I475,C475*10+1))</f>
        <v>154</v>
      </c>
      <c r="K475" s="20">
        <f t="shared" ca="1" si="49"/>
        <v>0</v>
      </c>
      <c r="L475" s="23">
        <f t="shared" ca="1" si="50"/>
        <v>6280</v>
      </c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</row>
    <row r="476" spans="1:44" x14ac:dyDescent="0.2">
      <c r="A476" s="14">
        <f>Daten!A476</f>
        <v>30915</v>
      </c>
      <c r="B476" s="7" t="str">
        <f>Daten!B476</f>
        <v xml:space="preserve">Haugschlag                                        </v>
      </c>
      <c r="C476" s="14">
        <f t="shared" si="45"/>
        <v>3</v>
      </c>
      <c r="D476" s="8">
        <f>Daten!E476</f>
        <v>483</v>
      </c>
      <c r="E476" s="9">
        <f>Daten!D476</f>
        <v>0</v>
      </c>
      <c r="F476" s="8">
        <f t="shared" si="46"/>
        <v>778.56716417910445</v>
      </c>
      <c r="H476" s="25">
        <f t="shared" ca="1" si="47"/>
        <v>4358</v>
      </c>
      <c r="I476" s="7">
        <f t="shared" ca="1" si="48"/>
        <v>31</v>
      </c>
      <c r="J476" s="25">
        <f ca="1">IF(I476=0,0,COUNTIF(I$19:$I476,C476*10+1))</f>
        <v>155</v>
      </c>
      <c r="K476" s="20">
        <f t="shared" ca="1" si="49"/>
        <v>0</v>
      </c>
      <c r="L476" s="23">
        <f t="shared" ca="1" si="50"/>
        <v>4358</v>
      </c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</row>
    <row r="477" spans="1:44" x14ac:dyDescent="0.2">
      <c r="A477" s="14">
        <f>Daten!A477</f>
        <v>30916</v>
      </c>
      <c r="B477" s="7" t="str">
        <f>Daten!B477</f>
        <v xml:space="preserve">Heidenreichstein                                  </v>
      </c>
      <c r="C477" s="14">
        <f t="shared" si="45"/>
        <v>3</v>
      </c>
      <c r="D477" s="8">
        <f>Daten!E477</f>
        <v>3752</v>
      </c>
      <c r="E477" s="9">
        <f>Daten!D477</f>
        <v>0</v>
      </c>
      <c r="F477" s="8">
        <f t="shared" si="46"/>
        <v>6048</v>
      </c>
      <c r="H477" s="25">
        <f t="shared" ca="1" si="47"/>
        <v>33857</v>
      </c>
      <c r="I477" s="7">
        <f t="shared" ca="1" si="48"/>
        <v>31</v>
      </c>
      <c r="J477" s="25">
        <f ca="1">IF(I477=0,0,COUNTIF(I$19:$I477,C477*10+1))</f>
        <v>156</v>
      </c>
      <c r="K477" s="20">
        <f t="shared" ca="1" si="49"/>
        <v>0</v>
      </c>
      <c r="L477" s="23">
        <f t="shared" ca="1" si="50"/>
        <v>33857</v>
      </c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</row>
    <row r="478" spans="1:44" x14ac:dyDescent="0.2">
      <c r="A478" s="14">
        <f>Daten!A478</f>
        <v>30917</v>
      </c>
      <c r="B478" s="7" t="str">
        <f>Daten!B478</f>
        <v xml:space="preserve">Hirschbach                                        </v>
      </c>
      <c r="C478" s="14">
        <f t="shared" si="45"/>
        <v>3</v>
      </c>
      <c r="D478" s="8">
        <f>Daten!E478</f>
        <v>588</v>
      </c>
      <c r="E478" s="9">
        <f>Daten!D478</f>
        <v>0</v>
      </c>
      <c r="F478" s="8">
        <f t="shared" si="46"/>
        <v>947.82089552238801</v>
      </c>
      <c r="H478" s="25">
        <f t="shared" ca="1" si="47"/>
        <v>5306</v>
      </c>
      <c r="I478" s="7">
        <f t="shared" ca="1" si="48"/>
        <v>31</v>
      </c>
      <c r="J478" s="25">
        <f ca="1">IF(I478=0,0,COUNTIF(I$19:$I478,C478*10+1))</f>
        <v>157</v>
      </c>
      <c r="K478" s="20">
        <f t="shared" ca="1" si="49"/>
        <v>0</v>
      </c>
      <c r="L478" s="23">
        <f t="shared" ca="1" si="50"/>
        <v>5306</v>
      </c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</row>
    <row r="479" spans="1:44" x14ac:dyDescent="0.2">
      <c r="A479" s="14">
        <f>Daten!A479</f>
        <v>30920</v>
      </c>
      <c r="B479" s="7" t="str">
        <f>Daten!B479</f>
        <v xml:space="preserve">Hoheneich                                         </v>
      </c>
      <c r="C479" s="14">
        <f t="shared" si="45"/>
        <v>3</v>
      </c>
      <c r="D479" s="8">
        <f>Daten!E479</f>
        <v>1389</v>
      </c>
      <c r="E479" s="9">
        <f>Daten!D479</f>
        <v>0</v>
      </c>
      <c r="F479" s="8">
        <f t="shared" si="46"/>
        <v>2238.9850746268658</v>
      </c>
      <c r="H479" s="25">
        <f t="shared" ca="1" si="47"/>
        <v>12534</v>
      </c>
      <c r="I479" s="7">
        <f t="shared" ca="1" si="48"/>
        <v>31</v>
      </c>
      <c r="J479" s="25">
        <f ca="1">IF(I479=0,0,COUNTIF(I$19:$I479,C479*10+1))</f>
        <v>158</v>
      </c>
      <c r="K479" s="20">
        <f t="shared" ca="1" si="49"/>
        <v>0</v>
      </c>
      <c r="L479" s="23">
        <f t="shared" ca="1" si="50"/>
        <v>12534</v>
      </c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</row>
    <row r="480" spans="1:44" x14ac:dyDescent="0.2">
      <c r="A480" s="14">
        <f>Daten!A480</f>
        <v>30921</v>
      </c>
      <c r="B480" s="7" t="str">
        <f>Daten!B480</f>
        <v xml:space="preserve">Kirchberg am Walde                                </v>
      </c>
      <c r="C480" s="14">
        <f t="shared" si="45"/>
        <v>3</v>
      </c>
      <c r="D480" s="8">
        <f>Daten!E480</f>
        <v>1263</v>
      </c>
      <c r="E480" s="9">
        <f>Daten!D480</f>
        <v>0</v>
      </c>
      <c r="F480" s="8">
        <f t="shared" si="46"/>
        <v>2035.8805970149253</v>
      </c>
      <c r="H480" s="25">
        <f t="shared" ca="1" si="47"/>
        <v>11397</v>
      </c>
      <c r="I480" s="7">
        <f t="shared" ca="1" si="48"/>
        <v>31</v>
      </c>
      <c r="J480" s="25">
        <f ca="1">IF(I480=0,0,COUNTIF(I$19:$I480,C480*10+1))</f>
        <v>159</v>
      </c>
      <c r="K480" s="20">
        <f t="shared" ca="1" si="49"/>
        <v>0</v>
      </c>
      <c r="L480" s="23">
        <f t="shared" ca="1" si="50"/>
        <v>11397</v>
      </c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</row>
    <row r="481" spans="1:44" x14ac:dyDescent="0.2">
      <c r="A481" s="14">
        <f>Daten!A481</f>
        <v>30925</v>
      </c>
      <c r="B481" s="7" t="str">
        <f>Daten!B481</f>
        <v xml:space="preserve">Litschau                                          </v>
      </c>
      <c r="C481" s="14">
        <f t="shared" si="45"/>
        <v>3</v>
      </c>
      <c r="D481" s="8">
        <f>Daten!E481</f>
        <v>2120</v>
      </c>
      <c r="E481" s="9">
        <f>Daten!D481</f>
        <v>0</v>
      </c>
      <c r="F481" s="8">
        <f t="shared" si="46"/>
        <v>3417.313432835821</v>
      </c>
      <c r="H481" s="25">
        <f t="shared" ca="1" si="47"/>
        <v>19130</v>
      </c>
      <c r="I481" s="7">
        <f t="shared" ca="1" si="48"/>
        <v>31</v>
      </c>
      <c r="J481" s="25">
        <f ca="1">IF(I481=0,0,COUNTIF(I$19:$I481,C481*10+1))</f>
        <v>160</v>
      </c>
      <c r="K481" s="20">
        <f t="shared" ca="1" si="49"/>
        <v>0</v>
      </c>
      <c r="L481" s="23">
        <f t="shared" ca="1" si="50"/>
        <v>19130</v>
      </c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</row>
    <row r="482" spans="1:44" x14ac:dyDescent="0.2">
      <c r="A482" s="14">
        <f>Daten!A482</f>
        <v>30929</v>
      </c>
      <c r="B482" s="7" t="str">
        <f>Daten!B482</f>
        <v xml:space="preserve">Reingers                                          </v>
      </c>
      <c r="C482" s="14">
        <f t="shared" si="45"/>
        <v>3</v>
      </c>
      <c r="D482" s="8">
        <f>Daten!E482</f>
        <v>609</v>
      </c>
      <c r="E482" s="9">
        <f>Daten!D482</f>
        <v>0</v>
      </c>
      <c r="F482" s="8">
        <f t="shared" si="46"/>
        <v>981.67164179104475</v>
      </c>
      <c r="H482" s="25">
        <f t="shared" ca="1" si="47"/>
        <v>5495</v>
      </c>
      <c r="I482" s="7">
        <f t="shared" ca="1" si="48"/>
        <v>31</v>
      </c>
      <c r="J482" s="25">
        <f ca="1">IF(I482=0,0,COUNTIF(I$19:$I482,C482*10+1))</f>
        <v>161</v>
      </c>
      <c r="K482" s="20">
        <f t="shared" ca="1" si="49"/>
        <v>0</v>
      </c>
      <c r="L482" s="23">
        <f t="shared" ca="1" si="50"/>
        <v>5495</v>
      </c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</row>
    <row r="483" spans="1:44" x14ac:dyDescent="0.2">
      <c r="A483" s="14">
        <f>Daten!A483</f>
        <v>30932</v>
      </c>
      <c r="B483" s="7" t="str">
        <f>Daten!B483</f>
        <v xml:space="preserve">St. Martin                                        </v>
      </c>
      <c r="C483" s="14">
        <f t="shared" si="45"/>
        <v>3</v>
      </c>
      <c r="D483" s="8">
        <f>Daten!E483</f>
        <v>1066</v>
      </c>
      <c r="E483" s="9">
        <f>Daten!D483</f>
        <v>0</v>
      </c>
      <c r="F483" s="8">
        <f t="shared" si="46"/>
        <v>1718.3283582089553</v>
      </c>
      <c r="H483" s="25">
        <f t="shared" ca="1" si="47"/>
        <v>9619</v>
      </c>
      <c r="I483" s="7">
        <f t="shared" ca="1" si="48"/>
        <v>31</v>
      </c>
      <c r="J483" s="25">
        <f ca="1">IF(I483=0,0,COUNTIF(I$19:$I483,C483*10+1))</f>
        <v>162</v>
      </c>
      <c r="K483" s="20">
        <f t="shared" ca="1" si="49"/>
        <v>0</v>
      </c>
      <c r="L483" s="23">
        <f t="shared" ca="1" si="50"/>
        <v>9619</v>
      </c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</row>
    <row r="484" spans="1:44" x14ac:dyDescent="0.2">
      <c r="A484" s="14">
        <f>Daten!A484</f>
        <v>30935</v>
      </c>
      <c r="B484" s="7" t="str">
        <f>Daten!B484</f>
        <v xml:space="preserve">Schrems                                           </v>
      </c>
      <c r="C484" s="14">
        <f t="shared" si="45"/>
        <v>3</v>
      </c>
      <c r="D484" s="8">
        <f>Daten!E484</f>
        <v>5298</v>
      </c>
      <c r="E484" s="9">
        <f>Daten!D484</f>
        <v>0</v>
      </c>
      <c r="F484" s="8">
        <f t="shared" si="46"/>
        <v>8540.059701492537</v>
      </c>
      <c r="H484" s="25">
        <f t="shared" ca="1" si="47"/>
        <v>47807</v>
      </c>
      <c r="I484" s="7">
        <f t="shared" ca="1" si="48"/>
        <v>31</v>
      </c>
      <c r="J484" s="25">
        <f ca="1">IF(I484=0,0,COUNTIF(I$19:$I484,C484*10+1))</f>
        <v>163</v>
      </c>
      <c r="K484" s="20">
        <f t="shared" ca="1" si="49"/>
        <v>0</v>
      </c>
      <c r="L484" s="23">
        <f t="shared" ca="1" si="50"/>
        <v>47807</v>
      </c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</row>
    <row r="485" spans="1:44" x14ac:dyDescent="0.2">
      <c r="A485" s="14">
        <f>Daten!A485</f>
        <v>30939</v>
      </c>
      <c r="B485" s="7" t="str">
        <f>Daten!B485</f>
        <v xml:space="preserve">Unserfrau-Altweitra                               </v>
      </c>
      <c r="C485" s="14">
        <f t="shared" si="45"/>
        <v>3</v>
      </c>
      <c r="D485" s="8">
        <f>Daten!E485</f>
        <v>975</v>
      </c>
      <c r="E485" s="9">
        <f>Daten!D485</f>
        <v>0</v>
      </c>
      <c r="F485" s="8">
        <f t="shared" si="46"/>
        <v>1571.641791044776</v>
      </c>
      <c r="H485" s="25">
        <f t="shared" ca="1" si="47"/>
        <v>8798</v>
      </c>
      <c r="I485" s="7">
        <f t="shared" ca="1" si="48"/>
        <v>31</v>
      </c>
      <c r="J485" s="25">
        <f ca="1">IF(I485=0,0,COUNTIF(I$19:$I485,C485*10+1))</f>
        <v>164</v>
      </c>
      <c r="K485" s="20">
        <f t="shared" ca="1" si="49"/>
        <v>0</v>
      </c>
      <c r="L485" s="23">
        <f t="shared" ca="1" si="50"/>
        <v>8798</v>
      </c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</row>
    <row r="486" spans="1:44" x14ac:dyDescent="0.2">
      <c r="A486" s="14">
        <f>Daten!A486</f>
        <v>30940</v>
      </c>
      <c r="B486" s="7" t="str">
        <f>Daten!B486</f>
        <v xml:space="preserve">Waldenstein                                       </v>
      </c>
      <c r="C486" s="14">
        <f t="shared" si="45"/>
        <v>3</v>
      </c>
      <c r="D486" s="8">
        <f>Daten!E486</f>
        <v>1180</v>
      </c>
      <c r="E486" s="9">
        <f>Daten!D486</f>
        <v>0</v>
      </c>
      <c r="F486" s="8">
        <f t="shared" si="46"/>
        <v>1902.0895522388059</v>
      </c>
      <c r="H486" s="25">
        <f t="shared" ca="1" si="47"/>
        <v>10648</v>
      </c>
      <c r="I486" s="7">
        <f t="shared" ca="1" si="48"/>
        <v>31</v>
      </c>
      <c r="J486" s="25">
        <f ca="1">IF(I486=0,0,COUNTIF(I$19:$I486,C486*10+1))</f>
        <v>165</v>
      </c>
      <c r="K486" s="20">
        <f t="shared" ca="1" si="49"/>
        <v>0</v>
      </c>
      <c r="L486" s="23">
        <f t="shared" ca="1" si="50"/>
        <v>10648</v>
      </c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</row>
    <row r="487" spans="1:44" x14ac:dyDescent="0.2">
      <c r="A487" s="14">
        <f>Daten!A487</f>
        <v>30942</v>
      </c>
      <c r="B487" s="7" t="str">
        <f>Daten!B487</f>
        <v xml:space="preserve">Weitra                                            </v>
      </c>
      <c r="C487" s="14">
        <f t="shared" si="45"/>
        <v>3</v>
      </c>
      <c r="D487" s="8">
        <f>Daten!E487</f>
        <v>2595</v>
      </c>
      <c r="E487" s="9">
        <f>Daten!D487</f>
        <v>0</v>
      </c>
      <c r="F487" s="8">
        <f t="shared" si="46"/>
        <v>4182.9850746268658</v>
      </c>
      <c r="H487" s="25">
        <f t="shared" ca="1" si="47"/>
        <v>23416</v>
      </c>
      <c r="I487" s="7">
        <f t="shared" ca="1" si="48"/>
        <v>31</v>
      </c>
      <c r="J487" s="25">
        <f ca="1">IF(I487=0,0,COUNTIF(I$19:$I487,C487*10+1))</f>
        <v>166</v>
      </c>
      <c r="K487" s="20">
        <f t="shared" ca="1" si="49"/>
        <v>0</v>
      </c>
      <c r="L487" s="23">
        <f t="shared" ca="1" si="50"/>
        <v>23416</v>
      </c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</row>
    <row r="488" spans="1:44" x14ac:dyDescent="0.2">
      <c r="A488" s="14">
        <f>Daten!A488</f>
        <v>31001</v>
      </c>
      <c r="B488" s="7" t="str">
        <f>Daten!B488</f>
        <v xml:space="preserve">Alberndorf im Pulkautal                           </v>
      </c>
      <c r="C488" s="14">
        <f t="shared" si="45"/>
        <v>3</v>
      </c>
      <c r="D488" s="8">
        <f>Daten!E488</f>
        <v>713</v>
      </c>
      <c r="E488" s="9">
        <f>Daten!D488</f>
        <v>0</v>
      </c>
      <c r="F488" s="8">
        <f t="shared" si="46"/>
        <v>1149.3134328358208</v>
      </c>
      <c r="H488" s="25">
        <f t="shared" ca="1" si="47"/>
        <v>6434</v>
      </c>
      <c r="I488" s="7">
        <f t="shared" ca="1" si="48"/>
        <v>31</v>
      </c>
      <c r="J488" s="25">
        <f ca="1">IF(I488=0,0,COUNTIF(I$19:$I488,C488*10+1))</f>
        <v>167</v>
      </c>
      <c r="K488" s="20">
        <f t="shared" ca="1" si="49"/>
        <v>0</v>
      </c>
      <c r="L488" s="23">
        <f t="shared" ca="1" si="50"/>
        <v>6434</v>
      </c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</row>
    <row r="489" spans="1:44" x14ac:dyDescent="0.2">
      <c r="A489" s="14">
        <f>Daten!A489</f>
        <v>31008</v>
      </c>
      <c r="B489" s="7" t="str">
        <f>Daten!B489</f>
        <v xml:space="preserve">Göllersdorf                                      </v>
      </c>
      <c r="C489" s="14">
        <f t="shared" si="45"/>
        <v>3</v>
      </c>
      <c r="D489" s="8">
        <f>Daten!E489</f>
        <v>3228</v>
      </c>
      <c r="E489" s="9">
        <f>Daten!D489</f>
        <v>0</v>
      </c>
      <c r="F489" s="8">
        <f t="shared" si="46"/>
        <v>5203.3432835820895</v>
      </c>
      <c r="H489" s="25">
        <f t="shared" ca="1" si="47"/>
        <v>29128</v>
      </c>
      <c r="I489" s="7">
        <f t="shared" ca="1" si="48"/>
        <v>31</v>
      </c>
      <c r="J489" s="25">
        <f ca="1">IF(I489=0,0,COUNTIF(I$19:$I489,C489*10+1))</f>
        <v>168</v>
      </c>
      <c r="K489" s="20">
        <f t="shared" ca="1" si="49"/>
        <v>0</v>
      </c>
      <c r="L489" s="23">
        <f t="shared" ca="1" si="50"/>
        <v>29128</v>
      </c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</row>
    <row r="490" spans="1:44" x14ac:dyDescent="0.2">
      <c r="A490" s="14">
        <f>Daten!A490</f>
        <v>31009</v>
      </c>
      <c r="B490" s="7" t="str">
        <f>Daten!B490</f>
        <v xml:space="preserve">Grabern                                           </v>
      </c>
      <c r="C490" s="14">
        <f t="shared" si="45"/>
        <v>3</v>
      </c>
      <c r="D490" s="8">
        <f>Daten!E490</f>
        <v>1733</v>
      </c>
      <c r="E490" s="9">
        <f>Daten!D490</f>
        <v>0</v>
      </c>
      <c r="F490" s="8">
        <f t="shared" si="46"/>
        <v>2793.4925373134329</v>
      </c>
      <c r="H490" s="25">
        <f t="shared" ca="1" si="47"/>
        <v>15638</v>
      </c>
      <c r="I490" s="7">
        <f t="shared" ca="1" si="48"/>
        <v>31</v>
      </c>
      <c r="J490" s="25">
        <f ca="1">IF(I490=0,0,COUNTIF(I$19:$I490,C490*10+1))</f>
        <v>169</v>
      </c>
      <c r="K490" s="20">
        <f t="shared" ca="1" si="49"/>
        <v>0</v>
      </c>
      <c r="L490" s="23">
        <f t="shared" ca="1" si="50"/>
        <v>15638</v>
      </c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</row>
    <row r="491" spans="1:44" x14ac:dyDescent="0.2">
      <c r="A491" s="14">
        <f>Daten!A491</f>
        <v>31014</v>
      </c>
      <c r="B491" s="7" t="str">
        <f>Daten!B491</f>
        <v xml:space="preserve">Guntersdorf                                       </v>
      </c>
      <c r="C491" s="14">
        <f t="shared" si="45"/>
        <v>3</v>
      </c>
      <c r="D491" s="8">
        <f>Daten!E491</f>
        <v>1174</v>
      </c>
      <c r="E491" s="9">
        <f>Daten!D491</f>
        <v>0</v>
      </c>
      <c r="F491" s="8">
        <f t="shared" si="46"/>
        <v>1892.4179104477612</v>
      </c>
      <c r="H491" s="25">
        <f t="shared" ca="1" si="47"/>
        <v>10594</v>
      </c>
      <c r="I491" s="7">
        <f t="shared" ca="1" si="48"/>
        <v>31</v>
      </c>
      <c r="J491" s="25">
        <f ca="1">IF(I491=0,0,COUNTIF(I$19:$I491,C491*10+1))</f>
        <v>170</v>
      </c>
      <c r="K491" s="20">
        <f t="shared" ca="1" si="49"/>
        <v>0</v>
      </c>
      <c r="L491" s="23">
        <f t="shared" ca="1" si="50"/>
        <v>10594</v>
      </c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</row>
    <row r="492" spans="1:44" x14ac:dyDescent="0.2">
      <c r="A492" s="14">
        <f>Daten!A492</f>
        <v>31015</v>
      </c>
      <c r="B492" s="7" t="str">
        <f>Daten!B492</f>
        <v xml:space="preserve">Hadres                                            </v>
      </c>
      <c r="C492" s="14">
        <f t="shared" si="45"/>
        <v>3</v>
      </c>
      <c r="D492" s="8">
        <f>Daten!E492</f>
        <v>1739</v>
      </c>
      <c r="E492" s="9">
        <f>Daten!D492</f>
        <v>0</v>
      </c>
      <c r="F492" s="8">
        <f t="shared" si="46"/>
        <v>2803.1641791044776</v>
      </c>
      <c r="H492" s="25">
        <f t="shared" ca="1" si="47"/>
        <v>15692</v>
      </c>
      <c r="I492" s="7">
        <f t="shared" ca="1" si="48"/>
        <v>31</v>
      </c>
      <c r="J492" s="25">
        <f ca="1">IF(I492=0,0,COUNTIF(I$19:$I492,C492*10+1))</f>
        <v>171</v>
      </c>
      <c r="K492" s="20">
        <f t="shared" ca="1" si="49"/>
        <v>0</v>
      </c>
      <c r="L492" s="23">
        <f t="shared" ca="1" si="50"/>
        <v>15692</v>
      </c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</row>
    <row r="493" spans="1:44" x14ac:dyDescent="0.2">
      <c r="A493" s="14">
        <f>Daten!A493</f>
        <v>31016</v>
      </c>
      <c r="B493" s="7" t="str">
        <f>Daten!B493</f>
        <v xml:space="preserve">Hardegg                                           </v>
      </c>
      <c r="C493" s="14">
        <f t="shared" si="45"/>
        <v>3</v>
      </c>
      <c r="D493" s="8">
        <f>Daten!E493</f>
        <v>1290</v>
      </c>
      <c r="E493" s="9">
        <f>Daten!D493</f>
        <v>0</v>
      </c>
      <c r="F493" s="8">
        <f t="shared" si="46"/>
        <v>2079.4029850746269</v>
      </c>
      <c r="H493" s="25">
        <f t="shared" ca="1" si="47"/>
        <v>11641</v>
      </c>
      <c r="I493" s="7">
        <f t="shared" ca="1" si="48"/>
        <v>31</v>
      </c>
      <c r="J493" s="25">
        <f ca="1">IF(I493=0,0,COUNTIF(I$19:$I493,C493*10+1))</f>
        <v>172</v>
      </c>
      <c r="K493" s="20">
        <f t="shared" ca="1" si="49"/>
        <v>0</v>
      </c>
      <c r="L493" s="23">
        <f t="shared" ca="1" si="50"/>
        <v>11641</v>
      </c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</row>
    <row r="494" spans="1:44" x14ac:dyDescent="0.2">
      <c r="A494" s="14">
        <f>Daten!A494</f>
        <v>31018</v>
      </c>
      <c r="B494" s="7" t="str">
        <f>Daten!B494</f>
        <v xml:space="preserve">Haugsdorf                                         </v>
      </c>
      <c r="C494" s="14">
        <f t="shared" si="45"/>
        <v>3</v>
      </c>
      <c r="D494" s="8">
        <f>Daten!E494</f>
        <v>1589</v>
      </c>
      <c r="E494" s="9">
        <f>Daten!D494</f>
        <v>0</v>
      </c>
      <c r="F494" s="8">
        <f t="shared" si="46"/>
        <v>2561.373134328358</v>
      </c>
      <c r="H494" s="25">
        <f t="shared" ca="1" si="47"/>
        <v>14339</v>
      </c>
      <c r="I494" s="7">
        <f t="shared" ca="1" si="48"/>
        <v>31</v>
      </c>
      <c r="J494" s="25">
        <f ca="1">IF(I494=0,0,COUNTIF(I$19:$I494,C494*10+1))</f>
        <v>173</v>
      </c>
      <c r="K494" s="20">
        <f t="shared" ca="1" si="49"/>
        <v>0</v>
      </c>
      <c r="L494" s="23">
        <f t="shared" ca="1" si="50"/>
        <v>14339</v>
      </c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</row>
    <row r="495" spans="1:44" x14ac:dyDescent="0.2">
      <c r="A495" s="14">
        <f>Daten!A495</f>
        <v>31019</v>
      </c>
      <c r="B495" s="7" t="str">
        <f>Daten!B495</f>
        <v xml:space="preserve">Heldenberg                                        </v>
      </c>
      <c r="C495" s="14">
        <f t="shared" si="45"/>
        <v>3</v>
      </c>
      <c r="D495" s="8">
        <f>Daten!E495</f>
        <v>1489</v>
      </c>
      <c r="E495" s="9">
        <f>Daten!D495</f>
        <v>0</v>
      </c>
      <c r="F495" s="8">
        <f t="shared" si="46"/>
        <v>2400.1791044776119</v>
      </c>
      <c r="H495" s="25">
        <f t="shared" ca="1" si="47"/>
        <v>13436</v>
      </c>
      <c r="I495" s="7">
        <f t="shared" ca="1" si="48"/>
        <v>31</v>
      </c>
      <c r="J495" s="25">
        <f ca="1">IF(I495=0,0,COUNTIF(I$19:$I495,C495*10+1))</f>
        <v>174</v>
      </c>
      <c r="K495" s="20">
        <f t="shared" ca="1" si="49"/>
        <v>0</v>
      </c>
      <c r="L495" s="23">
        <f t="shared" ca="1" si="50"/>
        <v>13436</v>
      </c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</row>
    <row r="496" spans="1:44" x14ac:dyDescent="0.2">
      <c r="A496" s="14">
        <f>Daten!A496</f>
        <v>31021</v>
      </c>
      <c r="B496" s="7" t="str">
        <f>Daten!B496</f>
        <v xml:space="preserve">Hohenwarth-Mühlbach a.M.                         </v>
      </c>
      <c r="C496" s="14">
        <f t="shared" si="45"/>
        <v>3</v>
      </c>
      <c r="D496" s="8">
        <f>Daten!E496</f>
        <v>1340</v>
      </c>
      <c r="E496" s="9">
        <f>Daten!D496</f>
        <v>0</v>
      </c>
      <c r="F496" s="8">
        <f t="shared" si="46"/>
        <v>2160</v>
      </c>
      <c r="H496" s="25">
        <f t="shared" ca="1" si="47"/>
        <v>12092</v>
      </c>
      <c r="I496" s="7">
        <f t="shared" ca="1" si="48"/>
        <v>31</v>
      </c>
      <c r="J496" s="25">
        <f ca="1">IF(I496=0,0,COUNTIF(I$19:$I496,C496*10+1))</f>
        <v>175</v>
      </c>
      <c r="K496" s="20">
        <f t="shared" ca="1" si="49"/>
        <v>0</v>
      </c>
      <c r="L496" s="23">
        <f t="shared" ca="1" si="50"/>
        <v>12092</v>
      </c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</row>
    <row r="497" spans="1:44" x14ac:dyDescent="0.2">
      <c r="A497" s="14">
        <f>Daten!A497</f>
        <v>31022</v>
      </c>
      <c r="B497" s="7" t="str">
        <f>Daten!B497</f>
        <v xml:space="preserve">Hollabrunn                                        </v>
      </c>
      <c r="C497" s="14">
        <f t="shared" si="45"/>
        <v>3</v>
      </c>
      <c r="D497" s="8">
        <f>Daten!E497</f>
        <v>12349</v>
      </c>
      <c r="E497" s="9">
        <f>Daten!D497</f>
        <v>0</v>
      </c>
      <c r="F497" s="8">
        <f t="shared" si="46"/>
        <v>20581.666666666664</v>
      </c>
      <c r="H497" s="25">
        <f t="shared" ca="1" si="47"/>
        <v>115216</v>
      </c>
      <c r="I497" s="7">
        <f t="shared" ca="1" si="48"/>
        <v>31</v>
      </c>
      <c r="J497" s="25">
        <f ca="1">IF(I497=0,0,COUNTIF(I$19:$I497,C497*10+1))</f>
        <v>176</v>
      </c>
      <c r="K497" s="20">
        <f t="shared" ca="1" si="49"/>
        <v>0</v>
      </c>
      <c r="L497" s="23">
        <f t="shared" ca="1" si="50"/>
        <v>115216</v>
      </c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</row>
    <row r="498" spans="1:44" x14ac:dyDescent="0.2">
      <c r="A498" s="14">
        <f>Daten!A498</f>
        <v>31025</v>
      </c>
      <c r="B498" s="7" t="str">
        <f>Daten!B498</f>
        <v xml:space="preserve">Mailberg                                          </v>
      </c>
      <c r="C498" s="14">
        <f t="shared" si="45"/>
        <v>3</v>
      </c>
      <c r="D498" s="8">
        <f>Daten!E498</f>
        <v>551</v>
      </c>
      <c r="E498" s="9">
        <f>Daten!D498</f>
        <v>0</v>
      </c>
      <c r="F498" s="8">
        <f t="shared" si="46"/>
        <v>888.17910447761199</v>
      </c>
      <c r="H498" s="25">
        <f t="shared" ca="1" si="47"/>
        <v>4972</v>
      </c>
      <c r="I498" s="7">
        <f t="shared" ca="1" si="48"/>
        <v>31</v>
      </c>
      <c r="J498" s="25">
        <f ca="1">IF(I498=0,0,COUNTIF(I$19:$I498,C498*10+1))</f>
        <v>177</v>
      </c>
      <c r="K498" s="20">
        <f t="shared" ca="1" si="49"/>
        <v>0</v>
      </c>
      <c r="L498" s="23">
        <f t="shared" ca="1" si="50"/>
        <v>4972</v>
      </c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</row>
    <row r="499" spans="1:44" x14ac:dyDescent="0.2">
      <c r="A499" s="14">
        <f>Daten!A499</f>
        <v>31026</v>
      </c>
      <c r="B499" s="7" t="str">
        <f>Daten!B499</f>
        <v xml:space="preserve">Maissau                                           </v>
      </c>
      <c r="C499" s="14">
        <f t="shared" si="45"/>
        <v>3</v>
      </c>
      <c r="D499" s="8">
        <f>Daten!E499</f>
        <v>1977</v>
      </c>
      <c r="E499" s="9">
        <f>Daten!D499</f>
        <v>0</v>
      </c>
      <c r="F499" s="8">
        <f t="shared" si="46"/>
        <v>3186.8059701492539</v>
      </c>
      <c r="H499" s="25">
        <f t="shared" ca="1" si="47"/>
        <v>17840</v>
      </c>
      <c r="I499" s="7">
        <f t="shared" ca="1" si="48"/>
        <v>31</v>
      </c>
      <c r="J499" s="25">
        <f ca="1">IF(I499=0,0,COUNTIF(I$19:$I499,C499*10+1))</f>
        <v>178</v>
      </c>
      <c r="K499" s="20">
        <f t="shared" ca="1" si="49"/>
        <v>0</v>
      </c>
      <c r="L499" s="23">
        <f t="shared" ca="1" si="50"/>
        <v>17840</v>
      </c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</row>
    <row r="500" spans="1:44" x14ac:dyDescent="0.2">
      <c r="A500" s="14">
        <f>Daten!A500</f>
        <v>31028</v>
      </c>
      <c r="B500" s="7" t="str">
        <f>Daten!B500</f>
        <v xml:space="preserve">Nappersdorf-Kammersdorf                           </v>
      </c>
      <c r="C500" s="14">
        <f t="shared" si="45"/>
        <v>3</v>
      </c>
      <c r="D500" s="8">
        <f>Daten!E500</f>
        <v>1198</v>
      </c>
      <c r="E500" s="9">
        <f>Daten!D500</f>
        <v>0</v>
      </c>
      <c r="F500" s="8">
        <f t="shared" si="46"/>
        <v>1931.1044776119402</v>
      </c>
      <c r="H500" s="25">
        <f t="shared" ca="1" si="47"/>
        <v>10810</v>
      </c>
      <c r="I500" s="7">
        <f t="shared" ca="1" si="48"/>
        <v>31</v>
      </c>
      <c r="J500" s="25">
        <f ca="1">IF(I500=0,0,COUNTIF(I$19:$I500,C500*10+1))</f>
        <v>179</v>
      </c>
      <c r="K500" s="20">
        <f t="shared" ca="1" si="49"/>
        <v>0</v>
      </c>
      <c r="L500" s="23">
        <f t="shared" ca="1" si="50"/>
        <v>10810</v>
      </c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</row>
    <row r="501" spans="1:44" x14ac:dyDescent="0.2">
      <c r="A501" s="14">
        <f>Daten!A501</f>
        <v>31033</v>
      </c>
      <c r="B501" s="7" t="str">
        <f>Daten!B501</f>
        <v xml:space="preserve">Pernersdorf                                       </v>
      </c>
      <c r="C501" s="14">
        <f t="shared" si="45"/>
        <v>3</v>
      </c>
      <c r="D501" s="8">
        <f>Daten!E501</f>
        <v>1071</v>
      </c>
      <c r="E501" s="9">
        <f>Daten!D501</f>
        <v>0</v>
      </c>
      <c r="F501" s="8">
        <f t="shared" si="46"/>
        <v>1726.3880597014925</v>
      </c>
      <c r="H501" s="25">
        <f t="shared" ca="1" si="47"/>
        <v>9664</v>
      </c>
      <c r="I501" s="7">
        <f t="shared" ca="1" si="48"/>
        <v>31</v>
      </c>
      <c r="J501" s="25">
        <f ca="1">IF(I501=0,0,COUNTIF(I$19:$I501,C501*10+1))</f>
        <v>180</v>
      </c>
      <c r="K501" s="20">
        <f t="shared" ca="1" si="49"/>
        <v>0</v>
      </c>
      <c r="L501" s="23">
        <f t="shared" ca="1" si="50"/>
        <v>9664</v>
      </c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</row>
    <row r="502" spans="1:44" x14ac:dyDescent="0.2">
      <c r="A502" s="14">
        <f>Daten!A502</f>
        <v>31035</v>
      </c>
      <c r="B502" s="7" t="str">
        <f>Daten!B502</f>
        <v xml:space="preserve">Pulkau                                            </v>
      </c>
      <c r="C502" s="14">
        <f t="shared" si="45"/>
        <v>3</v>
      </c>
      <c r="D502" s="8">
        <f>Daten!E502</f>
        <v>1491</v>
      </c>
      <c r="E502" s="9">
        <f>Daten!D502</f>
        <v>0</v>
      </c>
      <c r="F502" s="8">
        <f t="shared" si="46"/>
        <v>2403.4029850746269</v>
      </c>
      <c r="H502" s="25">
        <f t="shared" ca="1" si="47"/>
        <v>13454</v>
      </c>
      <c r="I502" s="7">
        <f t="shared" ca="1" si="48"/>
        <v>31</v>
      </c>
      <c r="J502" s="25">
        <f ca="1">IF(I502=0,0,COUNTIF(I$19:$I502,C502*10+1))</f>
        <v>181</v>
      </c>
      <c r="K502" s="20">
        <f t="shared" ca="1" si="49"/>
        <v>0</v>
      </c>
      <c r="L502" s="23">
        <f t="shared" ca="1" si="50"/>
        <v>13454</v>
      </c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</row>
    <row r="503" spans="1:44" x14ac:dyDescent="0.2">
      <c r="A503" s="14">
        <f>Daten!A503</f>
        <v>31036</v>
      </c>
      <c r="B503" s="7" t="str">
        <f>Daten!B503</f>
        <v xml:space="preserve">Ravelsbach                                        </v>
      </c>
      <c r="C503" s="14">
        <f t="shared" si="45"/>
        <v>3</v>
      </c>
      <c r="D503" s="8">
        <f>Daten!E503</f>
        <v>1650</v>
      </c>
      <c r="E503" s="9">
        <f>Daten!D503</f>
        <v>0</v>
      </c>
      <c r="F503" s="8">
        <f t="shared" si="46"/>
        <v>2659.7014925373132</v>
      </c>
      <c r="H503" s="25">
        <f t="shared" ca="1" si="47"/>
        <v>14889</v>
      </c>
      <c r="I503" s="7">
        <f t="shared" ca="1" si="48"/>
        <v>31</v>
      </c>
      <c r="J503" s="25">
        <f ca="1">IF(I503=0,0,COUNTIF(I$19:$I503,C503*10+1))</f>
        <v>182</v>
      </c>
      <c r="K503" s="20">
        <f t="shared" ca="1" si="49"/>
        <v>0</v>
      </c>
      <c r="L503" s="23">
        <f t="shared" ca="1" si="50"/>
        <v>14889</v>
      </c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</row>
    <row r="504" spans="1:44" x14ac:dyDescent="0.2">
      <c r="A504" s="14">
        <f>Daten!A504</f>
        <v>31037</v>
      </c>
      <c r="B504" s="7" t="str">
        <f>Daten!B504</f>
        <v xml:space="preserve">Retz                                              </v>
      </c>
      <c r="C504" s="14">
        <f t="shared" si="45"/>
        <v>3</v>
      </c>
      <c r="D504" s="8">
        <f>Daten!E504</f>
        <v>4252</v>
      </c>
      <c r="E504" s="9">
        <f>Daten!D504</f>
        <v>0</v>
      </c>
      <c r="F504" s="8">
        <f t="shared" si="46"/>
        <v>6853.9701492537315</v>
      </c>
      <c r="H504" s="25">
        <f t="shared" ca="1" si="47"/>
        <v>38369</v>
      </c>
      <c r="I504" s="7">
        <f t="shared" ca="1" si="48"/>
        <v>31</v>
      </c>
      <c r="J504" s="25">
        <f ca="1">IF(I504=0,0,COUNTIF(I$19:$I504,C504*10+1))</f>
        <v>183</v>
      </c>
      <c r="K504" s="20">
        <f t="shared" ca="1" si="49"/>
        <v>0</v>
      </c>
      <c r="L504" s="23">
        <f t="shared" ca="1" si="50"/>
        <v>38369</v>
      </c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</row>
    <row r="505" spans="1:44" x14ac:dyDescent="0.2">
      <c r="A505" s="14">
        <f>Daten!A505</f>
        <v>31038</v>
      </c>
      <c r="B505" s="7" t="str">
        <f>Daten!B505</f>
        <v xml:space="preserve">Retzbach                                          </v>
      </c>
      <c r="C505" s="14">
        <f t="shared" si="45"/>
        <v>3</v>
      </c>
      <c r="D505" s="8">
        <f>Daten!E505</f>
        <v>1000</v>
      </c>
      <c r="E505" s="9">
        <f>Daten!D505</f>
        <v>0</v>
      </c>
      <c r="F505" s="8">
        <f t="shared" si="46"/>
        <v>1611.9402985074628</v>
      </c>
      <c r="H505" s="25">
        <f t="shared" ca="1" si="47"/>
        <v>9024</v>
      </c>
      <c r="I505" s="7">
        <f t="shared" ca="1" si="48"/>
        <v>31</v>
      </c>
      <c r="J505" s="25">
        <f ca="1">IF(I505=0,0,COUNTIF(I$19:$I505,C505*10+1))</f>
        <v>184</v>
      </c>
      <c r="K505" s="20">
        <f t="shared" ca="1" si="49"/>
        <v>0</v>
      </c>
      <c r="L505" s="23">
        <f t="shared" ca="1" si="50"/>
        <v>9024</v>
      </c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</row>
    <row r="506" spans="1:44" x14ac:dyDescent="0.2">
      <c r="A506" s="14">
        <f>Daten!A506</f>
        <v>31041</v>
      </c>
      <c r="B506" s="7" t="str">
        <f>Daten!B506</f>
        <v xml:space="preserve">Schrattenthal                                     </v>
      </c>
      <c r="C506" s="14">
        <f t="shared" si="45"/>
        <v>3</v>
      </c>
      <c r="D506" s="8">
        <f>Daten!E506</f>
        <v>892</v>
      </c>
      <c r="E506" s="9">
        <f>Daten!D506</f>
        <v>0</v>
      </c>
      <c r="F506" s="8">
        <f t="shared" si="46"/>
        <v>1437.8507462686566</v>
      </c>
      <c r="H506" s="25">
        <f t="shared" ca="1" si="47"/>
        <v>8049</v>
      </c>
      <c r="I506" s="7">
        <f t="shared" ca="1" si="48"/>
        <v>31</v>
      </c>
      <c r="J506" s="25">
        <f ca="1">IF(I506=0,0,COUNTIF(I$19:$I506,C506*10+1))</f>
        <v>185</v>
      </c>
      <c r="K506" s="20">
        <f t="shared" ca="1" si="49"/>
        <v>0</v>
      </c>
      <c r="L506" s="23">
        <f t="shared" ca="1" si="50"/>
        <v>8049</v>
      </c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</row>
    <row r="507" spans="1:44" x14ac:dyDescent="0.2">
      <c r="A507" s="14">
        <f>Daten!A507</f>
        <v>31042</v>
      </c>
      <c r="B507" s="7" t="str">
        <f>Daten!B507</f>
        <v xml:space="preserve">Seefeld-Kadolz                                    </v>
      </c>
      <c r="C507" s="14">
        <f t="shared" si="45"/>
        <v>3</v>
      </c>
      <c r="D507" s="8">
        <f>Daten!E507</f>
        <v>935</v>
      </c>
      <c r="E507" s="9">
        <f>Daten!D507</f>
        <v>0</v>
      </c>
      <c r="F507" s="8">
        <f t="shared" si="46"/>
        <v>1507.1641791044776</v>
      </c>
      <c r="H507" s="25">
        <f t="shared" ca="1" si="47"/>
        <v>8437</v>
      </c>
      <c r="I507" s="7">
        <f t="shared" ca="1" si="48"/>
        <v>31</v>
      </c>
      <c r="J507" s="25">
        <f ca="1">IF(I507=0,0,COUNTIF(I$19:$I507,C507*10+1))</f>
        <v>186</v>
      </c>
      <c r="K507" s="20">
        <f t="shared" ca="1" si="49"/>
        <v>0</v>
      </c>
      <c r="L507" s="23">
        <f t="shared" ca="1" si="50"/>
        <v>8437</v>
      </c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</row>
    <row r="508" spans="1:44" x14ac:dyDescent="0.2">
      <c r="A508" s="14">
        <f>Daten!A508</f>
        <v>31043</v>
      </c>
      <c r="B508" s="7" t="str">
        <f>Daten!B508</f>
        <v xml:space="preserve">Sitzendorf an der Schmida                         </v>
      </c>
      <c r="C508" s="14">
        <f t="shared" si="45"/>
        <v>3</v>
      </c>
      <c r="D508" s="8">
        <f>Daten!E508</f>
        <v>2200</v>
      </c>
      <c r="E508" s="9">
        <f>Daten!D508</f>
        <v>0</v>
      </c>
      <c r="F508" s="8">
        <f t="shared" si="46"/>
        <v>3546.2686567164178</v>
      </c>
      <c r="H508" s="25">
        <f t="shared" ca="1" si="47"/>
        <v>19852</v>
      </c>
      <c r="I508" s="7">
        <f t="shared" ca="1" si="48"/>
        <v>31</v>
      </c>
      <c r="J508" s="25">
        <f ca="1">IF(I508=0,0,COUNTIF(I$19:$I508,C508*10+1))</f>
        <v>187</v>
      </c>
      <c r="K508" s="20">
        <f t="shared" ca="1" si="49"/>
        <v>0</v>
      </c>
      <c r="L508" s="23">
        <f t="shared" ca="1" si="50"/>
        <v>19852</v>
      </c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</row>
    <row r="509" spans="1:44" x14ac:dyDescent="0.2">
      <c r="A509" s="14">
        <f>Daten!A509</f>
        <v>31051</v>
      </c>
      <c r="B509" s="7" t="str">
        <f>Daten!B509</f>
        <v xml:space="preserve">Wullersdorf                                       </v>
      </c>
      <c r="C509" s="14">
        <f t="shared" si="45"/>
        <v>3</v>
      </c>
      <c r="D509" s="8">
        <f>Daten!E509</f>
        <v>2436</v>
      </c>
      <c r="E509" s="9">
        <f>Daten!D509</f>
        <v>0</v>
      </c>
      <c r="F509" s="8">
        <f t="shared" si="46"/>
        <v>3926.686567164179</v>
      </c>
      <c r="H509" s="25">
        <f t="shared" ca="1" si="47"/>
        <v>21982</v>
      </c>
      <c r="I509" s="7">
        <f t="shared" ca="1" si="48"/>
        <v>31</v>
      </c>
      <c r="J509" s="25">
        <f ca="1">IF(I509=0,0,COUNTIF(I$19:$I509,C509*10+1))</f>
        <v>188</v>
      </c>
      <c r="K509" s="20">
        <f t="shared" ca="1" si="49"/>
        <v>0</v>
      </c>
      <c r="L509" s="23">
        <f t="shared" ca="1" si="50"/>
        <v>21982</v>
      </c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</row>
    <row r="510" spans="1:44" x14ac:dyDescent="0.2">
      <c r="A510" s="14">
        <f>Daten!A510</f>
        <v>31052</v>
      </c>
      <c r="B510" s="7" t="str">
        <f>Daten!B510</f>
        <v xml:space="preserve">Zellerndorf                                       </v>
      </c>
      <c r="C510" s="14">
        <f t="shared" si="45"/>
        <v>3</v>
      </c>
      <c r="D510" s="8">
        <f>Daten!E510</f>
        <v>2416</v>
      </c>
      <c r="E510" s="9">
        <f>Daten!D510</f>
        <v>0</v>
      </c>
      <c r="F510" s="8">
        <f t="shared" si="46"/>
        <v>3894.4477611940297</v>
      </c>
      <c r="H510" s="25">
        <f t="shared" ca="1" si="47"/>
        <v>21801</v>
      </c>
      <c r="I510" s="7">
        <f t="shared" ca="1" si="48"/>
        <v>31</v>
      </c>
      <c r="J510" s="25">
        <f ca="1">IF(I510=0,0,COUNTIF(I$19:$I510,C510*10+1))</f>
        <v>189</v>
      </c>
      <c r="K510" s="20">
        <f t="shared" ca="1" si="49"/>
        <v>0</v>
      </c>
      <c r="L510" s="23">
        <f t="shared" ca="1" si="50"/>
        <v>21801</v>
      </c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</row>
    <row r="511" spans="1:44" x14ac:dyDescent="0.2">
      <c r="A511" s="14">
        <f>Daten!A511</f>
        <v>31053</v>
      </c>
      <c r="B511" s="7" t="str">
        <f>Daten!B511</f>
        <v xml:space="preserve">Ziersdorf                                         </v>
      </c>
      <c r="C511" s="14">
        <f t="shared" si="45"/>
        <v>3</v>
      </c>
      <c r="D511" s="8">
        <f>Daten!E511</f>
        <v>3373</v>
      </c>
      <c r="E511" s="9">
        <f>Daten!D511</f>
        <v>0</v>
      </c>
      <c r="F511" s="8">
        <f t="shared" si="46"/>
        <v>5437.0746268656712</v>
      </c>
      <c r="H511" s="25">
        <f t="shared" ca="1" si="47"/>
        <v>30437</v>
      </c>
      <c r="I511" s="7">
        <f t="shared" ca="1" si="48"/>
        <v>31</v>
      </c>
      <c r="J511" s="25">
        <f ca="1">IF(I511=0,0,COUNTIF(I$19:$I511,C511*10+1))</f>
        <v>190</v>
      </c>
      <c r="K511" s="20">
        <f t="shared" ca="1" si="49"/>
        <v>0</v>
      </c>
      <c r="L511" s="23">
        <f t="shared" ca="1" si="50"/>
        <v>30437</v>
      </c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</row>
    <row r="512" spans="1:44" x14ac:dyDescent="0.2">
      <c r="A512" s="14">
        <f>Daten!A512</f>
        <v>31101</v>
      </c>
      <c r="B512" s="7" t="str">
        <f>Daten!B512</f>
        <v xml:space="preserve">Altenburg                                         </v>
      </c>
      <c r="C512" s="14">
        <f t="shared" si="45"/>
        <v>3</v>
      </c>
      <c r="D512" s="8">
        <f>Daten!E512</f>
        <v>833</v>
      </c>
      <c r="E512" s="9">
        <f>Daten!D512</f>
        <v>0</v>
      </c>
      <c r="F512" s="8">
        <f t="shared" si="46"/>
        <v>1342.7462686567164</v>
      </c>
      <c r="H512" s="25">
        <f t="shared" ca="1" si="47"/>
        <v>7517</v>
      </c>
      <c r="I512" s="7">
        <f t="shared" ca="1" si="48"/>
        <v>31</v>
      </c>
      <c r="J512" s="25">
        <f ca="1">IF(I512=0,0,COUNTIF(I$19:$I512,C512*10+1))</f>
        <v>191</v>
      </c>
      <c r="K512" s="20">
        <f t="shared" ca="1" si="49"/>
        <v>0</v>
      </c>
      <c r="L512" s="23">
        <f t="shared" ca="1" si="50"/>
        <v>7517</v>
      </c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</row>
    <row r="513" spans="1:44" x14ac:dyDescent="0.2">
      <c r="A513" s="14">
        <f>Daten!A513</f>
        <v>31102</v>
      </c>
      <c r="B513" s="7" t="str">
        <f>Daten!B513</f>
        <v xml:space="preserve">Brunn an der Wild                                 </v>
      </c>
      <c r="C513" s="14">
        <f t="shared" si="45"/>
        <v>3</v>
      </c>
      <c r="D513" s="8">
        <f>Daten!E513</f>
        <v>853</v>
      </c>
      <c r="E513" s="9">
        <f>Daten!D513</f>
        <v>0</v>
      </c>
      <c r="F513" s="8">
        <f t="shared" si="46"/>
        <v>1374.9850746268658</v>
      </c>
      <c r="H513" s="25">
        <f t="shared" ca="1" si="47"/>
        <v>7697</v>
      </c>
      <c r="I513" s="7">
        <f t="shared" ca="1" si="48"/>
        <v>31</v>
      </c>
      <c r="J513" s="25">
        <f ca="1">IF(I513=0,0,COUNTIF(I$19:$I513,C513*10+1))</f>
        <v>192</v>
      </c>
      <c r="K513" s="20">
        <f t="shared" ca="1" si="49"/>
        <v>0</v>
      </c>
      <c r="L513" s="23">
        <f t="shared" ca="1" si="50"/>
        <v>7697</v>
      </c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</row>
    <row r="514" spans="1:44" x14ac:dyDescent="0.2">
      <c r="A514" s="14">
        <f>Daten!A514</f>
        <v>31103</v>
      </c>
      <c r="B514" s="7" t="str">
        <f>Daten!B514</f>
        <v xml:space="preserve">Burgschleinitz-Kühnring                          </v>
      </c>
      <c r="C514" s="14">
        <f t="shared" si="45"/>
        <v>3</v>
      </c>
      <c r="D514" s="8">
        <f>Daten!E514</f>
        <v>1317</v>
      </c>
      <c r="E514" s="9">
        <f>Daten!D514</f>
        <v>0</v>
      </c>
      <c r="F514" s="8">
        <f t="shared" si="46"/>
        <v>2122.9253731343283</v>
      </c>
      <c r="H514" s="25">
        <f t="shared" ca="1" si="47"/>
        <v>11884</v>
      </c>
      <c r="I514" s="7">
        <f t="shared" ca="1" si="48"/>
        <v>31</v>
      </c>
      <c r="J514" s="25">
        <f ca="1">IF(I514=0,0,COUNTIF(I$19:$I514,C514*10+1))</f>
        <v>193</v>
      </c>
      <c r="K514" s="20">
        <f t="shared" ca="1" si="49"/>
        <v>0</v>
      </c>
      <c r="L514" s="23">
        <f t="shared" ca="1" si="50"/>
        <v>11884</v>
      </c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</row>
    <row r="515" spans="1:44" x14ac:dyDescent="0.2">
      <c r="A515" s="14">
        <f>Daten!A515</f>
        <v>31104</v>
      </c>
      <c r="B515" s="7" t="str">
        <f>Daten!B515</f>
        <v xml:space="preserve">Drosendorf-Zissersdorf                            </v>
      </c>
      <c r="C515" s="14">
        <f t="shared" si="45"/>
        <v>3</v>
      </c>
      <c r="D515" s="8">
        <f>Daten!E515</f>
        <v>1193</v>
      </c>
      <c r="E515" s="9">
        <f>Daten!D515</f>
        <v>0</v>
      </c>
      <c r="F515" s="8">
        <f t="shared" si="46"/>
        <v>1923.044776119403</v>
      </c>
      <c r="H515" s="25">
        <f t="shared" ca="1" si="47"/>
        <v>10765</v>
      </c>
      <c r="I515" s="7">
        <f t="shared" ca="1" si="48"/>
        <v>31</v>
      </c>
      <c r="J515" s="25">
        <f ca="1">IF(I515=0,0,COUNTIF(I$19:$I515,C515*10+1))</f>
        <v>194</v>
      </c>
      <c r="K515" s="20">
        <f t="shared" ca="1" si="49"/>
        <v>0</v>
      </c>
      <c r="L515" s="23">
        <f t="shared" ca="1" si="50"/>
        <v>10765</v>
      </c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</row>
    <row r="516" spans="1:44" x14ac:dyDescent="0.2">
      <c r="A516" s="14">
        <f>Daten!A516</f>
        <v>31105</v>
      </c>
      <c r="B516" s="7" t="str">
        <f>Daten!B516</f>
        <v xml:space="preserve">Eggenburg                                         </v>
      </c>
      <c r="C516" s="14">
        <f t="shared" si="45"/>
        <v>3</v>
      </c>
      <c r="D516" s="8">
        <f>Daten!E516</f>
        <v>3511</v>
      </c>
      <c r="E516" s="9">
        <f>Daten!D516</f>
        <v>0</v>
      </c>
      <c r="F516" s="8">
        <f t="shared" si="46"/>
        <v>5659.5223880597014</v>
      </c>
      <c r="H516" s="25">
        <f t="shared" ca="1" si="47"/>
        <v>31682</v>
      </c>
      <c r="I516" s="7">
        <f t="shared" ca="1" si="48"/>
        <v>31</v>
      </c>
      <c r="J516" s="25">
        <f ca="1">IF(I516=0,0,COUNTIF(I$19:$I516,C516*10+1))</f>
        <v>195</v>
      </c>
      <c r="K516" s="20">
        <f t="shared" ca="1" si="49"/>
        <v>0</v>
      </c>
      <c r="L516" s="23">
        <f t="shared" ca="1" si="50"/>
        <v>31682</v>
      </c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</row>
    <row r="517" spans="1:44" x14ac:dyDescent="0.2">
      <c r="A517" s="14">
        <f>Daten!A517</f>
        <v>31106</v>
      </c>
      <c r="B517" s="7" t="str">
        <f>Daten!B517</f>
        <v xml:space="preserve">Gars am Kamp                                      </v>
      </c>
      <c r="C517" s="14">
        <f t="shared" si="45"/>
        <v>3</v>
      </c>
      <c r="D517" s="8">
        <f>Daten!E517</f>
        <v>3480</v>
      </c>
      <c r="E517" s="9">
        <f>Daten!D517</f>
        <v>0</v>
      </c>
      <c r="F517" s="8">
        <f t="shared" si="46"/>
        <v>5609.5522388059699</v>
      </c>
      <c r="H517" s="25">
        <f t="shared" ca="1" si="47"/>
        <v>31402</v>
      </c>
      <c r="I517" s="7">
        <f t="shared" ca="1" si="48"/>
        <v>31</v>
      </c>
      <c r="J517" s="25">
        <f ca="1">IF(I517=0,0,COUNTIF(I$19:$I517,C517*10+1))</f>
        <v>196</v>
      </c>
      <c r="K517" s="20">
        <f t="shared" ca="1" si="49"/>
        <v>0</v>
      </c>
      <c r="L517" s="23">
        <f t="shared" ca="1" si="50"/>
        <v>31402</v>
      </c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</row>
    <row r="518" spans="1:44" x14ac:dyDescent="0.2">
      <c r="A518" s="14">
        <f>Daten!A518</f>
        <v>31107</v>
      </c>
      <c r="B518" s="7" t="str">
        <f>Daten!B518</f>
        <v xml:space="preserve">Geras                                             </v>
      </c>
      <c r="C518" s="14">
        <f t="shared" si="45"/>
        <v>3</v>
      </c>
      <c r="D518" s="8">
        <f>Daten!E518</f>
        <v>1289</v>
      </c>
      <c r="E518" s="9">
        <f>Daten!D518</f>
        <v>0</v>
      </c>
      <c r="F518" s="8">
        <f t="shared" si="46"/>
        <v>2077.7910447761192</v>
      </c>
      <c r="H518" s="25">
        <f t="shared" ca="1" si="47"/>
        <v>11631</v>
      </c>
      <c r="I518" s="7">
        <f t="shared" ca="1" si="48"/>
        <v>31</v>
      </c>
      <c r="J518" s="25">
        <f ca="1">IF(I518=0,0,COUNTIF(I$19:$I518,C518*10+1))</f>
        <v>197</v>
      </c>
      <c r="K518" s="20">
        <f t="shared" ca="1" si="49"/>
        <v>0</v>
      </c>
      <c r="L518" s="23">
        <f t="shared" ca="1" si="50"/>
        <v>11631</v>
      </c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</row>
    <row r="519" spans="1:44" x14ac:dyDescent="0.2">
      <c r="A519" s="14">
        <f>Daten!A519</f>
        <v>31109</v>
      </c>
      <c r="B519" s="7" t="str">
        <f>Daten!B519</f>
        <v xml:space="preserve">Horn                                              </v>
      </c>
      <c r="C519" s="14">
        <f t="shared" si="45"/>
        <v>3</v>
      </c>
      <c r="D519" s="8">
        <f>Daten!E519</f>
        <v>6498</v>
      </c>
      <c r="E519" s="9">
        <f>Daten!D519</f>
        <v>0</v>
      </c>
      <c r="F519" s="8">
        <f t="shared" si="46"/>
        <v>10474.388059701492</v>
      </c>
      <c r="H519" s="25">
        <f t="shared" ca="1" si="47"/>
        <v>58636</v>
      </c>
      <c r="I519" s="7">
        <f t="shared" ca="1" si="48"/>
        <v>31</v>
      </c>
      <c r="J519" s="25">
        <f ca="1">IF(I519=0,0,COUNTIF(I$19:$I519,C519*10+1))</f>
        <v>198</v>
      </c>
      <c r="K519" s="20">
        <f t="shared" ca="1" si="49"/>
        <v>0</v>
      </c>
      <c r="L519" s="23">
        <f t="shared" ca="1" si="50"/>
        <v>58636</v>
      </c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</row>
    <row r="520" spans="1:44" x14ac:dyDescent="0.2">
      <c r="A520" s="14">
        <f>Daten!A520</f>
        <v>31110</v>
      </c>
      <c r="B520" s="7" t="str">
        <f>Daten!B520</f>
        <v xml:space="preserve">Irnfritz-Messern                                  </v>
      </c>
      <c r="C520" s="14">
        <f t="shared" si="45"/>
        <v>3</v>
      </c>
      <c r="D520" s="8">
        <f>Daten!E520</f>
        <v>1436</v>
      </c>
      <c r="E520" s="9">
        <f>Daten!D520</f>
        <v>0</v>
      </c>
      <c r="F520" s="8">
        <f t="shared" si="46"/>
        <v>2314.7462686567164</v>
      </c>
      <c r="H520" s="25">
        <f t="shared" ca="1" si="47"/>
        <v>12958</v>
      </c>
      <c r="I520" s="7">
        <f t="shared" ca="1" si="48"/>
        <v>31</v>
      </c>
      <c r="J520" s="25">
        <f ca="1">IF(I520=0,0,COUNTIF(I$19:$I520,C520*10+1))</f>
        <v>199</v>
      </c>
      <c r="K520" s="20">
        <f t="shared" ca="1" si="49"/>
        <v>0</v>
      </c>
      <c r="L520" s="23">
        <f t="shared" ca="1" si="50"/>
        <v>12958</v>
      </c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</row>
    <row r="521" spans="1:44" x14ac:dyDescent="0.2">
      <c r="A521" s="14">
        <f>Daten!A521</f>
        <v>31111</v>
      </c>
      <c r="B521" s="7" t="str">
        <f>Daten!B521</f>
        <v xml:space="preserve">Japons                                            </v>
      </c>
      <c r="C521" s="14">
        <f t="shared" si="45"/>
        <v>3</v>
      </c>
      <c r="D521" s="8">
        <f>Daten!E521</f>
        <v>696</v>
      </c>
      <c r="E521" s="9">
        <f>Daten!D521</f>
        <v>0</v>
      </c>
      <c r="F521" s="8">
        <f t="shared" si="46"/>
        <v>1121.9104477611941</v>
      </c>
      <c r="H521" s="25">
        <f t="shared" ca="1" si="47"/>
        <v>6280</v>
      </c>
      <c r="I521" s="7">
        <f t="shared" ca="1" si="48"/>
        <v>31</v>
      </c>
      <c r="J521" s="25">
        <f ca="1">IF(I521=0,0,COUNTIF(I$19:$I521,C521*10+1))</f>
        <v>200</v>
      </c>
      <c r="K521" s="20">
        <f t="shared" ca="1" si="49"/>
        <v>0</v>
      </c>
      <c r="L521" s="23">
        <f t="shared" ca="1" si="50"/>
        <v>6280</v>
      </c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</row>
    <row r="522" spans="1:44" x14ac:dyDescent="0.2">
      <c r="A522" s="14">
        <f>Daten!A522</f>
        <v>31113</v>
      </c>
      <c r="B522" s="7" t="str">
        <f>Daten!B522</f>
        <v xml:space="preserve">Langau                                            </v>
      </c>
      <c r="C522" s="14">
        <f t="shared" si="45"/>
        <v>3</v>
      </c>
      <c r="D522" s="8">
        <f>Daten!E522</f>
        <v>689</v>
      </c>
      <c r="E522" s="9">
        <f>Daten!D522</f>
        <v>0</v>
      </c>
      <c r="F522" s="8">
        <f t="shared" si="46"/>
        <v>1110.6268656716418</v>
      </c>
      <c r="H522" s="25">
        <f t="shared" ca="1" si="47"/>
        <v>6217</v>
      </c>
      <c r="I522" s="7">
        <f t="shared" ca="1" si="48"/>
        <v>31</v>
      </c>
      <c r="J522" s="25">
        <f ca="1">IF(I522=0,0,COUNTIF(I$19:$I522,C522*10+1))</f>
        <v>201</v>
      </c>
      <c r="K522" s="20">
        <f t="shared" ca="1" si="49"/>
        <v>0</v>
      </c>
      <c r="L522" s="23">
        <f t="shared" ca="1" si="50"/>
        <v>6217</v>
      </c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</row>
    <row r="523" spans="1:44" x14ac:dyDescent="0.2">
      <c r="A523" s="14">
        <f>Daten!A523</f>
        <v>31114</v>
      </c>
      <c r="B523" s="7" t="str">
        <f>Daten!B523</f>
        <v xml:space="preserve">Meiseldorf                                        </v>
      </c>
      <c r="C523" s="14">
        <f t="shared" si="45"/>
        <v>3</v>
      </c>
      <c r="D523" s="8">
        <f>Daten!E523</f>
        <v>856</v>
      </c>
      <c r="E523" s="9">
        <f>Daten!D523</f>
        <v>0</v>
      </c>
      <c r="F523" s="8">
        <f t="shared" si="46"/>
        <v>1379.8208955223881</v>
      </c>
      <c r="H523" s="25">
        <f t="shared" ca="1" si="47"/>
        <v>7724</v>
      </c>
      <c r="I523" s="7">
        <f t="shared" ca="1" si="48"/>
        <v>31</v>
      </c>
      <c r="J523" s="25">
        <f ca="1">IF(I523=0,0,COUNTIF(I$19:$I523,C523*10+1))</f>
        <v>202</v>
      </c>
      <c r="K523" s="20">
        <f t="shared" ca="1" si="49"/>
        <v>0</v>
      </c>
      <c r="L523" s="23">
        <f t="shared" ca="1" si="50"/>
        <v>7724</v>
      </c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</row>
    <row r="524" spans="1:44" x14ac:dyDescent="0.2">
      <c r="A524" s="14">
        <f>Daten!A524</f>
        <v>31117</v>
      </c>
      <c r="B524" s="7" t="str">
        <f>Daten!B524</f>
        <v xml:space="preserve">Pernegg                                           </v>
      </c>
      <c r="C524" s="14">
        <f t="shared" si="45"/>
        <v>3</v>
      </c>
      <c r="D524" s="8">
        <f>Daten!E524</f>
        <v>689</v>
      </c>
      <c r="E524" s="9">
        <f>Daten!D524</f>
        <v>0</v>
      </c>
      <c r="F524" s="8">
        <f t="shared" si="46"/>
        <v>1110.6268656716418</v>
      </c>
      <c r="H524" s="25">
        <f t="shared" ca="1" si="47"/>
        <v>6217</v>
      </c>
      <c r="I524" s="7">
        <f t="shared" ca="1" si="48"/>
        <v>31</v>
      </c>
      <c r="J524" s="25">
        <f ca="1">IF(I524=0,0,COUNTIF(I$19:$I524,C524*10+1))</f>
        <v>203</v>
      </c>
      <c r="K524" s="20">
        <f t="shared" ca="1" si="49"/>
        <v>0</v>
      </c>
      <c r="L524" s="23">
        <f t="shared" ca="1" si="50"/>
        <v>6217</v>
      </c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</row>
    <row r="525" spans="1:44" x14ac:dyDescent="0.2">
      <c r="A525" s="14">
        <f>Daten!A525</f>
        <v>31119</v>
      </c>
      <c r="B525" s="7" t="str">
        <f>Daten!B525</f>
        <v xml:space="preserve">Röhrenbach                                       </v>
      </c>
      <c r="C525" s="14">
        <f t="shared" si="45"/>
        <v>3</v>
      </c>
      <c r="D525" s="8">
        <f>Daten!E525</f>
        <v>489</v>
      </c>
      <c r="E525" s="9">
        <f>Daten!D525</f>
        <v>0</v>
      </c>
      <c r="F525" s="8">
        <f t="shared" si="46"/>
        <v>788.2388059701492</v>
      </c>
      <c r="H525" s="25">
        <f t="shared" ca="1" si="47"/>
        <v>4413</v>
      </c>
      <c r="I525" s="7">
        <f t="shared" ca="1" si="48"/>
        <v>31</v>
      </c>
      <c r="J525" s="25">
        <f ca="1">IF(I525=0,0,COUNTIF(I$19:$I525,C525*10+1))</f>
        <v>204</v>
      </c>
      <c r="K525" s="20">
        <f t="shared" ca="1" si="49"/>
        <v>0</v>
      </c>
      <c r="L525" s="23">
        <f t="shared" ca="1" si="50"/>
        <v>4413</v>
      </c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</row>
    <row r="526" spans="1:44" x14ac:dyDescent="0.2">
      <c r="A526" s="14">
        <f>Daten!A526</f>
        <v>31120</v>
      </c>
      <c r="B526" s="7" t="str">
        <f>Daten!B526</f>
        <v xml:space="preserve">Röschitz                                         </v>
      </c>
      <c r="C526" s="14">
        <f t="shared" si="45"/>
        <v>3</v>
      </c>
      <c r="D526" s="8">
        <f>Daten!E526</f>
        <v>1111</v>
      </c>
      <c r="E526" s="9">
        <f>Daten!D526</f>
        <v>0</v>
      </c>
      <c r="F526" s="8">
        <f t="shared" si="46"/>
        <v>1790.8656716417911</v>
      </c>
      <c r="H526" s="25">
        <f t="shared" ca="1" si="47"/>
        <v>10025</v>
      </c>
      <c r="I526" s="7">
        <f t="shared" ca="1" si="48"/>
        <v>31</v>
      </c>
      <c r="J526" s="25">
        <f ca="1">IF(I526=0,0,COUNTIF(I$19:$I526,C526*10+1))</f>
        <v>205</v>
      </c>
      <c r="K526" s="20">
        <f t="shared" ca="1" si="49"/>
        <v>0</v>
      </c>
      <c r="L526" s="23">
        <f t="shared" ca="1" si="50"/>
        <v>10025</v>
      </c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</row>
    <row r="527" spans="1:44" x14ac:dyDescent="0.2">
      <c r="A527" s="14">
        <f>Daten!A527</f>
        <v>31121</v>
      </c>
      <c r="B527" s="7" t="str">
        <f>Daten!B527</f>
        <v xml:space="preserve">Rosenburg-Mold                                    </v>
      </c>
      <c r="C527" s="14">
        <f t="shared" si="45"/>
        <v>3</v>
      </c>
      <c r="D527" s="8">
        <f>Daten!E527</f>
        <v>863</v>
      </c>
      <c r="E527" s="9">
        <f>Daten!D527</f>
        <v>0</v>
      </c>
      <c r="F527" s="8">
        <f t="shared" si="46"/>
        <v>1391.1044776119402</v>
      </c>
      <c r="H527" s="25">
        <f t="shared" ca="1" si="47"/>
        <v>7787</v>
      </c>
      <c r="I527" s="7">
        <f t="shared" ca="1" si="48"/>
        <v>31</v>
      </c>
      <c r="J527" s="25">
        <f ca="1">IF(I527=0,0,COUNTIF(I$19:$I527,C527*10+1))</f>
        <v>206</v>
      </c>
      <c r="K527" s="20">
        <f t="shared" ca="1" si="49"/>
        <v>0</v>
      </c>
      <c r="L527" s="23">
        <f t="shared" ca="1" si="50"/>
        <v>7787</v>
      </c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</row>
    <row r="528" spans="1:44" x14ac:dyDescent="0.2">
      <c r="A528" s="14">
        <f>Daten!A528</f>
        <v>31123</v>
      </c>
      <c r="B528" s="7" t="str">
        <f>Daten!B528</f>
        <v xml:space="preserve">St. Bernhard-Frauenhofen                          </v>
      </c>
      <c r="C528" s="14">
        <f t="shared" si="45"/>
        <v>3</v>
      </c>
      <c r="D528" s="8">
        <f>Daten!E528</f>
        <v>1268</v>
      </c>
      <c r="E528" s="9">
        <f>Daten!D528</f>
        <v>0</v>
      </c>
      <c r="F528" s="8">
        <f t="shared" si="46"/>
        <v>2043.9402985074628</v>
      </c>
      <c r="H528" s="25">
        <f t="shared" ca="1" si="47"/>
        <v>11442</v>
      </c>
      <c r="I528" s="7">
        <f t="shared" ca="1" si="48"/>
        <v>31</v>
      </c>
      <c r="J528" s="25">
        <f ca="1">IF(I528=0,0,COUNTIF(I$19:$I528,C528*10+1))</f>
        <v>207</v>
      </c>
      <c r="K528" s="20">
        <f t="shared" ca="1" si="49"/>
        <v>0</v>
      </c>
      <c r="L528" s="23">
        <f t="shared" ca="1" si="50"/>
        <v>11442</v>
      </c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</row>
    <row r="529" spans="1:44" x14ac:dyDescent="0.2">
      <c r="A529" s="14">
        <f>Daten!A529</f>
        <v>31124</v>
      </c>
      <c r="B529" s="7" t="str">
        <f>Daten!B529</f>
        <v xml:space="preserve">Sigmundsherberg                                   </v>
      </c>
      <c r="C529" s="14">
        <f t="shared" si="45"/>
        <v>3</v>
      </c>
      <c r="D529" s="8">
        <f>Daten!E529</f>
        <v>1697</v>
      </c>
      <c r="E529" s="9">
        <f>Daten!D529</f>
        <v>0</v>
      </c>
      <c r="F529" s="8">
        <f t="shared" si="46"/>
        <v>2735.4626865671644</v>
      </c>
      <c r="H529" s="25">
        <f t="shared" ca="1" si="47"/>
        <v>15313</v>
      </c>
      <c r="I529" s="7">
        <f t="shared" ca="1" si="48"/>
        <v>31</v>
      </c>
      <c r="J529" s="25">
        <f ca="1">IF(I529=0,0,COUNTIF(I$19:$I529,C529*10+1))</f>
        <v>208</v>
      </c>
      <c r="K529" s="20">
        <f t="shared" ca="1" si="49"/>
        <v>0</v>
      </c>
      <c r="L529" s="23">
        <f t="shared" ca="1" si="50"/>
        <v>15313</v>
      </c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</row>
    <row r="530" spans="1:44" x14ac:dyDescent="0.2">
      <c r="A530" s="14">
        <f>Daten!A530</f>
        <v>31129</v>
      </c>
      <c r="B530" s="7" t="str">
        <f>Daten!B530</f>
        <v xml:space="preserve">Weitersfeld                                       </v>
      </c>
      <c r="C530" s="14">
        <f t="shared" si="45"/>
        <v>3</v>
      </c>
      <c r="D530" s="8">
        <f>Daten!E530</f>
        <v>1539</v>
      </c>
      <c r="E530" s="9">
        <f>Daten!D530</f>
        <v>0</v>
      </c>
      <c r="F530" s="8">
        <f t="shared" si="46"/>
        <v>2480.7761194029849</v>
      </c>
      <c r="H530" s="25">
        <f t="shared" ca="1" si="47"/>
        <v>13887</v>
      </c>
      <c r="I530" s="7">
        <f t="shared" ca="1" si="48"/>
        <v>31</v>
      </c>
      <c r="J530" s="25">
        <f ca="1">IF(I530=0,0,COUNTIF(I$19:$I530,C530*10+1))</f>
        <v>209</v>
      </c>
      <c r="K530" s="20">
        <f t="shared" ca="1" si="49"/>
        <v>0</v>
      </c>
      <c r="L530" s="23">
        <f t="shared" ca="1" si="50"/>
        <v>13887</v>
      </c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</row>
    <row r="531" spans="1:44" x14ac:dyDescent="0.2">
      <c r="A531" s="14">
        <f>Daten!A531</f>
        <v>31130</v>
      </c>
      <c r="B531" s="7" t="str">
        <f>Daten!B531</f>
        <v xml:space="preserve">Straning-Grafenberg                               </v>
      </c>
      <c r="C531" s="14">
        <f t="shared" ref="C531:C594" si="51">INT(A531/10000)</f>
        <v>3</v>
      </c>
      <c r="D531" s="8">
        <f>Daten!E531</f>
        <v>697</v>
      </c>
      <c r="E531" s="9">
        <f>Daten!D531</f>
        <v>0</v>
      </c>
      <c r="F531" s="8">
        <f t="shared" ref="F531:F594" si="52">IF(AND(E531=1,D531&lt;=20000),D531*2,IF(D531&lt;=10000,D531*(1+41/67),IF(D531&lt;=20000,D531*(1+2/3),IF(D531&lt;=50000,D531*(2),D531*(2+1/3))))+IF(AND(D531&gt;9000,D531&lt;=10000),(D531-9000)*(110/201),0)+IF(AND(D531&gt;18000,D531&lt;=20000),(D531-18000)*(3+1/3),0)+IF(AND(D531&gt;45000,D531&lt;=50000),(D531-45000)*(3+1/3),0))</f>
        <v>1123.5223880597016</v>
      </c>
      <c r="H531" s="25">
        <f t="shared" ref="H531:H594" ca="1" si="53">ROUND(OFFSET($G$6,C531,0)/OFFSET($F$6,C531,0)*F531,0)</f>
        <v>6289</v>
      </c>
      <c r="I531" s="7">
        <f t="shared" ref="I531:I594" ca="1" si="54">IF(H531&gt;0,C531*10+1,0)</f>
        <v>31</v>
      </c>
      <c r="J531" s="25">
        <f ca="1">IF(I531=0,0,COUNTIF(I$19:$I531,C531*10+1))</f>
        <v>210</v>
      </c>
      <c r="K531" s="20">
        <f t="shared" ref="K531:K594" ca="1" si="55">IF(J531=1,OFFSET($G$6,C531,0)-OFFSET($H$6,C531,0),0)</f>
        <v>0</v>
      </c>
      <c r="L531" s="23">
        <f t="shared" ref="L531:L594" ca="1" si="56">H531+K531</f>
        <v>6289</v>
      </c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</row>
    <row r="532" spans="1:44" x14ac:dyDescent="0.2">
      <c r="A532" s="14">
        <f>Daten!A532</f>
        <v>31201</v>
      </c>
      <c r="B532" s="7" t="str">
        <f>Daten!B532</f>
        <v xml:space="preserve">Bisamberg                                         </v>
      </c>
      <c r="C532" s="14">
        <f t="shared" si="51"/>
        <v>3</v>
      </c>
      <c r="D532" s="8">
        <f>Daten!E532</f>
        <v>4861</v>
      </c>
      <c r="E532" s="9">
        <f>Daten!D532</f>
        <v>0</v>
      </c>
      <c r="F532" s="8">
        <f t="shared" si="52"/>
        <v>7835.6417910447763</v>
      </c>
      <c r="H532" s="25">
        <f t="shared" ca="1" si="53"/>
        <v>43864</v>
      </c>
      <c r="I532" s="7">
        <f t="shared" ca="1" si="54"/>
        <v>31</v>
      </c>
      <c r="J532" s="25">
        <f ca="1">IF(I532=0,0,COUNTIF(I$19:$I532,C532*10+1))</f>
        <v>211</v>
      </c>
      <c r="K532" s="20">
        <f t="shared" ca="1" si="55"/>
        <v>0</v>
      </c>
      <c r="L532" s="23">
        <f t="shared" ca="1" si="56"/>
        <v>43864</v>
      </c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</row>
    <row r="533" spans="1:44" x14ac:dyDescent="0.2">
      <c r="A533" s="14">
        <f>Daten!A533</f>
        <v>31202</v>
      </c>
      <c r="B533" s="7" t="str">
        <f>Daten!B533</f>
        <v xml:space="preserve">Enzersfeld im Weinviertel                         </v>
      </c>
      <c r="C533" s="14">
        <f t="shared" si="51"/>
        <v>3</v>
      </c>
      <c r="D533" s="8">
        <f>Daten!E533</f>
        <v>1839</v>
      </c>
      <c r="E533" s="9">
        <f>Daten!D533</f>
        <v>0</v>
      </c>
      <c r="F533" s="8">
        <f t="shared" si="52"/>
        <v>2964.3582089552237</v>
      </c>
      <c r="H533" s="25">
        <f t="shared" ca="1" si="53"/>
        <v>16595</v>
      </c>
      <c r="I533" s="7">
        <f t="shared" ca="1" si="54"/>
        <v>31</v>
      </c>
      <c r="J533" s="25">
        <f ca="1">IF(I533=0,0,COUNTIF(I$19:$I533,C533*10+1))</f>
        <v>212</v>
      </c>
      <c r="K533" s="20">
        <f t="shared" ca="1" si="55"/>
        <v>0</v>
      </c>
      <c r="L533" s="23">
        <f t="shared" ca="1" si="56"/>
        <v>16595</v>
      </c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</row>
    <row r="534" spans="1:44" x14ac:dyDescent="0.2">
      <c r="A534" s="14">
        <f>Daten!A534</f>
        <v>31203</v>
      </c>
      <c r="B534" s="7" t="str">
        <f>Daten!B534</f>
        <v xml:space="preserve">Ernstbrunn                                        </v>
      </c>
      <c r="C534" s="14">
        <f t="shared" si="51"/>
        <v>3</v>
      </c>
      <c r="D534" s="8">
        <f>Daten!E534</f>
        <v>3330</v>
      </c>
      <c r="E534" s="9">
        <f>Daten!D534</f>
        <v>0</v>
      </c>
      <c r="F534" s="8">
        <f t="shared" si="52"/>
        <v>5367.7611940298511</v>
      </c>
      <c r="H534" s="25">
        <f t="shared" ca="1" si="53"/>
        <v>30049</v>
      </c>
      <c r="I534" s="7">
        <f t="shared" ca="1" si="54"/>
        <v>31</v>
      </c>
      <c r="J534" s="25">
        <f ca="1">IF(I534=0,0,COUNTIF(I$19:$I534,C534*10+1))</f>
        <v>213</v>
      </c>
      <c r="K534" s="20">
        <f t="shared" ca="1" si="55"/>
        <v>0</v>
      </c>
      <c r="L534" s="23">
        <f t="shared" ca="1" si="56"/>
        <v>30049</v>
      </c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</row>
    <row r="535" spans="1:44" x14ac:dyDescent="0.2">
      <c r="A535" s="14">
        <f>Daten!A535</f>
        <v>31204</v>
      </c>
      <c r="B535" s="7" t="str">
        <f>Daten!B535</f>
        <v xml:space="preserve">Großmugl                                         </v>
      </c>
      <c r="C535" s="14">
        <f t="shared" si="51"/>
        <v>3</v>
      </c>
      <c r="D535" s="8">
        <f>Daten!E535</f>
        <v>1640</v>
      </c>
      <c r="E535" s="9">
        <f>Daten!D535</f>
        <v>0</v>
      </c>
      <c r="F535" s="8">
        <f t="shared" si="52"/>
        <v>2643.5820895522388</v>
      </c>
      <c r="H535" s="25">
        <f t="shared" ca="1" si="53"/>
        <v>14799</v>
      </c>
      <c r="I535" s="7">
        <f t="shared" ca="1" si="54"/>
        <v>31</v>
      </c>
      <c r="J535" s="25">
        <f ca="1">IF(I535=0,0,COUNTIF(I$19:$I535,C535*10+1))</f>
        <v>214</v>
      </c>
      <c r="K535" s="20">
        <f t="shared" ca="1" si="55"/>
        <v>0</v>
      </c>
      <c r="L535" s="23">
        <f t="shared" ca="1" si="56"/>
        <v>14799</v>
      </c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</row>
    <row r="536" spans="1:44" x14ac:dyDescent="0.2">
      <c r="A536" s="14">
        <f>Daten!A536</f>
        <v>31205</v>
      </c>
      <c r="B536" s="7" t="str">
        <f>Daten!B536</f>
        <v xml:space="preserve">Großrußbach                                     </v>
      </c>
      <c r="C536" s="14">
        <f t="shared" si="51"/>
        <v>3</v>
      </c>
      <c r="D536" s="8">
        <f>Daten!E536</f>
        <v>2285</v>
      </c>
      <c r="E536" s="9">
        <f>Daten!D536</f>
        <v>0</v>
      </c>
      <c r="F536" s="8">
        <f t="shared" si="52"/>
        <v>3683.2835820895521</v>
      </c>
      <c r="H536" s="25">
        <f t="shared" ca="1" si="53"/>
        <v>20619</v>
      </c>
      <c r="I536" s="7">
        <f t="shared" ca="1" si="54"/>
        <v>31</v>
      </c>
      <c r="J536" s="25">
        <f ca="1">IF(I536=0,0,COUNTIF(I$19:$I536,C536*10+1))</f>
        <v>215</v>
      </c>
      <c r="K536" s="20">
        <f t="shared" ca="1" si="55"/>
        <v>0</v>
      </c>
      <c r="L536" s="23">
        <f t="shared" ca="1" si="56"/>
        <v>20619</v>
      </c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</row>
    <row r="537" spans="1:44" x14ac:dyDescent="0.2">
      <c r="A537" s="14">
        <f>Daten!A537</f>
        <v>31206</v>
      </c>
      <c r="B537" s="7" t="str">
        <f>Daten!B537</f>
        <v xml:space="preserve">Hagenbrunn                                        </v>
      </c>
      <c r="C537" s="14">
        <f t="shared" si="51"/>
        <v>3</v>
      </c>
      <c r="D537" s="8">
        <f>Daten!E537</f>
        <v>2405</v>
      </c>
      <c r="E537" s="9">
        <f>Daten!D537</f>
        <v>0</v>
      </c>
      <c r="F537" s="8">
        <f t="shared" si="52"/>
        <v>3876.7164179104479</v>
      </c>
      <c r="H537" s="25">
        <f t="shared" ca="1" si="53"/>
        <v>21702</v>
      </c>
      <c r="I537" s="7">
        <f t="shared" ca="1" si="54"/>
        <v>31</v>
      </c>
      <c r="J537" s="25">
        <f ca="1">IF(I537=0,0,COUNTIF(I$19:$I537,C537*10+1))</f>
        <v>216</v>
      </c>
      <c r="K537" s="20">
        <f t="shared" ca="1" si="55"/>
        <v>0</v>
      </c>
      <c r="L537" s="23">
        <f t="shared" ca="1" si="56"/>
        <v>21702</v>
      </c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</row>
    <row r="538" spans="1:44" x14ac:dyDescent="0.2">
      <c r="A538" s="14">
        <f>Daten!A538</f>
        <v>31207</v>
      </c>
      <c r="B538" s="7" t="str">
        <f>Daten!B538</f>
        <v xml:space="preserve">Harmannsdorf                                      </v>
      </c>
      <c r="C538" s="14">
        <f t="shared" si="51"/>
        <v>3</v>
      </c>
      <c r="D538" s="8">
        <f>Daten!E538</f>
        <v>4125</v>
      </c>
      <c r="E538" s="9">
        <f>Daten!D538</f>
        <v>0</v>
      </c>
      <c r="F538" s="8">
        <f t="shared" si="52"/>
        <v>6649.2537313432831</v>
      </c>
      <c r="H538" s="25">
        <f t="shared" ca="1" si="53"/>
        <v>37223</v>
      </c>
      <c r="I538" s="7">
        <f t="shared" ca="1" si="54"/>
        <v>31</v>
      </c>
      <c r="J538" s="25">
        <f ca="1">IF(I538=0,0,COUNTIF(I$19:$I538,C538*10+1))</f>
        <v>217</v>
      </c>
      <c r="K538" s="20">
        <f t="shared" ca="1" si="55"/>
        <v>0</v>
      </c>
      <c r="L538" s="23">
        <f t="shared" ca="1" si="56"/>
        <v>37223</v>
      </c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</row>
    <row r="539" spans="1:44" x14ac:dyDescent="0.2">
      <c r="A539" s="14">
        <f>Daten!A539</f>
        <v>31208</v>
      </c>
      <c r="B539" s="7" t="str">
        <f>Daten!B539</f>
        <v xml:space="preserve">Hausleiten                                        </v>
      </c>
      <c r="C539" s="14">
        <f t="shared" si="51"/>
        <v>3</v>
      </c>
      <c r="D539" s="8">
        <f>Daten!E539</f>
        <v>3853</v>
      </c>
      <c r="E539" s="9">
        <f>Daten!D539</f>
        <v>0</v>
      </c>
      <c r="F539" s="8">
        <f t="shared" si="52"/>
        <v>6210.8059701492539</v>
      </c>
      <c r="H539" s="25">
        <f t="shared" ca="1" si="53"/>
        <v>34768</v>
      </c>
      <c r="I539" s="7">
        <f t="shared" ca="1" si="54"/>
        <v>31</v>
      </c>
      <c r="J539" s="25">
        <f ca="1">IF(I539=0,0,COUNTIF(I$19:$I539,C539*10+1))</f>
        <v>218</v>
      </c>
      <c r="K539" s="20">
        <f t="shared" ca="1" si="55"/>
        <v>0</v>
      </c>
      <c r="L539" s="23">
        <f t="shared" ca="1" si="56"/>
        <v>34768</v>
      </c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</row>
    <row r="540" spans="1:44" x14ac:dyDescent="0.2">
      <c r="A540" s="14">
        <f>Daten!A540</f>
        <v>31213</v>
      </c>
      <c r="B540" s="7" t="str">
        <f>Daten!B540</f>
        <v xml:space="preserve">Korneuburg                                        </v>
      </c>
      <c r="C540" s="14">
        <f t="shared" si="51"/>
        <v>3</v>
      </c>
      <c r="D540" s="8">
        <f>Daten!E540</f>
        <v>13728</v>
      </c>
      <c r="E540" s="9">
        <f>Daten!D540</f>
        <v>0</v>
      </c>
      <c r="F540" s="8">
        <f t="shared" si="52"/>
        <v>22879.999999999996</v>
      </c>
      <c r="H540" s="25">
        <f t="shared" ca="1" si="53"/>
        <v>128082</v>
      </c>
      <c r="I540" s="7">
        <f t="shared" ca="1" si="54"/>
        <v>31</v>
      </c>
      <c r="J540" s="25">
        <f ca="1">IF(I540=0,0,COUNTIF(I$19:$I540,C540*10+1))</f>
        <v>219</v>
      </c>
      <c r="K540" s="20">
        <f t="shared" ca="1" si="55"/>
        <v>0</v>
      </c>
      <c r="L540" s="23">
        <f t="shared" ca="1" si="56"/>
        <v>128082</v>
      </c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</row>
    <row r="541" spans="1:44" x14ac:dyDescent="0.2">
      <c r="A541" s="14">
        <f>Daten!A541</f>
        <v>31214</v>
      </c>
      <c r="B541" s="7" t="str">
        <f>Daten!B541</f>
        <v xml:space="preserve">Langenzersdorf                                    </v>
      </c>
      <c r="C541" s="14">
        <f t="shared" si="51"/>
        <v>3</v>
      </c>
      <c r="D541" s="8">
        <f>Daten!E541</f>
        <v>8133</v>
      </c>
      <c r="E541" s="9">
        <f>Daten!D541</f>
        <v>0</v>
      </c>
      <c r="F541" s="8">
        <f t="shared" si="52"/>
        <v>13109.910447761195</v>
      </c>
      <c r="H541" s="25">
        <f t="shared" ca="1" si="53"/>
        <v>73389</v>
      </c>
      <c r="I541" s="7">
        <f t="shared" ca="1" si="54"/>
        <v>31</v>
      </c>
      <c r="J541" s="25">
        <f ca="1">IF(I541=0,0,COUNTIF(I$19:$I541,C541*10+1))</f>
        <v>220</v>
      </c>
      <c r="K541" s="20">
        <f t="shared" ca="1" si="55"/>
        <v>0</v>
      </c>
      <c r="L541" s="23">
        <f t="shared" ca="1" si="56"/>
        <v>73389</v>
      </c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</row>
    <row r="542" spans="1:44" x14ac:dyDescent="0.2">
      <c r="A542" s="14">
        <f>Daten!A542</f>
        <v>31215</v>
      </c>
      <c r="B542" s="7" t="str">
        <f>Daten!B542</f>
        <v xml:space="preserve">Leitzersdorf                                      </v>
      </c>
      <c r="C542" s="14">
        <f t="shared" si="51"/>
        <v>3</v>
      </c>
      <c r="D542" s="8">
        <f>Daten!E542</f>
        <v>1154</v>
      </c>
      <c r="E542" s="9">
        <f>Daten!D542</f>
        <v>0</v>
      </c>
      <c r="F542" s="8">
        <f t="shared" si="52"/>
        <v>1860.1791044776119</v>
      </c>
      <c r="H542" s="25">
        <f t="shared" ca="1" si="53"/>
        <v>10413</v>
      </c>
      <c r="I542" s="7">
        <f t="shared" ca="1" si="54"/>
        <v>31</v>
      </c>
      <c r="J542" s="25">
        <f ca="1">IF(I542=0,0,COUNTIF(I$19:$I542,C542*10+1))</f>
        <v>221</v>
      </c>
      <c r="K542" s="20">
        <f t="shared" ca="1" si="55"/>
        <v>0</v>
      </c>
      <c r="L542" s="23">
        <f t="shared" ca="1" si="56"/>
        <v>10413</v>
      </c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</row>
    <row r="543" spans="1:44" x14ac:dyDescent="0.2">
      <c r="A543" s="14">
        <f>Daten!A543</f>
        <v>31216</v>
      </c>
      <c r="B543" s="7" t="str">
        <f>Daten!B543</f>
        <v xml:space="preserve">Leobendorf                                        </v>
      </c>
      <c r="C543" s="14">
        <f t="shared" si="51"/>
        <v>3</v>
      </c>
      <c r="D543" s="8">
        <f>Daten!E543</f>
        <v>5213</v>
      </c>
      <c r="E543" s="9">
        <f>Daten!D543</f>
        <v>0</v>
      </c>
      <c r="F543" s="8">
        <f t="shared" si="52"/>
        <v>8403.0447761194027</v>
      </c>
      <c r="H543" s="25">
        <f t="shared" ca="1" si="53"/>
        <v>47040</v>
      </c>
      <c r="I543" s="7">
        <f t="shared" ca="1" si="54"/>
        <v>31</v>
      </c>
      <c r="J543" s="25">
        <f ca="1">IF(I543=0,0,COUNTIF(I$19:$I543,C543*10+1))</f>
        <v>222</v>
      </c>
      <c r="K543" s="20">
        <f t="shared" ca="1" si="55"/>
        <v>0</v>
      </c>
      <c r="L543" s="23">
        <f t="shared" ca="1" si="56"/>
        <v>47040</v>
      </c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</row>
    <row r="544" spans="1:44" x14ac:dyDescent="0.2">
      <c r="A544" s="14">
        <f>Daten!A544</f>
        <v>31224</v>
      </c>
      <c r="B544" s="7" t="str">
        <f>Daten!B544</f>
        <v xml:space="preserve">Rußbach                                          </v>
      </c>
      <c r="C544" s="14">
        <f t="shared" si="51"/>
        <v>3</v>
      </c>
      <c r="D544" s="8">
        <f>Daten!E544</f>
        <v>1391</v>
      </c>
      <c r="E544" s="9">
        <f>Daten!D544</f>
        <v>0</v>
      </c>
      <c r="F544" s="8">
        <f t="shared" si="52"/>
        <v>2242.2089552238804</v>
      </c>
      <c r="H544" s="25">
        <f t="shared" ca="1" si="53"/>
        <v>12552</v>
      </c>
      <c r="I544" s="7">
        <f t="shared" ca="1" si="54"/>
        <v>31</v>
      </c>
      <c r="J544" s="25">
        <f ca="1">IF(I544=0,0,COUNTIF(I$19:$I544,C544*10+1))</f>
        <v>223</v>
      </c>
      <c r="K544" s="20">
        <f t="shared" ca="1" si="55"/>
        <v>0</v>
      </c>
      <c r="L544" s="23">
        <f t="shared" ca="1" si="56"/>
        <v>12552</v>
      </c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</row>
    <row r="545" spans="1:44" x14ac:dyDescent="0.2">
      <c r="A545" s="14">
        <f>Daten!A545</f>
        <v>31226</v>
      </c>
      <c r="B545" s="7" t="str">
        <f>Daten!B545</f>
        <v xml:space="preserve">Sierndorf                                         </v>
      </c>
      <c r="C545" s="14">
        <f t="shared" si="51"/>
        <v>3</v>
      </c>
      <c r="D545" s="8">
        <f>Daten!E545</f>
        <v>3944</v>
      </c>
      <c r="E545" s="9">
        <f>Daten!D545</f>
        <v>0</v>
      </c>
      <c r="F545" s="8">
        <f t="shared" si="52"/>
        <v>6357.4925373134329</v>
      </c>
      <c r="H545" s="25">
        <f t="shared" ca="1" si="53"/>
        <v>35589</v>
      </c>
      <c r="I545" s="7">
        <f t="shared" ca="1" si="54"/>
        <v>31</v>
      </c>
      <c r="J545" s="25">
        <f ca="1">IF(I545=0,0,COUNTIF(I$19:$I545,C545*10+1))</f>
        <v>224</v>
      </c>
      <c r="K545" s="20">
        <f t="shared" ca="1" si="55"/>
        <v>0</v>
      </c>
      <c r="L545" s="23">
        <f t="shared" ca="1" si="56"/>
        <v>35589</v>
      </c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</row>
    <row r="546" spans="1:44" x14ac:dyDescent="0.2">
      <c r="A546" s="14">
        <f>Daten!A546</f>
        <v>31227</v>
      </c>
      <c r="B546" s="7" t="str">
        <f>Daten!B546</f>
        <v xml:space="preserve">Spillern                                          </v>
      </c>
      <c r="C546" s="14">
        <f t="shared" si="51"/>
        <v>3</v>
      </c>
      <c r="D546" s="8">
        <f>Daten!E546</f>
        <v>2603</v>
      </c>
      <c r="E546" s="9">
        <f>Daten!D546</f>
        <v>0</v>
      </c>
      <c r="F546" s="8">
        <f t="shared" si="52"/>
        <v>4195.8805970149251</v>
      </c>
      <c r="H546" s="25">
        <f t="shared" ca="1" si="53"/>
        <v>23489</v>
      </c>
      <c r="I546" s="7">
        <f t="shared" ca="1" si="54"/>
        <v>31</v>
      </c>
      <c r="J546" s="25">
        <f ca="1">IF(I546=0,0,COUNTIF(I$19:$I546,C546*10+1))</f>
        <v>225</v>
      </c>
      <c r="K546" s="20">
        <f t="shared" ca="1" si="55"/>
        <v>0</v>
      </c>
      <c r="L546" s="23">
        <f t="shared" ca="1" si="56"/>
        <v>23489</v>
      </c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</row>
    <row r="547" spans="1:44" x14ac:dyDescent="0.2">
      <c r="A547" s="14">
        <f>Daten!A547</f>
        <v>31228</v>
      </c>
      <c r="B547" s="7" t="str">
        <f>Daten!B547</f>
        <v xml:space="preserve">Stetteldorf am Wagram                             </v>
      </c>
      <c r="C547" s="14">
        <f t="shared" si="51"/>
        <v>3</v>
      </c>
      <c r="D547" s="8">
        <f>Daten!E547</f>
        <v>1068</v>
      </c>
      <c r="E547" s="9">
        <f>Daten!D547</f>
        <v>0</v>
      </c>
      <c r="F547" s="8">
        <f t="shared" si="52"/>
        <v>1721.5522388059701</v>
      </c>
      <c r="H547" s="25">
        <f t="shared" ca="1" si="53"/>
        <v>9637</v>
      </c>
      <c r="I547" s="7">
        <f t="shared" ca="1" si="54"/>
        <v>31</v>
      </c>
      <c r="J547" s="25">
        <f ca="1">IF(I547=0,0,COUNTIF(I$19:$I547,C547*10+1))</f>
        <v>226</v>
      </c>
      <c r="K547" s="20">
        <f t="shared" ca="1" si="55"/>
        <v>0</v>
      </c>
      <c r="L547" s="23">
        <f t="shared" ca="1" si="56"/>
        <v>9637</v>
      </c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</row>
    <row r="548" spans="1:44" x14ac:dyDescent="0.2">
      <c r="A548" s="14">
        <f>Daten!A548</f>
        <v>31229</v>
      </c>
      <c r="B548" s="7" t="str">
        <f>Daten!B548</f>
        <v xml:space="preserve">Stetten                                           </v>
      </c>
      <c r="C548" s="14">
        <f t="shared" si="51"/>
        <v>3</v>
      </c>
      <c r="D548" s="8">
        <f>Daten!E548</f>
        <v>1367</v>
      </c>
      <c r="E548" s="9">
        <f>Daten!D548</f>
        <v>0</v>
      </c>
      <c r="F548" s="8">
        <f t="shared" si="52"/>
        <v>2203.5223880597014</v>
      </c>
      <c r="H548" s="25">
        <f t="shared" ca="1" si="53"/>
        <v>12335</v>
      </c>
      <c r="I548" s="7">
        <f t="shared" ca="1" si="54"/>
        <v>31</v>
      </c>
      <c r="J548" s="25">
        <f ca="1">IF(I548=0,0,COUNTIF(I$19:$I548,C548*10+1))</f>
        <v>227</v>
      </c>
      <c r="K548" s="20">
        <f t="shared" ca="1" si="55"/>
        <v>0</v>
      </c>
      <c r="L548" s="23">
        <f t="shared" ca="1" si="56"/>
        <v>12335</v>
      </c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</row>
    <row r="549" spans="1:44" x14ac:dyDescent="0.2">
      <c r="A549" s="14">
        <f>Daten!A549</f>
        <v>31230</v>
      </c>
      <c r="B549" s="7" t="str">
        <f>Daten!B549</f>
        <v xml:space="preserve">Stockerau                                         </v>
      </c>
      <c r="C549" s="14">
        <f t="shared" si="51"/>
        <v>3</v>
      </c>
      <c r="D549" s="8">
        <f>Daten!E549</f>
        <v>17012</v>
      </c>
      <c r="E549" s="9">
        <f>Daten!D549</f>
        <v>0</v>
      </c>
      <c r="F549" s="8">
        <f t="shared" si="52"/>
        <v>28353.333333333332</v>
      </c>
      <c r="H549" s="25">
        <f t="shared" ca="1" si="53"/>
        <v>158722</v>
      </c>
      <c r="I549" s="7">
        <f t="shared" ca="1" si="54"/>
        <v>31</v>
      </c>
      <c r="J549" s="25">
        <f ca="1">IF(I549=0,0,COUNTIF(I$19:$I549,C549*10+1))</f>
        <v>228</v>
      </c>
      <c r="K549" s="20">
        <f t="shared" ca="1" si="55"/>
        <v>0</v>
      </c>
      <c r="L549" s="23">
        <f t="shared" ca="1" si="56"/>
        <v>158722</v>
      </c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</row>
    <row r="550" spans="1:44" x14ac:dyDescent="0.2">
      <c r="A550" s="14">
        <f>Daten!A550</f>
        <v>31234</v>
      </c>
      <c r="B550" s="7" t="str">
        <f>Daten!B550</f>
        <v xml:space="preserve">Niederhollabrunn                                  </v>
      </c>
      <c r="C550" s="14">
        <f t="shared" si="51"/>
        <v>3</v>
      </c>
      <c r="D550" s="8">
        <f>Daten!E550</f>
        <v>1507</v>
      </c>
      <c r="E550" s="9">
        <f>Daten!D550</f>
        <v>0</v>
      </c>
      <c r="F550" s="8">
        <f t="shared" si="52"/>
        <v>2429.1940298507461</v>
      </c>
      <c r="H550" s="25">
        <f t="shared" ca="1" si="53"/>
        <v>13599</v>
      </c>
      <c r="I550" s="7">
        <f t="shared" ca="1" si="54"/>
        <v>31</v>
      </c>
      <c r="J550" s="25">
        <f ca="1">IF(I550=0,0,COUNTIF(I$19:$I550,C550*10+1))</f>
        <v>229</v>
      </c>
      <c r="K550" s="20">
        <f t="shared" ca="1" si="55"/>
        <v>0</v>
      </c>
      <c r="L550" s="23">
        <f t="shared" ca="1" si="56"/>
        <v>13599</v>
      </c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</row>
    <row r="551" spans="1:44" x14ac:dyDescent="0.2">
      <c r="A551" s="14">
        <f>Daten!A551</f>
        <v>31235</v>
      </c>
      <c r="B551" s="7" t="str">
        <f>Daten!B551</f>
        <v xml:space="preserve">Gerasdorf bei Wien                                </v>
      </c>
      <c r="C551" s="14">
        <f t="shared" si="51"/>
        <v>3</v>
      </c>
      <c r="D551" s="8">
        <f>Daten!E551</f>
        <v>11933</v>
      </c>
      <c r="E551" s="9">
        <f>Daten!D551</f>
        <v>0</v>
      </c>
      <c r="F551" s="8">
        <f t="shared" si="52"/>
        <v>19888.333333333332</v>
      </c>
      <c r="H551" s="25">
        <f t="shared" ca="1" si="53"/>
        <v>111335</v>
      </c>
      <c r="I551" s="7">
        <f t="shared" ca="1" si="54"/>
        <v>31</v>
      </c>
      <c r="J551" s="25">
        <f ca="1">IF(I551=0,0,COUNTIF(I$19:$I551,C551*10+1))</f>
        <v>230</v>
      </c>
      <c r="K551" s="20">
        <f t="shared" ca="1" si="55"/>
        <v>0</v>
      </c>
      <c r="L551" s="23">
        <f t="shared" ca="1" si="56"/>
        <v>111335</v>
      </c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</row>
    <row r="552" spans="1:44" x14ac:dyDescent="0.2">
      <c r="A552" s="14">
        <f>Daten!A552</f>
        <v>31301</v>
      </c>
      <c r="B552" s="7" t="str">
        <f>Daten!B552</f>
        <v xml:space="preserve">Aggsbach                                          </v>
      </c>
      <c r="C552" s="14">
        <f t="shared" si="51"/>
        <v>3</v>
      </c>
      <c r="D552" s="8">
        <f>Daten!E552</f>
        <v>618</v>
      </c>
      <c r="E552" s="9">
        <f>Daten!D552</f>
        <v>0</v>
      </c>
      <c r="F552" s="8">
        <f t="shared" si="52"/>
        <v>996.17910447761199</v>
      </c>
      <c r="H552" s="25">
        <f t="shared" ca="1" si="53"/>
        <v>5577</v>
      </c>
      <c r="I552" s="7">
        <f t="shared" ca="1" si="54"/>
        <v>31</v>
      </c>
      <c r="J552" s="25">
        <f ca="1">IF(I552=0,0,COUNTIF(I$19:$I552,C552*10+1))</f>
        <v>231</v>
      </c>
      <c r="K552" s="20">
        <f t="shared" ca="1" si="55"/>
        <v>0</v>
      </c>
      <c r="L552" s="23">
        <f t="shared" ca="1" si="56"/>
        <v>5577</v>
      </c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</row>
    <row r="553" spans="1:44" x14ac:dyDescent="0.2">
      <c r="A553" s="14">
        <f>Daten!A553</f>
        <v>31302</v>
      </c>
      <c r="B553" s="7" t="str">
        <f>Daten!B553</f>
        <v xml:space="preserve">Albrechtsberg an der Großen Krems                </v>
      </c>
      <c r="C553" s="14">
        <f t="shared" si="51"/>
        <v>3</v>
      </c>
      <c r="D553" s="8">
        <f>Daten!E553</f>
        <v>998</v>
      </c>
      <c r="E553" s="9">
        <f>Daten!D553</f>
        <v>0</v>
      </c>
      <c r="F553" s="8">
        <f t="shared" si="52"/>
        <v>1608.7164179104477</v>
      </c>
      <c r="H553" s="25">
        <f t="shared" ca="1" si="53"/>
        <v>9006</v>
      </c>
      <c r="I553" s="7">
        <f t="shared" ca="1" si="54"/>
        <v>31</v>
      </c>
      <c r="J553" s="25">
        <f ca="1">IF(I553=0,0,COUNTIF(I$19:$I553,C553*10+1))</f>
        <v>232</v>
      </c>
      <c r="K553" s="20">
        <f t="shared" ca="1" si="55"/>
        <v>0</v>
      </c>
      <c r="L553" s="23">
        <f t="shared" ca="1" si="56"/>
        <v>9006</v>
      </c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</row>
    <row r="554" spans="1:44" x14ac:dyDescent="0.2">
      <c r="A554" s="14">
        <f>Daten!A554</f>
        <v>31303</v>
      </c>
      <c r="B554" s="7" t="str">
        <f>Daten!B554</f>
        <v xml:space="preserve">Bergern im Dunkelsteinerwald                      </v>
      </c>
      <c r="C554" s="14">
        <f t="shared" si="51"/>
        <v>3</v>
      </c>
      <c r="D554" s="8">
        <f>Daten!E554</f>
        <v>1321</v>
      </c>
      <c r="E554" s="9">
        <f>Daten!D554</f>
        <v>0</v>
      </c>
      <c r="F554" s="8">
        <f t="shared" si="52"/>
        <v>2129.373134328358</v>
      </c>
      <c r="H554" s="25">
        <f t="shared" ca="1" si="53"/>
        <v>11920</v>
      </c>
      <c r="I554" s="7">
        <f t="shared" ca="1" si="54"/>
        <v>31</v>
      </c>
      <c r="J554" s="25">
        <f ca="1">IF(I554=0,0,COUNTIF(I$19:$I554,C554*10+1))</f>
        <v>233</v>
      </c>
      <c r="K554" s="20">
        <f t="shared" ca="1" si="55"/>
        <v>0</v>
      </c>
      <c r="L554" s="23">
        <f t="shared" ca="1" si="56"/>
        <v>11920</v>
      </c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</row>
    <row r="555" spans="1:44" x14ac:dyDescent="0.2">
      <c r="A555" s="14">
        <f>Daten!A555</f>
        <v>31304</v>
      </c>
      <c r="B555" s="7" t="str">
        <f>Daten!B555</f>
        <v xml:space="preserve">Dürnstein                                        </v>
      </c>
      <c r="C555" s="14">
        <f t="shared" si="51"/>
        <v>3</v>
      </c>
      <c r="D555" s="8">
        <f>Daten!E555</f>
        <v>804</v>
      </c>
      <c r="E555" s="9">
        <f>Daten!D555</f>
        <v>0</v>
      </c>
      <c r="F555" s="8">
        <f t="shared" si="52"/>
        <v>1296</v>
      </c>
      <c r="H555" s="25">
        <f t="shared" ca="1" si="53"/>
        <v>7255</v>
      </c>
      <c r="I555" s="7">
        <f t="shared" ca="1" si="54"/>
        <v>31</v>
      </c>
      <c r="J555" s="25">
        <f ca="1">IF(I555=0,0,COUNTIF(I$19:$I555,C555*10+1))</f>
        <v>234</v>
      </c>
      <c r="K555" s="20">
        <f t="shared" ca="1" si="55"/>
        <v>0</v>
      </c>
      <c r="L555" s="23">
        <f t="shared" ca="1" si="56"/>
        <v>7255</v>
      </c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</row>
    <row r="556" spans="1:44" x14ac:dyDescent="0.2">
      <c r="A556" s="14">
        <f>Daten!A556</f>
        <v>31308</v>
      </c>
      <c r="B556" s="7" t="str">
        <f>Daten!B556</f>
        <v xml:space="preserve">Grafenegg                                         </v>
      </c>
      <c r="C556" s="14">
        <f t="shared" si="51"/>
        <v>3</v>
      </c>
      <c r="D556" s="8">
        <f>Daten!E556</f>
        <v>3284</v>
      </c>
      <c r="E556" s="9">
        <f>Daten!D556</f>
        <v>0</v>
      </c>
      <c r="F556" s="8">
        <f t="shared" si="52"/>
        <v>5293.6119402985078</v>
      </c>
      <c r="H556" s="25">
        <f t="shared" ca="1" si="53"/>
        <v>29634</v>
      </c>
      <c r="I556" s="7">
        <f t="shared" ca="1" si="54"/>
        <v>31</v>
      </c>
      <c r="J556" s="25">
        <f ca="1">IF(I556=0,0,COUNTIF(I$19:$I556,C556*10+1))</f>
        <v>235</v>
      </c>
      <c r="K556" s="20">
        <f t="shared" ca="1" si="55"/>
        <v>0</v>
      </c>
      <c r="L556" s="23">
        <f t="shared" ca="1" si="56"/>
        <v>29634</v>
      </c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</row>
    <row r="557" spans="1:44" x14ac:dyDescent="0.2">
      <c r="A557" s="14">
        <f>Daten!A557</f>
        <v>31309</v>
      </c>
      <c r="B557" s="7" t="str">
        <f>Daten!B557</f>
        <v xml:space="preserve">Furth bei Göttweig                               </v>
      </c>
      <c r="C557" s="14">
        <f t="shared" si="51"/>
        <v>3</v>
      </c>
      <c r="D557" s="8">
        <f>Daten!E557</f>
        <v>3027</v>
      </c>
      <c r="E557" s="9">
        <f>Daten!D557</f>
        <v>0</v>
      </c>
      <c r="F557" s="8">
        <f t="shared" si="52"/>
        <v>4879.3432835820895</v>
      </c>
      <c r="H557" s="25">
        <f t="shared" ca="1" si="53"/>
        <v>27315</v>
      </c>
      <c r="I557" s="7">
        <f t="shared" ca="1" si="54"/>
        <v>31</v>
      </c>
      <c r="J557" s="25">
        <f ca="1">IF(I557=0,0,COUNTIF(I$19:$I557,C557*10+1))</f>
        <v>236</v>
      </c>
      <c r="K557" s="20">
        <f t="shared" ca="1" si="55"/>
        <v>0</v>
      </c>
      <c r="L557" s="23">
        <f t="shared" ca="1" si="56"/>
        <v>27315</v>
      </c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</row>
    <row r="558" spans="1:44" x14ac:dyDescent="0.2">
      <c r="A558" s="14">
        <f>Daten!A558</f>
        <v>31310</v>
      </c>
      <c r="B558" s="7" t="str">
        <f>Daten!B558</f>
        <v xml:space="preserve">Gedersdorf                                        </v>
      </c>
      <c r="C558" s="14">
        <f t="shared" si="51"/>
        <v>3</v>
      </c>
      <c r="D558" s="8">
        <f>Daten!E558</f>
        <v>2164</v>
      </c>
      <c r="E558" s="9">
        <f>Daten!D558</f>
        <v>0</v>
      </c>
      <c r="F558" s="8">
        <f t="shared" si="52"/>
        <v>3488.2388059701493</v>
      </c>
      <c r="H558" s="25">
        <f t="shared" ca="1" si="53"/>
        <v>19527</v>
      </c>
      <c r="I558" s="7">
        <f t="shared" ca="1" si="54"/>
        <v>31</v>
      </c>
      <c r="J558" s="25">
        <f ca="1">IF(I558=0,0,COUNTIF(I$19:$I558,C558*10+1))</f>
        <v>237</v>
      </c>
      <c r="K558" s="20">
        <f t="shared" ca="1" si="55"/>
        <v>0</v>
      </c>
      <c r="L558" s="23">
        <f t="shared" ca="1" si="56"/>
        <v>19527</v>
      </c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</row>
    <row r="559" spans="1:44" x14ac:dyDescent="0.2">
      <c r="A559" s="14">
        <f>Daten!A559</f>
        <v>31311</v>
      </c>
      <c r="B559" s="7" t="str">
        <f>Daten!B559</f>
        <v xml:space="preserve">Gföhl                                            </v>
      </c>
      <c r="C559" s="14">
        <f t="shared" si="51"/>
        <v>3</v>
      </c>
      <c r="D559" s="8">
        <f>Daten!E559</f>
        <v>3810</v>
      </c>
      <c r="E559" s="9">
        <f>Daten!D559</f>
        <v>0</v>
      </c>
      <c r="F559" s="8">
        <f t="shared" si="52"/>
        <v>6141.4925373134329</v>
      </c>
      <c r="H559" s="25">
        <f t="shared" ca="1" si="53"/>
        <v>34380</v>
      </c>
      <c r="I559" s="7">
        <f t="shared" ca="1" si="54"/>
        <v>31</v>
      </c>
      <c r="J559" s="25">
        <f ca="1">IF(I559=0,0,COUNTIF(I$19:$I559,C559*10+1))</f>
        <v>238</v>
      </c>
      <c r="K559" s="20">
        <f t="shared" ca="1" si="55"/>
        <v>0</v>
      </c>
      <c r="L559" s="23">
        <f t="shared" ca="1" si="56"/>
        <v>34380</v>
      </c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</row>
    <row r="560" spans="1:44" x14ac:dyDescent="0.2">
      <c r="A560" s="14">
        <f>Daten!A560</f>
        <v>31315</v>
      </c>
      <c r="B560" s="7" t="str">
        <f>Daten!B560</f>
        <v xml:space="preserve">Hadersdorf-Kammern                                </v>
      </c>
      <c r="C560" s="14">
        <f t="shared" si="51"/>
        <v>3</v>
      </c>
      <c r="D560" s="8">
        <f>Daten!E560</f>
        <v>1993</v>
      </c>
      <c r="E560" s="9">
        <f>Daten!D560</f>
        <v>0</v>
      </c>
      <c r="F560" s="8">
        <f t="shared" si="52"/>
        <v>3212.5970149253731</v>
      </c>
      <c r="H560" s="25">
        <f t="shared" ca="1" si="53"/>
        <v>17984</v>
      </c>
      <c r="I560" s="7">
        <f t="shared" ca="1" si="54"/>
        <v>31</v>
      </c>
      <c r="J560" s="25">
        <f ca="1">IF(I560=0,0,COUNTIF(I$19:$I560,C560*10+1))</f>
        <v>239</v>
      </c>
      <c r="K560" s="20">
        <f t="shared" ca="1" si="55"/>
        <v>0</v>
      </c>
      <c r="L560" s="23">
        <f t="shared" ca="1" si="56"/>
        <v>17984</v>
      </c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</row>
    <row r="561" spans="1:44" x14ac:dyDescent="0.2">
      <c r="A561" s="14">
        <f>Daten!A561</f>
        <v>31319</v>
      </c>
      <c r="B561" s="7" t="str">
        <f>Daten!B561</f>
        <v xml:space="preserve">Jaidhof                                           </v>
      </c>
      <c r="C561" s="14">
        <f t="shared" si="51"/>
        <v>3</v>
      </c>
      <c r="D561" s="8">
        <f>Daten!E561</f>
        <v>1253</v>
      </c>
      <c r="E561" s="9">
        <f>Daten!D561</f>
        <v>0</v>
      </c>
      <c r="F561" s="8">
        <f t="shared" si="52"/>
        <v>2019.7611940298507</v>
      </c>
      <c r="H561" s="25">
        <f t="shared" ca="1" si="53"/>
        <v>11307</v>
      </c>
      <c r="I561" s="7">
        <f t="shared" ca="1" si="54"/>
        <v>31</v>
      </c>
      <c r="J561" s="25">
        <f ca="1">IF(I561=0,0,COUNTIF(I$19:$I561,C561*10+1))</f>
        <v>240</v>
      </c>
      <c r="K561" s="20">
        <f t="shared" ca="1" si="55"/>
        <v>0</v>
      </c>
      <c r="L561" s="23">
        <f t="shared" ca="1" si="56"/>
        <v>11307</v>
      </c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</row>
    <row r="562" spans="1:44" x14ac:dyDescent="0.2">
      <c r="A562" s="14">
        <f>Daten!A562</f>
        <v>31321</v>
      </c>
      <c r="B562" s="7" t="str">
        <f>Daten!B562</f>
        <v xml:space="preserve">Krumau am Kamp                                    </v>
      </c>
      <c r="C562" s="14">
        <f t="shared" si="51"/>
        <v>3</v>
      </c>
      <c r="D562" s="8">
        <f>Daten!E562</f>
        <v>739</v>
      </c>
      <c r="E562" s="9">
        <f>Daten!D562</f>
        <v>0</v>
      </c>
      <c r="F562" s="8">
        <f t="shared" si="52"/>
        <v>1191.2238805970148</v>
      </c>
      <c r="H562" s="25">
        <f t="shared" ca="1" si="53"/>
        <v>6668</v>
      </c>
      <c r="I562" s="7">
        <f t="shared" ca="1" si="54"/>
        <v>31</v>
      </c>
      <c r="J562" s="25">
        <f ca="1">IF(I562=0,0,COUNTIF(I$19:$I562,C562*10+1))</f>
        <v>241</v>
      </c>
      <c r="K562" s="20">
        <f t="shared" ca="1" si="55"/>
        <v>0</v>
      </c>
      <c r="L562" s="23">
        <f t="shared" ca="1" si="56"/>
        <v>6668</v>
      </c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</row>
    <row r="563" spans="1:44" x14ac:dyDescent="0.2">
      <c r="A563" s="14">
        <f>Daten!A563</f>
        <v>31322</v>
      </c>
      <c r="B563" s="7" t="str">
        <f>Daten!B563</f>
        <v xml:space="preserve">Langenlois                                        </v>
      </c>
      <c r="C563" s="14">
        <f t="shared" si="51"/>
        <v>3</v>
      </c>
      <c r="D563" s="8">
        <f>Daten!E563</f>
        <v>7518</v>
      </c>
      <c r="E563" s="9">
        <f>Daten!D563</f>
        <v>0</v>
      </c>
      <c r="F563" s="8">
        <f t="shared" si="52"/>
        <v>12118.567164179105</v>
      </c>
      <c r="H563" s="25">
        <f t="shared" ca="1" si="53"/>
        <v>67840</v>
      </c>
      <c r="I563" s="7">
        <f t="shared" ca="1" si="54"/>
        <v>31</v>
      </c>
      <c r="J563" s="25">
        <f ca="1">IF(I563=0,0,COUNTIF(I$19:$I563,C563*10+1))</f>
        <v>242</v>
      </c>
      <c r="K563" s="20">
        <f t="shared" ca="1" si="55"/>
        <v>0</v>
      </c>
      <c r="L563" s="23">
        <f t="shared" ca="1" si="56"/>
        <v>67840</v>
      </c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</row>
    <row r="564" spans="1:44" x14ac:dyDescent="0.2">
      <c r="A564" s="14">
        <f>Daten!A564</f>
        <v>31323</v>
      </c>
      <c r="B564" s="7" t="str">
        <f>Daten!B564</f>
        <v xml:space="preserve">Lengenfeld                                        </v>
      </c>
      <c r="C564" s="14">
        <f t="shared" si="51"/>
        <v>3</v>
      </c>
      <c r="D564" s="8">
        <f>Daten!E564</f>
        <v>1418</v>
      </c>
      <c r="E564" s="9">
        <f>Daten!D564</f>
        <v>0</v>
      </c>
      <c r="F564" s="8">
        <f t="shared" si="52"/>
        <v>2285.7313432835822</v>
      </c>
      <c r="H564" s="25">
        <f t="shared" ca="1" si="53"/>
        <v>12796</v>
      </c>
      <c r="I564" s="7">
        <f t="shared" ca="1" si="54"/>
        <v>31</v>
      </c>
      <c r="J564" s="25">
        <f ca="1">IF(I564=0,0,COUNTIF(I$19:$I564,C564*10+1))</f>
        <v>243</v>
      </c>
      <c r="K564" s="20">
        <f t="shared" ca="1" si="55"/>
        <v>0</v>
      </c>
      <c r="L564" s="23">
        <f t="shared" ca="1" si="56"/>
        <v>12796</v>
      </c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</row>
    <row r="565" spans="1:44" x14ac:dyDescent="0.2">
      <c r="A565" s="14">
        <f>Daten!A565</f>
        <v>31324</v>
      </c>
      <c r="B565" s="7" t="str">
        <f>Daten!B565</f>
        <v xml:space="preserve">Lichtenau im Waldviertel                          </v>
      </c>
      <c r="C565" s="14">
        <f t="shared" si="51"/>
        <v>3</v>
      </c>
      <c r="D565" s="8">
        <f>Daten!E565</f>
        <v>2036</v>
      </c>
      <c r="E565" s="9">
        <f>Daten!D565</f>
        <v>0</v>
      </c>
      <c r="F565" s="8">
        <f t="shared" si="52"/>
        <v>3281.9104477611941</v>
      </c>
      <c r="H565" s="25">
        <f t="shared" ca="1" si="53"/>
        <v>18372</v>
      </c>
      <c r="I565" s="7">
        <f t="shared" ca="1" si="54"/>
        <v>31</v>
      </c>
      <c r="J565" s="25">
        <f ca="1">IF(I565=0,0,COUNTIF(I$19:$I565,C565*10+1))</f>
        <v>244</v>
      </c>
      <c r="K565" s="20">
        <f t="shared" ca="1" si="55"/>
        <v>0</v>
      </c>
      <c r="L565" s="23">
        <f t="shared" ca="1" si="56"/>
        <v>18372</v>
      </c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</row>
    <row r="566" spans="1:44" x14ac:dyDescent="0.2">
      <c r="A566" s="14">
        <f>Daten!A566</f>
        <v>31326</v>
      </c>
      <c r="B566" s="7" t="str">
        <f>Daten!B566</f>
        <v xml:space="preserve">Maria Laach am Jauerling                          </v>
      </c>
      <c r="C566" s="14">
        <f t="shared" si="51"/>
        <v>3</v>
      </c>
      <c r="D566" s="8">
        <f>Daten!E566</f>
        <v>900</v>
      </c>
      <c r="E566" s="9">
        <f>Daten!D566</f>
        <v>0</v>
      </c>
      <c r="F566" s="8">
        <f t="shared" si="52"/>
        <v>1450.7462686567164</v>
      </c>
      <c r="H566" s="25">
        <f t="shared" ca="1" si="53"/>
        <v>8121</v>
      </c>
      <c r="I566" s="7">
        <f t="shared" ca="1" si="54"/>
        <v>31</v>
      </c>
      <c r="J566" s="25">
        <f ca="1">IF(I566=0,0,COUNTIF(I$19:$I566,C566*10+1))</f>
        <v>245</v>
      </c>
      <c r="K566" s="20">
        <f t="shared" ca="1" si="55"/>
        <v>0</v>
      </c>
      <c r="L566" s="23">
        <f t="shared" ca="1" si="56"/>
        <v>8121</v>
      </c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</row>
    <row r="567" spans="1:44" x14ac:dyDescent="0.2">
      <c r="A567" s="14">
        <f>Daten!A567</f>
        <v>31327</v>
      </c>
      <c r="B567" s="7" t="str">
        <f>Daten!B567</f>
        <v xml:space="preserve">Mautern an der Donau                              </v>
      </c>
      <c r="C567" s="14">
        <f t="shared" si="51"/>
        <v>3</v>
      </c>
      <c r="D567" s="8">
        <f>Daten!E567</f>
        <v>3413</v>
      </c>
      <c r="E567" s="9">
        <f>Daten!D567</f>
        <v>0</v>
      </c>
      <c r="F567" s="8">
        <f t="shared" si="52"/>
        <v>5501.5522388059699</v>
      </c>
      <c r="H567" s="25">
        <f t="shared" ca="1" si="53"/>
        <v>30798</v>
      </c>
      <c r="I567" s="7">
        <f t="shared" ca="1" si="54"/>
        <v>31</v>
      </c>
      <c r="J567" s="25">
        <f ca="1">IF(I567=0,0,COUNTIF(I$19:$I567,C567*10+1))</f>
        <v>246</v>
      </c>
      <c r="K567" s="20">
        <f t="shared" ca="1" si="55"/>
        <v>0</v>
      </c>
      <c r="L567" s="23">
        <f t="shared" ca="1" si="56"/>
        <v>30798</v>
      </c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</row>
    <row r="568" spans="1:44" x14ac:dyDescent="0.2">
      <c r="A568" s="14">
        <f>Daten!A568</f>
        <v>31330</v>
      </c>
      <c r="B568" s="7" t="str">
        <f>Daten!B568</f>
        <v xml:space="preserve">Mühldorf                                         </v>
      </c>
      <c r="C568" s="14">
        <f t="shared" si="51"/>
        <v>3</v>
      </c>
      <c r="D568" s="8">
        <f>Daten!E568</f>
        <v>1237</v>
      </c>
      <c r="E568" s="9">
        <f>Daten!D568</f>
        <v>0</v>
      </c>
      <c r="F568" s="8">
        <f t="shared" si="52"/>
        <v>1993.9701492537313</v>
      </c>
      <c r="H568" s="25">
        <f t="shared" ca="1" si="53"/>
        <v>11162</v>
      </c>
      <c r="I568" s="7">
        <f t="shared" ca="1" si="54"/>
        <v>31</v>
      </c>
      <c r="J568" s="25">
        <f ca="1">IF(I568=0,0,COUNTIF(I$19:$I568,C568*10+1))</f>
        <v>247</v>
      </c>
      <c r="K568" s="20">
        <f t="shared" ca="1" si="55"/>
        <v>0</v>
      </c>
      <c r="L568" s="23">
        <f t="shared" ca="1" si="56"/>
        <v>11162</v>
      </c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</row>
    <row r="569" spans="1:44" x14ac:dyDescent="0.2">
      <c r="A569" s="14">
        <f>Daten!A569</f>
        <v>31333</v>
      </c>
      <c r="B569" s="7" t="str">
        <f>Daten!B569</f>
        <v xml:space="preserve">Paudorf                                           </v>
      </c>
      <c r="C569" s="14">
        <f t="shared" si="51"/>
        <v>3</v>
      </c>
      <c r="D569" s="8">
        <f>Daten!E569</f>
        <v>2705</v>
      </c>
      <c r="E569" s="9">
        <f>Daten!D569</f>
        <v>0</v>
      </c>
      <c r="F569" s="8">
        <f t="shared" si="52"/>
        <v>4360.2985074626868</v>
      </c>
      <c r="H569" s="25">
        <f t="shared" ca="1" si="53"/>
        <v>24409</v>
      </c>
      <c r="I569" s="7">
        <f t="shared" ca="1" si="54"/>
        <v>31</v>
      </c>
      <c r="J569" s="25">
        <f ca="1">IF(I569=0,0,COUNTIF(I$19:$I569,C569*10+1))</f>
        <v>248</v>
      </c>
      <c r="K569" s="20">
        <f t="shared" ca="1" si="55"/>
        <v>0</v>
      </c>
      <c r="L569" s="23">
        <f t="shared" ca="1" si="56"/>
        <v>24409</v>
      </c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</row>
    <row r="570" spans="1:44" x14ac:dyDescent="0.2">
      <c r="A570" s="14">
        <f>Daten!A570</f>
        <v>31336</v>
      </c>
      <c r="B570" s="7" t="str">
        <f>Daten!B570</f>
        <v xml:space="preserve">Rastenfeld                                        </v>
      </c>
      <c r="C570" s="14">
        <f t="shared" si="51"/>
        <v>3</v>
      </c>
      <c r="D570" s="8">
        <f>Daten!E570</f>
        <v>1587</v>
      </c>
      <c r="E570" s="9">
        <f>Daten!D570</f>
        <v>0</v>
      </c>
      <c r="F570" s="8">
        <f t="shared" si="52"/>
        <v>2558.1492537313434</v>
      </c>
      <c r="H570" s="25">
        <f t="shared" ca="1" si="53"/>
        <v>14321</v>
      </c>
      <c r="I570" s="7">
        <f t="shared" ca="1" si="54"/>
        <v>31</v>
      </c>
      <c r="J570" s="25">
        <f ca="1">IF(I570=0,0,COUNTIF(I$19:$I570,C570*10+1))</f>
        <v>249</v>
      </c>
      <c r="K570" s="20">
        <f t="shared" ca="1" si="55"/>
        <v>0</v>
      </c>
      <c r="L570" s="23">
        <f t="shared" ca="1" si="56"/>
        <v>14321</v>
      </c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</row>
    <row r="571" spans="1:44" x14ac:dyDescent="0.2">
      <c r="A571" s="14">
        <f>Daten!A571</f>
        <v>31337</v>
      </c>
      <c r="B571" s="7" t="str">
        <f>Daten!B571</f>
        <v xml:space="preserve">Rohrendorf bei Krems                              </v>
      </c>
      <c r="C571" s="14">
        <f t="shared" si="51"/>
        <v>3</v>
      </c>
      <c r="D571" s="8">
        <f>Daten!E571</f>
        <v>2103</v>
      </c>
      <c r="E571" s="9">
        <f>Daten!D571</f>
        <v>0</v>
      </c>
      <c r="F571" s="8">
        <f t="shared" si="52"/>
        <v>3389.9104477611941</v>
      </c>
      <c r="H571" s="25">
        <f t="shared" ca="1" si="53"/>
        <v>18977</v>
      </c>
      <c r="I571" s="7">
        <f t="shared" ca="1" si="54"/>
        <v>31</v>
      </c>
      <c r="J571" s="25">
        <f ca="1">IF(I571=0,0,COUNTIF(I$19:$I571,C571*10+1))</f>
        <v>250</v>
      </c>
      <c r="K571" s="20">
        <f t="shared" ca="1" si="55"/>
        <v>0</v>
      </c>
      <c r="L571" s="23">
        <f t="shared" ca="1" si="56"/>
        <v>18977</v>
      </c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</row>
    <row r="572" spans="1:44" x14ac:dyDescent="0.2">
      <c r="A572" s="14">
        <f>Daten!A572</f>
        <v>31338</v>
      </c>
      <c r="B572" s="7" t="str">
        <f>Daten!B572</f>
        <v xml:space="preserve">Rossatz-Arnsdorf                                  </v>
      </c>
      <c r="C572" s="14">
        <f t="shared" si="51"/>
        <v>3</v>
      </c>
      <c r="D572" s="8">
        <f>Daten!E572</f>
        <v>1043</v>
      </c>
      <c r="E572" s="9">
        <f>Daten!D572</f>
        <v>0</v>
      </c>
      <c r="F572" s="8">
        <f t="shared" si="52"/>
        <v>1681.2537313432836</v>
      </c>
      <c r="H572" s="25">
        <f t="shared" ca="1" si="53"/>
        <v>9412</v>
      </c>
      <c r="I572" s="7">
        <f t="shared" ca="1" si="54"/>
        <v>31</v>
      </c>
      <c r="J572" s="25">
        <f ca="1">IF(I572=0,0,COUNTIF(I$19:$I572,C572*10+1))</f>
        <v>251</v>
      </c>
      <c r="K572" s="20">
        <f t="shared" ca="1" si="55"/>
        <v>0</v>
      </c>
      <c r="L572" s="23">
        <f t="shared" ca="1" si="56"/>
        <v>9412</v>
      </c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</row>
    <row r="573" spans="1:44" x14ac:dyDescent="0.2">
      <c r="A573" s="14">
        <f>Daten!A573</f>
        <v>31340</v>
      </c>
      <c r="B573" s="7" t="str">
        <f>Daten!B573</f>
        <v xml:space="preserve">St. Leonhard am Hornerwald                        </v>
      </c>
      <c r="C573" s="14">
        <f t="shared" si="51"/>
        <v>3</v>
      </c>
      <c r="D573" s="8">
        <f>Daten!E573</f>
        <v>1130</v>
      </c>
      <c r="E573" s="9">
        <f>Daten!D573</f>
        <v>0</v>
      </c>
      <c r="F573" s="8">
        <f t="shared" si="52"/>
        <v>1821.4925373134329</v>
      </c>
      <c r="H573" s="25">
        <f t="shared" ca="1" si="53"/>
        <v>10197</v>
      </c>
      <c r="I573" s="7">
        <f t="shared" ca="1" si="54"/>
        <v>31</v>
      </c>
      <c r="J573" s="25">
        <f ca="1">IF(I573=0,0,COUNTIF(I$19:$I573,C573*10+1))</f>
        <v>252</v>
      </c>
      <c r="K573" s="20">
        <f t="shared" ca="1" si="55"/>
        <v>0</v>
      </c>
      <c r="L573" s="23">
        <f t="shared" ca="1" si="56"/>
        <v>10197</v>
      </c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</row>
    <row r="574" spans="1:44" x14ac:dyDescent="0.2">
      <c r="A574" s="14">
        <f>Daten!A574</f>
        <v>31343</v>
      </c>
      <c r="B574" s="7" t="str">
        <f>Daten!B574</f>
        <v xml:space="preserve">Senftenberg                                       </v>
      </c>
      <c r="C574" s="14">
        <f t="shared" si="51"/>
        <v>3</v>
      </c>
      <c r="D574" s="8">
        <f>Daten!E574</f>
        <v>1908</v>
      </c>
      <c r="E574" s="9">
        <f>Daten!D574</f>
        <v>0</v>
      </c>
      <c r="F574" s="8">
        <f t="shared" si="52"/>
        <v>3075.5820895522388</v>
      </c>
      <c r="H574" s="25">
        <f t="shared" ca="1" si="53"/>
        <v>17217</v>
      </c>
      <c r="I574" s="7">
        <f t="shared" ca="1" si="54"/>
        <v>31</v>
      </c>
      <c r="J574" s="25">
        <f ca="1">IF(I574=0,0,COUNTIF(I$19:$I574,C574*10+1))</f>
        <v>253</v>
      </c>
      <c r="K574" s="20">
        <f t="shared" ca="1" si="55"/>
        <v>0</v>
      </c>
      <c r="L574" s="23">
        <f t="shared" ca="1" si="56"/>
        <v>17217</v>
      </c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</row>
    <row r="575" spans="1:44" x14ac:dyDescent="0.2">
      <c r="A575" s="14">
        <f>Daten!A575</f>
        <v>31344</v>
      </c>
      <c r="B575" s="7" t="str">
        <f>Daten!B575</f>
        <v xml:space="preserve">Spitz                                             </v>
      </c>
      <c r="C575" s="14">
        <f t="shared" si="51"/>
        <v>3</v>
      </c>
      <c r="D575" s="8">
        <f>Daten!E575</f>
        <v>1544</v>
      </c>
      <c r="E575" s="9">
        <f>Daten!D575</f>
        <v>0</v>
      </c>
      <c r="F575" s="8">
        <f t="shared" si="52"/>
        <v>2488.8358208955224</v>
      </c>
      <c r="H575" s="25">
        <f t="shared" ca="1" si="53"/>
        <v>13933</v>
      </c>
      <c r="I575" s="7">
        <f t="shared" ca="1" si="54"/>
        <v>31</v>
      </c>
      <c r="J575" s="25">
        <f ca="1">IF(I575=0,0,COUNTIF(I$19:$I575,C575*10+1))</f>
        <v>254</v>
      </c>
      <c r="K575" s="20">
        <f t="shared" ca="1" si="55"/>
        <v>0</v>
      </c>
      <c r="L575" s="23">
        <f t="shared" ca="1" si="56"/>
        <v>13933</v>
      </c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</row>
    <row r="576" spans="1:44" x14ac:dyDescent="0.2">
      <c r="A576" s="14">
        <f>Daten!A576</f>
        <v>31346</v>
      </c>
      <c r="B576" s="7" t="str">
        <f>Daten!B576</f>
        <v xml:space="preserve">Straß im Straßertale                            </v>
      </c>
      <c r="C576" s="14">
        <f t="shared" si="51"/>
        <v>3</v>
      </c>
      <c r="D576" s="8">
        <f>Daten!E576</f>
        <v>1784</v>
      </c>
      <c r="E576" s="9">
        <f>Daten!D576</f>
        <v>0</v>
      </c>
      <c r="F576" s="8">
        <f t="shared" si="52"/>
        <v>2875.7014925373132</v>
      </c>
      <c r="H576" s="25">
        <f t="shared" ca="1" si="53"/>
        <v>16098</v>
      </c>
      <c r="I576" s="7">
        <f t="shared" ca="1" si="54"/>
        <v>31</v>
      </c>
      <c r="J576" s="25">
        <f ca="1">IF(I576=0,0,COUNTIF(I$19:$I576,C576*10+1))</f>
        <v>255</v>
      </c>
      <c r="K576" s="20">
        <f t="shared" ca="1" si="55"/>
        <v>0</v>
      </c>
      <c r="L576" s="23">
        <f t="shared" ca="1" si="56"/>
        <v>16098</v>
      </c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</row>
    <row r="577" spans="1:44" x14ac:dyDescent="0.2">
      <c r="A577" s="14">
        <f>Daten!A577</f>
        <v>31347</v>
      </c>
      <c r="B577" s="7" t="str">
        <f>Daten!B577</f>
        <v xml:space="preserve">Stratzing                                         </v>
      </c>
      <c r="C577" s="14">
        <f t="shared" si="51"/>
        <v>3</v>
      </c>
      <c r="D577" s="8">
        <f>Daten!E577</f>
        <v>874</v>
      </c>
      <c r="E577" s="9">
        <f>Daten!D577</f>
        <v>0</v>
      </c>
      <c r="F577" s="8">
        <f t="shared" si="52"/>
        <v>1408.8358208955224</v>
      </c>
      <c r="H577" s="25">
        <f t="shared" ca="1" si="53"/>
        <v>7887</v>
      </c>
      <c r="I577" s="7">
        <f t="shared" ca="1" si="54"/>
        <v>31</v>
      </c>
      <c r="J577" s="25">
        <f ca="1">IF(I577=0,0,COUNTIF(I$19:$I577,C577*10+1))</f>
        <v>256</v>
      </c>
      <c r="K577" s="20">
        <f t="shared" ca="1" si="55"/>
        <v>0</v>
      </c>
      <c r="L577" s="23">
        <f t="shared" ca="1" si="56"/>
        <v>7887</v>
      </c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</row>
    <row r="578" spans="1:44" x14ac:dyDescent="0.2">
      <c r="A578" s="14">
        <f>Daten!A578</f>
        <v>31350</v>
      </c>
      <c r="B578" s="7" t="str">
        <f>Daten!B578</f>
        <v xml:space="preserve">Weinzierl am Walde                                </v>
      </c>
      <c r="C578" s="14">
        <f t="shared" si="51"/>
        <v>3</v>
      </c>
      <c r="D578" s="8">
        <f>Daten!E578</f>
        <v>1206</v>
      </c>
      <c r="E578" s="9">
        <f>Daten!D578</f>
        <v>0</v>
      </c>
      <c r="F578" s="8">
        <f t="shared" si="52"/>
        <v>1944</v>
      </c>
      <c r="H578" s="25">
        <f t="shared" ca="1" si="53"/>
        <v>10883</v>
      </c>
      <c r="I578" s="7">
        <f t="shared" ca="1" si="54"/>
        <v>31</v>
      </c>
      <c r="J578" s="25">
        <f ca="1">IF(I578=0,0,COUNTIF(I$19:$I578,C578*10+1))</f>
        <v>257</v>
      </c>
      <c r="K578" s="20">
        <f t="shared" ca="1" si="55"/>
        <v>0</v>
      </c>
      <c r="L578" s="23">
        <f t="shared" ca="1" si="56"/>
        <v>10883</v>
      </c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</row>
    <row r="579" spans="1:44" x14ac:dyDescent="0.2">
      <c r="A579" s="14">
        <f>Daten!A579</f>
        <v>31351</v>
      </c>
      <c r="B579" s="7" t="str">
        <f>Daten!B579</f>
        <v xml:space="preserve">Weißenkirchen in der Wachau                      </v>
      </c>
      <c r="C579" s="14">
        <f t="shared" si="51"/>
        <v>3</v>
      </c>
      <c r="D579" s="8">
        <f>Daten!E579</f>
        <v>1384</v>
      </c>
      <c r="E579" s="9">
        <f>Daten!D579</f>
        <v>0</v>
      </c>
      <c r="F579" s="8">
        <f t="shared" si="52"/>
        <v>2230.9253731343283</v>
      </c>
      <c r="H579" s="25">
        <f t="shared" ca="1" si="53"/>
        <v>12489</v>
      </c>
      <c r="I579" s="7">
        <f t="shared" ca="1" si="54"/>
        <v>31</v>
      </c>
      <c r="J579" s="25">
        <f ca="1">IF(I579=0,0,COUNTIF(I$19:$I579,C579*10+1))</f>
        <v>258</v>
      </c>
      <c r="K579" s="20">
        <f t="shared" ca="1" si="55"/>
        <v>0</v>
      </c>
      <c r="L579" s="23">
        <f t="shared" ca="1" si="56"/>
        <v>12489</v>
      </c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</row>
    <row r="580" spans="1:44" x14ac:dyDescent="0.2">
      <c r="A580" s="14">
        <f>Daten!A580</f>
        <v>31355</v>
      </c>
      <c r="B580" s="7" t="str">
        <f>Daten!B580</f>
        <v xml:space="preserve">Schönberg am Kamp                                </v>
      </c>
      <c r="C580" s="14">
        <f t="shared" si="51"/>
        <v>3</v>
      </c>
      <c r="D580" s="8">
        <f>Daten!E580</f>
        <v>1853</v>
      </c>
      <c r="E580" s="9">
        <f>Daten!D580</f>
        <v>0</v>
      </c>
      <c r="F580" s="8">
        <f t="shared" si="52"/>
        <v>2986.9253731343283</v>
      </c>
      <c r="H580" s="25">
        <f t="shared" ca="1" si="53"/>
        <v>16721</v>
      </c>
      <c r="I580" s="7">
        <f t="shared" ca="1" si="54"/>
        <v>31</v>
      </c>
      <c r="J580" s="25">
        <f ca="1">IF(I580=0,0,COUNTIF(I$19:$I580,C580*10+1))</f>
        <v>259</v>
      </c>
      <c r="K580" s="20">
        <f t="shared" ca="1" si="55"/>
        <v>0</v>
      </c>
      <c r="L580" s="23">
        <f t="shared" ca="1" si="56"/>
        <v>16721</v>
      </c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</row>
    <row r="581" spans="1:44" x14ac:dyDescent="0.2">
      <c r="A581" s="14">
        <f>Daten!A581</f>
        <v>31356</v>
      </c>
      <c r="B581" s="7" t="str">
        <f>Daten!B581</f>
        <v xml:space="preserve">Droß                                             </v>
      </c>
      <c r="C581" s="14">
        <f t="shared" si="51"/>
        <v>3</v>
      </c>
      <c r="D581" s="8">
        <f>Daten!E581</f>
        <v>1023</v>
      </c>
      <c r="E581" s="9">
        <f>Daten!D581</f>
        <v>0</v>
      </c>
      <c r="F581" s="8">
        <f t="shared" si="52"/>
        <v>1649.0149253731342</v>
      </c>
      <c r="H581" s="25">
        <f t="shared" ca="1" si="53"/>
        <v>9231</v>
      </c>
      <c r="I581" s="7">
        <f t="shared" ca="1" si="54"/>
        <v>31</v>
      </c>
      <c r="J581" s="25">
        <f ca="1">IF(I581=0,0,COUNTIF(I$19:$I581,C581*10+1))</f>
        <v>260</v>
      </c>
      <c r="K581" s="20">
        <f t="shared" ca="1" si="55"/>
        <v>0</v>
      </c>
      <c r="L581" s="23">
        <f t="shared" ca="1" si="56"/>
        <v>9231</v>
      </c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</row>
    <row r="582" spans="1:44" x14ac:dyDescent="0.2">
      <c r="A582" s="14">
        <f>Daten!A582</f>
        <v>31401</v>
      </c>
      <c r="B582" s="7" t="str">
        <f>Daten!B582</f>
        <v xml:space="preserve">Annaberg                                          </v>
      </c>
      <c r="C582" s="14">
        <f t="shared" si="51"/>
        <v>3</v>
      </c>
      <c r="D582" s="8">
        <f>Daten!E582</f>
        <v>501</v>
      </c>
      <c r="E582" s="9">
        <f>Daten!D582</f>
        <v>0</v>
      </c>
      <c r="F582" s="8">
        <f t="shared" si="52"/>
        <v>807.58208955223881</v>
      </c>
      <c r="H582" s="25">
        <f t="shared" ca="1" si="53"/>
        <v>4521</v>
      </c>
      <c r="I582" s="7">
        <f t="shared" ca="1" si="54"/>
        <v>31</v>
      </c>
      <c r="J582" s="25">
        <f ca="1">IF(I582=0,0,COUNTIF(I$19:$I582,C582*10+1))</f>
        <v>261</v>
      </c>
      <c r="K582" s="20">
        <f t="shared" ca="1" si="55"/>
        <v>0</v>
      </c>
      <c r="L582" s="23">
        <f t="shared" ca="1" si="56"/>
        <v>4521</v>
      </c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</row>
    <row r="583" spans="1:44" x14ac:dyDescent="0.2">
      <c r="A583" s="14">
        <f>Daten!A583</f>
        <v>31402</v>
      </c>
      <c r="B583" s="7" t="str">
        <f>Daten!B583</f>
        <v xml:space="preserve">Eschenau                                          </v>
      </c>
      <c r="C583" s="14">
        <f t="shared" si="51"/>
        <v>3</v>
      </c>
      <c r="D583" s="8">
        <f>Daten!E583</f>
        <v>1287</v>
      </c>
      <c r="E583" s="9">
        <f>Daten!D583</f>
        <v>0</v>
      </c>
      <c r="F583" s="8">
        <f t="shared" si="52"/>
        <v>2074.5671641791046</v>
      </c>
      <c r="H583" s="25">
        <f t="shared" ca="1" si="53"/>
        <v>11613</v>
      </c>
      <c r="I583" s="7">
        <f t="shared" ca="1" si="54"/>
        <v>31</v>
      </c>
      <c r="J583" s="25">
        <f ca="1">IF(I583=0,0,COUNTIF(I$19:$I583,C583*10+1))</f>
        <v>262</v>
      </c>
      <c r="K583" s="20">
        <f t="shared" ca="1" si="55"/>
        <v>0</v>
      </c>
      <c r="L583" s="23">
        <f t="shared" ca="1" si="56"/>
        <v>11613</v>
      </c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</row>
    <row r="584" spans="1:44" x14ac:dyDescent="0.2">
      <c r="A584" s="14">
        <f>Daten!A584</f>
        <v>31403</v>
      </c>
      <c r="B584" s="7" t="str">
        <f>Daten!B584</f>
        <v xml:space="preserve">Hainfeld                                          </v>
      </c>
      <c r="C584" s="14">
        <f t="shared" si="51"/>
        <v>3</v>
      </c>
      <c r="D584" s="8">
        <f>Daten!E584</f>
        <v>3816</v>
      </c>
      <c r="E584" s="9">
        <f>Daten!D584</f>
        <v>0</v>
      </c>
      <c r="F584" s="8">
        <f t="shared" si="52"/>
        <v>6151.1641791044776</v>
      </c>
      <c r="H584" s="25">
        <f t="shared" ca="1" si="53"/>
        <v>34434</v>
      </c>
      <c r="I584" s="7">
        <f t="shared" ca="1" si="54"/>
        <v>31</v>
      </c>
      <c r="J584" s="25">
        <f ca="1">IF(I584=0,0,COUNTIF(I$19:$I584,C584*10+1))</f>
        <v>263</v>
      </c>
      <c r="K584" s="20">
        <f t="shared" ca="1" si="55"/>
        <v>0</v>
      </c>
      <c r="L584" s="23">
        <f t="shared" ca="1" si="56"/>
        <v>34434</v>
      </c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</row>
    <row r="585" spans="1:44" x14ac:dyDescent="0.2">
      <c r="A585" s="14">
        <f>Daten!A585</f>
        <v>31404</v>
      </c>
      <c r="B585" s="7" t="str">
        <f>Daten!B585</f>
        <v xml:space="preserve">Hohenberg                                         </v>
      </c>
      <c r="C585" s="14">
        <f t="shared" si="51"/>
        <v>3</v>
      </c>
      <c r="D585" s="8">
        <f>Daten!E585</f>
        <v>1416</v>
      </c>
      <c r="E585" s="9">
        <f>Daten!D585</f>
        <v>0</v>
      </c>
      <c r="F585" s="8">
        <f t="shared" si="52"/>
        <v>2282.5074626865671</v>
      </c>
      <c r="H585" s="25">
        <f t="shared" ca="1" si="53"/>
        <v>12777</v>
      </c>
      <c r="I585" s="7">
        <f t="shared" ca="1" si="54"/>
        <v>31</v>
      </c>
      <c r="J585" s="25">
        <f ca="1">IF(I585=0,0,COUNTIF(I$19:$I585,C585*10+1))</f>
        <v>264</v>
      </c>
      <c r="K585" s="20">
        <f t="shared" ca="1" si="55"/>
        <v>0</v>
      </c>
      <c r="L585" s="23">
        <f t="shared" ca="1" si="56"/>
        <v>12777</v>
      </c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</row>
    <row r="586" spans="1:44" x14ac:dyDescent="0.2">
      <c r="A586" s="14">
        <f>Daten!A586</f>
        <v>31405</v>
      </c>
      <c r="B586" s="7" t="str">
        <f>Daten!B586</f>
        <v xml:space="preserve">Kaumberg                                          </v>
      </c>
      <c r="C586" s="14">
        <f t="shared" si="51"/>
        <v>3</v>
      </c>
      <c r="D586" s="8">
        <f>Daten!E586</f>
        <v>1070</v>
      </c>
      <c r="E586" s="9">
        <f>Daten!D586</f>
        <v>0</v>
      </c>
      <c r="F586" s="8">
        <f t="shared" si="52"/>
        <v>1724.7761194029852</v>
      </c>
      <c r="H586" s="25">
        <f t="shared" ca="1" si="53"/>
        <v>9655</v>
      </c>
      <c r="I586" s="7">
        <f t="shared" ca="1" si="54"/>
        <v>31</v>
      </c>
      <c r="J586" s="25">
        <f ca="1">IF(I586=0,0,COUNTIF(I$19:$I586,C586*10+1))</f>
        <v>265</v>
      </c>
      <c r="K586" s="20">
        <f t="shared" ca="1" si="55"/>
        <v>0</v>
      </c>
      <c r="L586" s="23">
        <f t="shared" ca="1" si="56"/>
        <v>9655</v>
      </c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</row>
    <row r="587" spans="1:44" x14ac:dyDescent="0.2">
      <c r="A587" s="14">
        <f>Daten!A587</f>
        <v>31406</v>
      </c>
      <c r="B587" s="7" t="str">
        <f>Daten!B587</f>
        <v xml:space="preserve">Kleinzell                                         </v>
      </c>
      <c r="C587" s="14">
        <f t="shared" si="51"/>
        <v>3</v>
      </c>
      <c r="D587" s="8">
        <f>Daten!E587</f>
        <v>872</v>
      </c>
      <c r="E587" s="9">
        <f>Daten!D587</f>
        <v>0</v>
      </c>
      <c r="F587" s="8">
        <f t="shared" si="52"/>
        <v>1405.6119402985075</v>
      </c>
      <c r="H587" s="25">
        <f t="shared" ca="1" si="53"/>
        <v>7869</v>
      </c>
      <c r="I587" s="7">
        <f t="shared" ca="1" si="54"/>
        <v>31</v>
      </c>
      <c r="J587" s="25">
        <f ca="1">IF(I587=0,0,COUNTIF(I$19:$I587,C587*10+1))</f>
        <v>266</v>
      </c>
      <c r="K587" s="20">
        <f t="shared" ca="1" si="55"/>
        <v>0</v>
      </c>
      <c r="L587" s="23">
        <f t="shared" ca="1" si="56"/>
        <v>7869</v>
      </c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</row>
    <row r="588" spans="1:44" x14ac:dyDescent="0.2">
      <c r="A588" s="14">
        <f>Daten!A588</f>
        <v>31407</v>
      </c>
      <c r="B588" s="7" t="str">
        <f>Daten!B588</f>
        <v xml:space="preserve">Lilienfeld                                        </v>
      </c>
      <c r="C588" s="14">
        <f t="shared" si="51"/>
        <v>3</v>
      </c>
      <c r="D588" s="8">
        <f>Daten!E588</f>
        <v>2616</v>
      </c>
      <c r="E588" s="9">
        <f>Daten!D588</f>
        <v>0</v>
      </c>
      <c r="F588" s="8">
        <f t="shared" si="52"/>
        <v>4216.8358208955224</v>
      </c>
      <c r="H588" s="25">
        <f t="shared" ca="1" si="53"/>
        <v>23606</v>
      </c>
      <c r="I588" s="7">
        <f t="shared" ca="1" si="54"/>
        <v>31</v>
      </c>
      <c r="J588" s="25">
        <f ca="1">IF(I588=0,0,COUNTIF(I$19:$I588,C588*10+1))</f>
        <v>267</v>
      </c>
      <c r="K588" s="20">
        <f t="shared" ca="1" si="55"/>
        <v>0</v>
      </c>
      <c r="L588" s="23">
        <f t="shared" ca="1" si="56"/>
        <v>23606</v>
      </c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</row>
    <row r="589" spans="1:44" x14ac:dyDescent="0.2">
      <c r="A589" s="14">
        <f>Daten!A589</f>
        <v>31408</v>
      </c>
      <c r="B589" s="7" t="str">
        <f>Daten!B589</f>
        <v xml:space="preserve">Mitterbach am Erlaufsee                           </v>
      </c>
      <c r="C589" s="14">
        <f t="shared" si="51"/>
        <v>3</v>
      </c>
      <c r="D589" s="8">
        <f>Daten!E589</f>
        <v>482</v>
      </c>
      <c r="E589" s="9">
        <f>Daten!D589</f>
        <v>0</v>
      </c>
      <c r="F589" s="8">
        <f t="shared" si="52"/>
        <v>776.95522388059703</v>
      </c>
      <c r="H589" s="25">
        <f t="shared" ca="1" si="53"/>
        <v>4349</v>
      </c>
      <c r="I589" s="7">
        <f t="shared" ca="1" si="54"/>
        <v>31</v>
      </c>
      <c r="J589" s="25">
        <f ca="1">IF(I589=0,0,COUNTIF(I$19:$I589,C589*10+1))</f>
        <v>268</v>
      </c>
      <c r="K589" s="20">
        <f t="shared" ca="1" si="55"/>
        <v>0</v>
      </c>
      <c r="L589" s="23">
        <f t="shared" ca="1" si="56"/>
        <v>4349</v>
      </c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</row>
    <row r="590" spans="1:44" x14ac:dyDescent="0.2">
      <c r="A590" s="14">
        <f>Daten!A590</f>
        <v>31409</v>
      </c>
      <c r="B590" s="7" t="str">
        <f>Daten!B590</f>
        <v xml:space="preserve">Ramsau                                            </v>
      </c>
      <c r="C590" s="14">
        <f t="shared" si="51"/>
        <v>3</v>
      </c>
      <c r="D590" s="8">
        <f>Daten!E590</f>
        <v>809</v>
      </c>
      <c r="E590" s="9">
        <f>Daten!D590</f>
        <v>0</v>
      </c>
      <c r="F590" s="8">
        <f t="shared" si="52"/>
        <v>1304.0597014925372</v>
      </c>
      <c r="H590" s="25">
        <f t="shared" ca="1" si="53"/>
        <v>7300</v>
      </c>
      <c r="I590" s="7">
        <f t="shared" ca="1" si="54"/>
        <v>31</v>
      </c>
      <c r="J590" s="25">
        <f ca="1">IF(I590=0,0,COUNTIF(I$19:$I590,C590*10+1))</f>
        <v>269</v>
      </c>
      <c r="K590" s="20">
        <f t="shared" ca="1" si="55"/>
        <v>0</v>
      </c>
      <c r="L590" s="23">
        <f t="shared" ca="1" si="56"/>
        <v>7300</v>
      </c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</row>
    <row r="591" spans="1:44" x14ac:dyDescent="0.2">
      <c r="A591" s="14">
        <f>Daten!A591</f>
        <v>31410</v>
      </c>
      <c r="B591" s="7" t="str">
        <f>Daten!B591</f>
        <v xml:space="preserve">Rohrbach an der Gölsen                           </v>
      </c>
      <c r="C591" s="14">
        <f t="shared" si="51"/>
        <v>3</v>
      </c>
      <c r="D591" s="8">
        <f>Daten!E591</f>
        <v>1507</v>
      </c>
      <c r="E591" s="9">
        <f>Daten!D591</f>
        <v>0</v>
      </c>
      <c r="F591" s="8">
        <f t="shared" si="52"/>
        <v>2429.1940298507461</v>
      </c>
      <c r="H591" s="25">
        <f t="shared" ca="1" si="53"/>
        <v>13599</v>
      </c>
      <c r="I591" s="7">
        <f t="shared" ca="1" si="54"/>
        <v>31</v>
      </c>
      <c r="J591" s="25">
        <f ca="1">IF(I591=0,0,COUNTIF(I$19:$I591,C591*10+1))</f>
        <v>270</v>
      </c>
      <c r="K591" s="20">
        <f t="shared" ca="1" si="55"/>
        <v>0</v>
      </c>
      <c r="L591" s="23">
        <f t="shared" ca="1" si="56"/>
        <v>13599</v>
      </c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</row>
    <row r="592" spans="1:44" x14ac:dyDescent="0.2">
      <c r="A592" s="14">
        <f>Daten!A592</f>
        <v>31411</v>
      </c>
      <c r="B592" s="7" t="str">
        <f>Daten!B592</f>
        <v xml:space="preserve">St. Aegyd am Neuwalde                             </v>
      </c>
      <c r="C592" s="14">
        <f t="shared" si="51"/>
        <v>3</v>
      </c>
      <c r="D592" s="8">
        <f>Daten!E592</f>
        <v>1777</v>
      </c>
      <c r="E592" s="9">
        <f>Daten!D592</f>
        <v>0</v>
      </c>
      <c r="F592" s="8">
        <f t="shared" si="52"/>
        <v>2864.4179104477612</v>
      </c>
      <c r="H592" s="25">
        <f t="shared" ca="1" si="53"/>
        <v>16035</v>
      </c>
      <c r="I592" s="7">
        <f t="shared" ca="1" si="54"/>
        <v>31</v>
      </c>
      <c r="J592" s="25">
        <f ca="1">IF(I592=0,0,COUNTIF(I$19:$I592,C592*10+1))</f>
        <v>271</v>
      </c>
      <c r="K592" s="20">
        <f t="shared" ca="1" si="55"/>
        <v>0</v>
      </c>
      <c r="L592" s="23">
        <f t="shared" ca="1" si="56"/>
        <v>16035</v>
      </c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</row>
    <row r="593" spans="1:44" x14ac:dyDescent="0.2">
      <c r="A593" s="14">
        <f>Daten!A593</f>
        <v>31412</v>
      </c>
      <c r="B593" s="7" t="str">
        <f>Daten!B593</f>
        <v xml:space="preserve">St. Veit an der Gölsen                           </v>
      </c>
      <c r="C593" s="14">
        <f t="shared" si="51"/>
        <v>3</v>
      </c>
      <c r="D593" s="8">
        <f>Daten!E593</f>
        <v>3854</v>
      </c>
      <c r="E593" s="9">
        <f>Daten!D593</f>
        <v>0</v>
      </c>
      <c r="F593" s="8">
        <f t="shared" si="52"/>
        <v>6212.4179104477607</v>
      </c>
      <c r="H593" s="25">
        <f t="shared" ca="1" si="53"/>
        <v>34777</v>
      </c>
      <c r="I593" s="7">
        <f t="shared" ca="1" si="54"/>
        <v>31</v>
      </c>
      <c r="J593" s="25">
        <f ca="1">IF(I593=0,0,COUNTIF(I$19:$I593,C593*10+1))</f>
        <v>272</v>
      </c>
      <c r="K593" s="20">
        <f t="shared" ca="1" si="55"/>
        <v>0</v>
      </c>
      <c r="L593" s="23">
        <f t="shared" ca="1" si="56"/>
        <v>34777</v>
      </c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</row>
    <row r="594" spans="1:44" x14ac:dyDescent="0.2">
      <c r="A594" s="14">
        <f>Daten!A594</f>
        <v>31413</v>
      </c>
      <c r="B594" s="7" t="str">
        <f>Daten!B594</f>
        <v xml:space="preserve">Traisen                                           </v>
      </c>
      <c r="C594" s="14">
        <f t="shared" si="51"/>
        <v>3</v>
      </c>
      <c r="D594" s="8">
        <f>Daten!E594</f>
        <v>3410</v>
      </c>
      <c r="E594" s="9">
        <f>Daten!D594</f>
        <v>0</v>
      </c>
      <c r="F594" s="8">
        <f t="shared" si="52"/>
        <v>5496.7164179104475</v>
      </c>
      <c r="H594" s="25">
        <f t="shared" ca="1" si="53"/>
        <v>30771</v>
      </c>
      <c r="I594" s="7">
        <f t="shared" ca="1" si="54"/>
        <v>31</v>
      </c>
      <c r="J594" s="25">
        <f ca="1">IF(I594=0,0,COUNTIF(I$19:$I594,C594*10+1))</f>
        <v>273</v>
      </c>
      <c r="K594" s="20">
        <f t="shared" ca="1" si="55"/>
        <v>0</v>
      </c>
      <c r="L594" s="23">
        <f t="shared" ca="1" si="56"/>
        <v>30771</v>
      </c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</row>
    <row r="595" spans="1:44" x14ac:dyDescent="0.2">
      <c r="A595" s="14">
        <f>Daten!A595</f>
        <v>31414</v>
      </c>
      <c r="B595" s="7" t="str">
        <f>Daten!B595</f>
        <v xml:space="preserve">Türnitz                                          </v>
      </c>
      <c r="C595" s="14">
        <f t="shared" ref="C595:C658" si="57">INT(A595/10000)</f>
        <v>3</v>
      </c>
      <c r="D595" s="8">
        <f>Daten!E595</f>
        <v>1882</v>
      </c>
      <c r="E595" s="9">
        <f>Daten!D595</f>
        <v>0</v>
      </c>
      <c r="F595" s="8">
        <f t="shared" ref="F595:F658" si="58">IF(AND(E595=1,D595&lt;=20000),D595*2,IF(D595&lt;=10000,D595*(1+41/67),IF(D595&lt;=20000,D595*(1+2/3),IF(D595&lt;=50000,D595*(2),D595*(2+1/3))))+IF(AND(D595&gt;9000,D595&lt;=10000),(D595-9000)*(110/201),0)+IF(AND(D595&gt;18000,D595&lt;=20000),(D595-18000)*(3+1/3),0)+IF(AND(D595&gt;45000,D595&lt;=50000),(D595-45000)*(3+1/3),0))</f>
        <v>3033.6716417910447</v>
      </c>
      <c r="H595" s="25">
        <f t="shared" ref="H595:H658" ca="1" si="59">ROUND(OFFSET($G$6,C595,0)/OFFSET($F$6,C595,0)*F595,0)</f>
        <v>16983</v>
      </c>
      <c r="I595" s="7">
        <f t="shared" ref="I595:I658" ca="1" si="60">IF(H595&gt;0,C595*10+1,0)</f>
        <v>31</v>
      </c>
      <c r="J595" s="25">
        <f ca="1">IF(I595=0,0,COUNTIF(I$19:$I595,C595*10+1))</f>
        <v>274</v>
      </c>
      <c r="K595" s="20">
        <f t="shared" ref="K595:K658" ca="1" si="61">IF(J595=1,OFFSET($G$6,C595,0)-OFFSET($H$6,C595,0),0)</f>
        <v>0</v>
      </c>
      <c r="L595" s="23">
        <f t="shared" ref="L595:L658" ca="1" si="62">H595+K595</f>
        <v>16983</v>
      </c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</row>
    <row r="596" spans="1:44" x14ac:dyDescent="0.2">
      <c r="A596" s="14">
        <f>Daten!A596</f>
        <v>31502</v>
      </c>
      <c r="B596" s="7" t="str">
        <f>Daten!B596</f>
        <v xml:space="preserve">Artstetten-Pöbring                               </v>
      </c>
      <c r="C596" s="14">
        <f t="shared" si="57"/>
        <v>3</v>
      </c>
      <c r="D596" s="8">
        <f>Daten!E596</f>
        <v>1270</v>
      </c>
      <c r="E596" s="9">
        <f>Daten!D596</f>
        <v>0</v>
      </c>
      <c r="F596" s="8">
        <f t="shared" si="58"/>
        <v>2047.1641791044776</v>
      </c>
      <c r="H596" s="25">
        <f t="shared" ca="1" si="59"/>
        <v>11460</v>
      </c>
      <c r="I596" s="7">
        <f t="shared" ca="1" si="60"/>
        <v>31</v>
      </c>
      <c r="J596" s="25">
        <f ca="1">IF(I596=0,0,COUNTIF(I$19:$I596,C596*10+1))</f>
        <v>275</v>
      </c>
      <c r="K596" s="20">
        <f t="shared" ca="1" si="61"/>
        <v>0</v>
      </c>
      <c r="L596" s="23">
        <f t="shared" ca="1" si="62"/>
        <v>11460</v>
      </c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</row>
    <row r="597" spans="1:44" x14ac:dyDescent="0.2">
      <c r="A597" s="14">
        <f>Daten!A597</f>
        <v>31503</v>
      </c>
      <c r="B597" s="7" t="str">
        <f>Daten!B597</f>
        <v xml:space="preserve">Bergland                                          </v>
      </c>
      <c r="C597" s="14">
        <f t="shared" si="57"/>
        <v>3</v>
      </c>
      <c r="D597" s="8">
        <f>Daten!E597</f>
        <v>1895</v>
      </c>
      <c r="E597" s="9">
        <f>Daten!D597</f>
        <v>0</v>
      </c>
      <c r="F597" s="8">
        <f t="shared" si="58"/>
        <v>3054.6268656716416</v>
      </c>
      <c r="H597" s="25">
        <f t="shared" ca="1" si="59"/>
        <v>17100</v>
      </c>
      <c r="I597" s="7">
        <f t="shared" ca="1" si="60"/>
        <v>31</v>
      </c>
      <c r="J597" s="25">
        <f ca="1">IF(I597=0,0,COUNTIF(I$19:$I597,C597*10+1))</f>
        <v>276</v>
      </c>
      <c r="K597" s="20">
        <f t="shared" ca="1" si="61"/>
        <v>0</v>
      </c>
      <c r="L597" s="23">
        <f t="shared" ca="1" si="62"/>
        <v>17100</v>
      </c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</row>
    <row r="598" spans="1:44" x14ac:dyDescent="0.2">
      <c r="A598" s="14">
        <f>Daten!A598</f>
        <v>31504</v>
      </c>
      <c r="B598" s="7" t="str">
        <f>Daten!B598</f>
        <v xml:space="preserve">Bischofstetten                                    </v>
      </c>
      <c r="C598" s="14">
        <f t="shared" si="57"/>
        <v>3</v>
      </c>
      <c r="D598" s="8">
        <f>Daten!E598</f>
        <v>1200</v>
      </c>
      <c r="E598" s="9">
        <f>Daten!D598</f>
        <v>0</v>
      </c>
      <c r="F598" s="8">
        <f t="shared" si="58"/>
        <v>1934.3283582089553</v>
      </c>
      <c r="H598" s="25">
        <f t="shared" ca="1" si="59"/>
        <v>10828</v>
      </c>
      <c r="I598" s="7">
        <f t="shared" ca="1" si="60"/>
        <v>31</v>
      </c>
      <c r="J598" s="25">
        <f ca="1">IF(I598=0,0,COUNTIF(I$19:$I598,C598*10+1))</f>
        <v>277</v>
      </c>
      <c r="K598" s="20">
        <f t="shared" ca="1" si="61"/>
        <v>0</v>
      </c>
      <c r="L598" s="23">
        <f t="shared" ca="1" si="62"/>
        <v>10828</v>
      </c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</row>
    <row r="599" spans="1:44" x14ac:dyDescent="0.2">
      <c r="A599" s="14">
        <f>Daten!A599</f>
        <v>31505</v>
      </c>
      <c r="B599" s="7" t="str">
        <f>Daten!B599</f>
        <v xml:space="preserve">Blindenmarkt                                      </v>
      </c>
      <c r="C599" s="14">
        <f t="shared" si="57"/>
        <v>3</v>
      </c>
      <c r="D599" s="8">
        <f>Daten!E599</f>
        <v>2761</v>
      </c>
      <c r="E599" s="9">
        <f>Daten!D599</f>
        <v>0</v>
      </c>
      <c r="F599" s="8">
        <f t="shared" si="58"/>
        <v>4450.5671641791041</v>
      </c>
      <c r="H599" s="25">
        <f t="shared" ca="1" si="59"/>
        <v>24914</v>
      </c>
      <c r="I599" s="7">
        <f t="shared" ca="1" si="60"/>
        <v>31</v>
      </c>
      <c r="J599" s="25">
        <f ca="1">IF(I599=0,0,COUNTIF(I$19:$I599,C599*10+1))</f>
        <v>278</v>
      </c>
      <c r="K599" s="20">
        <f t="shared" ca="1" si="61"/>
        <v>0</v>
      </c>
      <c r="L599" s="23">
        <f t="shared" ca="1" si="62"/>
        <v>24914</v>
      </c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</row>
    <row r="600" spans="1:44" x14ac:dyDescent="0.2">
      <c r="A600" s="14">
        <f>Daten!A600</f>
        <v>31506</v>
      </c>
      <c r="B600" s="7" t="str">
        <f>Daten!B600</f>
        <v xml:space="preserve">Dorfstetten                                       </v>
      </c>
      <c r="C600" s="14">
        <f t="shared" si="57"/>
        <v>3</v>
      </c>
      <c r="D600" s="8">
        <f>Daten!E600</f>
        <v>564</v>
      </c>
      <c r="E600" s="9">
        <f>Daten!D600</f>
        <v>0</v>
      </c>
      <c r="F600" s="8">
        <f t="shared" si="58"/>
        <v>909.1343283582089</v>
      </c>
      <c r="H600" s="25">
        <f t="shared" ca="1" si="59"/>
        <v>5089</v>
      </c>
      <c r="I600" s="7">
        <f t="shared" ca="1" si="60"/>
        <v>31</v>
      </c>
      <c r="J600" s="25">
        <f ca="1">IF(I600=0,0,COUNTIF(I$19:$I600,C600*10+1))</f>
        <v>279</v>
      </c>
      <c r="K600" s="20">
        <f t="shared" ca="1" si="61"/>
        <v>0</v>
      </c>
      <c r="L600" s="23">
        <f t="shared" ca="1" si="62"/>
        <v>5089</v>
      </c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</row>
    <row r="601" spans="1:44" x14ac:dyDescent="0.2">
      <c r="A601" s="14">
        <f>Daten!A601</f>
        <v>31507</v>
      </c>
      <c r="B601" s="7" t="str">
        <f>Daten!B601</f>
        <v xml:space="preserve">Dunkelsteinerwald                                 </v>
      </c>
      <c r="C601" s="14">
        <f t="shared" si="57"/>
        <v>3</v>
      </c>
      <c r="D601" s="8">
        <f>Daten!E601</f>
        <v>2415</v>
      </c>
      <c r="E601" s="9">
        <f>Daten!D601</f>
        <v>0</v>
      </c>
      <c r="F601" s="8">
        <f t="shared" si="58"/>
        <v>3892.8358208955224</v>
      </c>
      <c r="H601" s="25">
        <f t="shared" ca="1" si="59"/>
        <v>21792</v>
      </c>
      <c r="I601" s="7">
        <f t="shared" ca="1" si="60"/>
        <v>31</v>
      </c>
      <c r="J601" s="25">
        <f ca="1">IF(I601=0,0,COUNTIF(I$19:$I601,C601*10+1))</f>
        <v>280</v>
      </c>
      <c r="K601" s="20">
        <f t="shared" ca="1" si="61"/>
        <v>0</v>
      </c>
      <c r="L601" s="23">
        <f t="shared" ca="1" si="62"/>
        <v>21792</v>
      </c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</row>
    <row r="602" spans="1:44" x14ac:dyDescent="0.2">
      <c r="A602" s="14">
        <f>Daten!A602</f>
        <v>31508</v>
      </c>
      <c r="B602" s="7" t="str">
        <f>Daten!B602</f>
        <v xml:space="preserve">Erlauf                                            </v>
      </c>
      <c r="C602" s="14">
        <f t="shared" si="57"/>
        <v>3</v>
      </c>
      <c r="D602" s="8">
        <f>Daten!E602</f>
        <v>1126</v>
      </c>
      <c r="E602" s="9">
        <f>Daten!D602</f>
        <v>0</v>
      </c>
      <c r="F602" s="8">
        <f t="shared" si="58"/>
        <v>1815.044776119403</v>
      </c>
      <c r="H602" s="25">
        <f t="shared" ca="1" si="59"/>
        <v>10161</v>
      </c>
      <c r="I602" s="7">
        <f t="shared" ca="1" si="60"/>
        <v>31</v>
      </c>
      <c r="J602" s="25">
        <f ca="1">IF(I602=0,0,COUNTIF(I$19:$I602,C602*10+1))</f>
        <v>281</v>
      </c>
      <c r="K602" s="20">
        <f t="shared" ca="1" si="61"/>
        <v>0</v>
      </c>
      <c r="L602" s="23">
        <f t="shared" ca="1" si="62"/>
        <v>10161</v>
      </c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</row>
    <row r="603" spans="1:44" x14ac:dyDescent="0.2">
      <c r="A603" s="14">
        <f>Daten!A603</f>
        <v>31509</v>
      </c>
      <c r="B603" s="7" t="str">
        <f>Daten!B603</f>
        <v xml:space="preserve">Golling an der Erlauf                             </v>
      </c>
      <c r="C603" s="14">
        <f t="shared" si="57"/>
        <v>3</v>
      </c>
      <c r="D603" s="8">
        <f>Daten!E603</f>
        <v>1480</v>
      </c>
      <c r="E603" s="9">
        <f>Daten!D603</f>
        <v>0</v>
      </c>
      <c r="F603" s="8">
        <f t="shared" si="58"/>
        <v>2385.6716417910447</v>
      </c>
      <c r="H603" s="25">
        <f t="shared" ca="1" si="59"/>
        <v>13355</v>
      </c>
      <c r="I603" s="7">
        <f t="shared" ca="1" si="60"/>
        <v>31</v>
      </c>
      <c r="J603" s="25">
        <f ca="1">IF(I603=0,0,COUNTIF(I$19:$I603,C603*10+1))</f>
        <v>282</v>
      </c>
      <c r="K603" s="20">
        <f t="shared" ca="1" si="61"/>
        <v>0</v>
      </c>
      <c r="L603" s="23">
        <f t="shared" ca="1" si="62"/>
        <v>13355</v>
      </c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</row>
    <row r="604" spans="1:44" x14ac:dyDescent="0.2">
      <c r="A604" s="14">
        <f>Daten!A604</f>
        <v>31511</v>
      </c>
      <c r="B604" s="7" t="str">
        <f>Daten!B604</f>
        <v xml:space="preserve">Hofamt Priel                                      </v>
      </c>
      <c r="C604" s="14">
        <f t="shared" si="57"/>
        <v>3</v>
      </c>
      <c r="D604" s="8">
        <f>Daten!E604</f>
        <v>1705</v>
      </c>
      <c r="E604" s="9">
        <f>Daten!D604</f>
        <v>0</v>
      </c>
      <c r="F604" s="8">
        <f t="shared" si="58"/>
        <v>2748.3582089552237</v>
      </c>
      <c r="H604" s="25">
        <f t="shared" ca="1" si="59"/>
        <v>15385</v>
      </c>
      <c r="I604" s="7">
        <f t="shared" ca="1" si="60"/>
        <v>31</v>
      </c>
      <c r="J604" s="25">
        <f ca="1">IF(I604=0,0,COUNTIF(I$19:$I604,C604*10+1))</f>
        <v>283</v>
      </c>
      <c r="K604" s="20">
        <f t="shared" ca="1" si="61"/>
        <v>0</v>
      </c>
      <c r="L604" s="23">
        <f t="shared" ca="1" si="62"/>
        <v>15385</v>
      </c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</row>
    <row r="605" spans="1:44" x14ac:dyDescent="0.2">
      <c r="A605" s="14">
        <f>Daten!A605</f>
        <v>31513</v>
      </c>
      <c r="B605" s="7" t="str">
        <f>Daten!B605</f>
        <v xml:space="preserve">Hürm                                             </v>
      </c>
      <c r="C605" s="14">
        <f t="shared" si="57"/>
        <v>3</v>
      </c>
      <c r="D605" s="8">
        <f>Daten!E605</f>
        <v>2011</v>
      </c>
      <c r="E605" s="9">
        <f>Daten!D605</f>
        <v>0</v>
      </c>
      <c r="F605" s="8">
        <f t="shared" si="58"/>
        <v>3241.6119402985073</v>
      </c>
      <c r="H605" s="25">
        <f t="shared" ca="1" si="59"/>
        <v>18147</v>
      </c>
      <c r="I605" s="7">
        <f t="shared" ca="1" si="60"/>
        <v>31</v>
      </c>
      <c r="J605" s="25">
        <f ca="1">IF(I605=0,0,COUNTIF(I$19:$I605,C605*10+1))</f>
        <v>284</v>
      </c>
      <c r="K605" s="20">
        <f t="shared" ca="1" si="61"/>
        <v>0</v>
      </c>
      <c r="L605" s="23">
        <f t="shared" ca="1" si="62"/>
        <v>18147</v>
      </c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</row>
    <row r="606" spans="1:44" x14ac:dyDescent="0.2">
      <c r="A606" s="14">
        <f>Daten!A606</f>
        <v>31514</v>
      </c>
      <c r="B606" s="7" t="str">
        <f>Daten!B606</f>
        <v xml:space="preserve">Kilb                                              </v>
      </c>
      <c r="C606" s="14">
        <f t="shared" si="57"/>
        <v>3</v>
      </c>
      <c r="D606" s="8">
        <f>Daten!E606</f>
        <v>2580</v>
      </c>
      <c r="E606" s="9">
        <f>Daten!D606</f>
        <v>0</v>
      </c>
      <c r="F606" s="8">
        <f t="shared" si="58"/>
        <v>4158.8059701492539</v>
      </c>
      <c r="H606" s="25">
        <f t="shared" ca="1" si="59"/>
        <v>23281</v>
      </c>
      <c r="I606" s="7">
        <f t="shared" ca="1" si="60"/>
        <v>31</v>
      </c>
      <c r="J606" s="25">
        <f ca="1">IF(I606=0,0,COUNTIF(I$19:$I606,C606*10+1))</f>
        <v>285</v>
      </c>
      <c r="K606" s="20">
        <f t="shared" ca="1" si="61"/>
        <v>0</v>
      </c>
      <c r="L606" s="23">
        <f t="shared" ca="1" si="62"/>
        <v>23281</v>
      </c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</row>
    <row r="607" spans="1:44" x14ac:dyDescent="0.2">
      <c r="A607" s="14">
        <f>Daten!A607</f>
        <v>31515</v>
      </c>
      <c r="B607" s="7" t="str">
        <f>Daten!B607</f>
        <v xml:space="preserve">Kirnberg an der Mank                              </v>
      </c>
      <c r="C607" s="14">
        <f t="shared" si="57"/>
        <v>3</v>
      </c>
      <c r="D607" s="8">
        <f>Daten!E607</f>
        <v>1111</v>
      </c>
      <c r="E607" s="9">
        <f>Daten!D607</f>
        <v>0</v>
      </c>
      <c r="F607" s="8">
        <f t="shared" si="58"/>
        <v>1790.8656716417911</v>
      </c>
      <c r="H607" s="25">
        <f t="shared" ca="1" si="59"/>
        <v>10025</v>
      </c>
      <c r="I607" s="7">
        <f t="shared" ca="1" si="60"/>
        <v>31</v>
      </c>
      <c r="J607" s="25">
        <f ca="1">IF(I607=0,0,COUNTIF(I$19:$I607,C607*10+1))</f>
        <v>286</v>
      </c>
      <c r="K607" s="20">
        <f t="shared" ca="1" si="61"/>
        <v>0</v>
      </c>
      <c r="L607" s="23">
        <f t="shared" ca="1" si="62"/>
        <v>10025</v>
      </c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</row>
    <row r="608" spans="1:44" x14ac:dyDescent="0.2">
      <c r="A608" s="14">
        <f>Daten!A608</f>
        <v>31516</v>
      </c>
      <c r="B608" s="7" t="str">
        <f>Daten!B608</f>
        <v xml:space="preserve">Klein-Pöchlarn                                   </v>
      </c>
      <c r="C608" s="14">
        <f t="shared" si="57"/>
        <v>3</v>
      </c>
      <c r="D608" s="8">
        <f>Daten!E608</f>
        <v>1068</v>
      </c>
      <c r="E608" s="9">
        <f>Daten!D608</f>
        <v>0</v>
      </c>
      <c r="F608" s="8">
        <f t="shared" si="58"/>
        <v>1721.5522388059701</v>
      </c>
      <c r="H608" s="25">
        <f t="shared" ca="1" si="59"/>
        <v>9637</v>
      </c>
      <c r="I608" s="7">
        <f t="shared" ca="1" si="60"/>
        <v>31</v>
      </c>
      <c r="J608" s="25">
        <f ca="1">IF(I608=0,0,COUNTIF(I$19:$I608,C608*10+1))</f>
        <v>287</v>
      </c>
      <c r="K608" s="20">
        <f t="shared" ca="1" si="61"/>
        <v>0</v>
      </c>
      <c r="L608" s="23">
        <f t="shared" ca="1" si="62"/>
        <v>9637</v>
      </c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</row>
    <row r="609" spans="1:44" x14ac:dyDescent="0.2">
      <c r="A609" s="14">
        <f>Daten!A609</f>
        <v>31517</v>
      </c>
      <c r="B609" s="7" t="str">
        <f>Daten!B609</f>
        <v xml:space="preserve">Krummnußbaum                                     </v>
      </c>
      <c r="C609" s="14">
        <f t="shared" si="57"/>
        <v>3</v>
      </c>
      <c r="D609" s="8">
        <f>Daten!E609</f>
        <v>1688</v>
      </c>
      <c r="E609" s="9">
        <f>Daten!D609</f>
        <v>0</v>
      </c>
      <c r="F609" s="8">
        <f t="shared" si="58"/>
        <v>2720.9552238805968</v>
      </c>
      <c r="H609" s="25">
        <f t="shared" ca="1" si="59"/>
        <v>15232</v>
      </c>
      <c r="I609" s="7">
        <f t="shared" ca="1" si="60"/>
        <v>31</v>
      </c>
      <c r="J609" s="25">
        <f ca="1">IF(I609=0,0,COUNTIF(I$19:$I609,C609*10+1))</f>
        <v>288</v>
      </c>
      <c r="K609" s="20">
        <f t="shared" ca="1" si="61"/>
        <v>0</v>
      </c>
      <c r="L609" s="23">
        <f t="shared" ca="1" si="62"/>
        <v>15232</v>
      </c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</row>
    <row r="610" spans="1:44" x14ac:dyDescent="0.2">
      <c r="A610" s="14">
        <f>Daten!A610</f>
        <v>31519</v>
      </c>
      <c r="B610" s="7" t="str">
        <f>Daten!B610</f>
        <v xml:space="preserve">Leiben                                            </v>
      </c>
      <c r="C610" s="14">
        <f t="shared" si="57"/>
        <v>3</v>
      </c>
      <c r="D610" s="8">
        <f>Daten!E610</f>
        <v>1334</v>
      </c>
      <c r="E610" s="9">
        <f>Daten!D610</f>
        <v>0</v>
      </c>
      <c r="F610" s="8">
        <f t="shared" si="58"/>
        <v>2150.3283582089553</v>
      </c>
      <c r="H610" s="25">
        <f t="shared" ca="1" si="59"/>
        <v>12038</v>
      </c>
      <c r="I610" s="7">
        <f t="shared" ca="1" si="60"/>
        <v>31</v>
      </c>
      <c r="J610" s="25">
        <f ca="1">IF(I610=0,0,COUNTIF(I$19:$I610,C610*10+1))</f>
        <v>289</v>
      </c>
      <c r="K610" s="20">
        <f t="shared" ca="1" si="61"/>
        <v>0</v>
      </c>
      <c r="L610" s="23">
        <f t="shared" ca="1" si="62"/>
        <v>12038</v>
      </c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</row>
    <row r="611" spans="1:44" x14ac:dyDescent="0.2">
      <c r="A611" s="14">
        <f>Daten!A611</f>
        <v>31520</v>
      </c>
      <c r="B611" s="7" t="str">
        <f>Daten!B611</f>
        <v xml:space="preserve">Loosdorf                                          </v>
      </c>
      <c r="C611" s="14">
        <f t="shared" si="57"/>
        <v>3</v>
      </c>
      <c r="D611" s="8">
        <f>Daten!E611</f>
        <v>3896</v>
      </c>
      <c r="E611" s="9">
        <f>Daten!D611</f>
        <v>0</v>
      </c>
      <c r="F611" s="8">
        <f t="shared" si="58"/>
        <v>6280.1194029850749</v>
      </c>
      <c r="H611" s="25">
        <f t="shared" ca="1" si="59"/>
        <v>35156</v>
      </c>
      <c r="I611" s="7">
        <f t="shared" ca="1" si="60"/>
        <v>31</v>
      </c>
      <c r="J611" s="25">
        <f ca="1">IF(I611=0,0,COUNTIF(I$19:$I611,C611*10+1))</f>
        <v>290</v>
      </c>
      <c r="K611" s="20">
        <f t="shared" ca="1" si="61"/>
        <v>0</v>
      </c>
      <c r="L611" s="23">
        <f t="shared" ca="1" si="62"/>
        <v>35156</v>
      </c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</row>
    <row r="612" spans="1:44" x14ac:dyDescent="0.2">
      <c r="A612" s="14">
        <f>Daten!A612</f>
        <v>31521</v>
      </c>
      <c r="B612" s="7" t="str">
        <f>Daten!B612</f>
        <v xml:space="preserve">Mank                                              </v>
      </c>
      <c r="C612" s="14">
        <f t="shared" si="57"/>
        <v>3</v>
      </c>
      <c r="D612" s="8">
        <f>Daten!E612</f>
        <v>3365</v>
      </c>
      <c r="E612" s="9">
        <f>Daten!D612</f>
        <v>0</v>
      </c>
      <c r="F612" s="8">
        <f t="shared" si="58"/>
        <v>5424.1791044776119</v>
      </c>
      <c r="H612" s="25">
        <f t="shared" ca="1" si="59"/>
        <v>30365</v>
      </c>
      <c r="I612" s="7">
        <f t="shared" ca="1" si="60"/>
        <v>31</v>
      </c>
      <c r="J612" s="25">
        <f ca="1">IF(I612=0,0,COUNTIF(I$19:$I612,C612*10+1))</f>
        <v>291</v>
      </c>
      <c r="K612" s="20">
        <f t="shared" ca="1" si="61"/>
        <v>0</v>
      </c>
      <c r="L612" s="23">
        <f t="shared" ca="1" si="62"/>
        <v>30365</v>
      </c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</row>
    <row r="613" spans="1:44" x14ac:dyDescent="0.2">
      <c r="A613" s="14">
        <f>Daten!A613</f>
        <v>31522</v>
      </c>
      <c r="B613" s="7" t="str">
        <f>Daten!B613</f>
        <v xml:space="preserve">Marbach an der Donau                              </v>
      </c>
      <c r="C613" s="14">
        <f t="shared" si="57"/>
        <v>3</v>
      </c>
      <c r="D613" s="8">
        <f>Daten!E613</f>
        <v>1694</v>
      </c>
      <c r="E613" s="9">
        <f>Daten!D613</f>
        <v>0</v>
      </c>
      <c r="F613" s="8">
        <f t="shared" si="58"/>
        <v>2730.6268656716416</v>
      </c>
      <c r="H613" s="25">
        <f t="shared" ca="1" si="59"/>
        <v>15286</v>
      </c>
      <c r="I613" s="7">
        <f t="shared" ca="1" si="60"/>
        <v>31</v>
      </c>
      <c r="J613" s="25">
        <f ca="1">IF(I613=0,0,COUNTIF(I$19:$I613,C613*10+1))</f>
        <v>292</v>
      </c>
      <c r="K613" s="20">
        <f t="shared" ca="1" si="61"/>
        <v>0</v>
      </c>
      <c r="L613" s="23">
        <f t="shared" ca="1" si="62"/>
        <v>15286</v>
      </c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</row>
    <row r="614" spans="1:44" x14ac:dyDescent="0.2">
      <c r="A614" s="14">
        <f>Daten!A614</f>
        <v>31523</v>
      </c>
      <c r="B614" s="7" t="str">
        <f>Daten!B614</f>
        <v xml:space="preserve">Maria Taferl                                      </v>
      </c>
      <c r="C614" s="14">
        <f t="shared" si="57"/>
        <v>3</v>
      </c>
      <c r="D614" s="8">
        <f>Daten!E614</f>
        <v>977</v>
      </c>
      <c r="E614" s="9">
        <f>Daten!D614</f>
        <v>0</v>
      </c>
      <c r="F614" s="8">
        <f t="shared" si="58"/>
        <v>1574.8656716417911</v>
      </c>
      <c r="H614" s="25">
        <f t="shared" ca="1" si="59"/>
        <v>8816</v>
      </c>
      <c r="I614" s="7">
        <f t="shared" ca="1" si="60"/>
        <v>31</v>
      </c>
      <c r="J614" s="25">
        <f ca="1">IF(I614=0,0,COUNTIF(I$19:$I614,C614*10+1))</f>
        <v>293</v>
      </c>
      <c r="K614" s="20">
        <f t="shared" ca="1" si="61"/>
        <v>0</v>
      </c>
      <c r="L614" s="23">
        <f t="shared" ca="1" si="62"/>
        <v>8816</v>
      </c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</row>
    <row r="615" spans="1:44" x14ac:dyDescent="0.2">
      <c r="A615" s="14">
        <f>Daten!A615</f>
        <v>31524</v>
      </c>
      <c r="B615" s="7" t="str">
        <f>Daten!B615</f>
        <v xml:space="preserve">Melk                                              </v>
      </c>
      <c r="C615" s="14">
        <f t="shared" si="57"/>
        <v>3</v>
      </c>
      <c r="D615" s="8">
        <f>Daten!E615</f>
        <v>5656</v>
      </c>
      <c r="E615" s="9">
        <f>Daten!D615</f>
        <v>0</v>
      </c>
      <c r="F615" s="8">
        <f t="shared" si="58"/>
        <v>9117.1343283582082</v>
      </c>
      <c r="H615" s="25">
        <f t="shared" ca="1" si="59"/>
        <v>51038</v>
      </c>
      <c r="I615" s="7">
        <f t="shared" ca="1" si="60"/>
        <v>31</v>
      </c>
      <c r="J615" s="25">
        <f ca="1">IF(I615=0,0,COUNTIF(I$19:$I615,C615*10+1))</f>
        <v>294</v>
      </c>
      <c r="K615" s="20">
        <f t="shared" ca="1" si="61"/>
        <v>0</v>
      </c>
      <c r="L615" s="23">
        <f t="shared" ca="1" si="62"/>
        <v>51038</v>
      </c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</row>
    <row r="616" spans="1:44" x14ac:dyDescent="0.2">
      <c r="A616" s="14">
        <f>Daten!A616</f>
        <v>31525</v>
      </c>
      <c r="B616" s="7" t="str">
        <f>Daten!B616</f>
        <v xml:space="preserve">Münichreith-Laimbach                             </v>
      </c>
      <c r="C616" s="14">
        <f t="shared" si="57"/>
        <v>3</v>
      </c>
      <c r="D616" s="8">
        <f>Daten!E616</f>
        <v>1639</v>
      </c>
      <c r="E616" s="9">
        <f>Daten!D616</f>
        <v>0</v>
      </c>
      <c r="F616" s="8">
        <f t="shared" si="58"/>
        <v>2641.9701492537315</v>
      </c>
      <c r="H616" s="25">
        <f t="shared" ca="1" si="59"/>
        <v>14790</v>
      </c>
      <c r="I616" s="7">
        <f t="shared" ca="1" si="60"/>
        <v>31</v>
      </c>
      <c r="J616" s="25">
        <f ca="1">IF(I616=0,0,COUNTIF(I$19:$I616,C616*10+1))</f>
        <v>295</v>
      </c>
      <c r="K616" s="20">
        <f t="shared" ca="1" si="61"/>
        <v>0</v>
      </c>
      <c r="L616" s="23">
        <f t="shared" ca="1" si="62"/>
        <v>14790</v>
      </c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</row>
    <row r="617" spans="1:44" x14ac:dyDescent="0.2">
      <c r="A617" s="14">
        <f>Daten!A617</f>
        <v>31527</v>
      </c>
      <c r="B617" s="7" t="str">
        <f>Daten!B617</f>
        <v xml:space="preserve">Neumarkt an der Ybbs                              </v>
      </c>
      <c r="C617" s="14">
        <f t="shared" si="57"/>
        <v>3</v>
      </c>
      <c r="D617" s="8">
        <f>Daten!E617</f>
        <v>2094</v>
      </c>
      <c r="E617" s="9">
        <f>Daten!D617</f>
        <v>0</v>
      </c>
      <c r="F617" s="8">
        <f t="shared" si="58"/>
        <v>3375.4029850746269</v>
      </c>
      <c r="H617" s="25">
        <f t="shared" ca="1" si="59"/>
        <v>18896</v>
      </c>
      <c r="I617" s="7">
        <f t="shared" ca="1" si="60"/>
        <v>31</v>
      </c>
      <c r="J617" s="25">
        <f ca="1">IF(I617=0,0,COUNTIF(I$19:$I617,C617*10+1))</f>
        <v>296</v>
      </c>
      <c r="K617" s="20">
        <f t="shared" ca="1" si="61"/>
        <v>0</v>
      </c>
      <c r="L617" s="23">
        <f t="shared" ca="1" si="62"/>
        <v>18896</v>
      </c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</row>
    <row r="618" spans="1:44" x14ac:dyDescent="0.2">
      <c r="A618" s="14">
        <f>Daten!A618</f>
        <v>31528</v>
      </c>
      <c r="B618" s="7" t="str">
        <f>Daten!B618</f>
        <v xml:space="preserve">Nöchling                                         </v>
      </c>
      <c r="C618" s="14">
        <f t="shared" si="57"/>
        <v>3</v>
      </c>
      <c r="D618" s="8">
        <f>Daten!E618</f>
        <v>1020</v>
      </c>
      <c r="E618" s="9">
        <f>Daten!D618</f>
        <v>0</v>
      </c>
      <c r="F618" s="8">
        <f t="shared" si="58"/>
        <v>1644.1791044776119</v>
      </c>
      <c r="H618" s="25">
        <f t="shared" ca="1" si="59"/>
        <v>9204</v>
      </c>
      <c r="I618" s="7">
        <f t="shared" ca="1" si="60"/>
        <v>31</v>
      </c>
      <c r="J618" s="25">
        <f ca="1">IF(I618=0,0,COUNTIF(I$19:$I618,C618*10+1))</f>
        <v>297</v>
      </c>
      <c r="K618" s="20">
        <f t="shared" ca="1" si="61"/>
        <v>0</v>
      </c>
      <c r="L618" s="23">
        <f t="shared" ca="1" si="62"/>
        <v>9204</v>
      </c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</row>
    <row r="619" spans="1:44" x14ac:dyDescent="0.2">
      <c r="A619" s="14">
        <f>Daten!A619</f>
        <v>31530</v>
      </c>
      <c r="B619" s="7" t="str">
        <f>Daten!B619</f>
        <v xml:space="preserve">Persenbeug-Gottsdorf                              </v>
      </c>
      <c r="C619" s="14">
        <f t="shared" si="57"/>
        <v>3</v>
      </c>
      <c r="D619" s="8">
        <f>Daten!E619</f>
        <v>2170</v>
      </c>
      <c r="E619" s="9">
        <f>Daten!D619</f>
        <v>0</v>
      </c>
      <c r="F619" s="8">
        <f t="shared" si="58"/>
        <v>3497.9104477611941</v>
      </c>
      <c r="H619" s="25">
        <f t="shared" ca="1" si="59"/>
        <v>19581</v>
      </c>
      <c r="I619" s="7">
        <f t="shared" ca="1" si="60"/>
        <v>31</v>
      </c>
      <c r="J619" s="25">
        <f ca="1">IF(I619=0,0,COUNTIF(I$19:$I619,C619*10+1))</f>
        <v>298</v>
      </c>
      <c r="K619" s="20">
        <f t="shared" ca="1" si="61"/>
        <v>0</v>
      </c>
      <c r="L619" s="23">
        <f t="shared" ca="1" si="62"/>
        <v>19581</v>
      </c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</row>
    <row r="620" spans="1:44" x14ac:dyDescent="0.2">
      <c r="A620" s="14">
        <f>Daten!A620</f>
        <v>31531</v>
      </c>
      <c r="B620" s="7" t="str">
        <f>Daten!B620</f>
        <v xml:space="preserve">Petzenkirchen                                     </v>
      </c>
      <c r="C620" s="14">
        <f t="shared" si="57"/>
        <v>3</v>
      </c>
      <c r="D620" s="8">
        <f>Daten!E620</f>
        <v>1621</v>
      </c>
      <c r="E620" s="9">
        <f>Daten!D620</f>
        <v>0</v>
      </c>
      <c r="F620" s="8">
        <f t="shared" si="58"/>
        <v>2612.9552238805968</v>
      </c>
      <c r="H620" s="25">
        <f t="shared" ca="1" si="59"/>
        <v>14627</v>
      </c>
      <c r="I620" s="7">
        <f t="shared" ca="1" si="60"/>
        <v>31</v>
      </c>
      <c r="J620" s="25">
        <f ca="1">IF(I620=0,0,COUNTIF(I$19:$I620,C620*10+1))</f>
        <v>299</v>
      </c>
      <c r="K620" s="20">
        <f t="shared" ca="1" si="61"/>
        <v>0</v>
      </c>
      <c r="L620" s="23">
        <f t="shared" ca="1" si="62"/>
        <v>14627</v>
      </c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</row>
    <row r="621" spans="1:44" x14ac:dyDescent="0.2">
      <c r="A621" s="14">
        <f>Daten!A621</f>
        <v>31533</v>
      </c>
      <c r="B621" s="7" t="str">
        <f>Daten!B621</f>
        <v xml:space="preserve">Pöchlarn                                         </v>
      </c>
      <c r="C621" s="14">
        <f t="shared" si="57"/>
        <v>3</v>
      </c>
      <c r="D621" s="8">
        <f>Daten!E621</f>
        <v>4058</v>
      </c>
      <c r="E621" s="9">
        <f>Daten!D621</f>
        <v>0</v>
      </c>
      <c r="F621" s="8">
        <f t="shared" si="58"/>
        <v>6541.2537313432831</v>
      </c>
      <c r="H621" s="25">
        <f t="shared" ca="1" si="59"/>
        <v>36618</v>
      </c>
      <c r="I621" s="7">
        <f t="shared" ca="1" si="60"/>
        <v>31</v>
      </c>
      <c r="J621" s="25">
        <f ca="1">IF(I621=0,0,COUNTIF(I$19:$I621,C621*10+1))</f>
        <v>300</v>
      </c>
      <c r="K621" s="20">
        <f t="shared" ca="1" si="61"/>
        <v>0</v>
      </c>
      <c r="L621" s="23">
        <f t="shared" ca="1" si="62"/>
        <v>36618</v>
      </c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</row>
    <row r="622" spans="1:44" x14ac:dyDescent="0.2">
      <c r="A622" s="14">
        <f>Daten!A622</f>
        <v>31534</v>
      </c>
      <c r="B622" s="7" t="str">
        <f>Daten!B622</f>
        <v xml:space="preserve">Pöggstall                                        </v>
      </c>
      <c r="C622" s="14">
        <f t="shared" si="57"/>
        <v>3</v>
      </c>
      <c r="D622" s="8">
        <f>Daten!E622</f>
        <v>2366</v>
      </c>
      <c r="E622" s="9">
        <f>Daten!D622</f>
        <v>0</v>
      </c>
      <c r="F622" s="8">
        <f t="shared" si="58"/>
        <v>3813.8507462686566</v>
      </c>
      <c r="H622" s="25">
        <f t="shared" ca="1" si="59"/>
        <v>21350</v>
      </c>
      <c r="I622" s="7">
        <f t="shared" ca="1" si="60"/>
        <v>31</v>
      </c>
      <c r="J622" s="25">
        <f ca="1">IF(I622=0,0,COUNTIF(I$19:$I622,C622*10+1))</f>
        <v>301</v>
      </c>
      <c r="K622" s="20">
        <f t="shared" ca="1" si="61"/>
        <v>0</v>
      </c>
      <c r="L622" s="23">
        <f t="shared" ca="1" si="62"/>
        <v>21350</v>
      </c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</row>
    <row r="623" spans="1:44" x14ac:dyDescent="0.2">
      <c r="A623" s="14">
        <f>Daten!A623</f>
        <v>31535</v>
      </c>
      <c r="B623" s="7" t="str">
        <f>Daten!B623</f>
        <v xml:space="preserve">Raxendorf                                         </v>
      </c>
      <c r="C623" s="14">
        <f t="shared" si="57"/>
        <v>3</v>
      </c>
      <c r="D623" s="8">
        <f>Daten!E623</f>
        <v>1026</v>
      </c>
      <c r="E623" s="9">
        <f>Daten!D623</f>
        <v>0</v>
      </c>
      <c r="F623" s="8">
        <f t="shared" si="58"/>
        <v>1653.8507462686566</v>
      </c>
      <c r="H623" s="25">
        <f t="shared" ca="1" si="59"/>
        <v>9258</v>
      </c>
      <c r="I623" s="7">
        <f t="shared" ca="1" si="60"/>
        <v>31</v>
      </c>
      <c r="J623" s="25">
        <f ca="1">IF(I623=0,0,COUNTIF(I$19:$I623,C623*10+1))</f>
        <v>302</v>
      </c>
      <c r="K623" s="20">
        <f t="shared" ca="1" si="61"/>
        <v>0</v>
      </c>
      <c r="L623" s="23">
        <f t="shared" ca="1" si="62"/>
        <v>9258</v>
      </c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</row>
    <row r="624" spans="1:44" x14ac:dyDescent="0.2">
      <c r="A624" s="14">
        <f>Daten!A624</f>
        <v>31537</v>
      </c>
      <c r="B624" s="7" t="str">
        <f>Daten!B624</f>
        <v xml:space="preserve">Ruprechtshofen                                    </v>
      </c>
      <c r="C624" s="14">
        <f t="shared" si="57"/>
        <v>3</v>
      </c>
      <c r="D624" s="8">
        <f>Daten!E624</f>
        <v>2312</v>
      </c>
      <c r="E624" s="9">
        <f>Daten!D624</f>
        <v>0</v>
      </c>
      <c r="F624" s="8">
        <f t="shared" si="58"/>
        <v>3726.8059701492539</v>
      </c>
      <c r="H624" s="25">
        <f t="shared" ca="1" si="59"/>
        <v>20863</v>
      </c>
      <c r="I624" s="7">
        <f t="shared" ca="1" si="60"/>
        <v>31</v>
      </c>
      <c r="J624" s="25">
        <f ca="1">IF(I624=0,0,COUNTIF(I$19:$I624,C624*10+1))</f>
        <v>303</v>
      </c>
      <c r="K624" s="20">
        <f t="shared" ca="1" si="61"/>
        <v>0</v>
      </c>
      <c r="L624" s="23">
        <f t="shared" ca="1" si="62"/>
        <v>20863</v>
      </c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</row>
    <row r="625" spans="1:44" x14ac:dyDescent="0.2">
      <c r="A625" s="14">
        <f>Daten!A625</f>
        <v>31539</v>
      </c>
      <c r="B625" s="7" t="str">
        <f>Daten!B625</f>
        <v xml:space="preserve">St. Leonhard am Forst                             </v>
      </c>
      <c r="C625" s="14">
        <f t="shared" si="57"/>
        <v>3</v>
      </c>
      <c r="D625" s="8">
        <f>Daten!E625</f>
        <v>3056</v>
      </c>
      <c r="E625" s="9">
        <f>Daten!D625</f>
        <v>0</v>
      </c>
      <c r="F625" s="8">
        <f t="shared" si="58"/>
        <v>4926.0895522388064</v>
      </c>
      <c r="H625" s="25">
        <f t="shared" ca="1" si="59"/>
        <v>27576</v>
      </c>
      <c r="I625" s="7">
        <f t="shared" ca="1" si="60"/>
        <v>31</v>
      </c>
      <c r="J625" s="25">
        <f ca="1">IF(I625=0,0,COUNTIF(I$19:$I625,C625*10+1))</f>
        <v>304</v>
      </c>
      <c r="K625" s="20">
        <f t="shared" ca="1" si="61"/>
        <v>0</v>
      </c>
      <c r="L625" s="23">
        <f t="shared" ca="1" si="62"/>
        <v>27576</v>
      </c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</row>
    <row r="626" spans="1:44" x14ac:dyDescent="0.2">
      <c r="A626" s="14">
        <f>Daten!A626</f>
        <v>31540</v>
      </c>
      <c r="B626" s="7" t="str">
        <f>Daten!B626</f>
        <v xml:space="preserve">St. Martin-Karlsbach                              </v>
      </c>
      <c r="C626" s="14">
        <f t="shared" si="57"/>
        <v>3</v>
      </c>
      <c r="D626" s="8">
        <f>Daten!E626</f>
        <v>1625</v>
      </c>
      <c r="E626" s="9">
        <f>Daten!D626</f>
        <v>0</v>
      </c>
      <c r="F626" s="8">
        <f t="shared" si="58"/>
        <v>2619.4029850746269</v>
      </c>
      <c r="H626" s="25">
        <f t="shared" ca="1" si="59"/>
        <v>14663</v>
      </c>
      <c r="I626" s="7">
        <f t="shared" ca="1" si="60"/>
        <v>31</v>
      </c>
      <c r="J626" s="25">
        <f ca="1">IF(I626=0,0,COUNTIF(I$19:$I626,C626*10+1))</f>
        <v>305</v>
      </c>
      <c r="K626" s="20">
        <f t="shared" ca="1" si="61"/>
        <v>0</v>
      </c>
      <c r="L626" s="23">
        <f t="shared" ca="1" si="62"/>
        <v>14663</v>
      </c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</row>
    <row r="627" spans="1:44" x14ac:dyDescent="0.2">
      <c r="A627" s="14">
        <f>Daten!A627</f>
        <v>31541</v>
      </c>
      <c r="B627" s="7" t="str">
        <f>Daten!B627</f>
        <v xml:space="preserve">St. Oswald                                        </v>
      </c>
      <c r="C627" s="14">
        <f t="shared" si="57"/>
        <v>3</v>
      </c>
      <c r="D627" s="8">
        <f>Daten!E627</f>
        <v>1132</v>
      </c>
      <c r="E627" s="9">
        <f>Daten!D627</f>
        <v>0</v>
      </c>
      <c r="F627" s="8">
        <f t="shared" si="58"/>
        <v>1824.7164179104477</v>
      </c>
      <c r="H627" s="25">
        <f t="shared" ca="1" si="59"/>
        <v>10215</v>
      </c>
      <c r="I627" s="7">
        <f t="shared" ca="1" si="60"/>
        <v>31</v>
      </c>
      <c r="J627" s="25">
        <f ca="1">IF(I627=0,0,COUNTIF(I$19:$I627,C627*10+1))</f>
        <v>306</v>
      </c>
      <c r="K627" s="20">
        <f t="shared" ca="1" si="61"/>
        <v>0</v>
      </c>
      <c r="L627" s="23">
        <f t="shared" ca="1" si="62"/>
        <v>10215</v>
      </c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</row>
    <row r="628" spans="1:44" x14ac:dyDescent="0.2">
      <c r="A628" s="14">
        <f>Daten!A628</f>
        <v>31542</v>
      </c>
      <c r="B628" s="7" t="str">
        <f>Daten!B628</f>
        <v xml:space="preserve">Schönbühel-Aggsbach                             </v>
      </c>
      <c r="C628" s="14">
        <f t="shared" si="57"/>
        <v>3</v>
      </c>
      <c r="D628" s="8">
        <f>Daten!E628</f>
        <v>944</v>
      </c>
      <c r="E628" s="9">
        <f>Daten!D628</f>
        <v>0</v>
      </c>
      <c r="F628" s="8">
        <f t="shared" si="58"/>
        <v>1521.6716417910447</v>
      </c>
      <c r="H628" s="25">
        <f t="shared" ca="1" si="59"/>
        <v>8518</v>
      </c>
      <c r="I628" s="7">
        <f t="shared" ca="1" si="60"/>
        <v>31</v>
      </c>
      <c r="J628" s="25">
        <f ca="1">IF(I628=0,0,COUNTIF(I$19:$I628,C628*10+1))</f>
        <v>307</v>
      </c>
      <c r="K628" s="20">
        <f t="shared" ca="1" si="61"/>
        <v>0</v>
      </c>
      <c r="L628" s="23">
        <f t="shared" ca="1" si="62"/>
        <v>8518</v>
      </c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</row>
    <row r="629" spans="1:44" x14ac:dyDescent="0.2">
      <c r="A629" s="14">
        <f>Daten!A629</f>
        <v>31543</v>
      </c>
      <c r="B629" s="7" t="str">
        <f>Daten!B629</f>
        <v xml:space="preserve">Schollach                                         </v>
      </c>
      <c r="C629" s="14">
        <f t="shared" si="57"/>
        <v>3</v>
      </c>
      <c r="D629" s="8">
        <f>Daten!E629</f>
        <v>1075</v>
      </c>
      <c r="E629" s="9">
        <f>Daten!D629</f>
        <v>0</v>
      </c>
      <c r="F629" s="8">
        <f t="shared" si="58"/>
        <v>1732.8358208955224</v>
      </c>
      <c r="H629" s="25">
        <f t="shared" ca="1" si="59"/>
        <v>9700</v>
      </c>
      <c r="I629" s="7">
        <f t="shared" ca="1" si="60"/>
        <v>31</v>
      </c>
      <c r="J629" s="25">
        <f ca="1">IF(I629=0,0,COUNTIF(I$19:$I629,C629*10+1))</f>
        <v>308</v>
      </c>
      <c r="K629" s="20">
        <f t="shared" ca="1" si="61"/>
        <v>0</v>
      </c>
      <c r="L629" s="23">
        <f t="shared" ca="1" si="62"/>
        <v>9700</v>
      </c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</row>
    <row r="630" spans="1:44" x14ac:dyDescent="0.2">
      <c r="A630" s="14">
        <f>Daten!A630</f>
        <v>31546</v>
      </c>
      <c r="B630" s="7" t="str">
        <f>Daten!B630</f>
        <v xml:space="preserve">Weiten                                            </v>
      </c>
      <c r="C630" s="14">
        <f t="shared" si="57"/>
        <v>3</v>
      </c>
      <c r="D630" s="8">
        <f>Daten!E630</f>
        <v>1104</v>
      </c>
      <c r="E630" s="9">
        <f>Daten!D630</f>
        <v>0</v>
      </c>
      <c r="F630" s="8">
        <f t="shared" si="58"/>
        <v>1779.5820895522388</v>
      </c>
      <c r="H630" s="25">
        <f t="shared" ca="1" si="59"/>
        <v>9962</v>
      </c>
      <c r="I630" s="7">
        <f t="shared" ca="1" si="60"/>
        <v>31</v>
      </c>
      <c r="J630" s="25">
        <f ca="1">IF(I630=0,0,COUNTIF(I$19:$I630,C630*10+1))</f>
        <v>309</v>
      </c>
      <c r="K630" s="20">
        <f t="shared" ca="1" si="61"/>
        <v>0</v>
      </c>
      <c r="L630" s="23">
        <f t="shared" ca="1" si="62"/>
        <v>9962</v>
      </c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</row>
    <row r="631" spans="1:44" x14ac:dyDescent="0.2">
      <c r="A631" s="14">
        <f>Daten!A631</f>
        <v>31549</v>
      </c>
      <c r="B631" s="7" t="str">
        <f>Daten!B631</f>
        <v xml:space="preserve">Ybbs an der Donau                                 </v>
      </c>
      <c r="C631" s="14">
        <f t="shared" si="57"/>
        <v>3</v>
      </c>
      <c r="D631" s="8">
        <f>Daten!E631</f>
        <v>5638</v>
      </c>
      <c r="E631" s="9">
        <f>Daten!D631</f>
        <v>0</v>
      </c>
      <c r="F631" s="8">
        <f t="shared" si="58"/>
        <v>9088.119402985074</v>
      </c>
      <c r="H631" s="25">
        <f t="shared" ca="1" si="59"/>
        <v>50875</v>
      </c>
      <c r="I631" s="7">
        <f t="shared" ca="1" si="60"/>
        <v>31</v>
      </c>
      <c r="J631" s="25">
        <f ca="1">IF(I631=0,0,COUNTIF(I$19:$I631,C631*10+1))</f>
        <v>310</v>
      </c>
      <c r="K631" s="20">
        <f t="shared" ca="1" si="61"/>
        <v>0</v>
      </c>
      <c r="L631" s="23">
        <f t="shared" ca="1" si="62"/>
        <v>50875</v>
      </c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</row>
    <row r="632" spans="1:44" x14ac:dyDescent="0.2">
      <c r="A632" s="14">
        <f>Daten!A632</f>
        <v>31550</v>
      </c>
      <c r="B632" s="7" t="str">
        <f>Daten!B632</f>
        <v xml:space="preserve">Zelking-Matzleinsdorf                             </v>
      </c>
      <c r="C632" s="14">
        <f t="shared" si="57"/>
        <v>3</v>
      </c>
      <c r="D632" s="8">
        <f>Daten!E632</f>
        <v>1215</v>
      </c>
      <c r="E632" s="9">
        <f>Daten!D632</f>
        <v>0</v>
      </c>
      <c r="F632" s="8">
        <f t="shared" si="58"/>
        <v>1958.5074626865671</v>
      </c>
      <c r="H632" s="25">
        <f t="shared" ca="1" si="59"/>
        <v>10964</v>
      </c>
      <c r="I632" s="7">
        <f t="shared" ca="1" si="60"/>
        <v>31</v>
      </c>
      <c r="J632" s="25">
        <f ca="1">IF(I632=0,0,COUNTIF(I$19:$I632,C632*10+1))</f>
        <v>311</v>
      </c>
      <c r="K632" s="20">
        <f t="shared" ca="1" si="61"/>
        <v>0</v>
      </c>
      <c r="L632" s="23">
        <f t="shared" ca="1" si="62"/>
        <v>10964</v>
      </c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</row>
    <row r="633" spans="1:44" x14ac:dyDescent="0.2">
      <c r="A633" s="14">
        <f>Daten!A633</f>
        <v>31551</v>
      </c>
      <c r="B633" s="7" t="str">
        <f>Daten!B633</f>
        <v xml:space="preserve">Texingtal                                         </v>
      </c>
      <c r="C633" s="14">
        <f t="shared" si="57"/>
        <v>3</v>
      </c>
      <c r="D633" s="8">
        <f>Daten!E633</f>
        <v>1683</v>
      </c>
      <c r="E633" s="9">
        <f>Daten!D633</f>
        <v>0</v>
      </c>
      <c r="F633" s="8">
        <f t="shared" si="58"/>
        <v>2712.8955223880598</v>
      </c>
      <c r="H633" s="25">
        <f t="shared" ca="1" si="59"/>
        <v>15187</v>
      </c>
      <c r="I633" s="7">
        <f t="shared" ca="1" si="60"/>
        <v>31</v>
      </c>
      <c r="J633" s="25">
        <f ca="1">IF(I633=0,0,COUNTIF(I$19:$I633,C633*10+1))</f>
        <v>312</v>
      </c>
      <c r="K633" s="20">
        <f t="shared" ca="1" si="61"/>
        <v>0</v>
      </c>
      <c r="L633" s="23">
        <f t="shared" ca="1" si="62"/>
        <v>15187</v>
      </c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</row>
    <row r="634" spans="1:44" x14ac:dyDescent="0.2">
      <c r="A634" s="14">
        <f>Daten!A634</f>
        <v>31552</v>
      </c>
      <c r="B634" s="7" t="str">
        <f>Daten!B634</f>
        <v xml:space="preserve">Yspertal                                          </v>
      </c>
      <c r="C634" s="14">
        <f t="shared" si="57"/>
        <v>3</v>
      </c>
      <c r="D634" s="8">
        <f>Daten!E634</f>
        <v>2016</v>
      </c>
      <c r="E634" s="9">
        <f>Daten!D634</f>
        <v>0</v>
      </c>
      <c r="F634" s="8">
        <f t="shared" si="58"/>
        <v>3249.6716417910447</v>
      </c>
      <c r="H634" s="25">
        <f t="shared" ca="1" si="59"/>
        <v>18192</v>
      </c>
      <c r="I634" s="7">
        <f t="shared" ca="1" si="60"/>
        <v>31</v>
      </c>
      <c r="J634" s="25">
        <f ca="1">IF(I634=0,0,COUNTIF(I$19:$I634,C634*10+1))</f>
        <v>313</v>
      </c>
      <c r="K634" s="20">
        <f t="shared" ca="1" si="61"/>
        <v>0</v>
      </c>
      <c r="L634" s="23">
        <f t="shared" ca="1" si="62"/>
        <v>18192</v>
      </c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</row>
    <row r="635" spans="1:44" x14ac:dyDescent="0.2">
      <c r="A635" s="14">
        <f>Daten!A635</f>
        <v>31553</v>
      </c>
      <c r="B635" s="7" t="str">
        <f>Daten!B635</f>
        <v xml:space="preserve">Emmersdorf an der Donau                           </v>
      </c>
      <c r="C635" s="14">
        <f t="shared" si="57"/>
        <v>3</v>
      </c>
      <c r="D635" s="8">
        <f>Daten!E635</f>
        <v>1780</v>
      </c>
      <c r="E635" s="9">
        <f>Daten!D635</f>
        <v>0</v>
      </c>
      <c r="F635" s="8">
        <f t="shared" si="58"/>
        <v>2869.2537313432836</v>
      </c>
      <c r="H635" s="25">
        <f t="shared" ca="1" si="59"/>
        <v>16062</v>
      </c>
      <c r="I635" s="7">
        <f t="shared" ca="1" si="60"/>
        <v>31</v>
      </c>
      <c r="J635" s="25">
        <f ca="1">IF(I635=0,0,COUNTIF(I$19:$I635,C635*10+1))</f>
        <v>314</v>
      </c>
      <c r="K635" s="20">
        <f t="shared" ca="1" si="61"/>
        <v>0</v>
      </c>
      <c r="L635" s="23">
        <f t="shared" ca="1" si="62"/>
        <v>16062</v>
      </c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</row>
    <row r="636" spans="1:44" x14ac:dyDescent="0.2">
      <c r="A636" s="14">
        <f>Daten!A636</f>
        <v>31601</v>
      </c>
      <c r="B636" s="7" t="str">
        <f>Daten!B636</f>
        <v xml:space="preserve">Altlichtenwarth                                   </v>
      </c>
      <c r="C636" s="14">
        <f t="shared" si="57"/>
        <v>3</v>
      </c>
      <c r="D636" s="8">
        <f>Daten!E636</f>
        <v>757</v>
      </c>
      <c r="E636" s="9">
        <f>Daten!D636</f>
        <v>0</v>
      </c>
      <c r="F636" s="8">
        <f t="shared" si="58"/>
        <v>1220.2388059701493</v>
      </c>
      <c r="H636" s="25">
        <f t="shared" ca="1" si="59"/>
        <v>6831</v>
      </c>
      <c r="I636" s="7">
        <f t="shared" ca="1" si="60"/>
        <v>31</v>
      </c>
      <c r="J636" s="25">
        <f ca="1">IF(I636=0,0,COUNTIF(I$19:$I636,C636*10+1))</f>
        <v>315</v>
      </c>
      <c r="K636" s="20">
        <f t="shared" ca="1" si="61"/>
        <v>0</v>
      </c>
      <c r="L636" s="23">
        <f t="shared" ca="1" si="62"/>
        <v>6831</v>
      </c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</row>
    <row r="637" spans="1:44" x14ac:dyDescent="0.2">
      <c r="A637" s="14">
        <f>Daten!A637</f>
        <v>31603</v>
      </c>
      <c r="B637" s="7" t="str">
        <f>Daten!B637</f>
        <v xml:space="preserve">Asparn an der Zaya                                </v>
      </c>
      <c r="C637" s="14">
        <f t="shared" si="57"/>
        <v>3</v>
      </c>
      <c r="D637" s="8">
        <f>Daten!E637</f>
        <v>1920</v>
      </c>
      <c r="E637" s="9">
        <f>Daten!D637</f>
        <v>0</v>
      </c>
      <c r="F637" s="8">
        <f t="shared" si="58"/>
        <v>3094.9253731343283</v>
      </c>
      <c r="H637" s="25">
        <f t="shared" ca="1" si="59"/>
        <v>17325</v>
      </c>
      <c r="I637" s="7">
        <f t="shared" ca="1" si="60"/>
        <v>31</v>
      </c>
      <c r="J637" s="25">
        <f ca="1">IF(I637=0,0,COUNTIF(I$19:$I637,C637*10+1))</f>
        <v>316</v>
      </c>
      <c r="K637" s="20">
        <f t="shared" ca="1" si="61"/>
        <v>0</v>
      </c>
      <c r="L637" s="23">
        <f t="shared" ca="1" si="62"/>
        <v>17325</v>
      </c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</row>
    <row r="638" spans="1:44" x14ac:dyDescent="0.2">
      <c r="A638" s="14">
        <f>Daten!A638</f>
        <v>31604</v>
      </c>
      <c r="B638" s="7" t="str">
        <f>Daten!B638</f>
        <v xml:space="preserve">Bernhardsthal                                     </v>
      </c>
      <c r="C638" s="14">
        <f t="shared" si="57"/>
        <v>3</v>
      </c>
      <c r="D638" s="8">
        <f>Daten!E638</f>
        <v>1596</v>
      </c>
      <c r="E638" s="9">
        <f>Daten!D638</f>
        <v>0</v>
      </c>
      <c r="F638" s="8">
        <f t="shared" si="58"/>
        <v>2572.6567164179105</v>
      </c>
      <c r="H638" s="25">
        <f t="shared" ca="1" si="59"/>
        <v>14402</v>
      </c>
      <c r="I638" s="7">
        <f t="shared" ca="1" si="60"/>
        <v>31</v>
      </c>
      <c r="J638" s="25">
        <f ca="1">IF(I638=0,0,COUNTIF(I$19:$I638,C638*10+1))</f>
        <v>317</v>
      </c>
      <c r="K638" s="20">
        <f t="shared" ca="1" si="61"/>
        <v>0</v>
      </c>
      <c r="L638" s="23">
        <f t="shared" ca="1" si="62"/>
        <v>14402</v>
      </c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</row>
    <row r="639" spans="1:44" x14ac:dyDescent="0.2">
      <c r="A639" s="14">
        <f>Daten!A639</f>
        <v>31605</v>
      </c>
      <c r="B639" s="7" t="str">
        <f>Daten!B639</f>
        <v xml:space="preserve">Bockfließ                                        </v>
      </c>
      <c r="C639" s="14">
        <f t="shared" si="57"/>
        <v>3</v>
      </c>
      <c r="D639" s="8">
        <f>Daten!E639</f>
        <v>1278</v>
      </c>
      <c r="E639" s="9">
        <f>Daten!D639</f>
        <v>0</v>
      </c>
      <c r="F639" s="8">
        <f t="shared" si="58"/>
        <v>2060.0597014925374</v>
      </c>
      <c r="H639" s="25">
        <f t="shared" ca="1" si="59"/>
        <v>11532</v>
      </c>
      <c r="I639" s="7">
        <f t="shared" ca="1" si="60"/>
        <v>31</v>
      </c>
      <c r="J639" s="25">
        <f ca="1">IF(I639=0,0,COUNTIF(I$19:$I639,C639*10+1))</f>
        <v>318</v>
      </c>
      <c r="K639" s="20">
        <f t="shared" ca="1" si="61"/>
        <v>0</v>
      </c>
      <c r="L639" s="23">
        <f t="shared" ca="1" si="62"/>
        <v>11532</v>
      </c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</row>
    <row r="640" spans="1:44" x14ac:dyDescent="0.2">
      <c r="A640" s="14">
        <f>Daten!A640</f>
        <v>31606</v>
      </c>
      <c r="B640" s="7" t="str">
        <f>Daten!B640</f>
        <v xml:space="preserve">Drasenhofen                                       </v>
      </c>
      <c r="C640" s="14">
        <f t="shared" si="57"/>
        <v>3</v>
      </c>
      <c r="D640" s="8">
        <f>Daten!E640</f>
        <v>1125</v>
      </c>
      <c r="E640" s="9">
        <f>Daten!D640</f>
        <v>0</v>
      </c>
      <c r="F640" s="8">
        <f t="shared" si="58"/>
        <v>1813.4328358208954</v>
      </c>
      <c r="H640" s="25">
        <f t="shared" ca="1" si="59"/>
        <v>10152</v>
      </c>
      <c r="I640" s="7">
        <f t="shared" ca="1" si="60"/>
        <v>31</v>
      </c>
      <c r="J640" s="25">
        <f ca="1">IF(I640=0,0,COUNTIF(I$19:$I640,C640*10+1))</f>
        <v>319</v>
      </c>
      <c r="K640" s="20">
        <f t="shared" ca="1" si="61"/>
        <v>0</v>
      </c>
      <c r="L640" s="23">
        <f t="shared" ca="1" si="62"/>
        <v>10152</v>
      </c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</row>
    <row r="641" spans="1:44" x14ac:dyDescent="0.2">
      <c r="A641" s="14">
        <f>Daten!A641</f>
        <v>31608</v>
      </c>
      <c r="B641" s="7" t="str">
        <f>Daten!B641</f>
        <v xml:space="preserve">Falkenstein                                       </v>
      </c>
      <c r="C641" s="14">
        <f t="shared" si="57"/>
        <v>3</v>
      </c>
      <c r="D641" s="8">
        <f>Daten!E641</f>
        <v>555</v>
      </c>
      <c r="E641" s="9">
        <f>Daten!D641</f>
        <v>0</v>
      </c>
      <c r="F641" s="8">
        <f t="shared" si="58"/>
        <v>894.62686567164178</v>
      </c>
      <c r="H641" s="25">
        <f t="shared" ca="1" si="59"/>
        <v>5008</v>
      </c>
      <c r="I641" s="7">
        <f t="shared" ca="1" si="60"/>
        <v>31</v>
      </c>
      <c r="J641" s="25">
        <f ca="1">IF(I641=0,0,COUNTIF(I$19:$I641,C641*10+1))</f>
        <v>320</v>
      </c>
      <c r="K641" s="20">
        <f t="shared" ca="1" si="61"/>
        <v>0</v>
      </c>
      <c r="L641" s="23">
        <f t="shared" ca="1" si="62"/>
        <v>5008</v>
      </c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</row>
    <row r="642" spans="1:44" x14ac:dyDescent="0.2">
      <c r="A642" s="14">
        <f>Daten!A642</f>
        <v>31609</v>
      </c>
      <c r="B642" s="7" t="str">
        <f>Daten!B642</f>
        <v xml:space="preserve">Fallbach                                          </v>
      </c>
      <c r="C642" s="14">
        <f t="shared" si="57"/>
        <v>3</v>
      </c>
      <c r="D642" s="8">
        <f>Daten!E642</f>
        <v>805</v>
      </c>
      <c r="E642" s="9">
        <f>Daten!D642</f>
        <v>0</v>
      </c>
      <c r="F642" s="8">
        <f t="shared" si="58"/>
        <v>1297.6119402985075</v>
      </c>
      <c r="H642" s="25">
        <f t="shared" ca="1" si="59"/>
        <v>7264</v>
      </c>
      <c r="I642" s="7">
        <f t="shared" ca="1" si="60"/>
        <v>31</v>
      </c>
      <c r="J642" s="25">
        <f ca="1">IF(I642=0,0,COUNTIF(I$19:$I642,C642*10+1))</f>
        <v>321</v>
      </c>
      <c r="K642" s="20">
        <f t="shared" ca="1" si="61"/>
        <v>0</v>
      </c>
      <c r="L642" s="23">
        <f t="shared" ca="1" si="62"/>
        <v>7264</v>
      </c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</row>
    <row r="643" spans="1:44" x14ac:dyDescent="0.2">
      <c r="A643" s="14">
        <f>Daten!A643</f>
        <v>31611</v>
      </c>
      <c r="B643" s="7" t="str">
        <f>Daten!B643</f>
        <v xml:space="preserve">Gaubitsch                                         </v>
      </c>
      <c r="C643" s="14">
        <f t="shared" si="57"/>
        <v>3</v>
      </c>
      <c r="D643" s="8">
        <f>Daten!E643</f>
        <v>913</v>
      </c>
      <c r="E643" s="9">
        <f>Daten!D643</f>
        <v>0</v>
      </c>
      <c r="F643" s="8">
        <f t="shared" si="58"/>
        <v>1471.7014925373135</v>
      </c>
      <c r="H643" s="25">
        <f t="shared" ca="1" si="59"/>
        <v>8239</v>
      </c>
      <c r="I643" s="7">
        <f t="shared" ca="1" si="60"/>
        <v>31</v>
      </c>
      <c r="J643" s="25">
        <f ca="1">IF(I643=0,0,COUNTIF(I$19:$I643,C643*10+1))</f>
        <v>322</v>
      </c>
      <c r="K643" s="20">
        <f t="shared" ca="1" si="61"/>
        <v>0</v>
      </c>
      <c r="L643" s="23">
        <f t="shared" ca="1" si="62"/>
        <v>8239</v>
      </c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</row>
    <row r="644" spans="1:44" x14ac:dyDescent="0.2">
      <c r="A644" s="14">
        <f>Daten!A644</f>
        <v>31612</v>
      </c>
      <c r="B644" s="7" t="str">
        <f>Daten!B644</f>
        <v xml:space="preserve">Gaweinstal                                        </v>
      </c>
      <c r="C644" s="14">
        <f t="shared" si="57"/>
        <v>3</v>
      </c>
      <c r="D644" s="8">
        <f>Daten!E644</f>
        <v>4126</v>
      </c>
      <c r="E644" s="9">
        <f>Daten!D644</f>
        <v>0</v>
      </c>
      <c r="F644" s="8">
        <f t="shared" si="58"/>
        <v>6650.8656716417909</v>
      </c>
      <c r="H644" s="25">
        <f t="shared" ca="1" si="59"/>
        <v>37232</v>
      </c>
      <c r="I644" s="7">
        <f t="shared" ca="1" si="60"/>
        <v>31</v>
      </c>
      <c r="J644" s="25">
        <f ca="1">IF(I644=0,0,COUNTIF(I$19:$I644,C644*10+1))</f>
        <v>323</v>
      </c>
      <c r="K644" s="20">
        <f t="shared" ca="1" si="61"/>
        <v>0</v>
      </c>
      <c r="L644" s="23">
        <f t="shared" ca="1" si="62"/>
        <v>37232</v>
      </c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</row>
    <row r="645" spans="1:44" x14ac:dyDescent="0.2">
      <c r="A645" s="14">
        <f>Daten!A645</f>
        <v>31613</v>
      </c>
      <c r="B645" s="7" t="str">
        <f>Daten!B645</f>
        <v xml:space="preserve">Gnadendorf                                        </v>
      </c>
      <c r="C645" s="14">
        <f t="shared" si="57"/>
        <v>3</v>
      </c>
      <c r="D645" s="8">
        <f>Daten!E645</f>
        <v>1191</v>
      </c>
      <c r="E645" s="9">
        <f>Daten!D645</f>
        <v>0</v>
      </c>
      <c r="F645" s="8">
        <f t="shared" si="58"/>
        <v>1919.8208955223881</v>
      </c>
      <c r="H645" s="25">
        <f t="shared" ca="1" si="59"/>
        <v>10747</v>
      </c>
      <c r="I645" s="7">
        <f t="shared" ca="1" si="60"/>
        <v>31</v>
      </c>
      <c r="J645" s="25">
        <f ca="1">IF(I645=0,0,COUNTIF(I$19:$I645,C645*10+1))</f>
        <v>324</v>
      </c>
      <c r="K645" s="20">
        <f t="shared" ca="1" si="61"/>
        <v>0</v>
      </c>
      <c r="L645" s="23">
        <f t="shared" ca="1" si="62"/>
        <v>10747</v>
      </c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</row>
    <row r="646" spans="1:44" x14ac:dyDescent="0.2">
      <c r="A646" s="14">
        <f>Daten!A646</f>
        <v>31614</v>
      </c>
      <c r="B646" s="7" t="str">
        <f>Daten!B646</f>
        <v xml:space="preserve">Großebersdorf                                    </v>
      </c>
      <c r="C646" s="14">
        <f t="shared" si="57"/>
        <v>3</v>
      </c>
      <c r="D646" s="8">
        <f>Daten!E646</f>
        <v>2311</v>
      </c>
      <c r="E646" s="9">
        <f>Daten!D646</f>
        <v>0</v>
      </c>
      <c r="F646" s="8">
        <f t="shared" si="58"/>
        <v>3725.1940298507461</v>
      </c>
      <c r="H646" s="25">
        <f t="shared" ca="1" si="59"/>
        <v>20854</v>
      </c>
      <c r="I646" s="7">
        <f t="shared" ca="1" si="60"/>
        <v>31</v>
      </c>
      <c r="J646" s="25">
        <f ca="1">IF(I646=0,0,COUNTIF(I$19:$I646,C646*10+1))</f>
        <v>325</v>
      </c>
      <c r="K646" s="20">
        <f t="shared" ca="1" si="61"/>
        <v>0</v>
      </c>
      <c r="L646" s="23">
        <f t="shared" ca="1" si="62"/>
        <v>20854</v>
      </c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</row>
    <row r="647" spans="1:44" x14ac:dyDescent="0.2">
      <c r="A647" s="14">
        <f>Daten!A647</f>
        <v>31615</v>
      </c>
      <c r="B647" s="7" t="str">
        <f>Daten!B647</f>
        <v xml:space="preserve">Großengersdorf                                   </v>
      </c>
      <c r="C647" s="14">
        <f t="shared" si="57"/>
        <v>3</v>
      </c>
      <c r="D647" s="8">
        <f>Daten!E647</f>
        <v>1541</v>
      </c>
      <c r="E647" s="9">
        <f>Daten!D647</f>
        <v>0</v>
      </c>
      <c r="F647" s="8">
        <f t="shared" si="58"/>
        <v>2484</v>
      </c>
      <c r="H647" s="25">
        <f t="shared" ca="1" si="59"/>
        <v>13905</v>
      </c>
      <c r="I647" s="7">
        <f t="shared" ca="1" si="60"/>
        <v>31</v>
      </c>
      <c r="J647" s="25">
        <f ca="1">IF(I647=0,0,COUNTIF(I$19:$I647,C647*10+1))</f>
        <v>326</v>
      </c>
      <c r="K647" s="20">
        <f t="shared" ca="1" si="61"/>
        <v>0</v>
      </c>
      <c r="L647" s="23">
        <f t="shared" ca="1" si="62"/>
        <v>13905</v>
      </c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</row>
    <row r="648" spans="1:44" x14ac:dyDescent="0.2">
      <c r="A648" s="14">
        <f>Daten!A648</f>
        <v>31616</v>
      </c>
      <c r="B648" s="7" t="str">
        <f>Daten!B648</f>
        <v xml:space="preserve">Großharras                                       </v>
      </c>
      <c r="C648" s="14">
        <f t="shared" si="57"/>
        <v>3</v>
      </c>
      <c r="D648" s="8">
        <f>Daten!E648</f>
        <v>1061</v>
      </c>
      <c r="E648" s="9">
        <f>Daten!D648</f>
        <v>0</v>
      </c>
      <c r="F648" s="8">
        <f t="shared" si="58"/>
        <v>1710.2686567164178</v>
      </c>
      <c r="H648" s="25">
        <f t="shared" ca="1" si="59"/>
        <v>9574</v>
      </c>
      <c r="I648" s="7">
        <f t="shared" ca="1" si="60"/>
        <v>31</v>
      </c>
      <c r="J648" s="25">
        <f ca="1">IF(I648=0,0,COUNTIF(I$19:$I648,C648*10+1))</f>
        <v>327</v>
      </c>
      <c r="K648" s="20">
        <f t="shared" ca="1" si="61"/>
        <v>0</v>
      </c>
      <c r="L648" s="23">
        <f t="shared" ca="1" si="62"/>
        <v>9574</v>
      </c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</row>
    <row r="649" spans="1:44" x14ac:dyDescent="0.2">
      <c r="A649" s="14">
        <f>Daten!A649</f>
        <v>31617</v>
      </c>
      <c r="B649" s="7" t="str">
        <f>Daten!B649</f>
        <v xml:space="preserve">Großkrut                                         </v>
      </c>
      <c r="C649" s="14">
        <f t="shared" si="57"/>
        <v>3</v>
      </c>
      <c r="D649" s="8">
        <f>Daten!E649</f>
        <v>1690</v>
      </c>
      <c r="E649" s="9">
        <f>Daten!D649</f>
        <v>0</v>
      </c>
      <c r="F649" s="8">
        <f t="shared" si="58"/>
        <v>2724.1791044776119</v>
      </c>
      <c r="H649" s="25">
        <f t="shared" ca="1" si="59"/>
        <v>15250</v>
      </c>
      <c r="I649" s="7">
        <f t="shared" ca="1" si="60"/>
        <v>31</v>
      </c>
      <c r="J649" s="25">
        <f ca="1">IF(I649=0,0,COUNTIF(I$19:$I649,C649*10+1))</f>
        <v>328</v>
      </c>
      <c r="K649" s="20">
        <f t="shared" ca="1" si="61"/>
        <v>0</v>
      </c>
      <c r="L649" s="23">
        <f t="shared" ca="1" si="62"/>
        <v>15250</v>
      </c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</row>
    <row r="650" spans="1:44" x14ac:dyDescent="0.2">
      <c r="A650" s="14">
        <f>Daten!A650</f>
        <v>31620</v>
      </c>
      <c r="B650" s="7" t="str">
        <f>Daten!B650</f>
        <v xml:space="preserve">Hausbrunn                                         </v>
      </c>
      <c r="C650" s="14">
        <f t="shared" si="57"/>
        <v>3</v>
      </c>
      <c r="D650" s="8">
        <f>Daten!E650</f>
        <v>895</v>
      </c>
      <c r="E650" s="9">
        <f>Daten!D650</f>
        <v>0</v>
      </c>
      <c r="F650" s="8">
        <f t="shared" si="58"/>
        <v>1442.686567164179</v>
      </c>
      <c r="H650" s="25">
        <f t="shared" ca="1" si="59"/>
        <v>8076</v>
      </c>
      <c r="I650" s="7">
        <f t="shared" ca="1" si="60"/>
        <v>31</v>
      </c>
      <c r="J650" s="25">
        <f ca="1">IF(I650=0,0,COUNTIF(I$19:$I650,C650*10+1))</f>
        <v>329</v>
      </c>
      <c r="K650" s="20">
        <f t="shared" ca="1" si="61"/>
        <v>0</v>
      </c>
      <c r="L650" s="23">
        <f t="shared" ca="1" si="62"/>
        <v>8076</v>
      </c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</row>
    <row r="651" spans="1:44" x14ac:dyDescent="0.2">
      <c r="A651" s="14">
        <f>Daten!A651</f>
        <v>31621</v>
      </c>
      <c r="B651" s="7" t="str">
        <f>Daten!B651</f>
        <v xml:space="preserve">Herrnbaumgarten                                   </v>
      </c>
      <c r="C651" s="14">
        <f t="shared" si="57"/>
        <v>3</v>
      </c>
      <c r="D651" s="8">
        <f>Daten!E651</f>
        <v>947</v>
      </c>
      <c r="E651" s="9">
        <f>Daten!D651</f>
        <v>0</v>
      </c>
      <c r="F651" s="8">
        <f t="shared" si="58"/>
        <v>1526.5074626865671</v>
      </c>
      <c r="H651" s="25">
        <f t="shared" ca="1" si="59"/>
        <v>8545</v>
      </c>
      <c r="I651" s="7">
        <f t="shared" ca="1" si="60"/>
        <v>31</v>
      </c>
      <c r="J651" s="25">
        <f ca="1">IF(I651=0,0,COUNTIF(I$19:$I651,C651*10+1))</f>
        <v>330</v>
      </c>
      <c r="K651" s="20">
        <f t="shared" ca="1" si="61"/>
        <v>0</v>
      </c>
      <c r="L651" s="23">
        <f t="shared" ca="1" si="62"/>
        <v>8545</v>
      </c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</row>
    <row r="652" spans="1:44" x14ac:dyDescent="0.2">
      <c r="A652" s="14">
        <f>Daten!A652</f>
        <v>31622</v>
      </c>
      <c r="B652" s="7" t="str">
        <f>Daten!B652</f>
        <v xml:space="preserve">Hochleithen                                       </v>
      </c>
      <c r="C652" s="14">
        <f t="shared" si="57"/>
        <v>3</v>
      </c>
      <c r="D652" s="8">
        <f>Daten!E652</f>
        <v>1109</v>
      </c>
      <c r="E652" s="9">
        <f>Daten!D652</f>
        <v>0</v>
      </c>
      <c r="F652" s="8">
        <f t="shared" si="58"/>
        <v>1787.641791044776</v>
      </c>
      <c r="H652" s="25">
        <f t="shared" ca="1" si="59"/>
        <v>10007</v>
      </c>
      <c r="I652" s="7">
        <f t="shared" ca="1" si="60"/>
        <v>31</v>
      </c>
      <c r="J652" s="25">
        <f ca="1">IF(I652=0,0,COUNTIF(I$19:$I652,C652*10+1))</f>
        <v>331</v>
      </c>
      <c r="K652" s="20">
        <f t="shared" ca="1" si="61"/>
        <v>0</v>
      </c>
      <c r="L652" s="23">
        <f t="shared" ca="1" si="62"/>
        <v>10007</v>
      </c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</row>
    <row r="653" spans="1:44" x14ac:dyDescent="0.2">
      <c r="A653" s="14">
        <f>Daten!A653</f>
        <v>31627</v>
      </c>
      <c r="B653" s="7" t="str">
        <f>Daten!B653</f>
        <v xml:space="preserve">Kreuttal                                          </v>
      </c>
      <c r="C653" s="14">
        <f t="shared" si="57"/>
        <v>3</v>
      </c>
      <c r="D653" s="8">
        <f>Daten!E653</f>
        <v>1484</v>
      </c>
      <c r="E653" s="9">
        <f>Daten!D653</f>
        <v>0</v>
      </c>
      <c r="F653" s="8">
        <f t="shared" si="58"/>
        <v>2392.1194029850744</v>
      </c>
      <c r="H653" s="25">
        <f t="shared" ca="1" si="59"/>
        <v>13391</v>
      </c>
      <c r="I653" s="7">
        <f t="shared" ca="1" si="60"/>
        <v>31</v>
      </c>
      <c r="J653" s="25">
        <f ca="1">IF(I653=0,0,COUNTIF(I$19:$I653,C653*10+1))</f>
        <v>332</v>
      </c>
      <c r="K653" s="20">
        <f t="shared" ca="1" si="61"/>
        <v>0</v>
      </c>
      <c r="L653" s="23">
        <f t="shared" ca="1" si="62"/>
        <v>13391</v>
      </c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</row>
    <row r="654" spans="1:44" x14ac:dyDescent="0.2">
      <c r="A654" s="14">
        <f>Daten!A654</f>
        <v>31628</v>
      </c>
      <c r="B654" s="7" t="str">
        <f>Daten!B654</f>
        <v xml:space="preserve">Kreuzstetten                                      </v>
      </c>
      <c r="C654" s="14">
        <f t="shared" si="57"/>
        <v>3</v>
      </c>
      <c r="D654" s="8">
        <f>Daten!E654</f>
        <v>1698</v>
      </c>
      <c r="E654" s="9">
        <f>Daten!D654</f>
        <v>0</v>
      </c>
      <c r="F654" s="8">
        <f t="shared" si="58"/>
        <v>2737.0746268656717</v>
      </c>
      <c r="H654" s="25">
        <f t="shared" ca="1" si="59"/>
        <v>15322</v>
      </c>
      <c r="I654" s="7">
        <f t="shared" ca="1" si="60"/>
        <v>31</v>
      </c>
      <c r="J654" s="25">
        <f ca="1">IF(I654=0,0,COUNTIF(I$19:$I654,C654*10+1))</f>
        <v>333</v>
      </c>
      <c r="K654" s="20">
        <f t="shared" ca="1" si="61"/>
        <v>0</v>
      </c>
      <c r="L654" s="23">
        <f t="shared" ca="1" si="62"/>
        <v>15322</v>
      </c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</row>
    <row r="655" spans="1:44" x14ac:dyDescent="0.2">
      <c r="A655" s="14">
        <f>Daten!A655</f>
        <v>31629</v>
      </c>
      <c r="B655" s="7" t="str">
        <f>Daten!B655</f>
        <v xml:space="preserve">Laa an der Thaya                                  </v>
      </c>
      <c r="C655" s="14">
        <f t="shared" si="57"/>
        <v>3</v>
      </c>
      <c r="D655" s="8">
        <f>Daten!E655</f>
        <v>6294</v>
      </c>
      <c r="E655" s="9">
        <f>Daten!D655</f>
        <v>0</v>
      </c>
      <c r="F655" s="8">
        <f t="shared" si="58"/>
        <v>10145.552238805971</v>
      </c>
      <c r="H655" s="25">
        <f t="shared" ca="1" si="59"/>
        <v>56795</v>
      </c>
      <c r="I655" s="7">
        <f t="shared" ca="1" si="60"/>
        <v>31</v>
      </c>
      <c r="J655" s="25">
        <f ca="1">IF(I655=0,0,COUNTIF(I$19:$I655,C655*10+1))</f>
        <v>334</v>
      </c>
      <c r="K655" s="20">
        <f t="shared" ca="1" si="61"/>
        <v>0</v>
      </c>
      <c r="L655" s="23">
        <f t="shared" ca="1" si="62"/>
        <v>56795</v>
      </c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</row>
    <row r="656" spans="1:44" x14ac:dyDescent="0.2">
      <c r="A656" s="14">
        <f>Daten!A656</f>
        <v>31630</v>
      </c>
      <c r="B656" s="7" t="str">
        <f>Daten!B656</f>
        <v xml:space="preserve">Ladendorf                                         </v>
      </c>
      <c r="C656" s="14">
        <f t="shared" si="57"/>
        <v>3</v>
      </c>
      <c r="D656" s="8">
        <f>Daten!E656</f>
        <v>2339</v>
      </c>
      <c r="E656" s="9">
        <f>Daten!D656</f>
        <v>0</v>
      </c>
      <c r="F656" s="8">
        <f t="shared" si="58"/>
        <v>3770.3283582089553</v>
      </c>
      <c r="H656" s="25">
        <f t="shared" ca="1" si="59"/>
        <v>21106</v>
      </c>
      <c r="I656" s="7">
        <f t="shared" ca="1" si="60"/>
        <v>31</v>
      </c>
      <c r="J656" s="25">
        <f ca="1">IF(I656=0,0,COUNTIF(I$19:$I656,C656*10+1))</f>
        <v>335</v>
      </c>
      <c r="K656" s="20">
        <f t="shared" ca="1" si="61"/>
        <v>0</v>
      </c>
      <c r="L656" s="23">
        <f t="shared" ca="1" si="62"/>
        <v>21106</v>
      </c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</row>
    <row r="657" spans="1:44" x14ac:dyDescent="0.2">
      <c r="A657" s="14">
        <f>Daten!A657</f>
        <v>31633</v>
      </c>
      <c r="B657" s="7" t="str">
        <f>Daten!B657</f>
        <v xml:space="preserve">Mistelbach                                        </v>
      </c>
      <c r="C657" s="14">
        <f t="shared" si="57"/>
        <v>3</v>
      </c>
      <c r="D657" s="8">
        <f>Daten!E657</f>
        <v>12061</v>
      </c>
      <c r="E657" s="9">
        <f>Daten!D657</f>
        <v>0</v>
      </c>
      <c r="F657" s="8">
        <f t="shared" si="58"/>
        <v>20101.666666666664</v>
      </c>
      <c r="H657" s="25">
        <f t="shared" ca="1" si="59"/>
        <v>112529</v>
      </c>
      <c r="I657" s="7">
        <f t="shared" ca="1" si="60"/>
        <v>31</v>
      </c>
      <c r="J657" s="25">
        <f ca="1">IF(I657=0,0,COUNTIF(I$19:$I657,C657*10+1))</f>
        <v>336</v>
      </c>
      <c r="K657" s="20">
        <f t="shared" ca="1" si="61"/>
        <v>0</v>
      </c>
      <c r="L657" s="23">
        <f t="shared" ca="1" si="62"/>
        <v>112529</v>
      </c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</row>
    <row r="658" spans="1:44" x14ac:dyDescent="0.2">
      <c r="A658" s="14">
        <f>Daten!A658</f>
        <v>31634</v>
      </c>
      <c r="B658" s="7" t="str">
        <f>Daten!B658</f>
        <v xml:space="preserve">Neudorf im Weinviertel                            </v>
      </c>
      <c r="C658" s="14">
        <f t="shared" si="57"/>
        <v>3</v>
      </c>
      <c r="D658" s="8">
        <f>Daten!E658</f>
        <v>1374</v>
      </c>
      <c r="E658" s="9">
        <f>Daten!D658</f>
        <v>0</v>
      </c>
      <c r="F658" s="8">
        <f t="shared" si="58"/>
        <v>2214.8059701492539</v>
      </c>
      <c r="H658" s="25">
        <f t="shared" ca="1" si="59"/>
        <v>12399</v>
      </c>
      <c r="I658" s="7">
        <f t="shared" ca="1" si="60"/>
        <v>31</v>
      </c>
      <c r="J658" s="25">
        <f ca="1">IF(I658=0,0,COUNTIF(I$19:$I658,C658*10+1))</f>
        <v>337</v>
      </c>
      <c r="K658" s="20">
        <f t="shared" ca="1" si="61"/>
        <v>0</v>
      </c>
      <c r="L658" s="23">
        <f t="shared" ca="1" si="62"/>
        <v>12399</v>
      </c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</row>
    <row r="659" spans="1:44" x14ac:dyDescent="0.2">
      <c r="A659" s="14">
        <f>Daten!A659</f>
        <v>31636</v>
      </c>
      <c r="B659" s="7" t="str">
        <f>Daten!B659</f>
        <v xml:space="preserve">Niederleis                                        </v>
      </c>
      <c r="C659" s="14">
        <f t="shared" ref="C659:C722" si="63">INT(A659/10000)</f>
        <v>3</v>
      </c>
      <c r="D659" s="8">
        <f>Daten!E659</f>
        <v>911</v>
      </c>
      <c r="E659" s="9">
        <f>Daten!D659</f>
        <v>0</v>
      </c>
      <c r="F659" s="8">
        <f t="shared" ref="F659:F722" si="64">IF(AND(E659=1,D659&lt;=20000),D659*2,IF(D659&lt;=10000,D659*(1+41/67),IF(D659&lt;=20000,D659*(1+2/3),IF(D659&lt;=50000,D659*(2),D659*(2+1/3))))+IF(AND(D659&gt;9000,D659&lt;=10000),(D659-9000)*(110/201),0)+IF(AND(D659&gt;18000,D659&lt;=20000),(D659-18000)*(3+1/3),0)+IF(AND(D659&gt;45000,D659&lt;=50000),(D659-45000)*(3+1/3),0))</f>
        <v>1468.4776119402984</v>
      </c>
      <c r="H659" s="25">
        <f t="shared" ref="H659:H722" ca="1" si="65">ROUND(OFFSET($G$6,C659,0)/OFFSET($F$6,C659,0)*F659,0)</f>
        <v>8221</v>
      </c>
      <c r="I659" s="7">
        <f t="shared" ref="I659:I722" ca="1" si="66">IF(H659&gt;0,C659*10+1,0)</f>
        <v>31</v>
      </c>
      <c r="J659" s="25">
        <f ca="1">IF(I659=0,0,COUNTIF(I$19:$I659,C659*10+1))</f>
        <v>338</v>
      </c>
      <c r="K659" s="20">
        <f t="shared" ref="K659:K722" ca="1" si="67">IF(J659=1,OFFSET($G$6,C659,0)-OFFSET($H$6,C659,0),0)</f>
        <v>0</v>
      </c>
      <c r="L659" s="23">
        <f t="shared" ref="L659:L722" ca="1" si="68">H659+K659</f>
        <v>8221</v>
      </c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</row>
    <row r="660" spans="1:44" x14ac:dyDescent="0.2">
      <c r="A660" s="14">
        <f>Daten!A660</f>
        <v>31642</v>
      </c>
      <c r="B660" s="7" t="str">
        <f>Daten!B660</f>
        <v xml:space="preserve">Pillichsdorf                                      </v>
      </c>
      <c r="C660" s="14">
        <f t="shared" si="63"/>
        <v>3</v>
      </c>
      <c r="D660" s="8">
        <f>Daten!E660</f>
        <v>1267</v>
      </c>
      <c r="E660" s="9">
        <f>Daten!D660</f>
        <v>0</v>
      </c>
      <c r="F660" s="8">
        <f t="shared" si="64"/>
        <v>2042.3283582089553</v>
      </c>
      <c r="H660" s="25">
        <f t="shared" ca="1" si="65"/>
        <v>11433</v>
      </c>
      <c r="I660" s="7">
        <f t="shared" ca="1" si="66"/>
        <v>31</v>
      </c>
      <c r="J660" s="25">
        <f ca="1">IF(I660=0,0,COUNTIF(I$19:$I660,C660*10+1))</f>
        <v>339</v>
      </c>
      <c r="K660" s="20">
        <f t="shared" ca="1" si="67"/>
        <v>0</v>
      </c>
      <c r="L660" s="23">
        <f t="shared" ca="1" si="68"/>
        <v>11433</v>
      </c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</row>
    <row r="661" spans="1:44" x14ac:dyDescent="0.2">
      <c r="A661" s="14">
        <f>Daten!A661</f>
        <v>31644</v>
      </c>
      <c r="B661" s="7" t="str">
        <f>Daten!B661</f>
        <v xml:space="preserve">Poysdorf                                          </v>
      </c>
      <c r="C661" s="14">
        <f t="shared" si="63"/>
        <v>3</v>
      </c>
      <c r="D661" s="8">
        <f>Daten!E661</f>
        <v>5643</v>
      </c>
      <c r="E661" s="9">
        <f>Daten!D661</f>
        <v>0</v>
      </c>
      <c r="F661" s="8">
        <f t="shared" si="64"/>
        <v>9096.1791044776128</v>
      </c>
      <c r="H661" s="25">
        <f t="shared" ca="1" si="65"/>
        <v>50920</v>
      </c>
      <c r="I661" s="7">
        <f t="shared" ca="1" si="66"/>
        <v>31</v>
      </c>
      <c r="J661" s="25">
        <f ca="1">IF(I661=0,0,COUNTIF(I$19:$I661,C661*10+1))</f>
        <v>340</v>
      </c>
      <c r="K661" s="20">
        <f t="shared" ca="1" si="67"/>
        <v>0</v>
      </c>
      <c r="L661" s="23">
        <f t="shared" ca="1" si="68"/>
        <v>50920</v>
      </c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</row>
    <row r="662" spans="1:44" x14ac:dyDescent="0.2">
      <c r="A662" s="14">
        <f>Daten!A662</f>
        <v>31645</v>
      </c>
      <c r="B662" s="7" t="str">
        <f>Daten!B662</f>
        <v xml:space="preserve">Rabensburg                                        </v>
      </c>
      <c r="C662" s="14">
        <f t="shared" si="63"/>
        <v>3</v>
      </c>
      <c r="D662" s="8">
        <f>Daten!E662</f>
        <v>1064</v>
      </c>
      <c r="E662" s="9">
        <f>Daten!D662</f>
        <v>0</v>
      </c>
      <c r="F662" s="8">
        <f t="shared" si="64"/>
        <v>1715.1044776119402</v>
      </c>
      <c r="H662" s="25">
        <f t="shared" ca="1" si="65"/>
        <v>9601</v>
      </c>
      <c r="I662" s="7">
        <f t="shared" ca="1" si="66"/>
        <v>31</v>
      </c>
      <c r="J662" s="25">
        <f ca="1">IF(I662=0,0,COUNTIF(I$19:$I662,C662*10+1))</f>
        <v>341</v>
      </c>
      <c r="K662" s="20">
        <f t="shared" ca="1" si="67"/>
        <v>0</v>
      </c>
      <c r="L662" s="23">
        <f t="shared" ca="1" si="68"/>
        <v>9601</v>
      </c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</row>
    <row r="663" spans="1:44" x14ac:dyDescent="0.2">
      <c r="A663" s="14">
        <f>Daten!A663</f>
        <v>31646</v>
      </c>
      <c r="B663" s="7" t="str">
        <f>Daten!B663</f>
        <v xml:space="preserve">Schrattenberg                                     </v>
      </c>
      <c r="C663" s="14">
        <f t="shared" si="63"/>
        <v>3</v>
      </c>
      <c r="D663" s="8">
        <f>Daten!E663</f>
        <v>840</v>
      </c>
      <c r="E663" s="9">
        <f>Daten!D663</f>
        <v>0</v>
      </c>
      <c r="F663" s="8">
        <f t="shared" si="64"/>
        <v>1354.0298507462687</v>
      </c>
      <c r="H663" s="25">
        <f t="shared" ca="1" si="65"/>
        <v>7580</v>
      </c>
      <c r="I663" s="7">
        <f t="shared" ca="1" si="66"/>
        <v>31</v>
      </c>
      <c r="J663" s="25">
        <f ca="1">IF(I663=0,0,COUNTIF(I$19:$I663,C663*10+1))</f>
        <v>342</v>
      </c>
      <c r="K663" s="20">
        <f t="shared" ca="1" si="67"/>
        <v>0</v>
      </c>
      <c r="L663" s="23">
        <f t="shared" ca="1" si="68"/>
        <v>7580</v>
      </c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</row>
    <row r="664" spans="1:44" x14ac:dyDescent="0.2">
      <c r="A664" s="14">
        <f>Daten!A664</f>
        <v>31649</v>
      </c>
      <c r="B664" s="7" t="str">
        <f>Daten!B664</f>
        <v xml:space="preserve">Staatz                                            </v>
      </c>
      <c r="C664" s="14">
        <f t="shared" si="63"/>
        <v>3</v>
      </c>
      <c r="D664" s="8">
        <f>Daten!E664</f>
        <v>1933</v>
      </c>
      <c r="E664" s="9">
        <f>Daten!D664</f>
        <v>0</v>
      </c>
      <c r="F664" s="8">
        <f t="shared" si="64"/>
        <v>3115.8805970149256</v>
      </c>
      <c r="H664" s="25">
        <f t="shared" ca="1" si="65"/>
        <v>17443</v>
      </c>
      <c r="I664" s="7">
        <f t="shared" ca="1" si="66"/>
        <v>31</v>
      </c>
      <c r="J664" s="25">
        <f ca="1">IF(I664=0,0,COUNTIF(I$19:$I664,C664*10+1))</f>
        <v>343</v>
      </c>
      <c r="K664" s="20">
        <f t="shared" ca="1" si="67"/>
        <v>0</v>
      </c>
      <c r="L664" s="23">
        <f t="shared" ca="1" si="68"/>
        <v>17443</v>
      </c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</row>
    <row r="665" spans="1:44" x14ac:dyDescent="0.2">
      <c r="A665" s="14">
        <f>Daten!A665</f>
        <v>31650</v>
      </c>
      <c r="B665" s="7" t="str">
        <f>Daten!B665</f>
        <v xml:space="preserve">Stronsdorf                                        </v>
      </c>
      <c r="C665" s="14">
        <f t="shared" si="63"/>
        <v>3</v>
      </c>
      <c r="D665" s="8">
        <f>Daten!E665</f>
        <v>1568</v>
      </c>
      <c r="E665" s="9">
        <f>Daten!D665</f>
        <v>0</v>
      </c>
      <c r="F665" s="8">
        <f t="shared" si="64"/>
        <v>2527.5223880597014</v>
      </c>
      <c r="H665" s="25">
        <f t="shared" ca="1" si="65"/>
        <v>14149</v>
      </c>
      <c r="I665" s="7">
        <f t="shared" ca="1" si="66"/>
        <v>31</v>
      </c>
      <c r="J665" s="25">
        <f ca="1">IF(I665=0,0,COUNTIF(I$19:$I665,C665*10+1))</f>
        <v>344</v>
      </c>
      <c r="K665" s="20">
        <f t="shared" ca="1" si="67"/>
        <v>0</v>
      </c>
      <c r="L665" s="23">
        <f t="shared" ca="1" si="68"/>
        <v>14149</v>
      </c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</row>
    <row r="666" spans="1:44" x14ac:dyDescent="0.2">
      <c r="A666" s="14">
        <f>Daten!A666</f>
        <v>31651</v>
      </c>
      <c r="B666" s="7" t="str">
        <f>Daten!B666</f>
        <v xml:space="preserve">Ulrichskirchen-Schleinbach                        </v>
      </c>
      <c r="C666" s="14">
        <f t="shared" si="63"/>
        <v>3</v>
      </c>
      <c r="D666" s="8">
        <f>Daten!E666</f>
        <v>2667</v>
      </c>
      <c r="E666" s="9">
        <f>Daten!D666</f>
        <v>0</v>
      </c>
      <c r="F666" s="8">
        <f t="shared" si="64"/>
        <v>4299.0447761194027</v>
      </c>
      <c r="H666" s="25">
        <f t="shared" ca="1" si="65"/>
        <v>24066</v>
      </c>
      <c r="I666" s="7">
        <f t="shared" ca="1" si="66"/>
        <v>31</v>
      </c>
      <c r="J666" s="25">
        <f ca="1">IF(I666=0,0,COUNTIF(I$19:$I666,C666*10+1))</f>
        <v>345</v>
      </c>
      <c r="K666" s="20">
        <f t="shared" ca="1" si="67"/>
        <v>0</v>
      </c>
      <c r="L666" s="23">
        <f t="shared" ca="1" si="68"/>
        <v>24066</v>
      </c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</row>
    <row r="667" spans="1:44" x14ac:dyDescent="0.2">
      <c r="A667" s="14">
        <f>Daten!A667</f>
        <v>31652</v>
      </c>
      <c r="B667" s="7" t="str">
        <f>Daten!B667</f>
        <v xml:space="preserve">Unterstinkenbrunn                                 </v>
      </c>
      <c r="C667" s="14">
        <f t="shared" si="63"/>
        <v>3</v>
      </c>
      <c r="D667" s="8">
        <f>Daten!E667</f>
        <v>560</v>
      </c>
      <c r="E667" s="9">
        <f>Daten!D667</f>
        <v>0</v>
      </c>
      <c r="F667" s="8">
        <f t="shared" si="64"/>
        <v>902.68656716417911</v>
      </c>
      <c r="H667" s="25">
        <f t="shared" ca="1" si="65"/>
        <v>5053</v>
      </c>
      <c r="I667" s="7">
        <f t="shared" ca="1" si="66"/>
        <v>31</v>
      </c>
      <c r="J667" s="25">
        <f ca="1">IF(I667=0,0,COUNTIF(I$19:$I667,C667*10+1))</f>
        <v>346</v>
      </c>
      <c r="K667" s="20">
        <f t="shared" ca="1" si="67"/>
        <v>0</v>
      </c>
      <c r="L667" s="23">
        <f t="shared" ca="1" si="68"/>
        <v>5053</v>
      </c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</row>
    <row r="668" spans="1:44" x14ac:dyDescent="0.2">
      <c r="A668" s="14">
        <f>Daten!A668</f>
        <v>31653</v>
      </c>
      <c r="B668" s="7" t="str">
        <f>Daten!B668</f>
        <v xml:space="preserve">Wildendürnbach                                   </v>
      </c>
      <c r="C668" s="14">
        <f t="shared" si="63"/>
        <v>3</v>
      </c>
      <c r="D668" s="8">
        <f>Daten!E668</f>
        <v>1553</v>
      </c>
      <c r="E668" s="9">
        <f>Daten!D668</f>
        <v>0</v>
      </c>
      <c r="F668" s="8">
        <f t="shared" si="64"/>
        <v>2503.3432835820895</v>
      </c>
      <c r="H668" s="25">
        <f t="shared" ca="1" si="65"/>
        <v>14014</v>
      </c>
      <c r="I668" s="7">
        <f t="shared" ca="1" si="66"/>
        <v>31</v>
      </c>
      <c r="J668" s="25">
        <f ca="1">IF(I668=0,0,COUNTIF(I$19:$I668,C668*10+1))</f>
        <v>347</v>
      </c>
      <c r="K668" s="20">
        <f t="shared" ca="1" si="67"/>
        <v>0</v>
      </c>
      <c r="L668" s="23">
        <f t="shared" ca="1" si="68"/>
        <v>14014</v>
      </c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</row>
    <row r="669" spans="1:44" x14ac:dyDescent="0.2">
      <c r="A669" s="14">
        <f>Daten!A669</f>
        <v>31654</v>
      </c>
      <c r="B669" s="7" t="str">
        <f>Daten!B669</f>
        <v xml:space="preserve">Wilfersdorf                                       </v>
      </c>
      <c r="C669" s="14">
        <f t="shared" si="63"/>
        <v>3</v>
      </c>
      <c r="D669" s="8">
        <f>Daten!E669</f>
        <v>2085</v>
      </c>
      <c r="E669" s="9">
        <f>Daten!D669</f>
        <v>0</v>
      </c>
      <c r="F669" s="8">
        <f t="shared" si="64"/>
        <v>3360.8955223880598</v>
      </c>
      <c r="H669" s="25">
        <f t="shared" ca="1" si="65"/>
        <v>18814</v>
      </c>
      <c r="I669" s="7">
        <f t="shared" ca="1" si="66"/>
        <v>31</v>
      </c>
      <c r="J669" s="25">
        <f ca="1">IF(I669=0,0,COUNTIF(I$19:$I669,C669*10+1))</f>
        <v>348</v>
      </c>
      <c r="K669" s="20">
        <f t="shared" ca="1" si="67"/>
        <v>0</v>
      </c>
      <c r="L669" s="23">
        <f t="shared" ca="1" si="68"/>
        <v>18814</v>
      </c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</row>
    <row r="670" spans="1:44" x14ac:dyDescent="0.2">
      <c r="A670" s="14">
        <f>Daten!A670</f>
        <v>31655</v>
      </c>
      <c r="B670" s="7" t="str">
        <f>Daten!B670</f>
        <v xml:space="preserve">Wolkersdorf im Weinviertel                        </v>
      </c>
      <c r="C670" s="14">
        <f t="shared" si="63"/>
        <v>3</v>
      </c>
      <c r="D670" s="8">
        <f>Daten!E670</f>
        <v>7487</v>
      </c>
      <c r="E670" s="9">
        <f>Daten!D670</f>
        <v>0</v>
      </c>
      <c r="F670" s="8">
        <f t="shared" si="64"/>
        <v>12068.597014925374</v>
      </c>
      <c r="H670" s="25">
        <f t="shared" ca="1" si="65"/>
        <v>67560</v>
      </c>
      <c r="I670" s="7">
        <f t="shared" ca="1" si="66"/>
        <v>31</v>
      </c>
      <c r="J670" s="25">
        <f ca="1">IF(I670=0,0,COUNTIF(I$19:$I670,C670*10+1))</f>
        <v>349</v>
      </c>
      <c r="K670" s="20">
        <f t="shared" ca="1" si="67"/>
        <v>0</v>
      </c>
      <c r="L670" s="23">
        <f t="shared" ca="1" si="68"/>
        <v>67560</v>
      </c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</row>
    <row r="671" spans="1:44" x14ac:dyDescent="0.2">
      <c r="A671" s="14">
        <f>Daten!A671</f>
        <v>31658</v>
      </c>
      <c r="B671" s="7" t="str">
        <f>Daten!B671</f>
        <v xml:space="preserve">Ottenthal                                         </v>
      </c>
      <c r="C671" s="14">
        <f t="shared" si="63"/>
        <v>3</v>
      </c>
      <c r="D671" s="8">
        <f>Daten!E671</f>
        <v>523</v>
      </c>
      <c r="E671" s="9">
        <f>Daten!D671</f>
        <v>0</v>
      </c>
      <c r="F671" s="8">
        <f t="shared" si="64"/>
        <v>843.04477611940297</v>
      </c>
      <c r="H671" s="25">
        <f t="shared" ca="1" si="65"/>
        <v>4719</v>
      </c>
      <c r="I671" s="7">
        <f t="shared" ca="1" si="66"/>
        <v>31</v>
      </c>
      <c r="J671" s="25">
        <f ca="1">IF(I671=0,0,COUNTIF(I$19:$I671,C671*10+1))</f>
        <v>350</v>
      </c>
      <c r="K671" s="20">
        <f t="shared" ca="1" si="67"/>
        <v>0</v>
      </c>
      <c r="L671" s="23">
        <f t="shared" ca="1" si="68"/>
        <v>4719</v>
      </c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</row>
    <row r="672" spans="1:44" x14ac:dyDescent="0.2">
      <c r="A672" s="14">
        <f>Daten!A672</f>
        <v>31701</v>
      </c>
      <c r="B672" s="7" t="str">
        <f>Daten!B672</f>
        <v xml:space="preserve">Achau                                             </v>
      </c>
      <c r="C672" s="14">
        <f t="shared" si="63"/>
        <v>3</v>
      </c>
      <c r="D672" s="8">
        <f>Daten!E672</f>
        <v>1666</v>
      </c>
      <c r="E672" s="9">
        <f>Daten!D672</f>
        <v>0</v>
      </c>
      <c r="F672" s="8">
        <f t="shared" si="64"/>
        <v>2685.4925373134329</v>
      </c>
      <c r="H672" s="25">
        <f t="shared" ca="1" si="65"/>
        <v>15033</v>
      </c>
      <c r="I672" s="7">
        <f t="shared" ca="1" si="66"/>
        <v>31</v>
      </c>
      <c r="J672" s="25">
        <f ca="1">IF(I672=0,0,COUNTIF(I$19:$I672,C672*10+1))</f>
        <v>351</v>
      </c>
      <c r="K672" s="20">
        <f t="shared" ca="1" si="67"/>
        <v>0</v>
      </c>
      <c r="L672" s="23">
        <f t="shared" ca="1" si="68"/>
        <v>15033</v>
      </c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</row>
    <row r="673" spans="1:44" x14ac:dyDescent="0.2">
      <c r="A673" s="14">
        <f>Daten!A673</f>
        <v>31702</v>
      </c>
      <c r="B673" s="7" t="str">
        <f>Daten!B673</f>
        <v xml:space="preserve">Biedermannsdorf                                   </v>
      </c>
      <c r="C673" s="14">
        <f t="shared" si="63"/>
        <v>3</v>
      </c>
      <c r="D673" s="8">
        <f>Daten!E673</f>
        <v>3150</v>
      </c>
      <c r="E673" s="9">
        <f>Daten!D673</f>
        <v>0</v>
      </c>
      <c r="F673" s="8">
        <f t="shared" si="64"/>
        <v>5077.6119402985078</v>
      </c>
      <c r="H673" s="25">
        <f t="shared" ca="1" si="65"/>
        <v>28425</v>
      </c>
      <c r="I673" s="7">
        <f t="shared" ca="1" si="66"/>
        <v>31</v>
      </c>
      <c r="J673" s="25">
        <f ca="1">IF(I673=0,0,COUNTIF(I$19:$I673,C673*10+1))</f>
        <v>352</v>
      </c>
      <c r="K673" s="20">
        <f t="shared" ca="1" si="67"/>
        <v>0</v>
      </c>
      <c r="L673" s="23">
        <f t="shared" ca="1" si="68"/>
        <v>28425</v>
      </c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</row>
    <row r="674" spans="1:44" x14ac:dyDescent="0.2">
      <c r="A674" s="14">
        <f>Daten!A674</f>
        <v>31703</v>
      </c>
      <c r="B674" s="7" t="str">
        <f>Daten!B674</f>
        <v xml:space="preserve">Breitenfurt bei Wien                              </v>
      </c>
      <c r="C674" s="14">
        <f t="shared" si="63"/>
        <v>3</v>
      </c>
      <c r="D674" s="8">
        <f>Daten!E674</f>
        <v>6004</v>
      </c>
      <c r="E674" s="9">
        <f>Daten!D674</f>
        <v>0</v>
      </c>
      <c r="F674" s="8">
        <f t="shared" si="64"/>
        <v>9678.0895522388055</v>
      </c>
      <c r="H674" s="25">
        <f t="shared" ca="1" si="65"/>
        <v>54178</v>
      </c>
      <c r="I674" s="7">
        <f t="shared" ca="1" si="66"/>
        <v>31</v>
      </c>
      <c r="J674" s="25">
        <f ca="1">IF(I674=0,0,COUNTIF(I$19:$I674,C674*10+1))</f>
        <v>353</v>
      </c>
      <c r="K674" s="20">
        <f t="shared" ca="1" si="67"/>
        <v>0</v>
      </c>
      <c r="L674" s="23">
        <f t="shared" ca="1" si="68"/>
        <v>54178</v>
      </c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</row>
    <row r="675" spans="1:44" x14ac:dyDescent="0.2">
      <c r="A675" s="14">
        <f>Daten!A675</f>
        <v>31704</v>
      </c>
      <c r="B675" s="7" t="str">
        <f>Daten!B675</f>
        <v xml:space="preserve">Brunn am Gebirge                                  </v>
      </c>
      <c r="C675" s="14">
        <f t="shared" si="63"/>
        <v>3</v>
      </c>
      <c r="D675" s="8">
        <f>Daten!E675</f>
        <v>12291</v>
      </c>
      <c r="E675" s="9">
        <f>Daten!D675</f>
        <v>0</v>
      </c>
      <c r="F675" s="8">
        <f t="shared" si="64"/>
        <v>20485</v>
      </c>
      <c r="H675" s="25">
        <f t="shared" ca="1" si="65"/>
        <v>114675</v>
      </c>
      <c r="I675" s="7">
        <f t="shared" ca="1" si="66"/>
        <v>31</v>
      </c>
      <c r="J675" s="25">
        <f ca="1">IF(I675=0,0,COUNTIF(I$19:$I675,C675*10+1))</f>
        <v>354</v>
      </c>
      <c r="K675" s="20">
        <f t="shared" ca="1" si="67"/>
        <v>0</v>
      </c>
      <c r="L675" s="23">
        <f t="shared" ca="1" si="68"/>
        <v>114675</v>
      </c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</row>
    <row r="676" spans="1:44" x14ac:dyDescent="0.2">
      <c r="A676" s="14">
        <f>Daten!A676</f>
        <v>31706</v>
      </c>
      <c r="B676" s="7" t="str">
        <f>Daten!B676</f>
        <v xml:space="preserve">Gaaden                                            </v>
      </c>
      <c r="C676" s="14">
        <f t="shared" si="63"/>
        <v>3</v>
      </c>
      <c r="D676" s="8">
        <f>Daten!E676</f>
        <v>1600</v>
      </c>
      <c r="E676" s="9">
        <f>Daten!D676</f>
        <v>0</v>
      </c>
      <c r="F676" s="8">
        <f t="shared" si="64"/>
        <v>2579.1044776119402</v>
      </c>
      <c r="H676" s="25">
        <f t="shared" ca="1" si="65"/>
        <v>14438</v>
      </c>
      <c r="I676" s="7">
        <f t="shared" ca="1" si="66"/>
        <v>31</v>
      </c>
      <c r="J676" s="25">
        <f ca="1">IF(I676=0,0,COUNTIF(I$19:$I676,C676*10+1))</f>
        <v>355</v>
      </c>
      <c r="K676" s="20">
        <f t="shared" ca="1" si="67"/>
        <v>0</v>
      </c>
      <c r="L676" s="23">
        <f t="shared" ca="1" si="68"/>
        <v>14438</v>
      </c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</row>
    <row r="677" spans="1:44" x14ac:dyDescent="0.2">
      <c r="A677" s="14">
        <f>Daten!A677</f>
        <v>31707</v>
      </c>
      <c r="B677" s="7" t="str">
        <f>Daten!B677</f>
        <v xml:space="preserve">Gießhübl                                        </v>
      </c>
      <c r="C677" s="14">
        <f t="shared" si="63"/>
        <v>3</v>
      </c>
      <c r="D677" s="8">
        <f>Daten!E677</f>
        <v>2473</v>
      </c>
      <c r="E677" s="9">
        <f>Daten!D677</f>
        <v>0</v>
      </c>
      <c r="F677" s="8">
        <f t="shared" si="64"/>
        <v>3986.3283582089553</v>
      </c>
      <c r="H677" s="25">
        <f t="shared" ca="1" si="65"/>
        <v>22315</v>
      </c>
      <c r="I677" s="7">
        <f t="shared" ca="1" si="66"/>
        <v>31</v>
      </c>
      <c r="J677" s="25">
        <f ca="1">IF(I677=0,0,COUNTIF(I$19:$I677,C677*10+1))</f>
        <v>356</v>
      </c>
      <c r="K677" s="20">
        <f t="shared" ca="1" si="67"/>
        <v>0</v>
      </c>
      <c r="L677" s="23">
        <f t="shared" ca="1" si="68"/>
        <v>22315</v>
      </c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</row>
    <row r="678" spans="1:44" x14ac:dyDescent="0.2">
      <c r="A678" s="14">
        <f>Daten!A678</f>
        <v>31709</v>
      </c>
      <c r="B678" s="7" t="str">
        <f>Daten!B678</f>
        <v xml:space="preserve">Gumpoldskirchen                                   </v>
      </c>
      <c r="C678" s="14">
        <f t="shared" si="63"/>
        <v>3</v>
      </c>
      <c r="D678" s="8">
        <f>Daten!E678</f>
        <v>4024</v>
      </c>
      <c r="E678" s="9">
        <f>Daten!D678</f>
        <v>0</v>
      </c>
      <c r="F678" s="8">
        <f t="shared" si="64"/>
        <v>6486.4477611940301</v>
      </c>
      <c r="H678" s="25">
        <f t="shared" ca="1" si="65"/>
        <v>36311</v>
      </c>
      <c r="I678" s="7">
        <f t="shared" ca="1" si="66"/>
        <v>31</v>
      </c>
      <c r="J678" s="25">
        <f ca="1">IF(I678=0,0,COUNTIF(I$19:$I678,C678*10+1))</f>
        <v>357</v>
      </c>
      <c r="K678" s="20">
        <f t="shared" ca="1" si="67"/>
        <v>0</v>
      </c>
      <c r="L678" s="23">
        <f t="shared" ca="1" si="68"/>
        <v>36311</v>
      </c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</row>
    <row r="679" spans="1:44" x14ac:dyDescent="0.2">
      <c r="A679" s="14">
        <f>Daten!A679</f>
        <v>31710</v>
      </c>
      <c r="B679" s="7" t="str">
        <f>Daten!B679</f>
        <v xml:space="preserve">Guntramsdorf                                      </v>
      </c>
      <c r="C679" s="14">
        <f t="shared" si="63"/>
        <v>3</v>
      </c>
      <c r="D679" s="8">
        <f>Daten!E679</f>
        <v>9336</v>
      </c>
      <c r="E679" s="9">
        <f>Daten!D679</f>
        <v>0</v>
      </c>
      <c r="F679" s="8">
        <f t="shared" si="64"/>
        <v>15232.955223880597</v>
      </c>
      <c r="H679" s="25">
        <f t="shared" ca="1" si="65"/>
        <v>85274</v>
      </c>
      <c r="I679" s="7">
        <f t="shared" ca="1" si="66"/>
        <v>31</v>
      </c>
      <c r="J679" s="25">
        <f ca="1">IF(I679=0,0,COUNTIF(I$19:$I679,C679*10+1))</f>
        <v>358</v>
      </c>
      <c r="K679" s="20">
        <f t="shared" ca="1" si="67"/>
        <v>0</v>
      </c>
      <c r="L679" s="23">
        <f t="shared" ca="1" si="68"/>
        <v>85274</v>
      </c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</row>
    <row r="680" spans="1:44" x14ac:dyDescent="0.2">
      <c r="A680" s="14">
        <f>Daten!A680</f>
        <v>31711</v>
      </c>
      <c r="B680" s="7" t="str">
        <f>Daten!B680</f>
        <v xml:space="preserve">Hennersdorf                                       </v>
      </c>
      <c r="C680" s="14">
        <f t="shared" si="63"/>
        <v>3</v>
      </c>
      <c r="D680" s="8">
        <f>Daten!E680</f>
        <v>1554</v>
      </c>
      <c r="E680" s="9">
        <f>Daten!D680</f>
        <v>0</v>
      </c>
      <c r="F680" s="8">
        <f t="shared" si="64"/>
        <v>2504.9552238805968</v>
      </c>
      <c r="H680" s="25">
        <f t="shared" ca="1" si="65"/>
        <v>14023</v>
      </c>
      <c r="I680" s="7">
        <f t="shared" ca="1" si="66"/>
        <v>31</v>
      </c>
      <c r="J680" s="25">
        <f ca="1">IF(I680=0,0,COUNTIF(I$19:$I680,C680*10+1))</f>
        <v>359</v>
      </c>
      <c r="K680" s="20">
        <f t="shared" ca="1" si="67"/>
        <v>0</v>
      </c>
      <c r="L680" s="23">
        <f t="shared" ca="1" si="68"/>
        <v>14023</v>
      </c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</row>
    <row r="681" spans="1:44" x14ac:dyDescent="0.2">
      <c r="A681" s="14">
        <f>Daten!A681</f>
        <v>31712</v>
      </c>
      <c r="B681" s="7" t="str">
        <f>Daten!B681</f>
        <v xml:space="preserve">Hinterbrühl                                      </v>
      </c>
      <c r="C681" s="14">
        <f t="shared" si="63"/>
        <v>3</v>
      </c>
      <c r="D681" s="8">
        <f>Daten!E681</f>
        <v>3911</v>
      </c>
      <c r="E681" s="9">
        <f>Daten!D681</f>
        <v>0</v>
      </c>
      <c r="F681" s="8">
        <f t="shared" si="64"/>
        <v>6304.2985074626868</v>
      </c>
      <c r="H681" s="25">
        <f t="shared" ca="1" si="65"/>
        <v>35292</v>
      </c>
      <c r="I681" s="7">
        <f t="shared" ca="1" si="66"/>
        <v>31</v>
      </c>
      <c r="J681" s="25">
        <f ca="1">IF(I681=0,0,COUNTIF(I$19:$I681,C681*10+1))</f>
        <v>360</v>
      </c>
      <c r="K681" s="20">
        <f t="shared" ca="1" si="67"/>
        <v>0</v>
      </c>
      <c r="L681" s="23">
        <f t="shared" ca="1" si="68"/>
        <v>35292</v>
      </c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</row>
    <row r="682" spans="1:44" x14ac:dyDescent="0.2">
      <c r="A682" s="14">
        <f>Daten!A682</f>
        <v>31713</v>
      </c>
      <c r="B682" s="7" t="str">
        <f>Daten!B682</f>
        <v xml:space="preserve">Kaltenleutgeben                                   </v>
      </c>
      <c r="C682" s="14">
        <f t="shared" si="63"/>
        <v>3</v>
      </c>
      <c r="D682" s="8">
        <f>Daten!E682</f>
        <v>3318</v>
      </c>
      <c r="E682" s="9">
        <f>Daten!D682</f>
        <v>0</v>
      </c>
      <c r="F682" s="8">
        <f t="shared" si="64"/>
        <v>5348.4179104477607</v>
      </c>
      <c r="H682" s="25">
        <f t="shared" ca="1" si="65"/>
        <v>29940</v>
      </c>
      <c r="I682" s="7">
        <f t="shared" ca="1" si="66"/>
        <v>31</v>
      </c>
      <c r="J682" s="25">
        <f ca="1">IF(I682=0,0,COUNTIF(I$19:$I682,C682*10+1))</f>
        <v>361</v>
      </c>
      <c r="K682" s="20">
        <f t="shared" ca="1" si="67"/>
        <v>0</v>
      </c>
      <c r="L682" s="23">
        <f t="shared" ca="1" si="68"/>
        <v>29940</v>
      </c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</row>
    <row r="683" spans="1:44" x14ac:dyDescent="0.2">
      <c r="A683" s="14">
        <f>Daten!A683</f>
        <v>31714</v>
      </c>
      <c r="B683" s="7" t="str">
        <f>Daten!B683</f>
        <v xml:space="preserve">Laab im Walde                                     </v>
      </c>
      <c r="C683" s="14">
        <f t="shared" si="63"/>
        <v>3</v>
      </c>
      <c r="D683" s="8">
        <f>Daten!E683</f>
        <v>1117</v>
      </c>
      <c r="E683" s="9">
        <f>Daten!D683</f>
        <v>0</v>
      </c>
      <c r="F683" s="8">
        <f t="shared" si="64"/>
        <v>1800.5373134328358</v>
      </c>
      <c r="H683" s="25">
        <f t="shared" ca="1" si="65"/>
        <v>10079</v>
      </c>
      <c r="I683" s="7">
        <f t="shared" ca="1" si="66"/>
        <v>31</v>
      </c>
      <c r="J683" s="25">
        <f ca="1">IF(I683=0,0,COUNTIF(I$19:$I683,C683*10+1))</f>
        <v>362</v>
      </c>
      <c r="K683" s="20">
        <f t="shared" ca="1" si="67"/>
        <v>0</v>
      </c>
      <c r="L683" s="23">
        <f t="shared" ca="1" si="68"/>
        <v>10079</v>
      </c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</row>
    <row r="684" spans="1:44" x14ac:dyDescent="0.2">
      <c r="A684" s="14">
        <f>Daten!A684</f>
        <v>31715</v>
      </c>
      <c r="B684" s="7" t="str">
        <f>Daten!B684</f>
        <v xml:space="preserve">Laxenburg                                         </v>
      </c>
      <c r="C684" s="14">
        <f t="shared" si="63"/>
        <v>3</v>
      </c>
      <c r="D684" s="8">
        <f>Daten!E684</f>
        <v>3070</v>
      </c>
      <c r="E684" s="9">
        <f>Daten!D684</f>
        <v>0</v>
      </c>
      <c r="F684" s="8">
        <f t="shared" si="64"/>
        <v>4948.6567164179105</v>
      </c>
      <c r="H684" s="25">
        <f t="shared" ca="1" si="65"/>
        <v>27703</v>
      </c>
      <c r="I684" s="7">
        <f t="shared" ca="1" si="66"/>
        <v>31</v>
      </c>
      <c r="J684" s="25">
        <f ca="1">IF(I684=0,0,COUNTIF(I$19:$I684,C684*10+1))</f>
        <v>363</v>
      </c>
      <c r="K684" s="20">
        <f t="shared" ca="1" si="67"/>
        <v>0</v>
      </c>
      <c r="L684" s="23">
        <f t="shared" ca="1" si="68"/>
        <v>27703</v>
      </c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</row>
    <row r="685" spans="1:44" x14ac:dyDescent="0.2">
      <c r="A685" s="14">
        <f>Daten!A685</f>
        <v>31716</v>
      </c>
      <c r="B685" s="7" t="str">
        <f>Daten!B685</f>
        <v xml:space="preserve">Maria Enzersdorf                                  </v>
      </c>
      <c r="C685" s="14">
        <f t="shared" si="63"/>
        <v>3</v>
      </c>
      <c r="D685" s="8">
        <f>Daten!E685</f>
        <v>8775</v>
      </c>
      <c r="E685" s="9">
        <f>Daten!D685</f>
        <v>0</v>
      </c>
      <c r="F685" s="8">
        <f t="shared" si="64"/>
        <v>14144.776119402984</v>
      </c>
      <c r="H685" s="25">
        <f t="shared" ca="1" si="65"/>
        <v>79183</v>
      </c>
      <c r="I685" s="7">
        <f t="shared" ca="1" si="66"/>
        <v>31</v>
      </c>
      <c r="J685" s="25">
        <f ca="1">IF(I685=0,0,COUNTIF(I$19:$I685,C685*10+1))</f>
        <v>364</v>
      </c>
      <c r="K685" s="20">
        <f t="shared" ca="1" si="67"/>
        <v>0</v>
      </c>
      <c r="L685" s="23">
        <f t="shared" ca="1" si="68"/>
        <v>79183</v>
      </c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</row>
    <row r="686" spans="1:44" x14ac:dyDescent="0.2">
      <c r="A686" s="14">
        <f>Daten!A686</f>
        <v>31717</v>
      </c>
      <c r="B686" s="7" t="str">
        <f>Daten!B686</f>
        <v xml:space="preserve">Mödling                                          </v>
      </c>
      <c r="C686" s="14">
        <f t="shared" si="63"/>
        <v>3</v>
      </c>
      <c r="D686" s="8">
        <f>Daten!E686</f>
        <v>20585</v>
      </c>
      <c r="E686" s="9">
        <f>Daten!D686</f>
        <v>0</v>
      </c>
      <c r="F686" s="8">
        <f t="shared" si="64"/>
        <v>41170</v>
      </c>
      <c r="H686" s="25">
        <f t="shared" ca="1" si="65"/>
        <v>230470</v>
      </c>
      <c r="I686" s="7">
        <f t="shared" ca="1" si="66"/>
        <v>31</v>
      </c>
      <c r="J686" s="25">
        <f ca="1">IF(I686=0,0,COUNTIF(I$19:$I686,C686*10+1))</f>
        <v>365</v>
      </c>
      <c r="K686" s="20">
        <f t="shared" ca="1" si="67"/>
        <v>0</v>
      </c>
      <c r="L686" s="23">
        <f t="shared" ca="1" si="68"/>
        <v>230470</v>
      </c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</row>
    <row r="687" spans="1:44" x14ac:dyDescent="0.2">
      <c r="A687" s="14">
        <f>Daten!A687</f>
        <v>31718</v>
      </c>
      <c r="B687" s="7" t="str">
        <f>Daten!B687</f>
        <v xml:space="preserve">Münchendorf                                      </v>
      </c>
      <c r="C687" s="14">
        <f t="shared" si="63"/>
        <v>3</v>
      </c>
      <c r="D687" s="8">
        <f>Daten!E687</f>
        <v>3210</v>
      </c>
      <c r="E687" s="9">
        <f>Daten!D687</f>
        <v>0</v>
      </c>
      <c r="F687" s="8">
        <f t="shared" si="64"/>
        <v>5174.3283582089553</v>
      </c>
      <c r="H687" s="25">
        <f t="shared" ca="1" si="65"/>
        <v>28966</v>
      </c>
      <c r="I687" s="7">
        <f t="shared" ca="1" si="66"/>
        <v>31</v>
      </c>
      <c r="J687" s="25">
        <f ca="1">IF(I687=0,0,COUNTIF(I$19:$I687,C687*10+1))</f>
        <v>366</v>
      </c>
      <c r="K687" s="20">
        <f t="shared" ca="1" si="67"/>
        <v>0</v>
      </c>
      <c r="L687" s="23">
        <f t="shared" ca="1" si="68"/>
        <v>28966</v>
      </c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</row>
    <row r="688" spans="1:44" x14ac:dyDescent="0.2">
      <c r="A688" s="14">
        <f>Daten!A688</f>
        <v>31719</v>
      </c>
      <c r="B688" s="7" t="str">
        <f>Daten!B688</f>
        <v xml:space="preserve">Perchtoldsdorf                                    </v>
      </c>
      <c r="C688" s="14">
        <f t="shared" si="63"/>
        <v>3</v>
      </c>
      <c r="D688" s="8">
        <f>Daten!E688</f>
        <v>14891</v>
      </c>
      <c r="E688" s="9">
        <f>Daten!D688</f>
        <v>0</v>
      </c>
      <c r="F688" s="8">
        <f t="shared" si="64"/>
        <v>24818.333333333332</v>
      </c>
      <c r="H688" s="25">
        <f t="shared" ca="1" si="65"/>
        <v>138933</v>
      </c>
      <c r="I688" s="7">
        <f t="shared" ca="1" si="66"/>
        <v>31</v>
      </c>
      <c r="J688" s="25">
        <f ca="1">IF(I688=0,0,COUNTIF(I$19:$I688,C688*10+1))</f>
        <v>367</v>
      </c>
      <c r="K688" s="20">
        <f t="shared" ca="1" si="67"/>
        <v>0</v>
      </c>
      <c r="L688" s="23">
        <f t="shared" ca="1" si="68"/>
        <v>138933</v>
      </c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</row>
    <row r="689" spans="1:44" x14ac:dyDescent="0.2">
      <c r="A689" s="14">
        <f>Daten!A689</f>
        <v>31723</v>
      </c>
      <c r="B689" s="7" t="str">
        <f>Daten!B689</f>
        <v xml:space="preserve">Vösendorf                                        </v>
      </c>
      <c r="C689" s="14">
        <f t="shared" si="63"/>
        <v>3</v>
      </c>
      <c r="D689" s="8">
        <f>Daten!E689</f>
        <v>7655</v>
      </c>
      <c r="E689" s="9">
        <f>Daten!D689</f>
        <v>0</v>
      </c>
      <c r="F689" s="8">
        <f t="shared" si="64"/>
        <v>12339.402985074626</v>
      </c>
      <c r="H689" s="25">
        <f t="shared" ca="1" si="65"/>
        <v>69076</v>
      </c>
      <c r="I689" s="7">
        <f t="shared" ca="1" si="66"/>
        <v>31</v>
      </c>
      <c r="J689" s="25">
        <f ca="1">IF(I689=0,0,COUNTIF(I$19:$I689,C689*10+1))</f>
        <v>368</v>
      </c>
      <c r="K689" s="20">
        <f t="shared" ca="1" si="67"/>
        <v>0</v>
      </c>
      <c r="L689" s="23">
        <f t="shared" ca="1" si="68"/>
        <v>69076</v>
      </c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</row>
    <row r="690" spans="1:44" x14ac:dyDescent="0.2">
      <c r="A690" s="14">
        <f>Daten!A690</f>
        <v>31725</v>
      </c>
      <c r="B690" s="7" t="str">
        <f>Daten!B690</f>
        <v xml:space="preserve">Wiener Neudorf                                    </v>
      </c>
      <c r="C690" s="14">
        <f t="shared" si="63"/>
        <v>3</v>
      </c>
      <c r="D690" s="8">
        <f>Daten!E690</f>
        <v>9619</v>
      </c>
      <c r="E690" s="9">
        <f>Daten!D690</f>
        <v>0</v>
      </c>
      <c r="F690" s="8">
        <f t="shared" si="64"/>
        <v>15844.009950248757</v>
      </c>
      <c r="H690" s="25">
        <f t="shared" ca="1" si="65"/>
        <v>88695</v>
      </c>
      <c r="I690" s="7">
        <f t="shared" ca="1" si="66"/>
        <v>31</v>
      </c>
      <c r="J690" s="25">
        <f ca="1">IF(I690=0,0,COUNTIF(I$19:$I690,C690*10+1))</f>
        <v>369</v>
      </c>
      <c r="K690" s="20">
        <f t="shared" ca="1" si="67"/>
        <v>0</v>
      </c>
      <c r="L690" s="23">
        <f t="shared" ca="1" si="68"/>
        <v>88695</v>
      </c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</row>
    <row r="691" spans="1:44" x14ac:dyDescent="0.2">
      <c r="A691" s="14">
        <f>Daten!A691</f>
        <v>31726</v>
      </c>
      <c r="B691" s="7" t="str">
        <f>Daten!B691</f>
        <v xml:space="preserve">Wienerwald                                        </v>
      </c>
      <c r="C691" s="14">
        <f t="shared" si="63"/>
        <v>3</v>
      </c>
      <c r="D691" s="8">
        <f>Daten!E691</f>
        <v>2922</v>
      </c>
      <c r="E691" s="9">
        <f>Daten!D691</f>
        <v>0</v>
      </c>
      <c r="F691" s="8">
        <f t="shared" si="64"/>
        <v>4710.0895522388064</v>
      </c>
      <c r="H691" s="25">
        <f t="shared" ca="1" si="65"/>
        <v>26367</v>
      </c>
      <c r="I691" s="7">
        <f t="shared" ca="1" si="66"/>
        <v>31</v>
      </c>
      <c r="J691" s="25">
        <f ca="1">IF(I691=0,0,COUNTIF(I$19:$I691,C691*10+1))</f>
        <v>370</v>
      </c>
      <c r="K691" s="20">
        <f t="shared" ca="1" si="67"/>
        <v>0</v>
      </c>
      <c r="L691" s="23">
        <f t="shared" ca="1" si="68"/>
        <v>26367</v>
      </c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</row>
    <row r="692" spans="1:44" x14ac:dyDescent="0.2">
      <c r="A692" s="14">
        <f>Daten!A692</f>
        <v>31801</v>
      </c>
      <c r="B692" s="7" t="str">
        <f>Daten!B692</f>
        <v xml:space="preserve">Altendorf                                         </v>
      </c>
      <c r="C692" s="14">
        <f t="shared" si="63"/>
        <v>3</v>
      </c>
      <c r="D692" s="8">
        <f>Daten!E692</f>
        <v>359</v>
      </c>
      <c r="E692" s="9">
        <f>Daten!D692</f>
        <v>0</v>
      </c>
      <c r="F692" s="8">
        <f t="shared" si="64"/>
        <v>578.68656716417911</v>
      </c>
      <c r="H692" s="25">
        <f t="shared" ca="1" si="65"/>
        <v>3239</v>
      </c>
      <c r="I692" s="7">
        <f t="shared" ca="1" si="66"/>
        <v>31</v>
      </c>
      <c r="J692" s="25">
        <f ca="1">IF(I692=0,0,COUNTIF(I$19:$I692,C692*10+1))</f>
        <v>371</v>
      </c>
      <c r="K692" s="20">
        <f t="shared" ca="1" si="67"/>
        <v>0</v>
      </c>
      <c r="L692" s="23">
        <f t="shared" ca="1" si="68"/>
        <v>3239</v>
      </c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</row>
    <row r="693" spans="1:44" x14ac:dyDescent="0.2">
      <c r="A693" s="14">
        <f>Daten!A693</f>
        <v>31802</v>
      </c>
      <c r="B693" s="7" t="str">
        <f>Daten!B693</f>
        <v xml:space="preserve">Aspang-Markt                                      </v>
      </c>
      <c r="C693" s="14">
        <f t="shared" si="63"/>
        <v>3</v>
      </c>
      <c r="D693" s="8">
        <f>Daten!E693</f>
        <v>1811</v>
      </c>
      <c r="E693" s="9">
        <f>Daten!D693</f>
        <v>0</v>
      </c>
      <c r="F693" s="8">
        <f t="shared" si="64"/>
        <v>2919.2238805970151</v>
      </c>
      <c r="H693" s="25">
        <f t="shared" ca="1" si="65"/>
        <v>16342</v>
      </c>
      <c r="I693" s="7">
        <f t="shared" ca="1" si="66"/>
        <v>31</v>
      </c>
      <c r="J693" s="25">
        <f ca="1">IF(I693=0,0,COUNTIF(I$19:$I693,C693*10+1))</f>
        <v>372</v>
      </c>
      <c r="K693" s="20">
        <f t="shared" ca="1" si="67"/>
        <v>0</v>
      </c>
      <c r="L693" s="23">
        <f t="shared" ca="1" si="68"/>
        <v>16342</v>
      </c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</row>
    <row r="694" spans="1:44" x14ac:dyDescent="0.2">
      <c r="A694" s="14">
        <f>Daten!A694</f>
        <v>31803</v>
      </c>
      <c r="B694" s="7" t="str">
        <f>Daten!B694</f>
        <v xml:space="preserve">Aspangberg-St. Peter                              </v>
      </c>
      <c r="C694" s="14">
        <f t="shared" si="63"/>
        <v>3</v>
      </c>
      <c r="D694" s="8">
        <f>Daten!E694</f>
        <v>1886</v>
      </c>
      <c r="E694" s="9">
        <f>Daten!D694</f>
        <v>0</v>
      </c>
      <c r="F694" s="8">
        <f t="shared" si="64"/>
        <v>3040.1194029850744</v>
      </c>
      <c r="H694" s="25">
        <f t="shared" ca="1" si="65"/>
        <v>17019</v>
      </c>
      <c r="I694" s="7">
        <f t="shared" ca="1" si="66"/>
        <v>31</v>
      </c>
      <c r="J694" s="25">
        <f ca="1">IF(I694=0,0,COUNTIF(I$19:$I694,C694*10+1))</f>
        <v>373</v>
      </c>
      <c r="K694" s="20">
        <f t="shared" ca="1" si="67"/>
        <v>0</v>
      </c>
      <c r="L694" s="23">
        <f t="shared" ca="1" si="68"/>
        <v>17019</v>
      </c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</row>
    <row r="695" spans="1:44" x14ac:dyDescent="0.2">
      <c r="A695" s="14">
        <f>Daten!A695</f>
        <v>31804</v>
      </c>
      <c r="B695" s="7" t="str">
        <f>Daten!B695</f>
        <v xml:space="preserve">Breitenau                                         </v>
      </c>
      <c r="C695" s="14">
        <f t="shared" si="63"/>
        <v>3</v>
      </c>
      <c r="D695" s="8">
        <f>Daten!E695</f>
        <v>1555</v>
      </c>
      <c r="E695" s="9">
        <f>Daten!D695</f>
        <v>0</v>
      </c>
      <c r="F695" s="8">
        <f t="shared" si="64"/>
        <v>2506.5671641791046</v>
      </c>
      <c r="H695" s="25">
        <f t="shared" ca="1" si="65"/>
        <v>14032</v>
      </c>
      <c r="I695" s="7">
        <f t="shared" ca="1" si="66"/>
        <v>31</v>
      </c>
      <c r="J695" s="25">
        <f ca="1">IF(I695=0,0,COUNTIF(I$19:$I695,C695*10+1))</f>
        <v>374</v>
      </c>
      <c r="K695" s="20">
        <f t="shared" ca="1" si="67"/>
        <v>0</v>
      </c>
      <c r="L695" s="23">
        <f t="shared" ca="1" si="68"/>
        <v>14032</v>
      </c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</row>
    <row r="696" spans="1:44" x14ac:dyDescent="0.2">
      <c r="A696" s="14">
        <f>Daten!A696</f>
        <v>31805</v>
      </c>
      <c r="B696" s="7" t="str">
        <f>Daten!B696</f>
        <v xml:space="preserve">Breitenstein                                      </v>
      </c>
      <c r="C696" s="14">
        <f t="shared" si="63"/>
        <v>3</v>
      </c>
      <c r="D696" s="8">
        <f>Daten!E696</f>
        <v>287</v>
      </c>
      <c r="E696" s="9">
        <f>Daten!D696</f>
        <v>0</v>
      </c>
      <c r="F696" s="8">
        <f t="shared" si="64"/>
        <v>462.62686567164178</v>
      </c>
      <c r="H696" s="25">
        <f t="shared" ca="1" si="65"/>
        <v>2590</v>
      </c>
      <c r="I696" s="7">
        <f t="shared" ca="1" si="66"/>
        <v>31</v>
      </c>
      <c r="J696" s="25">
        <f ca="1">IF(I696=0,0,COUNTIF(I$19:$I696,C696*10+1))</f>
        <v>375</v>
      </c>
      <c r="K696" s="20">
        <f t="shared" ca="1" si="67"/>
        <v>0</v>
      </c>
      <c r="L696" s="23">
        <f t="shared" ca="1" si="68"/>
        <v>2590</v>
      </c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</row>
    <row r="697" spans="1:44" x14ac:dyDescent="0.2">
      <c r="A697" s="14">
        <f>Daten!A697</f>
        <v>31806</v>
      </c>
      <c r="B697" s="7" t="str">
        <f>Daten!B697</f>
        <v xml:space="preserve">Buchbach                                          </v>
      </c>
      <c r="C697" s="14">
        <f t="shared" si="63"/>
        <v>3</v>
      </c>
      <c r="D697" s="8">
        <f>Daten!E697</f>
        <v>355</v>
      </c>
      <c r="E697" s="9">
        <f>Daten!D697</f>
        <v>0</v>
      </c>
      <c r="F697" s="8">
        <f t="shared" si="64"/>
        <v>572.2388059701492</v>
      </c>
      <c r="H697" s="25">
        <f t="shared" ca="1" si="65"/>
        <v>3203</v>
      </c>
      <c r="I697" s="7">
        <f t="shared" ca="1" si="66"/>
        <v>31</v>
      </c>
      <c r="J697" s="25">
        <f ca="1">IF(I697=0,0,COUNTIF(I$19:$I697,C697*10+1))</f>
        <v>376</v>
      </c>
      <c r="K697" s="20">
        <f t="shared" ca="1" si="67"/>
        <v>0</v>
      </c>
      <c r="L697" s="23">
        <f t="shared" ca="1" si="68"/>
        <v>3203</v>
      </c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</row>
    <row r="698" spans="1:44" x14ac:dyDescent="0.2">
      <c r="A698" s="14">
        <f>Daten!A698</f>
        <v>31807</v>
      </c>
      <c r="B698" s="7" t="str">
        <f>Daten!B698</f>
        <v xml:space="preserve">Edlitz                                            </v>
      </c>
      <c r="C698" s="14">
        <f t="shared" si="63"/>
        <v>3</v>
      </c>
      <c r="D698" s="8">
        <f>Daten!E698</f>
        <v>891</v>
      </c>
      <c r="E698" s="9">
        <f>Daten!D698</f>
        <v>0</v>
      </c>
      <c r="F698" s="8">
        <f t="shared" si="64"/>
        <v>1436.2388059701493</v>
      </c>
      <c r="H698" s="25">
        <f t="shared" ca="1" si="65"/>
        <v>8040</v>
      </c>
      <c r="I698" s="7">
        <f t="shared" ca="1" si="66"/>
        <v>31</v>
      </c>
      <c r="J698" s="25">
        <f ca="1">IF(I698=0,0,COUNTIF(I$19:$I698,C698*10+1))</f>
        <v>377</v>
      </c>
      <c r="K698" s="20">
        <f t="shared" ca="1" si="67"/>
        <v>0</v>
      </c>
      <c r="L698" s="23">
        <f t="shared" ca="1" si="68"/>
        <v>8040</v>
      </c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</row>
    <row r="699" spans="1:44" x14ac:dyDescent="0.2">
      <c r="A699" s="14">
        <f>Daten!A699</f>
        <v>31808</v>
      </c>
      <c r="B699" s="7" t="str">
        <f>Daten!B699</f>
        <v xml:space="preserve">Enzenreith                                        </v>
      </c>
      <c r="C699" s="14">
        <f t="shared" si="63"/>
        <v>3</v>
      </c>
      <c r="D699" s="8">
        <f>Daten!E699</f>
        <v>1951</v>
      </c>
      <c r="E699" s="9">
        <f>Daten!D699</f>
        <v>0</v>
      </c>
      <c r="F699" s="8">
        <f t="shared" si="64"/>
        <v>3144.8955223880598</v>
      </c>
      <c r="H699" s="25">
        <f t="shared" ca="1" si="65"/>
        <v>17605</v>
      </c>
      <c r="I699" s="7">
        <f t="shared" ca="1" si="66"/>
        <v>31</v>
      </c>
      <c r="J699" s="25">
        <f ca="1">IF(I699=0,0,COUNTIF(I$19:$I699,C699*10+1))</f>
        <v>378</v>
      </c>
      <c r="K699" s="20">
        <f t="shared" ca="1" si="67"/>
        <v>0</v>
      </c>
      <c r="L699" s="23">
        <f t="shared" ca="1" si="68"/>
        <v>17605</v>
      </c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</row>
    <row r="700" spans="1:44" x14ac:dyDescent="0.2">
      <c r="A700" s="14">
        <f>Daten!A700</f>
        <v>31809</v>
      </c>
      <c r="B700" s="7" t="str">
        <f>Daten!B700</f>
        <v xml:space="preserve">Feistritz am Wechsel                              </v>
      </c>
      <c r="C700" s="14">
        <f t="shared" si="63"/>
        <v>3</v>
      </c>
      <c r="D700" s="8">
        <f>Daten!E700</f>
        <v>1030</v>
      </c>
      <c r="E700" s="9">
        <f>Daten!D700</f>
        <v>0</v>
      </c>
      <c r="F700" s="8">
        <f t="shared" si="64"/>
        <v>1660.2985074626865</v>
      </c>
      <c r="H700" s="25">
        <f t="shared" ca="1" si="65"/>
        <v>9294</v>
      </c>
      <c r="I700" s="7">
        <f t="shared" ca="1" si="66"/>
        <v>31</v>
      </c>
      <c r="J700" s="25">
        <f ca="1">IF(I700=0,0,COUNTIF(I$19:$I700,C700*10+1))</f>
        <v>379</v>
      </c>
      <c r="K700" s="20">
        <f t="shared" ca="1" si="67"/>
        <v>0</v>
      </c>
      <c r="L700" s="23">
        <f t="shared" ca="1" si="68"/>
        <v>9294</v>
      </c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</row>
    <row r="701" spans="1:44" x14ac:dyDescent="0.2">
      <c r="A701" s="14">
        <f>Daten!A701</f>
        <v>31810</v>
      </c>
      <c r="B701" s="7" t="str">
        <f>Daten!B701</f>
        <v xml:space="preserve">Gloggnitz                                         </v>
      </c>
      <c r="C701" s="14">
        <f t="shared" si="63"/>
        <v>3</v>
      </c>
      <c r="D701" s="8">
        <f>Daten!E701</f>
        <v>5869</v>
      </c>
      <c r="E701" s="9">
        <f>Daten!D701</f>
        <v>0</v>
      </c>
      <c r="F701" s="8">
        <f t="shared" si="64"/>
        <v>9460.4776119402977</v>
      </c>
      <c r="H701" s="25">
        <f t="shared" ca="1" si="65"/>
        <v>52960</v>
      </c>
      <c r="I701" s="7">
        <f t="shared" ca="1" si="66"/>
        <v>31</v>
      </c>
      <c r="J701" s="25">
        <f ca="1">IF(I701=0,0,COUNTIF(I$19:$I701,C701*10+1))</f>
        <v>380</v>
      </c>
      <c r="K701" s="20">
        <f t="shared" ca="1" si="67"/>
        <v>0</v>
      </c>
      <c r="L701" s="23">
        <f t="shared" ca="1" si="68"/>
        <v>52960</v>
      </c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</row>
    <row r="702" spans="1:44" x14ac:dyDescent="0.2">
      <c r="A702" s="14">
        <f>Daten!A702</f>
        <v>31811</v>
      </c>
      <c r="B702" s="7" t="str">
        <f>Daten!B702</f>
        <v xml:space="preserve">Grafenbach-St. Valentin                           </v>
      </c>
      <c r="C702" s="14">
        <f t="shared" si="63"/>
        <v>3</v>
      </c>
      <c r="D702" s="8">
        <f>Daten!E702</f>
        <v>2330</v>
      </c>
      <c r="E702" s="9">
        <f>Daten!D702</f>
        <v>0</v>
      </c>
      <c r="F702" s="8">
        <f t="shared" si="64"/>
        <v>3755.8208955223881</v>
      </c>
      <c r="H702" s="25">
        <f t="shared" ca="1" si="65"/>
        <v>21025</v>
      </c>
      <c r="I702" s="7">
        <f t="shared" ca="1" si="66"/>
        <v>31</v>
      </c>
      <c r="J702" s="25">
        <f ca="1">IF(I702=0,0,COUNTIF(I$19:$I702,C702*10+1))</f>
        <v>381</v>
      </c>
      <c r="K702" s="20">
        <f t="shared" ca="1" si="67"/>
        <v>0</v>
      </c>
      <c r="L702" s="23">
        <f t="shared" ca="1" si="68"/>
        <v>21025</v>
      </c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</row>
    <row r="703" spans="1:44" x14ac:dyDescent="0.2">
      <c r="A703" s="14">
        <f>Daten!A703</f>
        <v>31812</v>
      </c>
      <c r="B703" s="7" t="str">
        <f>Daten!B703</f>
        <v xml:space="preserve">Grimmenstein                                      </v>
      </c>
      <c r="C703" s="14">
        <f t="shared" si="63"/>
        <v>3</v>
      </c>
      <c r="D703" s="8">
        <f>Daten!E703</f>
        <v>1302</v>
      </c>
      <c r="E703" s="9">
        <f>Daten!D703</f>
        <v>0</v>
      </c>
      <c r="F703" s="8">
        <f t="shared" si="64"/>
        <v>2098.7462686567164</v>
      </c>
      <c r="H703" s="25">
        <f t="shared" ca="1" si="65"/>
        <v>11749</v>
      </c>
      <c r="I703" s="7">
        <f t="shared" ca="1" si="66"/>
        <v>31</v>
      </c>
      <c r="J703" s="25">
        <f ca="1">IF(I703=0,0,COUNTIF(I$19:$I703,C703*10+1))</f>
        <v>382</v>
      </c>
      <c r="K703" s="20">
        <f t="shared" ca="1" si="67"/>
        <v>0</v>
      </c>
      <c r="L703" s="23">
        <f t="shared" ca="1" si="68"/>
        <v>11749</v>
      </c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</row>
    <row r="704" spans="1:44" x14ac:dyDescent="0.2">
      <c r="A704" s="14">
        <f>Daten!A704</f>
        <v>31813</v>
      </c>
      <c r="B704" s="7" t="str">
        <f>Daten!B704</f>
        <v xml:space="preserve">Grünbach am Schneeberg                           </v>
      </c>
      <c r="C704" s="14">
        <f t="shared" si="63"/>
        <v>3</v>
      </c>
      <c r="D704" s="8">
        <f>Daten!E704</f>
        <v>1609</v>
      </c>
      <c r="E704" s="9">
        <f>Daten!D704</f>
        <v>0</v>
      </c>
      <c r="F704" s="8">
        <f t="shared" si="64"/>
        <v>2593.6119402985073</v>
      </c>
      <c r="H704" s="25">
        <f t="shared" ca="1" si="65"/>
        <v>14519</v>
      </c>
      <c r="I704" s="7">
        <f t="shared" ca="1" si="66"/>
        <v>31</v>
      </c>
      <c r="J704" s="25">
        <f ca="1">IF(I704=0,0,COUNTIF(I$19:$I704,C704*10+1))</f>
        <v>383</v>
      </c>
      <c r="K704" s="20">
        <f t="shared" ca="1" si="67"/>
        <v>0</v>
      </c>
      <c r="L704" s="23">
        <f t="shared" ca="1" si="68"/>
        <v>14519</v>
      </c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</row>
    <row r="705" spans="1:44" x14ac:dyDescent="0.2">
      <c r="A705" s="14">
        <f>Daten!A705</f>
        <v>31814</v>
      </c>
      <c r="B705" s="7" t="str">
        <f>Daten!B705</f>
        <v xml:space="preserve">Kirchberg am Wechsel                              </v>
      </c>
      <c r="C705" s="14">
        <f t="shared" si="63"/>
        <v>3</v>
      </c>
      <c r="D705" s="8">
        <f>Daten!E705</f>
        <v>2540</v>
      </c>
      <c r="E705" s="9">
        <f>Daten!D705</f>
        <v>0</v>
      </c>
      <c r="F705" s="8">
        <f t="shared" si="64"/>
        <v>4094.3283582089553</v>
      </c>
      <c r="H705" s="25">
        <f t="shared" ca="1" si="65"/>
        <v>22920</v>
      </c>
      <c r="I705" s="7">
        <f t="shared" ca="1" si="66"/>
        <v>31</v>
      </c>
      <c r="J705" s="25">
        <f ca="1">IF(I705=0,0,COUNTIF(I$19:$I705,C705*10+1))</f>
        <v>384</v>
      </c>
      <c r="K705" s="20">
        <f t="shared" ca="1" si="67"/>
        <v>0</v>
      </c>
      <c r="L705" s="23">
        <f t="shared" ca="1" si="68"/>
        <v>22920</v>
      </c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</row>
    <row r="706" spans="1:44" x14ac:dyDescent="0.2">
      <c r="A706" s="14">
        <f>Daten!A706</f>
        <v>31815</v>
      </c>
      <c r="B706" s="7" t="str">
        <f>Daten!B706</f>
        <v xml:space="preserve">Mönichkirchen                                    </v>
      </c>
      <c r="C706" s="14">
        <f t="shared" si="63"/>
        <v>3</v>
      </c>
      <c r="D706" s="8">
        <f>Daten!E706</f>
        <v>633</v>
      </c>
      <c r="E706" s="9">
        <f>Daten!D706</f>
        <v>0</v>
      </c>
      <c r="F706" s="8">
        <f t="shared" si="64"/>
        <v>1020.3582089552239</v>
      </c>
      <c r="H706" s="25">
        <f t="shared" ca="1" si="65"/>
        <v>5712</v>
      </c>
      <c r="I706" s="7">
        <f t="shared" ca="1" si="66"/>
        <v>31</v>
      </c>
      <c r="J706" s="25">
        <f ca="1">IF(I706=0,0,COUNTIF(I$19:$I706,C706*10+1))</f>
        <v>385</v>
      </c>
      <c r="K706" s="20">
        <f t="shared" ca="1" si="67"/>
        <v>0</v>
      </c>
      <c r="L706" s="23">
        <f t="shared" ca="1" si="68"/>
        <v>5712</v>
      </c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</row>
    <row r="707" spans="1:44" x14ac:dyDescent="0.2">
      <c r="A707" s="14">
        <f>Daten!A707</f>
        <v>31817</v>
      </c>
      <c r="B707" s="7" t="str">
        <f>Daten!B707</f>
        <v xml:space="preserve">Natschbach-Loipersbach                            </v>
      </c>
      <c r="C707" s="14">
        <f t="shared" si="63"/>
        <v>3</v>
      </c>
      <c r="D707" s="8">
        <f>Daten!E707</f>
        <v>1742</v>
      </c>
      <c r="E707" s="9">
        <f>Daten!D707</f>
        <v>0</v>
      </c>
      <c r="F707" s="8">
        <f t="shared" si="64"/>
        <v>2808</v>
      </c>
      <c r="H707" s="25">
        <f t="shared" ca="1" si="65"/>
        <v>15719</v>
      </c>
      <c r="I707" s="7">
        <f t="shared" ca="1" si="66"/>
        <v>31</v>
      </c>
      <c r="J707" s="25">
        <f ca="1">IF(I707=0,0,COUNTIF(I$19:$I707,C707*10+1))</f>
        <v>386</v>
      </c>
      <c r="K707" s="20">
        <f t="shared" ca="1" si="67"/>
        <v>0</v>
      </c>
      <c r="L707" s="23">
        <f t="shared" ca="1" si="68"/>
        <v>15719</v>
      </c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</row>
    <row r="708" spans="1:44" x14ac:dyDescent="0.2">
      <c r="A708" s="14">
        <f>Daten!A708</f>
        <v>31818</v>
      </c>
      <c r="B708" s="7" t="str">
        <f>Daten!B708</f>
        <v xml:space="preserve">Neunkirchen                                       </v>
      </c>
      <c r="C708" s="14">
        <f t="shared" si="63"/>
        <v>3</v>
      </c>
      <c r="D708" s="8">
        <f>Daten!E708</f>
        <v>12848</v>
      </c>
      <c r="E708" s="9">
        <f>Daten!D708</f>
        <v>0</v>
      </c>
      <c r="F708" s="8">
        <f t="shared" si="64"/>
        <v>21413.333333333332</v>
      </c>
      <c r="H708" s="25">
        <f t="shared" ca="1" si="65"/>
        <v>119872</v>
      </c>
      <c r="I708" s="7">
        <f t="shared" ca="1" si="66"/>
        <v>31</v>
      </c>
      <c r="J708" s="25">
        <f ca="1">IF(I708=0,0,COUNTIF(I$19:$I708,C708*10+1))</f>
        <v>387</v>
      </c>
      <c r="K708" s="20">
        <f t="shared" ca="1" si="67"/>
        <v>0</v>
      </c>
      <c r="L708" s="23">
        <f t="shared" ca="1" si="68"/>
        <v>119872</v>
      </c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</row>
    <row r="709" spans="1:44" x14ac:dyDescent="0.2">
      <c r="A709" s="14">
        <f>Daten!A709</f>
        <v>31820</v>
      </c>
      <c r="B709" s="7" t="str">
        <f>Daten!B709</f>
        <v xml:space="preserve">Otterthal                                         </v>
      </c>
      <c r="C709" s="14">
        <f t="shared" si="63"/>
        <v>3</v>
      </c>
      <c r="D709" s="8">
        <f>Daten!E709</f>
        <v>548</v>
      </c>
      <c r="E709" s="9">
        <f>Daten!D709</f>
        <v>0</v>
      </c>
      <c r="F709" s="8">
        <f t="shared" si="64"/>
        <v>883.3432835820895</v>
      </c>
      <c r="H709" s="25">
        <f t="shared" ca="1" si="65"/>
        <v>4945</v>
      </c>
      <c r="I709" s="7">
        <f t="shared" ca="1" si="66"/>
        <v>31</v>
      </c>
      <c r="J709" s="25">
        <f ca="1">IF(I709=0,0,COUNTIF(I$19:$I709,C709*10+1))</f>
        <v>388</v>
      </c>
      <c r="K709" s="20">
        <f t="shared" ca="1" si="67"/>
        <v>0</v>
      </c>
      <c r="L709" s="23">
        <f t="shared" ca="1" si="68"/>
        <v>4945</v>
      </c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</row>
    <row r="710" spans="1:44" x14ac:dyDescent="0.2">
      <c r="A710" s="14">
        <f>Daten!A710</f>
        <v>31821</v>
      </c>
      <c r="B710" s="7" t="str">
        <f>Daten!B710</f>
        <v xml:space="preserve">Payerbach                                         </v>
      </c>
      <c r="C710" s="14">
        <f t="shared" si="63"/>
        <v>3</v>
      </c>
      <c r="D710" s="8">
        <f>Daten!E710</f>
        <v>2053</v>
      </c>
      <c r="E710" s="9">
        <f>Daten!D710</f>
        <v>0</v>
      </c>
      <c r="F710" s="8">
        <f t="shared" si="64"/>
        <v>3309.313432835821</v>
      </c>
      <c r="H710" s="25">
        <f t="shared" ca="1" si="65"/>
        <v>18526</v>
      </c>
      <c r="I710" s="7">
        <f t="shared" ca="1" si="66"/>
        <v>31</v>
      </c>
      <c r="J710" s="25">
        <f ca="1">IF(I710=0,0,COUNTIF(I$19:$I710,C710*10+1))</f>
        <v>389</v>
      </c>
      <c r="K710" s="20">
        <f t="shared" ca="1" si="67"/>
        <v>0</v>
      </c>
      <c r="L710" s="23">
        <f t="shared" ca="1" si="68"/>
        <v>18526</v>
      </c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</row>
    <row r="711" spans="1:44" x14ac:dyDescent="0.2">
      <c r="A711" s="14">
        <f>Daten!A711</f>
        <v>31823</v>
      </c>
      <c r="B711" s="7" t="str">
        <f>Daten!B711</f>
        <v xml:space="preserve">Pitten                                            </v>
      </c>
      <c r="C711" s="14">
        <f t="shared" si="63"/>
        <v>3</v>
      </c>
      <c r="D711" s="8">
        <f>Daten!E711</f>
        <v>2927</v>
      </c>
      <c r="E711" s="9">
        <f>Daten!D711</f>
        <v>0</v>
      </c>
      <c r="F711" s="8">
        <f t="shared" si="64"/>
        <v>4718.1492537313434</v>
      </c>
      <c r="H711" s="25">
        <f t="shared" ca="1" si="65"/>
        <v>26412</v>
      </c>
      <c r="I711" s="7">
        <f t="shared" ca="1" si="66"/>
        <v>31</v>
      </c>
      <c r="J711" s="25">
        <f ca="1">IF(I711=0,0,COUNTIF(I$19:$I711,C711*10+1))</f>
        <v>390</v>
      </c>
      <c r="K711" s="20">
        <f t="shared" ca="1" si="67"/>
        <v>0</v>
      </c>
      <c r="L711" s="23">
        <f t="shared" ca="1" si="68"/>
        <v>26412</v>
      </c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</row>
    <row r="712" spans="1:44" x14ac:dyDescent="0.2">
      <c r="A712" s="14">
        <f>Daten!A712</f>
        <v>31825</v>
      </c>
      <c r="B712" s="7" t="str">
        <f>Daten!B712</f>
        <v xml:space="preserve">Prigglitz                                         </v>
      </c>
      <c r="C712" s="14">
        <f t="shared" si="63"/>
        <v>3</v>
      </c>
      <c r="D712" s="8">
        <f>Daten!E712</f>
        <v>434</v>
      </c>
      <c r="E712" s="9">
        <f>Daten!D712</f>
        <v>0</v>
      </c>
      <c r="F712" s="8">
        <f t="shared" si="64"/>
        <v>699.58208955223881</v>
      </c>
      <c r="H712" s="25">
        <f t="shared" ca="1" si="65"/>
        <v>3916</v>
      </c>
      <c r="I712" s="7">
        <f t="shared" ca="1" si="66"/>
        <v>31</v>
      </c>
      <c r="J712" s="25">
        <f ca="1">IF(I712=0,0,COUNTIF(I$19:$I712,C712*10+1))</f>
        <v>391</v>
      </c>
      <c r="K712" s="20">
        <f t="shared" ca="1" si="67"/>
        <v>0</v>
      </c>
      <c r="L712" s="23">
        <f t="shared" ca="1" si="68"/>
        <v>3916</v>
      </c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</row>
    <row r="713" spans="1:44" x14ac:dyDescent="0.2">
      <c r="A713" s="14">
        <f>Daten!A713</f>
        <v>31826</v>
      </c>
      <c r="B713" s="7" t="str">
        <f>Daten!B713</f>
        <v xml:space="preserve">Puchberg am Schneeberg                            </v>
      </c>
      <c r="C713" s="14">
        <f t="shared" si="63"/>
        <v>3</v>
      </c>
      <c r="D713" s="8">
        <f>Daten!E713</f>
        <v>2732</v>
      </c>
      <c r="E713" s="9">
        <f>Daten!D713</f>
        <v>0</v>
      </c>
      <c r="F713" s="8">
        <f t="shared" si="64"/>
        <v>4403.8208955223881</v>
      </c>
      <c r="H713" s="25">
        <f t="shared" ca="1" si="65"/>
        <v>24653</v>
      </c>
      <c r="I713" s="7">
        <f t="shared" ca="1" si="66"/>
        <v>31</v>
      </c>
      <c r="J713" s="25">
        <f ca="1">IF(I713=0,0,COUNTIF(I$19:$I713,C713*10+1))</f>
        <v>392</v>
      </c>
      <c r="K713" s="20">
        <f t="shared" ca="1" si="67"/>
        <v>0</v>
      </c>
      <c r="L713" s="23">
        <f t="shared" ca="1" si="68"/>
        <v>24653</v>
      </c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</row>
    <row r="714" spans="1:44" x14ac:dyDescent="0.2">
      <c r="A714" s="14">
        <f>Daten!A714</f>
        <v>31827</v>
      </c>
      <c r="B714" s="7" t="str">
        <f>Daten!B714</f>
        <v xml:space="preserve">Raach am Hochgebirge                              </v>
      </c>
      <c r="C714" s="14">
        <f t="shared" si="63"/>
        <v>3</v>
      </c>
      <c r="D714" s="8">
        <f>Daten!E714</f>
        <v>325</v>
      </c>
      <c r="E714" s="9">
        <f>Daten!D714</f>
        <v>0</v>
      </c>
      <c r="F714" s="8">
        <f t="shared" si="64"/>
        <v>523.88059701492534</v>
      </c>
      <c r="H714" s="25">
        <f t="shared" ca="1" si="65"/>
        <v>2933</v>
      </c>
      <c r="I714" s="7">
        <f t="shared" ca="1" si="66"/>
        <v>31</v>
      </c>
      <c r="J714" s="25">
        <f ca="1">IF(I714=0,0,COUNTIF(I$19:$I714,C714*10+1))</f>
        <v>393</v>
      </c>
      <c r="K714" s="20">
        <f t="shared" ca="1" si="67"/>
        <v>0</v>
      </c>
      <c r="L714" s="23">
        <f t="shared" ca="1" si="68"/>
        <v>2933</v>
      </c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</row>
    <row r="715" spans="1:44" x14ac:dyDescent="0.2">
      <c r="A715" s="14">
        <f>Daten!A715</f>
        <v>31829</v>
      </c>
      <c r="B715" s="7" t="str">
        <f>Daten!B715</f>
        <v xml:space="preserve">Reichenau an der Rax                              </v>
      </c>
      <c r="C715" s="14">
        <f t="shared" si="63"/>
        <v>3</v>
      </c>
      <c r="D715" s="8">
        <f>Daten!E715</f>
        <v>2557</v>
      </c>
      <c r="E715" s="9">
        <f>Daten!D715</f>
        <v>0</v>
      </c>
      <c r="F715" s="8">
        <f t="shared" si="64"/>
        <v>4121.7313432835817</v>
      </c>
      <c r="H715" s="25">
        <f t="shared" ca="1" si="65"/>
        <v>23073</v>
      </c>
      <c r="I715" s="7">
        <f t="shared" ca="1" si="66"/>
        <v>31</v>
      </c>
      <c r="J715" s="25">
        <f ca="1">IF(I715=0,0,COUNTIF(I$19:$I715,C715*10+1))</f>
        <v>394</v>
      </c>
      <c r="K715" s="20">
        <f t="shared" ca="1" si="67"/>
        <v>0</v>
      </c>
      <c r="L715" s="23">
        <f t="shared" ca="1" si="68"/>
        <v>23073</v>
      </c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</row>
    <row r="716" spans="1:44" x14ac:dyDescent="0.2">
      <c r="A716" s="14">
        <f>Daten!A716</f>
        <v>31830</v>
      </c>
      <c r="B716" s="7" t="str">
        <f>Daten!B716</f>
        <v xml:space="preserve">St. Corona am Wechsel                             </v>
      </c>
      <c r="C716" s="14">
        <f t="shared" si="63"/>
        <v>3</v>
      </c>
      <c r="D716" s="8">
        <f>Daten!E716</f>
        <v>391</v>
      </c>
      <c r="E716" s="9">
        <f>Daten!D716</f>
        <v>0</v>
      </c>
      <c r="F716" s="8">
        <f t="shared" si="64"/>
        <v>630.26865671641792</v>
      </c>
      <c r="H716" s="25">
        <f t="shared" ca="1" si="65"/>
        <v>3528</v>
      </c>
      <c r="I716" s="7">
        <f t="shared" ca="1" si="66"/>
        <v>31</v>
      </c>
      <c r="J716" s="25">
        <f ca="1">IF(I716=0,0,COUNTIF(I$19:$I716,C716*10+1))</f>
        <v>395</v>
      </c>
      <c r="K716" s="20">
        <f t="shared" ca="1" si="67"/>
        <v>0</v>
      </c>
      <c r="L716" s="23">
        <f t="shared" ca="1" si="68"/>
        <v>3528</v>
      </c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</row>
    <row r="717" spans="1:44" x14ac:dyDescent="0.2">
      <c r="A717" s="14">
        <f>Daten!A717</f>
        <v>31831</v>
      </c>
      <c r="B717" s="7" t="str">
        <f>Daten!B717</f>
        <v xml:space="preserve">St. Egyden am Steinfeld                           </v>
      </c>
      <c r="C717" s="14">
        <f t="shared" si="63"/>
        <v>3</v>
      </c>
      <c r="D717" s="8">
        <f>Daten!E717</f>
        <v>2219</v>
      </c>
      <c r="E717" s="9">
        <f>Daten!D717</f>
        <v>0</v>
      </c>
      <c r="F717" s="8">
        <f t="shared" si="64"/>
        <v>3576.8955223880598</v>
      </c>
      <c r="H717" s="25">
        <f t="shared" ca="1" si="65"/>
        <v>20023</v>
      </c>
      <c r="I717" s="7">
        <f t="shared" ca="1" si="66"/>
        <v>31</v>
      </c>
      <c r="J717" s="25">
        <f ca="1">IF(I717=0,0,COUNTIF(I$19:$I717,C717*10+1))</f>
        <v>396</v>
      </c>
      <c r="K717" s="20">
        <f t="shared" ca="1" si="67"/>
        <v>0</v>
      </c>
      <c r="L717" s="23">
        <f t="shared" ca="1" si="68"/>
        <v>20023</v>
      </c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</row>
    <row r="718" spans="1:44" x14ac:dyDescent="0.2">
      <c r="A718" s="14">
        <f>Daten!A718</f>
        <v>31832</v>
      </c>
      <c r="B718" s="7" t="str">
        <f>Daten!B718</f>
        <v xml:space="preserve">Scheiblingkirchen-Thernberg                       </v>
      </c>
      <c r="C718" s="14">
        <f t="shared" si="63"/>
        <v>3</v>
      </c>
      <c r="D718" s="8">
        <f>Daten!E718</f>
        <v>1941</v>
      </c>
      <c r="E718" s="9">
        <f>Daten!D718</f>
        <v>0</v>
      </c>
      <c r="F718" s="8">
        <f t="shared" si="64"/>
        <v>3128.7761194029849</v>
      </c>
      <c r="H718" s="25">
        <f t="shared" ca="1" si="65"/>
        <v>17515</v>
      </c>
      <c r="I718" s="7">
        <f t="shared" ca="1" si="66"/>
        <v>31</v>
      </c>
      <c r="J718" s="25">
        <f ca="1">IF(I718=0,0,COUNTIF(I$19:$I718,C718*10+1))</f>
        <v>397</v>
      </c>
      <c r="K718" s="20">
        <f t="shared" ca="1" si="67"/>
        <v>0</v>
      </c>
      <c r="L718" s="23">
        <f t="shared" ca="1" si="68"/>
        <v>17515</v>
      </c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</row>
    <row r="719" spans="1:44" x14ac:dyDescent="0.2">
      <c r="A719" s="14">
        <f>Daten!A719</f>
        <v>31833</v>
      </c>
      <c r="B719" s="7" t="str">
        <f>Daten!B719</f>
        <v xml:space="preserve">Schottwien                                        </v>
      </c>
      <c r="C719" s="14">
        <f t="shared" si="63"/>
        <v>3</v>
      </c>
      <c r="D719" s="8">
        <f>Daten!E719</f>
        <v>663</v>
      </c>
      <c r="E719" s="9">
        <f>Daten!D719</f>
        <v>0</v>
      </c>
      <c r="F719" s="8">
        <f t="shared" si="64"/>
        <v>1068.7164179104477</v>
      </c>
      <c r="H719" s="25">
        <f t="shared" ca="1" si="65"/>
        <v>5983</v>
      </c>
      <c r="I719" s="7">
        <f t="shared" ca="1" si="66"/>
        <v>31</v>
      </c>
      <c r="J719" s="25">
        <f ca="1">IF(I719=0,0,COUNTIF(I$19:$I719,C719*10+1))</f>
        <v>398</v>
      </c>
      <c r="K719" s="20">
        <f t="shared" ca="1" si="67"/>
        <v>0</v>
      </c>
      <c r="L719" s="23">
        <f t="shared" ca="1" si="68"/>
        <v>5983</v>
      </c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</row>
    <row r="720" spans="1:44" x14ac:dyDescent="0.2">
      <c r="A720" s="14">
        <f>Daten!A720</f>
        <v>31834</v>
      </c>
      <c r="B720" s="7" t="str">
        <f>Daten!B720</f>
        <v xml:space="preserve">Schrattenbach                                     </v>
      </c>
      <c r="C720" s="14">
        <f t="shared" si="63"/>
        <v>3</v>
      </c>
      <c r="D720" s="8">
        <f>Daten!E720</f>
        <v>392</v>
      </c>
      <c r="E720" s="9">
        <f>Daten!D720</f>
        <v>0</v>
      </c>
      <c r="F720" s="8">
        <f t="shared" si="64"/>
        <v>631.88059701492534</v>
      </c>
      <c r="H720" s="25">
        <f t="shared" ca="1" si="65"/>
        <v>3537</v>
      </c>
      <c r="I720" s="7">
        <f t="shared" ca="1" si="66"/>
        <v>31</v>
      </c>
      <c r="J720" s="25">
        <f ca="1">IF(I720=0,0,COUNTIF(I$19:$I720,C720*10+1))</f>
        <v>399</v>
      </c>
      <c r="K720" s="20">
        <f t="shared" ca="1" si="67"/>
        <v>0</v>
      </c>
      <c r="L720" s="23">
        <f t="shared" ca="1" si="68"/>
        <v>3537</v>
      </c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</row>
    <row r="721" spans="1:44" x14ac:dyDescent="0.2">
      <c r="A721" s="14">
        <f>Daten!A721</f>
        <v>31835</v>
      </c>
      <c r="B721" s="7" t="str">
        <f>Daten!B721</f>
        <v xml:space="preserve">Schwarzau am Steinfeld                            </v>
      </c>
      <c r="C721" s="14">
        <f t="shared" si="63"/>
        <v>3</v>
      </c>
      <c r="D721" s="8">
        <f>Daten!E721</f>
        <v>2136</v>
      </c>
      <c r="E721" s="9">
        <f>Daten!D721</f>
        <v>0</v>
      </c>
      <c r="F721" s="8">
        <f t="shared" si="64"/>
        <v>3443.1044776119402</v>
      </c>
      <c r="H721" s="25">
        <f t="shared" ca="1" si="65"/>
        <v>19275</v>
      </c>
      <c r="I721" s="7">
        <f t="shared" ca="1" si="66"/>
        <v>31</v>
      </c>
      <c r="J721" s="25">
        <f ca="1">IF(I721=0,0,COUNTIF(I$19:$I721,C721*10+1))</f>
        <v>400</v>
      </c>
      <c r="K721" s="20">
        <f t="shared" ca="1" si="67"/>
        <v>0</v>
      </c>
      <c r="L721" s="23">
        <f t="shared" ca="1" si="68"/>
        <v>19275</v>
      </c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</row>
    <row r="722" spans="1:44" x14ac:dyDescent="0.2">
      <c r="A722" s="14">
        <f>Daten!A722</f>
        <v>31836</v>
      </c>
      <c r="B722" s="7" t="str">
        <f>Daten!B722</f>
        <v xml:space="preserve">Schwarzau im Gebirge                              </v>
      </c>
      <c r="C722" s="14">
        <f t="shared" si="63"/>
        <v>3</v>
      </c>
      <c r="D722" s="8">
        <f>Daten!E722</f>
        <v>637</v>
      </c>
      <c r="E722" s="9">
        <f>Daten!D722</f>
        <v>0</v>
      </c>
      <c r="F722" s="8">
        <f t="shared" si="64"/>
        <v>1026.8059701492537</v>
      </c>
      <c r="H722" s="25">
        <f t="shared" ca="1" si="65"/>
        <v>5748</v>
      </c>
      <c r="I722" s="7">
        <f t="shared" ca="1" si="66"/>
        <v>31</v>
      </c>
      <c r="J722" s="25">
        <f ca="1">IF(I722=0,0,COUNTIF(I$19:$I722,C722*10+1))</f>
        <v>401</v>
      </c>
      <c r="K722" s="20">
        <f t="shared" ca="1" si="67"/>
        <v>0</v>
      </c>
      <c r="L722" s="23">
        <f t="shared" ca="1" si="68"/>
        <v>5748</v>
      </c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</row>
    <row r="723" spans="1:44" x14ac:dyDescent="0.2">
      <c r="A723" s="14">
        <f>Daten!A723</f>
        <v>31837</v>
      </c>
      <c r="B723" s="7" t="str">
        <f>Daten!B723</f>
        <v xml:space="preserve">Seebenstein                                       </v>
      </c>
      <c r="C723" s="14">
        <f t="shared" ref="C723:C786" si="69">INT(A723/10000)</f>
        <v>3</v>
      </c>
      <c r="D723" s="8">
        <f>Daten!E723</f>
        <v>1495</v>
      </c>
      <c r="E723" s="9">
        <f>Daten!D723</f>
        <v>0</v>
      </c>
      <c r="F723" s="8">
        <f t="shared" ref="F723:F786" si="70">IF(AND(E723=1,D723&lt;=20000),D723*2,IF(D723&lt;=10000,D723*(1+41/67),IF(D723&lt;=20000,D723*(1+2/3),IF(D723&lt;=50000,D723*(2),D723*(2+1/3))))+IF(AND(D723&gt;9000,D723&lt;=10000),(D723-9000)*(110/201),0)+IF(AND(D723&gt;18000,D723&lt;=20000),(D723-18000)*(3+1/3),0)+IF(AND(D723&gt;45000,D723&lt;=50000),(D723-45000)*(3+1/3),0))</f>
        <v>2409.8507462686566</v>
      </c>
      <c r="H723" s="25">
        <f t="shared" ref="H723:H786" ca="1" si="71">ROUND(OFFSET($G$6,C723,0)/OFFSET($F$6,C723,0)*F723,0)</f>
        <v>13490</v>
      </c>
      <c r="I723" s="7">
        <f t="shared" ref="I723:I786" ca="1" si="72">IF(H723&gt;0,C723*10+1,0)</f>
        <v>31</v>
      </c>
      <c r="J723" s="25">
        <f ca="1">IF(I723=0,0,COUNTIF(I$19:$I723,C723*10+1))</f>
        <v>402</v>
      </c>
      <c r="K723" s="20">
        <f t="shared" ref="K723:K786" ca="1" si="73">IF(J723=1,OFFSET($G$6,C723,0)-OFFSET($H$6,C723,0),0)</f>
        <v>0</v>
      </c>
      <c r="L723" s="23">
        <f t="shared" ref="L723:L786" ca="1" si="74">H723+K723</f>
        <v>13490</v>
      </c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</row>
    <row r="724" spans="1:44" x14ac:dyDescent="0.2">
      <c r="A724" s="14">
        <f>Daten!A724</f>
        <v>31838</v>
      </c>
      <c r="B724" s="7" t="str">
        <f>Daten!B724</f>
        <v xml:space="preserve">Semmering                                         </v>
      </c>
      <c r="C724" s="14">
        <f t="shared" si="69"/>
        <v>3</v>
      </c>
      <c r="D724" s="8">
        <f>Daten!E724</f>
        <v>598</v>
      </c>
      <c r="E724" s="9">
        <f>Daten!D724</f>
        <v>0</v>
      </c>
      <c r="F724" s="8">
        <f t="shared" si="70"/>
        <v>963.94029850746267</v>
      </c>
      <c r="H724" s="25">
        <f t="shared" ca="1" si="71"/>
        <v>5396</v>
      </c>
      <c r="I724" s="7">
        <f t="shared" ca="1" si="72"/>
        <v>31</v>
      </c>
      <c r="J724" s="25">
        <f ca="1">IF(I724=0,0,COUNTIF(I$19:$I724,C724*10+1))</f>
        <v>403</v>
      </c>
      <c r="K724" s="20">
        <f t="shared" ca="1" si="73"/>
        <v>0</v>
      </c>
      <c r="L724" s="23">
        <f t="shared" ca="1" si="74"/>
        <v>5396</v>
      </c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</row>
    <row r="725" spans="1:44" x14ac:dyDescent="0.2">
      <c r="A725" s="14">
        <f>Daten!A725</f>
        <v>31839</v>
      </c>
      <c r="B725" s="7" t="str">
        <f>Daten!B725</f>
        <v xml:space="preserve">Ternitz                                           </v>
      </c>
      <c r="C725" s="14">
        <f t="shared" si="69"/>
        <v>3</v>
      </c>
      <c r="D725" s="8">
        <f>Daten!E725</f>
        <v>14739</v>
      </c>
      <c r="E725" s="9">
        <f>Daten!D725</f>
        <v>0</v>
      </c>
      <c r="F725" s="8">
        <f t="shared" si="70"/>
        <v>24564.999999999996</v>
      </c>
      <c r="H725" s="25">
        <f t="shared" ca="1" si="71"/>
        <v>137515</v>
      </c>
      <c r="I725" s="7">
        <f t="shared" ca="1" si="72"/>
        <v>31</v>
      </c>
      <c r="J725" s="25">
        <f ca="1">IF(I725=0,0,COUNTIF(I$19:$I725,C725*10+1))</f>
        <v>404</v>
      </c>
      <c r="K725" s="20">
        <f t="shared" ca="1" si="73"/>
        <v>0</v>
      </c>
      <c r="L725" s="23">
        <f t="shared" ca="1" si="74"/>
        <v>137515</v>
      </c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</row>
    <row r="726" spans="1:44" x14ac:dyDescent="0.2">
      <c r="A726" s="14">
        <f>Daten!A726</f>
        <v>31840</v>
      </c>
      <c r="B726" s="7" t="str">
        <f>Daten!B726</f>
        <v xml:space="preserve">Thomasberg                                        </v>
      </c>
      <c r="C726" s="14">
        <f t="shared" si="69"/>
        <v>3</v>
      </c>
      <c r="D726" s="8">
        <f>Daten!E726</f>
        <v>1238</v>
      </c>
      <c r="E726" s="9">
        <f>Daten!D726</f>
        <v>0</v>
      </c>
      <c r="F726" s="8">
        <f t="shared" si="70"/>
        <v>1995.5820895522388</v>
      </c>
      <c r="H726" s="25">
        <f t="shared" ca="1" si="71"/>
        <v>11171</v>
      </c>
      <c r="I726" s="7">
        <f t="shared" ca="1" si="72"/>
        <v>31</v>
      </c>
      <c r="J726" s="25">
        <f ca="1">IF(I726=0,0,COUNTIF(I$19:$I726,C726*10+1))</f>
        <v>405</v>
      </c>
      <c r="K726" s="20">
        <f t="shared" ca="1" si="73"/>
        <v>0</v>
      </c>
      <c r="L726" s="23">
        <f t="shared" ca="1" si="74"/>
        <v>11171</v>
      </c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</row>
    <row r="727" spans="1:44" x14ac:dyDescent="0.2">
      <c r="A727" s="14">
        <f>Daten!A727</f>
        <v>31841</v>
      </c>
      <c r="B727" s="7" t="str">
        <f>Daten!B727</f>
        <v xml:space="preserve">Trattenbach                                       </v>
      </c>
      <c r="C727" s="14">
        <f t="shared" si="69"/>
        <v>3</v>
      </c>
      <c r="D727" s="8">
        <f>Daten!E727</f>
        <v>516</v>
      </c>
      <c r="E727" s="9">
        <f>Daten!D727</f>
        <v>0</v>
      </c>
      <c r="F727" s="8">
        <f t="shared" si="70"/>
        <v>831.76119402985069</v>
      </c>
      <c r="H727" s="25">
        <f t="shared" ca="1" si="71"/>
        <v>4656</v>
      </c>
      <c r="I727" s="7">
        <f t="shared" ca="1" si="72"/>
        <v>31</v>
      </c>
      <c r="J727" s="25">
        <f ca="1">IF(I727=0,0,COUNTIF(I$19:$I727,C727*10+1))</f>
        <v>406</v>
      </c>
      <c r="K727" s="20">
        <f t="shared" ca="1" si="73"/>
        <v>0</v>
      </c>
      <c r="L727" s="23">
        <f t="shared" ca="1" si="74"/>
        <v>4656</v>
      </c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</row>
    <row r="728" spans="1:44" x14ac:dyDescent="0.2">
      <c r="A728" s="14">
        <f>Daten!A728</f>
        <v>31842</v>
      </c>
      <c r="B728" s="7" t="str">
        <f>Daten!B728</f>
        <v xml:space="preserve">Bürg-Vöstenhof                                  </v>
      </c>
      <c r="C728" s="14">
        <f t="shared" si="69"/>
        <v>3</v>
      </c>
      <c r="D728" s="8">
        <f>Daten!E728</f>
        <v>157</v>
      </c>
      <c r="E728" s="9">
        <f>Daten!D728</f>
        <v>0</v>
      </c>
      <c r="F728" s="8">
        <f t="shared" si="70"/>
        <v>253.07462686567163</v>
      </c>
      <c r="H728" s="25">
        <f t="shared" ca="1" si="71"/>
        <v>1417</v>
      </c>
      <c r="I728" s="7">
        <f t="shared" ca="1" si="72"/>
        <v>31</v>
      </c>
      <c r="J728" s="25">
        <f ca="1">IF(I728=0,0,COUNTIF(I$19:$I728,C728*10+1))</f>
        <v>407</v>
      </c>
      <c r="K728" s="20">
        <f t="shared" ca="1" si="73"/>
        <v>0</v>
      </c>
      <c r="L728" s="23">
        <f t="shared" ca="1" si="74"/>
        <v>1417</v>
      </c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</row>
    <row r="729" spans="1:44" x14ac:dyDescent="0.2">
      <c r="A729" s="14">
        <f>Daten!A729</f>
        <v>31843</v>
      </c>
      <c r="B729" s="7" t="str">
        <f>Daten!B729</f>
        <v xml:space="preserve">Warth                                             </v>
      </c>
      <c r="C729" s="14">
        <f t="shared" si="69"/>
        <v>3</v>
      </c>
      <c r="D729" s="8">
        <f>Daten!E729</f>
        <v>1548</v>
      </c>
      <c r="E729" s="9">
        <f>Daten!D729</f>
        <v>0</v>
      </c>
      <c r="F729" s="8">
        <f t="shared" si="70"/>
        <v>2495.2835820895521</v>
      </c>
      <c r="H729" s="25">
        <f t="shared" ca="1" si="71"/>
        <v>13969</v>
      </c>
      <c r="I729" s="7">
        <f t="shared" ca="1" si="72"/>
        <v>31</v>
      </c>
      <c r="J729" s="25">
        <f ca="1">IF(I729=0,0,COUNTIF(I$19:$I729,C729*10+1))</f>
        <v>408</v>
      </c>
      <c r="K729" s="20">
        <f t="shared" ca="1" si="73"/>
        <v>0</v>
      </c>
      <c r="L729" s="23">
        <f t="shared" ca="1" si="74"/>
        <v>13969</v>
      </c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</row>
    <row r="730" spans="1:44" x14ac:dyDescent="0.2">
      <c r="A730" s="14">
        <f>Daten!A730</f>
        <v>31844</v>
      </c>
      <c r="B730" s="7" t="str">
        <f>Daten!B730</f>
        <v xml:space="preserve">Wartmannstetten                                   </v>
      </c>
      <c r="C730" s="14">
        <f t="shared" si="69"/>
        <v>3</v>
      </c>
      <c r="D730" s="8">
        <f>Daten!E730</f>
        <v>1604</v>
      </c>
      <c r="E730" s="9">
        <f>Daten!D730</f>
        <v>0</v>
      </c>
      <c r="F730" s="8">
        <f t="shared" si="70"/>
        <v>2585.5522388059703</v>
      </c>
      <c r="H730" s="25">
        <f t="shared" ca="1" si="71"/>
        <v>14474</v>
      </c>
      <c r="I730" s="7">
        <f t="shared" ca="1" si="72"/>
        <v>31</v>
      </c>
      <c r="J730" s="25">
        <f ca="1">IF(I730=0,0,COUNTIF(I$19:$I730,C730*10+1))</f>
        <v>409</v>
      </c>
      <c r="K730" s="20">
        <f t="shared" ca="1" si="73"/>
        <v>0</v>
      </c>
      <c r="L730" s="23">
        <f t="shared" ca="1" si="74"/>
        <v>14474</v>
      </c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</row>
    <row r="731" spans="1:44" x14ac:dyDescent="0.2">
      <c r="A731" s="14">
        <f>Daten!A731</f>
        <v>31845</v>
      </c>
      <c r="B731" s="7" t="str">
        <f>Daten!B731</f>
        <v xml:space="preserve">Willendorf                                        </v>
      </c>
      <c r="C731" s="14">
        <f t="shared" si="69"/>
        <v>3</v>
      </c>
      <c r="D731" s="8">
        <f>Daten!E731</f>
        <v>978</v>
      </c>
      <c r="E731" s="9">
        <f>Daten!D731</f>
        <v>0</v>
      </c>
      <c r="F731" s="8">
        <f t="shared" si="70"/>
        <v>1576.4776119402984</v>
      </c>
      <c r="H731" s="25">
        <f t="shared" ca="1" si="71"/>
        <v>8825</v>
      </c>
      <c r="I731" s="7">
        <f t="shared" ca="1" si="72"/>
        <v>31</v>
      </c>
      <c r="J731" s="25">
        <f ca="1">IF(I731=0,0,COUNTIF(I$19:$I731,C731*10+1))</f>
        <v>410</v>
      </c>
      <c r="K731" s="20">
        <f t="shared" ca="1" si="73"/>
        <v>0</v>
      </c>
      <c r="L731" s="23">
        <f t="shared" ca="1" si="74"/>
        <v>8825</v>
      </c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</row>
    <row r="732" spans="1:44" x14ac:dyDescent="0.2">
      <c r="A732" s="14">
        <f>Daten!A732</f>
        <v>31846</v>
      </c>
      <c r="B732" s="7" t="str">
        <f>Daten!B732</f>
        <v xml:space="preserve">Wimpassing im Schwarzatale                        </v>
      </c>
      <c r="C732" s="14">
        <f t="shared" si="69"/>
        <v>3</v>
      </c>
      <c r="D732" s="8">
        <f>Daten!E732</f>
        <v>1626</v>
      </c>
      <c r="E732" s="9">
        <f>Daten!D732</f>
        <v>0</v>
      </c>
      <c r="F732" s="8">
        <f t="shared" si="70"/>
        <v>2621.0149253731342</v>
      </c>
      <c r="H732" s="25">
        <f t="shared" ca="1" si="71"/>
        <v>14672</v>
      </c>
      <c r="I732" s="7">
        <f t="shared" ca="1" si="72"/>
        <v>31</v>
      </c>
      <c r="J732" s="25">
        <f ca="1">IF(I732=0,0,COUNTIF(I$19:$I732,C732*10+1))</f>
        <v>411</v>
      </c>
      <c r="K732" s="20">
        <f t="shared" ca="1" si="73"/>
        <v>0</v>
      </c>
      <c r="L732" s="23">
        <f t="shared" ca="1" si="74"/>
        <v>14672</v>
      </c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</row>
    <row r="733" spans="1:44" x14ac:dyDescent="0.2">
      <c r="A733" s="14">
        <f>Daten!A733</f>
        <v>31847</v>
      </c>
      <c r="B733" s="7" t="str">
        <f>Daten!B733</f>
        <v xml:space="preserve">Würflach                                         </v>
      </c>
      <c r="C733" s="14">
        <f t="shared" si="69"/>
        <v>3</v>
      </c>
      <c r="D733" s="8">
        <f>Daten!E733</f>
        <v>1632</v>
      </c>
      <c r="E733" s="9">
        <f>Daten!D733</f>
        <v>0</v>
      </c>
      <c r="F733" s="8">
        <f t="shared" si="70"/>
        <v>2630.686567164179</v>
      </c>
      <c r="H733" s="25">
        <f t="shared" ca="1" si="71"/>
        <v>14727</v>
      </c>
      <c r="I733" s="7">
        <f t="shared" ca="1" si="72"/>
        <v>31</v>
      </c>
      <c r="J733" s="25">
        <f ca="1">IF(I733=0,0,COUNTIF(I$19:$I733,C733*10+1))</f>
        <v>412</v>
      </c>
      <c r="K733" s="20">
        <f t="shared" ca="1" si="73"/>
        <v>0</v>
      </c>
      <c r="L733" s="23">
        <f t="shared" ca="1" si="74"/>
        <v>14727</v>
      </c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</row>
    <row r="734" spans="1:44" x14ac:dyDescent="0.2">
      <c r="A734" s="14">
        <f>Daten!A734</f>
        <v>31848</v>
      </c>
      <c r="B734" s="7" t="str">
        <f>Daten!B734</f>
        <v xml:space="preserve">Zöbern                                           </v>
      </c>
      <c r="C734" s="14">
        <f t="shared" si="69"/>
        <v>3</v>
      </c>
      <c r="D734" s="8">
        <f>Daten!E734</f>
        <v>1392</v>
      </c>
      <c r="E734" s="9">
        <f>Daten!D734</f>
        <v>0</v>
      </c>
      <c r="F734" s="8">
        <f t="shared" si="70"/>
        <v>2243.8208955223881</v>
      </c>
      <c r="H734" s="25">
        <f t="shared" ca="1" si="71"/>
        <v>12561</v>
      </c>
      <c r="I734" s="7">
        <f t="shared" ca="1" si="72"/>
        <v>31</v>
      </c>
      <c r="J734" s="25">
        <f ca="1">IF(I734=0,0,COUNTIF(I$19:$I734,C734*10+1))</f>
        <v>413</v>
      </c>
      <c r="K734" s="20">
        <f t="shared" ca="1" si="73"/>
        <v>0</v>
      </c>
      <c r="L734" s="23">
        <f t="shared" ca="1" si="74"/>
        <v>12561</v>
      </c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</row>
    <row r="735" spans="1:44" x14ac:dyDescent="0.2">
      <c r="A735" s="14">
        <f>Daten!A735</f>
        <v>31849</v>
      </c>
      <c r="B735" s="7" t="str">
        <f>Daten!B735</f>
        <v xml:space="preserve">Höflein an der Hohen Wand                        </v>
      </c>
      <c r="C735" s="14">
        <f t="shared" si="69"/>
        <v>3</v>
      </c>
      <c r="D735" s="8">
        <f>Daten!E735</f>
        <v>903</v>
      </c>
      <c r="E735" s="9">
        <f>Daten!D735</f>
        <v>0</v>
      </c>
      <c r="F735" s="8">
        <f t="shared" si="70"/>
        <v>1455.5820895522388</v>
      </c>
      <c r="H735" s="25">
        <f t="shared" ca="1" si="71"/>
        <v>8148</v>
      </c>
      <c r="I735" s="7">
        <f t="shared" ca="1" si="72"/>
        <v>31</v>
      </c>
      <c r="J735" s="25">
        <f ca="1">IF(I735=0,0,COUNTIF(I$19:$I735,C735*10+1))</f>
        <v>414</v>
      </c>
      <c r="K735" s="20">
        <f t="shared" ca="1" si="73"/>
        <v>0</v>
      </c>
      <c r="L735" s="23">
        <f t="shared" ca="1" si="74"/>
        <v>8148</v>
      </c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</row>
    <row r="736" spans="1:44" x14ac:dyDescent="0.2">
      <c r="A736" s="14">
        <f>Daten!A736</f>
        <v>31901</v>
      </c>
      <c r="B736" s="7" t="str">
        <f>Daten!B736</f>
        <v xml:space="preserve">Altlengbach                                       </v>
      </c>
      <c r="C736" s="14">
        <f t="shared" si="69"/>
        <v>3</v>
      </c>
      <c r="D736" s="8">
        <f>Daten!E736</f>
        <v>3202</v>
      </c>
      <c r="E736" s="9">
        <f>Daten!D736</f>
        <v>0</v>
      </c>
      <c r="F736" s="8">
        <f t="shared" si="70"/>
        <v>5161.4328358208959</v>
      </c>
      <c r="H736" s="25">
        <f t="shared" ca="1" si="71"/>
        <v>28894</v>
      </c>
      <c r="I736" s="7">
        <f t="shared" ca="1" si="72"/>
        <v>31</v>
      </c>
      <c r="J736" s="25">
        <f ca="1">IF(I736=0,0,COUNTIF(I$19:$I736,C736*10+1))</f>
        <v>415</v>
      </c>
      <c r="K736" s="20">
        <f t="shared" ca="1" si="73"/>
        <v>0</v>
      </c>
      <c r="L736" s="23">
        <f t="shared" ca="1" si="74"/>
        <v>28894</v>
      </c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</row>
    <row r="737" spans="1:44" x14ac:dyDescent="0.2">
      <c r="A737" s="14">
        <f>Daten!A737</f>
        <v>31902</v>
      </c>
      <c r="B737" s="7" t="str">
        <f>Daten!B737</f>
        <v xml:space="preserve">Asperhofen                                        </v>
      </c>
      <c r="C737" s="14">
        <f t="shared" si="69"/>
        <v>3</v>
      </c>
      <c r="D737" s="8">
        <f>Daten!E737</f>
        <v>2352</v>
      </c>
      <c r="E737" s="9">
        <f>Daten!D737</f>
        <v>0</v>
      </c>
      <c r="F737" s="8">
        <f t="shared" si="70"/>
        <v>3791.2835820895521</v>
      </c>
      <c r="H737" s="25">
        <f t="shared" ca="1" si="71"/>
        <v>21224</v>
      </c>
      <c r="I737" s="7">
        <f t="shared" ca="1" si="72"/>
        <v>31</v>
      </c>
      <c r="J737" s="25">
        <f ca="1">IF(I737=0,0,COUNTIF(I$19:$I737,C737*10+1))</f>
        <v>416</v>
      </c>
      <c r="K737" s="20">
        <f t="shared" ca="1" si="73"/>
        <v>0</v>
      </c>
      <c r="L737" s="23">
        <f t="shared" ca="1" si="74"/>
        <v>21224</v>
      </c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</row>
    <row r="738" spans="1:44" x14ac:dyDescent="0.2">
      <c r="A738" s="14">
        <f>Daten!A738</f>
        <v>31903</v>
      </c>
      <c r="B738" s="7" t="str">
        <f>Daten!B738</f>
        <v xml:space="preserve">Böheimkirchen                                    </v>
      </c>
      <c r="C738" s="14">
        <f t="shared" si="69"/>
        <v>3</v>
      </c>
      <c r="D738" s="8">
        <f>Daten!E738</f>
        <v>5237</v>
      </c>
      <c r="E738" s="9">
        <f>Daten!D738</f>
        <v>0</v>
      </c>
      <c r="F738" s="8">
        <f t="shared" si="70"/>
        <v>8441.7313432835817</v>
      </c>
      <c r="H738" s="25">
        <f t="shared" ca="1" si="71"/>
        <v>47257</v>
      </c>
      <c r="I738" s="7">
        <f t="shared" ca="1" si="72"/>
        <v>31</v>
      </c>
      <c r="J738" s="25">
        <f ca="1">IF(I738=0,0,COUNTIF(I$19:$I738,C738*10+1))</f>
        <v>417</v>
      </c>
      <c r="K738" s="20">
        <f t="shared" ca="1" si="73"/>
        <v>0</v>
      </c>
      <c r="L738" s="23">
        <f t="shared" ca="1" si="74"/>
        <v>47257</v>
      </c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</row>
    <row r="739" spans="1:44" x14ac:dyDescent="0.2">
      <c r="A739" s="14">
        <f>Daten!A739</f>
        <v>31904</v>
      </c>
      <c r="B739" s="7" t="str">
        <f>Daten!B739</f>
        <v xml:space="preserve">Brand-Laaben                                      </v>
      </c>
      <c r="C739" s="14">
        <f t="shared" si="69"/>
        <v>3</v>
      </c>
      <c r="D739" s="8">
        <f>Daten!E739</f>
        <v>1264</v>
      </c>
      <c r="E739" s="9">
        <f>Daten!D739</f>
        <v>0</v>
      </c>
      <c r="F739" s="8">
        <f t="shared" si="70"/>
        <v>2037.4925373134329</v>
      </c>
      <c r="H739" s="25">
        <f t="shared" ca="1" si="71"/>
        <v>11406</v>
      </c>
      <c r="I739" s="7">
        <f t="shared" ca="1" si="72"/>
        <v>31</v>
      </c>
      <c r="J739" s="25">
        <f ca="1">IF(I739=0,0,COUNTIF(I$19:$I739,C739*10+1))</f>
        <v>418</v>
      </c>
      <c r="K739" s="20">
        <f t="shared" ca="1" si="73"/>
        <v>0</v>
      </c>
      <c r="L739" s="23">
        <f t="shared" ca="1" si="74"/>
        <v>11406</v>
      </c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</row>
    <row r="740" spans="1:44" x14ac:dyDescent="0.2">
      <c r="A740" s="14">
        <f>Daten!A740</f>
        <v>31905</v>
      </c>
      <c r="B740" s="7" t="str">
        <f>Daten!B740</f>
        <v xml:space="preserve">Eichgraben                                        </v>
      </c>
      <c r="C740" s="14">
        <f t="shared" si="69"/>
        <v>3</v>
      </c>
      <c r="D740" s="8">
        <f>Daten!E740</f>
        <v>4763</v>
      </c>
      <c r="E740" s="9">
        <f>Daten!D740</f>
        <v>0</v>
      </c>
      <c r="F740" s="8">
        <f t="shared" si="70"/>
        <v>7677.6716417910447</v>
      </c>
      <c r="H740" s="25">
        <f t="shared" ca="1" si="71"/>
        <v>42980</v>
      </c>
      <c r="I740" s="7">
        <f t="shared" ca="1" si="72"/>
        <v>31</v>
      </c>
      <c r="J740" s="25">
        <f ca="1">IF(I740=0,0,COUNTIF(I$19:$I740,C740*10+1))</f>
        <v>419</v>
      </c>
      <c r="K740" s="20">
        <f t="shared" ca="1" si="73"/>
        <v>0</v>
      </c>
      <c r="L740" s="23">
        <f t="shared" ca="1" si="74"/>
        <v>42980</v>
      </c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</row>
    <row r="741" spans="1:44" x14ac:dyDescent="0.2">
      <c r="A741" s="14">
        <f>Daten!A741</f>
        <v>31906</v>
      </c>
      <c r="B741" s="7" t="str">
        <f>Daten!B741</f>
        <v xml:space="preserve">Frankenfels                                       </v>
      </c>
      <c r="C741" s="14">
        <f t="shared" si="69"/>
        <v>3</v>
      </c>
      <c r="D741" s="8">
        <f>Daten!E741</f>
        <v>1901</v>
      </c>
      <c r="E741" s="9">
        <f>Daten!D741</f>
        <v>0</v>
      </c>
      <c r="F741" s="8">
        <f t="shared" si="70"/>
        <v>3064.2985074626868</v>
      </c>
      <c r="H741" s="25">
        <f t="shared" ca="1" si="71"/>
        <v>17154</v>
      </c>
      <c r="I741" s="7">
        <f t="shared" ca="1" si="72"/>
        <v>31</v>
      </c>
      <c r="J741" s="25">
        <f ca="1">IF(I741=0,0,COUNTIF(I$19:$I741,C741*10+1))</f>
        <v>420</v>
      </c>
      <c r="K741" s="20">
        <f t="shared" ca="1" si="73"/>
        <v>0</v>
      </c>
      <c r="L741" s="23">
        <f t="shared" ca="1" si="74"/>
        <v>17154</v>
      </c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</row>
    <row r="742" spans="1:44" x14ac:dyDescent="0.2">
      <c r="A742" s="14">
        <f>Daten!A742</f>
        <v>31907</v>
      </c>
      <c r="B742" s="7" t="str">
        <f>Daten!B742</f>
        <v xml:space="preserve">Gerersdorf                                        </v>
      </c>
      <c r="C742" s="14">
        <f t="shared" si="69"/>
        <v>3</v>
      </c>
      <c r="D742" s="8">
        <f>Daten!E742</f>
        <v>1092</v>
      </c>
      <c r="E742" s="9">
        <f>Daten!D742</f>
        <v>0</v>
      </c>
      <c r="F742" s="8">
        <f t="shared" si="70"/>
        <v>1760.2388059701493</v>
      </c>
      <c r="H742" s="25">
        <f t="shared" ca="1" si="71"/>
        <v>9854</v>
      </c>
      <c r="I742" s="7">
        <f t="shared" ca="1" si="72"/>
        <v>31</v>
      </c>
      <c r="J742" s="25">
        <f ca="1">IF(I742=0,0,COUNTIF(I$19:$I742,C742*10+1))</f>
        <v>421</v>
      </c>
      <c r="K742" s="20">
        <f t="shared" ca="1" si="73"/>
        <v>0</v>
      </c>
      <c r="L742" s="23">
        <f t="shared" ca="1" si="74"/>
        <v>9854</v>
      </c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</row>
    <row r="743" spans="1:44" x14ac:dyDescent="0.2">
      <c r="A743" s="14">
        <f>Daten!A743</f>
        <v>31909</v>
      </c>
      <c r="B743" s="7" t="str">
        <f>Daten!B743</f>
        <v xml:space="preserve">Hofstetten-Grünau                                </v>
      </c>
      <c r="C743" s="14">
        <f t="shared" si="69"/>
        <v>3</v>
      </c>
      <c r="D743" s="8">
        <f>Daten!E743</f>
        <v>2699</v>
      </c>
      <c r="E743" s="9">
        <f>Daten!D743</f>
        <v>0</v>
      </c>
      <c r="F743" s="8">
        <f t="shared" si="70"/>
        <v>4350.626865671642</v>
      </c>
      <c r="H743" s="25">
        <f t="shared" ca="1" si="71"/>
        <v>24355</v>
      </c>
      <c r="I743" s="7">
        <f t="shared" ca="1" si="72"/>
        <v>31</v>
      </c>
      <c r="J743" s="25">
        <f ca="1">IF(I743=0,0,COUNTIF(I$19:$I743,C743*10+1))</f>
        <v>422</v>
      </c>
      <c r="K743" s="20">
        <f t="shared" ca="1" si="73"/>
        <v>0</v>
      </c>
      <c r="L743" s="23">
        <f t="shared" ca="1" si="74"/>
        <v>24355</v>
      </c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</row>
    <row r="744" spans="1:44" x14ac:dyDescent="0.2">
      <c r="A744" s="14">
        <f>Daten!A744</f>
        <v>31910</v>
      </c>
      <c r="B744" s="7" t="str">
        <f>Daten!B744</f>
        <v xml:space="preserve">Hafnerbach                                        </v>
      </c>
      <c r="C744" s="14">
        <f t="shared" si="69"/>
        <v>3</v>
      </c>
      <c r="D744" s="8">
        <f>Daten!E744</f>
        <v>1684</v>
      </c>
      <c r="E744" s="9">
        <f>Daten!D744</f>
        <v>0</v>
      </c>
      <c r="F744" s="8">
        <f t="shared" si="70"/>
        <v>2714.5074626865671</v>
      </c>
      <c r="H744" s="25">
        <f t="shared" ca="1" si="71"/>
        <v>15196</v>
      </c>
      <c r="I744" s="7">
        <f t="shared" ca="1" si="72"/>
        <v>31</v>
      </c>
      <c r="J744" s="25">
        <f ca="1">IF(I744=0,0,COUNTIF(I$19:$I744,C744*10+1))</f>
        <v>423</v>
      </c>
      <c r="K744" s="20">
        <f t="shared" ca="1" si="73"/>
        <v>0</v>
      </c>
      <c r="L744" s="23">
        <f t="shared" ca="1" si="74"/>
        <v>15196</v>
      </c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</row>
    <row r="745" spans="1:44" x14ac:dyDescent="0.2">
      <c r="A745" s="14">
        <f>Daten!A745</f>
        <v>31911</v>
      </c>
      <c r="B745" s="7" t="str">
        <f>Daten!B745</f>
        <v xml:space="preserve">Haunoldstein                                      </v>
      </c>
      <c r="C745" s="14">
        <f t="shared" si="69"/>
        <v>3</v>
      </c>
      <c r="D745" s="8">
        <f>Daten!E745</f>
        <v>1258</v>
      </c>
      <c r="E745" s="9">
        <f>Daten!D745</f>
        <v>0</v>
      </c>
      <c r="F745" s="8">
        <f t="shared" si="70"/>
        <v>2027.8208955223881</v>
      </c>
      <c r="H745" s="25">
        <f t="shared" ca="1" si="71"/>
        <v>11352</v>
      </c>
      <c r="I745" s="7">
        <f t="shared" ca="1" si="72"/>
        <v>31</v>
      </c>
      <c r="J745" s="25">
        <f ca="1">IF(I745=0,0,COUNTIF(I$19:$I745,C745*10+1))</f>
        <v>424</v>
      </c>
      <c r="K745" s="20">
        <f t="shared" ca="1" si="73"/>
        <v>0</v>
      </c>
      <c r="L745" s="23">
        <f t="shared" ca="1" si="74"/>
        <v>11352</v>
      </c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</row>
    <row r="746" spans="1:44" x14ac:dyDescent="0.2">
      <c r="A746" s="14">
        <f>Daten!A746</f>
        <v>31912</v>
      </c>
      <c r="B746" s="7" t="str">
        <f>Daten!B746</f>
        <v xml:space="preserve">Herzogenburg                                      </v>
      </c>
      <c r="C746" s="14">
        <f t="shared" si="69"/>
        <v>3</v>
      </c>
      <c r="D746" s="8">
        <f>Daten!E746</f>
        <v>7943</v>
      </c>
      <c r="E746" s="9">
        <f>Daten!D746</f>
        <v>0</v>
      </c>
      <c r="F746" s="8">
        <f t="shared" si="70"/>
        <v>12803.641791044776</v>
      </c>
      <c r="H746" s="25">
        <f t="shared" ca="1" si="71"/>
        <v>71675</v>
      </c>
      <c r="I746" s="7">
        <f t="shared" ca="1" si="72"/>
        <v>31</v>
      </c>
      <c r="J746" s="25">
        <f ca="1">IF(I746=0,0,COUNTIF(I$19:$I746,C746*10+1))</f>
        <v>425</v>
      </c>
      <c r="K746" s="20">
        <f t="shared" ca="1" si="73"/>
        <v>0</v>
      </c>
      <c r="L746" s="23">
        <f t="shared" ca="1" si="74"/>
        <v>71675</v>
      </c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</row>
    <row r="747" spans="1:44" x14ac:dyDescent="0.2">
      <c r="A747" s="14">
        <f>Daten!A747</f>
        <v>31913</v>
      </c>
      <c r="B747" s="7" t="str">
        <f>Daten!B747</f>
        <v xml:space="preserve">Inzersdorf-Getzersdorf                            </v>
      </c>
      <c r="C747" s="14">
        <f t="shared" si="69"/>
        <v>3</v>
      </c>
      <c r="D747" s="8">
        <f>Daten!E747</f>
        <v>1691</v>
      </c>
      <c r="E747" s="9">
        <f>Daten!D747</f>
        <v>0</v>
      </c>
      <c r="F747" s="8">
        <f t="shared" si="70"/>
        <v>2725.7910447761192</v>
      </c>
      <c r="H747" s="25">
        <f t="shared" ca="1" si="71"/>
        <v>15259</v>
      </c>
      <c r="I747" s="7">
        <f t="shared" ca="1" si="72"/>
        <v>31</v>
      </c>
      <c r="J747" s="25">
        <f ca="1">IF(I747=0,0,COUNTIF(I$19:$I747,C747*10+1))</f>
        <v>426</v>
      </c>
      <c r="K747" s="20">
        <f t="shared" ca="1" si="73"/>
        <v>0</v>
      </c>
      <c r="L747" s="23">
        <f t="shared" ca="1" si="74"/>
        <v>15259</v>
      </c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</row>
    <row r="748" spans="1:44" x14ac:dyDescent="0.2">
      <c r="A748" s="14">
        <f>Daten!A748</f>
        <v>31915</v>
      </c>
      <c r="B748" s="7" t="str">
        <f>Daten!B748</f>
        <v xml:space="preserve">Kapelln                                           </v>
      </c>
      <c r="C748" s="14">
        <f t="shared" si="69"/>
        <v>3</v>
      </c>
      <c r="D748" s="8">
        <f>Daten!E748</f>
        <v>1337</v>
      </c>
      <c r="E748" s="9">
        <f>Daten!D748</f>
        <v>0</v>
      </c>
      <c r="F748" s="8">
        <f t="shared" si="70"/>
        <v>2155.1641791044776</v>
      </c>
      <c r="H748" s="25">
        <f t="shared" ca="1" si="71"/>
        <v>12065</v>
      </c>
      <c r="I748" s="7">
        <f t="shared" ca="1" si="72"/>
        <v>31</v>
      </c>
      <c r="J748" s="25">
        <f ca="1">IF(I748=0,0,COUNTIF(I$19:$I748,C748*10+1))</f>
        <v>427</v>
      </c>
      <c r="K748" s="20">
        <f t="shared" ca="1" si="73"/>
        <v>0</v>
      </c>
      <c r="L748" s="23">
        <f t="shared" ca="1" si="74"/>
        <v>12065</v>
      </c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</row>
    <row r="749" spans="1:44" x14ac:dyDescent="0.2">
      <c r="A749" s="14">
        <f>Daten!A749</f>
        <v>31916</v>
      </c>
      <c r="B749" s="7" t="str">
        <f>Daten!B749</f>
        <v xml:space="preserve">Karlstetten                                       </v>
      </c>
      <c r="C749" s="14">
        <f t="shared" si="69"/>
        <v>3</v>
      </c>
      <c r="D749" s="8">
        <f>Daten!E749</f>
        <v>2232</v>
      </c>
      <c r="E749" s="9">
        <f>Daten!D749</f>
        <v>0</v>
      </c>
      <c r="F749" s="8">
        <f t="shared" si="70"/>
        <v>3597.8507462686566</v>
      </c>
      <c r="H749" s="25">
        <f t="shared" ca="1" si="71"/>
        <v>20141</v>
      </c>
      <c r="I749" s="7">
        <f t="shared" ca="1" si="72"/>
        <v>31</v>
      </c>
      <c r="J749" s="25">
        <f ca="1">IF(I749=0,0,COUNTIF(I$19:$I749,C749*10+1))</f>
        <v>428</v>
      </c>
      <c r="K749" s="20">
        <f t="shared" ca="1" si="73"/>
        <v>0</v>
      </c>
      <c r="L749" s="23">
        <f t="shared" ca="1" si="74"/>
        <v>20141</v>
      </c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</row>
    <row r="750" spans="1:44" x14ac:dyDescent="0.2">
      <c r="A750" s="14">
        <f>Daten!A750</f>
        <v>31917</v>
      </c>
      <c r="B750" s="7" t="str">
        <f>Daten!B750</f>
        <v xml:space="preserve">Kasten bei Böheimkirchen                         </v>
      </c>
      <c r="C750" s="14">
        <f t="shared" si="69"/>
        <v>3</v>
      </c>
      <c r="D750" s="8">
        <f>Daten!E750</f>
        <v>1442</v>
      </c>
      <c r="E750" s="9">
        <f>Daten!D750</f>
        <v>0</v>
      </c>
      <c r="F750" s="8">
        <f t="shared" si="70"/>
        <v>2324.4179104477612</v>
      </c>
      <c r="H750" s="25">
        <f t="shared" ca="1" si="71"/>
        <v>13012</v>
      </c>
      <c r="I750" s="7">
        <f t="shared" ca="1" si="72"/>
        <v>31</v>
      </c>
      <c r="J750" s="25">
        <f ca="1">IF(I750=0,0,COUNTIF(I$19:$I750,C750*10+1))</f>
        <v>429</v>
      </c>
      <c r="K750" s="20">
        <f t="shared" ca="1" si="73"/>
        <v>0</v>
      </c>
      <c r="L750" s="23">
        <f t="shared" ca="1" si="74"/>
        <v>13012</v>
      </c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</row>
    <row r="751" spans="1:44" x14ac:dyDescent="0.2">
      <c r="A751" s="14">
        <f>Daten!A751</f>
        <v>31918</v>
      </c>
      <c r="B751" s="7" t="str">
        <f>Daten!B751</f>
        <v xml:space="preserve">Kirchberg an der Pielach                          </v>
      </c>
      <c r="C751" s="14">
        <f t="shared" si="69"/>
        <v>3</v>
      </c>
      <c r="D751" s="8">
        <f>Daten!E751</f>
        <v>3147</v>
      </c>
      <c r="E751" s="9">
        <f>Daten!D751</f>
        <v>0</v>
      </c>
      <c r="F751" s="8">
        <f t="shared" si="70"/>
        <v>5072.7761194029854</v>
      </c>
      <c r="H751" s="25">
        <f t="shared" ca="1" si="71"/>
        <v>28397</v>
      </c>
      <c r="I751" s="7">
        <f t="shared" ca="1" si="72"/>
        <v>31</v>
      </c>
      <c r="J751" s="25">
        <f ca="1">IF(I751=0,0,COUNTIF(I$19:$I751,C751*10+1))</f>
        <v>430</v>
      </c>
      <c r="K751" s="20">
        <f t="shared" ca="1" si="73"/>
        <v>0</v>
      </c>
      <c r="L751" s="23">
        <f t="shared" ca="1" si="74"/>
        <v>28397</v>
      </c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</row>
    <row r="752" spans="1:44" x14ac:dyDescent="0.2">
      <c r="A752" s="14">
        <f>Daten!A752</f>
        <v>31919</v>
      </c>
      <c r="B752" s="7" t="str">
        <f>Daten!B752</f>
        <v xml:space="preserve">Kirchstetten                                      </v>
      </c>
      <c r="C752" s="14">
        <f t="shared" si="69"/>
        <v>3</v>
      </c>
      <c r="D752" s="8">
        <f>Daten!E752</f>
        <v>2275</v>
      </c>
      <c r="E752" s="9">
        <f>Daten!D752</f>
        <v>0</v>
      </c>
      <c r="F752" s="8">
        <f t="shared" si="70"/>
        <v>3667.1641791044776</v>
      </c>
      <c r="H752" s="25">
        <f t="shared" ca="1" si="71"/>
        <v>20529</v>
      </c>
      <c r="I752" s="7">
        <f t="shared" ca="1" si="72"/>
        <v>31</v>
      </c>
      <c r="J752" s="25">
        <f ca="1">IF(I752=0,0,COUNTIF(I$19:$I752,C752*10+1))</f>
        <v>431</v>
      </c>
      <c r="K752" s="20">
        <f t="shared" ca="1" si="73"/>
        <v>0</v>
      </c>
      <c r="L752" s="23">
        <f t="shared" ca="1" si="74"/>
        <v>20529</v>
      </c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</row>
    <row r="753" spans="1:44" x14ac:dyDescent="0.2">
      <c r="A753" s="14">
        <f>Daten!A753</f>
        <v>31920</v>
      </c>
      <c r="B753" s="7" t="str">
        <f>Daten!B753</f>
        <v xml:space="preserve">Loich                                             </v>
      </c>
      <c r="C753" s="14">
        <f t="shared" si="69"/>
        <v>3</v>
      </c>
      <c r="D753" s="8">
        <f>Daten!E753</f>
        <v>552</v>
      </c>
      <c r="E753" s="9">
        <f>Daten!D753</f>
        <v>0</v>
      </c>
      <c r="F753" s="8">
        <f t="shared" si="70"/>
        <v>889.79104477611941</v>
      </c>
      <c r="H753" s="25">
        <f t="shared" ca="1" si="71"/>
        <v>4981</v>
      </c>
      <c r="I753" s="7">
        <f t="shared" ca="1" si="72"/>
        <v>31</v>
      </c>
      <c r="J753" s="25">
        <f ca="1">IF(I753=0,0,COUNTIF(I$19:$I753,C753*10+1))</f>
        <v>432</v>
      </c>
      <c r="K753" s="20">
        <f t="shared" ca="1" si="73"/>
        <v>0</v>
      </c>
      <c r="L753" s="23">
        <f t="shared" ca="1" si="74"/>
        <v>4981</v>
      </c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</row>
    <row r="754" spans="1:44" x14ac:dyDescent="0.2">
      <c r="A754" s="14">
        <f>Daten!A754</f>
        <v>31921</v>
      </c>
      <c r="B754" s="7" t="str">
        <f>Daten!B754</f>
        <v xml:space="preserve">Maria Anzbach                                     </v>
      </c>
      <c r="C754" s="14">
        <f t="shared" si="69"/>
        <v>3</v>
      </c>
      <c r="D754" s="8">
        <f>Daten!E754</f>
        <v>3286</v>
      </c>
      <c r="E754" s="9">
        <f>Daten!D754</f>
        <v>0</v>
      </c>
      <c r="F754" s="8">
        <f t="shared" si="70"/>
        <v>5296.8358208955224</v>
      </c>
      <c r="H754" s="25">
        <f t="shared" ca="1" si="71"/>
        <v>29652</v>
      </c>
      <c r="I754" s="7">
        <f t="shared" ca="1" si="72"/>
        <v>31</v>
      </c>
      <c r="J754" s="25">
        <f ca="1">IF(I754=0,0,COUNTIF(I$19:$I754,C754*10+1))</f>
        <v>433</v>
      </c>
      <c r="K754" s="20">
        <f t="shared" ca="1" si="73"/>
        <v>0</v>
      </c>
      <c r="L754" s="23">
        <f t="shared" ca="1" si="74"/>
        <v>29652</v>
      </c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</row>
    <row r="755" spans="1:44" x14ac:dyDescent="0.2">
      <c r="A755" s="14">
        <f>Daten!A755</f>
        <v>31922</v>
      </c>
      <c r="B755" s="7" t="str">
        <f>Daten!B755</f>
        <v xml:space="preserve">Markersdorf-Haindorf                              </v>
      </c>
      <c r="C755" s="14">
        <f t="shared" si="69"/>
        <v>3</v>
      </c>
      <c r="D755" s="8">
        <f>Daten!E755</f>
        <v>2052</v>
      </c>
      <c r="E755" s="9">
        <f>Daten!D755</f>
        <v>0</v>
      </c>
      <c r="F755" s="8">
        <f t="shared" si="70"/>
        <v>3307.7014925373132</v>
      </c>
      <c r="H755" s="25">
        <f t="shared" ca="1" si="71"/>
        <v>18517</v>
      </c>
      <c r="I755" s="7">
        <f t="shared" ca="1" si="72"/>
        <v>31</v>
      </c>
      <c r="J755" s="25">
        <f ca="1">IF(I755=0,0,COUNTIF(I$19:$I755,C755*10+1))</f>
        <v>434</v>
      </c>
      <c r="K755" s="20">
        <f t="shared" ca="1" si="73"/>
        <v>0</v>
      </c>
      <c r="L755" s="23">
        <f t="shared" ca="1" si="74"/>
        <v>18517</v>
      </c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</row>
    <row r="756" spans="1:44" x14ac:dyDescent="0.2">
      <c r="A756" s="14">
        <f>Daten!A756</f>
        <v>31923</v>
      </c>
      <c r="B756" s="7" t="str">
        <f>Daten!B756</f>
        <v xml:space="preserve">Michelbach                                        </v>
      </c>
      <c r="C756" s="14">
        <f t="shared" si="69"/>
        <v>3</v>
      </c>
      <c r="D756" s="8">
        <f>Daten!E756</f>
        <v>859</v>
      </c>
      <c r="E756" s="9">
        <f>Daten!D756</f>
        <v>0</v>
      </c>
      <c r="F756" s="8">
        <f t="shared" si="70"/>
        <v>1384.6567164179105</v>
      </c>
      <c r="H756" s="25">
        <f t="shared" ca="1" si="71"/>
        <v>7751</v>
      </c>
      <c r="I756" s="7">
        <f t="shared" ca="1" si="72"/>
        <v>31</v>
      </c>
      <c r="J756" s="25">
        <f ca="1">IF(I756=0,0,COUNTIF(I$19:$I756,C756*10+1))</f>
        <v>435</v>
      </c>
      <c r="K756" s="20">
        <f t="shared" ca="1" si="73"/>
        <v>0</v>
      </c>
      <c r="L756" s="23">
        <f t="shared" ca="1" si="74"/>
        <v>7751</v>
      </c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</row>
    <row r="757" spans="1:44" x14ac:dyDescent="0.2">
      <c r="A757" s="14">
        <f>Daten!A757</f>
        <v>31925</v>
      </c>
      <c r="B757" s="7" t="str">
        <f>Daten!B757</f>
        <v xml:space="preserve">Neidling                                          </v>
      </c>
      <c r="C757" s="14">
        <f t="shared" si="69"/>
        <v>3</v>
      </c>
      <c r="D757" s="8">
        <f>Daten!E757</f>
        <v>1531</v>
      </c>
      <c r="E757" s="9">
        <f>Daten!D757</f>
        <v>0</v>
      </c>
      <c r="F757" s="8">
        <f t="shared" si="70"/>
        <v>2467.8805970149256</v>
      </c>
      <c r="H757" s="25">
        <f t="shared" ca="1" si="71"/>
        <v>13815</v>
      </c>
      <c r="I757" s="7">
        <f t="shared" ca="1" si="72"/>
        <v>31</v>
      </c>
      <c r="J757" s="25">
        <f ca="1">IF(I757=0,0,COUNTIF(I$19:$I757,C757*10+1))</f>
        <v>436</v>
      </c>
      <c r="K757" s="20">
        <f t="shared" ca="1" si="73"/>
        <v>0</v>
      </c>
      <c r="L757" s="23">
        <f t="shared" ca="1" si="74"/>
        <v>13815</v>
      </c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</row>
    <row r="758" spans="1:44" x14ac:dyDescent="0.2">
      <c r="A758" s="14">
        <f>Daten!A758</f>
        <v>31926</v>
      </c>
      <c r="B758" s="7" t="str">
        <f>Daten!B758</f>
        <v xml:space="preserve">Neulengbach                                       </v>
      </c>
      <c r="C758" s="14">
        <f t="shared" si="69"/>
        <v>3</v>
      </c>
      <c r="D758" s="8">
        <f>Daten!E758</f>
        <v>8614</v>
      </c>
      <c r="E758" s="9">
        <f>Daten!D758</f>
        <v>0</v>
      </c>
      <c r="F758" s="8">
        <f t="shared" si="70"/>
        <v>13885.253731343284</v>
      </c>
      <c r="H758" s="25">
        <f t="shared" ca="1" si="71"/>
        <v>77730</v>
      </c>
      <c r="I758" s="7">
        <f t="shared" ca="1" si="72"/>
        <v>31</v>
      </c>
      <c r="J758" s="25">
        <f ca="1">IF(I758=0,0,COUNTIF(I$19:$I758,C758*10+1))</f>
        <v>437</v>
      </c>
      <c r="K758" s="20">
        <f t="shared" ca="1" si="73"/>
        <v>0</v>
      </c>
      <c r="L758" s="23">
        <f t="shared" ca="1" si="74"/>
        <v>77730</v>
      </c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</row>
    <row r="759" spans="1:44" x14ac:dyDescent="0.2">
      <c r="A759" s="14">
        <f>Daten!A759</f>
        <v>31927</v>
      </c>
      <c r="B759" s="7" t="str">
        <f>Daten!B759</f>
        <v xml:space="preserve">Neustift-Innermanzing                             </v>
      </c>
      <c r="C759" s="14">
        <f t="shared" si="69"/>
        <v>3</v>
      </c>
      <c r="D759" s="8">
        <f>Daten!E759</f>
        <v>1581</v>
      </c>
      <c r="E759" s="9">
        <f>Daten!D759</f>
        <v>0</v>
      </c>
      <c r="F759" s="8">
        <f t="shared" si="70"/>
        <v>2548.4776119402986</v>
      </c>
      <c r="H759" s="25">
        <f t="shared" ca="1" si="71"/>
        <v>14266</v>
      </c>
      <c r="I759" s="7">
        <f t="shared" ca="1" si="72"/>
        <v>31</v>
      </c>
      <c r="J759" s="25">
        <f ca="1">IF(I759=0,0,COUNTIF(I$19:$I759,C759*10+1))</f>
        <v>438</v>
      </c>
      <c r="K759" s="20">
        <f t="shared" ca="1" si="73"/>
        <v>0</v>
      </c>
      <c r="L759" s="23">
        <f t="shared" ca="1" si="74"/>
        <v>14266</v>
      </c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</row>
    <row r="760" spans="1:44" x14ac:dyDescent="0.2">
      <c r="A760" s="14">
        <f>Daten!A760</f>
        <v>31928</v>
      </c>
      <c r="B760" s="7" t="str">
        <f>Daten!B760</f>
        <v xml:space="preserve">Nußdorf ob der Traisen                           </v>
      </c>
      <c r="C760" s="14">
        <f t="shared" si="69"/>
        <v>3</v>
      </c>
      <c r="D760" s="8">
        <f>Daten!E760</f>
        <v>1927</v>
      </c>
      <c r="E760" s="9">
        <f>Daten!D760</f>
        <v>0</v>
      </c>
      <c r="F760" s="8">
        <f t="shared" si="70"/>
        <v>3106.2089552238804</v>
      </c>
      <c r="H760" s="25">
        <f t="shared" ca="1" si="71"/>
        <v>17389</v>
      </c>
      <c r="I760" s="7">
        <f t="shared" ca="1" si="72"/>
        <v>31</v>
      </c>
      <c r="J760" s="25">
        <f ca="1">IF(I760=0,0,COUNTIF(I$19:$I760,C760*10+1))</f>
        <v>439</v>
      </c>
      <c r="K760" s="20">
        <f t="shared" ca="1" si="73"/>
        <v>0</v>
      </c>
      <c r="L760" s="23">
        <f t="shared" ca="1" si="74"/>
        <v>17389</v>
      </c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</row>
    <row r="761" spans="1:44" x14ac:dyDescent="0.2">
      <c r="A761" s="14">
        <f>Daten!A761</f>
        <v>31929</v>
      </c>
      <c r="B761" s="7" t="str">
        <f>Daten!B761</f>
        <v xml:space="preserve">Ober-Grafendorf                                   </v>
      </c>
      <c r="C761" s="14">
        <f t="shared" si="69"/>
        <v>3</v>
      </c>
      <c r="D761" s="8">
        <f>Daten!E761</f>
        <v>4909</v>
      </c>
      <c r="E761" s="9">
        <f>Daten!D761</f>
        <v>0</v>
      </c>
      <c r="F761" s="8">
        <f t="shared" si="70"/>
        <v>7913.0149253731342</v>
      </c>
      <c r="H761" s="25">
        <f t="shared" ca="1" si="71"/>
        <v>44297</v>
      </c>
      <c r="I761" s="7">
        <f t="shared" ca="1" si="72"/>
        <v>31</v>
      </c>
      <c r="J761" s="25">
        <f ca="1">IF(I761=0,0,COUNTIF(I$19:$I761,C761*10+1))</f>
        <v>440</v>
      </c>
      <c r="K761" s="20">
        <f t="shared" ca="1" si="73"/>
        <v>0</v>
      </c>
      <c r="L761" s="23">
        <f t="shared" ca="1" si="74"/>
        <v>44297</v>
      </c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</row>
    <row r="762" spans="1:44" x14ac:dyDescent="0.2">
      <c r="A762" s="14">
        <f>Daten!A762</f>
        <v>31930</v>
      </c>
      <c r="B762" s="7" t="str">
        <f>Daten!B762</f>
        <v xml:space="preserve">Obritzberg-Rust                                   </v>
      </c>
      <c r="C762" s="14">
        <f t="shared" si="69"/>
        <v>3</v>
      </c>
      <c r="D762" s="8">
        <f>Daten!E762</f>
        <v>2372</v>
      </c>
      <c r="E762" s="9">
        <f>Daten!D762</f>
        <v>0</v>
      </c>
      <c r="F762" s="8">
        <f t="shared" si="70"/>
        <v>3823.5223880597014</v>
      </c>
      <c r="H762" s="25">
        <f t="shared" ca="1" si="71"/>
        <v>21404</v>
      </c>
      <c r="I762" s="7">
        <f t="shared" ca="1" si="72"/>
        <v>31</v>
      </c>
      <c r="J762" s="25">
        <f ca="1">IF(I762=0,0,COUNTIF(I$19:$I762,C762*10+1))</f>
        <v>441</v>
      </c>
      <c r="K762" s="20">
        <f t="shared" ca="1" si="73"/>
        <v>0</v>
      </c>
      <c r="L762" s="23">
        <f t="shared" ca="1" si="74"/>
        <v>21404</v>
      </c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</row>
    <row r="763" spans="1:44" x14ac:dyDescent="0.2">
      <c r="A763" s="14">
        <f>Daten!A763</f>
        <v>31932</v>
      </c>
      <c r="B763" s="7" t="str">
        <f>Daten!B763</f>
        <v xml:space="preserve">Prinzersdorf                                      </v>
      </c>
      <c r="C763" s="14">
        <f t="shared" si="69"/>
        <v>3</v>
      </c>
      <c r="D763" s="8">
        <f>Daten!E763</f>
        <v>1685</v>
      </c>
      <c r="E763" s="9">
        <f>Daten!D763</f>
        <v>0</v>
      </c>
      <c r="F763" s="8">
        <f t="shared" si="70"/>
        <v>2716.1194029850744</v>
      </c>
      <c r="H763" s="25">
        <f t="shared" ca="1" si="71"/>
        <v>15205</v>
      </c>
      <c r="I763" s="7">
        <f t="shared" ca="1" si="72"/>
        <v>31</v>
      </c>
      <c r="J763" s="25">
        <f ca="1">IF(I763=0,0,COUNTIF(I$19:$I763,C763*10+1))</f>
        <v>442</v>
      </c>
      <c r="K763" s="20">
        <f t="shared" ca="1" si="73"/>
        <v>0</v>
      </c>
      <c r="L763" s="23">
        <f t="shared" ca="1" si="74"/>
        <v>15205</v>
      </c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</row>
    <row r="764" spans="1:44" x14ac:dyDescent="0.2">
      <c r="A764" s="14">
        <f>Daten!A764</f>
        <v>31934</v>
      </c>
      <c r="B764" s="7" t="str">
        <f>Daten!B764</f>
        <v xml:space="preserve">Pyhra                                             </v>
      </c>
      <c r="C764" s="14">
        <f t="shared" si="69"/>
        <v>3</v>
      </c>
      <c r="D764" s="8">
        <f>Daten!E764</f>
        <v>3595</v>
      </c>
      <c r="E764" s="9">
        <f>Daten!D764</f>
        <v>0</v>
      </c>
      <c r="F764" s="8">
        <f t="shared" si="70"/>
        <v>5794.9253731343288</v>
      </c>
      <c r="H764" s="25">
        <f t="shared" ca="1" si="71"/>
        <v>32440</v>
      </c>
      <c r="I764" s="7">
        <f t="shared" ca="1" si="72"/>
        <v>31</v>
      </c>
      <c r="J764" s="25">
        <f ca="1">IF(I764=0,0,COUNTIF(I$19:$I764,C764*10+1))</f>
        <v>443</v>
      </c>
      <c r="K764" s="20">
        <f t="shared" ca="1" si="73"/>
        <v>0</v>
      </c>
      <c r="L764" s="23">
        <f t="shared" ca="1" si="74"/>
        <v>32440</v>
      </c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</row>
    <row r="765" spans="1:44" x14ac:dyDescent="0.2">
      <c r="A765" s="14">
        <f>Daten!A765</f>
        <v>31935</v>
      </c>
      <c r="B765" s="7" t="str">
        <f>Daten!B765</f>
        <v xml:space="preserve">Rabenstein an der Pielach                         </v>
      </c>
      <c r="C765" s="14">
        <f t="shared" si="69"/>
        <v>3</v>
      </c>
      <c r="D765" s="8">
        <f>Daten!E765</f>
        <v>2482</v>
      </c>
      <c r="E765" s="9">
        <f>Daten!D765</f>
        <v>0</v>
      </c>
      <c r="F765" s="8">
        <f t="shared" si="70"/>
        <v>4000.8358208955224</v>
      </c>
      <c r="H765" s="25">
        <f t="shared" ca="1" si="71"/>
        <v>22397</v>
      </c>
      <c r="I765" s="7">
        <f t="shared" ca="1" si="72"/>
        <v>31</v>
      </c>
      <c r="J765" s="25">
        <f ca="1">IF(I765=0,0,COUNTIF(I$19:$I765,C765*10+1))</f>
        <v>444</v>
      </c>
      <c r="K765" s="20">
        <f t="shared" ca="1" si="73"/>
        <v>0</v>
      </c>
      <c r="L765" s="23">
        <f t="shared" ca="1" si="74"/>
        <v>22397</v>
      </c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</row>
    <row r="766" spans="1:44" x14ac:dyDescent="0.2">
      <c r="A766" s="14">
        <f>Daten!A766</f>
        <v>31938</v>
      </c>
      <c r="B766" s="7" t="str">
        <f>Daten!B766</f>
        <v xml:space="preserve">St. Margarethen an der Sierning                   </v>
      </c>
      <c r="C766" s="14">
        <f t="shared" si="69"/>
        <v>3</v>
      </c>
      <c r="D766" s="8">
        <f>Daten!E766</f>
        <v>1046</v>
      </c>
      <c r="E766" s="9">
        <f>Daten!D766</f>
        <v>0</v>
      </c>
      <c r="F766" s="8">
        <f t="shared" si="70"/>
        <v>1686.0895522388059</v>
      </c>
      <c r="H766" s="25">
        <f t="shared" ca="1" si="71"/>
        <v>9439</v>
      </c>
      <c r="I766" s="7">
        <f t="shared" ca="1" si="72"/>
        <v>31</v>
      </c>
      <c r="J766" s="25">
        <f ca="1">IF(I766=0,0,COUNTIF(I$19:$I766,C766*10+1))</f>
        <v>445</v>
      </c>
      <c r="K766" s="20">
        <f t="shared" ca="1" si="73"/>
        <v>0</v>
      </c>
      <c r="L766" s="23">
        <f t="shared" ca="1" si="74"/>
        <v>9439</v>
      </c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</row>
    <row r="767" spans="1:44" x14ac:dyDescent="0.2">
      <c r="A767" s="14">
        <f>Daten!A767</f>
        <v>31939</v>
      </c>
      <c r="B767" s="7" t="str">
        <f>Daten!B767</f>
        <v xml:space="preserve">Schwarzenbach an der Pielach                      </v>
      </c>
      <c r="C767" s="14">
        <f t="shared" si="69"/>
        <v>3</v>
      </c>
      <c r="D767" s="8">
        <f>Daten!E767</f>
        <v>353</v>
      </c>
      <c r="E767" s="9">
        <f>Daten!D767</f>
        <v>0</v>
      </c>
      <c r="F767" s="8">
        <f t="shared" si="70"/>
        <v>569.01492537313436</v>
      </c>
      <c r="H767" s="25">
        <f t="shared" ca="1" si="71"/>
        <v>3185</v>
      </c>
      <c r="I767" s="7">
        <f t="shared" ca="1" si="72"/>
        <v>31</v>
      </c>
      <c r="J767" s="25">
        <f ca="1">IF(I767=0,0,COUNTIF(I$19:$I767,C767*10+1))</f>
        <v>446</v>
      </c>
      <c r="K767" s="20">
        <f t="shared" ca="1" si="73"/>
        <v>0</v>
      </c>
      <c r="L767" s="23">
        <f t="shared" ca="1" si="74"/>
        <v>3185</v>
      </c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</row>
    <row r="768" spans="1:44" x14ac:dyDescent="0.2">
      <c r="A768" s="14">
        <f>Daten!A768</f>
        <v>31940</v>
      </c>
      <c r="B768" s="7" t="str">
        <f>Daten!B768</f>
        <v xml:space="preserve">Statzendorf                                       </v>
      </c>
      <c r="C768" s="14">
        <f t="shared" si="69"/>
        <v>3</v>
      </c>
      <c r="D768" s="8">
        <f>Daten!E768</f>
        <v>1418</v>
      </c>
      <c r="E768" s="9">
        <f>Daten!D768</f>
        <v>0</v>
      </c>
      <c r="F768" s="8">
        <f t="shared" si="70"/>
        <v>2285.7313432835822</v>
      </c>
      <c r="H768" s="25">
        <f t="shared" ca="1" si="71"/>
        <v>12796</v>
      </c>
      <c r="I768" s="7">
        <f t="shared" ca="1" si="72"/>
        <v>31</v>
      </c>
      <c r="J768" s="25">
        <f ca="1">IF(I768=0,0,COUNTIF(I$19:$I768,C768*10+1))</f>
        <v>447</v>
      </c>
      <c r="K768" s="20">
        <f t="shared" ca="1" si="73"/>
        <v>0</v>
      </c>
      <c r="L768" s="23">
        <f t="shared" ca="1" si="74"/>
        <v>12796</v>
      </c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</row>
    <row r="769" spans="1:44" x14ac:dyDescent="0.2">
      <c r="A769" s="14">
        <f>Daten!A769</f>
        <v>31941</v>
      </c>
      <c r="B769" s="7" t="str">
        <f>Daten!B769</f>
        <v xml:space="preserve">Stössing                                         </v>
      </c>
      <c r="C769" s="14">
        <f t="shared" si="69"/>
        <v>3</v>
      </c>
      <c r="D769" s="8">
        <f>Daten!E769</f>
        <v>836</v>
      </c>
      <c r="E769" s="9">
        <f>Daten!D769</f>
        <v>0</v>
      </c>
      <c r="F769" s="8">
        <f t="shared" si="70"/>
        <v>1347.5820895522388</v>
      </c>
      <c r="H769" s="25">
        <f t="shared" ca="1" si="71"/>
        <v>7544</v>
      </c>
      <c r="I769" s="7">
        <f t="shared" ca="1" si="72"/>
        <v>31</v>
      </c>
      <c r="J769" s="25">
        <f ca="1">IF(I769=0,0,COUNTIF(I$19:$I769,C769*10+1))</f>
        <v>448</v>
      </c>
      <c r="K769" s="20">
        <f t="shared" ca="1" si="73"/>
        <v>0</v>
      </c>
      <c r="L769" s="23">
        <f t="shared" ca="1" si="74"/>
        <v>7544</v>
      </c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</row>
    <row r="770" spans="1:44" x14ac:dyDescent="0.2">
      <c r="A770" s="14">
        <f>Daten!A770</f>
        <v>31943</v>
      </c>
      <c r="B770" s="7" t="str">
        <f>Daten!B770</f>
        <v xml:space="preserve">Traismauer                                        </v>
      </c>
      <c r="C770" s="14">
        <f t="shared" si="69"/>
        <v>3</v>
      </c>
      <c r="D770" s="8">
        <f>Daten!E770</f>
        <v>6496</v>
      </c>
      <c r="E770" s="9">
        <f>Daten!D770</f>
        <v>0</v>
      </c>
      <c r="F770" s="8">
        <f t="shared" si="70"/>
        <v>10471.164179104477</v>
      </c>
      <c r="H770" s="25">
        <f t="shared" ca="1" si="71"/>
        <v>58618</v>
      </c>
      <c r="I770" s="7">
        <f t="shared" ca="1" si="72"/>
        <v>31</v>
      </c>
      <c r="J770" s="25">
        <f ca="1">IF(I770=0,0,COUNTIF(I$19:$I770,C770*10+1))</f>
        <v>449</v>
      </c>
      <c r="K770" s="20">
        <f t="shared" ca="1" si="73"/>
        <v>0</v>
      </c>
      <c r="L770" s="23">
        <f t="shared" ca="1" si="74"/>
        <v>58618</v>
      </c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</row>
    <row r="771" spans="1:44" x14ac:dyDescent="0.2">
      <c r="A771" s="14">
        <f>Daten!A771</f>
        <v>31945</v>
      </c>
      <c r="B771" s="7" t="str">
        <f>Daten!B771</f>
        <v xml:space="preserve">Weinburg                                          </v>
      </c>
      <c r="C771" s="14">
        <f t="shared" si="69"/>
        <v>3</v>
      </c>
      <c r="D771" s="8">
        <f>Daten!E771</f>
        <v>1399</v>
      </c>
      <c r="E771" s="9">
        <f>Daten!D771</f>
        <v>0</v>
      </c>
      <c r="F771" s="8">
        <f t="shared" si="70"/>
        <v>2255.1044776119402</v>
      </c>
      <c r="H771" s="25">
        <f t="shared" ca="1" si="71"/>
        <v>12624</v>
      </c>
      <c r="I771" s="7">
        <f t="shared" ca="1" si="72"/>
        <v>31</v>
      </c>
      <c r="J771" s="25">
        <f ca="1">IF(I771=0,0,COUNTIF(I$19:$I771,C771*10+1))</f>
        <v>450</v>
      </c>
      <c r="K771" s="20">
        <f t="shared" ca="1" si="73"/>
        <v>0</v>
      </c>
      <c r="L771" s="23">
        <f t="shared" ca="1" si="74"/>
        <v>12624</v>
      </c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</row>
    <row r="772" spans="1:44" x14ac:dyDescent="0.2">
      <c r="A772" s="14">
        <f>Daten!A772</f>
        <v>31946</v>
      </c>
      <c r="B772" s="7" t="str">
        <f>Daten!B772</f>
        <v xml:space="preserve">Perschling                                        </v>
      </c>
      <c r="C772" s="14">
        <f t="shared" si="69"/>
        <v>3</v>
      </c>
      <c r="D772" s="8">
        <f>Daten!E772</f>
        <v>1546</v>
      </c>
      <c r="E772" s="9">
        <f>Daten!D772</f>
        <v>0</v>
      </c>
      <c r="F772" s="8">
        <f t="shared" si="70"/>
        <v>2492.0597014925374</v>
      </c>
      <c r="H772" s="25">
        <f t="shared" ca="1" si="71"/>
        <v>13951</v>
      </c>
      <c r="I772" s="7">
        <f t="shared" ca="1" si="72"/>
        <v>31</v>
      </c>
      <c r="J772" s="25">
        <f ca="1">IF(I772=0,0,COUNTIF(I$19:$I772,C772*10+1))</f>
        <v>451</v>
      </c>
      <c r="K772" s="20">
        <f t="shared" ca="1" si="73"/>
        <v>0</v>
      </c>
      <c r="L772" s="23">
        <f t="shared" ca="1" si="74"/>
        <v>13951</v>
      </c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</row>
    <row r="773" spans="1:44" x14ac:dyDescent="0.2">
      <c r="A773" s="14">
        <f>Daten!A773</f>
        <v>31947</v>
      </c>
      <c r="B773" s="7" t="str">
        <f>Daten!B773</f>
        <v xml:space="preserve">Wilhelmsburg                                      </v>
      </c>
      <c r="C773" s="14">
        <f t="shared" si="69"/>
        <v>3</v>
      </c>
      <c r="D773" s="8">
        <f>Daten!E773</f>
        <v>6478</v>
      </c>
      <c r="E773" s="9">
        <f>Daten!D773</f>
        <v>0</v>
      </c>
      <c r="F773" s="8">
        <f t="shared" si="70"/>
        <v>10442.149253731342</v>
      </c>
      <c r="H773" s="25">
        <f t="shared" ca="1" si="71"/>
        <v>58455</v>
      </c>
      <c r="I773" s="7">
        <f t="shared" ca="1" si="72"/>
        <v>31</v>
      </c>
      <c r="J773" s="25">
        <f ca="1">IF(I773=0,0,COUNTIF(I$19:$I773,C773*10+1))</f>
        <v>452</v>
      </c>
      <c r="K773" s="20">
        <f t="shared" ca="1" si="73"/>
        <v>0</v>
      </c>
      <c r="L773" s="23">
        <f t="shared" ca="1" si="74"/>
        <v>58455</v>
      </c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</row>
    <row r="774" spans="1:44" x14ac:dyDescent="0.2">
      <c r="A774" s="14">
        <f>Daten!A774</f>
        <v>31948</v>
      </c>
      <c r="B774" s="7" t="str">
        <f>Daten!B774</f>
        <v xml:space="preserve">Wölbling                                         </v>
      </c>
      <c r="C774" s="14">
        <f t="shared" si="69"/>
        <v>3</v>
      </c>
      <c r="D774" s="8">
        <f>Daten!E774</f>
        <v>2449</v>
      </c>
      <c r="E774" s="9">
        <f>Daten!D774</f>
        <v>0</v>
      </c>
      <c r="F774" s="8">
        <f t="shared" si="70"/>
        <v>3947.6417910447763</v>
      </c>
      <c r="H774" s="25">
        <f t="shared" ca="1" si="71"/>
        <v>22099</v>
      </c>
      <c r="I774" s="7">
        <f t="shared" ca="1" si="72"/>
        <v>31</v>
      </c>
      <c r="J774" s="25">
        <f ca="1">IF(I774=0,0,COUNTIF(I$19:$I774,C774*10+1))</f>
        <v>453</v>
      </c>
      <c r="K774" s="20">
        <f t="shared" ca="1" si="73"/>
        <v>0</v>
      </c>
      <c r="L774" s="23">
        <f t="shared" ca="1" si="74"/>
        <v>22099</v>
      </c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</row>
    <row r="775" spans="1:44" x14ac:dyDescent="0.2">
      <c r="A775" s="14">
        <f>Daten!A775</f>
        <v>31949</v>
      </c>
      <c r="B775" s="7" t="str">
        <f>Daten!B775</f>
        <v xml:space="preserve">Gablitz                                           </v>
      </c>
      <c r="C775" s="14">
        <f t="shared" si="69"/>
        <v>3</v>
      </c>
      <c r="D775" s="8">
        <f>Daten!E775</f>
        <v>5104</v>
      </c>
      <c r="E775" s="9">
        <f>Daten!D775</f>
        <v>0</v>
      </c>
      <c r="F775" s="8">
        <f t="shared" si="70"/>
        <v>8227.3432835820895</v>
      </c>
      <c r="H775" s="25">
        <f t="shared" ca="1" si="71"/>
        <v>46057</v>
      </c>
      <c r="I775" s="7">
        <f t="shared" ca="1" si="72"/>
        <v>31</v>
      </c>
      <c r="J775" s="25">
        <f ca="1">IF(I775=0,0,COUNTIF(I$19:$I775,C775*10+1))</f>
        <v>454</v>
      </c>
      <c r="K775" s="20">
        <f t="shared" ca="1" si="73"/>
        <v>0</v>
      </c>
      <c r="L775" s="23">
        <f t="shared" ca="1" si="74"/>
        <v>46057</v>
      </c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</row>
    <row r="776" spans="1:44" x14ac:dyDescent="0.2">
      <c r="A776" s="14">
        <f>Daten!A776</f>
        <v>31950</v>
      </c>
      <c r="B776" s="7" t="str">
        <f>Daten!B776</f>
        <v xml:space="preserve">Mauerbach                                         </v>
      </c>
      <c r="C776" s="14">
        <f t="shared" si="69"/>
        <v>3</v>
      </c>
      <c r="D776" s="8">
        <f>Daten!E776</f>
        <v>3616</v>
      </c>
      <c r="E776" s="9">
        <f>Daten!D776</f>
        <v>0</v>
      </c>
      <c r="F776" s="8">
        <f t="shared" si="70"/>
        <v>5828.7761194029854</v>
      </c>
      <c r="H776" s="25">
        <f t="shared" ca="1" si="71"/>
        <v>32630</v>
      </c>
      <c r="I776" s="7">
        <f t="shared" ca="1" si="72"/>
        <v>31</v>
      </c>
      <c r="J776" s="25">
        <f ca="1">IF(I776=0,0,COUNTIF(I$19:$I776,C776*10+1))</f>
        <v>455</v>
      </c>
      <c r="K776" s="20">
        <f t="shared" ca="1" si="73"/>
        <v>0</v>
      </c>
      <c r="L776" s="23">
        <f t="shared" ca="1" si="74"/>
        <v>32630</v>
      </c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</row>
    <row r="777" spans="1:44" x14ac:dyDescent="0.2">
      <c r="A777" s="14">
        <f>Daten!A777</f>
        <v>31951</v>
      </c>
      <c r="B777" s="7" t="str">
        <f>Daten!B777</f>
        <v xml:space="preserve">Pressbaum                                         </v>
      </c>
      <c r="C777" s="14">
        <f t="shared" si="69"/>
        <v>3</v>
      </c>
      <c r="D777" s="8">
        <f>Daten!E777</f>
        <v>7924</v>
      </c>
      <c r="E777" s="9">
        <f>Daten!D777</f>
        <v>0</v>
      </c>
      <c r="F777" s="8">
        <f t="shared" si="70"/>
        <v>12773.014925373134</v>
      </c>
      <c r="H777" s="25">
        <f t="shared" ca="1" si="71"/>
        <v>71503</v>
      </c>
      <c r="I777" s="7">
        <f t="shared" ca="1" si="72"/>
        <v>31</v>
      </c>
      <c r="J777" s="25">
        <f ca="1">IF(I777=0,0,COUNTIF(I$19:$I777,C777*10+1))</f>
        <v>456</v>
      </c>
      <c r="K777" s="20">
        <f t="shared" ca="1" si="73"/>
        <v>0</v>
      </c>
      <c r="L777" s="23">
        <f t="shared" ca="1" si="74"/>
        <v>71503</v>
      </c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</row>
    <row r="778" spans="1:44" x14ac:dyDescent="0.2">
      <c r="A778" s="14">
        <f>Daten!A778</f>
        <v>31952</v>
      </c>
      <c r="B778" s="7" t="str">
        <f>Daten!B778</f>
        <v xml:space="preserve">Purkersdorf                                       </v>
      </c>
      <c r="C778" s="14">
        <f t="shared" si="69"/>
        <v>3</v>
      </c>
      <c r="D778" s="8">
        <f>Daten!E778</f>
        <v>9899</v>
      </c>
      <c r="E778" s="9">
        <f>Daten!D778</f>
        <v>0</v>
      </c>
      <c r="F778" s="8">
        <f t="shared" si="70"/>
        <v>16448.587064676616</v>
      </c>
      <c r="H778" s="25">
        <f t="shared" ca="1" si="71"/>
        <v>92079</v>
      </c>
      <c r="I778" s="7">
        <f t="shared" ca="1" si="72"/>
        <v>31</v>
      </c>
      <c r="J778" s="25">
        <f ca="1">IF(I778=0,0,COUNTIF(I$19:$I778,C778*10+1))</f>
        <v>457</v>
      </c>
      <c r="K778" s="20">
        <f t="shared" ca="1" si="73"/>
        <v>0</v>
      </c>
      <c r="L778" s="23">
        <f t="shared" ca="1" si="74"/>
        <v>92079</v>
      </c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</row>
    <row r="779" spans="1:44" x14ac:dyDescent="0.2">
      <c r="A779" s="14">
        <f>Daten!A779</f>
        <v>31953</v>
      </c>
      <c r="B779" s="7" t="str">
        <f>Daten!B779</f>
        <v xml:space="preserve">Tullnerbach                                       </v>
      </c>
      <c r="C779" s="14">
        <f t="shared" si="69"/>
        <v>3</v>
      </c>
      <c r="D779" s="8">
        <f>Daten!E779</f>
        <v>2969</v>
      </c>
      <c r="E779" s="9">
        <f>Daten!D779</f>
        <v>0</v>
      </c>
      <c r="F779" s="8">
        <f t="shared" si="70"/>
        <v>4785.8507462686566</v>
      </c>
      <c r="H779" s="25">
        <f t="shared" ca="1" si="71"/>
        <v>26791</v>
      </c>
      <c r="I779" s="7">
        <f t="shared" ca="1" si="72"/>
        <v>31</v>
      </c>
      <c r="J779" s="25">
        <f ca="1">IF(I779=0,0,COUNTIF(I$19:$I779,C779*10+1))</f>
        <v>458</v>
      </c>
      <c r="K779" s="20">
        <f t="shared" ca="1" si="73"/>
        <v>0</v>
      </c>
      <c r="L779" s="23">
        <f t="shared" ca="1" si="74"/>
        <v>26791</v>
      </c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</row>
    <row r="780" spans="1:44" x14ac:dyDescent="0.2">
      <c r="A780" s="14">
        <f>Daten!A780</f>
        <v>31954</v>
      </c>
      <c r="B780" s="7" t="str">
        <f>Daten!B780</f>
        <v xml:space="preserve">Wolfsgraben                                       </v>
      </c>
      <c r="C780" s="14">
        <f t="shared" si="69"/>
        <v>3</v>
      </c>
      <c r="D780" s="8">
        <f>Daten!E780</f>
        <v>1769</v>
      </c>
      <c r="E780" s="9">
        <f>Daten!D780</f>
        <v>0</v>
      </c>
      <c r="F780" s="8">
        <f t="shared" si="70"/>
        <v>2851.5223880597014</v>
      </c>
      <c r="H780" s="25">
        <f t="shared" ca="1" si="71"/>
        <v>15963</v>
      </c>
      <c r="I780" s="7">
        <f t="shared" ca="1" si="72"/>
        <v>31</v>
      </c>
      <c r="J780" s="25">
        <f ca="1">IF(I780=0,0,COUNTIF(I$19:$I780,C780*10+1))</f>
        <v>459</v>
      </c>
      <c r="K780" s="20">
        <f t="shared" ca="1" si="73"/>
        <v>0</v>
      </c>
      <c r="L780" s="23">
        <f t="shared" ca="1" si="74"/>
        <v>15963</v>
      </c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</row>
    <row r="781" spans="1:44" x14ac:dyDescent="0.2">
      <c r="A781" s="14">
        <f>Daten!A781</f>
        <v>32001</v>
      </c>
      <c r="B781" s="7" t="str">
        <f>Daten!B781</f>
        <v xml:space="preserve">Gaming                                            </v>
      </c>
      <c r="C781" s="14">
        <f t="shared" si="69"/>
        <v>3</v>
      </c>
      <c r="D781" s="8">
        <f>Daten!E781</f>
        <v>2909</v>
      </c>
      <c r="E781" s="9">
        <f>Daten!D781</f>
        <v>0</v>
      </c>
      <c r="F781" s="8">
        <f t="shared" si="70"/>
        <v>4689.1343283582091</v>
      </c>
      <c r="H781" s="25">
        <f t="shared" ca="1" si="71"/>
        <v>26250</v>
      </c>
      <c r="I781" s="7">
        <f t="shared" ca="1" si="72"/>
        <v>31</v>
      </c>
      <c r="J781" s="25">
        <f ca="1">IF(I781=0,0,COUNTIF(I$19:$I781,C781*10+1))</f>
        <v>460</v>
      </c>
      <c r="K781" s="20">
        <f t="shared" ca="1" si="73"/>
        <v>0</v>
      </c>
      <c r="L781" s="23">
        <f t="shared" ca="1" si="74"/>
        <v>26250</v>
      </c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</row>
    <row r="782" spans="1:44" x14ac:dyDescent="0.2">
      <c r="A782" s="14">
        <f>Daten!A782</f>
        <v>32002</v>
      </c>
      <c r="B782" s="7" t="str">
        <f>Daten!B782</f>
        <v xml:space="preserve">Göstling an der Ybbs                             </v>
      </c>
      <c r="C782" s="14">
        <f t="shared" si="69"/>
        <v>3</v>
      </c>
      <c r="D782" s="8">
        <f>Daten!E782</f>
        <v>2028</v>
      </c>
      <c r="E782" s="9">
        <f>Daten!D782</f>
        <v>0</v>
      </c>
      <c r="F782" s="8">
        <f t="shared" si="70"/>
        <v>3269.0149253731342</v>
      </c>
      <c r="H782" s="25">
        <f t="shared" ca="1" si="71"/>
        <v>18300</v>
      </c>
      <c r="I782" s="7">
        <f t="shared" ca="1" si="72"/>
        <v>31</v>
      </c>
      <c r="J782" s="25">
        <f ca="1">IF(I782=0,0,COUNTIF(I$19:$I782,C782*10+1))</f>
        <v>461</v>
      </c>
      <c r="K782" s="20">
        <f t="shared" ca="1" si="73"/>
        <v>0</v>
      </c>
      <c r="L782" s="23">
        <f t="shared" ca="1" si="74"/>
        <v>18300</v>
      </c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</row>
    <row r="783" spans="1:44" x14ac:dyDescent="0.2">
      <c r="A783" s="14">
        <f>Daten!A783</f>
        <v>32003</v>
      </c>
      <c r="B783" s="7" t="str">
        <f>Daten!B783</f>
        <v xml:space="preserve">Gresten                                           </v>
      </c>
      <c r="C783" s="14">
        <f t="shared" si="69"/>
        <v>3</v>
      </c>
      <c r="D783" s="8">
        <f>Daten!E783</f>
        <v>1993</v>
      </c>
      <c r="E783" s="9">
        <f>Daten!D783</f>
        <v>0</v>
      </c>
      <c r="F783" s="8">
        <f t="shared" si="70"/>
        <v>3212.5970149253731</v>
      </c>
      <c r="H783" s="25">
        <f t="shared" ca="1" si="71"/>
        <v>17984</v>
      </c>
      <c r="I783" s="7">
        <f t="shared" ca="1" si="72"/>
        <v>31</v>
      </c>
      <c r="J783" s="25">
        <f ca="1">IF(I783=0,0,COUNTIF(I$19:$I783,C783*10+1))</f>
        <v>462</v>
      </c>
      <c r="K783" s="20">
        <f t="shared" ca="1" si="73"/>
        <v>0</v>
      </c>
      <c r="L783" s="23">
        <f t="shared" ca="1" si="74"/>
        <v>17984</v>
      </c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</row>
    <row r="784" spans="1:44" x14ac:dyDescent="0.2">
      <c r="A784" s="14">
        <f>Daten!A784</f>
        <v>32004</v>
      </c>
      <c r="B784" s="7" t="str">
        <f>Daten!B784</f>
        <v xml:space="preserve">Gresten-Land                                      </v>
      </c>
      <c r="C784" s="14">
        <f t="shared" si="69"/>
        <v>3</v>
      </c>
      <c r="D784" s="8">
        <f>Daten!E784</f>
        <v>1490</v>
      </c>
      <c r="E784" s="9">
        <f>Daten!D784</f>
        <v>0</v>
      </c>
      <c r="F784" s="8">
        <f t="shared" si="70"/>
        <v>2401.7910447761192</v>
      </c>
      <c r="H784" s="25">
        <f t="shared" ca="1" si="71"/>
        <v>13445</v>
      </c>
      <c r="I784" s="7">
        <f t="shared" ca="1" si="72"/>
        <v>31</v>
      </c>
      <c r="J784" s="25">
        <f ca="1">IF(I784=0,0,COUNTIF(I$19:$I784,C784*10+1))</f>
        <v>463</v>
      </c>
      <c r="K784" s="20">
        <f t="shared" ca="1" si="73"/>
        <v>0</v>
      </c>
      <c r="L784" s="23">
        <f t="shared" ca="1" si="74"/>
        <v>13445</v>
      </c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</row>
    <row r="785" spans="1:44" x14ac:dyDescent="0.2">
      <c r="A785" s="14">
        <f>Daten!A785</f>
        <v>32005</v>
      </c>
      <c r="B785" s="7" t="str">
        <f>Daten!B785</f>
        <v xml:space="preserve">Lunz am See                                       </v>
      </c>
      <c r="C785" s="14">
        <f t="shared" si="69"/>
        <v>3</v>
      </c>
      <c r="D785" s="8">
        <f>Daten!E785</f>
        <v>1773</v>
      </c>
      <c r="E785" s="9">
        <f>Daten!D785</f>
        <v>0</v>
      </c>
      <c r="F785" s="8">
        <f t="shared" si="70"/>
        <v>2857.9701492537315</v>
      </c>
      <c r="H785" s="25">
        <f t="shared" ca="1" si="71"/>
        <v>15999</v>
      </c>
      <c r="I785" s="7">
        <f t="shared" ca="1" si="72"/>
        <v>31</v>
      </c>
      <c r="J785" s="25">
        <f ca="1">IF(I785=0,0,COUNTIF(I$19:$I785,C785*10+1))</f>
        <v>464</v>
      </c>
      <c r="K785" s="20">
        <f t="shared" ca="1" si="73"/>
        <v>0</v>
      </c>
      <c r="L785" s="23">
        <f t="shared" ca="1" si="74"/>
        <v>15999</v>
      </c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</row>
    <row r="786" spans="1:44" x14ac:dyDescent="0.2">
      <c r="A786" s="14">
        <f>Daten!A786</f>
        <v>32006</v>
      </c>
      <c r="B786" s="7" t="str">
        <f>Daten!B786</f>
        <v xml:space="preserve">Oberndorf an der Melk                             </v>
      </c>
      <c r="C786" s="14">
        <f t="shared" si="69"/>
        <v>3</v>
      </c>
      <c r="D786" s="8">
        <f>Daten!E786</f>
        <v>2975</v>
      </c>
      <c r="E786" s="9">
        <f>Daten!D786</f>
        <v>0</v>
      </c>
      <c r="F786" s="8">
        <f t="shared" si="70"/>
        <v>4795.5223880597014</v>
      </c>
      <c r="H786" s="25">
        <f t="shared" ca="1" si="71"/>
        <v>26845</v>
      </c>
      <c r="I786" s="7">
        <f t="shared" ca="1" si="72"/>
        <v>31</v>
      </c>
      <c r="J786" s="25">
        <f ca="1">IF(I786=0,0,COUNTIF(I$19:$I786,C786*10+1))</f>
        <v>465</v>
      </c>
      <c r="K786" s="20">
        <f t="shared" ca="1" si="73"/>
        <v>0</v>
      </c>
      <c r="L786" s="23">
        <f t="shared" ca="1" si="74"/>
        <v>26845</v>
      </c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</row>
    <row r="787" spans="1:44" x14ac:dyDescent="0.2">
      <c r="A787" s="14">
        <f>Daten!A787</f>
        <v>32007</v>
      </c>
      <c r="B787" s="7" t="str">
        <f>Daten!B787</f>
        <v xml:space="preserve">Puchenstuben                                      </v>
      </c>
      <c r="C787" s="14">
        <f t="shared" ref="C787:C850" si="75">INT(A787/10000)</f>
        <v>3</v>
      </c>
      <c r="D787" s="8">
        <f>Daten!E787</f>
        <v>275</v>
      </c>
      <c r="E787" s="9">
        <f>Daten!D787</f>
        <v>0</v>
      </c>
      <c r="F787" s="8">
        <f t="shared" ref="F787:F850" si="76">IF(AND(E787=1,D787&lt;=20000),D787*2,IF(D787&lt;=10000,D787*(1+41/67),IF(D787&lt;=20000,D787*(1+2/3),IF(D787&lt;=50000,D787*(2),D787*(2+1/3))))+IF(AND(D787&gt;9000,D787&lt;=10000),(D787-9000)*(110/201),0)+IF(AND(D787&gt;18000,D787&lt;=20000),(D787-18000)*(3+1/3),0)+IF(AND(D787&gt;45000,D787&lt;=50000),(D787-45000)*(3+1/3),0))</f>
        <v>443.28358208955223</v>
      </c>
      <c r="H787" s="25">
        <f t="shared" ref="H787:H850" ca="1" si="77">ROUND(OFFSET($G$6,C787,0)/OFFSET($F$6,C787,0)*F787,0)</f>
        <v>2482</v>
      </c>
      <c r="I787" s="7">
        <f t="shared" ref="I787:I850" ca="1" si="78">IF(H787&gt;0,C787*10+1,0)</f>
        <v>31</v>
      </c>
      <c r="J787" s="25">
        <f ca="1">IF(I787=0,0,COUNTIF(I$19:$I787,C787*10+1))</f>
        <v>466</v>
      </c>
      <c r="K787" s="20">
        <f t="shared" ref="K787:K850" ca="1" si="79">IF(J787=1,OFFSET($G$6,C787,0)-OFFSET($H$6,C787,0),0)</f>
        <v>0</v>
      </c>
      <c r="L787" s="23">
        <f t="shared" ref="L787:L850" ca="1" si="80">H787+K787</f>
        <v>2482</v>
      </c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</row>
    <row r="788" spans="1:44" x14ac:dyDescent="0.2">
      <c r="A788" s="14">
        <f>Daten!A788</f>
        <v>32008</v>
      </c>
      <c r="B788" s="7" t="str">
        <f>Daten!B788</f>
        <v xml:space="preserve">Purgstall an der Erlauf                           </v>
      </c>
      <c r="C788" s="14">
        <f t="shared" si="75"/>
        <v>3</v>
      </c>
      <c r="D788" s="8">
        <f>Daten!E788</f>
        <v>5353</v>
      </c>
      <c r="E788" s="9">
        <f>Daten!D788</f>
        <v>0</v>
      </c>
      <c r="F788" s="8">
        <f t="shared" si="76"/>
        <v>8628.7164179104475</v>
      </c>
      <c r="H788" s="25">
        <f t="shared" ca="1" si="77"/>
        <v>48304</v>
      </c>
      <c r="I788" s="7">
        <f t="shared" ca="1" si="78"/>
        <v>31</v>
      </c>
      <c r="J788" s="25">
        <f ca="1">IF(I788=0,0,COUNTIF(I$19:$I788,C788*10+1))</f>
        <v>467</v>
      </c>
      <c r="K788" s="20">
        <f t="shared" ca="1" si="79"/>
        <v>0</v>
      </c>
      <c r="L788" s="23">
        <f t="shared" ca="1" si="80"/>
        <v>48304</v>
      </c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</row>
    <row r="789" spans="1:44" x14ac:dyDescent="0.2">
      <c r="A789" s="14">
        <f>Daten!A789</f>
        <v>32009</v>
      </c>
      <c r="B789" s="7" t="str">
        <f>Daten!B789</f>
        <v xml:space="preserve">Randegg                                           </v>
      </c>
      <c r="C789" s="14">
        <f t="shared" si="75"/>
        <v>3</v>
      </c>
      <c r="D789" s="8">
        <f>Daten!E789</f>
        <v>1840</v>
      </c>
      <c r="E789" s="9">
        <f>Daten!D789</f>
        <v>0</v>
      </c>
      <c r="F789" s="8">
        <f t="shared" si="76"/>
        <v>2965.9701492537315</v>
      </c>
      <c r="H789" s="25">
        <f t="shared" ca="1" si="77"/>
        <v>16604</v>
      </c>
      <c r="I789" s="7">
        <f t="shared" ca="1" si="78"/>
        <v>31</v>
      </c>
      <c r="J789" s="25">
        <f ca="1">IF(I789=0,0,COUNTIF(I$19:$I789,C789*10+1))</f>
        <v>468</v>
      </c>
      <c r="K789" s="20">
        <f t="shared" ca="1" si="79"/>
        <v>0</v>
      </c>
      <c r="L789" s="23">
        <f t="shared" ca="1" si="80"/>
        <v>16604</v>
      </c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</row>
    <row r="790" spans="1:44" x14ac:dyDescent="0.2">
      <c r="A790" s="14">
        <f>Daten!A790</f>
        <v>32010</v>
      </c>
      <c r="B790" s="7" t="str">
        <f>Daten!B790</f>
        <v xml:space="preserve">Reinsberg                                         </v>
      </c>
      <c r="C790" s="14">
        <f t="shared" si="75"/>
        <v>3</v>
      </c>
      <c r="D790" s="8">
        <f>Daten!E790</f>
        <v>1050</v>
      </c>
      <c r="E790" s="9">
        <f>Daten!D790</f>
        <v>0</v>
      </c>
      <c r="F790" s="8">
        <f t="shared" si="76"/>
        <v>1692.5373134328358</v>
      </c>
      <c r="H790" s="25">
        <f t="shared" ca="1" si="77"/>
        <v>9475</v>
      </c>
      <c r="I790" s="7">
        <f t="shared" ca="1" si="78"/>
        <v>31</v>
      </c>
      <c r="J790" s="25">
        <f ca="1">IF(I790=0,0,COUNTIF(I$19:$I790,C790*10+1))</f>
        <v>469</v>
      </c>
      <c r="K790" s="20">
        <f t="shared" ca="1" si="79"/>
        <v>0</v>
      </c>
      <c r="L790" s="23">
        <f t="shared" ca="1" si="80"/>
        <v>9475</v>
      </c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</row>
    <row r="791" spans="1:44" x14ac:dyDescent="0.2">
      <c r="A791" s="14">
        <f>Daten!A791</f>
        <v>32011</v>
      </c>
      <c r="B791" s="7" t="str">
        <f>Daten!B791</f>
        <v xml:space="preserve">St. Anton an der Jeßnitz                         </v>
      </c>
      <c r="C791" s="14">
        <f t="shared" si="75"/>
        <v>3</v>
      </c>
      <c r="D791" s="8">
        <f>Daten!E791</f>
        <v>1132</v>
      </c>
      <c r="E791" s="9">
        <f>Daten!D791</f>
        <v>0</v>
      </c>
      <c r="F791" s="8">
        <f t="shared" si="76"/>
        <v>1824.7164179104477</v>
      </c>
      <c r="H791" s="25">
        <f t="shared" ca="1" si="77"/>
        <v>10215</v>
      </c>
      <c r="I791" s="7">
        <f t="shared" ca="1" si="78"/>
        <v>31</v>
      </c>
      <c r="J791" s="25">
        <f ca="1">IF(I791=0,0,COUNTIF(I$19:$I791,C791*10+1))</f>
        <v>470</v>
      </c>
      <c r="K791" s="20">
        <f t="shared" ca="1" si="79"/>
        <v>0</v>
      </c>
      <c r="L791" s="23">
        <f t="shared" ca="1" si="80"/>
        <v>10215</v>
      </c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</row>
    <row r="792" spans="1:44" x14ac:dyDescent="0.2">
      <c r="A792" s="14">
        <f>Daten!A792</f>
        <v>32012</v>
      </c>
      <c r="B792" s="7" t="str">
        <f>Daten!B792</f>
        <v xml:space="preserve">St. Georgen an der Leys                           </v>
      </c>
      <c r="C792" s="14">
        <f t="shared" si="75"/>
        <v>3</v>
      </c>
      <c r="D792" s="8">
        <f>Daten!E792</f>
        <v>1338</v>
      </c>
      <c r="E792" s="9">
        <f>Daten!D792</f>
        <v>0</v>
      </c>
      <c r="F792" s="8">
        <f t="shared" si="76"/>
        <v>2156.7761194029849</v>
      </c>
      <c r="H792" s="25">
        <f t="shared" ca="1" si="77"/>
        <v>12074</v>
      </c>
      <c r="I792" s="7">
        <f t="shared" ca="1" si="78"/>
        <v>31</v>
      </c>
      <c r="J792" s="25">
        <f ca="1">IF(I792=0,0,COUNTIF(I$19:$I792,C792*10+1))</f>
        <v>471</v>
      </c>
      <c r="K792" s="20">
        <f t="shared" ca="1" si="79"/>
        <v>0</v>
      </c>
      <c r="L792" s="23">
        <f t="shared" ca="1" si="80"/>
        <v>12074</v>
      </c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</row>
    <row r="793" spans="1:44" x14ac:dyDescent="0.2">
      <c r="A793" s="14">
        <f>Daten!A793</f>
        <v>32013</v>
      </c>
      <c r="B793" s="7" t="str">
        <f>Daten!B793</f>
        <v xml:space="preserve">Scheibbs                                          </v>
      </c>
      <c r="C793" s="14">
        <f t="shared" si="75"/>
        <v>3</v>
      </c>
      <c r="D793" s="8">
        <f>Daten!E793</f>
        <v>4213</v>
      </c>
      <c r="E793" s="9">
        <f>Daten!D793</f>
        <v>0</v>
      </c>
      <c r="F793" s="8">
        <f t="shared" si="76"/>
        <v>6791.1044776119406</v>
      </c>
      <c r="H793" s="25">
        <f t="shared" ca="1" si="77"/>
        <v>38017</v>
      </c>
      <c r="I793" s="7">
        <f t="shared" ca="1" si="78"/>
        <v>31</v>
      </c>
      <c r="J793" s="25">
        <f ca="1">IF(I793=0,0,COUNTIF(I$19:$I793,C793*10+1))</f>
        <v>472</v>
      </c>
      <c r="K793" s="20">
        <f t="shared" ca="1" si="79"/>
        <v>0</v>
      </c>
      <c r="L793" s="23">
        <f t="shared" ca="1" si="80"/>
        <v>38017</v>
      </c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</row>
    <row r="794" spans="1:44" x14ac:dyDescent="0.2">
      <c r="A794" s="14">
        <f>Daten!A794</f>
        <v>32014</v>
      </c>
      <c r="B794" s="7" t="str">
        <f>Daten!B794</f>
        <v xml:space="preserve">Steinakirchen am Forst                            </v>
      </c>
      <c r="C794" s="14">
        <f t="shared" si="75"/>
        <v>3</v>
      </c>
      <c r="D794" s="8">
        <f>Daten!E794</f>
        <v>2317</v>
      </c>
      <c r="E794" s="9">
        <f>Daten!D794</f>
        <v>0</v>
      </c>
      <c r="F794" s="8">
        <f t="shared" si="76"/>
        <v>3734.8656716417909</v>
      </c>
      <c r="H794" s="25">
        <f t="shared" ca="1" si="77"/>
        <v>20908</v>
      </c>
      <c r="I794" s="7">
        <f t="shared" ca="1" si="78"/>
        <v>31</v>
      </c>
      <c r="J794" s="25">
        <f ca="1">IF(I794=0,0,COUNTIF(I$19:$I794,C794*10+1))</f>
        <v>473</v>
      </c>
      <c r="K794" s="20">
        <f t="shared" ca="1" si="79"/>
        <v>0</v>
      </c>
      <c r="L794" s="23">
        <f t="shared" ca="1" si="80"/>
        <v>20908</v>
      </c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</row>
    <row r="795" spans="1:44" x14ac:dyDescent="0.2">
      <c r="A795" s="14">
        <f>Daten!A795</f>
        <v>32015</v>
      </c>
      <c r="B795" s="7" t="str">
        <f>Daten!B795</f>
        <v xml:space="preserve">Wang                                              </v>
      </c>
      <c r="C795" s="14">
        <f t="shared" si="75"/>
        <v>3</v>
      </c>
      <c r="D795" s="8">
        <f>Daten!E795</f>
        <v>1373</v>
      </c>
      <c r="E795" s="9">
        <f>Daten!D795</f>
        <v>0</v>
      </c>
      <c r="F795" s="8">
        <f t="shared" si="76"/>
        <v>2213.1940298507461</v>
      </c>
      <c r="H795" s="25">
        <f t="shared" ca="1" si="77"/>
        <v>12389</v>
      </c>
      <c r="I795" s="7">
        <f t="shared" ca="1" si="78"/>
        <v>31</v>
      </c>
      <c r="J795" s="25">
        <f ca="1">IF(I795=0,0,COUNTIF(I$19:$I795,C795*10+1))</f>
        <v>474</v>
      </c>
      <c r="K795" s="20">
        <f t="shared" ca="1" si="79"/>
        <v>0</v>
      </c>
      <c r="L795" s="23">
        <f t="shared" ca="1" si="80"/>
        <v>12389</v>
      </c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</row>
    <row r="796" spans="1:44" x14ac:dyDescent="0.2">
      <c r="A796" s="14">
        <f>Daten!A796</f>
        <v>32016</v>
      </c>
      <c r="B796" s="7" t="str">
        <f>Daten!B796</f>
        <v xml:space="preserve">Wieselburg                                        </v>
      </c>
      <c r="C796" s="14">
        <f t="shared" si="75"/>
        <v>3</v>
      </c>
      <c r="D796" s="8">
        <f>Daten!E796</f>
        <v>4781</v>
      </c>
      <c r="E796" s="9">
        <f>Daten!D796</f>
        <v>0</v>
      </c>
      <c r="F796" s="8">
        <f t="shared" si="76"/>
        <v>7706.686567164179</v>
      </c>
      <c r="H796" s="25">
        <f t="shared" ca="1" si="77"/>
        <v>43142</v>
      </c>
      <c r="I796" s="7">
        <f t="shared" ca="1" si="78"/>
        <v>31</v>
      </c>
      <c r="J796" s="25">
        <f ca="1">IF(I796=0,0,COUNTIF(I$19:$I796,C796*10+1))</f>
        <v>475</v>
      </c>
      <c r="K796" s="20">
        <f t="shared" ca="1" si="79"/>
        <v>0</v>
      </c>
      <c r="L796" s="23">
        <f t="shared" ca="1" si="80"/>
        <v>43142</v>
      </c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</row>
    <row r="797" spans="1:44" x14ac:dyDescent="0.2">
      <c r="A797" s="14">
        <f>Daten!A797</f>
        <v>32017</v>
      </c>
      <c r="B797" s="7" t="str">
        <f>Daten!B797</f>
        <v xml:space="preserve">Wieselburg-Land                                   </v>
      </c>
      <c r="C797" s="14">
        <f t="shared" si="75"/>
        <v>3</v>
      </c>
      <c r="D797" s="8">
        <f>Daten!E797</f>
        <v>3412</v>
      </c>
      <c r="E797" s="9">
        <f>Daten!D797</f>
        <v>0</v>
      </c>
      <c r="F797" s="8">
        <f t="shared" si="76"/>
        <v>5499.940298507463</v>
      </c>
      <c r="H797" s="25">
        <f t="shared" ca="1" si="77"/>
        <v>30789</v>
      </c>
      <c r="I797" s="7">
        <f t="shared" ca="1" si="78"/>
        <v>31</v>
      </c>
      <c r="J797" s="25">
        <f ca="1">IF(I797=0,0,COUNTIF(I$19:$I797,C797*10+1))</f>
        <v>476</v>
      </c>
      <c r="K797" s="20">
        <f t="shared" ca="1" si="79"/>
        <v>0</v>
      </c>
      <c r="L797" s="23">
        <f t="shared" ca="1" si="80"/>
        <v>30789</v>
      </c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</row>
    <row r="798" spans="1:44" x14ac:dyDescent="0.2">
      <c r="A798" s="14">
        <f>Daten!A798</f>
        <v>32018</v>
      </c>
      <c r="B798" s="7" t="str">
        <f>Daten!B798</f>
        <v xml:space="preserve">Wolfpassing                                       </v>
      </c>
      <c r="C798" s="14">
        <f t="shared" si="75"/>
        <v>3</v>
      </c>
      <c r="D798" s="8">
        <f>Daten!E798</f>
        <v>1754</v>
      </c>
      <c r="E798" s="9">
        <f>Daten!D798</f>
        <v>0</v>
      </c>
      <c r="F798" s="8">
        <f t="shared" si="76"/>
        <v>2827.3432835820895</v>
      </c>
      <c r="H798" s="25">
        <f t="shared" ca="1" si="77"/>
        <v>15827</v>
      </c>
      <c r="I798" s="7">
        <f t="shared" ca="1" si="78"/>
        <v>31</v>
      </c>
      <c r="J798" s="25">
        <f ca="1">IF(I798=0,0,COUNTIF(I$19:$I798,C798*10+1))</f>
        <v>477</v>
      </c>
      <c r="K798" s="20">
        <f t="shared" ca="1" si="79"/>
        <v>0</v>
      </c>
      <c r="L798" s="23">
        <f t="shared" ca="1" si="80"/>
        <v>15827</v>
      </c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</row>
    <row r="799" spans="1:44" x14ac:dyDescent="0.2">
      <c r="A799" s="14">
        <f>Daten!A799</f>
        <v>32101</v>
      </c>
      <c r="B799" s="7" t="str">
        <f>Daten!B799</f>
        <v xml:space="preserve">Absdorf                                           </v>
      </c>
      <c r="C799" s="14">
        <f t="shared" si="75"/>
        <v>3</v>
      </c>
      <c r="D799" s="8">
        <f>Daten!E799</f>
        <v>2462</v>
      </c>
      <c r="E799" s="9">
        <f>Daten!D799</f>
        <v>0</v>
      </c>
      <c r="F799" s="8">
        <f t="shared" si="76"/>
        <v>3968.5970149253731</v>
      </c>
      <c r="H799" s="25">
        <f t="shared" ca="1" si="77"/>
        <v>22216</v>
      </c>
      <c r="I799" s="7">
        <f t="shared" ca="1" si="78"/>
        <v>31</v>
      </c>
      <c r="J799" s="25">
        <f ca="1">IF(I799=0,0,COUNTIF(I$19:$I799,C799*10+1))</f>
        <v>478</v>
      </c>
      <c r="K799" s="20">
        <f t="shared" ca="1" si="79"/>
        <v>0</v>
      </c>
      <c r="L799" s="23">
        <f t="shared" ca="1" si="80"/>
        <v>22216</v>
      </c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</row>
    <row r="800" spans="1:44" x14ac:dyDescent="0.2">
      <c r="A800" s="14">
        <f>Daten!A800</f>
        <v>32104</v>
      </c>
      <c r="B800" s="7" t="str">
        <f>Daten!B800</f>
        <v xml:space="preserve">Atzenbrugg                                        </v>
      </c>
      <c r="C800" s="14">
        <f t="shared" si="75"/>
        <v>3</v>
      </c>
      <c r="D800" s="8">
        <f>Daten!E800</f>
        <v>3457</v>
      </c>
      <c r="E800" s="9">
        <f>Daten!D800</f>
        <v>0</v>
      </c>
      <c r="F800" s="8">
        <f t="shared" si="76"/>
        <v>5572.4776119402986</v>
      </c>
      <c r="H800" s="25">
        <f t="shared" ca="1" si="77"/>
        <v>31195</v>
      </c>
      <c r="I800" s="7">
        <f t="shared" ca="1" si="78"/>
        <v>31</v>
      </c>
      <c r="J800" s="25">
        <f ca="1">IF(I800=0,0,COUNTIF(I$19:$I800,C800*10+1))</f>
        <v>479</v>
      </c>
      <c r="K800" s="20">
        <f t="shared" ca="1" si="79"/>
        <v>0</v>
      </c>
      <c r="L800" s="23">
        <f t="shared" ca="1" si="80"/>
        <v>31195</v>
      </c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</row>
    <row r="801" spans="1:44" x14ac:dyDescent="0.2">
      <c r="A801" s="14">
        <f>Daten!A801</f>
        <v>32106</v>
      </c>
      <c r="B801" s="7" t="str">
        <f>Daten!B801</f>
        <v xml:space="preserve">Fels am Wagram                                    </v>
      </c>
      <c r="C801" s="14">
        <f t="shared" si="75"/>
        <v>3</v>
      </c>
      <c r="D801" s="8">
        <f>Daten!E801</f>
        <v>2499</v>
      </c>
      <c r="E801" s="9">
        <f>Daten!D801</f>
        <v>0</v>
      </c>
      <c r="F801" s="8">
        <f t="shared" si="76"/>
        <v>4028.2388059701493</v>
      </c>
      <c r="H801" s="25">
        <f t="shared" ca="1" si="77"/>
        <v>22550</v>
      </c>
      <c r="I801" s="7">
        <f t="shared" ca="1" si="78"/>
        <v>31</v>
      </c>
      <c r="J801" s="25">
        <f ca="1">IF(I801=0,0,COUNTIF(I$19:$I801,C801*10+1))</f>
        <v>480</v>
      </c>
      <c r="K801" s="20">
        <f t="shared" ca="1" si="79"/>
        <v>0</v>
      </c>
      <c r="L801" s="23">
        <f t="shared" ca="1" si="80"/>
        <v>22550</v>
      </c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</row>
    <row r="802" spans="1:44" x14ac:dyDescent="0.2">
      <c r="A802" s="14">
        <f>Daten!A802</f>
        <v>32107</v>
      </c>
      <c r="B802" s="7" t="str">
        <f>Daten!B802</f>
        <v xml:space="preserve">Grafenwörth                                      </v>
      </c>
      <c r="C802" s="14">
        <f t="shared" si="75"/>
        <v>3</v>
      </c>
      <c r="D802" s="8">
        <f>Daten!E802</f>
        <v>3288</v>
      </c>
      <c r="E802" s="9">
        <f>Daten!D802</f>
        <v>0</v>
      </c>
      <c r="F802" s="8">
        <f t="shared" si="76"/>
        <v>5300.059701492537</v>
      </c>
      <c r="H802" s="25">
        <f t="shared" ca="1" si="77"/>
        <v>29670</v>
      </c>
      <c r="I802" s="7">
        <f t="shared" ca="1" si="78"/>
        <v>31</v>
      </c>
      <c r="J802" s="25">
        <f ca="1">IF(I802=0,0,COUNTIF(I$19:$I802,C802*10+1))</f>
        <v>481</v>
      </c>
      <c r="K802" s="20">
        <f t="shared" ca="1" si="79"/>
        <v>0</v>
      </c>
      <c r="L802" s="23">
        <f t="shared" ca="1" si="80"/>
        <v>29670</v>
      </c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</row>
    <row r="803" spans="1:44" x14ac:dyDescent="0.2">
      <c r="A803" s="14">
        <f>Daten!A803</f>
        <v>32109</v>
      </c>
      <c r="B803" s="7" t="str">
        <f>Daten!B803</f>
        <v xml:space="preserve">Großriedenthal                                   </v>
      </c>
      <c r="C803" s="14">
        <f t="shared" si="75"/>
        <v>3</v>
      </c>
      <c r="D803" s="8">
        <f>Daten!E803</f>
        <v>968</v>
      </c>
      <c r="E803" s="9">
        <f>Daten!D803</f>
        <v>0</v>
      </c>
      <c r="F803" s="8">
        <f t="shared" si="76"/>
        <v>1560.358208955224</v>
      </c>
      <c r="H803" s="25">
        <f t="shared" ca="1" si="77"/>
        <v>8735</v>
      </c>
      <c r="I803" s="7">
        <f t="shared" ca="1" si="78"/>
        <v>31</v>
      </c>
      <c r="J803" s="25">
        <f ca="1">IF(I803=0,0,COUNTIF(I$19:$I803,C803*10+1))</f>
        <v>482</v>
      </c>
      <c r="K803" s="20">
        <f t="shared" ca="1" si="79"/>
        <v>0</v>
      </c>
      <c r="L803" s="23">
        <f t="shared" ca="1" si="80"/>
        <v>8735</v>
      </c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</row>
    <row r="804" spans="1:44" x14ac:dyDescent="0.2">
      <c r="A804" s="14">
        <f>Daten!A804</f>
        <v>32110</v>
      </c>
      <c r="B804" s="7" t="str">
        <f>Daten!B804</f>
        <v xml:space="preserve">Großweikersdorf                                  </v>
      </c>
      <c r="C804" s="14">
        <f t="shared" si="75"/>
        <v>3</v>
      </c>
      <c r="D804" s="8">
        <f>Daten!E804</f>
        <v>3360</v>
      </c>
      <c r="E804" s="9">
        <f>Daten!D804</f>
        <v>0</v>
      </c>
      <c r="F804" s="8">
        <f t="shared" si="76"/>
        <v>5416.1194029850749</v>
      </c>
      <c r="H804" s="25">
        <f t="shared" ca="1" si="77"/>
        <v>30319</v>
      </c>
      <c r="I804" s="7">
        <f t="shared" ca="1" si="78"/>
        <v>31</v>
      </c>
      <c r="J804" s="25">
        <f ca="1">IF(I804=0,0,COUNTIF(I$19:$I804,C804*10+1))</f>
        <v>483</v>
      </c>
      <c r="K804" s="20">
        <f t="shared" ca="1" si="79"/>
        <v>0</v>
      </c>
      <c r="L804" s="23">
        <f t="shared" ca="1" si="80"/>
        <v>30319</v>
      </c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</row>
    <row r="805" spans="1:44" x14ac:dyDescent="0.2">
      <c r="A805" s="14">
        <f>Daten!A805</f>
        <v>32112</v>
      </c>
      <c r="B805" s="7" t="str">
        <f>Daten!B805</f>
        <v xml:space="preserve">Judenau-Baumgarten                                </v>
      </c>
      <c r="C805" s="14">
        <f t="shared" si="75"/>
        <v>3</v>
      </c>
      <c r="D805" s="8">
        <f>Daten!E805</f>
        <v>2397</v>
      </c>
      <c r="E805" s="9">
        <f>Daten!D805</f>
        <v>0</v>
      </c>
      <c r="F805" s="8">
        <f t="shared" si="76"/>
        <v>3863.8208955223881</v>
      </c>
      <c r="H805" s="25">
        <f t="shared" ca="1" si="77"/>
        <v>21630</v>
      </c>
      <c r="I805" s="7">
        <f t="shared" ca="1" si="78"/>
        <v>31</v>
      </c>
      <c r="J805" s="25">
        <f ca="1">IF(I805=0,0,COUNTIF(I$19:$I805,C805*10+1))</f>
        <v>484</v>
      </c>
      <c r="K805" s="20">
        <f t="shared" ca="1" si="79"/>
        <v>0</v>
      </c>
      <c r="L805" s="23">
        <f t="shared" ca="1" si="80"/>
        <v>21630</v>
      </c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</row>
    <row r="806" spans="1:44" x14ac:dyDescent="0.2">
      <c r="A806" s="14">
        <f>Daten!A806</f>
        <v>32114</v>
      </c>
      <c r="B806" s="7" t="str">
        <f>Daten!B806</f>
        <v xml:space="preserve">Kirchberg am Wagram                               </v>
      </c>
      <c r="C806" s="14">
        <f t="shared" si="75"/>
        <v>3</v>
      </c>
      <c r="D806" s="8">
        <f>Daten!E806</f>
        <v>3842</v>
      </c>
      <c r="E806" s="9">
        <f>Daten!D806</f>
        <v>0</v>
      </c>
      <c r="F806" s="8">
        <f t="shared" si="76"/>
        <v>6193.0746268656712</v>
      </c>
      <c r="H806" s="25">
        <f t="shared" ca="1" si="77"/>
        <v>34669</v>
      </c>
      <c r="I806" s="7">
        <f t="shared" ca="1" si="78"/>
        <v>31</v>
      </c>
      <c r="J806" s="25">
        <f ca="1">IF(I806=0,0,COUNTIF(I$19:$I806,C806*10+1))</f>
        <v>485</v>
      </c>
      <c r="K806" s="20">
        <f t="shared" ca="1" si="79"/>
        <v>0</v>
      </c>
      <c r="L806" s="23">
        <f t="shared" ca="1" si="80"/>
        <v>34669</v>
      </c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</row>
    <row r="807" spans="1:44" x14ac:dyDescent="0.2">
      <c r="A807" s="14">
        <f>Daten!A807</f>
        <v>32115</v>
      </c>
      <c r="B807" s="7" t="str">
        <f>Daten!B807</f>
        <v xml:space="preserve">Königsbrunn am Wagram                            </v>
      </c>
      <c r="C807" s="14">
        <f t="shared" si="75"/>
        <v>3</v>
      </c>
      <c r="D807" s="8">
        <f>Daten!E807</f>
        <v>1443</v>
      </c>
      <c r="E807" s="9">
        <f>Daten!D807</f>
        <v>0</v>
      </c>
      <c r="F807" s="8">
        <f t="shared" si="76"/>
        <v>2326.0298507462685</v>
      </c>
      <c r="H807" s="25">
        <f t="shared" ca="1" si="77"/>
        <v>13021</v>
      </c>
      <c r="I807" s="7">
        <f t="shared" ca="1" si="78"/>
        <v>31</v>
      </c>
      <c r="J807" s="25">
        <f ca="1">IF(I807=0,0,COUNTIF(I$19:$I807,C807*10+1))</f>
        <v>486</v>
      </c>
      <c r="K807" s="20">
        <f t="shared" ca="1" si="79"/>
        <v>0</v>
      </c>
      <c r="L807" s="23">
        <f t="shared" ca="1" si="80"/>
        <v>13021</v>
      </c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</row>
    <row r="808" spans="1:44" x14ac:dyDescent="0.2">
      <c r="A808" s="14">
        <f>Daten!A808</f>
        <v>32116</v>
      </c>
      <c r="B808" s="7" t="str">
        <f>Daten!B808</f>
        <v xml:space="preserve">Königstetten                                     </v>
      </c>
      <c r="C808" s="14">
        <f t="shared" si="75"/>
        <v>3</v>
      </c>
      <c r="D808" s="8">
        <f>Daten!E808</f>
        <v>2520</v>
      </c>
      <c r="E808" s="9">
        <f>Daten!D808</f>
        <v>0</v>
      </c>
      <c r="F808" s="8">
        <f t="shared" si="76"/>
        <v>4062.0895522388059</v>
      </c>
      <c r="H808" s="25">
        <f t="shared" ca="1" si="77"/>
        <v>22740</v>
      </c>
      <c r="I808" s="7">
        <f t="shared" ca="1" si="78"/>
        <v>31</v>
      </c>
      <c r="J808" s="25">
        <f ca="1">IF(I808=0,0,COUNTIF(I$19:$I808,C808*10+1))</f>
        <v>487</v>
      </c>
      <c r="K808" s="20">
        <f t="shared" ca="1" si="79"/>
        <v>0</v>
      </c>
      <c r="L808" s="23">
        <f t="shared" ca="1" si="80"/>
        <v>22740</v>
      </c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</row>
    <row r="809" spans="1:44" x14ac:dyDescent="0.2">
      <c r="A809" s="14">
        <f>Daten!A809</f>
        <v>32119</v>
      </c>
      <c r="B809" s="7" t="str">
        <f>Daten!B809</f>
        <v xml:space="preserve">Langenrohr                                        </v>
      </c>
      <c r="C809" s="14">
        <f t="shared" si="75"/>
        <v>3</v>
      </c>
      <c r="D809" s="8">
        <f>Daten!E809</f>
        <v>2558</v>
      </c>
      <c r="E809" s="9">
        <f>Daten!D809</f>
        <v>0</v>
      </c>
      <c r="F809" s="8">
        <f t="shared" si="76"/>
        <v>4123.3432835820895</v>
      </c>
      <c r="H809" s="25">
        <f t="shared" ca="1" si="77"/>
        <v>23083</v>
      </c>
      <c r="I809" s="7">
        <f t="shared" ca="1" si="78"/>
        <v>31</v>
      </c>
      <c r="J809" s="25">
        <f ca="1">IF(I809=0,0,COUNTIF(I$19:$I809,C809*10+1))</f>
        <v>488</v>
      </c>
      <c r="K809" s="20">
        <f t="shared" ca="1" si="79"/>
        <v>0</v>
      </c>
      <c r="L809" s="23">
        <f t="shared" ca="1" si="80"/>
        <v>23083</v>
      </c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</row>
    <row r="810" spans="1:44" x14ac:dyDescent="0.2">
      <c r="A810" s="14">
        <f>Daten!A810</f>
        <v>32120</v>
      </c>
      <c r="B810" s="7" t="str">
        <f>Daten!B810</f>
        <v xml:space="preserve">Michelhausen                                      </v>
      </c>
      <c r="C810" s="14">
        <f t="shared" si="75"/>
        <v>3</v>
      </c>
      <c r="D810" s="8">
        <f>Daten!E810</f>
        <v>4209</v>
      </c>
      <c r="E810" s="9">
        <f>Daten!D810</f>
        <v>0</v>
      </c>
      <c r="F810" s="8">
        <f t="shared" si="76"/>
        <v>6784.6567164179105</v>
      </c>
      <c r="H810" s="25">
        <f t="shared" ca="1" si="77"/>
        <v>37981</v>
      </c>
      <c r="I810" s="7">
        <f t="shared" ca="1" si="78"/>
        <v>31</v>
      </c>
      <c r="J810" s="25">
        <f ca="1">IF(I810=0,0,COUNTIF(I$19:$I810,C810*10+1))</f>
        <v>489</v>
      </c>
      <c r="K810" s="20">
        <f t="shared" ca="1" si="79"/>
        <v>0</v>
      </c>
      <c r="L810" s="23">
        <f t="shared" ca="1" si="80"/>
        <v>37981</v>
      </c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</row>
    <row r="811" spans="1:44" x14ac:dyDescent="0.2">
      <c r="A811" s="14">
        <f>Daten!A811</f>
        <v>32131</v>
      </c>
      <c r="B811" s="7" t="str">
        <f>Daten!B811</f>
        <v xml:space="preserve">Sieghartskirchen                                  </v>
      </c>
      <c r="C811" s="14">
        <f t="shared" si="75"/>
        <v>3</v>
      </c>
      <c r="D811" s="8">
        <f>Daten!E811</f>
        <v>7871</v>
      </c>
      <c r="E811" s="9">
        <f>Daten!D811</f>
        <v>0</v>
      </c>
      <c r="F811" s="8">
        <f t="shared" si="76"/>
        <v>12687.582089552239</v>
      </c>
      <c r="H811" s="25">
        <f t="shared" ca="1" si="77"/>
        <v>71025</v>
      </c>
      <c r="I811" s="7">
        <f t="shared" ca="1" si="78"/>
        <v>31</v>
      </c>
      <c r="J811" s="25">
        <f ca="1">IF(I811=0,0,COUNTIF(I$19:$I811,C811*10+1))</f>
        <v>490</v>
      </c>
      <c r="K811" s="20">
        <f t="shared" ca="1" si="79"/>
        <v>0</v>
      </c>
      <c r="L811" s="23">
        <f t="shared" ca="1" si="80"/>
        <v>71025</v>
      </c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</row>
    <row r="812" spans="1:44" x14ac:dyDescent="0.2">
      <c r="A812" s="14">
        <f>Daten!A812</f>
        <v>32132</v>
      </c>
      <c r="B812" s="7" t="str">
        <f>Daten!B812</f>
        <v xml:space="preserve">Sitzenberg-Reidling                               </v>
      </c>
      <c r="C812" s="14">
        <f t="shared" si="75"/>
        <v>3</v>
      </c>
      <c r="D812" s="8">
        <f>Daten!E812</f>
        <v>2450</v>
      </c>
      <c r="E812" s="9">
        <f>Daten!D812</f>
        <v>0</v>
      </c>
      <c r="F812" s="8">
        <f t="shared" si="76"/>
        <v>3949.2537313432836</v>
      </c>
      <c r="H812" s="25">
        <f t="shared" ca="1" si="77"/>
        <v>22108</v>
      </c>
      <c r="I812" s="7">
        <f t="shared" ca="1" si="78"/>
        <v>31</v>
      </c>
      <c r="J812" s="25">
        <f ca="1">IF(I812=0,0,COUNTIF(I$19:$I812,C812*10+1))</f>
        <v>491</v>
      </c>
      <c r="K812" s="20">
        <f t="shared" ca="1" si="79"/>
        <v>0</v>
      </c>
      <c r="L812" s="23">
        <f t="shared" ca="1" si="80"/>
        <v>22108</v>
      </c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</row>
    <row r="813" spans="1:44" x14ac:dyDescent="0.2">
      <c r="A813" s="14">
        <f>Daten!A813</f>
        <v>32134</v>
      </c>
      <c r="B813" s="7" t="str">
        <f>Daten!B813</f>
        <v xml:space="preserve">Tulbing                                           </v>
      </c>
      <c r="C813" s="14">
        <f t="shared" si="75"/>
        <v>3</v>
      </c>
      <c r="D813" s="8">
        <f>Daten!E813</f>
        <v>3316</v>
      </c>
      <c r="E813" s="9">
        <f>Daten!D813</f>
        <v>0</v>
      </c>
      <c r="F813" s="8">
        <f t="shared" si="76"/>
        <v>5345.1940298507461</v>
      </c>
      <c r="H813" s="25">
        <f t="shared" ca="1" si="77"/>
        <v>29922</v>
      </c>
      <c r="I813" s="7">
        <f t="shared" ca="1" si="78"/>
        <v>31</v>
      </c>
      <c r="J813" s="25">
        <f ca="1">IF(I813=0,0,COUNTIF(I$19:$I813,C813*10+1))</f>
        <v>492</v>
      </c>
      <c r="K813" s="20">
        <f t="shared" ca="1" si="79"/>
        <v>0</v>
      </c>
      <c r="L813" s="23">
        <f t="shared" ca="1" si="80"/>
        <v>29922</v>
      </c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</row>
    <row r="814" spans="1:44" x14ac:dyDescent="0.2">
      <c r="A814" s="14">
        <f>Daten!A814</f>
        <v>32135</v>
      </c>
      <c r="B814" s="7" t="str">
        <f>Daten!B814</f>
        <v xml:space="preserve">Tulln an der Donau                                </v>
      </c>
      <c r="C814" s="14">
        <f t="shared" si="75"/>
        <v>3</v>
      </c>
      <c r="D814" s="8">
        <f>Daten!E814</f>
        <v>17022</v>
      </c>
      <c r="E814" s="9">
        <f>Daten!D814</f>
        <v>0</v>
      </c>
      <c r="F814" s="8">
        <f t="shared" si="76"/>
        <v>28369.999999999996</v>
      </c>
      <c r="H814" s="25">
        <f t="shared" ca="1" si="77"/>
        <v>158815</v>
      </c>
      <c r="I814" s="7">
        <f t="shared" ca="1" si="78"/>
        <v>31</v>
      </c>
      <c r="J814" s="25">
        <f ca="1">IF(I814=0,0,COUNTIF(I$19:$I814,C814*10+1))</f>
        <v>493</v>
      </c>
      <c r="K814" s="20">
        <f t="shared" ca="1" si="79"/>
        <v>0</v>
      </c>
      <c r="L814" s="23">
        <f t="shared" ca="1" si="80"/>
        <v>158815</v>
      </c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</row>
    <row r="815" spans="1:44" x14ac:dyDescent="0.2">
      <c r="A815" s="14">
        <f>Daten!A815</f>
        <v>32139</v>
      </c>
      <c r="B815" s="7" t="str">
        <f>Daten!B815</f>
        <v xml:space="preserve">Würmla                                           </v>
      </c>
      <c r="C815" s="14">
        <f t="shared" si="75"/>
        <v>3</v>
      </c>
      <c r="D815" s="8">
        <f>Daten!E815</f>
        <v>1619</v>
      </c>
      <c r="E815" s="9">
        <f>Daten!D815</f>
        <v>0</v>
      </c>
      <c r="F815" s="8">
        <f t="shared" si="76"/>
        <v>2609.7313432835822</v>
      </c>
      <c r="H815" s="25">
        <f t="shared" ca="1" si="77"/>
        <v>14609</v>
      </c>
      <c r="I815" s="7">
        <f t="shared" ca="1" si="78"/>
        <v>31</v>
      </c>
      <c r="J815" s="25">
        <f ca="1">IF(I815=0,0,COUNTIF(I$19:$I815,C815*10+1))</f>
        <v>494</v>
      </c>
      <c r="K815" s="20">
        <f t="shared" ca="1" si="79"/>
        <v>0</v>
      </c>
      <c r="L815" s="23">
        <f t="shared" ca="1" si="80"/>
        <v>14609</v>
      </c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</row>
    <row r="816" spans="1:44" x14ac:dyDescent="0.2">
      <c r="A816" s="14">
        <f>Daten!A816</f>
        <v>32140</v>
      </c>
      <c r="B816" s="7" t="str">
        <f>Daten!B816</f>
        <v xml:space="preserve">Zeiselmauer-Wolfpassing                           </v>
      </c>
      <c r="C816" s="14">
        <f t="shared" si="75"/>
        <v>3</v>
      </c>
      <c r="D816" s="8">
        <f>Daten!E816</f>
        <v>2278</v>
      </c>
      <c r="E816" s="9">
        <f>Daten!D816</f>
        <v>0</v>
      </c>
      <c r="F816" s="8">
        <f t="shared" si="76"/>
        <v>3672</v>
      </c>
      <c r="H816" s="25">
        <f t="shared" ca="1" si="77"/>
        <v>20556</v>
      </c>
      <c r="I816" s="7">
        <f t="shared" ca="1" si="78"/>
        <v>31</v>
      </c>
      <c r="J816" s="25">
        <f ca="1">IF(I816=0,0,COUNTIF(I$19:$I816,C816*10+1))</f>
        <v>495</v>
      </c>
      <c r="K816" s="20">
        <f t="shared" ca="1" si="79"/>
        <v>0</v>
      </c>
      <c r="L816" s="23">
        <f t="shared" ca="1" si="80"/>
        <v>20556</v>
      </c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</row>
    <row r="817" spans="1:44" x14ac:dyDescent="0.2">
      <c r="A817" s="14">
        <f>Daten!A817</f>
        <v>32141</v>
      </c>
      <c r="B817" s="7" t="str">
        <f>Daten!B817</f>
        <v xml:space="preserve">Zwentendorf an der Donau                          </v>
      </c>
      <c r="C817" s="14">
        <f t="shared" si="75"/>
        <v>3</v>
      </c>
      <c r="D817" s="8">
        <f>Daten!E817</f>
        <v>4201</v>
      </c>
      <c r="E817" s="9">
        <f>Daten!D817</f>
        <v>0</v>
      </c>
      <c r="F817" s="8">
        <f t="shared" si="76"/>
        <v>6771.7611940298511</v>
      </c>
      <c r="H817" s="25">
        <f t="shared" ca="1" si="77"/>
        <v>37908</v>
      </c>
      <c r="I817" s="7">
        <f t="shared" ca="1" si="78"/>
        <v>31</v>
      </c>
      <c r="J817" s="25">
        <f ca="1">IF(I817=0,0,COUNTIF(I$19:$I817,C817*10+1))</f>
        <v>496</v>
      </c>
      <c r="K817" s="20">
        <f t="shared" ca="1" si="79"/>
        <v>0</v>
      </c>
      <c r="L817" s="23">
        <f t="shared" ca="1" si="80"/>
        <v>37908</v>
      </c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</row>
    <row r="818" spans="1:44" x14ac:dyDescent="0.2">
      <c r="A818" s="14">
        <f>Daten!A818</f>
        <v>32142</v>
      </c>
      <c r="B818" s="7" t="str">
        <f>Daten!B818</f>
        <v xml:space="preserve">St. Andrä-Wördern                               </v>
      </c>
      <c r="C818" s="14">
        <f t="shared" si="75"/>
        <v>3</v>
      </c>
      <c r="D818" s="8">
        <f>Daten!E818</f>
        <v>7950</v>
      </c>
      <c r="E818" s="9">
        <f>Daten!D818</f>
        <v>0</v>
      </c>
      <c r="F818" s="8">
        <f t="shared" si="76"/>
        <v>12814.925373134329</v>
      </c>
      <c r="H818" s="25">
        <f t="shared" ca="1" si="77"/>
        <v>71738</v>
      </c>
      <c r="I818" s="7">
        <f t="shared" ca="1" si="78"/>
        <v>31</v>
      </c>
      <c r="J818" s="25">
        <f ca="1">IF(I818=0,0,COUNTIF(I$19:$I818,C818*10+1))</f>
        <v>497</v>
      </c>
      <c r="K818" s="20">
        <f t="shared" ca="1" si="79"/>
        <v>0</v>
      </c>
      <c r="L818" s="23">
        <f t="shared" ca="1" si="80"/>
        <v>71738</v>
      </c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</row>
    <row r="819" spans="1:44" x14ac:dyDescent="0.2">
      <c r="A819" s="14">
        <f>Daten!A819</f>
        <v>32143</v>
      </c>
      <c r="B819" s="7" t="str">
        <f>Daten!B819</f>
        <v xml:space="preserve">Muckendorf-Wipfing                                </v>
      </c>
      <c r="C819" s="14">
        <f t="shared" si="75"/>
        <v>3</v>
      </c>
      <c r="D819" s="8">
        <f>Daten!E819</f>
        <v>1696</v>
      </c>
      <c r="E819" s="9">
        <f>Daten!D819</f>
        <v>0</v>
      </c>
      <c r="F819" s="8">
        <f t="shared" si="76"/>
        <v>2733.8507462686566</v>
      </c>
      <c r="H819" s="25">
        <f t="shared" ca="1" si="77"/>
        <v>15304</v>
      </c>
      <c r="I819" s="7">
        <f t="shared" ca="1" si="78"/>
        <v>31</v>
      </c>
      <c r="J819" s="25">
        <f ca="1">IF(I819=0,0,COUNTIF(I$19:$I819,C819*10+1))</f>
        <v>498</v>
      </c>
      <c r="K819" s="20">
        <f t="shared" ca="1" si="79"/>
        <v>0</v>
      </c>
      <c r="L819" s="23">
        <f t="shared" ca="1" si="80"/>
        <v>15304</v>
      </c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</row>
    <row r="820" spans="1:44" x14ac:dyDescent="0.2">
      <c r="A820" s="14">
        <f>Daten!A820</f>
        <v>32144</v>
      </c>
      <c r="B820" s="7" t="str">
        <f>Daten!B820</f>
        <v xml:space="preserve">Klosterneuburg                                    </v>
      </c>
      <c r="C820" s="14">
        <f t="shared" si="75"/>
        <v>3</v>
      </c>
      <c r="D820" s="8">
        <f>Daten!E820</f>
        <v>28090</v>
      </c>
      <c r="E820" s="9">
        <f>Daten!D820</f>
        <v>0</v>
      </c>
      <c r="F820" s="8">
        <f t="shared" si="76"/>
        <v>56180</v>
      </c>
      <c r="H820" s="25">
        <f t="shared" ca="1" si="77"/>
        <v>314496</v>
      </c>
      <c r="I820" s="7">
        <f t="shared" ca="1" si="78"/>
        <v>31</v>
      </c>
      <c r="J820" s="25">
        <f ca="1">IF(I820=0,0,COUNTIF(I$19:$I820,C820*10+1))</f>
        <v>499</v>
      </c>
      <c r="K820" s="20">
        <f t="shared" ca="1" si="79"/>
        <v>0</v>
      </c>
      <c r="L820" s="23">
        <f t="shared" ca="1" si="80"/>
        <v>314496</v>
      </c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</row>
    <row r="821" spans="1:44" x14ac:dyDescent="0.2">
      <c r="A821" s="14">
        <f>Daten!A821</f>
        <v>32202</v>
      </c>
      <c r="B821" s="7" t="str">
        <f>Daten!B821</f>
        <v xml:space="preserve">Dietmanns                                         </v>
      </c>
      <c r="C821" s="14">
        <f t="shared" si="75"/>
        <v>3</v>
      </c>
      <c r="D821" s="8">
        <f>Daten!E821</f>
        <v>1040</v>
      </c>
      <c r="E821" s="9">
        <f>Daten!D821</f>
        <v>0</v>
      </c>
      <c r="F821" s="8">
        <f t="shared" si="76"/>
        <v>1676.4179104477612</v>
      </c>
      <c r="H821" s="25">
        <f t="shared" ca="1" si="77"/>
        <v>9385</v>
      </c>
      <c r="I821" s="7">
        <f t="shared" ca="1" si="78"/>
        <v>31</v>
      </c>
      <c r="J821" s="25">
        <f ca="1">IF(I821=0,0,COUNTIF(I$19:$I821,C821*10+1))</f>
        <v>500</v>
      </c>
      <c r="K821" s="20">
        <f t="shared" ca="1" si="79"/>
        <v>0</v>
      </c>
      <c r="L821" s="23">
        <f t="shared" ca="1" si="80"/>
        <v>9385</v>
      </c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</row>
    <row r="822" spans="1:44" x14ac:dyDescent="0.2">
      <c r="A822" s="14">
        <f>Daten!A822</f>
        <v>32203</v>
      </c>
      <c r="B822" s="7" t="str">
        <f>Daten!B822</f>
        <v xml:space="preserve">Dobersberg                                        </v>
      </c>
      <c r="C822" s="14">
        <f t="shared" si="75"/>
        <v>3</v>
      </c>
      <c r="D822" s="8">
        <f>Daten!E822</f>
        <v>1553</v>
      </c>
      <c r="E822" s="9">
        <f>Daten!D822</f>
        <v>0</v>
      </c>
      <c r="F822" s="8">
        <f t="shared" si="76"/>
        <v>2503.3432835820895</v>
      </c>
      <c r="H822" s="25">
        <f t="shared" ca="1" si="77"/>
        <v>14014</v>
      </c>
      <c r="I822" s="7">
        <f t="shared" ca="1" si="78"/>
        <v>31</v>
      </c>
      <c r="J822" s="25">
        <f ca="1">IF(I822=0,0,COUNTIF(I$19:$I822,C822*10+1))</f>
        <v>501</v>
      </c>
      <c r="K822" s="20">
        <f t="shared" ca="1" si="79"/>
        <v>0</v>
      </c>
      <c r="L822" s="23">
        <f t="shared" ca="1" si="80"/>
        <v>14014</v>
      </c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</row>
    <row r="823" spans="1:44" x14ac:dyDescent="0.2">
      <c r="A823" s="14">
        <f>Daten!A823</f>
        <v>32206</v>
      </c>
      <c r="B823" s="7" t="str">
        <f>Daten!B823</f>
        <v xml:space="preserve">Gastern                                           </v>
      </c>
      <c r="C823" s="14">
        <f t="shared" si="75"/>
        <v>3</v>
      </c>
      <c r="D823" s="8">
        <f>Daten!E823</f>
        <v>1166</v>
      </c>
      <c r="E823" s="9">
        <f>Daten!D823</f>
        <v>0</v>
      </c>
      <c r="F823" s="8">
        <f t="shared" si="76"/>
        <v>1879.5223880597014</v>
      </c>
      <c r="H823" s="25">
        <f t="shared" ca="1" si="77"/>
        <v>10522</v>
      </c>
      <c r="I823" s="7">
        <f t="shared" ca="1" si="78"/>
        <v>31</v>
      </c>
      <c r="J823" s="25">
        <f ca="1">IF(I823=0,0,COUNTIF(I$19:$I823,C823*10+1))</f>
        <v>502</v>
      </c>
      <c r="K823" s="20">
        <f t="shared" ca="1" si="79"/>
        <v>0</v>
      </c>
      <c r="L823" s="23">
        <f t="shared" ca="1" si="80"/>
        <v>10522</v>
      </c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</row>
    <row r="824" spans="1:44" x14ac:dyDescent="0.2">
      <c r="A824" s="14">
        <f>Daten!A824</f>
        <v>32207</v>
      </c>
      <c r="B824" s="7" t="str">
        <f>Daten!B824</f>
        <v xml:space="preserve">Groß-Siegharts                                   </v>
      </c>
      <c r="C824" s="14">
        <f t="shared" si="75"/>
        <v>3</v>
      </c>
      <c r="D824" s="8">
        <f>Daten!E824</f>
        <v>2668</v>
      </c>
      <c r="E824" s="9">
        <f>Daten!D824</f>
        <v>0</v>
      </c>
      <c r="F824" s="8">
        <f t="shared" si="76"/>
        <v>4300.6567164179105</v>
      </c>
      <c r="H824" s="25">
        <f t="shared" ca="1" si="77"/>
        <v>24075</v>
      </c>
      <c r="I824" s="7">
        <f t="shared" ca="1" si="78"/>
        <v>31</v>
      </c>
      <c r="J824" s="25">
        <f ca="1">IF(I824=0,0,COUNTIF(I$19:$I824,C824*10+1))</f>
        <v>503</v>
      </c>
      <c r="K824" s="20">
        <f t="shared" ca="1" si="79"/>
        <v>0</v>
      </c>
      <c r="L824" s="23">
        <f t="shared" ca="1" si="80"/>
        <v>24075</v>
      </c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</row>
    <row r="825" spans="1:44" x14ac:dyDescent="0.2">
      <c r="A825" s="14">
        <f>Daten!A825</f>
        <v>32209</v>
      </c>
      <c r="B825" s="7" t="str">
        <f>Daten!B825</f>
        <v xml:space="preserve">Karlstein an der Thaya                            </v>
      </c>
      <c r="C825" s="14">
        <f t="shared" si="75"/>
        <v>3</v>
      </c>
      <c r="D825" s="8">
        <f>Daten!E825</f>
        <v>1474</v>
      </c>
      <c r="E825" s="9">
        <f>Daten!D825</f>
        <v>0</v>
      </c>
      <c r="F825" s="8">
        <f t="shared" si="76"/>
        <v>2376</v>
      </c>
      <c r="H825" s="25">
        <f t="shared" ca="1" si="77"/>
        <v>13301</v>
      </c>
      <c r="I825" s="7">
        <f t="shared" ca="1" si="78"/>
        <v>31</v>
      </c>
      <c r="J825" s="25">
        <f ca="1">IF(I825=0,0,COUNTIF(I$19:$I825,C825*10+1))</f>
        <v>504</v>
      </c>
      <c r="K825" s="20">
        <f t="shared" ca="1" si="79"/>
        <v>0</v>
      </c>
      <c r="L825" s="23">
        <f t="shared" ca="1" si="80"/>
        <v>13301</v>
      </c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</row>
    <row r="826" spans="1:44" x14ac:dyDescent="0.2">
      <c r="A826" s="14">
        <f>Daten!A826</f>
        <v>32210</v>
      </c>
      <c r="B826" s="7" t="str">
        <f>Daten!B826</f>
        <v xml:space="preserve">Kautzen                                           </v>
      </c>
      <c r="C826" s="14">
        <f t="shared" si="75"/>
        <v>3</v>
      </c>
      <c r="D826" s="8">
        <f>Daten!E826</f>
        <v>1076</v>
      </c>
      <c r="E826" s="9">
        <f>Daten!D826</f>
        <v>0</v>
      </c>
      <c r="F826" s="8">
        <f t="shared" si="76"/>
        <v>1734.4477611940299</v>
      </c>
      <c r="H826" s="25">
        <f t="shared" ca="1" si="77"/>
        <v>9709</v>
      </c>
      <c r="I826" s="7">
        <f t="shared" ca="1" si="78"/>
        <v>31</v>
      </c>
      <c r="J826" s="25">
        <f ca="1">IF(I826=0,0,COUNTIF(I$19:$I826,C826*10+1))</f>
        <v>505</v>
      </c>
      <c r="K826" s="20">
        <f t="shared" ca="1" si="79"/>
        <v>0</v>
      </c>
      <c r="L826" s="23">
        <f t="shared" ca="1" si="80"/>
        <v>9709</v>
      </c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</row>
    <row r="827" spans="1:44" x14ac:dyDescent="0.2">
      <c r="A827" s="14">
        <f>Daten!A827</f>
        <v>32212</v>
      </c>
      <c r="B827" s="7" t="str">
        <f>Daten!B827</f>
        <v xml:space="preserve">Ludweis-Aigen                                     </v>
      </c>
      <c r="C827" s="14">
        <f t="shared" si="75"/>
        <v>3</v>
      </c>
      <c r="D827" s="8">
        <f>Daten!E827</f>
        <v>877</v>
      </c>
      <c r="E827" s="9">
        <f>Daten!D827</f>
        <v>0</v>
      </c>
      <c r="F827" s="8">
        <f t="shared" si="76"/>
        <v>1413.6716417910447</v>
      </c>
      <c r="H827" s="25">
        <f t="shared" ca="1" si="77"/>
        <v>7914</v>
      </c>
      <c r="I827" s="7">
        <f t="shared" ca="1" si="78"/>
        <v>31</v>
      </c>
      <c r="J827" s="25">
        <f ca="1">IF(I827=0,0,COUNTIF(I$19:$I827,C827*10+1))</f>
        <v>506</v>
      </c>
      <c r="K827" s="20">
        <f t="shared" ca="1" si="79"/>
        <v>0</v>
      </c>
      <c r="L827" s="23">
        <f t="shared" ca="1" si="80"/>
        <v>7914</v>
      </c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</row>
    <row r="828" spans="1:44" x14ac:dyDescent="0.2">
      <c r="A828" s="14">
        <f>Daten!A828</f>
        <v>32214</v>
      </c>
      <c r="B828" s="7" t="str">
        <f>Daten!B828</f>
        <v xml:space="preserve">Pfaffenschlag bei Waidhofen a.d.Thaya             </v>
      </c>
      <c r="C828" s="14">
        <f t="shared" si="75"/>
        <v>3</v>
      </c>
      <c r="D828" s="8">
        <f>Daten!E828</f>
        <v>932</v>
      </c>
      <c r="E828" s="9">
        <f>Daten!D828</f>
        <v>0</v>
      </c>
      <c r="F828" s="8">
        <f t="shared" si="76"/>
        <v>1502.3283582089553</v>
      </c>
      <c r="H828" s="25">
        <f t="shared" ca="1" si="77"/>
        <v>8410</v>
      </c>
      <c r="I828" s="7">
        <f t="shared" ca="1" si="78"/>
        <v>31</v>
      </c>
      <c r="J828" s="25">
        <f ca="1">IF(I828=0,0,COUNTIF(I$19:$I828,C828*10+1))</f>
        <v>507</v>
      </c>
      <c r="K828" s="20">
        <f t="shared" ca="1" si="79"/>
        <v>0</v>
      </c>
      <c r="L828" s="23">
        <f t="shared" ca="1" si="80"/>
        <v>8410</v>
      </c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</row>
    <row r="829" spans="1:44" x14ac:dyDescent="0.2">
      <c r="A829" s="14">
        <f>Daten!A829</f>
        <v>32216</v>
      </c>
      <c r="B829" s="7" t="str">
        <f>Daten!B829</f>
        <v xml:space="preserve">Raabs an der Thaya                                </v>
      </c>
      <c r="C829" s="14">
        <f t="shared" si="75"/>
        <v>3</v>
      </c>
      <c r="D829" s="8">
        <f>Daten!E829</f>
        <v>2664</v>
      </c>
      <c r="E829" s="9">
        <f>Daten!D829</f>
        <v>0</v>
      </c>
      <c r="F829" s="8">
        <f t="shared" si="76"/>
        <v>4294.2089552238804</v>
      </c>
      <c r="H829" s="25">
        <f t="shared" ca="1" si="77"/>
        <v>24039</v>
      </c>
      <c r="I829" s="7">
        <f t="shared" ca="1" si="78"/>
        <v>31</v>
      </c>
      <c r="J829" s="25">
        <f ca="1">IF(I829=0,0,COUNTIF(I$19:$I829,C829*10+1))</f>
        <v>508</v>
      </c>
      <c r="K829" s="20">
        <f t="shared" ca="1" si="79"/>
        <v>0</v>
      </c>
      <c r="L829" s="23">
        <f t="shared" ca="1" si="80"/>
        <v>24039</v>
      </c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</row>
    <row r="830" spans="1:44" x14ac:dyDescent="0.2">
      <c r="A830" s="14">
        <f>Daten!A830</f>
        <v>32217</v>
      </c>
      <c r="B830" s="7" t="str">
        <f>Daten!B830</f>
        <v xml:space="preserve">Thaya                                             </v>
      </c>
      <c r="C830" s="14">
        <f t="shared" si="75"/>
        <v>3</v>
      </c>
      <c r="D830" s="8">
        <f>Daten!E830</f>
        <v>1460</v>
      </c>
      <c r="E830" s="9">
        <f>Daten!D830</f>
        <v>0</v>
      </c>
      <c r="F830" s="8">
        <f t="shared" si="76"/>
        <v>2353.4328358208954</v>
      </c>
      <c r="H830" s="25">
        <f t="shared" ca="1" si="77"/>
        <v>13175</v>
      </c>
      <c r="I830" s="7">
        <f t="shared" ca="1" si="78"/>
        <v>31</v>
      </c>
      <c r="J830" s="25">
        <f ca="1">IF(I830=0,0,COUNTIF(I$19:$I830,C830*10+1))</f>
        <v>509</v>
      </c>
      <c r="K830" s="20">
        <f t="shared" ca="1" si="79"/>
        <v>0</v>
      </c>
      <c r="L830" s="23">
        <f t="shared" ca="1" si="80"/>
        <v>13175</v>
      </c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</row>
    <row r="831" spans="1:44" x14ac:dyDescent="0.2">
      <c r="A831" s="14">
        <f>Daten!A831</f>
        <v>32219</v>
      </c>
      <c r="B831" s="7" t="str">
        <f>Daten!B831</f>
        <v xml:space="preserve">Vitis                                             </v>
      </c>
      <c r="C831" s="14">
        <f t="shared" si="75"/>
        <v>3</v>
      </c>
      <c r="D831" s="8">
        <f>Daten!E831</f>
        <v>2709</v>
      </c>
      <c r="E831" s="9">
        <f>Daten!D831</f>
        <v>0</v>
      </c>
      <c r="F831" s="8">
        <f t="shared" si="76"/>
        <v>4366.746268656716</v>
      </c>
      <c r="H831" s="25">
        <f t="shared" ca="1" si="77"/>
        <v>24445</v>
      </c>
      <c r="I831" s="7">
        <f t="shared" ca="1" si="78"/>
        <v>31</v>
      </c>
      <c r="J831" s="25">
        <f ca="1">IF(I831=0,0,COUNTIF(I$19:$I831,C831*10+1))</f>
        <v>510</v>
      </c>
      <c r="K831" s="20">
        <f t="shared" ca="1" si="79"/>
        <v>0</v>
      </c>
      <c r="L831" s="23">
        <f t="shared" ca="1" si="80"/>
        <v>24445</v>
      </c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</row>
    <row r="832" spans="1:44" x14ac:dyDescent="0.2">
      <c r="A832" s="14">
        <f>Daten!A832</f>
        <v>32220</v>
      </c>
      <c r="B832" s="7" t="str">
        <f>Daten!B832</f>
        <v xml:space="preserve">Waidhofen an der Thaya                            </v>
      </c>
      <c r="C832" s="14">
        <f t="shared" si="75"/>
        <v>3</v>
      </c>
      <c r="D832" s="8">
        <f>Daten!E832</f>
        <v>5208</v>
      </c>
      <c r="E832" s="9">
        <f>Daten!D832</f>
        <v>0</v>
      </c>
      <c r="F832" s="8">
        <f t="shared" si="76"/>
        <v>8394.9850746268658</v>
      </c>
      <c r="H832" s="25">
        <f t="shared" ca="1" si="77"/>
        <v>46995</v>
      </c>
      <c r="I832" s="7">
        <f t="shared" ca="1" si="78"/>
        <v>31</v>
      </c>
      <c r="J832" s="25">
        <f ca="1">IF(I832=0,0,COUNTIF(I$19:$I832,C832*10+1))</f>
        <v>511</v>
      </c>
      <c r="K832" s="20">
        <f t="shared" ca="1" si="79"/>
        <v>0</v>
      </c>
      <c r="L832" s="23">
        <f t="shared" ca="1" si="80"/>
        <v>46995</v>
      </c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</row>
    <row r="833" spans="1:44" x14ac:dyDescent="0.2">
      <c r="A833" s="14">
        <f>Daten!A833</f>
        <v>32221</v>
      </c>
      <c r="B833" s="7" t="str">
        <f>Daten!B833</f>
        <v xml:space="preserve">Waidhofen an der Thaya-Land                       </v>
      </c>
      <c r="C833" s="14">
        <f t="shared" si="75"/>
        <v>3</v>
      </c>
      <c r="D833" s="8">
        <f>Daten!E833</f>
        <v>1290</v>
      </c>
      <c r="E833" s="9">
        <f>Daten!D833</f>
        <v>0</v>
      </c>
      <c r="F833" s="8">
        <f t="shared" si="76"/>
        <v>2079.4029850746269</v>
      </c>
      <c r="H833" s="25">
        <f t="shared" ca="1" si="77"/>
        <v>11641</v>
      </c>
      <c r="I833" s="7">
        <f t="shared" ca="1" si="78"/>
        <v>31</v>
      </c>
      <c r="J833" s="25">
        <f ca="1">IF(I833=0,0,COUNTIF(I$19:$I833,C833*10+1))</f>
        <v>512</v>
      </c>
      <c r="K833" s="20">
        <f t="shared" ca="1" si="79"/>
        <v>0</v>
      </c>
      <c r="L833" s="23">
        <f t="shared" ca="1" si="80"/>
        <v>11641</v>
      </c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</row>
    <row r="834" spans="1:44" x14ac:dyDescent="0.2">
      <c r="A834" s="14">
        <f>Daten!A834</f>
        <v>32222</v>
      </c>
      <c r="B834" s="7" t="str">
        <f>Daten!B834</f>
        <v xml:space="preserve">Waldkirchen an der Thaya                          </v>
      </c>
      <c r="C834" s="14">
        <f t="shared" si="75"/>
        <v>3</v>
      </c>
      <c r="D834" s="8">
        <f>Daten!E834</f>
        <v>489</v>
      </c>
      <c r="E834" s="9">
        <f>Daten!D834</f>
        <v>0</v>
      </c>
      <c r="F834" s="8">
        <f t="shared" si="76"/>
        <v>788.2388059701492</v>
      </c>
      <c r="H834" s="25">
        <f t="shared" ca="1" si="77"/>
        <v>4413</v>
      </c>
      <c r="I834" s="7">
        <f t="shared" ca="1" si="78"/>
        <v>31</v>
      </c>
      <c r="J834" s="25">
        <f ca="1">IF(I834=0,0,COUNTIF(I$19:$I834,C834*10+1))</f>
        <v>513</v>
      </c>
      <c r="K834" s="20">
        <f t="shared" ca="1" si="79"/>
        <v>0</v>
      </c>
      <c r="L834" s="23">
        <f t="shared" ca="1" si="80"/>
        <v>4413</v>
      </c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</row>
    <row r="835" spans="1:44" x14ac:dyDescent="0.2">
      <c r="A835" s="14">
        <f>Daten!A835</f>
        <v>32223</v>
      </c>
      <c r="B835" s="7" t="str">
        <f>Daten!B835</f>
        <v xml:space="preserve">Windigsteig                                       </v>
      </c>
      <c r="C835" s="14">
        <f t="shared" si="75"/>
        <v>3</v>
      </c>
      <c r="D835" s="8">
        <f>Daten!E835</f>
        <v>951</v>
      </c>
      <c r="E835" s="9">
        <f>Daten!D835</f>
        <v>0</v>
      </c>
      <c r="F835" s="8">
        <f t="shared" si="76"/>
        <v>1532.955223880597</v>
      </c>
      <c r="H835" s="25">
        <f t="shared" ca="1" si="77"/>
        <v>8581</v>
      </c>
      <c r="I835" s="7">
        <f t="shared" ca="1" si="78"/>
        <v>31</v>
      </c>
      <c r="J835" s="25">
        <f ca="1">IF(I835=0,0,COUNTIF(I$19:$I835,C835*10+1))</f>
        <v>514</v>
      </c>
      <c r="K835" s="20">
        <f t="shared" ca="1" si="79"/>
        <v>0</v>
      </c>
      <c r="L835" s="23">
        <f t="shared" ca="1" si="80"/>
        <v>8581</v>
      </c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</row>
    <row r="836" spans="1:44" x14ac:dyDescent="0.2">
      <c r="A836" s="14">
        <f>Daten!A836</f>
        <v>32301</v>
      </c>
      <c r="B836" s="7" t="str">
        <f>Daten!B836</f>
        <v xml:space="preserve">Bad Fischau-Brunn                                 </v>
      </c>
      <c r="C836" s="14">
        <f t="shared" si="75"/>
        <v>3</v>
      </c>
      <c r="D836" s="8">
        <f>Daten!E836</f>
        <v>3521</v>
      </c>
      <c r="E836" s="9">
        <f>Daten!D836</f>
        <v>0</v>
      </c>
      <c r="F836" s="8">
        <f t="shared" si="76"/>
        <v>5675.6417910447763</v>
      </c>
      <c r="H836" s="25">
        <f t="shared" ca="1" si="77"/>
        <v>31772</v>
      </c>
      <c r="I836" s="7">
        <f t="shared" ca="1" si="78"/>
        <v>31</v>
      </c>
      <c r="J836" s="25">
        <f ca="1">IF(I836=0,0,COUNTIF(I$19:$I836,C836*10+1))</f>
        <v>515</v>
      </c>
      <c r="K836" s="20">
        <f t="shared" ca="1" si="79"/>
        <v>0</v>
      </c>
      <c r="L836" s="23">
        <f t="shared" ca="1" si="80"/>
        <v>31772</v>
      </c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</row>
    <row r="837" spans="1:44" x14ac:dyDescent="0.2">
      <c r="A837" s="14">
        <f>Daten!A837</f>
        <v>32302</v>
      </c>
      <c r="B837" s="7" t="str">
        <f>Daten!B837</f>
        <v xml:space="preserve">Bad Schönau                                      </v>
      </c>
      <c r="C837" s="14">
        <f t="shared" si="75"/>
        <v>3</v>
      </c>
      <c r="D837" s="8">
        <f>Daten!E837</f>
        <v>751</v>
      </c>
      <c r="E837" s="9">
        <f>Daten!D837</f>
        <v>0</v>
      </c>
      <c r="F837" s="8">
        <f t="shared" si="76"/>
        <v>1210.5671641791046</v>
      </c>
      <c r="H837" s="25">
        <f t="shared" ca="1" si="77"/>
        <v>6777</v>
      </c>
      <c r="I837" s="7">
        <f t="shared" ca="1" si="78"/>
        <v>31</v>
      </c>
      <c r="J837" s="25">
        <f ca="1">IF(I837=0,0,COUNTIF(I$19:$I837,C837*10+1))</f>
        <v>516</v>
      </c>
      <c r="K837" s="20">
        <f t="shared" ca="1" si="79"/>
        <v>0</v>
      </c>
      <c r="L837" s="23">
        <f t="shared" ca="1" si="80"/>
        <v>6777</v>
      </c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</row>
    <row r="838" spans="1:44" x14ac:dyDescent="0.2">
      <c r="A838" s="14">
        <f>Daten!A838</f>
        <v>32304</v>
      </c>
      <c r="B838" s="7" t="str">
        <f>Daten!B838</f>
        <v xml:space="preserve">Ebenfurth                                         </v>
      </c>
      <c r="C838" s="14">
        <f t="shared" si="75"/>
        <v>3</v>
      </c>
      <c r="D838" s="8">
        <f>Daten!E838</f>
        <v>3144</v>
      </c>
      <c r="E838" s="9">
        <f>Daten!D838</f>
        <v>0</v>
      </c>
      <c r="F838" s="8">
        <f t="shared" si="76"/>
        <v>5067.940298507463</v>
      </c>
      <c r="H838" s="25">
        <f t="shared" ca="1" si="77"/>
        <v>28370</v>
      </c>
      <c r="I838" s="7">
        <f t="shared" ca="1" si="78"/>
        <v>31</v>
      </c>
      <c r="J838" s="25">
        <f ca="1">IF(I838=0,0,COUNTIF(I$19:$I838,C838*10+1))</f>
        <v>517</v>
      </c>
      <c r="K838" s="20">
        <f t="shared" ca="1" si="79"/>
        <v>0</v>
      </c>
      <c r="L838" s="23">
        <f t="shared" ca="1" si="80"/>
        <v>28370</v>
      </c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</row>
    <row r="839" spans="1:44" x14ac:dyDescent="0.2">
      <c r="A839" s="14">
        <f>Daten!A839</f>
        <v>32305</v>
      </c>
      <c r="B839" s="7" t="str">
        <f>Daten!B839</f>
        <v xml:space="preserve">Eggendorf                                         </v>
      </c>
      <c r="C839" s="14">
        <f t="shared" si="75"/>
        <v>3</v>
      </c>
      <c r="D839" s="8">
        <f>Daten!E839</f>
        <v>5036</v>
      </c>
      <c r="E839" s="9">
        <f>Daten!D839</f>
        <v>0</v>
      </c>
      <c r="F839" s="8">
        <f t="shared" si="76"/>
        <v>8117.7313432835817</v>
      </c>
      <c r="H839" s="25">
        <f t="shared" ca="1" si="77"/>
        <v>45443</v>
      </c>
      <c r="I839" s="7">
        <f t="shared" ca="1" si="78"/>
        <v>31</v>
      </c>
      <c r="J839" s="25">
        <f ca="1">IF(I839=0,0,COUNTIF(I$19:$I839,C839*10+1))</f>
        <v>518</v>
      </c>
      <c r="K839" s="20">
        <f t="shared" ca="1" si="79"/>
        <v>0</v>
      </c>
      <c r="L839" s="23">
        <f t="shared" ca="1" si="80"/>
        <v>45443</v>
      </c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</row>
    <row r="840" spans="1:44" x14ac:dyDescent="0.2">
      <c r="A840" s="14">
        <f>Daten!A840</f>
        <v>32306</v>
      </c>
      <c r="B840" s="7" t="str">
        <f>Daten!B840</f>
        <v xml:space="preserve">Bad Erlach                                        </v>
      </c>
      <c r="C840" s="14">
        <f t="shared" si="75"/>
        <v>3</v>
      </c>
      <c r="D840" s="8">
        <f>Daten!E840</f>
        <v>3275</v>
      </c>
      <c r="E840" s="9">
        <f>Daten!D840</f>
        <v>0</v>
      </c>
      <c r="F840" s="8">
        <f t="shared" si="76"/>
        <v>5279.1044776119406</v>
      </c>
      <c r="H840" s="25">
        <f t="shared" ca="1" si="77"/>
        <v>29552</v>
      </c>
      <c r="I840" s="7">
        <f t="shared" ca="1" si="78"/>
        <v>31</v>
      </c>
      <c r="J840" s="25">
        <f ca="1">IF(I840=0,0,COUNTIF(I$19:$I840,C840*10+1))</f>
        <v>519</v>
      </c>
      <c r="K840" s="20">
        <f t="shared" ca="1" si="79"/>
        <v>0</v>
      </c>
      <c r="L840" s="23">
        <f t="shared" ca="1" si="80"/>
        <v>29552</v>
      </c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</row>
    <row r="841" spans="1:44" x14ac:dyDescent="0.2">
      <c r="A841" s="14">
        <f>Daten!A841</f>
        <v>32307</v>
      </c>
      <c r="B841" s="7" t="str">
        <f>Daten!B841</f>
        <v xml:space="preserve">Felixdorf                                         </v>
      </c>
      <c r="C841" s="14">
        <f t="shared" si="75"/>
        <v>3</v>
      </c>
      <c r="D841" s="8">
        <f>Daten!E841</f>
        <v>4573</v>
      </c>
      <c r="E841" s="9">
        <f>Daten!D841</f>
        <v>0</v>
      </c>
      <c r="F841" s="8">
        <f t="shared" si="76"/>
        <v>7371.4029850746265</v>
      </c>
      <c r="H841" s="25">
        <f t="shared" ca="1" si="77"/>
        <v>41265</v>
      </c>
      <c r="I841" s="7">
        <f t="shared" ca="1" si="78"/>
        <v>31</v>
      </c>
      <c r="J841" s="25">
        <f ca="1">IF(I841=0,0,COUNTIF(I$19:$I841,C841*10+1))</f>
        <v>520</v>
      </c>
      <c r="K841" s="20">
        <f t="shared" ca="1" si="79"/>
        <v>0</v>
      </c>
      <c r="L841" s="23">
        <f t="shared" ca="1" si="80"/>
        <v>41265</v>
      </c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</row>
    <row r="842" spans="1:44" x14ac:dyDescent="0.2">
      <c r="A842" s="14">
        <f>Daten!A842</f>
        <v>32308</v>
      </c>
      <c r="B842" s="7" t="str">
        <f>Daten!B842</f>
        <v xml:space="preserve">Gutenstein                                        </v>
      </c>
      <c r="C842" s="14">
        <f t="shared" si="75"/>
        <v>3</v>
      </c>
      <c r="D842" s="8">
        <f>Daten!E842</f>
        <v>1269</v>
      </c>
      <c r="E842" s="9">
        <f>Daten!D842</f>
        <v>0</v>
      </c>
      <c r="F842" s="8">
        <f t="shared" si="76"/>
        <v>2045.5522388059701</v>
      </c>
      <c r="H842" s="25">
        <f t="shared" ca="1" si="77"/>
        <v>11451</v>
      </c>
      <c r="I842" s="7">
        <f t="shared" ca="1" si="78"/>
        <v>31</v>
      </c>
      <c r="J842" s="25">
        <f ca="1">IF(I842=0,0,COUNTIF(I$19:$I842,C842*10+1))</f>
        <v>521</v>
      </c>
      <c r="K842" s="20">
        <f t="shared" ca="1" si="79"/>
        <v>0</v>
      </c>
      <c r="L842" s="23">
        <f t="shared" ca="1" si="80"/>
        <v>11451</v>
      </c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</row>
    <row r="843" spans="1:44" x14ac:dyDescent="0.2">
      <c r="A843" s="14">
        <f>Daten!A843</f>
        <v>32309</v>
      </c>
      <c r="B843" s="7" t="str">
        <f>Daten!B843</f>
        <v xml:space="preserve">Hochneukirchen-Gschaidt                           </v>
      </c>
      <c r="C843" s="14">
        <f t="shared" si="75"/>
        <v>3</v>
      </c>
      <c r="D843" s="8">
        <f>Daten!E843</f>
        <v>1641</v>
      </c>
      <c r="E843" s="9">
        <f>Daten!D843</f>
        <v>0</v>
      </c>
      <c r="F843" s="8">
        <f t="shared" si="76"/>
        <v>2645.1940298507461</v>
      </c>
      <c r="H843" s="25">
        <f t="shared" ca="1" si="77"/>
        <v>14808</v>
      </c>
      <c r="I843" s="7">
        <f t="shared" ca="1" si="78"/>
        <v>31</v>
      </c>
      <c r="J843" s="25">
        <f ca="1">IF(I843=0,0,COUNTIF(I$19:$I843,C843*10+1))</f>
        <v>522</v>
      </c>
      <c r="K843" s="20">
        <f t="shared" ca="1" si="79"/>
        <v>0</v>
      </c>
      <c r="L843" s="23">
        <f t="shared" ca="1" si="80"/>
        <v>14808</v>
      </c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</row>
    <row r="844" spans="1:44" x14ac:dyDescent="0.2">
      <c r="A844" s="14">
        <f>Daten!A844</f>
        <v>32310</v>
      </c>
      <c r="B844" s="7" t="str">
        <f>Daten!B844</f>
        <v xml:space="preserve">Hochwolkersdorf                                   </v>
      </c>
      <c r="C844" s="14">
        <f t="shared" si="75"/>
        <v>3</v>
      </c>
      <c r="D844" s="8">
        <f>Daten!E844</f>
        <v>979</v>
      </c>
      <c r="E844" s="9">
        <f>Daten!D844</f>
        <v>0</v>
      </c>
      <c r="F844" s="8">
        <f t="shared" si="76"/>
        <v>1578.0895522388059</v>
      </c>
      <c r="H844" s="25">
        <f t="shared" ca="1" si="77"/>
        <v>8834</v>
      </c>
      <c r="I844" s="7">
        <f t="shared" ca="1" si="78"/>
        <v>31</v>
      </c>
      <c r="J844" s="25">
        <f ca="1">IF(I844=0,0,COUNTIF(I$19:$I844,C844*10+1))</f>
        <v>523</v>
      </c>
      <c r="K844" s="20">
        <f t="shared" ca="1" si="79"/>
        <v>0</v>
      </c>
      <c r="L844" s="23">
        <f t="shared" ca="1" si="80"/>
        <v>8834</v>
      </c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</row>
    <row r="845" spans="1:44" x14ac:dyDescent="0.2">
      <c r="A845" s="14">
        <f>Daten!A845</f>
        <v>32311</v>
      </c>
      <c r="B845" s="7" t="str">
        <f>Daten!B845</f>
        <v xml:space="preserve">Hohe Wand                                         </v>
      </c>
      <c r="C845" s="14">
        <f t="shared" si="75"/>
        <v>3</v>
      </c>
      <c r="D845" s="8">
        <f>Daten!E845</f>
        <v>1465</v>
      </c>
      <c r="E845" s="9">
        <f>Daten!D845</f>
        <v>0</v>
      </c>
      <c r="F845" s="8">
        <f t="shared" si="76"/>
        <v>2361.4925373134329</v>
      </c>
      <c r="H845" s="25">
        <f t="shared" ca="1" si="77"/>
        <v>13220</v>
      </c>
      <c r="I845" s="7">
        <f t="shared" ca="1" si="78"/>
        <v>31</v>
      </c>
      <c r="J845" s="25">
        <f ca="1">IF(I845=0,0,COUNTIF(I$19:$I845,C845*10+1))</f>
        <v>524</v>
      </c>
      <c r="K845" s="20">
        <f t="shared" ca="1" si="79"/>
        <v>0</v>
      </c>
      <c r="L845" s="23">
        <f t="shared" ca="1" si="80"/>
        <v>13220</v>
      </c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</row>
    <row r="846" spans="1:44" x14ac:dyDescent="0.2">
      <c r="A846" s="14">
        <f>Daten!A846</f>
        <v>32312</v>
      </c>
      <c r="B846" s="7" t="str">
        <f>Daten!B846</f>
        <v xml:space="preserve">Hollenthon                                        </v>
      </c>
      <c r="C846" s="14">
        <f t="shared" si="75"/>
        <v>3</v>
      </c>
      <c r="D846" s="8">
        <f>Daten!E846</f>
        <v>1002</v>
      </c>
      <c r="E846" s="9">
        <f>Daten!D846</f>
        <v>0</v>
      </c>
      <c r="F846" s="8">
        <f t="shared" si="76"/>
        <v>1615.1641791044776</v>
      </c>
      <c r="H846" s="25">
        <f t="shared" ca="1" si="77"/>
        <v>9042</v>
      </c>
      <c r="I846" s="7">
        <f t="shared" ca="1" si="78"/>
        <v>31</v>
      </c>
      <c r="J846" s="25">
        <f ca="1">IF(I846=0,0,COUNTIF(I$19:$I846,C846*10+1))</f>
        <v>525</v>
      </c>
      <c r="K846" s="20">
        <f t="shared" ca="1" si="79"/>
        <v>0</v>
      </c>
      <c r="L846" s="23">
        <f t="shared" ca="1" si="80"/>
        <v>9042</v>
      </c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</row>
    <row r="847" spans="1:44" x14ac:dyDescent="0.2">
      <c r="A847" s="14">
        <f>Daten!A847</f>
        <v>32313</v>
      </c>
      <c r="B847" s="7" t="str">
        <f>Daten!B847</f>
        <v xml:space="preserve">Katzelsdorf                                       </v>
      </c>
      <c r="C847" s="14">
        <f t="shared" si="75"/>
        <v>3</v>
      </c>
      <c r="D847" s="8">
        <f>Daten!E847</f>
        <v>3203</v>
      </c>
      <c r="E847" s="9">
        <f>Daten!D847</f>
        <v>0</v>
      </c>
      <c r="F847" s="8">
        <f t="shared" si="76"/>
        <v>5163.0447761194027</v>
      </c>
      <c r="H847" s="25">
        <f t="shared" ca="1" si="77"/>
        <v>28903</v>
      </c>
      <c r="I847" s="7">
        <f t="shared" ca="1" si="78"/>
        <v>31</v>
      </c>
      <c r="J847" s="25">
        <f ca="1">IF(I847=0,0,COUNTIF(I$19:$I847,C847*10+1))</f>
        <v>526</v>
      </c>
      <c r="K847" s="20">
        <f t="shared" ca="1" si="79"/>
        <v>0</v>
      </c>
      <c r="L847" s="23">
        <f t="shared" ca="1" si="80"/>
        <v>28903</v>
      </c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</row>
    <row r="848" spans="1:44" x14ac:dyDescent="0.2">
      <c r="A848" s="14">
        <f>Daten!A848</f>
        <v>32314</v>
      </c>
      <c r="B848" s="7" t="str">
        <f>Daten!B848</f>
        <v xml:space="preserve">Kirchschlag in der Buckligen Welt                 </v>
      </c>
      <c r="C848" s="14">
        <f t="shared" si="75"/>
        <v>3</v>
      </c>
      <c r="D848" s="8">
        <f>Daten!E848</f>
        <v>2780</v>
      </c>
      <c r="E848" s="9">
        <f>Daten!D848</f>
        <v>0</v>
      </c>
      <c r="F848" s="8">
        <f t="shared" si="76"/>
        <v>4481.1940298507461</v>
      </c>
      <c r="H848" s="25">
        <f t="shared" ca="1" si="77"/>
        <v>25086</v>
      </c>
      <c r="I848" s="7">
        <f t="shared" ca="1" si="78"/>
        <v>31</v>
      </c>
      <c r="J848" s="25">
        <f ca="1">IF(I848=0,0,COUNTIF(I$19:$I848,C848*10+1))</f>
        <v>527</v>
      </c>
      <c r="K848" s="20">
        <f t="shared" ca="1" si="79"/>
        <v>0</v>
      </c>
      <c r="L848" s="23">
        <f t="shared" ca="1" si="80"/>
        <v>25086</v>
      </c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</row>
    <row r="849" spans="1:44" x14ac:dyDescent="0.2">
      <c r="A849" s="14">
        <f>Daten!A849</f>
        <v>32315</v>
      </c>
      <c r="B849" s="7" t="str">
        <f>Daten!B849</f>
        <v xml:space="preserve">Krumbach                                          </v>
      </c>
      <c r="C849" s="14">
        <f t="shared" si="75"/>
        <v>3</v>
      </c>
      <c r="D849" s="8">
        <f>Daten!E849</f>
        <v>2401</v>
      </c>
      <c r="E849" s="9">
        <f>Daten!D849</f>
        <v>0</v>
      </c>
      <c r="F849" s="8">
        <f t="shared" si="76"/>
        <v>3870.2686567164178</v>
      </c>
      <c r="H849" s="25">
        <f t="shared" ca="1" si="77"/>
        <v>21666</v>
      </c>
      <c r="I849" s="7">
        <f t="shared" ca="1" si="78"/>
        <v>31</v>
      </c>
      <c r="J849" s="25">
        <f ca="1">IF(I849=0,0,COUNTIF(I$19:$I849,C849*10+1))</f>
        <v>528</v>
      </c>
      <c r="K849" s="20">
        <f t="shared" ca="1" si="79"/>
        <v>0</v>
      </c>
      <c r="L849" s="23">
        <f t="shared" ca="1" si="80"/>
        <v>21666</v>
      </c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</row>
    <row r="850" spans="1:44" x14ac:dyDescent="0.2">
      <c r="A850" s="14">
        <f>Daten!A850</f>
        <v>32316</v>
      </c>
      <c r="B850" s="7" t="str">
        <f>Daten!B850</f>
        <v xml:space="preserve">Lanzenkirchen                                     </v>
      </c>
      <c r="C850" s="14">
        <f t="shared" si="75"/>
        <v>3</v>
      </c>
      <c r="D850" s="8">
        <f>Daten!E850</f>
        <v>4317</v>
      </c>
      <c r="E850" s="9">
        <f>Daten!D850</f>
        <v>0</v>
      </c>
      <c r="F850" s="8">
        <f t="shared" si="76"/>
        <v>6958.746268656716</v>
      </c>
      <c r="H850" s="25">
        <f t="shared" ca="1" si="77"/>
        <v>38955</v>
      </c>
      <c r="I850" s="7">
        <f t="shared" ca="1" si="78"/>
        <v>31</v>
      </c>
      <c r="J850" s="25">
        <f ca="1">IF(I850=0,0,COUNTIF(I$19:$I850,C850*10+1))</f>
        <v>529</v>
      </c>
      <c r="K850" s="20">
        <f t="shared" ca="1" si="79"/>
        <v>0</v>
      </c>
      <c r="L850" s="23">
        <f t="shared" ca="1" si="80"/>
        <v>38955</v>
      </c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</row>
    <row r="851" spans="1:44" x14ac:dyDescent="0.2">
      <c r="A851" s="14">
        <f>Daten!A851</f>
        <v>32317</v>
      </c>
      <c r="B851" s="7" t="str">
        <f>Daten!B851</f>
        <v xml:space="preserve">Lichtenegg                                        </v>
      </c>
      <c r="C851" s="14">
        <f t="shared" ref="C851:C914" si="81">INT(A851/10000)</f>
        <v>3</v>
      </c>
      <c r="D851" s="8">
        <f>Daten!E851</f>
        <v>1067</v>
      </c>
      <c r="E851" s="9">
        <f>Daten!D851</f>
        <v>0</v>
      </c>
      <c r="F851" s="8">
        <f t="shared" ref="F851:F914" si="82">IF(AND(E851=1,D851&lt;=20000),D851*2,IF(D851&lt;=10000,D851*(1+41/67),IF(D851&lt;=20000,D851*(1+2/3),IF(D851&lt;=50000,D851*(2),D851*(2+1/3))))+IF(AND(D851&gt;9000,D851&lt;=10000),(D851-9000)*(110/201),0)+IF(AND(D851&gt;18000,D851&lt;=20000),(D851-18000)*(3+1/3),0)+IF(AND(D851&gt;45000,D851&lt;=50000),(D851-45000)*(3+1/3),0))</f>
        <v>1719.9402985074628</v>
      </c>
      <c r="H851" s="25">
        <f t="shared" ref="H851:H914" ca="1" si="83">ROUND(OFFSET($G$6,C851,0)/OFFSET($F$6,C851,0)*F851,0)</f>
        <v>9628</v>
      </c>
      <c r="I851" s="7">
        <f t="shared" ref="I851:I914" ca="1" si="84">IF(H851&gt;0,C851*10+1,0)</f>
        <v>31</v>
      </c>
      <c r="J851" s="25">
        <f ca="1">IF(I851=0,0,COUNTIF(I$19:$I851,C851*10+1))</f>
        <v>530</v>
      </c>
      <c r="K851" s="20">
        <f t="shared" ref="K851:K914" ca="1" si="85">IF(J851=1,OFFSET($G$6,C851,0)-OFFSET($H$6,C851,0),0)</f>
        <v>0</v>
      </c>
      <c r="L851" s="23">
        <f t="shared" ref="L851:L914" ca="1" si="86">H851+K851</f>
        <v>9628</v>
      </c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</row>
    <row r="852" spans="1:44" x14ac:dyDescent="0.2">
      <c r="A852" s="14">
        <f>Daten!A852</f>
        <v>32318</v>
      </c>
      <c r="B852" s="7" t="str">
        <f>Daten!B852</f>
        <v xml:space="preserve">Lichtenwörth                                     </v>
      </c>
      <c r="C852" s="14">
        <f t="shared" si="81"/>
        <v>3</v>
      </c>
      <c r="D852" s="8">
        <f>Daten!E852</f>
        <v>2959</v>
      </c>
      <c r="E852" s="9">
        <f>Daten!D852</f>
        <v>0</v>
      </c>
      <c r="F852" s="8">
        <f t="shared" si="82"/>
        <v>4769.7313432835817</v>
      </c>
      <c r="H852" s="25">
        <f t="shared" ca="1" si="83"/>
        <v>26701</v>
      </c>
      <c r="I852" s="7">
        <f t="shared" ca="1" si="84"/>
        <v>31</v>
      </c>
      <c r="J852" s="25">
        <f ca="1">IF(I852=0,0,COUNTIF(I$19:$I852,C852*10+1))</f>
        <v>531</v>
      </c>
      <c r="K852" s="20">
        <f t="shared" ca="1" si="85"/>
        <v>0</v>
      </c>
      <c r="L852" s="23">
        <f t="shared" ca="1" si="86"/>
        <v>26701</v>
      </c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</row>
    <row r="853" spans="1:44" x14ac:dyDescent="0.2">
      <c r="A853" s="14">
        <f>Daten!A853</f>
        <v>32319</v>
      </c>
      <c r="B853" s="7" t="str">
        <f>Daten!B853</f>
        <v xml:space="preserve">Markt Piesting                                    </v>
      </c>
      <c r="C853" s="14">
        <f t="shared" si="81"/>
        <v>3</v>
      </c>
      <c r="D853" s="8">
        <f>Daten!E853</f>
        <v>3140</v>
      </c>
      <c r="E853" s="9">
        <f>Daten!D853</f>
        <v>0</v>
      </c>
      <c r="F853" s="8">
        <f t="shared" si="82"/>
        <v>5061.4925373134329</v>
      </c>
      <c r="H853" s="25">
        <f t="shared" ca="1" si="83"/>
        <v>28334</v>
      </c>
      <c r="I853" s="7">
        <f t="shared" ca="1" si="84"/>
        <v>31</v>
      </c>
      <c r="J853" s="25">
        <f ca="1">IF(I853=0,0,COUNTIF(I$19:$I853,C853*10+1))</f>
        <v>532</v>
      </c>
      <c r="K853" s="20">
        <f t="shared" ca="1" si="85"/>
        <v>0</v>
      </c>
      <c r="L853" s="23">
        <f t="shared" ca="1" si="86"/>
        <v>28334</v>
      </c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</row>
    <row r="854" spans="1:44" x14ac:dyDescent="0.2">
      <c r="A854" s="14">
        <f>Daten!A854</f>
        <v>32320</v>
      </c>
      <c r="B854" s="7" t="str">
        <f>Daten!B854</f>
        <v xml:space="preserve">Matzendorf-Hölles                                </v>
      </c>
      <c r="C854" s="14">
        <f t="shared" si="81"/>
        <v>3</v>
      </c>
      <c r="D854" s="8">
        <f>Daten!E854</f>
        <v>2140</v>
      </c>
      <c r="E854" s="9">
        <f>Daten!D854</f>
        <v>0</v>
      </c>
      <c r="F854" s="8">
        <f t="shared" si="82"/>
        <v>3449.5522388059703</v>
      </c>
      <c r="H854" s="25">
        <f t="shared" ca="1" si="83"/>
        <v>19311</v>
      </c>
      <c r="I854" s="7">
        <f t="shared" ca="1" si="84"/>
        <v>31</v>
      </c>
      <c r="J854" s="25">
        <f ca="1">IF(I854=0,0,COUNTIF(I$19:$I854,C854*10+1))</f>
        <v>533</v>
      </c>
      <c r="K854" s="20">
        <f t="shared" ca="1" si="85"/>
        <v>0</v>
      </c>
      <c r="L854" s="23">
        <f t="shared" ca="1" si="86"/>
        <v>19311</v>
      </c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</row>
    <row r="855" spans="1:44" x14ac:dyDescent="0.2">
      <c r="A855" s="14">
        <f>Daten!A855</f>
        <v>32321</v>
      </c>
      <c r="B855" s="7" t="str">
        <f>Daten!B855</f>
        <v xml:space="preserve">Miesenbach                                        </v>
      </c>
      <c r="C855" s="14">
        <f t="shared" si="81"/>
        <v>3</v>
      </c>
      <c r="D855" s="8">
        <f>Daten!E855</f>
        <v>642</v>
      </c>
      <c r="E855" s="9">
        <f>Daten!D855</f>
        <v>0</v>
      </c>
      <c r="F855" s="8">
        <f t="shared" si="82"/>
        <v>1034.8656716417911</v>
      </c>
      <c r="H855" s="25">
        <f t="shared" ca="1" si="83"/>
        <v>5793</v>
      </c>
      <c r="I855" s="7">
        <f t="shared" ca="1" si="84"/>
        <v>31</v>
      </c>
      <c r="J855" s="25">
        <f ca="1">IF(I855=0,0,COUNTIF(I$19:$I855,C855*10+1))</f>
        <v>534</v>
      </c>
      <c r="K855" s="20">
        <f t="shared" ca="1" si="85"/>
        <v>0</v>
      </c>
      <c r="L855" s="23">
        <f t="shared" ca="1" si="86"/>
        <v>5793</v>
      </c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</row>
    <row r="856" spans="1:44" x14ac:dyDescent="0.2">
      <c r="A856" s="14">
        <f>Daten!A856</f>
        <v>32322</v>
      </c>
      <c r="B856" s="7" t="str">
        <f>Daten!B856</f>
        <v xml:space="preserve">Muggendorf                                        </v>
      </c>
      <c r="C856" s="14">
        <f t="shared" si="81"/>
        <v>3</v>
      </c>
      <c r="D856" s="8">
        <f>Daten!E856</f>
        <v>508</v>
      </c>
      <c r="E856" s="9">
        <f>Daten!D856</f>
        <v>0</v>
      </c>
      <c r="F856" s="8">
        <f t="shared" si="82"/>
        <v>818.8656716417911</v>
      </c>
      <c r="H856" s="25">
        <f t="shared" ca="1" si="83"/>
        <v>4584</v>
      </c>
      <c r="I856" s="7">
        <f t="shared" ca="1" si="84"/>
        <v>31</v>
      </c>
      <c r="J856" s="25">
        <f ca="1">IF(I856=0,0,COUNTIF(I$19:$I856,C856*10+1))</f>
        <v>535</v>
      </c>
      <c r="K856" s="20">
        <f t="shared" ca="1" si="85"/>
        <v>0</v>
      </c>
      <c r="L856" s="23">
        <f t="shared" ca="1" si="86"/>
        <v>4584</v>
      </c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</row>
    <row r="857" spans="1:44" x14ac:dyDescent="0.2">
      <c r="A857" s="14">
        <f>Daten!A857</f>
        <v>32323</v>
      </c>
      <c r="B857" s="7" t="str">
        <f>Daten!B857</f>
        <v xml:space="preserve">Pernitz                                           </v>
      </c>
      <c r="C857" s="14">
        <f t="shared" si="81"/>
        <v>3</v>
      </c>
      <c r="D857" s="8">
        <f>Daten!E857</f>
        <v>2508</v>
      </c>
      <c r="E857" s="9">
        <f>Daten!D857</f>
        <v>0</v>
      </c>
      <c r="F857" s="8">
        <f t="shared" si="82"/>
        <v>4042.7462686567164</v>
      </c>
      <c r="H857" s="25">
        <f t="shared" ca="1" si="83"/>
        <v>22631</v>
      </c>
      <c r="I857" s="7">
        <f t="shared" ca="1" si="84"/>
        <v>31</v>
      </c>
      <c r="J857" s="25">
        <f ca="1">IF(I857=0,0,COUNTIF(I$19:$I857,C857*10+1))</f>
        <v>536</v>
      </c>
      <c r="K857" s="20">
        <f t="shared" ca="1" si="85"/>
        <v>0</v>
      </c>
      <c r="L857" s="23">
        <f t="shared" ca="1" si="86"/>
        <v>22631</v>
      </c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</row>
    <row r="858" spans="1:44" x14ac:dyDescent="0.2">
      <c r="A858" s="14">
        <f>Daten!A858</f>
        <v>32324</v>
      </c>
      <c r="B858" s="7" t="str">
        <f>Daten!B858</f>
        <v xml:space="preserve">Rohr im Gebirge                                   </v>
      </c>
      <c r="C858" s="14">
        <f t="shared" si="81"/>
        <v>3</v>
      </c>
      <c r="D858" s="8">
        <f>Daten!E858</f>
        <v>421</v>
      </c>
      <c r="E858" s="9">
        <f>Daten!D858</f>
        <v>0</v>
      </c>
      <c r="F858" s="8">
        <f t="shared" si="82"/>
        <v>678.62686567164178</v>
      </c>
      <c r="H858" s="25">
        <f t="shared" ca="1" si="83"/>
        <v>3799</v>
      </c>
      <c r="I858" s="7">
        <f t="shared" ca="1" si="84"/>
        <v>31</v>
      </c>
      <c r="J858" s="25">
        <f ca="1">IF(I858=0,0,COUNTIF(I$19:$I858,C858*10+1))</f>
        <v>537</v>
      </c>
      <c r="K858" s="20">
        <f t="shared" ca="1" si="85"/>
        <v>0</v>
      </c>
      <c r="L858" s="23">
        <f t="shared" ca="1" si="86"/>
        <v>3799</v>
      </c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</row>
    <row r="859" spans="1:44" x14ac:dyDescent="0.2">
      <c r="A859" s="14">
        <f>Daten!A859</f>
        <v>32325</v>
      </c>
      <c r="B859" s="7" t="str">
        <f>Daten!B859</f>
        <v xml:space="preserve">Bromberg                                          </v>
      </c>
      <c r="C859" s="14">
        <f t="shared" si="81"/>
        <v>3</v>
      </c>
      <c r="D859" s="8">
        <f>Daten!E859</f>
        <v>1148</v>
      </c>
      <c r="E859" s="9">
        <f>Daten!D859</f>
        <v>0</v>
      </c>
      <c r="F859" s="8">
        <f t="shared" si="82"/>
        <v>1850.5074626865671</v>
      </c>
      <c r="H859" s="25">
        <f t="shared" ca="1" si="83"/>
        <v>10359</v>
      </c>
      <c r="I859" s="7">
        <f t="shared" ca="1" si="84"/>
        <v>31</v>
      </c>
      <c r="J859" s="25">
        <f ca="1">IF(I859=0,0,COUNTIF(I$19:$I859,C859*10+1))</f>
        <v>538</v>
      </c>
      <c r="K859" s="20">
        <f t="shared" ca="1" si="85"/>
        <v>0</v>
      </c>
      <c r="L859" s="23">
        <f t="shared" ca="1" si="86"/>
        <v>10359</v>
      </c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</row>
    <row r="860" spans="1:44" x14ac:dyDescent="0.2">
      <c r="A860" s="14">
        <f>Daten!A860</f>
        <v>32326</v>
      </c>
      <c r="B860" s="7" t="str">
        <f>Daten!B860</f>
        <v xml:space="preserve">Schwarzenbach                                     </v>
      </c>
      <c r="C860" s="14">
        <f t="shared" si="81"/>
        <v>3</v>
      </c>
      <c r="D860" s="8">
        <f>Daten!E860</f>
        <v>936</v>
      </c>
      <c r="E860" s="9">
        <f>Daten!D860</f>
        <v>0</v>
      </c>
      <c r="F860" s="8">
        <f t="shared" si="82"/>
        <v>1508.7761194029852</v>
      </c>
      <c r="H860" s="25">
        <f t="shared" ca="1" si="83"/>
        <v>8446</v>
      </c>
      <c r="I860" s="7">
        <f t="shared" ca="1" si="84"/>
        <v>31</v>
      </c>
      <c r="J860" s="25">
        <f ca="1">IF(I860=0,0,COUNTIF(I$19:$I860,C860*10+1))</f>
        <v>539</v>
      </c>
      <c r="K860" s="20">
        <f t="shared" ca="1" si="85"/>
        <v>0</v>
      </c>
      <c r="L860" s="23">
        <f t="shared" ca="1" si="86"/>
        <v>8446</v>
      </c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</row>
    <row r="861" spans="1:44" x14ac:dyDescent="0.2">
      <c r="A861" s="14">
        <f>Daten!A861</f>
        <v>32327</v>
      </c>
      <c r="B861" s="7" t="str">
        <f>Daten!B861</f>
        <v xml:space="preserve">Sollenau                                          </v>
      </c>
      <c r="C861" s="14">
        <f t="shared" si="81"/>
        <v>3</v>
      </c>
      <c r="D861" s="8">
        <f>Daten!E861</f>
        <v>5439</v>
      </c>
      <c r="E861" s="9">
        <f>Daten!D861</f>
        <v>0</v>
      </c>
      <c r="F861" s="8">
        <f t="shared" si="82"/>
        <v>8767.3432835820895</v>
      </c>
      <c r="H861" s="25">
        <f t="shared" ca="1" si="83"/>
        <v>49080</v>
      </c>
      <c r="I861" s="7">
        <f t="shared" ca="1" si="84"/>
        <v>31</v>
      </c>
      <c r="J861" s="25">
        <f ca="1">IF(I861=0,0,COUNTIF(I$19:$I861,C861*10+1))</f>
        <v>540</v>
      </c>
      <c r="K861" s="20">
        <f t="shared" ca="1" si="85"/>
        <v>0</v>
      </c>
      <c r="L861" s="23">
        <f t="shared" ca="1" si="86"/>
        <v>49080</v>
      </c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</row>
    <row r="862" spans="1:44" x14ac:dyDescent="0.2">
      <c r="A862" s="14">
        <f>Daten!A862</f>
        <v>32330</v>
      </c>
      <c r="B862" s="7" t="str">
        <f>Daten!B862</f>
        <v xml:space="preserve">Theresienfeld                                     </v>
      </c>
      <c r="C862" s="14">
        <f t="shared" si="81"/>
        <v>3</v>
      </c>
      <c r="D862" s="8">
        <f>Daten!E862</f>
        <v>4208</v>
      </c>
      <c r="E862" s="9">
        <f>Daten!D862</f>
        <v>0</v>
      </c>
      <c r="F862" s="8">
        <f t="shared" si="82"/>
        <v>6783.0447761194027</v>
      </c>
      <c r="H862" s="25">
        <f t="shared" ca="1" si="83"/>
        <v>37972</v>
      </c>
      <c r="I862" s="7">
        <f t="shared" ca="1" si="84"/>
        <v>31</v>
      </c>
      <c r="J862" s="25">
        <f ca="1">IF(I862=0,0,COUNTIF(I$19:$I862,C862*10+1))</f>
        <v>541</v>
      </c>
      <c r="K862" s="20">
        <f t="shared" ca="1" si="85"/>
        <v>0</v>
      </c>
      <c r="L862" s="23">
        <f t="shared" ca="1" si="86"/>
        <v>37972</v>
      </c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</row>
    <row r="863" spans="1:44" x14ac:dyDescent="0.2">
      <c r="A863" s="14">
        <f>Daten!A863</f>
        <v>32331</v>
      </c>
      <c r="B863" s="7" t="str">
        <f>Daten!B863</f>
        <v xml:space="preserve">Waidmannsfeld                                     </v>
      </c>
      <c r="C863" s="14">
        <f t="shared" si="81"/>
        <v>3</v>
      </c>
      <c r="D863" s="8">
        <f>Daten!E863</f>
        <v>1501</v>
      </c>
      <c r="E863" s="9">
        <f>Daten!D863</f>
        <v>0</v>
      </c>
      <c r="F863" s="8">
        <f t="shared" si="82"/>
        <v>2419.5223880597014</v>
      </c>
      <c r="H863" s="25">
        <f t="shared" ca="1" si="83"/>
        <v>13545</v>
      </c>
      <c r="I863" s="7">
        <f t="shared" ca="1" si="84"/>
        <v>31</v>
      </c>
      <c r="J863" s="25">
        <f ca="1">IF(I863=0,0,COUNTIF(I$19:$I863,C863*10+1))</f>
        <v>542</v>
      </c>
      <c r="K863" s="20">
        <f t="shared" ca="1" si="85"/>
        <v>0</v>
      </c>
      <c r="L863" s="23">
        <f t="shared" ca="1" si="86"/>
        <v>13545</v>
      </c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</row>
    <row r="864" spans="1:44" x14ac:dyDescent="0.2">
      <c r="A864" s="14">
        <f>Daten!A864</f>
        <v>32332</v>
      </c>
      <c r="B864" s="7" t="str">
        <f>Daten!B864</f>
        <v xml:space="preserve">Waldegg                                           </v>
      </c>
      <c r="C864" s="14">
        <f t="shared" si="81"/>
        <v>3</v>
      </c>
      <c r="D864" s="8">
        <f>Daten!E864</f>
        <v>2003</v>
      </c>
      <c r="E864" s="9">
        <f>Daten!D864</f>
        <v>0</v>
      </c>
      <c r="F864" s="8">
        <f t="shared" si="82"/>
        <v>3228.7164179104479</v>
      </c>
      <c r="H864" s="25">
        <f t="shared" ca="1" si="83"/>
        <v>18074</v>
      </c>
      <c r="I864" s="7">
        <f t="shared" ca="1" si="84"/>
        <v>31</v>
      </c>
      <c r="J864" s="25">
        <f ca="1">IF(I864=0,0,COUNTIF(I$19:$I864,C864*10+1))</f>
        <v>543</v>
      </c>
      <c r="K864" s="20">
        <f t="shared" ca="1" si="85"/>
        <v>0</v>
      </c>
      <c r="L864" s="23">
        <f t="shared" ca="1" si="86"/>
        <v>18074</v>
      </c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</row>
    <row r="865" spans="1:44" x14ac:dyDescent="0.2">
      <c r="A865" s="14">
        <f>Daten!A865</f>
        <v>32333</v>
      </c>
      <c r="B865" s="7" t="str">
        <f>Daten!B865</f>
        <v xml:space="preserve">Walpersbach                                       </v>
      </c>
      <c r="C865" s="14">
        <f t="shared" si="81"/>
        <v>3</v>
      </c>
      <c r="D865" s="8">
        <f>Daten!E865</f>
        <v>1227</v>
      </c>
      <c r="E865" s="9">
        <f>Daten!D865</f>
        <v>0</v>
      </c>
      <c r="F865" s="8">
        <f t="shared" si="82"/>
        <v>1977.8507462686566</v>
      </c>
      <c r="H865" s="25">
        <f t="shared" ca="1" si="83"/>
        <v>11072</v>
      </c>
      <c r="I865" s="7">
        <f t="shared" ca="1" si="84"/>
        <v>31</v>
      </c>
      <c r="J865" s="25">
        <f ca="1">IF(I865=0,0,COUNTIF(I$19:$I865,C865*10+1))</f>
        <v>544</v>
      </c>
      <c r="K865" s="20">
        <f t="shared" ca="1" si="85"/>
        <v>0</v>
      </c>
      <c r="L865" s="23">
        <f t="shared" ca="1" si="86"/>
        <v>11072</v>
      </c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</row>
    <row r="866" spans="1:44" x14ac:dyDescent="0.2">
      <c r="A866" s="14">
        <f>Daten!A866</f>
        <v>32334</v>
      </c>
      <c r="B866" s="7" t="str">
        <f>Daten!B866</f>
        <v xml:space="preserve">Weikersdorf am Steinfelde                         </v>
      </c>
      <c r="C866" s="14">
        <f t="shared" si="81"/>
        <v>3</v>
      </c>
      <c r="D866" s="8">
        <f>Daten!E866</f>
        <v>1109</v>
      </c>
      <c r="E866" s="9">
        <f>Daten!D866</f>
        <v>0</v>
      </c>
      <c r="F866" s="8">
        <f t="shared" si="82"/>
        <v>1787.641791044776</v>
      </c>
      <c r="H866" s="25">
        <f t="shared" ca="1" si="83"/>
        <v>10007</v>
      </c>
      <c r="I866" s="7">
        <f t="shared" ca="1" si="84"/>
        <v>31</v>
      </c>
      <c r="J866" s="25">
        <f ca="1">IF(I866=0,0,COUNTIF(I$19:$I866,C866*10+1))</f>
        <v>545</v>
      </c>
      <c r="K866" s="20">
        <f t="shared" ca="1" si="85"/>
        <v>0</v>
      </c>
      <c r="L866" s="23">
        <f t="shared" ca="1" si="86"/>
        <v>10007</v>
      </c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</row>
    <row r="867" spans="1:44" x14ac:dyDescent="0.2">
      <c r="A867" s="14">
        <f>Daten!A867</f>
        <v>32335</v>
      </c>
      <c r="B867" s="7" t="str">
        <f>Daten!B867</f>
        <v xml:space="preserve">Wiesmath                                          </v>
      </c>
      <c r="C867" s="14">
        <f t="shared" si="81"/>
        <v>3</v>
      </c>
      <c r="D867" s="8">
        <f>Daten!E867</f>
        <v>1543</v>
      </c>
      <c r="E867" s="9">
        <f>Daten!D867</f>
        <v>0</v>
      </c>
      <c r="F867" s="8">
        <f t="shared" si="82"/>
        <v>2487.2238805970151</v>
      </c>
      <c r="H867" s="25">
        <f t="shared" ca="1" si="83"/>
        <v>13924</v>
      </c>
      <c r="I867" s="7">
        <f t="shared" ca="1" si="84"/>
        <v>31</v>
      </c>
      <c r="J867" s="25">
        <f ca="1">IF(I867=0,0,COUNTIF(I$19:$I867,C867*10+1))</f>
        <v>546</v>
      </c>
      <c r="K867" s="20">
        <f t="shared" ca="1" si="85"/>
        <v>0</v>
      </c>
      <c r="L867" s="23">
        <f t="shared" ca="1" si="86"/>
        <v>13924</v>
      </c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</row>
    <row r="868" spans="1:44" x14ac:dyDescent="0.2">
      <c r="A868" s="14">
        <f>Daten!A868</f>
        <v>32336</v>
      </c>
      <c r="B868" s="7" t="str">
        <f>Daten!B868</f>
        <v xml:space="preserve">Winzendorf-Muthmannsdorf                          </v>
      </c>
      <c r="C868" s="14">
        <f t="shared" si="81"/>
        <v>3</v>
      </c>
      <c r="D868" s="8">
        <f>Daten!E868</f>
        <v>1869</v>
      </c>
      <c r="E868" s="9">
        <f>Daten!D868</f>
        <v>0</v>
      </c>
      <c r="F868" s="8">
        <f t="shared" si="82"/>
        <v>3012.7164179104479</v>
      </c>
      <c r="H868" s="25">
        <f t="shared" ca="1" si="83"/>
        <v>16865</v>
      </c>
      <c r="I868" s="7">
        <f t="shared" ca="1" si="84"/>
        <v>31</v>
      </c>
      <c r="J868" s="25">
        <f ca="1">IF(I868=0,0,COUNTIF(I$19:$I868,C868*10+1))</f>
        <v>547</v>
      </c>
      <c r="K868" s="20">
        <f t="shared" ca="1" si="85"/>
        <v>0</v>
      </c>
      <c r="L868" s="23">
        <f t="shared" ca="1" si="86"/>
        <v>16865</v>
      </c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</row>
    <row r="869" spans="1:44" x14ac:dyDescent="0.2">
      <c r="A869" s="14">
        <f>Daten!A869</f>
        <v>32337</v>
      </c>
      <c r="B869" s="7" t="str">
        <f>Daten!B869</f>
        <v xml:space="preserve">Wöllersdorf-Steinabrückl                        </v>
      </c>
      <c r="C869" s="14">
        <f t="shared" si="81"/>
        <v>3</v>
      </c>
      <c r="D869" s="8">
        <f>Daten!E869</f>
        <v>5011</v>
      </c>
      <c r="E869" s="9">
        <f>Daten!D869</f>
        <v>0</v>
      </c>
      <c r="F869" s="8">
        <f t="shared" si="82"/>
        <v>8077.4328358208959</v>
      </c>
      <c r="H869" s="25">
        <f t="shared" ca="1" si="83"/>
        <v>45218</v>
      </c>
      <c r="I869" s="7">
        <f t="shared" ca="1" si="84"/>
        <v>31</v>
      </c>
      <c r="J869" s="25">
        <f ca="1">IF(I869=0,0,COUNTIF(I$19:$I869,C869*10+1))</f>
        <v>548</v>
      </c>
      <c r="K869" s="20">
        <f t="shared" ca="1" si="85"/>
        <v>0</v>
      </c>
      <c r="L869" s="23">
        <f t="shared" ca="1" si="86"/>
        <v>45218</v>
      </c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</row>
    <row r="870" spans="1:44" x14ac:dyDescent="0.2">
      <c r="A870" s="14">
        <f>Daten!A870</f>
        <v>32338</v>
      </c>
      <c r="B870" s="7" t="str">
        <f>Daten!B870</f>
        <v xml:space="preserve">Zillingdorf                                       </v>
      </c>
      <c r="C870" s="14">
        <f t="shared" si="81"/>
        <v>3</v>
      </c>
      <c r="D870" s="8">
        <f>Daten!E870</f>
        <v>2128</v>
      </c>
      <c r="E870" s="9">
        <f>Daten!D870</f>
        <v>0</v>
      </c>
      <c r="F870" s="8">
        <f t="shared" si="82"/>
        <v>3430.2089552238804</v>
      </c>
      <c r="H870" s="25">
        <f t="shared" ca="1" si="83"/>
        <v>19202</v>
      </c>
      <c r="I870" s="7">
        <f t="shared" ca="1" si="84"/>
        <v>31</v>
      </c>
      <c r="J870" s="25">
        <f ca="1">IF(I870=0,0,COUNTIF(I$19:$I870,C870*10+1))</f>
        <v>549</v>
      </c>
      <c r="K870" s="20">
        <f t="shared" ca="1" si="85"/>
        <v>0</v>
      </c>
      <c r="L870" s="23">
        <f t="shared" ca="1" si="86"/>
        <v>19202</v>
      </c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</row>
    <row r="871" spans="1:44" x14ac:dyDescent="0.2">
      <c r="A871" s="14">
        <f>Daten!A871</f>
        <v>32501</v>
      </c>
      <c r="B871" s="7" t="str">
        <f>Daten!B871</f>
        <v xml:space="preserve">Allentsteig                                       </v>
      </c>
      <c r="C871" s="14">
        <f t="shared" si="81"/>
        <v>3</v>
      </c>
      <c r="D871" s="8">
        <f>Daten!E871</f>
        <v>1733</v>
      </c>
      <c r="E871" s="9">
        <f>Daten!D871</f>
        <v>0</v>
      </c>
      <c r="F871" s="8">
        <f t="shared" si="82"/>
        <v>2793.4925373134329</v>
      </c>
      <c r="H871" s="25">
        <f t="shared" ca="1" si="83"/>
        <v>15638</v>
      </c>
      <c r="I871" s="7">
        <f t="shared" ca="1" si="84"/>
        <v>31</v>
      </c>
      <c r="J871" s="25">
        <f ca="1">IF(I871=0,0,COUNTIF(I$19:$I871,C871*10+1))</f>
        <v>550</v>
      </c>
      <c r="K871" s="20">
        <f t="shared" ca="1" si="85"/>
        <v>0</v>
      </c>
      <c r="L871" s="23">
        <f t="shared" ca="1" si="86"/>
        <v>15638</v>
      </c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</row>
    <row r="872" spans="1:44" x14ac:dyDescent="0.2">
      <c r="A872" s="14">
        <f>Daten!A872</f>
        <v>32502</v>
      </c>
      <c r="B872" s="7" t="str">
        <f>Daten!B872</f>
        <v xml:space="preserve">Arbesbach                                         </v>
      </c>
      <c r="C872" s="14">
        <f t="shared" si="81"/>
        <v>3</v>
      </c>
      <c r="D872" s="8">
        <f>Daten!E872</f>
        <v>1576</v>
      </c>
      <c r="E872" s="9">
        <f>Daten!D872</f>
        <v>0</v>
      </c>
      <c r="F872" s="8">
        <f t="shared" si="82"/>
        <v>2540.4179104477612</v>
      </c>
      <c r="H872" s="25">
        <f t="shared" ca="1" si="83"/>
        <v>14221</v>
      </c>
      <c r="I872" s="7">
        <f t="shared" ca="1" si="84"/>
        <v>31</v>
      </c>
      <c r="J872" s="25">
        <f ca="1">IF(I872=0,0,COUNTIF(I$19:$I872,C872*10+1))</f>
        <v>551</v>
      </c>
      <c r="K872" s="20">
        <f t="shared" ca="1" si="85"/>
        <v>0</v>
      </c>
      <c r="L872" s="23">
        <f t="shared" ca="1" si="86"/>
        <v>14221</v>
      </c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</row>
    <row r="873" spans="1:44" x14ac:dyDescent="0.2">
      <c r="A873" s="14">
        <f>Daten!A873</f>
        <v>32503</v>
      </c>
      <c r="B873" s="7" t="str">
        <f>Daten!B873</f>
        <v xml:space="preserve">Bärnkopf                                         </v>
      </c>
      <c r="C873" s="14">
        <f t="shared" si="81"/>
        <v>3</v>
      </c>
      <c r="D873" s="8">
        <f>Daten!E873</f>
        <v>349</v>
      </c>
      <c r="E873" s="9">
        <f>Daten!D873</f>
        <v>0</v>
      </c>
      <c r="F873" s="8">
        <f t="shared" si="82"/>
        <v>562.56716417910445</v>
      </c>
      <c r="H873" s="25">
        <f t="shared" ca="1" si="83"/>
        <v>3149</v>
      </c>
      <c r="I873" s="7">
        <f t="shared" ca="1" si="84"/>
        <v>31</v>
      </c>
      <c r="J873" s="25">
        <f ca="1">IF(I873=0,0,COUNTIF(I$19:$I873,C873*10+1))</f>
        <v>552</v>
      </c>
      <c r="K873" s="20">
        <f t="shared" ca="1" si="85"/>
        <v>0</v>
      </c>
      <c r="L873" s="23">
        <f t="shared" ca="1" si="86"/>
        <v>3149</v>
      </c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</row>
    <row r="874" spans="1:44" x14ac:dyDescent="0.2">
      <c r="A874" s="14">
        <f>Daten!A874</f>
        <v>32504</v>
      </c>
      <c r="B874" s="7" t="str">
        <f>Daten!B874</f>
        <v xml:space="preserve">Echsenbach                                        </v>
      </c>
      <c r="C874" s="14">
        <f t="shared" si="81"/>
        <v>3</v>
      </c>
      <c r="D874" s="8">
        <f>Daten!E874</f>
        <v>1284</v>
      </c>
      <c r="E874" s="9">
        <f>Daten!D874</f>
        <v>0</v>
      </c>
      <c r="F874" s="8">
        <f t="shared" si="82"/>
        <v>2069.7313432835822</v>
      </c>
      <c r="H874" s="25">
        <f t="shared" ca="1" si="83"/>
        <v>11586</v>
      </c>
      <c r="I874" s="7">
        <f t="shared" ca="1" si="84"/>
        <v>31</v>
      </c>
      <c r="J874" s="25">
        <f ca="1">IF(I874=0,0,COUNTIF(I$19:$I874,C874*10+1))</f>
        <v>553</v>
      </c>
      <c r="K874" s="20">
        <f t="shared" ca="1" si="85"/>
        <v>0</v>
      </c>
      <c r="L874" s="23">
        <f t="shared" ca="1" si="86"/>
        <v>11586</v>
      </c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</row>
    <row r="875" spans="1:44" x14ac:dyDescent="0.2">
      <c r="A875" s="14">
        <f>Daten!A875</f>
        <v>32505</v>
      </c>
      <c r="B875" s="7" t="str">
        <f>Daten!B875</f>
        <v xml:space="preserve">Göpfritz an der Wild                             </v>
      </c>
      <c r="C875" s="14">
        <f t="shared" si="81"/>
        <v>3</v>
      </c>
      <c r="D875" s="8">
        <f>Daten!E875</f>
        <v>1761</v>
      </c>
      <c r="E875" s="9">
        <f>Daten!D875</f>
        <v>0</v>
      </c>
      <c r="F875" s="8">
        <f t="shared" si="82"/>
        <v>2838.6268656716416</v>
      </c>
      <c r="H875" s="25">
        <f t="shared" ca="1" si="83"/>
        <v>15891</v>
      </c>
      <c r="I875" s="7">
        <f t="shared" ca="1" si="84"/>
        <v>31</v>
      </c>
      <c r="J875" s="25">
        <f ca="1">IF(I875=0,0,COUNTIF(I$19:$I875,C875*10+1))</f>
        <v>554</v>
      </c>
      <c r="K875" s="20">
        <f t="shared" ca="1" si="85"/>
        <v>0</v>
      </c>
      <c r="L875" s="23">
        <f t="shared" ca="1" si="86"/>
        <v>15891</v>
      </c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</row>
    <row r="876" spans="1:44" x14ac:dyDescent="0.2">
      <c r="A876" s="14">
        <f>Daten!A876</f>
        <v>32506</v>
      </c>
      <c r="B876" s="7" t="str">
        <f>Daten!B876</f>
        <v xml:space="preserve">Grafenschlag                                      </v>
      </c>
      <c r="C876" s="14">
        <f t="shared" si="81"/>
        <v>3</v>
      </c>
      <c r="D876" s="8">
        <f>Daten!E876</f>
        <v>848</v>
      </c>
      <c r="E876" s="9">
        <f>Daten!D876</f>
        <v>0</v>
      </c>
      <c r="F876" s="8">
        <f t="shared" si="82"/>
        <v>1366.9253731343283</v>
      </c>
      <c r="H876" s="25">
        <f t="shared" ca="1" si="83"/>
        <v>7652</v>
      </c>
      <c r="I876" s="7">
        <f t="shared" ca="1" si="84"/>
        <v>31</v>
      </c>
      <c r="J876" s="25">
        <f ca="1">IF(I876=0,0,COUNTIF(I$19:$I876,C876*10+1))</f>
        <v>555</v>
      </c>
      <c r="K876" s="20">
        <f t="shared" ca="1" si="85"/>
        <v>0</v>
      </c>
      <c r="L876" s="23">
        <f t="shared" ca="1" si="86"/>
        <v>7652</v>
      </c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</row>
    <row r="877" spans="1:44" x14ac:dyDescent="0.2">
      <c r="A877" s="14">
        <f>Daten!A877</f>
        <v>32508</v>
      </c>
      <c r="B877" s="7" t="str">
        <f>Daten!B877</f>
        <v xml:space="preserve">Groß Gerungs                                     </v>
      </c>
      <c r="C877" s="14">
        <f t="shared" si="81"/>
        <v>3</v>
      </c>
      <c r="D877" s="8">
        <f>Daten!E877</f>
        <v>4471</v>
      </c>
      <c r="E877" s="9">
        <f>Daten!D877</f>
        <v>0</v>
      </c>
      <c r="F877" s="8">
        <f t="shared" si="82"/>
        <v>7206.9850746268658</v>
      </c>
      <c r="H877" s="25">
        <f t="shared" ca="1" si="83"/>
        <v>40345</v>
      </c>
      <c r="I877" s="7">
        <f t="shared" ca="1" si="84"/>
        <v>31</v>
      </c>
      <c r="J877" s="25">
        <f ca="1">IF(I877=0,0,COUNTIF(I$19:$I877,C877*10+1))</f>
        <v>556</v>
      </c>
      <c r="K877" s="20">
        <f t="shared" ca="1" si="85"/>
        <v>0</v>
      </c>
      <c r="L877" s="23">
        <f t="shared" ca="1" si="86"/>
        <v>40345</v>
      </c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</row>
    <row r="878" spans="1:44" x14ac:dyDescent="0.2">
      <c r="A878" s="14">
        <f>Daten!A878</f>
        <v>32509</v>
      </c>
      <c r="B878" s="7" t="str">
        <f>Daten!B878</f>
        <v xml:space="preserve">Großgöttfritz                                   </v>
      </c>
      <c r="C878" s="14">
        <f t="shared" si="81"/>
        <v>3</v>
      </c>
      <c r="D878" s="8">
        <f>Daten!E878</f>
        <v>1323</v>
      </c>
      <c r="E878" s="9">
        <f>Daten!D878</f>
        <v>0</v>
      </c>
      <c r="F878" s="8">
        <f t="shared" si="82"/>
        <v>2132.5970149253731</v>
      </c>
      <c r="H878" s="25">
        <f t="shared" ca="1" si="83"/>
        <v>11938</v>
      </c>
      <c r="I878" s="7">
        <f t="shared" ca="1" si="84"/>
        <v>31</v>
      </c>
      <c r="J878" s="25">
        <f ca="1">IF(I878=0,0,COUNTIF(I$19:$I878,C878*10+1))</f>
        <v>557</v>
      </c>
      <c r="K878" s="20">
        <f t="shared" ca="1" si="85"/>
        <v>0</v>
      </c>
      <c r="L878" s="23">
        <f t="shared" ca="1" si="86"/>
        <v>11938</v>
      </c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</row>
    <row r="879" spans="1:44" x14ac:dyDescent="0.2">
      <c r="A879" s="14">
        <f>Daten!A879</f>
        <v>32511</v>
      </c>
      <c r="B879" s="7" t="str">
        <f>Daten!B879</f>
        <v xml:space="preserve">Gutenbrunn                                        </v>
      </c>
      <c r="C879" s="14">
        <f t="shared" si="81"/>
        <v>3</v>
      </c>
      <c r="D879" s="8">
        <f>Daten!E879</f>
        <v>503</v>
      </c>
      <c r="E879" s="9">
        <f>Daten!D879</f>
        <v>0</v>
      </c>
      <c r="F879" s="8">
        <f t="shared" si="82"/>
        <v>810.80597014925377</v>
      </c>
      <c r="H879" s="25">
        <f t="shared" ca="1" si="83"/>
        <v>4539</v>
      </c>
      <c r="I879" s="7">
        <f t="shared" ca="1" si="84"/>
        <v>31</v>
      </c>
      <c r="J879" s="25">
        <f ca="1">IF(I879=0,0,COUNTIF(I$19:$I879,C879*10+1))</f>
        <v>558</v>
      </c>
      <c r="K879" s="20">
        <f t="shared" ca="1" si="85"/>
        <v>0</v>
      </c>
      <c r="L879" s="23">
        <f t="shared" ca="1" si="86"/>
        <v>4539</v>
      </c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</row>
    <row r="880" spans="1:44" x14ac:dyDescent="0.2">
      <c r="A880" s="14">
        <f>Daten!A880</f>
        <v>32514</v>
      </c>
      <c r="B880" s="7" t="str">
        <f>Daten!B880</f>
        <v xml:space="preserve">Kirchschlag                                       </v>
      </c>
      <c r="C880" s="14">
        <f t="shared" si="81"/>
        <v>3</v>
      </c>
      <c r="D880" s="8">
        <f>Daten!E880</f>
        <v>617</v>
      </c>
      <c r="E880" s="9">
        <f>Daten!D880</f>
        <v>0</v>
      </c>
      <c r="F880" s="8">
        <f t="shared" si="82"/>
        <v>994.56716417910445</v>
      </c>
      <c r="H880" s="25">
        <f t="shared" ca="1" si="83"/>
        <v>5568</v>
      </c>
      <c r="I880" s="7">
        <f t="shared" ca="1" si="84"/>
        <v>31</v>
      </c>
      <c r="J880" s="25">
        <f ca="1">IF(I880=0,0,COUNTIF(I$19:$I880,C880*10+1))</f>
        <v>559</v>
      </c>
      <c r="K880" s="20">
        <f t="shared" ca="1" si="85"/>
        <v>0</v>
      </c>
      <c r="L880" s="23">
        <f t="shared" ca="1" si="86"/>
        <v>5568</v>
      </c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</row>
    <row r="881" spans="1:44" x14ac:dyDescent="0.2">
      <c r="A881" s="14">
        <f>Daten!A881</f>
        <v>32515</v>
      </c>
      <c r="B881" s="7" t="str">
        <f>Daten!B881</f>
        <v xml:space="preserve">Kottes-Purk                                       </v>
      </c>
      <c r="C881" s="14">
        <f t="shared" si="81"/>
        <v>3</v>
      </c>
      <c r="D881" s="8">
        <f>Daten!E881</f>
        <v>1443</v>
      </c>
      <c r="E881" s="9">
        <f>Daten!D881</f>
        <v>0</v>
      </c>
      <c r="F881" s="8">
        <f t="shared" si="82"/>
        <v>2326.0298507462685</v>
      </c>
      <c r="H881" s="25">
        <f t="shared" ca="1" si="83"/>
        <v>13021</v>
      </c>
      <c r="I881" s="7">
        <f t="shared" ca="1" si="84"/>
        <v>31</v>
      </c>
      <c r="J881" s="25">
        <f ca="1">IF(I881=0,0,COUNTIF(I$19:$I881,C881*10+1))</f>
        <v>560</v>
      </c>
      <c r="K881" s="20">
        <f t="shared" ca="1" si="85"/>
        <v>0</v>
      </c>
      <c r="L881" s="23">
        <f t="shared" ca="1" si="86"/>
        <v>13021</v>
      </c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</row>
    <row r="882" spans="1:44" x14ac:dyDescent="0.2">
      <c r="A882" s="14">
        <f>Daten!A882</f>
        <v>32516</v>
      </c>
      <c r="B882" s="7" t="str">
        <f>Daten!B882</f>
        <v xml:space="preserve">Langschlag                                        </v>
      </c>
      <c r="C882" s="14">
        <f t="shared" si="81"/>
        <v>3</v>
      </c>
      <c r="D882" s="8">
        <f>Daten!E882</f>
        <v>1708</v>
      </c>
      <c r="E882" s="9">
        <f>Daten!D882</f>
        <v>0</v>
      </c>
      <c r="F882" s="8">
        <f t="shared" si="82"/>
        <v>2753.1940298507461</v>
      </c>
      <c r="H882" s="25">
        <f t="shared" ca="1" si="83"/>
        <v>15412</v>
      </c>
      <c r="I882" s="7">
        <f t="shared" ca="1" si="84"/>
        <v>31</v>
      </c>
      <c r="J882" s="25">
        <f ca="1">IF(I882=0,0,COUNTIF(I$19:$I882,C882*10+1))</f>
        <v>561</v>
      </c>
      <c r="K882" s="20">
        <f t="shared" ca="1" si="85"/>
        <v>0</v>
      </c>
      <c r="L882" s="23">
        <f t="shared" ca="1" si="86"/>
        <v>15412</v>
      </c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</row>
    <row r="883" spans="1:44" x14ac:dyDescent="0.2">
      <c r="A883" s="14">
        <f>Daten!A883</f>
        <v>32517</v>
      </c>
      <c r="B883" s="7" t="str">
        <f>Daten!B883</f>
        <v xml:space="preserve">Martinsberg                                       </v>
      </c>
      <c r="C883" s="14">
        <f t="shared" si="81"/>
        <v>3</v>
      </c>
      <c r="D883" s="8">
        <f>Daten!E883</f>
        <v>1062</v>
      </c>
      <c r="E883" s="9">
        <f>Daten!D883</f>
        <v>0</v>
      </c>
      <c r="F883" s="8">
        <f t="shared" si="82"/>
        <v>1711.8805970149253</v>
      </c>
      <c r="H883" s="25">
        <f t="shared" ca="1" si="83"/>
        <v>9583</v>
      </c>
      <c r="I883" s="7">
        <f t="shared" ca="1" si="84"/>
        <v>31</v>
      </c>
      <c r="J883" s="25">
        <f ca="1">IF(I883=0,0,COUNTIF(I$19:$I883,C883*10+1))</f>
        <v>562</v>
      </c>
      <c r="K883" s="20">
        <f t="shared" ca="1" si="85"/>
        <v>0</v>
      </c>
      <c r="L883" s="23">
        <f t="shared" ca="1" si="86"/>
        <v>9583</v>
      </c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</row>
    <row r="884" spans="1:44" x14ac:dyDescent="0.2">
      <c r="A884" s="14">
        <f>Daten!A884</f>
        <v>32518</v>
      </c>
      <c r="B884" s="7" t="str">
        <f>Daten!B884</f>
        <v xml:space="preserve">Ottenschlag                                       </v>
      </c>
      <c r="C884" s="14">
        <f t="shared" si="81"/>
        <v>3</v>
      </c>
      <c r="D884" s="8">
        <f>Daten!E884</f>
        <v>1018</v>
      </c>
      <c r="E884" s="9">
        <f>Daten!D884</f>
        <v>0</v>
      </c>
      <c r="F884" s="8">
        <f t="shared" si="82"/>
        <v>1640.955223880597</v>
      </c>
      <c r="H884" s="25">
        <f t="shared" ca="1" si="83"/>
        <v>9186</v>
      </c>
      <c r="I884" s="7">
        <f t="shared" ca="1" si="84"/>
        <v>31</v>
      </c>
      <c r="J884" s="25">
        <f ca="1">IF(I884=0,0,COUNTIF(I$19:$I884,C884*10+1))</f>
        <v>563</v>
      </c>
      <c r="K884" s="20">
        <f t="shared" ca="1" si="85"/>
        <v>0</v>
      </c>
      <c r="L884" s="23">
        <f t="shared" ca="1" si="86"/>
        <v>9186</v>
      </c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</row>
    <row r="885" spans="1:44" x14ac:dyDescent="0.2">
      <c r="A885" s="14">
        <f>Daten!A885</f>
        <v>32519</v>
      </c>
      <c r="B885" s="7" t="str">
        <f>Daten!B885</f>
        <v xml:space="preserve">Altmelon                                          </v>
      </c>
      <c r="C885" s="14">
        <f t="shared" si="81"/>
        <v>3</v>
      </c>
      <c r="D885" s="8">
        <f>Daten!E885</f>
        <v>853</v>
      </c>
      <c r="E885" s="9">
        <f>Daten!D885</f>
        <v>0</v>
      </c>
      <c r="F885" s="8">
        <f t="shared" si="82"/>
        <v>1374.9850746268658</v>
      </c>
      <c r="H885" s="25">
        <f t="shared" ca="1" si="83"/>
        <v>7697</v>
      </c>
      <c r="I885" s="7">
        <f t="shared" ca="1" si="84"/>
        <v>31</v>
      </c>
      <c r="J885" s="25">
        <f ca="1">IF(I885=0,0,COUNTIF(I$19:$I885,C885*10+1))</f>
        <v>564</v>
      </c>
      <c r="K885" s="20">
        <f t="shared" ca="1" si="85"/>
        <v>0</v>
      </c>
      <c r="L885" s="23">
        <f t="shared" ca="1" si="86"/>
        <v>7697</v>
      </c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</row>
    <row r="886" spans="1:44" x14ac:dyDescent="0.2">
      <c r="A886" s="14">
        <f>Daten!A886</f>
        <v>32520</v>
      </c>
      <c r="B886" s="7" t="str">
        <f>Daten!B886</f>
        <v xml:space="preserve">Pölla                                            </v>
      </c>
      <c r="C886" s="14">
        <f t="shared" si="81"/>
        <v>3</v>
      </c>
      <c r="D886" s="8">
        <f>Daten!E886</f>
        <v>901</v>
      </c>
      <c r="E886" s="9">
        <f>Daten!D886</f>
        <v>0</v>
      </c>
      <c r="F886" s="8">
        <f t="shared" si="82"/>
        <v>1452.358208955224</v>
      </c>
      <c r="H886" s="25">
        <f t="shared" ca="1" si="83"/>
        <v>8130</v>
      </c>
      <c r="I886" s="7">
        <f t="shared" ca="1" si="84"/>
        <v>31</v>
      </c>
      <c r="J886" s="25">
        <f ca="1">IF(I886=0,0,COUNTIF(I$19:$I886,C886*10+1))</f>
        <v>565</v>
      </c>
      <c r="K886" s="20">
        <f t="shared" ca="1" si="85"/>
        <v>0</v>
      </c>
      <c r="L886" s="23">
        <f t="shared" ca="1" si="86"/>
        <v>8130</v>
      </c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</row>
    <row r="887" spans="1:44" x14ac:dyDescent="0.2">
      <c r="A887" s="14">
        <f>Daten!A887</f>
        <v>32521</v>
      </c>
      <c r="B887" s="7" t="str">
        <f>Daten!B887</f>
        <v xml:space="preserve">Rappottenstein                                    </v>
      </c>
      <c r="C887" s="14">
        <f t="shared" si="81"/>
        <v>3</v>
      </c>
      <c r="D887" s="8">
        <f>Daten!E887</f>
        <v>1747</v>
      </c>
      <c r="E887" s="9">
        <f>Daten!D887</f>
        <v>0</v>
      </c>
      <c r="F887" s="8">
        <f t="shared" si="82"/>
        <v>2816.0597014925374</v>
      </c>
      <c r="H887" s="25">
        <f t="shared" ca="1" si="83"/>
        <v>15764</v>
      </c>
      <c r="I887" s="7">
        <f t="shared" ca="1" si="84"/>
        <v>31</v>
      </c>
      <c r="J887" s="25">
        <f ca="1">IF(I887=0,0,COUNTIF(I$19:$I887,C887*10+1))</f>
        <v>566</v>
      </c>
      <c r="K887" s="20">
        <f t="shared" ca="1" si="85"/>
        <v>0</v>
      </c>
      <c r="L887" s="23">
        <f t="shared" ca="1" si="86"/>
        <v>15764</v>
      </c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</row>
    <row r="888" spans="1:44" x14ac:dyDescent="0.2">
      <c r="A888" s="14">
        <f>Daten!A888</f>
        <v>32522</v>
      </c>
      <c r="B888" s="7" t="str">
        <f>Daten!B888</f>
        <v xml:space="preserve">Sallingberg                                       </v>
      </c>
      <c r="C888" s="14">
        <f t="shared" si="81"/>
        <v>3</v>
      </c>
      <c r="D888" s="8">
        <f>Daten!E888</f>
        <v>1265</v>
      </c>
      <c r="E888" s="9">
        <f>Daten!D888</f>
        <v>0</v>
      </c>
      <c r="F888" s="8">
        <f t="shared" si="82"/>
        <v>2039.1044776119402</v>
      </c>
      <c r="H888" s="25">
        <f t="shared" ca="1" si="83"/>
        <v>11415</v>
      </c>
      <c r="I888" s="7">
        <f t="shared" ca="1" si="84"/>
        <v>31</v>
      </c>
      <c r="J888" s="25">
        <f ca="1">IF(I888=0,0,COUNTIF(I$19:$I888,C888*10+1))</f>
        <v>567</v>
      </c>
      <c r="K888" s="20">
        <f t="shared" ca="1" si="85"/>
        <v>0</v>
      </c>
      <c r="L888" s="23">
        <f t="shared" ca="1" si="86"/>
        <v>11415</v>
      </c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</row>
    <row r="889" spans="1:44" x14ac:dyDescent="0.2">
      <c r="A889" s="14">
        <f>Daten!A889</f>
        <v>32523</v>
      </c>
      <c r="B889" s="7" t="str">
        <f>Daten!B889</f>
        <v xml:space="preserve">Schönbach                                        </v>
      </c>
      <c r="C889" s="14">
        <f t="shared" si="81"/>
        <v>3</v>
      </c>
      <c r="D889" s="8">
        <f>Daten!E889</f>
        <v>754</v>
      </c>
      <c r="E889" s="9">
        <f>Daten!D889</f>
        <v>0</v>
      </c>
      <c r="F889" s="8">
        <f t="shared" si="82"/>
        <v>1215.4029850746269</v>
      </c>
      <c r="H889" s="25">
        <f t="shared" ca="1" si="83"/>
        <v>6804</v>
      </c>
      <c r="I889" s="7">
        <f t="shared" ca="1" si="84"/>
        <v>31</v>
      </c>
      <c r="J889" s="25">
        <f ca="1">IF(I889=0,0,COUNTIF(I$19:$I889,C889*10+1))</f>
        <v>568</v>
      </c>
      <c r="K889" s="20">
        <f t="shared" ca="1" si="85"/>
        <v>0</v>
      </c>
      <c r="L889" s="23">
        <f t="shared" ca="1" si="86"/>
        <v>6804</v>
      </c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</row>
    <row r="890" spans="1:44" x14ac:dyDescent="0.2">
      <c r="A890" s="14">
        <f>Daten!A890</f>
        <v>32524</v>
      </c>
      <c r="B890" s="7" t="str">
        <f>Daten!B890</f>
        <v xml:space="preserve">Schwarzenau                                       </v>
      </c>
      <c r="C890" s="14">
        <f t="shared" si="81"/>
        <v>3</v>
      </c>
      <c r="D890" s="8">
        <f>Daten!E890</f>
        <v>1503</v>
      </c>
      <c r="E890" s="9">
        <f>Daten!D890</f>
        <v>0</v>
      </c>
      <c r="F890" s="8">
        <f t="shared" si="82"/>
        <v>2422.7462686567164</v>
      </c>
      <c r="H890" s="25">
        <f t="shared" ca="1" si="83"/>
        <v>13563</v>
      </c>
      <c r="I890" s="7">
        <f t="shared" ca="1" si="84"/>
        <v>31</v>
      </c>
      <c r="J890" s="25">
        <f ca="1">IF(I890=0,0,COUNTIF(I$19:$I890,C890*10+1))</f>
        <v>569</v>
      </c>
      <c r="K890" s="20">
        <f t="shared" ca="1" si="85"/>
        <v>0</v>
      </c>
      <c r="L890" s="23">
        <f t="shared" ca="1" si="86"/>
        <v>13563</v>
      </c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</row>
    <row r="891" spans="1:44" x14ac:dyDescent="0.2">
      <c r="A891" s="14">
        <f>Daten!A891</f>
        <v>32525</v>
      </c>
      <c r="B891" s="7" t="str">
        <f>Daten!B891</f>
        <v xml:space="preserve">Schweiggers                                       </v>
      </c>
      <c r="C891" s="14">
        <f t="shared" si="81"/>
        <v>3</v>
      </c>
      <c r="D891" s="8">
        <f>Daten!E891</f>
        <v>2032</v>
      </c>
      <c r="E891" s="9">
        <f>Daten!D891</f>
        <v>0</v>
      </c>
      <c r="F891" s="8">
        <f t="shared" si="82"/>
        <v>3275.4626865671644</v>
      </c>
      <c r="H891" s="25">
        <f t="shared" ca="1" si="83"/>
        <v>18336</v>
      </c>
      <c r="I891" s="7">
        <f t="shared" ca="1" si="84"/>
        <v>31</v>
      </c>
      <c r="J891" s="25">
        <f ca="1">IF(I891=0,0,COUNTIF(I$19:$I891,C891*10+1))</f>
        <v>570</v>
      </c>
      <c r="K891" s="20">
        <f t="shared" ca="1" si="85"/>
        <v>0</v>
      </c>
      <c r="L891" s="23">
        <f t="shared" ca="1" si="86"/>
        <v>18336</v>
      </c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</row>
    <row r="892" spans="1:44" x14ac:dyDescent="0.2">
      <c r="A892" s="14">
        <f>Daten!A892</f>
        <v>32528</v>
      </c>
      <c r="B892" s="7" t="str">
        <f>Daten!B892</f>
        <v xml:space="preserve">Bad Traunstein                                    </v>
      </c>
      <c r="C892" s="14">
        <f t="shared" si="81"/>
        <v>3</v>
      </c>
      <c r="D892" s="8">
        <f>Daten!E892</f>
        <v>986</v>
      </c>
      <c r="E892" s="9">
        <f>Daten!D892</f>
        <v>0</v>
      </c>
      <c r="F892" s="8">
        <f t="shared" si="82"/>
        <v>1589.3731343283582</v>
      </c>
      <c r="H892" s="25">
        <f t="shared" ca="1" si="83"/>
        <v>8897</v>
      </c>
      <c r="I892" s="7">
        <f t="shared" ca="1" si="84"/>
        <v>31</v>
      </c>
      <c r="J892" s="25">
        <f ca="1">IF(I892=0,0,COUNTIF(I$19:$I892,C892*10+1))</f>
        <v>571</v>
      </c>
      <c r="K892" s="20">
        <f t="shared" ca="1" si="85"/>
        <v>0</v>
      </c>
      <c r="L892" s="23">
        <f t="shared" ca="1" si="86"/>
        <v>8897</v>
      </c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</row>
    <row r="893" spans="1:44" x14ac:dyDescent="0.2">
      <c r="A893" s="14">
        <f>Daten!A893</f>
        <v>32529</v>
      </c>
      <c r="B893" s="7" t="str">
        <f>Daten!B893</f>
        <v xml:space="preserve">Waldhausen                                        </v>
      </c>
      <c r="C893" s="14">
        <f t="shared" si="81"/>
        <v>3</v>
      </c>
      <c r="D893" s="8">
        <f>Daten!E893</f>
        <v>1187</v>
      </c>
      <c r="E893" s="9">
        <f>Daten!D893</f>
        <v>0</v>
      </c>
      <c r="F893" s="8">
        <f t="shared" si="82"/>
        <v>1913.3731343283582</v>
      </c>
      <c r="H893" s="25">
        <f t="shared" ca="1" si="83"/>
        <v>10711</v>
      </c>
      <c r="I893" s="7">
        <f t="shared" ca="1" si="84"/>
        <v>31</v>
      </c>
      <c r="J893" s="25">
        <f ca="1">IF(I893=0,0,COUNTIF(I$19:$I893,C893*10+1))</f>
        <v>572</v>
      </c>
      <c r="K893" s="20">
        <f t="shared" ca="1" si="85"/>
        <v>0</v>
      </c>
      <c r="L893" s="23">
        <f t="shared" ca="1" si="86"/>
        <v>10711</v>
      </c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</row>
    <row r="894" spans="1:44" x14ac:dyDescent="0.2">
      <c r="A894" s="14">
        <f>Daten!A894</f>
        <v>32530</v>
      </c>
      <c r="B894" s="7" t="str">
        <f>Daten!B894</f>
        <v xml:space="preserve">Zwettl-Niederösterreich                          </v>
      </c>
      <c r="C894" s="14">
        <f t="shared" si="81"/>
        <v>3</v>
      </c>
      <c r="D894" s="8">
        <f>Daten!E894</f>
        <v>10771</v>
      </c>
      <c r="E894" s="9">
        <f>Daten!D894</f>
        <v>0</v>
      </c>
      <c r="F894" s="8">
        <f t="shared" si="82"/>
        <v>17951.666666666664</v>
      </c>
      <c r="H894" s="25">
        <f t="shared" ca="1" si="83"/>
        <v>100494</v>
      </c>
      <c r="I894" s="7">
        <f t="shared" ca="1" si="84"/>
        <v>31</v>
      </c>
      <c r="J894" s="25">
        <f ca="1">IF(I894=0,0,COUNTIF(I$19:$I894,C894*10+1))</f>
        <v>573</v>
      </c>
      <c r="K894" s="20">
        <f t="shared" ca="1" si="85"/>
        <v>0</v>
      </c>
      <c r="L894" s="23">
        <f t="shared" ca="1" si="86"/>
        <v>100494</v>
      </c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</row>
    <row r="895" spans="1:44" x14ac:dyDescent="0.2">
      <c r="A895" s="14">
        <f>Daten!A895</f>
        <v>40101</v>
      </c>
      <c r="B895" s="7" t="str">
        <f>Daten!B895</f>
        <v xml:space="preserve">Linz                                              </v>
      </c>
      <c r="C895" s="14">
        <f t="shared" si="81"/>
        <v>4</v>
      </c>
      <c r="D895" s="8">
        <f>Daten!E895</f>
        <v>211651</v>
      </c>
      <c r="E895" s="9">
        <f>Daten!D895</f>
        <v>1</v>
      </c>
      <c r="F895" s="8">
        <f t="shared" si="82"/>
        <v>493852.33333333337</v>
      </c>
      <c r="H895" s="25">
        <f t="shared" ca="1" si="83"/>
        <v>2902416</v>
      </c>
      <c r="I895" s="7">
        <f t="shared" ca="1" si="84"/>
        <v>41</v>
      </c>
      <c r="J895" s="25">
        <f ca="1">IF(I895=0,0,COUNTIF(I$19:$I895,C895*10+1))</f>
        <v>1</v>
      </c>
      <c r="K895" s="20">
        <f t="shared" ca="1" si="85"/>
        <v>14</v>
      </c>
      <c r="L895" s="23">
        <f t="shared" ca="1" si="86"/>
        <v>2902430</v>
      </c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</row>
    <row r="896" spans="1:44" x14ac:dyDescent="0.2">
      <c r="A896" s="14">
        <f>Daten!A896</f>
        <v>40201</v>
      </c>
      <c r="B896" s="7" t="str">
        <f>Daten!B896</f>
        <v xml:space="preserve">Steyr                                             </v>
      </c>
      <c r="C896" s="14">
        <f t="shared" si="81"/>
        <v>4</v>
      </c>
      <c r="D896" s="8">
        <f>Daten!E896</f>
        <v>38038</v>
      </c>
      <c r="E896" s="9">
        <f>Daten!D896</f>
        <v>1</v>
      </c>
      <c r="F896" s="8">
        <f t="shared" si="82"/>
        <v>76076</v>
      </c>
      <c r="H896" s="25">
        <f t="shared" ca="1" si="83"/>
        <v>447106</v>
      </c>
      <c r="I896" s="7">
        <f t="shared" ca="1" si="84"/>
        <v>41</v>
      </c>
      <c r="J896" s="25">
        <f ca="1">IF(I896=0,0,COUNTIF(I$19:$I896,C896*10+1))</f>
        <v>2</v>
      </c>
      <c r="K896" s="20">
        <f t="shared" ca="1" si="85"/>
        <v>0</v>
      </c>
      <c r="L896" s="23">
        <f t="shared" ca="1" si="86"/>
        <v>447106</v>
      </c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</row>
    <row r="897" spans="1:44" x14ac:dyDescent="0.2">
      <c r="A897" s="14">
        <f>Daten!A897</f>
        <v>40301</v>
      </c>
      <c r="B897" s="7" t="str">
        <f>Daten!B897</f>
        <v xml:space="preserve">Wels                                              </v>
      </c>
      <c r="C897" s="14">
        <f t="shared" si="81"/>
        <v>4</v>
      </c>
      <c r="D897" s="8">
        <f>Daten!E897</f>
        <v>65254</v>
      </c>
      <c r="E897" s="9">
        <f>Daten!D897</f>
        <v>1</v>
      </c>
      <c r="F897" s="8">
        <f t="shared" si="82"/>
        <v>152259.33333333334</v>
      </c>
      <c r="H897" s="25">
        <f t="shared" ca="1" si="83"/>
        <v>894842</v>
      </c>
      <c r="I897" s="7">
        <f t="shared" ca="1" si="84"/>
        <v>41</v>
      </c>
      <c r="J897" s="25">
        <f ca="1">IF(I897=0,0,COUNTIF(I$19:$I897,C897*10+1))</f>
        <v>3</v>
      </c>
      <c r="K897" s="20">
        <f t="shared" ca="1" si="85"/>
        <v>0</v>
      </c>
      <c r="L897" s="23">
        <f t="shared" ca="1" si="86"/>
        <v>894842</v>
      </c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</row>
    <row r="898" spans="1:44" x14ac:dyDescent="0.2">
      <c r="A898" s="14">
        <f>Daten!A898</f>
        <v>40401</v>
      </c>
      <c r="B898" s="7" t="str">
        <f>Daten!B898</f>
        <v xml:space="preserve">Altheim                                           </v>
      </c>
      <c r="C898" s="14">
        <f t="shared" si="81"/>
        <v>4</v>
      </c>
      <c r="D898" s="8">
        <f>Daten!E898</f>
        <v>5055</v>
      </c>
      <c r="E898" s="9">
        <f>Daten!D898</f>
        <v>0</v>
      </c>
      <c r="F898" s="8">
        <f t="shared" si="82"/>
        <v>8148.3582089552237</v>
      </c>
      <c r="H898" s="25">
        <f t="shared" ca="1" si="83"/>
        <v>47889</v>
      </c>
      <c r="I898" s="7">
        <f t="shared" ca="1" si="84"/>
        <v>41</v>
      </c>
      <c r="J898" s="25">
        <f ca="1">IF(I898=0,0,COUNTIF(I$19:$I898,C898*10+1))</f>
        <v>4</v>
      </c>
      <c r="K898" s="20">
        <f t="shared" ca="1" si="85"/>
        <v>0</v>
      </c>
      <c r="L898" s="23">
        <f t="shared" ca="1" si="86"/>
        <v>47889</v>
      </c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</row>
    <row r="899" spans="1:44" x14ac:dyDescent="0.2">
      <c r="A899" s="14">
        <f>Daten!A899</f>
        <v>40402</v>
      </c>
      <c r="B899" s="7" t="str">
        <f>Daten!B899</f>
        <v xml:space="preserve">Aspach                                            </v>
      </c>
      <c r="C899" s="14">
        <f t="shared" si="81"/>
        <v>4</v>
      </c>
      <c r="D899" s="8">
        <f>Daten!E899</f>
        <v>2633</v>
      </c>
      <c r="E899" s="9">
        <f>Daten!D899</f>
        <v>0</v>
      </c>
      <c r="F899" s="8">
        <f t="shared" si="82"/>
        <v>4244.2388059701489</v>
      </c>
      <c r="H899" s="25">
        <f t="shared" ca="1" si="83"/>
        <v>24944</v>
      </c>
      <c r="I899" s="7">
        <f t="shared" ca="1" si="84"/>
        <v>41</v>
      </c>
      <c r="J899" s="25">
        <f ca="1">IF(I899=0,0,COUNTIF(I$19:$I899,C899*10+1))</f>
        <v>5</v>
      </c>
      <c r="K899" s="20">
        <f t="shared" ca="1" si="85"/>
        <v>0</v>
      </c>
      <c r="L899" s="23">
        <f t="shared" ca="1" si="86"/>
        <v>24944</v>
      </c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</row>
    <row r="900" spans="1:44" x14ac:dyDescent="0.2">
      <c r="A900" s="14">
        <f>Daten!A900</f>
        <v>40403</v>
      </c>
      <c r="B900" s="7" t="str">
        <f>Daten!B900</f>
        <v xml:space="preserve">Auerbach                                          </v>
      </c>
      <c r="C900" s="14">
        <f t="shared" si="81"/>
        <v>4</v>
      </c>
      <c r="D900" s="8">
        <f>Daten!E900</f>
        <v>833</v>
      </c>
      <c r="E900" s="9">
        <f>Daten!D900</f>
        <v>0</v>
      </c>
      <c r="F900" s="8">
        <f t="shared" si="82"/>
        <v>1342.7462686567164</v>
      </c>
      <c r="H900" s="25">
        <f t="shared" ca="1" si="83"/>
        <v>7891</v>
      </c>
      <c r="I900" s="7">
        <f t="shared" ca="1" si="84"/>
        <v>41</v>
      </c>
      <c r="J900" s="25">
        <f ca="1">IF(I900=0,0,COUNTIF(I$19:$I900,C900*10+1))</f>
        <v>6</v>
      </c>
      <c r="K900" s="20">
        <f t="shared" ca="1" si="85"/>
        <v>0</v>
      </c>
      <c r="L900" s="23">
        <f t="shared" ca="1" si="86"/>
        <v>7891</v>
      </c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</row>
    <row r="901" spans="1:44" x14ac:dyDescent="0.2">
      <c r="A901" s="14">
        <f>Daten!A901</f>
        <v>40404</v>
      </c>
      <c r="B901" s="7" t="str">
        <f>Daten!B901</f>
        <v xml:space="preserve">Braunau am Inn                                    </v>
      </c>
      <c r="C901" s="14">
        <f t="shared" si="81"/>
        <v>4</v>
      </c>
      <c r="D901" s="8">
        <f>Daten!E901</f>
        <v>17616</v>
      </c>
      <c r="E901" s="9">
        <f>Daten!D901</f>
        <v>0</v>
      </c>
      <c r="F901" s="8">
        <f t="shared" si="82"/>
        <v>29359.999999999996</v>
      </c>
      <c r="H901" s="25">
        <f t="shared" ca="1" si="83"/>
        <v>172551</v>
      </c>
      <c r="I901" s="7">
        <f t="shared" ca="1" si="84"/>
        <v>41</v>
      </c>
      <c r="J901" s="25">
        <f ca="1">IF(I901=0,0,COUNTIF(I$19:$I901,C901*10+1))</f>
        <v>7</v>
      </c>
      <c r="K901" s="20">
        <f t="shared" ca="1" si="85"/>
        <v>0</v>
      </c>
      <c r="L901" s="23">
        <f t="shared" ca="1" si="86"/>
        <v>172551</v>
      </c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</row>
    <row r="902" spans="1:44" x14ac:dyDescent="0.2">
      <c r="A902" s="14">
        <f>Daten!A902</f>
        <v>40405</v>
      </c>
      <c r="B902" s="7" t="str">
        <f>Daten!B902</f>
        <v xml:space="preserve">Burgkirchen                                       </v>
      </c>
      <c r="C902" s="14">
        <f t="shared" si="81"/>
        <v>4</v>
      </c>
      <c r="D902" s="8">
        <f>Daten!E902</f>
        <v>2772</v>
      </c>
      <c r="E902" s="9">
        <f>Daten!D902</f>
        <v>0</v>
      </c>
      <c r="F902" s="8">
        <f t="shared" si="82"/>
        <v>4468.2985074626868</v>
      </c>
      <c r="H902" s="25">
        <f t="shared" ca="1" si="83"/>
        <v>26261</v>
      </c>
      <c r="I902" s="7">
        <f t="shared" ca="1" si="84"/>
        <v>41</v>
      </c>
      <c r="J902" s="25">
        <f ca="1">IF(I902=0,0,COUNTIF(I$19:$I902,C902*10+1))</f>
        <v>8</v>
      </c>
      <c r="K902" s="20">
        <f t="shared" ca="1" si="85"/>
        <v>0</v>
      </c>
      <c r="L902" s="23">
        <f t="shared" ca="1" si="86"/>
        <v>26261</v>
      </c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</row>
    <row r="903" spans="1:44" x14ac:dyDescent="0.2">
      <c r="A903" s="14">
        <f>Daten!A903</f>
        <v>40406</v>
      </c>
      <c r="B903" s="7" t="str">
        <f>Daten!B903</f>
        <v xml:space="preserve">Eggelsberg                                        </v>
      </c>
      <c r="C903" s="14">
        <f t="shared" si="81"/>
        <v>4</v>
      </c>
      <c r="D903" s="8">
        <f>Daten!E903</f>
        <v>2903</v>
      </c>
      <c r="E903" s="9">
        <f>Daten!D903</f>
        <v>0</v>
      </c>
      <c r="F903" s="8">
        <f t="shared" si="82"/>
        <v>4679.4626865671644</v>
      </c>
      <c r="H903" s="25">
        <f t="shared" ca="1" si="83"/>
        <v>27502</v>
      </c>
      <c r="I903" s="7">
        <f t="shared" ca="1" si="84"/>
        <v>41</v>
      </c>
      <c r="J903" s="25">
        <f ca="1">IF(I903=0,0,COUNTIF(I$19:$I903,C903*10+1))</f>
        <v>9</v>
      </c>
      <c r="K903" s="20">
        <f t="shared" ca="1" si="85"/>
        <v>0</v>
      </c>
      <c r="L903" s="23">
        <f t="shared" ca="1" si="86"/>
        <v>27502</v>
      </c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</row>
    <row r="904" spans="1:44" x14ac:dyDescent="0.2">
      <c r="A904" s="14">
        <f>Daten!A904</f>
        <v>40407</v>
      </c>
      <c r="B904" s="7" t="str">
        <f>Daten!B904</f>
        <v xml:space="preserve">Feldkirchen bei Mattighofen                       </v>
      </c>
      <c r="C904" s="14">
        <f t="shared" si="81"/>
        <v>4</v>
      </c>
      <c r="D904" s="8">
        <f>Daten!E904</f>
        <v>2148</v>
      </c>
      <c r="E904" s="9">
        <f>Daten!D904</f>
        <v>0</v>
      </c>
      <c r="F904" s="8">
        <f t="shared" si="82"/>
        <v>3462.4477611940297</v>
      </c>
      <c r="H904" s="25">
        <f t="shared" ca="1" si="83"/>
        <v>20349</v>
      </c>
      <c r="I904" s="7">
        <f t="shared" ca="1" si="84"/>
        <v>41</v>
      </c>
      <c r="J904" s="25">
        <f ca="1">IF(I904=0,0,COUNTIF(I$19:$I904,C904*10+1))</f>
        <v>10</v>
      </c>
      <c r="K904" s="20">
        <f t="shared" ca="1" si="85"/>
        <v>0</v>
      </c>
      <c r="L904" s="23">
        <f t="shared" ca="1" si="86"/>
        <v>20349</v>
      </c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</row>
    <row r="905" spans="1:44" x14ac:dyDescent="0.2">
      <c r="A905" s="14">
        <f>Daten!A905</f>
        <v>40408</v>
      </c>
      <c r="B905" s="7" t="str">
        <f>Daten!B905</f>
        <v xml:space="preserve">Franking                                          </v>
      </c>
      <c r="C905" s="14">
        <f t="shared" si="81"/>
        <v>4</v>
      </c>
      <c r="D905" s="8">
        <f>Daten!E905</f>
        <v>1028</v>
      </c>
      <c r="E905" s="9">
        <f>Daten!D905</f>
        <v>0</v>
      </c>
      <c r="F905" s="8">
        <f t="shared" si="82"/>
        <v>1657.0746268656717</v>
      </c>
      <c r="H905" s="25">
        <f t="shared" ca="1" si="83"/>
        <v>9739</v>
      </c>
      <c r="I905" s="7">
        <f t="shared" ca="1" si="84"/>
        <v>41</v>
      </c>
      <c r="J905" s="25">
        <f ca="1">IF(I905=0,0,COUNTIF(I$19:$I905,C905*10+1))</f>
        <v>11</v>
      </c>
      <c r="K905" s="20">
        <f t="shared" ca="1" si="85"/>
        <v>0</v>
      </c>
      <c r="L905" s="23">
        <f t="shared" ca="1" si="86"/>
        <v>9739</v>
      </c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</row>
    <row r="906" spans="1:44" x14ac:dyDescent="0.2">
      <c r="A906" s="14">
        <f>Daten!A906</f>
        <v>40409</v>
      </c>
      <c r="B906" s="7" t="str">
        <f>Daten!B906</f>
        <v xml:space="preserve">Geretsberg                                        </v>
      </c>
      <c r="C906" s="14">
        <f t="shared" si="81"/>
        <v>4</v>
      </c>
      <c r="D906" s="8">
        <f>Daten!E906</f>
        <v>1200</v>
      </c>
      <c r="E906" s="9">
        <f>Daten!D906</f>
        <v>0</v>
      </c>
      <c r="F906" s="8">
        <f t="shared" si="82"/>
        <v>1934.3283582089553</v>
      </c>
      <c r="H906" s="25">
        <f t="shared" ca="1" si="83"/>
        <v>11368</v>
      </c>
      <c r="I906" s="7">
        <f t="shared" ca="1" si="84"/>
        <v>41</v>
      </c>
      <c r="J906" s="25">
        <f ca="1">IF(I906=0,0,COUNTIF(I$19:$I906,C906*10+1))</f>
        <v>12</v>
      </c>
      <c r="K906" s="20">
        <f t="shared" ca="1" si="85"/>
        <v>0</v>
      </c>
      <c r="L906" s="23">
        <f t="shared" ca="1" si="86"/>
        <v>11368</v>
      </c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</row>
    <row r="907" spans="1:44" x14ac:dyDescent="0.2">
      <c r="A907" s="14">
        <f>Daten!A907</f>
        <v>40410</v>
      </c>
      <c r="B907" s="7" t="str">
        <f>Daten!B907</f>
        <v xml:space="preserve">Gilgenberg am Weilhart                            </v>
      </c>
      <c r="C907" s="14">
        <f t="shared" si="81"/>
        <v>4</v>
      </c>
      <c r="D907" s="8">
        <f>Daten!E907</f>
        <v>1328</v>
      </c>
      <c r="E907" s="9">
        <f>Daten!D907</f>
        <v>0</v>
      </c>
      <c r="F907" s="8">
        <f t="shared" si="82"/>
        <v>2140.6567164179105</v>
      </c>
      <c r="H907" s="25">
        <f t="shared" ca="1" si="83"/>
        <v>12581</v>
      </c>
      <c r="I907" s="7">
        <f t="shared" ca="1" si="84"/>
        <v>41</v>
      </c>
      <c r="J907" s="25">
        <f ca="1">IF(I907=0,0,COUNTIF(I$19:$I907,C907*10+1))</f>
        <v>13</v>
      </c>
      <c r="K907" s="20">
        <f t="shared" ca="1" si="85"/>
        <v>0</v>
      </c>
      <c r="L907" s="23">
        <f t="shared" ca="1" si="86"/>
        <v>12581</v>
      </c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</row>
    <row r="908" spans="1:44" x14ac:dyDescent="0.2">
      <c r="A908" s="14">
        <f>Daten!A908</f>
        <v>40411</v>
      </c>
      <c r="B908" s="7" t="str">
        <f>Daten!B908</f>
        <v xml:space="preserve">Haigermoos                                        </v>
      </c>
      <c r="C908" s="14">
        <f t="shared" si="81"/>
        <v>4</v>
      </c>
      <c r="D908" s="8">
        <f>Daten!E908</f>
        <v>641</v>
      </c>
      <c r="E908" s="9">
        <f>Daten!D908</f>
        <v>0</v>
      </c>
      <c r="F908" s="8">
        <f t="shared" si="82"/>
        <v>1033.2537313432836</v>
      </c>
      <c r="H908" s="25">
        <f t="shared" ca="1" si="83"/>
        <v>6073</v>
      </c>
      <c r="I908" s="7">
        <f t="shared" ca="1" si="84"/>
        <v>41</v>
      </c>
      <c r="J908" s="25">
        <f ca="1">IF(I908=0,0,COUNTIF(I$19:$I908,C908*10+1))</f>
        <v>14</v>
      </c>
      <c r="K908" s="20">
        <f t="shared" ca="1" si="85"/>
        <v>0</v>
      </c>
      <c r="L908" s="23">
        <f t="shared" ca="1" si="86"/>
        <v>6073</v>
      </c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</row>
    <row r="909" spans="1:44" x14ac:dyDescent="0.2">
      <c r="A909" s="14">
        <f>Daten!A909</f>
        <v>40412</v>
      </c>
      <c r="B909" s="7" t="str">
        <f>Daten!B909</f>
        <v xml:space="preserve">Handenberg                                        </v>
      </c>
      <c r="C909" s="14">
        <f t="shared" si="81"/>
        <v>4</v>
      </c>
      <c r="D909" s="8">
        <f>Daten!E909</f>
        <v>1354</v>
      </c>
      <c r="E909" s="9">
        <f>Daten!D909</f>
        <v>0</v>
      </c>
      <c r="F909" s="8">
        <f t="shared" si="82"/>
        <v>2182.5671641791046</v>
      </c>
      <c r="H909" s="25">
        <f t="shared" ca="1" si="83"/>
        <v>12827</v>
      </c>
      <c r="I909" s="7">
        <f t="shared" ca="1" si="84"/>
        <v>41</v>
      </c>
      <c r="J909" s="25">
        <f ca="1">IF(I909=0,0,COUNTIF(I$19:$I909,C909*10+1))</f>
        <v>15</v>
      </c>
      <c r="K909" s="20">
        <f t="shared" ca="1" si="85"/>
        <v>0</v>
      </c>
      <c r="L909" s="23">
        <f t="shared" ca="1" si="86"/>
        <v>12827</v>
      </c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</row>
    <row r="910" spans="1:44" x14ac:dyDescent="0.2">
      <c r="A910" s="14">
        <f>Daten!A910</f>
        <v>40413</v>
      </c>
      <c r="B910" s="7" t="str">
        <f>Daten!B910</f>
        <v xml:space="preserve">Helpfau-Uttendorf                                 </v>
      </c>
      <c r="C910" s="14">
        <f t="shared" si="81"/>
        <v>4</v>
      </c>
      <c r="D910" s="8">
        <f>Daten!E910</f>
        <v>3879</v>
      </c>
      <c r="E910" s="9">
        <f>Daten!D910</f>
        <v>0</v>
      </c>
      <c r="F910" s="8">
        <f t="shared" si="82"/>
        <v>6252.7164179104475</v>
      </c>
      <c r="H910" s="25">
        <f t="shared" ca="1" si="83"/>
        <v>36748</v>
      </c>
      <c r="I910" s="7">
        <f t="shared" ca="1" si="84"/>
        <v>41</v>
      </c>
      <c r="J910" s="25">
        <f ca="1">IF(I910=0,0,COUNTIF(I$19:$I910,C910*10+1))</f>
        <v>16</v>
      </c>
      <c r="K910" s="20">
        <f t="shared" ca="1" si="85"/>
        <v>0</v>
      </c>
      <c r="L910" s="23">
        <f t="shared" ca="1" si="86"/>
        <v>36748</v>
      </c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</row>
    <row r="911" spans="1:44" x14ac:dyDescent="0.2">
      <c r="A911" s="14">
        <f>Daten!A911</f>
        <v>40414</v>
      </c>
      <c r="B911" s="7" t="str">
        <f>Daten!B911</f>
        <v xml:space="preserve">Hochburg-Ach                                      </v>
      </c>
      <c r="C911" s="14">
        <f t="shared" si="81"/>
        <v>4</v>
      </c>
      <c r="D911" s="8">
        <f>Daten!E911</f>
        <v>3411</v>
      </c>
      <c r="E911" s="9">
        <f>Daten!D911</f>
        <v>0</v>
      </c>
      <c r="F911" s="8">
        <f t="shared" si="82"/>
        <v>5498.3283582089553</v>
      </c>
      <c r="H911" s="25">
        <f t="shared" ca="1" si="83"/>
        <v>32314</v>
      </c>
      <c r="I911" s="7">
        <f t="shared" ca="1" si="84"/>
        <v>41</v>
      </c>
      <c r="J911" s="25">
        <f ca="1">IF(I911=0,0,COUNTIF(I$19:$I911,C911*10+1))</f>
        <v>17</v>
      </c>
      <c r="K911" s="20">
        <f t="shared" ca="1" si="85"/>
        <v>0</v>
      </c>
      <c r="L911" s="23">
        <f t="shared" ca="1" si="86"/>
        <v>32314</v>
      </c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</row>
    <row r="912" spans="1:44" x14ac:dyDescent="0.2">
      <c r="A912" s="14">
        <f>Daten!A912</f>
        <v>40415</v>
      </c>
      <c r="B912" s="7" t="str">
        <f>Daten!B912</f>
        <v xml:space="preserve">Höhnhart                                         </v>
      </c>
      <c r="C912" s="14">
        <f t="shared" si="81"/>
        <v>4</v>
      </c>
      <c r="D912" s="8">
        <f>Daten!E912</f>
        <v>1460</v>
      </c>
      <c r="E912" s="9">
        <f>Daten!D912</f>
        <v>0</v>
      </c>
      <c r="F912" s="8">
        <f t="shared" si="82"/>
        <v>2353.4328358208954</v>
      </c>
      <c r="H912" s="25">
        <f t="shared" ca="1" si="83"/>
        <v>13831</v>
      </c>
      <c r="I912" s="7">
        <f t="shared" ca="1" si="84"/>
        <v>41</v>
      </c>
      <c r="J912" s="25">
        <f ca="1">IF(I912=0,0,COUNTIF(I$19:$I912,C912*10+1))</f>
        <v>18</v>
      </c>
      <c r="K912" s="20">
        <f t="shared" ca="1" si="85"/>
        <v>0</v>
      </c>
      <c r="L912" s="23">
        <f t="shared" ca="1" si="86"/>
        <v>13831</v>
      </c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</row>
    <row r="913" spans="1:44" x14ac:dyDescent="0.2">
      <c r="A913" s="14">
        <f>Daten!A913</f>
        <v>40416</v>
      </c>
      <c r="B913" s="7" t="str">
        <f>Daten!B913</f>
        <v xml:space="preserve">Jeging                                            </v>
      </c>
      <c r="C913" s="14">
        <f t="shared" si="81"/>
        <v>4</v>
      </c>
      <c r="D913" s="8">
        <f>Daten!E913</f>
        <v>794</v>
      </c>
      <c r="E913" s="9">
        <f>Daten!D913</f>
        <v>0</v>
      </c>
      <c r="F913" s="8">
        <f t="shared" si="82"/>
        <v>1279.8805970149253</v>
      </c>
      <c r="H913" s="25">
        <f t="shared" ca="1" si="83"/>
        <v>7522</v>
      </c>
      <c r="I913" s="7">
        <f t="shared" ca="1" si="84"/>
        <v>41</v>
      </c>
      <c r="J913" s="25">
        <f ca="1">IF(I913=0,0,COUNTIF(I$19:$I913,C913*10+1))</f>
        <v>19</v>
      </c>
      <c r="K913" s="20">
        <f t="shared" ca="1" si="85"/>
        <v>0</v>
      </c>
      <c r="L913" s="23">
        <f t="shared" ca="1" si="86"/>
        <v>7522</v>
      </c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</row>
    <row r="914" spans="1:44" x14ac:dyDescent="0.2">
      <c r="A914" s="14">
        <f>Daten!A914</f>
        <v>40417</v>
      </c>
      <c r="B914" s="7" t="str">
        <f>Daten!B914</f>
        <v xml:space="preserve">Kirchberg bei Mattighofen                         </v>
      </c>
      <c r="C914" s="14">
        <f t="shared" si="81"/>
        <v>4</v>
      </c>
      <c r="D914" s="8">
        <f>Daten!E914</f>
        <v>1284</v>
      </c>
      <c r="E914" s="9">
        <f>Daten!D914</f>
        <v>0</v>
      </c>
      <c r="F914" s="8">
        <f t="shared" si="82"/>
        <v>2069.7313432835822</v>
      </c>
      <c r="H914" s="25">
        <f t="shared" ca="1" si="83"/>
        <v>12164</v>
      </c>
      <c r="I914" s="7">
        <f t="shared" ca="1" si="84"/>
        <v>41</v>
      </c>
      <c r="J914" s="25">
        <f ca="1">IF(I914=0,0,COUNTIF(I$19:$I914,C914*10+1))</f>
        <v>20</v>
      </c>
      <c r="K914" s="20">
        <f t="shared" ca="1" si="85"/>
        <v>0</v>
      </c>
      <c r="L914" s="23">
        <f t="shared" ca="1" si="86"/>
        <v>12164</v>
      </c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</row>
    <row r="915" spans="1:44" x14ac:dyDescent="0.2">
      <c r="A915" s="14">
        <f>Daten!A915</f>
        <v>40418</v>
      </c>
      <c r="B915" s="7" t="str">
        <f>Daten!B915</f>
        <v xml:space="preserve">Lengau                                            </v>
      </c>
      <c r="C915" s="14">
        <f t="shared" ref="C915:C978" si="87">INT(A915/10000)</f>
        <v>4</v>
      </c>
      <c r="D915" s="8">
        <f>Daten!E915</f>
        <v>5126</v>
      </c>
      <c r="E915" s="9">
        <f>Daten!D915</f>
        <v>0</v>
      </c>
      <c r="F915" s="8">
        <f t="shared" ref="F915:F978" si="88">IF(AND(E915=1,D915&lt;=20000),D915*2,IF(D915&lt;=10000,D915*(1+41/67),IF(D915&lt;=20000,D915*(1+2/3),IF(D915&lt;=50000,D915*(2),D915*(2+1/3))))+IF(AND(D915&gt;9000,D915&lt;=10000),(D915-9000)*(110/201),0)+IF(AND(D915&gt;18000,D915&lt;=20000),(D915-18000)*(3+1/3),0)+IF(AND(D915&gt;45000,D915&lt;=50000),(D915-45000)*(3+1/3),0))</f>
        <v>8262.805970149253</v>
      </c>
      <c r="H915" s="25">
        <f t="shared" ref="H915:H978" ca="1" si="89">ROUND(OFFSET($G$6,C915,0)/OFFSET($F$6,C915,0)*F915,0)</f>
        <v>48561</v>
      </c>
      <c r="I915" s="7">
        <f t="shared" ref="I915:I978" ca="1" si="90">IF(H915&gt;0,C915*10+1,0)</f>
        <v>41</v>
      </c>
      <c r="J915" s="25">
        <f ca="1">IF(I915=0,0,COUNTIF(I$19:$I915,C915*10+1))</f>
        <v>21</v>
      </c>
      <c r="K915" s="20">
        <f t="shared" ref="K915:K978" ca="1" si="91">IF(J915=1,OFFSET($G$6,C915,0)-OFFSET($H$6,C915,0),0)</f>
        <v>0</v>
      </c>
      <c r="L915" s="23">
        <f t="shared" ref="L915:L978" ca="1" si="92">H915+K915</f>
        <v>48561</v>
      </c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</row>
    <row r="916" spans="1:44" x14ac:dyDescent="0.2">
      <c r="A916" s="14">
        <f>Daten!A916</f>
        <v>40419</v>
      </c>
      <c r="B916" s="7" t="str">
        <f>Daten!B916</f>
        <v xml:space="preserve">Lochen am See                                     </v>
      </c>
      <c r="C916" s="14">
        <f t="shared" si="87"/>
        <v>4</v>
      </c>
      <c r="D916" s="8">
        <f>Daten!E916</f>
        <v>2971</v>
      </c>
      <c r="E916" s="9">
        <f>Daten!D916</f>
        <v>0</v>
      </c>
      <c r="F916" s="8">
        <f t="shared" si="88"/>
        <v>4789.0746268656712</v>
      </c>
      <c r="H916" s="25">
        <f t="shared" ca="1" si="89"/>
        <v>28146</v>
      </c>
      <c r="I916" s="7">
        <f t="shared" ca="1" si="90"/>
        <v>41</v>
      </c>
      <c r="J916" s="25">
        <f ca="1">IF(I916=0,0,COUNTIF(I$19:$I916,C916*10+1))</f>
        <v>22</v>
      </c>
      <c r="K916" s="20">
        <f t="shared" ca="1" si="91"/>
        <v>0</v>
      </c>
      <c r="L916" s="23">
        <f t="shared" ca="1" si="92"/>
        <v>28146</v>
      </c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</row>
    <row r="917" spans="1:44" x14ac:dyDescent="0.2">
      <c r="A917" s="14">
        <f>Daten!A917</f>
        <v>40420</v>
      </c>
      <c r="B917" s="7" t="str">
        <f>Daten!B917</f>
        <v xml:space="preserve">Maria Schmolln                                    </v>
      </c>
      <c r="C917" s="14">
        <f t="shared" si="87"/>
        <v>4</v>
      </c>
      <c r="D917" s="8">
        <f>Daten!E917</f>
        <v>1454</v>
      </c>
      <c r="E917" s="9">
        <f>Daten!D917</f>
        <v>0</v>
      </c>
      <c r="F917" s="8">
        <f t="shared" si="88"/>
        <v>2343.7611940298507</v>
      </c>
      <c r="H917" s="25">
        <f t="shared" ca="1" si="89"/>
        <v>13775</v>
      </c>
      <c r="I917" s="7">
        <f t="shared" ca="1" si="90"/>
        <v>41</v>
      </c>
      <c r="J917" s="25">
        <f ca="1">IF(I917=0,0,COUNTIF(I$19:$I917,C917*10+1))</f>
        <v>23</v>
      </c>
      <c r="K917" s="20">
        <f t="shared" ca="1" si="91"/>
        <v>0</v>
      </c>
      <c r="L917" s="23">
        <f t="shared" ca="1" si="92"/>
        <v>13775</v>
      </c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</row>
    <row r="918" spans="1:44" x14ac:dyDescent="0.2">
      <c r="A918" s="14">
        <f>Daten!A918</f>
        <v>40421</v>
      </c>
      <c r="B918" s="7" t="str">
        <f>Daten!B918</f>
        <v xml:space="preserve">Mattighofen                                       </v>
      </c>
      <c r="C918" s="14">
        <f t="shared" si="87"/>
        <v>4</v>
      </c>
      <c r="D918" s="8">
        <f>Daten!E918</f>
        <v>7547</v>
      </c>
      <c r="E918" s="9">
        <f>Daten!D918</f>
        <v>0</v>
      </c>
      <c r="F918" s="8">
        <f t="shared" si="88"/>
        <v>12165.313432835821</v>
      </c>
      <c r="H918" s="25">
        <f t="shared" ca="1" si="89"/>
        <v>71497</v>
      </c>
      <c r="I918" s="7">
        <f t="shared" ca="1" si="90"/>
        <v>41</v>
      </c>
      <c r="J918" s="25">
        <f ca="1">IF(I918=0,0,COUNTIF(I$19:$I918,C918*10+1))</f>
        <v>24</v>
      </c>
      <c r="K918" s="20">
        <f t="shared" ca="1" si="91"/>
        <v>0</v>
      </c>
      <c r="L918" s="23">
        <f t="shared" ca="1" si="92"/>
        <v>71497</v>
      </c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</row>
    <row r="919" spans="1:44" x14ac:dyDescent="0.2">
      <c r="A919" s="14">
        <f>Daten!A919</f>
        <v>40422</v>
      </c>
      <c r="B919" s="7" t="str">
        <f>Daten!B919</f>
        <v xml:space="preserve">Mauerkirchen                                      </v>
      </c>
      <c r="C919" s="14">
        <f t="shared" si="87"/>
        <v>4</v>
      </c>
      <c r="D919" s="8">
        <f>Daten!E919</f>
        <v>2747</v>
      </c>
      <c r="E919" s="9">
        <f>Daten!D919</f>
        <v>0</v>
      </c>
      <c r="F919" s="8">
        <f t="shared" si="88"/>
        <v>4428</v>
      </c>
      <c r="H919" s="25">
        <f t="shared" ca="1" si="89"/>
        <v>26024</v>
      </c>
      <c r="I919" s="7">
        <f t="shared" ca="1" si="90"/>
        <v>41</v>
      </c>
      <c r="J919" s="25">
        <f ca="1">IF(I919=0,0,COUNTIF(I$19:$I919,C919*10+1))</f>
        <v>25</v>
      </c>
      <c r="K919" s="20">
        <f t="shared" ca="1" si="91"/>
        <v>0</v>
      </c>
      <c r="L919" s="23">
        <f t="shared" ca="1" si="92"/>
        <v>26024</v>
      </c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</row>
    <row r="920" spans="1:44" x14ac:dyDescent="0.2">
      <c r="A920" s="14">
        <f>Daten!A920</f>
        <v>40423</v>
      </c>
      <c r="B920" s="7" t="str">
        <f>Daten!B920</f>
        <v xml:space="preserve">Mining                                            </v>
      </c>
      <c r="C920" s="14">
        <f t="shared" si="87"/>
        <v>4</v>
      </c>
      <c r="D920" s="8">
        <f>Daten!E920</f>
        <v>1304</v>
      </c>
      <c r="E920" s="9">
        <f>Daten!D920</f>
        <v>0</v>
      </c>
      <c r="F920" s="8">
        <f t="shared" si="88"/>
        <v>2101.9701492537315</v>
      </c>
      <c r="H920" s="25">
        <f t="shared" ca="1" si="89"/>
        <v>12353</v>
      </c>
      <c r="I920" s="7">
        <f t="shared" ca="1" si="90"/>
        <v>41</v>
      </c>
      <c r="J920" s="25">
        <f ca="1">IF(I920=0,0,COUNTIF(I$19:$I920,C920*10+1))</f>
        <v>26</v>
      </c>
      <c r="K920" s="20">
        <f t="shared" ca="1" si="91"/>
        <v>0</v>
      </c>
      <c r="L920" s="23">
        <f t="shared" ca="1" si="92"/>
        <v>12353</v>
      </c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</row>
    <row r="921" spans="1:44" x14ac:dyDescent="0.2">
      <c r="A921" s="14">
        <f>Daten!A921</f>
        <v>40424</v>
      </c>
      <c r="B921" s="7" t="str">
        <f>Daten!B921</f>
        <v xml:space="preserve">Moosbach                                          </v>
      </c>
      <c r="C921" s="14">
        <f t="shared" si="87"/>
        <v>4</v>
      </c>
      <c r="D921" s="8">
        <f>Daten!E921</f>
        <v>1148</v>
      </c>
      <c r="E921" s="9">
        <f>Daten!D921</f>
        <v>0</v>
      </c>
      <c r="F921" s="8">
        <f t="shared" si="88"/>
        <v>1850.5074626865671</v>
      </c>
      <c r="H921" s="25">
        <f t="shared" ca="1" si="89"/>
        <v>10876</v>
      </c>
      <c r="I921" s="7">
        <f t="shared" ca="1" si="90"/>
        <v>41</v>
      </c>
      <c r="J921" s="25">
        <f ca="1">IF(I921=0,0,COUNTIF(I$19:$I921,C921*10+1))</f>
        <v>27</v>
      </c>
      <c r="K921" s="20">
        <f t="shared" ca="1" si="91"/>
        <v>0</v>
      </c>
      <c r="L921" s="23">
        <f t="shared" ca="1" si="92"/>
        <v>10876</v>
      </c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</row>
    <row r="922" spans="1:44" x14ac:dyDescent="0.2">
      <c r="A922" s="14">
        <f>Daten!A922</f>
        <v>40425</v>
      </c>
      <c r="B922" s="7" t="str">
        <f>Daten!B922</f>
        <v xml:space="preserve">Moosdorf                                          </v>
      </c>
      <c r="C922" s="14">
        <f t="shared" si="87"/>
        <v>4</v>
      </c>
      <c r="D922" s="8">
        <f>Daten!E922</f>
        <v>1774</v>
      </c>
      <c r="E922" s="9">
        <f>Daten!D922</f>
        <v>0</v>
      </c>
      <c r="F922" s="8">
        <f t="shared" si="88"/>
        <v>2859.5820895522388</v>
      </c>
      <c r="H922" s="25">
        <f t="shared" ca="1" si="89"/>
        <v>16806</v>
      </c>
      <c r="I922" s="7">
        <f t="shared" ca="1" si="90"/>
        <v>41</v>
      </c>
      <c r="J922" s="25">
        <f ca="1">IF(I922=0,0,COUNTIF(I$19:$I922,C922*10+1))</f>
        <v>28</v>
      </c>
      <c r="K922" s="20">
        <f t="shared" ca="1" si="91"/>
        <v>0</v>
      </c>
      <c r="L922" s="23">
        <f t="shared" ca="1" si="92"/>
        <v>16806</v>
      </c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</row>
    <row r="923" spans="1:44" x14ac:dyDescent="0.2">
      <c r="A923" s="14">
        <f>Daten!A923</f>
        <v>40426</v>
      </c>
      <c r="B923" s="7" t="str">
        <f>Daten!B923</f>
        <v xml:space="preserve">Munderfing                                        </v>
      </c>
      <c r="C923" s="14">
        <f t="shared" si="87"/>
        <v>4</v>
      </c>
      <c r="D923" s="8">
        <f>Daten!E923</f>
        <v>3011</v>
      </c>
      <c r="E923" s="9">
        <f>Daten!D923</f>
        <v>0</v>
      </c>
      <c r="F923" s="8">
        <f t="shared" si="88"/>
        <v>4853.5522388059699</v>
      </c>
      <c r="H923" s="25">
        <f t="shared" ca="1" si="89"/>
        <v>28525</v>
      </c>
      <c r="I923" s="7">
        <f t="shared" ca="1" si="90"/>
        <v>41</v>
      </c>
      <c r="J923" s="25">
        <f ca="1">IF(I923=0,0,COUNTIF(I$19:$I923,C923*10+1))</f>
        <v>29</v>
      </c>
      <c r="K923" s="20">
        <f t="shared" ca="1" si="91"/>
        <v>0</v>
      </c>
      <c r="L923" s="23">
        <f t="shared" ca="1" si="92"/>
        <v>28525</v>
      </c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</row>
    <row r="924" spans="1:44" x14ac:dyDescent="0.2">
      <c r="A924" s="14">
        <f>Daten!A924</f>
        <v>40427</v>
      </c>
      <c r="B924" s="7" t="str">
        <f>Daten!B924</f>
        <v xml:space="preserve">Neukirchen an der Enknach                         </v>
      </c>
      <c r="C924" s="14">
        <f t="shared" si="87"/>
        <v>4</v>
      </c>
      <c r="D924" s="8">
        <f>Daten!E924</f>
        <v>2340</v>
      </c>
      <c r="E924" s="9">
        <f>Daten!D924</f>
        <v>0</v>
      </c>
      <c r="F924" s="8">
        <f t="shared" si="88"/>
        <v>3771.9402985074626</v>
      </c>
      <c r="H924" s="25">
        <f t="shared" ca="1" si="89"/>
        <v>22168</v>
      </c>
      <c r="I924" s="7">
        <f t="shared" ca="1" si="90"/>
        <v>41</v>
      </c>
      <c r="J924" s="25">
        <f ca="1">IF(I924=0,0,COUNTIF(I$19:$I924,C924*10+1))</f>
        <v>30</v>
      </c>
      <c r="K924" s="20">
        <f t="shared" ca="1" si="91"/>
        <v>0</v>
      </c>
      <c r="L924" s="23">
        <f t="shared" ca="1" si="92"/>
        <v>22168</v>
      </c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</row>
    <row r="925" spans="1:44" x14ac:dyDescent="0.2">
      <c r="A925" s="14">
        <f>Daten!A925</f>
        <v>40428</v>
      </c>
      <c r="B925" s="7" t="str">
        <f>Daten!B925</f>
        <v xml:space="preserve">Ostermiething                                     </v>
      </c>
      <c r="C925" s="14">
        <f t="shared" si="87"/>
        <v>4</v>
      </c>
      <c r="D925" s="8">
        <f>Daten!E925</f>
        <v>3393</v>
      </c>
      <c r="E925" s="9">
        <f>Daten!D925</f>
        <v>0</v>
      </c>
      <c r="F925" s="8">
        <f t="shared" si="88"/>
        <v>5469.313432835821</v>
      </c>
      <c r="H925" s="25">
        <f t="shared" ca="1" si="89"/>
        <v>32144</v>
      </c>
      <c r="I925" s="7">
        <f t="shared" ca="1" si="90"/>
        <v>41</v>
      </c>
      <c r="J925" s="25">
        <f ca="1">IF(I925=0,0,COUNTIF(I$19:$I925,C925*10+1))</f>
        <v>31</v>
      </c>
      <c r="K925" s="20">
        <f t="shared" ca="1" si="91"/>
        <v>0</v>
      </c>
      <c r="L925" s="23">
        <f t="shared" ca="1" si="92"/>
        <v>32144</v>
      </c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</row>
    <row r="926" spans="1:44" x14ac:dyDescent="0.2">
      <c r="A926" s="14">
        <f>Daten!A926</f>
        <v>40429</v>
      </c>
      <c r="B926" s="7" t="str">
        <f>Daten!B926</f>
        <v xml:space="preserve">Palting                                           </v>
      </c>
      <c r="C926" s="14">
        <f t="shared" si="87"/>
        <v>4</v>
      </c>
      <c r="D926" s="8">
        <f>Daten!E926</f>
        <v>1243</v>
      </c>
      <c r="E926" s="9">
        <f>Daten!D926</f>
        <v>0</v>
      </c>
      <c r="F926" s="8">
        <f t="shared" si="88"/>
        <v>2003.641791044776</v>
      </c>
      <c r="H926" s="25">
        <f t="shared" ca="1" si="89"/>
        <v>11776</v>
      </c>
      <c r="I926" s="7">
        <f t="shared" ca="1" si="90"/>
        <v>41</v>
      </c>
      <c r="J926" s="25">
        <f ca="1">IF(I926=0,0,COUNTIF(I$19:$I926,C926*10+1))</f>
        <v>32</v>
      </c>
      <c r="K926" s="20">
        <f t="shared" ca="1" si="91"/>
        <v>0</v>
      </c>
      <c r="L926" s="23">
        <f t="shared" ca="1" si="92"/>
        <v>11776</v>
      </c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</row>
    <row r="927" spans="1:44" x14ac:dyDescent="0.2">
      <c r="A927" s="14">
        <f>Daten!A927</f>
        <v>40430</v>
      </c>
      <c r="B927" s="7" t="str">
        <f>Daten!B927</f>
        <v xml:space="preserve">Perwang am Grabensee                              </v>
      </c>
      <c r="C927" s="14">
        <f t="shared" si="87"/>
        <v>4</v>
      </c>
      <c r="D927" s="8">
        <f>Daten!E927</f>
        <v>1132</v>
      </c>
      <c r="E927" s="9">
        <f>Daten!D927</f>
        <v>0</v>
      </c>
      <c r="F927" s="8">
        <f t="shared" si="88"/>
        <v>1824.7164179104477</v>
      </c>
      <c r="H927" s="25">
        <f t="shared" ca="1" si="89"/>
        <v>10724</v>
      </c>
      <c r="I927" s="7">
        <f t="shared" ca="1" si="90"/>
        <v>41</v>
      </c>
      <c r="J927" s="25">
        <f ca="1">IF(I927=0,0,COUNTIF(I$19:$I927,C927*10+1))</f>
        <v>33</v>
      </c>
      <c r="K927" s="20">
        <f t="shared" ca="1" si="91"/>
        <v>0</v>
      </c>
      <c r="L927" s="23">
        <f t="shared" ca="1" si="92"/>
        <v>10724</v>
      </c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</row>
    <row r="928" spans="1:44" x14ac:dyDescent="0.2">
      <c r="A928" s="14">
        <f>Daten!A928</f>
        <v>40431</v>
      </c>
      <c r="B928" s="7" t="str">
        <f>Daten!B928</f>
        <v xml:space="preserve">Pfaffstätt                                       </v>
      </c>
      <c r="C928" s="14">
        <f t="shared" si="87"/>
        <v>4</v>
      </c>
      <c r="D928" s="8">
        <f>Daten!E928</f>
        <v>1279</v>
      </c>
      <c r="E928" s="9">
        <f>Daten!D928</f>
        <v>0</v>
      </c>
      <c r="F928" s="8">
        <f t="shared" si="88"/>
        <v>2061.6716417910447</v>
      </c>
      <c r="H928" s="25">
        <f t="shared" ca="1" si="89"/>
        <v>12117</v>
      </c>
      <c r="I928" s="7">
        <f t="shared" ca="1" si="90"/>
        <v>41</v>
      </c>
      <c r="J928" s="25">
        <f ca="1">IF(I928=0,0,COUNTIF(I$19:$I928,C928*10+1))</f>
        <v>34</v>
      </c>
      <c r="K928" s="20">
        <f t="shared" ca="1" si="91"/>
        <v>0</v>
      </c>
      <c r="L928" s="23">
        <f t="shared" ca="1" si="92"/>
        <v>12117</v>
      </c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</row>
    <row r="929" spans="1:44" x14ac:dyDescent="0.2">
      <c r="A929" s="14">
        <f>Daten!A929</f>
        <v>40432</v>
      </c>
      <c r="B929" s="7" t="str">
        <f>Daten!B929</f>
        <v xml:space="preserve">Pischelsdorf am Engelbach                         </v>
      </c>
      <c r="C929" s="14">
        <f t="shared" si="87"/>
        <v>4</v>
      </c>
      <c r="D929" s="8">
        <f>Daten!E929</f>
        <v>1779</v>
      </c>
      <c r="E929" s="9">
        <f>Daten!D929</f>
        <v>0</v>
      </c>
      <c r="F929" s="8">
        <f t="shared" si="88"/>
        <v>2867.6417910447763</v>
      </c>
      <c r="H929" s="25">
        <f t="shared" ca="1" si="89"/>
        <v>16853</v>
      </c>
      <c r="I929" s="7">
        <f t="shared" ca="1" si="90"/>
        <v>41</v>
      </c>
      <c r="J929" s="25">
        <f ca="1">IF(I929=0,0,COUNTIF(I$19:$I929,C929*10+1))</f>
        <v>35</v>
      </c>
      <c r="K929" s="20">
        <f t="shared" ca="1" si="91"/>
        <v>0</v>
      </c>
      <c r="L929" s="23">
        <f t="shared" ca="1" si="92"/>
        <v>16853</v>
      </c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</row>
    <row r="930" spans="1:44" x14ac:dyDescent="0.2">
      <c r="A930" s="14">
        <f>Daten!A930</f>
        <v>40433</v>
      </c>
      <c r="B930" s="7" t="str">
        <f>Daten!B930</f>
        <v xml:space="preserve">Polling im Innkreis                               </v>
      </c>
      <c r="C930" s="14">
        <f t="shared" si="87"/>
        <v>4</v>
      </c>
      <c r="D930" s="8">
        <f>Daten!E930</f>
        <v>990</v>
      </c>
      <c r="E930" s="9">
        <f>Daten!D930</f>
        <v>0</v>
      </c>
      <c r="F930" s="8">
        <f t="shared" si="88"/>
        <v>1595.8208955223881</v>
      </c>
      <c r="H930" s="25">
        <f t="shared" ca="1" si="89"/>
        <v>9379</v>
      </c>
      <c r="I930" s="7">
        <f t="shared" ca="1" si="90"/>
        <v>41</v>
      </c>
      <c r="J930" s="25">
        <f ca="1">IF(I930=0,0,COUNTIF(I$19:$I930,C930*10+1))</f>
        <v>36</v>
      </c>
      <c r="K930" s="20">
        <f t="shared" ca="1" si="91"/>
        <v>0</v>
      </c>
      <c r="L930" s="23">
        <f t="shared" ca="1" si="92"/>
        <v>9379</v>
      </c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</row>
    <row r="931" spans="1:44" x14ac:dyDescent="0.2">
      <c r="A931" s="14">
        <f>Daten!A931</f>
        <v>40434</v>
      </c>
      <c r="B931" s="7" t="str">
        <f>Daten!B931</f>
        <v xml:space="preserve">Roßbach                                          </v>
      </c>
      <c r="C931" s="14">
        <f t="shared" si="87"/>
        <v>4</v>
      </c>
      <c r="D931" s="8">
        <f>Daten!E931</f>
        <v>889</v>
      </c>
      <c r="E931" s="9">
        <f>Daten!D931</f>
        <v>0</v>
      </c>
      <c r="F931" s="8">
        <f t="shared" si="88"/>
        <v>1433.0149253731342</v>
      </c>
      <c r="H931" s="25">
        <f t="shared" ca="1" si="89"/>
        <v>8422</v>
      </c>
      <c r="I931" s="7">
        <f t="shared" ca="1" si="90"/>
        <v>41</v>
      </c>
      <c r="J931" s="25">
        <f ca="1">IF(I931=0,0,COUNTIF(I$19:$I931,C931*10+1))</f>
        <v>37</v>
      </c>
      <c r="K931" s="20">
        <f t="shared" ca="1" si="91"/>
        <v>0</v>
      </c>
      <c r="L931" s="23">
        <f t="shared" ca="1" si="92"/>
        <v>8422</v>
      </c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</row>
    <row r="932" spans="1:44" x14ac:dyDescent="0.2">
      <c r="A932" s="14">
        <f>Daten!A932</f>
        <v>40435</v>
      </c>
      <c r="B932" s="7" t="str">
        <f>Daten!B932</f>
        <v xml:space="preserve">St. Georgen am Fillmannsbach                      </v>
      </c>
      <c r="C932" s="14">
        <f t="shared" si="87"/>
        <v>4</v>
      </c>
      <c r="D932" s="8">
        <f>Daten!E932</f>
        <v>456</v>
      </c>
      <c r="E932" s="9">
        <f>Daten!D932</f>
        <v>0</v>
      </c>
      <c r="F932" s="8">
        <f t="shared" si="88"/>
        <v>735.04477611940297</v>
      </c>
      <c r="H932" s="25">
        <f t="shared" ca="1" si="89"/>
        <v>4320</v>
      </c>
      <c r="I932" s="7">
        <f t="shared" ca="1" si="90"/>
        <v>41</v>
      </c>
      <c r="J932" s="25">
        <f ca="1">IF(I932=0,0,COUNTIF(I$19:$I932,C932*10+1))</f>
        <v>38</v>
      </c>
      <c r="K932" s="20">
        <f t="shared" ca="1" si="91"/>
        <v>0</v>
      </c>
      <c r="L932" s="23">
        <f t="shared" ca="1" si="92"/>
        <v>4320</v>
      </c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</row>
    <row r="933" spans="1:44" x14ac:dyDescent="0.2">
      <c r="A933" s="14">
        <f>Daten!A933</f>
        <v>40436</v>
      </c>
      <c r="B933" s="7" t="str">
        <f>Daten!B933</f>
        <v xml:space="preserve">St. Johann am Walde                               </v>
      </c>
      <c r="C933" s="14">
        <f t="shared" si="87"/>
        <v>4</v>
      </c>
      <c r="D933" s="8">
        <f>Daten!E933</f>
        <v>2063</v>
      </c>
      <c r="E933" s="9">
        <f>Daten!D933</f>
        <v>0</v>
      </c>
      <c r="F933" s="8">
        <f t="shared" si="88"/>
        <v>3325.4328358208954</v>
      </c>
      <c r="H933" s="25">
        <f t="shared" ca="1" si="89"/>
        <v>19544</v>
      </c>
      <c r="I933" s="7">
        <f t="shared" ca="1" si="90"/>
        <v>41</v>
      </c>
      <c r="J933" s="25">
        <f ca="1">IF(I933=0,0,COUNTIF(I$19:$I933,C933*10+1))</f>
        <v>39</v>
      </c>
      <c r="K933" s="20">
        <f t="shared" ca="1" si="91"/>
        <v>0</v>
      </c>
      <c r="L933" s="23">
        <f t="shared" ca="1" si="92"/>
        <v>19544</v>
      </c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</row>
    <row r="934" spans="1:44" x14ac:dyDescent="0.2">
      <c r="A934" s="14">
        <f>Daten!A934</f>
        <v>40437</v>
      </c>
      <c r="B934" s="7" t="str">
        <f>Daten!B934</f>
        <v xml:space="preserve">St. Pantaleon                                     </v>
      </c>
      <c r="C934" s="14">
        <f t="shared" si="87"/>
        <v>4</v>
      </c>
      <c r="D934" s="8">
        <f>Daten!E934</f>
        <v>3255</v>
      </c>
      <c r="E934" s="9">
        <f>Daten!D934</f>
        <v>0</v>
      </c>
      <c r="F934" s="8">
        <f t="shared" si="88"/>
        <v>5246.8656716417909</v>
      </c>
      <c r="H934" s="25">
        <f t="shared" ca="1" si="89"/>
        <v>30836</v>
      </c>
      <c r="I934" s="7">
        <f t="shared" ca="1" si="90"/>
        <v>41</v>
      </c>
      <c r="J934" s="25">
        <f ca="1">IF(I934=0,0,COUNTIF(I$19:$I934,C934*10+1))</f>
        <v>40</v>
      </c>
      <c r="K934" s="20">
        <f t="shared" ca="1" si="91"/>
        <v>0</v>
      </c>
      <c r="L934" s="23">
        <f t="shared" ca="1" si="92"/>
        <v>30836</v>
      </c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</row>
    <row r="935" spans="1:44" x14ac:dyDescent="0.2">
      <c r="A935" s="14">
        <f>Daten!A935</f>
        <v>40438</v>
      </c>
      <c r="B935" s="7" t="str">
        <f>Daten!B935</f>
        <v xml:space="preserve">St. Peter am Hart                                 </v>
      </c>
      <c r="C935" s="14">
        <f t="shared" si="87"/>
        <v>4</v>
      </c>
      <c r="D935" s="8">
        <f>Daten!E935</f>
        <v>2556</v>
      </c>
      <c r="E935" s="9">
        <f>Daten!D935</f>
        <v>0</v>
      </c>
      <c r="F935" s="8">
        <f t="shared" si="88"/>
        <v>4120.1194029850749</v>
      </c>
      <c r="H935" s="25">
        <f t="shared" ca="1" si="89"/>
        <v>24214</v>
      </c>
      <c r="I935" s="7">
        <f t="shared" ca="1" si="90"/>
        <v>41</v>
      </c>
      <c r="J935" s="25">
        <f ca="1">IF(I935=0,0,COUNTIF(I$19:$I935,C935*10+1))</f>
        <v>41</v>
      </c>
      <c r="K935" s="20">
        <f t="shared" ca="1" si="91"/>
        <v>0</v>
      </c>
      <c r="L935" s="23">
        <f t="shared" ca="1" si="92"/>
        <v>24214</v>
      </c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</row>
    <row r="936" spans="1:44" x14ac:dyDescent="0.2">
      <c r="A936" s="14">
        <f>Daten!A936</f>
        <v>40439</v>
      </c>
      <c r="B936" s="7" t="str">
        <f>Daten!B936</f>
        <v xml:space="preserve">St. Radegund                                      </v>
      </c>
      <c r="C936" s="14">
        <f t="shared" si="87"/>
        <v>4</v>
      </c>
      <c r="D936" s="8">
        <f>Daten!E936</f>
        <v>667</v>
      </c>
      <c r="E936" s="9">
        <f>Daten!D936</f>
        <v>0</v>
      </c>
      <c r="F936" s="8">
        <f t="shared" si="88"/>
        <v>1075.1641791044776</v>
      </c>
      <c r="H936" s="25">
        <f t="shared" ca="1" si="89"/>
        <v>6319</v>
      </c>
      <c r="I936" s="7">
        <f t="shared" ca="1" si="90"/>
        <v>41</v>
      </c>
      <c r="J936" s="25">
        <f ca="1">IF(I936=0,0,COUNTIF(I$19:$I936,C936*10+1))</f>
        <v>42</v>
      </c>
      <c r="K936" s="20">
        <f t="shared" ca="1" si="91"/>
        <v>0</v>
      </c>
      <c r="L936" s="23">
        <f t="shared" ca="1" si="92"/>
        <v>6319</v>
      </c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</row>
    <row r="937" spans="1:44" x14ac:dyDescent="0.2">
      <c r="A937" s="14">
        <f>Daten!A937</f>
        <v>40440</v>
      </c>
      <c r="B937" s="7" t="str">
        <f>Daten!B937</f>
        <v xml:space="preserve">St. Veit im Innkreis                              </v>
      </c>
      <c r="C937" s="14">
        <f t="shared" si="87"/>
        <v>4</v>
      </c>
      <c r="D937" s="8">
        <f>Daten!E937</f>
        <v>395</v>
      </c>
      <c r="E937" s="9">
        <f>Daten!D937</f>
        <v>0</v>
      </c>
      <c r="F937" s="8">
        <f t="shared" si="88"/>
        <v>636.71641791044772</v>
      </c>
      <c r="H937" s="25">
        <f t="shared" ca="1" si="89"/>
        <v>3742</v>
      </c>
      <c r="I937" s="7">
        <f t="shared" ca="1" si="90"/>
        <v>41</v>
      </c>
      <c r="J937" s="25">
        <f ca="1">IF(I937=0,0,COUNTIF(I$19:$I937,C937*10+1))</f>
        <v>43</v>
      </c>
      <c r="K937" s="20">
        <f t="shared" ca="1" si="91"/>
        <v>0</v>
      </c>
      <c r="L937" s="23">
        <f t="shared" ca="1" si="92"/>
        <v>3742</v>
      </c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</row>
    <row r="938" spans="1:44" x14ac:dyDescent="0.2">
      <c r="A938" s="14">
        <f>Daten!A938</f>
        <v>40441</v>
      </c>
      <c r="B938" s="7" t="str">
        <f>Daten!B938</f>
        <v xml:space="preserve">Schalchen                                         </v>
      </c>
      <c r="C938" s="14">
        <f t="shared" si="87"/>
        <v>4</v>
      </c>
      <c r="D938" s="8">
        <f>Daten!E938</f>
        <v>4161</v>
      </c>
      <c r="E938" s="9">
        <f>Daten!D938</f>
        <v>0</v>
      </c>
      <c r="F938" s="8">
        <f t="shared" si="88"/>
        <v>6707.2835820895525</v>
      </c>
      <c r="H938" s="25">
        <f t="shared" ca="1" si="89"/>
        <v>39419</v>
      </c>
      <c r="I938" s="7">
        <f t="shared" ca="1" si="90"/>
        <v>41</v>
      </c>
      <c r="J938" s="25">
        <f ca="1">IF(I938=0,0,COUNTIF(I$19:$I938,C938*10+1))</f>
        <v>44</v>
      </c>
      <c r="K938" s="20">
        <f t="shared" ca="1" si="91"/>
        <v>0</v>
      </c>
      <c r="L938" s="23">
        <f t="shared" ca="1" si="92"/>
        <v>39419</v>
      </c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</row>
    <row r="939" spans="1:44" x14ac:dyDescent="0.2">
      <c r="A939" s="14">
        <f>Daten!A939</f>
        <v>40442</v>
      </c>
      <c r="B939" s="7" t="str">
        <f>Daten!B939</f>
        <v xml:space="preserve">Schwand im Innkreis                               </v>
      </c>
      <c r="C939" s="14">
        <f t="shared" si="87"/>
        <v>4</v>
      </c>
      <c r="D939" s="8">
        <f>Daten!E939</f>
        <v>1050</v>
      </c>
      <c r="E939" s="9">
        <f>Daten!D939</f>
        <v>0</v>
      </c>
      <c r="F939" s="8">
        <f t="shared" si="88"/>
        <v>1692.5373134328358</v>
      </c>
      <c r="H939" s="25">
        <f t="shared" ca="1" si="89"/>
        <v>9947</v>
      </c>
      <c r="I939" s="7">
        <f t="shared" ca="1" si="90"/>
        <v>41</v>
      </c>
      <c r="J939" s="25">
        <f ca="1">IF(I939=0,0,COUNTIF(I$19:$I939,C939*10+1))</f>
        <v>45</v>
      </c>
      <c r="K939" s="20">
        <f t="shared" ca="1" si="91"/>
        <v>0</v>
      </c>
      <c r="L939" s="23">
        <f t="shared" ca="1" si="92"/>
        <v>9947</v>
      </c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</row>
    <row r="940" spans="1:44" x14ac:dyDescent="0.2">
      <c r="A940" s="14">
        <f>Daten!A940</f>
        <v>40443</v>
      </c>
      <c r="B940" s="7" t="str">
        <f>Daten!B940</f>
        <v xml:space="preserve">Tarsdorf                                          </v>
      </c>
      <c r="C940" s="14">
        <f t="shared" si="87"/>
        <v>4</v>
      </c>
      <c r="D940" s="8">
        <f>Daten!E940</f>
        <v>2148</v>
      </c>
      <c r="E940" s="9">
        <f>Daten!D940</f>
        <v>0</v>
      </c>
      <c r="F940" s="8">
        <f t="shared" si="88"/>
        <v>3462.4477611940297</v>
      </c>
      <c r="H940" s="25">
        <f t="shared" ca="1" si="89"/>
        <v>20349</v>
      </c>
      <c r="I940" s="7">
        <f t="shared" ca="1" si="90"/>
        <v>41</v>
      </c>
      <c r="J940" s="25">
        <f ca="1">IF(I940=0,0,COUNTIF(I$19:$I940,C940*10+1))</f>
        <v>46</v>
      </c>
      <c r="K940" s="20">
        <f t="shared" ca="1" si="91"/>
        <v>0</v>
      </c>
      <c r="L940" s="23">
        <f t="shared" ca="1" si="92"/>
        <v>20349</v>
      </c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</row>
    <row r="941" spans="1:44" x14ac:dyDescent="0.2">
      <c r="A941" s="14">
        <f>Daten!A941</f>
        <v>40444</v>
      </c>
      <c r="B941" s="7" t="str">
        <f>Daten!B941</f>
        <v xml:space="preserve">Treubach                                          </v>
      </c>
      <c r="C941" s="14">
        <f t="shared" si="87"/>
        <v>4</v>
      </c>
      <c r="D941" s="8">
        <f>Daten!E941</f>
        <v>759</v>
      </c>
      <c r="E941" s="9">
        <f>Daten!D941</f>
        <v>0</v>
      </c>
      <c r="F941" s="8">
        <f t="shared" si="88"/>
        <v>1223.4626865671642</v>
      </c>
      <c r="H941" s="25">
        <f t="shared" ca="1" si="89"/>
        <v>7190</v>
      </c>
      <c r="I941" s="7">
        <f t="shared" ca="1" si="90"/>
        <v>41</v>
      </c>
      <c r="J941" s="25">
        <f ca="1">IF(I941=0,0,COUNTIF(I$19:$I941,C941*10+1))</f>
        <v>47</v>
      </c>
      <c r="K941" s="20">
        <f t="shared" ca="1" si="91"/>
        <v>0</v>
      </c>
      <c r="L941" s="23">
        <f t="shared" ca="1" si="92"/>
        <v>7190</v>
      </c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</row>
    <row r="942" spans="1:44" x14ac:dyDescent="0.2">
      <c r="A942" s="14">
        <f>Daten!A942</f>
        <v>40445</v>
      </c>
      <c r="B942" s="7" t="str">
        <f>Daten!B942</f>
        <v xml:space="preserve">Überackern                                       </v>
      </c>
      <c r="C942" s="14">
        <f t="shared" si="87"/>
        <v>4</v>
      </c>
      <c r="D942" s="8">
        <f>Daten!E942</f>
        <v>691</v>
      </c>
      <c r="E942" s="9">
        <f>Daten!D942</f>
        <v>0</v>
      </c>
      <c r="F942" s="8">
        <f t="shared" si="88"/>
        <v>1113.8507462686566</v>
      </c>
      <c r="H942" s="25">
        <f t="shared" ca="1" si="89"/>
        <v>6546</v>
      </c>
      <c r="I942" s="7">
        <f t="shared" ca="1" si="90"/>
        <v>41</v>
      </c>
      <c r="J942" s="25">
        <f ca="1">IF(I942=0,0,COUNTIF(I$19:$I942,C942*10+1))</f>
        <v>48</v>
      </c>
      <c r="K942" s="20">
        <f t="shared" ca="1" si="91"/>
        <v>0</v>
      </c>
      <c r="L942" s="23">
        <f t="shared" ca="1" si="92"/>
        <v>6546</v>
      </c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</row>
    <row r="943" spans="1:44" x14ac:dyDescent="0.2">
      <c r="A943" s="14">
        <f>Daten!A943</f>
        <v>40446</v>
      </c>
      <c r="B943" s="7" t="str">
        <f>Daten!B943</f>
        <v xml:space="preserve">Weng im Innkreis                                  </v>
      </c>
      <c r="C943" s="14">
        <f t="shared" si="87"/>
        <v>4</v>
      </c>
      <c r="D943" s="8">
        <f>Daten!E943</f>
        <v>1443</v>
      </c>
      <c r="E943" s="9">
        <f>Daten!D943</f>
        <v>0</v>
      </c>
      <c r="F943" s="8">
        <f t="shared" si="88"/>
        <v>2326.0298507462685</v>
      </c>
      <c r="H943" s="25">
        <f t="shared" ca="1" si="89"/>
        <v>13670</v>
      </c>
      <c r="I943" s="7">
        <f t="shared" ca="1" si="90"/>
        <v>41</v>
      </c>
      <c r="J943" s="25">
        <f ca="1">IF(I943=0,0,COUNTIF(I$19:$I943,C943*10+1))</f>
        <v>49</v>
      </c>
      <c r="K943" s="20">
        <f t="shared" ca="1" si="91"/>
        <v>0</v>
      </c>
      <c r="L943" s="23">
        <f t="shared" ca="1" si="92"/>
        <v>13670</v>
      </c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</row>
    <row r="944" spans="1:44" x14ac:dyDescent="0.2">
      <c r="A944" s="14">
        <f>Daten!A944</f>
        <v>40501</v>
      </c>
      <c r="B944" s="7" t="str">
        <f>Daten!B944</f>
        <v xml:space="preserve">Alkoven                                           </v>
      </c>
      <c r="C944" s="14">
        <f t="shared" si="87"/>
        <v>4</v>
      </c>
      <c r="D944" s="8">
        <f>Daten!E944</f>
        <v>6175</v>
      </c>
      <c r="E944" s="9">
        <f>Daten!D944</f>
        <v>0</v>
      </c>
      <c r="F944" s="8">
        <f t="shared" si="88"/>
        <v>9953.7313432835817</v>
      </c>
      <c r="H944" s="25">
        <f t="shared" ca="1" si="89"/>
        <v>58499</v>
      </c>
      <c r="I944" s="7">
        <f t="shared" ca="1" si="90"/>
        <v>41</v>
      </c>
      <c r="J944" s="25">
        <f ca="1">IF(I944=0,0,COUNTIF(I$19:$I944,C944*10+1))</f>
        <v>50</v>
      </c>
      <c r="K944" s="20">
        <f t="shared" ca="1" si="91"/>
        <v>0</v>
      </c>
      <c r="L944" s="23">
        <f t="shared" ca="1" si="92"/>
        <v>58499</v>
      </c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</row>
    <row r="945" spans="1:44" x14ac:dyDescent="0.2">
      <c r="A945" s="14">
        <f>Daten!A945</f>
        <v>40502</v>
      </c>
      <c r="B945" s="7" t="str">
        <f>Daten!B945</f>
        <v xml:space="preserve">Aschach an der Donau                              </v>
      </c>
      <c r="C945" s="14">
        <f t="shared" si="87"/>
        <v>4</v>
      </c>
      <c r="D945" s="8">
        <f>Daten!E945</f>
        <v>2240</v>
      </c>
      <c r="E945" s="9">
        <f>Daten!D945</f>
        <v>0</v>
      </c>
      <c r="F945" s="8">
        <f t="shared" si="88"/>
        <v>3610.7462686567164</v>
      </c>
      <c r="H945" s="25">
        <f t="shared" ca="1" si="89"/>
        <v>21221</v>
      </c>
      <c r="I945" s="7">
        <f t="shared" ca="1" si="90"/>
        <v>41</v>
      </c>
      <c r="J945" s="25">
        <f ca="1">IF(I945=0,0,COUNTIF(I$19:$I945,C945*10+1))</f>
        <v>51</v>
      </c>
      <c r="K945" s="20">
        <f t="shared" ca="1" si="91"/>
        <v>0</v>
      </c>
      <c r="L945" s="23">
        <f t="shared" ca="1" si="92"/>
        <v>21221</v>
      </c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</row>
    <row r="946" spans="1:44" x14ac:dyDescent="0.2">
      <c r="A946" s="14">
        <f>Daten!A946</f>
        <v>40503</v>
      </c>
      <c r="B946" s="7" t="str">
        <f>Daten!B946</f>
        <v xml:space="preserve">Eferding                                          </v>
      </c>
      <c r="C946" s="14">
        <f t="shared" si="87"/>
        <v>4</v>
      </c>
      <c r="D946" s="8">
        <f>Daten!E946</f>
        <v>4298</v>
      </c>
      <c r="E946" s="9">
        <f>Daten!D946</f>
        <v>0</v>
      </c>
      <c r="F946" s="8">
        <f t="shared" si="88"/>
        <v>6928.1194029850749</v>
      </c>
      <c r="H946" s="25">
        <f t="shared" ca="1" si="89"/>
        <v>40717</v>
      </c>
      <c r="I946" s="7">
        <f t="shared" ca="1" si="90"/>
        <v>41</v>
      </c>
      <c r="J946" s="25">
        <f ca="1">IF(I946=0,0,COUNTIF(I$19:$I946,C946*10+1))</f>
        <v>52</v>
      </c>
      <c r="K946" s="20">
        <f t="shared" ca="1" si="91"/>
        <v>0</v>
      </c>
      <c r="L946" s="23">
        <f t="shared" ca="1" si="92"/>
        <v>40717</v>
      </c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</row>
    <row r="947" spans="1:44" x14ac:dyDescent="0.2">
      <c r="A947" s="14">
        <f>Daten!A947</f>
        <v>40504</v>
      </c>
      <c r="B947" s="7" t="str">
        <f>Daten!B947</f>
        <v xml:space="preserve">Fraham                                            </v>
      </c>
      <c r="C947" s="14">
        <f t="shared" si="87"/>
        <v>4</v>
      </c>
      <c r="D947" s="8">
        <f>Daten!E947</f>
        <v>2613</v>
      </c>
      <c r="E947" s="9">
        <f>Daten!D947</f>
        <v>0</v>
      </c>
      <c r="F947" s="8">
        <f t="shared" si="88"/>
        <v>4212</v>
      </c>
      <c r="H947" s="25">
        <f t="shared" ca="1" si="89"/>
        <v>24754</v>
      </c>
      <c r="I947" s="7">
        <f t="shared" ca="1" si="90"/>
        <v>41</v>
      </c>
      <c r="J947" s="25">
        <f ca="1">IF(I947=0,0,COUNTIF(I$19:$I947,C947*10+1))</f>
        <v>53</v>
      </c>
      <c r="K947" s="20">
        <f t="shared" ca="1" si="91"/>
        <v>0</v>
      </c>
      <c r="L947" s="23">
        <f t="shared" ca="1" si="92"/>
        <v>24754</v>
      </c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</row>
    <row r="948" spans="1:44" x14ac:dyDescent="0.2">
      <c r="A948" s="14">
        <f>Daten!A948</f>
        <v>40505</v>
      </c>
      <c r="B948" s="7" t="str">
        <f>Daten!B948</f>
        <v xml:space="preserve">Haibach ob der Donau                              </v>
      </c>
      <c r="C948" s="14">
        <f t="shared" si="87"/>
        <v>4</v>
      </c>
      <c r="D948" s="8">
        <f>Daten!E948</f>
        <v>1286</v>
      </c>
      <c r="E948" s="9">
        <f>Daten!D948</f>
        <v>0</v>
      </c>
      <c r="F948" s="8">
        <f t="shared" si="88"/>
        <v>2072.9552238805968</v>
      </c>
      <c r="H948" s="25">
        <f t="shared" ca="1" si="89"/>
        <v>12183</v>
      </c>
      <c r="I948" s="7">
        <f t="shared" ca="1" si="90"/>
        <v>41</v>
      </c>
      <c r="J948" s="25">
        <f ca="1">IF(I948=0,0,COUNTIF(I$19:$I948,C948*10+1))</f>
        <v>54</v>
      </c>
      <c r="K948" s="20">
        <f t="shared" ca="1" si="91"/>
        <v>0</v>
      </c>
      <c r="L948" s="23">
        <f t="shared" ca="1" si="92"/>
        <v>12183</v>
      </c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</row>
    <row r="949" spans="1:44" x14ac:dyDescent="0.2">
      <c r="A949" s="14">
        <f>Daten!A949</f>
        <v>40506</v>
      </c>
      <c r="B949" s="7" t="str">
        <f>Daten!B949</f>
        <v xml:space="preserve">Hartkirchen                                       </v>
      </c>
      <c r="C949" s="14">
        <f t="shared" si="87"/>
        <v>4</v>
      </c>
      <c r="D949" s="8">
        <f>Daten!E949</f>
        <v>3970</v>
      </c>
      <c r="E949" s="9">
        <f>Daten!D949</f>
        <v>0</v>
      </c>
      <c r="F949" s="8">
        <f t="shared" si="88"/>
        <v>6399.4029850746265</v>
      </c>
      <c r="H949" s="25">
        <f t="shared" ca="1" si="89"/>
        <v>37610</v>
      </c>
      <c r="I949" s="7">
        <f t="shared" ca="1" si="90"/>
        <v>41</v>
      </c>
      <c r="J949" s="25">
        <f ca="1">IF(I949=0,0,COUNTIF(I$19:$I949,C949*10+1))</f>
        <v>55</v>
      </c>
      <c r="K949" s="20">
        <f t="shared" ca="1" si="91"/>
        <v>0</v>
      </c>
      <c r="L949" s="23">
        <f t="shared" ca="1" si="92"/>
        <v>37610</v>
      </c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</row>
    <row r="950" spans="1:44" x14ac:dyDescent="0.2">
      <c r="A950" s="14">
        <f>Daten!A950</f>
        <v>40507</v>
      </c>
      <c r="B950" s="7" t="str">
        <f>Daten!B950</f>
        <v xml:space="preserve">Hinzenbach                                        </v>
      </c>
      <c r="C950" s="14">
        <f t="shared" si="87"/>
        <v>4</v>
      </c>
      <c r="D950" s="8">
        <f>Daten!E950</f>
        <v>2084</v>
      </c>
      <c r="E950" s="9">
        <f>Daten!D950</f>
        <v>0</v>
      </c>
      <c r="F950" s="8">
        <f t="shared" si="88"/>
        <v>3359.2835820895521</v>
      </c>
      <c r="H950" s="25">
        <f t="shared" ca="1" si="89"/>
        <v>19743</v>
      </c>
      <c r="I950" s="7">
        <f t="shared" ca="1" si="90"/>
        <v>41</v>
      </c>
      <c r="J950" s="25">
        <f ca="1">IF(I950=0,0,COUNTIF(I$19:$I950,C950*10+1))</f>
        <v>56</v>
      </c>
      <c r="K950" s="20">
        <f t="shared" ca="1" si="91"/>
        <v>0</v>
      </c>
      <c r="L950" s="23">
        <f t="shared" ca="1" si="92"/>
        <v>19743</v>
      </c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</row>
    <row r="951" spans="1:44" x14ac:dyDescent="0.2">
      <c r="A951" s="14">
        <f>Daten!A951</f>
        <v>40508</v>
      </c>
      <c r="B951" s="7" t="str">
        <f>Daten!B951</f>
        <v xml:space="preserve">Prambachkirchen                                   </v>
      </c>
      <c r="C951" s="14">
        <f t="shared" si="87"/>
        <v>4</v>
      </c>
      <c r="D951" s="8">
        <f>Daten!E951</f>
        <v>2978</v>
      </c>
      <c r="E951" s="9">
        <f>Daten!D951</f>
        <v>0</v>
      </c>
      <c r="F951" s="8">
        <f t="shared" si="88"/>
        <v>4800.3582089552237</v>
      </c>
      <c r="H951" s="25">
        <f t="shared" ca="1" si="89"/>
        <v>28212</v>
      </c>
      <c r="I951" s="7">
        <f t="shared" ca="1" si="90"/>
        <v>41</v>
      </c>
      <c r="J951" s="25">
        <f ca="1">IF(I951=0,0,COUNTIF(I$19:$I951,C951*10+1))</f>
        <v>57</v>
      </c>
      <c r="K951" s="20">
        <f t="shared" ca="1" si="91"/>
        <v>0</v>
      </c>
      <c r="L951" s="23">
        <f t="shared" ca="1" si="92"/>
        <v>28212</v>
      </c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</row>
    <row r="952" spans="1:44" x14ac:dyDescent="0.2">
      <c r="A952" s="14">
        <f>Daten!A952</f>
        <v>40509</v>
      </c>
      <c r="B952" s="7" t="str">
        <f>Daten!B952</f>
        <v xml:space="preserve">Pupping                                           </v>
      </c>
      <c r="C952" s="14">
        <f t="shared" si="87"/>
        <v>4</v>
      </c>
      <c r="D952" s="8">
        <f>Daten!E952</f>
        <v>1814</v>
      </c>
      <c r="E952" s="9">
        <f>Daten!D952</f>
        <v>0</v>
      </c>
      <c r="F952" s="8">
        <f t="shared" si="88"/>
        <v>2924.0597014925374</v>
      </c>
      <c r="H952" s="25">
        <f t="shared" ca="1" si="89"/>
        <v>17185</v>
      </c>
      <c r="I952" s="7">
        <f t="shared" ca="1" si="90"/>
        <v>41</v>
      </c>
      <c r="J952" s="25">
        <f ca="1">IF(I952=0,0,COUNTIF(I$19:$I952,C952*10+1))</f>
        <v>58</v>
      </c>
      <c r="K952" s="20">
        <f t="shared" ca="1" si="91"/>
        <v>0</v>
      </c>
      <c r="L952" s="23">
        <f t="shared" ca="1" si="92"/>
        <v>17185</v>
      </c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</row>
    <row r="953" spans="1:44" x14ac:dyDescent="0.2">
      <c r="A953" s="14">
        <f>Daten!A953</f>
        <v>40510</v>
      </c>
      <c r="B953" s="7" t="str">
        <f>Daten!B953</f>
        <v xml:space="preserve">St. Marienkirchen an der Polsenz                  </v>
      </c>
      <c r="C953" s="14">
        <f t="shared" si="87"/>
        <v>4</v>
      </c>
      <c r="D953" s="8">
        <f>Daten!E953</f>
        <v>2346</v>
      </c>
      <c r="E953" s="9">
        <f>Daten!D953</f>
        <v>0</v>
      </c>
      <c r="F953" s="8">
        <f t="shared" si="88"/>
        <v>3781.6119402985073</v>
      </c>
      <c r="H953" s="25">
        <f t="shared" ca="1" si="89"/>
        <v>22225</v>
      </c>
      <c r="I953" s="7">
        <f t="shared" ca="1" si="90"/>
        <v>41</v>
      </c>
      <c r="J953" s="25">
        <f ca="1">IF(I953=0,0,COUNTIF(I$19:$I953,C953*10+1))</f>
        <v>59</v>
      </c>
      <c r="K953" s="20">
        <f t="shared" ca="1" si="91"/>
        <v>0</v>
      </c>
      <c r="L953" s="23">
        <f t="shared" ca="1" si="92"/>
        <v>22225</v>
      </c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</row>
    <row r="954" spans="1:44" x14ac:dyDescent="0.2">
      <c r="A954" s="14">
        <f>Daten!A954</f>
        <v>40511</v>
      </c>
      <c r="B954" s="7" t="str">
        <f>Daten!B954</f>
        <v xml:space="preserve">Scharten                                          </v>
      </c>
      <c r="C954" s="14">
        <f t="shared" si="87"/>
        <v>4</v>
      </c>
      <c r="D954" s="8">
        <f>Daten!E954</f>
        <v>2338</v>
      </c>
      <c r="E954" s="9">
        <f>Daten!D954</f>
        <v>0</v>
      </c>
      <c r="F954" s="8">
        <f t="shared" si="88"/>
        <v>3768.7164179104479</v>
      </c>
      <c r="H954" s="25">
        <f t="shared" ca="1" si="89"/>
        <v>22149</v>
      </c>
      <c r="I954" s="7">
        <f t="shared" ca="1" si="90"/>
        <v>41</v>
      </c>
      <c r="J954" s="25">
        <f ca="1">IF(I954=0,0,COUNTIF(I$19:$I954,C954*10+1))</f>
        <v>60</v>
      </c>
      <c r="K954" s="20">
        <f t="shared" ca="1" si="91"/>
        <v>0</v>
      </c>
      <c r="L954" s="23">
        <f t="shared" ca="1" si="92"/>
        <v>22149</v>
      </c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</row>
    <row r="955" spans="1:44" x14ac:dyDescent="0.2">
      <c r="A955" s="14">
        <f>Daten!A955</f>
        <v>40512</v>
      </c>
      <c r="B955" s="7" t="str">
        <f>Daten!B955</f>
        <v xml:space="preserve">Stroheim                                          </v>
      </c>
      <c r="C955" s="14">
        <f t="shared" si="87"/>
        <v>4</v>
      </c>
      <c r="D955" s="8">
        <f>Daten!E955</f>
        <v>1688</v>
      </c>
      <c r="E955" s="9">
        <f>Daten!D955</f>
        <v>0</v>
      </c>
      <c r="F955" s="8">
        <f t="shared" si="88"/>
        <v>2720.9552238805968</v>
      </c>
      <c r="H955" s="25">
        <f t="shared" ca="1" si="89"/>
        <v>15991</v>
      </c>
      <c r="I955" s="7">
        <f t="shared" ca="1" si="90"/>
        <v>41</v>
      </c>
      <c r="J955" s="25">
        <f ca="1">IF(I955=0,0,COUNTIF(I$19:$I955,C955*10+1))</f>
        <v>61</v>
      </c>
      <c r="K955" s="20">
        <f t="shared" ca="1" si="91"/>
        <v>0</v>
      </c>
      <c r="L955" s="23">
        <f t="shared" ca="1" si="92"/>
        <v>15991</v>
      </c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</row>
    <row r="956" spans="1:44" x14ac:dyDescent="0.2">
      <c r="A956" s="14">
        <f>Daten!A956</f>
        <v>40601</v>
      </c>
      <c r="B956" s="7" t="str">
        <f>Daten!B956</f>
        <v xml:space="preserve">Freistadt                                         </v>
      </c>
      <c r="C956" s="14">
        <f t="shared" si="87"/>
        <v>4</v>
      </c>
      <c r="D956" s="8">
        <f>Daten!E956</f>
        <v>8182</v>
      </c>
      <c r="E956" s="9">
        <f>Daten!D956</f>
        <v>0</v>
      </c>
      <c r="F956" s="8">
        <f t="shared" si="88"/>
        <v>13188.89552238806</v>
      </c>
      <c r="H956" s="25">
        <f t="shared" ca="1" si="89"/>
        <v>77512</v>
      </c>
      <c r="I956" s="7">
        <f t="shared" ca="1" si="90"/>
        <v>41</v>
      </c>
      <c r="J956" s="25">
        <f ca="1">IF(I956=0,0,COUNTIF(I$19:$I956,C956*10+1))</f>
        <v>62</v>
      </c>
      <c r="K956" s="20">
        <f t="shared" ca="1" si="91"/>
        <v>0</v>
      </c>
      <c r="L956" s="23">
        <f t="shared" ca="1" si="92"/>
        <v>77512</v>
      </c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</row>
    <row r="957" spans="1:44" x14ac:dyDescent="0.2">
      <c r="A957" s="14">
        <f>Daten!A957</f>
        <v>40602</v>
      </c>
      <c r="B957" s="7" t="str">
        <f>Daten!B957</f>
        <v xml:space="preserve">Grünbach                                         </v>
      </c>
      <c r="C957" s="14">
        <f t="shared" si="87"/>
        <v>4</v>
      </c>
      <c r="D957" s="8">
        <f>Daten!E957</f>
        <v>1871</v>
      </c>
      <c r="E957" s="9">
        <f>Daten!D957</f>
        <v>0</v>
      </c>
      <c r="F957" s="8">
        <f t="shared" si="88"/>
        <v>3015.9402985074626</v>
      </c>
      <c r="H957" s="25">
        <f t="shared" ca="1" si="89"/>
        <v>17725</v>
      </c>
      <c r="I957" s="7">
        <f t="shared" ca="1" si="90"/>
        <v>41</v>
      </c>
      <c r="J957" s="25">
        <f ca="1">IF(I957=0,0,COUNTIF(I$19:$I957,C957*10+1))</f>
        <v>63</v>
      </c>
      <c r="K957" s="20">
        <f t="shared" ca="1" si="91"/>
        <v>0</v>
      </c>
      <c r="L957" s="23">
        <f t="shared" ca="1" si="92"/>
        <v>17725</v>
      </c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</row>
    <row r="958" spans="1:44" x14ac:dyDescent="0.2">
      <c r="A958" s="14">
        <f>Daten!A958</f>
        <v>40603</v>
      </c>
      <c r="B958" s="7" t="str">
        <f>Daten!B958</f>
        <v xml:space="preserve">Gutau                                             </v>
      </c>
      <c r="C958" s="14">
        <f t="shared" si="87"/>
        <v>4</v>
      </c>
      <c r="D958" s="8">
        <f>Daten!E958</f>
        <v>2778</v>
      </c>
      <c r="E958" s="9">
        <f>Daten!D958</f>
        <v>0</v>
      </c>
      <c r="F958" s="8">
        <f t="shared" si="88"/>
        <v>4477.9701492537315</v>
      </c>
      <c r="H958" s="25">
        <f t="shared" ca="1" si="89"/>
        <v>26317</v>
      </c>
      <c r="I958" s="7">
        <f t="shared" ca="1" si="90"/>
        <v>41</v>
      </c>
      <c r="J958" s="25">
        <f ca="1">IF(I958=0,0,COUNTIF(I$19:$I958,C958*10+1))</f>
        <v>64</v>
      </c>
      <c r="K958" s="20">
        <f t="shared" ca="1" si="91"/>
        <v>0</v>
      </c>
      <c r="L958" s="23">
        <f t="shared" ca="1" si="92"/>
        <v>26317</v>
      </c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</row>
    <row r="959" spans="1:44" x14ac:dyDescent="0.2">
      <c r="A959" s="14">
        <f>Daten!A959</f>
        <v>40604</v>
      </c>
      <c r="B959" s="7" t="str">
        <f>Daten!B959</f>
        <v xml:space="preserve">Hagenberg im Mühlkreis                           </v>
      </c>
      <c r="C959" s="14">
        <f t="shared" si="87"/>
        <v>4</v>
      </c>
      <c r="D959" s="8">
        <f>Daten!E959</f>
        <v>2984</v>
      </c>
      <c r="E959" s="9">
        <f>Daten!D959</f>
        <v>0</v>
      </c>
      <c r="F959" s="8">
        <f t="shared" si="88"/>
        <v>4810.0298507462685</v>
      </c>
      <c r="H959" s="25">
        <f t="shared" ca="1" si="89"/>
        <v>28269</v>
      </c>
      <c r="I959" s="7">
        <f t="shared" ca="1" si="90"/>
        <v>41</v>
      </c>
      <c r="J959" s="25">
        <f ca="1">IF(I959=0,0,COUNTIF(I$19:$I959,C959*10+1))</f>
        <v>65</v>
      </c>
      <c r="K959" s="20">
        <f t="shared" ca="1" si="91"/>
        <v>0</v>
      </c>
      <c r="L959" s="23">
        <f t="shared" ca="1" si="92"/>
        <v>28269</v>
      </c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</row>
    <row r="960" spans="1:44" x14ac:dyDescent="0.2">
      <c r="A960" s="14">
        <f>Daten!A960</f>
        <v>40605</v>
      </c>
      <c r="B960" s="7" t="str">
        <f>Daten!B960</f>
        <v xml:space="preserve">Hirschbach im Mühlkreis                          </v>
      </c>
      <c r="C960" s="14">
        <f t="shared" si="87"/>
        <v>4</v>
      </c>
      <c r="D960" s="8">
        <f>Daten!E960</f>
        <v>1221</v>
      </c>
      <c r="E960" s="9">
        <f>Daten!D960</f>
        <v>0</v>
      </c>
      <c r="F960" s="8">
        <f t="shared" si="88"/>
        <v>1968.1791044776119</v>
      </c>
      <c r="H960" s="25">
        <f t="shared" ca="1" si="89"/>
        <v>11567</v>
      </c>
      <c r="I960" s="7">
        <f t="shared" ca="1" si="90"/>
        <v>41</v>
      </c>
      <c r="J960" s="25">
        <f ca="1">IF(I960=0,0,COUNTIF(I$19:$I960,C960*10+1))</f>
        <v>66</v>
      </c>
      <c r="K960" s="20">
        <f t="shared" ca="1" si="91"/>
        <v>0</v>
      </c>
      <c r="L960" s="23">
        <f t="shared" ca="1" si="92"/>
        <v>11567</v>
      </c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</row>
    <row r="961" spans="1:44" x14ac:dyDescent="0.2">
      <c r="A961" s="14">
        <f>Daten!A961</f>
        <v>40606</v>
      </c>
      <c r="B961" s="7" t="str">
        <f>Daten!B961</f>
        <v xml:space="preserve">Kaltenberg                                        </v>
      </c>
      <c r="C961" s="14">
        <f t="shared" si="87"/>
        <v>4</v>
      </c>
      <c r="D961" s="8">
        <f>Daten!E961</f>
        <v>590</v>
      </c>
      <c r="E961" s="9">
        <f>Daten!D961</f>
        <v>0</v>
      </c>
      <c r="F961" s="8">
        <f t="shared" si="88"/>
        <v>951.04477611940297</v>
      </c>
      <c r="H961" s="25">
        <f t="shared" ca="1" si="89"/>
        <v>5589</v>
      </c>
      <c r="I961" s="7">
        <f t="shared" ca="1" si="90"/>
        <v>41</v>
      </c>
      <c r="J961" s="25">
        <f ca="1">IF(I961=0,0,COUNTIF(I$19:$I961,C961*10+1))</f>
        <v>67</v>
      </c>
      <c r="K961" s="20">
        <f t="shared" ca="1" si="91"/>
        <v>0</v>
      </c>
      <c r="L961" s="23">
        <f t="shared" ca="1" si="92"/>
        <v>5589</v>
      </c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</row>
    <row r="962" spans="1:44" x14ac:dyDescent="0.2">
      <c r="A962" s="14">
        <f>Daten!A962</f>
        <v>40607</v>
      </c>
      <c r="B962" s="7" t="str">
        <f>Daten!B962</f>
        <v xml:space="preserve">Kefermarkt                                        </v>
      </c>
      <c r="C962" s="14">
        <f t="shared" si="87"/>
        <v>4</v>
      </c>
      <c r="D962" s="8">
        <f>Daten!E962</f>
        <v>2199</v>
      </c>
      <c r="E962" s="9">
        <f>Daten!D962</f>
        <v>0</v>
      </c>
      <c r="F962" s="8">
        <f t="shared" si="88"/>
        <v>3544.6567164179105</v>
      </c>
      <c r="H962" s="25">
        <f t="shared" ca="1" si="89"/>
        <v>20832</v>
      </c>
      <c r="I962" s="7">
        <f t="shared" ca="1" si="90"/>
        <v>41</v>
      </c>
      <c r="J962" s="25">
        <f ca="1">IF(I962=0,0,COUNTIF(I$19:$I962,C962*10+1))</f>
        <v>68</v>
      </c>
      <c r="K962" s="20">
        <f t="shared" ca="1" si="91"/>
        <v>0</v>
      </c>
      <c r="L962" s="23">
        <f t="shared" ca="1" si="92"/>
        <v>20832</v>
      </c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</row>
    <row r="963" spans="1:44" x14ac:dyDescent="0.2">
      <c r="A963" s="14">
        <f>Daten!A963</f>
        <v>40608</v>
      </c>
      <c r="B963" s="7" t="str">
        <f>Daten!B963</f>
        <v xml:space="preserve">Königswiesen                                     </v>
      </c>
      <c r="C963" s="14">
        <f t="shared" si="87"/>
        <v>4</v>
      </c>
      <c r="D963" s="8">
        <f>Daten!E963</f>
        <v>3078</v>
      </c>
      <c r="E963" s="9">
        <f>Daten!D963</f>
        <v>0</v>
      </c>
      <c r="F963" s="8">
        <f t="shared" si="88"/>
        <v>4961.5522388059699</v>
      </c>
      <c r="H963" s="25">
        <f t="shared" ca="1" si="89"/>
        <v>29160</v>
      </c>
      <c r="I963" s="7">
        <f t="shared" ca="1" si="90"/>
        <v>41</v>
      </c>
      <c r="J963" s="25">
        <f ca="1">IF(I963=0,0,COUNTIF(I$19:$I963,C963*10+1))</f>
        <v>69</v>
      </c>
      <c r="K963" s="20">
        <f t="shared" ca="1" si="91"/>
        <v>0</v>
      </c>
      <c r="L963" s="23">
        <f t="shared" ca="1" si="92"/>
        <v>29160</v>
      </c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</row>
    <row r="964" spans="1:44" x14ac:dyDescent="0.2">
      <c r="A964" s="14">
        <f>Daten!A964</f>
        <v>40609</v>
      </c>
      <c r="B964" s="7" t="str">
        <f>Daten!B964</f>
        <v xml:space="preserve">Lasberg                                           </v>
      </c>
      <c r="C964" s="14">
        <f t="shared" si="87"/>
        <v>4</v>
      </c>
      <c r="D964" s="8">
        <f>Daten!E964</f>
        <v>2907</v>
      </c>
      <c r="E964" s="9">
        <f>Daten!D964</f>
        <v>0</v>
      </c>
      <c r="F964" s="8">
        <f t="shared" si="88"/>
        <v>4685.9104477611936</v>
      </c>
      <c r="H964" s="25">
        <f t="shared" ca="1" si="89"/>
        <v>27540</v>
      </c>
      <c r="I964" s="7">
        <f t="shared" ca="1" si="90"/>
        <v>41</v>
      </c>
      <c r="J964" s="25">
        <f ca="1">IF(I964=0,0,COUNTIF(I$19:$I964,C964*10+1))</f>
        <v>70</v>
      </c>
      <c r="K964" s="20">
        <f t="shared" ca="1" si="91"/>
        <v>0</v>
      </c>
      <c r="L964" s="23">
        <f t="shared" ca="1" si="92"/>
        <v>27540</v>
      </c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</row>
    <row r="965" spans="1:44" x14ac:dyDescent="0.2">
      <c r="A965" s="14">
        <f>Daten!A965</f>
        <v>40610</v>
      </c>
      <c r="B965" s="7" t="str">
        <f>Daten!B965</f>
        <v xml:space="preserve">Leopoldschlag                                     </v>
      </c>
      <c r="C965" s="14">
        <f t="shared" si="87"/>
        <v>4</v>
      </c>
      <c r="D965" s="8">
        <f>Daten!E965</f>
        <v>987</v>
      </c>
      <c r="E965" s="9">
        <f>Daten!D965</f>
        <v>0</v>
      </c>
      <c r="F965" s="8">
        <f t="shared" si="88"/>
        <v>1590.9850746268658</v>
      </c>
      <c r="H965" s="25">
        <f t="shared" ca="1" si="89"/>
        <v>9350</v>
      </c>
      <c r="I965" s="7">
        <f t="shared" ca="1" si="90"/>
        <v>41</v>
      </c>
      <c r="J965" s="25">
        <f ca="1">IF(I965=0,0,COUNTIF(I$19:$I965,C965*10+1))</f>
        <v>71</v>
      </c>
      <c r="K965" s="20">
        <f t="shared" ca="1" si="91"/>
        <v>0</v>
      </c>
      <c r="L965" s="23">
        <f t="shared" ca="1" si="92"/>
        <v>9350</v>
      </c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</row>
    <row r="966" spans="1:44" x14ac:dyDescent="0.2">
      <c r="A966" s="14">
        <f>Daten!A966</f>
        <v>40611</v>
      </c>
      <c r="B966" s="7" t="str">
        <f>Daten!B966</f>
        <v xml:space="preserve">Liebenau                                          </v>
      </c>
      <c r="C966" s="14">
        <f t="shared" si="87"/>
        <v>4</v>
      </c>
      <c r="D966" s="8">
        <f>Daten!E966</f>
        <v>1598</v>
      </c>
      <c r="E966" s="9">
        <f>Daten!D966</f>
        <v>0</v>
      </c>
      <c r="F966" s="8">
        <f t="shared" si="88"/>
        <v>2575.8805970149256</v>
      </c>
      <c r="H966" s="25">
        <f t="shared" ca="1" si="89"/>
        <v>15139</v>
      </c>
      <c r="I966" s="7">
        <f t="shared" ca="1" si="90"/>
        <v>41</v>
      </c>
      <c r="J966" s="25">
        <f ca="1">IF(I966=0,0,COUNTIF(I$19:$I966,C966*10+1))</f>
        <v>72</v>
      </c>
      <c r="K966" s="20">
        <f t="shared" ca="1" si="91"/>
        <v>0</v>
      </c>
      <c r="L966" s="23">
        <f t="shared" ca="1" si="92"/>
        <v>15139</v>
      </c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</row>
    <row r="967" spans="1:44" x14ac:dyDescent="0.2">
      <c r="A967" s="14">
        <f>Daten!A967</f>
        <v>40612</v>
      </c>
      <c r="B967" s="7" t="str">
        <f>Daten!B967</f>
        <v xml:space="preserve">Neumarkt im Mühlkreis                            </v>
      </c>
      <c r="C967" s="14">
        <f t="shared" si="87"/>
        <v>4</v>
      </c>
      <c r="D967" s="8">
        <f>Daten!E967</f>
        <v>3242</v>
      </c>
      <c r="E967" s="9">
        <f>Daten!D967</f>
        <v>0</v>
      </c>
      <c r="F967" s="8">
        <f t="shared" si="88"/>
        <v>5225.9104477611936</v>
      </c>
      <c r="H967" s="25">
        <f t="shared" ca="1" si="89"/>
        <v>30713</v>
      </c>
      <c r="I967" s="7">
        <f t="shared" ca="1" si="90"/>
        <v>41</v>
      </c>
      <c r="J967" s="25">
        <f ca="1">IF(I967=0,0,COUNTIF(I$19:$I967,C967*10+1))</f>
        <v>73</v>
      </c>
      <c r="K967" s="20">
        <f t="shared" ca="1" si="91"/>
        <v>0</v>
      </c>
      <c r="L967" s="23">
        <f t="shared" ca="1" si="92"/>
        <v>30713</v>
      </c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</row>
    <row r="968" spans="1:44" x14ac:dyDescent="0.2">
      <c r="A968" s="14">
        <f>Daten!A968</f>
        <v>40613</v>
      </c>
      <c r="B968" s="7" t="str">
        <f>Daten!B968</f>
        <v xml:space="preserve">Pierbach                                          </v>
      </c>
      <c r="C968" s="14">
        <f t="shared" si="87"/>
        <v>4</v>
      </c>
      <c r="D968" s="8">
        <f>Daten!E968</f>
        <v>1025</v>
      </c>
      <c r="E968" s="9">
        <f>Daten!D968</f>
        <v>0</v>
      </c>
      <c r="F968" s="8">
        <f t="shared" si="88"/>
        <v>1652.2388059701493</v>
      </c>
      <c r="H968" s="25">
        <f t="shared" ca="1" si="89"/>
        <v>9710</v>
      </c>
      <c r="I968" s="7">
        <f t="shared" ca="1" si="90"/>
        <v>41</v>
      </c>
      <c r="J968" s="25">
        <f ca="1">IF(I968=0,0,COUNTIF(I$19:$I968,C968*10+1))</f>
        <v>74</v>
      </c>
      <c r="K968" s="20">
        <f t="shared" ca="1" si="91"/>
        <v>0</v>
      </c>
      <c r="L968" s="23">
        <f t="shared" ca="1" si="92"/>
        <v>9710</v>
      </c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</row>
    <row r="969" spans="1:44" x14ac:dyDescent="0.2">
      <c r="A969" s="14">
        <f>Daten!A969</f>
        <v>40614</v>
      </c>
      <c r="B969" s="7" t="str">
        <f>Daten!B969</f>
        <v xml:space="preserve">Pregarten                                         </v>
      </c>
      <c r="C969" s="14">
        <f t="shared" si="87"/>
        <v>4</v>
      </c>
      <c r="D969" s="8">
        <f>Daten!E969</f>
        <v>5568</v>
      </c>
      <c r="E969" s="9">
        <f>Daten!D969</f>
        <v>0</v>
      </c>
      <c r="F969" s="8">
        <f t="shared" si="88"/>
        <v>8975.2835820895525</v>
      </c>
      <c r="H969" s="25">
        <f t="shared" ca="1" si="89"/>
        <v>52749</v>
      </c>
      <c r="I969" s="7">
        <f t="shared" ca="1" si="90"/>
        <v>41</v>
      </c>
      <c r="J969" s="25">
        <f ca="1">IF(I969=0,0,COUNTIF(I$19:$I969,C969*10+1))</f>
        <v>75</v>
      </c>
      <c r="K969" s="20">
        <f t="shared" ca="1" si="91"/>
        <v>0</v>
      </c>
      <c r="L969" s="23">
        <f t="shared" ca="1" si="92"/>
        <v>52749</v>
      </c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</row>
    <row r="970" spans="1:44" x14ac:dyDescent="0.2">
      <c r="A970" s="14">
        <f>Daten!A970</f>
        <v>40615</v>
      </c>
      <c r="B970" s="7" t="str">
        <f>Daten!B970</f>
        <v xml:space="preserve">Rainbach im Mühlkreis                            </v>
      </c>
      <c r="C970" s="14">
        <f t="shared" si="87"/>
        <v>4</v>
      </c>
      <c r="D970" s="8">
        <f>Daten!E970</f>
        <v>3075</v>
      </c>
      <c r="E970" s="9">
        <f>Daten!D970</f>
        <v>0</v>
      </c>
      <c r="F970" s="8">
        <f t="shared" si="88"/>
        <v>4956.7164179104475</v>
      </c>
      <c r="H970" s="25">
        <f t="shared" ca="1" si="89"/>
        <v>29131</v>
      </c>
      <c r="I970" s="7">
        <f t="shared" ca="1" si="90"/>
        <v>41</v>
      </c>
      <c r="J970" s="25">
        <f ca="1">IF(I970=0,0,COUNTIF(I$19:$I970,C970*10+1))</f>
        <v>76</v>
      </c>
      <c r="K970" s="20">
        <f t="shared" ca="1" si="91"/>
        <v>0</v>
      </c>
      <c r="L970" s="23">
        <f t="shared" ca="1" si="92"/>
        <v>29131</v>
      </c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</row>
    <row r="971" spans="1:44" x14ac:dyDescent="0.2">
      <c r="A971" s="14">
        <f>Daten!A971</f>
        <v>40616</v>
      </c>
      <c r="B971" s="7" t="str">
        <f>Daten!B971</f>
        <v xml:space="preserve">Sandl                                             </v>
      </c>
      <c r="C971" s="14">
        <f t="shared" si="87"/>
        <v>4</v>
      </c>
      <c r="D971" s="8">
        <f>Daten!E971</f>
        <v>1402</v>
      </c>
      <c r="E971" s="9">
        <f>Daten!D971</f>
        <v>0</v>
      </c>
      <c r="F971" s="8">
        <f t="shared" si="88"/>
        <v>2259.9402985074626</v>
      </c>
      <c r="H971" s="25">
        <f t="shared" ca="1" si="89"/>
        <v>13282</v>
      </c>
      <c r="I971" s="7">
        <f t="shared" ca="1" si="90"/>
        <v>41</v>
      </c>
      <c r="J971" s="25">
        <f ca="1">IF(I971=0,0,COUNTIF(I$19:$I971,C971*10+1))</f>
        <v>77</v>
      </c>
      <c r="K971" s="20">
        <f t="shared" ca="1" si="91"/>
        <v>0</v>
      </c>
      <c r="L971" s="23">
        <f t="shared" ca="1" si="92"/>
        <v>13282</v>
      </c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</row>
    <row r="972" spans="1:44" x14ac:dyDescent="0.2">
      <c r="A972" s="14">
        <f>Daten!A972</f>
        <v>40617</v>
      </c>
      <c r="B972" s="7" t="str">
        <f>Daten!B972</f>
        <v xml:space="preserve">St. Leonhard bei Freistadt                        </v>
      </c>
      <c r="C972" s="14">
        <f t="shared" si="87"/>
        <v>4</v>
      </c>
      <c r="D972" s="8">
        <f>Daten!E972</f>
        <v>1341</v>
      </c>
      <c r="E972" s="9">
        <f>Daten!D972</f>
        <v>0</v>
      </c>
      <c r="F972" s="8">
        <f t="shared" si="88"/>
        <v>2161.6119402985073</v>
      </c>
      <c r="H972" s="25">
        <f t="shared" ca="1" si="89"/>
        <v>12704</v>
      </c>
      <c r="I972" s="7">
        <f t="shared" ca="1" si="90"/>
        <v>41</v>
      </c>
      <c r="J972" s="25">
        <f ca="1">IF(I972=0,0,COUNTIF(I$19:$I972,C972*10+1))</f>
        <v>78</v>
      </c>
      <c r="K972" s="20">
        <f t="shared" ca="1" si="91"/>
        <v>0</v>
      </c>
      <c r="L972" s="23">
        <f t="shared" ca="1" si="92"/>
        <v>12704</v>
      </c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</row>
    <row r="973" spans="1:44" x14ac:dyDescent="0.2">
      <c r="A973" s="14">
        <f>Daten!A973</f>
        <v>40618</v>
      </c>
      <c r="B973" s="7" t="str">
        <f>Daten!B973</f>
        <v xml:space="preserve">St. Oswald bei Freistadt                          </v>
      </c>
      <c r="C973" s="14">
        <f t="shared" si="87"/>
        <v>4</v>
      </c>
      <c r="D973" s="8">
        <f>Daten!E973</f>
        <v>3033</v>
      </c>
      <c r="E973" s="9">
        <f>Daten!D973</f>
        <v>0</v>
      </c>
      <c r="F973" s="8">
        <f t="shared" si="88"/>
        <v>4889.0149253731342</v>
      </c>
      <c r="H973" s="25">
        <f t="shared" ca="1" si="89"/>
        <v>28733</v>
      </c>
      <c r="I973" s="7">
        <f t="shared" ca="1" si="90"/>
        <v>41</v>
      </c>
      <c r="J973" s="25">
        <f ca="1">IF(I973=0,0,COUNTIF(I$19:$I973,C973*10+1))</f>
        <v>79</v>
      </c>
      <c r="K973" s="20">
        <f t="shared" ca="1" si="91"/>
        <v>0</v>
      </c>
      <c r="L973" s="23">
        <f t="shared" ca="1" si="92"/>
        <v>28733</v>
      </c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</row>
    <row r="974" spans="1:44" x14ac:dyDescent="0.2">
      <c r="A974" s="14">
        <f>Daten!A974</f>
        <v>40619</v>
      </c>
      <c r="B974" s="7" t="str">
        <f>Daten!B974</f>
        <v xml:space="preserve">Schönau im Mühlkreis                            </v>
      </c>
      <c r="C974" s="14">
        <f t="shared" si="87"/>
        <v>4</v>
      </c>
      <c r="D974" s="8">
        <f>Daten!E974</f>
        <v>2001</v>
      </c>
      <c r="E974" s="9">
        <f>Daten!D974</f>
        <v>0</v>
      </c>
      <c r="F974" s="8">
        <f t="shared" si="88"/>
        <v>3225.4925373134329</v>
      </c>
      <c r="H974" s="25">
        <f t="shared" ca="1" si="89"/>
        <v>18957</v>
      </c>
      <c r="I974" s="7">
        <f t="shared" ca="1" si="90"/>
        <v>41</v>
      </c>
      <c r="J974" s="25">
        <f ca="1">IF(I974=0,0,COUNTIF(I$19:$I974,C974*10+1))</f>
        <v>80</v>
      </c>
      <c r="K974" s="20">
        <f t="shared" ca="1" si="91"/>
        <v>0</v>
      </c>
      <c r="L974" s="23">
        <f t="shared" ca="1" si="92"/>
        <v>18957</v>
      </c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</row>
    <row r="975" spans="1:44" x14ac:dyDescent="0.2">
      <c r="A975" s="14">
        <f>Daten!A975</f>
        <v>40620</v>
      </c>
      <c r="B975" s="7" t="str">
        <f>Daten!B975</f>
        <v xml:space="preserve">Tragwein                                          </v>
      </c>
      <c r="C975" s="14">
        <f t="shared" si="87"/>
        <v>4</v>
      </c>
      <c r="D975" s="8">
        <f>Daten!E975</f>
        <v>3159</v>
      </c>
      <c r="E975" s="9">
        <f>Daten!D975</f>
        <v>0</v>
      </c>
      <c r="F975" s="8">
        <f t="shared" si="88"/>
        <v>5092.1194029850749</v>
      </c>
      <c r="H975" s="25">
        <f t="shared" ca="1" si="89"/>
        <v>29927</v>
      </c>
      <c r="I975" s="7">
        <f t="shared" ca="1" si="90"/>
        <v>41</v>
      </c>
      <c r="J975" s="25">
        <f ca="1">IF(I975=0,0,COUNTIF(I$19:$I975,C975*10+1))</f>
        <v>81</v>
      </c>
      <c r="K975" s="20">
        <f t="shared" ca="1" si="91"/>
        <v>0</v>
      </c>
      <c r="L975" s="23">
        <f t="shared" ca="1" si="92"/>
        <v>29927</v>
      </c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</row>
    <row r="976" spans="1:44" x14ac:dyDescent="0.2">
      <c r="A976" s="14">
        <f>Daten!A976</f>
        <v>40621</v>
      </c>
      <c r="B976" s="7" t="str">
        <f>Daten!B976</f>
        <v xml:space="preserve">Unterweißenbach                                  </v>
      </c>
      <c r="C976" s="14">
        <f t="shared" si="87"/>
        <v>4</v>
      </c>
      <c r="D976" s="8">
        <f>Daten!E976</f>
        <v>2165</v>
      </c>
      <c r="E976" s="9">
        <f>Daten!D976</f>
        <v>0</v>
      </c>
      <c r="F976" s="8">
        <f t="shared" si="88"/>
        <v>3489.8507462686566</v>
      </c>
      <c r="H976" s="25">
        <f t="shared" ca="1" si="89"/>
        <v>20510</v>
      </c>
      <c r="I976" s="7">
        <f t="shared" ca="1" si="90"/>
        <v>41</v>
      </c>
      <c r="J976" s="25">
        <f ca="1">IF(I976=0,0,COUNTIF(I$19:$I976,C976*10+1))</f>
        <v>82</v>
      </c>
      <c r="K976" s="20">
        <f t="shared" ca="1" si="91"/>
        <v>0</v>
      </c>
      <c r="L976" s="23">
        <f t="shared" ca="1" si="92"/>
        <v>20510</v>
      </c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</row>
    <row r="977" spans="1:44" x14ac:dyDescent="0.2">
      <c r="A977" s="14">
        <f>Daten!A977</f>
        <v>40622</v>
      </c>
      <c r="B977" s="7" t="str">
        <f>Daten!B977</f>
        <v xml:space="preserve">Unterweitersdorf                                  </v>
      </c>
      <c r="C977" s="14">
        <f t="shared" si="87"/>
        <v>4</v>
      </c>
      <c r="D977" s="8">
        <f>Daten!E977</f>
        <v>2214</v>
      </c>
      <c r="E977" s="9">
        <f>Daten!D977</f>
        <v>0</v>
      </c>
      <c r="F977" s="8">
        <f t="shared" si="88"/>
        <v>3568.8358208955224</v>
      </c>
      <c r="H977" s="25">
        <f t="shared" ca="1" si="89"/>
        <v>20974</v>
      </c>
      <c r="I977" s="7">
        <f t="shared" ca="1" si="90"/>
        <v>41</v>
      </c>
      <c r="J977" s="25">
        <f ca="1">IF(I977=0,0,COUNTIF(I$19:$I977,C977*10+1))</f>
        <v>83</v>
      </c>
      <c r="K977" s="20">
        <f t="shared" ca="1" si="91"/>
        <v>0</v>
      </c>
      <c r="L977" s="23">
        <f t="shared" ca="1" si="92"/>
        <v>20974</v>
      </c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</row>
    <row r="978" spans="1:44" x14ac:dyDescent="0.2">
      <c r="A978" s="14">
        <f>Daten!A978</f>
        <v>40623</v>
      </c>
      <c r="B978" s="7" t="str">
        <f>Daten!B978</f>
        <v xml:space="preserve">Waldburg                                          </v>
      </c>
      <c r="C978" s="14">
        <f t="shared" si="87"/>
        <v>4</v>
      </c>
      <c r="D978" s="8">
        <f>Daten!E978</f>
        <v>1459</v>
      </c>
      <c r="E978" s="9">
        <f>Daten!D978</f>
        <v>0</v>
      </c>
      <c r="F978" s="8">
        <f t="shared" si="88"/>
        <v>2351.8208955223881</v>
      </c>
      <c r="H978" s="25">
        <f t="shared" ca="1" si="89"/>
        <v>13822</v>
      </c>
      <c r="I978" s="7">
        <f t="shared" ca="1" si="90"/>
        <v>41</v>
      </c>
      <c r="J978" s="25">
        <f ca="1">IF(I978=0,0,COUNTIF(I$19:$I978,C978*10+1))</f>
        <v>84</v>
      </c>
      <c r="K978" s="20">
        <f t="shared" ca="1" si="91"/>
        <v>0</v>
      </c>
      <c r="L978" s="23">
        <f t="shared" ca="1" si="92"/>
        <v>13822</v>
      </c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</row>
    <row r="979" spans="1:44" x14ac:dyDescent="0.2">
      <c r="A979" s="14">
        <f>Daten!A979</f>
        <v>40624</v>
      </c>
      <c r="B979" s="7" t="str">
        <f>Daten!B979</f>
        <v xml:space="preserve">Wartberg ob der Aist                              </v>
      </c>
      <c r="C979" s="14">
        <f t="shared" ref="C979:C1042" si="93">INT(A979/10000)</f>
        <v>4</v>
      </c>
      <c r="D979" s="8">
        <f>Daten!E979</f>
        <v>4491</v>
      </c>
      <c r="E979" s="9">
        <f>Daten!D979</f>
        <v>0</v>
      </c>
      <c r="F979" s="8">
        <f t="shared" ref="F979:F1042" si="94">IF(AND(E979=1,D979&lt;=20000),D979*2,IF(D979&lt;=10000,D979*(1+41/67),IF(D979&lt;=20000,D979*(1+2/3),IF(D979&lt;=50000,D979*(2),D979*(2+1/3))))+IF(AND(D979&gt;9000,D979&lt;=10000),(D979-9000)*(110/201),0)+IF(AND(D979&gt;18000,D979&lt;=20000),(D979-18000)*(3+1/3),0)+IF(AND(D979&gt;45000,D979&lt;=50000),(D979-45000)*(3+1/3),0))</f>
        <v>7239.2238805970146</v>
      </c>
      <c r="H979" s="25">
        <f t="shared" ref="H979:H1042" ca="1" si="95">ROUND(OFFSET($G$6,C979,0)/OFFSET($F$6,C979,0)*F979,0)</f>
        <v>42546</v>
      </c>
      <c r="I979" s="7">
        <f t="shared" ref="I979:I1042" ca="1" si="96">IF(H979&gt;0,C979*10+1,0)</f>
        <v>41</v>
      </c>
      <c r="J979" s="25">
        <f ca="1">IF(I979=0,0,COUNTIF(I$19:$I979,C979*10+1))</f>
        <v>85</v>
      </c>
      <c r="K979" s="20">
        <f t="shared" ref="K979:K1042" ca="1" si="97">IF(J979=1,OFFSET($G$6,C979,0)-OFFSET($H$6,C979,0),0)</f>
        <v>0</v>
      </c>
      <c r="L979" s="23">
        <f t="shared" ref="L979:L1042" ca="1" si="98">H979+K979</f>
        <v>42546</v>
      </c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</row>
    <row r="980" spans="1:44" x14ac:dyDescent="0.2">
      <c r="A980" s="14">
        <f>Daten!A980</f>
        <v>40625</v>
      </c>
      <c r="B980" s="7" t="str">
        <f>Daten!B980</f>
        <v xml:space="preserve">Weitersfelden                                     </v>
      </c>
      <c r="C980" s="14">
        <f t="shared" si="93"/>
        <v>4</v>
      </c>
      <c r="D980" s="8">
        <f>Daten!E980</f>
        <v>1029</v>
      </c>
      <c r="E980" s="9">
        <f>Daten!D980</f>
        <v>0</v>
      </c>
      <c r="F980" s="8">
        <f t="shared" si="94"/>
        <v>1658.686567164179</v>
      </c>
      <c r="H980" s="25">
        <f t="shared" ca="1" si="95"/>
        <v>9748</v>
      </c>
      <c r="I980" s="7">
        <f t="shared" ca="1" si="96"/>
        <v>41</v>
      </c>
      <c r="J980" s="25">
        <f ca="1">IF(I980=0,0,COUNTIF(I$19:$I980,C980*10+1))</f>
        <v>86</v>
      </c>
      <c r="K980" s="20">
        <f t="shared" ca="1" si="97"/>
        <v>0</v>
      </c>
      <c r="L980" s="23">
        <f t="shared" ca="1" si="98"/>
        <v>9748</v>
      </c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</row>
    <row r="981" spans="1:44" x14ac:dyDescent="0.2">
      <c r="A981" s="14">
        <f>Daten!A981</f>
        <v>40626</v>
      </c>
      <c r="B981" s="7" t="str">
        <f>Daten!B981</f>
        <v xml:space="preserve">Windhaag bei Freistadt                            </v>
      </c>
      <c r="C981" s="14">
        <f t="shared" si="93"/>
        <v>4</v>
      </c>
      <c r="D981" s="8">
        <f>Daten!E981</f>
        <v>1600</v>
      </c>
      <c r="E981" s="9">
        <f>Daten!D981</f>
        <v>0</v>
      </c>
      <c r="F981" s="8">
        <f t="shared" si="94"/>
        <v>2579.1044776119402</v>
      </c>
      <c r="H981" s="25">
        <f t="shared" ca="1" si="95"/>
        <v>15158</v>
      </c>
      <c r="I981" s="7">
        <f t="shared" ca="1" si="96"/>
        <v>41</v>
      </c>
      <c r="J981" s="25">
        <f ca="1">IF(I981=0,0,COUNTIF(I$19:$I981,C981*10+1))</f>
        <v>87</v>
      </c>
      <c r="K981" s="20">
        <f t="shared" ca="1" si="97"/>
        <v>0</v>
      </c>
      <c r="L981" s="23">
        <f t="shared" ca="1" si="98"/>
        <v>15158</v>
      </c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</row>
    <row r="982" spans="1:44" x14ac:dyDescent="0.2">
      <c r="A982" s="14">
        <f>Daten!A982</f>
        <v>40627</v>
      </c>
      <c r="B982" s="7" t="str">
        <f>Daten!B982</f>
        <v xml:space="preserve">Bad Zell                                          </v>
      </c>
      <c r="C982" s="14">
        <f t="shared" si="93"/>
        <v>4</v>
      </c>
      <c r="D982" s="8">
        <f>Daten!E982</f>
        <v>2965</v>
      </c>
      <c r="E982" s="9">
        <f>Daten!D982</f>
        <v>0</v>
      </c>
      <c r="F982" s="8">
        <f t="shared" si="94"/>
        <v>4779.4029850746265</v>
      </c>
      <c r="H982" s="25">
        <f t="shared" ca="1" si="95"/>
        <v>28089</v>
      </c>
      <c r="I982" s="7">
        <f t="shared" ca="1" si="96"/>
        <v>41</v>
      </c>
      <c r="J982" s="25">
        <f ca="1">IF(I982=0,0,COUNTIF(I$19:$I982,C982*10+1))</f>
        <v>88</v>
      </c>
      <c r="K982" s="20">
        <f t="shared" ca="1" si="97"/>
        <v>0</v>
      </c>
      <c r="L982" s="23">
        <f t="shared" ca="1" si="98"/>
        <v>28089</v>
      </c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</row>
    <row r="983" spans="1:44" x14ac:dyDescent="0.2">
      <c r="A983" s="14">
        <f>Daten!A983</f>
        <v>40701</v>
      </c>
      <c r="B983" s="7" t="str">
        <f>Daten!B983</f>
        <v xml:space="preserve">Altmünster                                       </v>
      </c>
      <c r="C983" s="14">
        <f t="shared" si="93"/>
        <v>4</v>
      </c>
      <c r="D983" s="8">
        <f>Daten!E983</f>
        <v>10076</v>
      </c>
      <c r="E983" s="9">
        <f>Daten!D983</f>
        <v>0</v>
      </c>
      <c r="F983" s="8">
        <f t="shared" si="94"/>
        <v>16793.333333333332</v>
      </c>
      <c r="H983" s="25">
        <f t="shared" ca="1" si="95"/>
        <v>98696</v>
      </c>
      <c r="I983" s="7">
        <f t="shared" ca="1" si="96"/>
        <v>41</v>
      </c>
      <c r="J983" s="25">
        <f ca="1">IF(I983=0,0,COUNTIF(I$19:$I983,C983*10+1))</f>
        <v>89</v>
      </c>
      <c r="K983" s="20">
        <f t="shared" ca="1" si="97"/>
        <v>0</v>
      </c>
      <c r="L983" s="23">
        <f t="shared" ca="1" si="98"/>
        <v>98696</v>
      </c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</row>
    <row r="984" spans="1:44" x14ac:dyDescent="0.2">
      <c r="A984" s="14">
        <f>Daten!A984</f>
        <v>40702</v>
      </c>
      <c r="B984" s="7" t="str">
        <f>Daten!B984</f>
        <v xml:space="preserve">Bad Goisern am Hallstättersee                    </v>
      </c>
      <c r="C984" s="14">
        <f t="shared" si="93"/>
        <v>4</v>
      </c>
      <c r="D984" s="8">
        <f>Daten!E984</f>
        <v>7616</v>
      </c>
      <c r="E984" s="9">
        <f>Daten!D984</f>
        <v>0</v>
      </c>
      <c r="F984" s="8">
        <f t="shared" si="94"/>
        <v>12276.537313432837</v>
      </c>
      <c r="H984" s="25">
        <f t="shared" ca="1" si="95"/>
        <v>72150</v>
      </c>
      <c r="I984" s="7">
        <f t="shared" ca="1" si="96"/>
        <v>41</v>
      </c>
      <c r="J984" s="25">
        <f ca="1">IF(I984=0,0,COUNTIF(I$19:$I984,C984*10+1))</f>
        <v>90</v>
      </c>
      <c r="K984" s="20">
        <f t="shared" ca="1" si="97"/>
        <v>0</v>
      </c>
      <c r="L984" s="23">
        <f t="shared" ca="1" si="98"/>
        <v>72150</v>
      </c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</row>
    <row r="985" spans="1:44" x14ac:dyDescent="0.2">
      <c r="A985" s="14">
        <f>Daten!A985</f>
        <v>40703</v>
      </c>
      <c r="B985" s="7" t="str">
        <f>Daten!B985</f>
        <v xml:space="preserve">Bad Ischl                                         </v>
      </c>
      <c r="C985" s="14">
        <f t="shared" si="93"/>
        <v>4</v>
      </c>
      <c r="D985" s="8">
        <f>Daten!E985</f>
        <v>14197</v>
      </c>
      <c r="E985" s="9">
        <f>Daten!D985</f>
        <v>0</v>
      </c>
      <c r="F985" s="8">
        <f t="shared" si="94"/>
        <v>23661.666666666664</v>
      </c>
      <c r="H985" s="25">
        <f t="shared" ca="1" si="95"/>
        <v>139062</v>
      </c>
      <c r="I985" s="7">
        <f t="shared" ca="1" si="96"/>
        <v>41</v>
      </c>
      <c r="J985" s="25">
        <f ca="1">IF(I985=0,0,COUNTIF(I$19:$I985,C985*10+1))</f>
        <v>91</v>
      </c>
      <c r="K985" s="20">
        <f t="shared" ca="1" si="97"/>
        <v>0</v>
      </c>
      <c r="L985" s="23">
        <f t="shared" ca="1" si="98"/>
        <v>139062</v>
      </c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</row>
    <row r="986" spans="1:44" x14ac:dyDescent="0.2">
      <c r="A986" s="14">
        <f>Daten!A986</f>
        <v>40704</v>
      </c>
      <c r="B986" s="7" t="str">
        <f>Daten!B986</f>
        <v xml:space="preserve">Ebensee am Traunsee                               </v>
      </c>
      <c r="C986" s="14">
        <f t="shared" si="93"/>
        <v>4</v>
      </c>
      <c r="D986" s="8">
        <f>Daten!E986</f>
        <v>7470</v>
      </c>
      <c r="E986" s="9">
        <f>Daten!D986</f>
        <v>0</v>
      </c>
      <c r="F986" s="8">
        <f t="shared" si="94"/>
        <v>12041.194029850747</v>
      </c>
      <c r="H986" s="25">
        <f t="shared" ca="1" si="95"/>
        <v>70767</v>
      </c>
      <c r="I986" s="7">
        <f t="shared" ca="1" si="96"/>
        <v>41</v>
      </c>
      <c r="J986" s="25">
        <f ca="1">IF(I986=0,0,COUNTIF(I$19:$I986,C986*10+1))</f>
        <v>92</v>
      </c>
      <c r="K986" s="20">
        <f t="shared" ca="1" si="97"/>
        <v>0</v>
      </c>
      <c r="L986" s="23">
        <f t="shared" ca="1" si="98"/>
        <v>70767</v>
      </c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</row>
    <row r="987" spans="1:44" x14ac:dyDescent="0.2">
      <c r="A987" s="14">
        <f>Daten!A987</f>
        <v>40705</v>
      </c>
      <c r="B987" s="7" t="str">
        <f>Daten!B987</f>
        <v xml:space="preserve">Gmunden                                           </v>
      </c>
      <c r="C987" s="14">
        <f t="shared" si="93"/>
        <v>4</v>
      </c>
      <c r="D987" s="8">
        <f>Daten!E987</f>
        <v>13272</v>
      </c>
      <c r="E987" s="9">
        <f>Daten!D987</f>
        <v>0</v>
      </c>
      <c r="F987" s="8">
        <f t="shared" si="94"/>
        <v>22119.999999999996</v>
      </c>
      <c r="H987" s="25">
        <f t="shared" ca="1" si="95"/>
        <v>130001</v>
      </c>
      <c r="I987" s="7">
        <f t="shared" ca="1" si="96"/>
        <v>41</v>
      </c>
      <c r="J987" s="25">
        <f ca="1">IF(I987=0,0,COUNTIF(I$19:$I987,C987*10+1))</f>
        <v>93</v>
      </c>
      <c r="K987" s="20">
        <f t="shared" ca="1" si="97"/>
        <v>0</v>
      </c>
      <c r="L987" s="23">
        <f t="shared" ca="1" si="98"/>
        <v>130001</v>
      </c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</row>
    <row r="988" spans="1:44" x14ac:dyDescent="0.2">
      <c r="A988" s="14">
        <f>Daten!A988</f>
        <v>40706</v>
      </c>
      <c r="B988" s="7" t="str">
        <f>Daten!B988</f>
        <v xml:space="preserve">Gosau                                             </v>
      </c>
      <c r="C988" s="14">
        <f t="shared" si="93"/>
        <v>4</v>
      </c>
      <c r="D988" s="8">
        <f>Daten!E988</f>
        <v>1853</v>
      </c>
      <c r="E988" s="9">
        <f>Daten!D988</f>
        <v>0</v>
      </c>
      <c r="F988" s="8">
        <f t="shared" si="94"/>
        <v>2986.9253731343283</v>
      </c>
      <c r="H988" s="25">
        <f t="shared" ca="1" si="95"/>
        <v>17554</v>
      </c>
      <c r="I988" s="7">
        <f t="shared" ca="1" si="96"/>
        <v>41</v>
      </c>
      <c r="J988" s="25">
        <f ca="1">IF(I988=0,0,COUNTIF(I$19:$I988,C988*10+1))</f>
        <v>94</v>
      </c>
      <c r="K988" s="20">
        <f t="shared" ca="1" si="97"/>
        <v>0</v>
      </c>
      <c r="L988" s="23">
        <f t="shared" ca="1" si="98"/>
        <v>17554</v>
      </c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</row>
    <row r="989" spans="1:44" x14ac:dyDescent="0.2">
      <c r="A989" s="14">
        <f>Daten!A989</f>
        <v>40707</v>
      </c>
      <c r="B989" s="7" t="str">
        <f>Daten!B989</f>
        <v xml:space="preserve">Grünau im Almtal                                 </v>
      </c>
      <c r="C989" s="14">
        <f t="shared" si="93"/>
        <v>4</v>
      </c>
      <c r="D989" s="8">
        <f>Daten!E989</f>
        <v>2050</v>
      </c>
      <c r="E989" s="9">
        <f>Daten!D989</f>
        <v>0</v>
      </c>
      <c r="F989" s="8">
        <f t="shared" si="94"/>
        <v>3304.4776119402986</v>
      </c>
      <c r="H989" s="25">
        <f t="shared" ca="1" si="95"/>
        <v>19421</v>
      </c>
      <c r="I989" s="7">
        <f t="shared" ca="1" si="96"/>
        <v>41</v>
      </c>
      <c r="J989" s="25">
        <f ca="1">IF(I989=0,0,COUNTIF(I$19:$I989,C989*10+1))</f>
        <v>95</v>
      </c>
      <c r="K989" s="20">
        <f t="shared" ca="1" si="97"/>
        <v>0</v>
      </c>
      <c r="L989" s="23">
        <f t="shared" ca="1" si="98"/>
        <v>19421</v>
      </c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</row>
    <row r="990" spans="1:44" x14ac:dyDescent="0.2">
      <c r="A990" s="14">
        <f>Daten!A990</f>
        <v>40708</v>
      </c>
      <c r="B990" s="7" t="str">
        <f>Daten!B990</f>
        <v xml:space="preserve">Gschwandt                                         </v>
      </c>
      <c r="C990" s="14">
        <f t="shared" si="93"/>
        <v>4</v>
      </c>
      <c r="D990" s="8">
        <f>Daten!E990</f>
        <v>2978</v>
      </c>
      <c r="E990" s="9">
        <f>Daten!D990</f>
        <v>0</v>
      </c>
      <c r="F990" s="8">
        <f t="shared" si="94"/>
        <v>4800.3582089552237</v>
      </c>
      <c r="H990" s="25">
        <f t="shared" ca="1" si="95"/>
        <v>28212</v>
      </c>
      <c r="I990" s="7">
        <f t="shared" ca="1" si="96"/>
        <v>41</v>
      </c>
      <c r="J990" s="25">
        <f ca="1">IF(I990=0,0,COUNTIF(I$19:$I990,C990*10+1))</f>
        <v>96</v>
      </c>
      <c r="K990" s="20">
        <f t="shared" ca="1" si="97"/>
        <v>0</v>
      </c>
      <c r="L990" s="23">
        <f t="shared" ca="1" si="98"/>
        <v>28212</v>
      </c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</row>
    <row r="991" spans="1:44" x14ac:dyDescent="0.2">
      <c r="A991" s="14">
        <f>Daten!A991</f>
        <v>40709</v>
      </c>
      <c r="B991" s="7" t="str">
        <f>Daten!B991</f>
        <v xml:space="preserve">Hallstatt                                         </v>
      </c>
      <c r="C991" s="14">
        <f t="shared" si="93"/>
        <v>4</v>
      </c>
      <c r="D991" s="8">
        <f>Daten!E991</f>
        <v>746</v>
      </c>
      <c r="E991" s="9">
        <f>Daten!D991</f>
        <v>0</v>
      </c>
      <c r="F991" s="8">
        <f t="shared" si="94"/>
        <v>1202.5074626865671</v>
      </c>
      <c r="H991" s="25">
        <f t="shared" ca="1" si="95"/>
        <v>7067</v>
      </c>
      <c r="I991" s="7">
        <f t="shared" ca="1" si="96"/>
        <v>41</v>
      </c>
      <c r="J991" s="25">
        <f ca="1">IF(I991=0,0,COUNTIF(I$19:$I991,C991*10+1))</f>
        <v>97</v>
      </c>
      <c r="K991" s="20">
        <f t="shared" ca="1" si="97"/>
        <v>0</v>
      </c>
      <c r="L991" s="23">
        <f t="shared" ca="1" si="98"/>
        <v>7067</v>
      </c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</row>
    <row r="992" spans="1:44" x14ac:dyDescent="0.2">
      <c r="A992" s="14">
        <f>Daten!A992</f>
        <v>40710</v>
      </c>
      <c r="B992" s="7" t="str">
        <f>Daten!B992</f>
        <v xml:space="preserve">Kirchham                                          </v>
      </c>
      <c r="C992" s="14">
        <f t="shared" si="93"/>
        <v>4</v>
      </c>
      <c r="D992" s="8">
        <f>Daten!E992</f>
        <v>2243</v>
      </c>
      <c r="E992" s="9">
        <f>Daten!D992</f>
        <v>0</v>
      </c>
      <c r="F992" s="8">
        <f t="shared" si="94"/>
        <v>3615.5820895522388</v>
      </c>
      <c r="H992" s="25">
        <f t="shared" ca="1" si="95"/>
        <v>21249</v>
      </c>
      <c r="I992" s="7">
        <f t="shared" ca="1" si="96"/>
        <v>41</v>
      </c>
      <c r="J992" s="25">
        <f ca="1">IF(I992=0,0,COUNTIF(I$19:$I992,C992*10+1))</f>
        <v>98</v>
      </c>
      <c r="K992" s="20">
        <f t="shared" ca="1" si="97"/>
        <v>0</v>
      </c>
      <c r="L992" s="23">
        <f t="shared" ca="1" si="98"/>
        <v>21249</v>
      </c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</row>
    <row r="993" spans="1:44" x14ac:dyDescent="0.2">
      <c r="A993" s="14">
        <f>Daten!A993</f>
        <v>40711</v>
      </c>
      <c r="B993" s="7" t="str">
        <f>Daten!B993</f>
        <v xml:space="preserve">Laakirchen                                        </v>
      </c>
      <c r="C993" s="14">
        <f t="shared" si="93"/>
        <v>4</v>
      </c>
      <c r="D993" s="8">
        <f>Daten!E993</f>
        <v>9756</v>
      </c>
      <c r="E993" s="9">
        <f>Daten!D993</f>
        <v>0</v>
      </c>
      <c r="F993" s="8">
        <f t="shared" si="94"/>
        <v>16139.820895522387</v>
      </c>
      <c r="H993" s="25">
        <f t="shared" ca="1" si="95"/>
        <v>94855</v>
      </c>
      <c r="I993" s="7">
        <f t="shared" ca="1" si="96"/>
        <v>41</v>
      </c>
      <c r="J993" s="25">
        <f ca="1">IF(I993=0,0,COUNTIF(I$19:$I993,C993*10+1))</f>
        <v>99</v>
      </c>
      <c r="K993" s="20">
        <f t="shared" ca="1" si="97"/>
        <v>0</v>
      </c>
      <c r="L993" s="23">
        <f t="shared" ca="1" si="98"/>
        <v>94855</v>
      </c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</row>
    <row r="994" spans="1:44" x14ac:dyDescent="0.2">
      <c r="A994" s="14">
        <f>Daten!A994</f>
        <v>40712</v>
      </c>
      <c r="B994" s="7" t="str">
        <f>Daten!B994</f>
        <v xml:space="preserve">Obertraun                                         </v>
      </c>
      <c r="C994" s="14">
        <f t="shared" si="93"/>
        <v>4</v>
      </c>
      <c r="D994" s="8">
        <f>Daten!E994</f>
        <v>736</v>
      </c>
      <c r="E994" s="9">
        <f>Daten!D994</f>
        <v>0</v>
      </c>
      <c r="F994" s="8">
        <f t="shared" si="94"/>
        <v>1186.3880597014925</v>
      </c>
      <c r="H994" s="25">
        <f t="shared" ca="1" si="95"/>
        <v>6973</v>
      </c>
      <c r="I994" s="7">
        <f t="shared" ca="1" si="96"/>
        <v>41</v>
      </c>
      <c r="J994" s="25">
        <f ca="1">IF(I994=0,0,COUNTIF(I$19:$I994,C994*10+1))</f>
        <v>100</v>
      </c>
      <c r="K994" s="20">
        <f t="shared" ca="1" si="97"/>
        <v>0</v>
      </c>
      <c r="L994" s="23">
        <f t="shared" ca="1" si="98"/>
        <v>6973</v>
      </c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</row>
    <row r="995" spans="1:44" x14ac:dyDescent="0.2">
      <c r="A995" s="14">
        <f>Daten!A995</f>
        <v>40713</v>
      </c>
      <c r="B995" s="7" t="str">
        <f>Daten!B995</f>
        <v xml:space="preserve">Ohlsdorf                                          </v>
      </c>
      <c r="C995" s="14">
        <f t="shared" si="93"/>
        <v>4</v>
      </c>
      <c r="D995" s="8">
        <f>Daten!E995</f>
        <v>5464</v>
      </c>
      <c r="E995" s="9">
        <f>Daten!D995</f>
        <v>0</v>
      </c>
      <c r="F995" s="8">
        <f t="shared" si="94"/>
        <v>8807.6417910447763</v>
      </c>
      <c r="H995" s="25">
        <f t="shared" ca="1" si="95"/>
        <v>51763</v>
      </c>
      <c r="I995" s="7">
        <f t="shared" ca="1" si="96"/>
        <v>41</v>
      </c>
      <c r="J995" s="25">
        <f ca="1">IF(I995=0,0,COUNTIF(I$19:$I995,C995*10+1))</f>
        <v>101</v>
      </c>
      <c r="K995" s="20">
        <f t="shared" ca="1" si="97"/>
        <v>0</v>
      </c>
      <c r="L995" s="23">
        <f t="shared" ca="1" si="98"/>
        <v>51763</v>
      </c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</row>
    <row r="996" spans="1:44" x14ac:dyDescent="0.2">
      <c r="A996" s="14">
        <f>Daten!A996</f>
        <v>40714</v>
      </c>
      <c r="B996" s="7" t="str">
        <f>Daten!B996</f>
        <v xml:space="preserve">Pinsdorf                                          </v>
      </c>
      <c r="C996" s="14">
        <f t="shared" si="93"/>
        <v>4</v>
      </c>
      <c r="D996" s="8">
        <f>Daten!E996</f>
        <v>4376</v>
      </c>
      <c r="E996" s="9">
        <f>Daten!D996</f>
        <v>0</v>
      </c>
      <c r="F996" s="8">
        <f t="shared" si="94"/>
        <v>7053.8507462686566</v>
      </c>
      <c r="H996" s="25">
        <f t="shared" ca="1" si="95"/>
        <v>41456</v>
      </c>
      <c r="I996" s="7">
        <f t="shared" ca="1" si="96"/>
        <v>41</v>
      </c>
      <c r="J996" s="25">
        <f ca="1">IF(I996=0,0,COUNTIF(I$19:$I996,C996*10+1))</f>
        <v>102</v>
      </c>
      <c r="K996" s="20">
        <f t="shared" ca="1" si="97"/>
        <v>0</v>
      </c>
      <c r="L996" s="23">
        <f t="shared" ca="1" si="98"/>
        <v>41456</v>
      </c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</row>
    <row r="997" spans="1:44" x14ac:dyDescent="0.2">
      <c r="A997" s="14">
        <f>Daten!A997</f>
        <v>40715</v>
      </c>
      <c r="B997" s="7" t="str">
        <f>Daten!B997</f>
        <v xml:space="preserve">Roitham am Traunfall                              </v>
      </c>
      <c r="C997" s="14">
        <f t="shared" si="93"/>
        <v>4</v>
      </c>
      <c r="D997" s="8">
        <f>Daten!E997</f>
        <v>2148</v>
      </c>
      <c r="E997" s="9">
        <f>Daten!D997</f>
        <v>0</v>
      </c>
      <c r="F997" s="8">
        <f t="shared" si="94"/>
        <v>3462.4477611940297</v>
      </c>
      <c r="H997" s="25">
        <f t="shared" ca="1" si="95"/>
        <v>20349</v>
      </c>
      <c r="I997" s="7">
        <f t="shared" ca="1" si="96"/>
        <v>41</v>
      </c>
      <c r="J997" s="25">
        <f ca="1">IF(I997=0,0,COUNTIF(I$19:$I997,C997*10+1))</f>
        <v>103</v>
      </c>
      <c r="K997" s="20">
        <f t="shared" ca="1" si="97"/>
        <v>0</v>
      </c>
      <c r="L997" s="23">
        <f t="shared" ca="1" si="98"/>
        <v>20349</v>
      </c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</row>
    <row r="998" spans="1:44" x14ac:dyDescent="0.2">
      <c r="A998" s="14">
        <f>Daten!A998</f>
        <v>40716</v>
      </c>
      <c r="B998" s="7" t="str">
        <f>Daten!B998</f>
        <v xml:space="preserve">St. Konrad                                        </v>
      </c>
      <c r="C998" s="14">
        <f t="shared" si="93"/>
        <v>4</v>
      </c>
      <c r="D998" s="8">
        <f>Daten!E998</f>
        <v>1174</v>
      </c>
      <c r="E998" s="9">
        <f>Daten!D998</f>
        <v>0</v>
      </c>
      <c r="F998" s="8">
        <f t="shared" si="94"/>
        <v>1892.4179104477612</v>
      </c>
      <c r="H998" s="25">
        <f t="shared" ca="1" si="95"/>
        <v>11122</v>
      </c>
      <c r="I998" s="7">
        <f t="shared" ca="1" si="96"/>
        <v>41</v>
      </c>
      <c r="J998" s="25">
        <f ca="1">IF(I998=0,0,COUNTIF(I$19:$I998,C998*10+1))</f>
        <v>104</v>
      </c>
      <c r="K998" s="20">
        <f t="shared" ca="1" si="97"/>
        <v>0</v>
      </c>
      <c r="L998" s="23">
        <f t="shared" ca="1" si="98"/>
        <v>11122</v>
      </c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</row>
    <row r="999" spans="1:44" x14ac:dyDescent="0.2">
      <c r="A999" s="14">
        <f>Daten!A999</f>
        <v>40717</v>
      </c>
      <c r="B999" s="7" t="str">
        <f>Daten!B999</f>
        <v xml:space="preserve">St. Wolfgang im Salzkammergut                     </v>
      </c>
      <c r="C999" s="14">
        <f t="shared" si="93"/>
        <v>4</v>
      </c>
      <c r="D999" s="8">
        <f>Daten!E999</f>
        <v>2904</v>
      </c>
      <c r="E999" s="9">
        <f>Daten!D999</f>
        <v>0</v>
      </c>
      <c r="F999" s="8">
        <f t="shared" si="94"/>
        <v>4681.0746268656712</v>
      </c>
      <c r="H999" s="25">
        <f t="shared" ca="1" si="95"/>
        <v>27511</v>
      </c>
      <c r="I999" s="7">
        <f t="shared" ca="1" si="96"/>
        <v>41</v>
      </c>
      <c r="J999" s="25">
        <f ca="1">IF(I999=0,0,COUNTIF(I$19:$I999,C999*10+1))</f>
        <v>105</v>
      </c>
      <c r="K999" s="20">
        <f t="shared" ca="1" si="97"/>
        <v>0</v>
      </c>
      <c r="L999" s="23">
        <f t="shared" ca="1" si="98"/>
        <v>27511</v>
      </c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</row>
    <row r="1000" spans="1:44" x14ac:dyDescent="0.2">
      <c r="A1000" s="14">
        <f>Daten!A1000</f>
        <v>40718</v>
      </c>
      <c r="B1000" s="7" t="str">
        <f>Daten!B1000</f>
        <v xml:space="preserve">Traunkirchen                                      </v>
      </c>
      <c r="C1000" s="14">
        <f t="shared" si="93"/>
        <v>4</v>
      </c>
      <c r="D1000" s="8">
        <f>Daten!E1000</f>
        <v>1712</v>
      </c>
      <c r="E1000" s="9">
        <f>Daten!D1000</f>
        <v>0</v>
      </c>
      <c r="F1000" s="8">
        <f t="shared" si="94"/>
        <v>2759.6417910447763</v>
      </c>
      <c r="H1000" s="25">
        <f t="shared" ca="1" si="95"/>
        <v>16219</v>
      </c>
      <c r="I1000" s="7">
        <f t="shared" ca="1" si="96"/>
        <v>41</v>
      </c>
      <c r="J1000" s="25">
        <f ca="1">IF(I1000=0,0,COUNTIF(I$19:$I1000,C1000*10+1))</f>
        <v>106</v>
      </c>
      <c r="K1000" s="20">
        <f t="shared" ca="1" si="97"/>
        <v>0</v>
      </c>
      <c r="L1000" s="23">
        <f t="shared" ca="1" si="98"/>
        <v>16219</v>
      </c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</row>
    <row r="1001" spans="1:44" x14ac:dyDescent="0.2">
      <c r="A1001" s="14">
        <f>Daten!A1001</f>
        <v>40719</v>
      </c>
      <c r="B1001" s="7" t="str">
        <f>Daten!B1001</f>
        <v xml:space="preserve">Scharnstein                                       </v>
      </c>
      <c r="C1001" s="14">
        <f t="shared" si="93"/>
        <v>4</v>
      </c>
      <c r="D1001" s="8">
        <f>Daten!E1001</f>
        <v>4929</v>
      </c>
      <c r="E1001" s="9">
        <f>Daten!D1001</f>
        <v>0</v>
      </c>
      <c r="F1001" s="8">
        <f t="shared" si="94"/>
        <v>7945.2537313432831</v>
      </c>
      <c r="H1001" s="25">
        <f t="shared" ca="1" si="95"/>
        <v>46695</v>
      </c>
      <c r="I1001" s="7">
        <f t="shared" ca="1" si="96"/>
        <v>41</v>
      </c>
      <c r="J1001" s="25">
        <f ca="1">IF(I1001=0,0,COUNTIF(I$19:$I1001,C1001*10+1))</f>
        <v>107</v>
      </c>
      <c r="K1001" s="20">
        <f t="shared" ca="1" si="97"/>
        <v>0</v>
      </c>
      <c r="L1001" s="23">
        <f t="shared" ca="1" si="98"/>
        <v>46695</v>
      </c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</row>
    <row r="1002" spans="1:44" x14ac:dyDescent="0.2">
      <c r="A1002" s="14">
        <f>Daten!A1002</f>
        <v>40720</v>
      </c>
      <c r="B1002" s="7" t="str">
        <f>Daten!B1002</f>
        <v xml:space="preserve">Vorchdorf                                         </v>
      </c>
      <c r="C1002" s="14">
        <f t="shared" si="93"/>
        <v>4</v>
      </c>
      <c r="D1002" s="8">
        <f>Daten!E1002</f>
        <v>7769</v>
      </c>
      <c r="E1002" s="9">
        <f>Daten!D1002</f>
        <v>0</v>
      </c>
      <c r="F1002" s="8">
        <f t="shared" si="94"/>
        <v>12523.164179104477</v>
      </c>
      <c r="H1002" s="25">
        <f t="shared" ca="1" si="95"/>
        <v>73600</v>
      </c>
      <c r="I1002" s="7">
        <f t="shared" ca="1" si="96"/>
        <v>41</v>
      </c>
      <c r="J1002" s="25">
        <f ca="1">IF(I1002=0,0,COUNTIF(I$19:$I1002,C1002*10+1))</f>
        <v>108</v>
      </c>
      <c r="K1002" s="20">
        <f t="shared" ca="1" si="97"/>
        <v>0</v>
      </c>
      <c r="L1002" s="23">
        <f t="shared" ca="1" si="98"/>
        <v>73600</v>
      </c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</row>
    <row r="1003" spans="1:44" x14ac:dyDescent="0.2">
      <c r="A1003" s="14">
        <f>Daten!A1003</f>
        <v>40801</v>
      </c>
      <c r="B1003" s="7" t="str">
        <f>Daten!B1003</f>
        <v xml:space="preserve">Aistersheim                                       </v>
      </c>
      <c r="C1003" s="14">
        <f t="shared" si="93"/>
        <v>4</v>
      </c>
      <c r="D1003" s="8">
        <f>Daten!E1003</f>
        <v>981</v>
      </c>
      <c r="E1003" s="9">
        <f>Daten!D1003</f>
        <v>0</v>
      </c>
      <c r="F1003" s="8">
        <f t="shared" si="94"/>
        <v>1581.3134328358208</v>
      </c>
      <c r="H1003" s="25">
        <f t="shared" ca="1" si="95"/>
        <v>9294</v>
      </c>
      <c r="I1003" s="7">
        <f t="shared" ca="1" si="96"/>
        <v>41</v>
      </c>
      <c r="J1003" s="25">
        <f ca="1">IF(I1003=0,0,COUNTIF(I$19:$I1003,C1003*10+1))</f>
        <v>109</v>
      </c>
      <c r="K1003" s="20">
        <f t="shared" ca="1" si="97"/>
        <v>0</v>
      </c>
      <c r="L1003" s="23">
        <f t="shared" ca="1" si="98"/>
        <v>9294</v>
      </c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</row>
    <row r="1004" spans="1:44" x14ac:dyDescent="0.2">
      <c r="A1004" s="14">
        <f>Daten!A1004</f>
        <v>40802</v>
      </c>
      <c r="B1004" s="7" t="str">
        <f>Daten!B1004</f>
        <v xml:space="preserve">Bad Schallerbach                                  </v>
      </c>
      <c r="C1004" s="14">
        <f t="shared" si="93"/>
        <v>4</v>
      </c>
      <c r="D1004" s="8">
        <f>Daten!E1004</f>
        <v>4549</v>
      </c>
      <c r="E1004" s="9">
        <f>Daten!D1004</f>
        <v>0</v>
      </c>
      <c r="F1004" s="8">
        <f t="shared" si="94"/>
        <v>7332.7164179104475</v>
      </c>
      <c r="H1004" s="25">
        <f t="shared" ca="1" si="95"/>
        <v>43095</v>
      </c>
      <c r="I1004" s="7">
        <f t="shared" ca="1" si="96"/>
        <v>41</v>
      </c>
      <c r="J1004" s="25">
        <f ca="1">IF(I1004=0,0,COUNTIF(I$19:$I1004,C1004*10+1))</f>
        <v>110</v>
      </c>
      <c r="K1004" s="20">
        <f t="shared" ca="1" si="97"/>
        <v>0</v>
      </c>
      <c r="L1004" s="23">
        <f t="shared" ca="1" si="98"/>
        <v>43095</v>
      </c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</row>
    <row r="1005" spans="1:44" x14ac:dyDescent="0.2">
      <c r="A1005" s="14">
        <f>Daten!A1005</f>
        <v>40804</v>
      </c>
      <c r="B1005" s="7" t="str">
        <f>Daten!B1005</f>
        <v xml:space="preserve">Eschenau im Hausruckkreis                         </v>
      </c>
      <c r="C1005" s="14">
        <f t="shared" si="93"/>
        <v>4</v>
      </c>
      <c r="D1005" s="8">
        <f>Daten!E1005</f>
        <v>1061</v>
      </c>
      <c r="E1005" s="9">
        <f>Daten!D1005</f>
        <v>0</v>
      </c>
      <c r="F1005" s="8">
        <f t="shared" si="94"/>
        <v>1710.2686567164178</v>
      </c>
      <c r="H1005" s="25">
        <f t="shared" ca="1" si="95"/>
        <v>10051</v>
      </c>
      <c r="I1005" s="7">
        <f t="shared" ca="1" si="96"/>
        <v>41</v>
      </c>
      <c r="J1005" s="25">
        <f ca="1">IF(I1005=0,0,COUNTIF(I$19:$I1005,C1005*10+1))</f>
        <v>111</v>
      </c>
      <c r="K1005" s="20">
        <f t="shared" ca="1" si="97"/>
        <v>0</v>
      </c>
      <c r="L1005" s="23">
        <f t="shared" ca="1" si="98"/>
        <v>10051</v>
      </c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</row>
    <row r="1006" spans="1:44" x14ac:dyDescent="0.2">
      <c r="A1006" s="14">
        <f>Daten!A1006</f>
        <v>40805</v>
      </c>
      <c r="B1006" s="7" t="str">
        <f>Daten!B1006</f>
        <v xml:space="preserve">Gallspach                                         </v>
      </c>
      <c r="C1006" s="14">
        <f t="shared" si="93"/>
        <v>4</v>
      </c>
      <c r="D1006" s="8">
        <f>Daten!E1006</f>
        <v>2855</v>
      </c>
      <c r="E1006" s="9">
        <f>Daten!D1006</f>
        <v>0</v>
      </c>
      <c r="F1006" s="8">
        <f t="shared" si="94"/>
        <v>4602.0895522388064</v>
      </c>
      <c r="H1006" s="25">
        <f t="shared" ca="1" si="95"/>
        <v>27047</v>
      </c>
      <c r="I1006" s="7">
        <f t="shared" ca="1" si="96"/>
        <v>41</v>
      </c>
      <c r="J1006" s="25">
        <f ca="1">IF(I1006=0,0,COUNTIF(I$19:$I1006,C1006*10+1))</f>
        <v>112</v>
      </c>
      <c r="K1006" s="20">
        <f t="shared" ca="1" si="97"/>
        <v>0</v>
      </c>
      <c r="L1006" s="23">
        <f t="shared" ca="1" si="98"/>
        <v>27047</v>
      </c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</row>
    <row r="1007" spans="1:44" x14ac:dyDescent="0.2">
      <c r="A1007" s="14">
        <f>Daten!A1007</f>
        <v>40806</v>
      </c>
      <c r="B1007" s="7" t="str">
        <f>Daten!B1007</f>
        <v xml:space="preserve">Gaspoltshofen                                     </v>
      </c>
      <c r="C1007" s="14">
        <f t="shared" si="93"/>
        <v>4</v>
      </c>
      <c r="D1007" s="8">
        <f>Daten!E1007</f>
        <v>3616</v>
      </c>
      <c r="E1007" s="9">
        <f>Daten!D1007</f>
        <v>0</v>
      </c>
      <c r="F1007" s="8">
        <f t="shared" si="94"/>
        <v>5828.7761194029854</v>
      </c>
      <c r="H1007" s="25">
        <f t="shared" ca="1" si="95"/>
        <v>34256</v>
      </c>
      <c r="I1007" s="7">
        <f t="shared" ca="1" si="96"/>
        <v>41</v>
      </c>
      <c r="J1007" s="25">
        <f ca="1">IF(I1007=0,0,COUNTIF(I$19:$I1007,C1007*10+1))</f>
        <v>113</v>
      </c>
      <c r="K1007" s="20">
        <f t="shared" ca="1" si="97"/>
        <v>0</v>
      </c>
      <c r="L1007" s="23">
        <f t="shared" ca="1" si="98"/>
        <v>34256</v>
      </c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</row>
    <row r="1008" spans="1:44" x14ac:dyDescent="0.2">
      <c r="A1008" s="14">
        <f>Daten!A1008</f>
        <v>40807</v>
      </c>
      <c r="B1008" s="7" t="str">
        <f>Daten!B1008</f>
        <v xml:space="preserve">Geboltskirchen                                    </v>
      </c>
      <c r="C1008" s="14">
        <f t="shared" si="93"/>
        <v>4</v>
      </c>
      <c r="D1008" s="8">
        <f>Daten!E1008</f>
        <v>1462</v>
      </c>
      <c r="E1008" s="9">
        <f>Daten!D1008</f>
        <v>0</v>
      </c>
      <c r="F1008" s="8">
        <f t="shared" si="94"/>
        <v>2356.6567164179105</v>
      </c>
      <c r="H1008" s="25">
        <f t="shared" ca="1" si="95"/>
        <v>13850</v>
      </c>
      <c r="I1008" s="7">
        <f t="shared" ca="1" si="96"/>
        <v>41</v>
      </c>
      <c r="J1008" s="25">
        <f ca="1">IF(I1008=0,0,COUNTIF(I$19:$I1008,C1008*10+1))</f>
        <v>114</v>
      </c>
      <c r="K1008" s="20">
        <f t="shared" ca="1" si="97"/>
        <v>0</v>
      </c>
      <c r="L1008" s="23">
        <f t="shared" ca="1" si="98"/>
        <v>13850</v>
      </c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</row>
    <row r="1009" spans="1:44" x14ac:dyDescent="0.2">
      <c r="A1009" s="14">
        <f>Daten!A1009</f>
        <v>40808</v>
      </c>
      <c r="B1009" s="7" t="str">
        <f>Daten!B1009</f>
        <v xml:space="preserve">Grieskirchen                                      </v>
      </c>
      <c r="C1009" s="14">
        <f t="shared" si="93"/>
        <v>4</v>
      </c>
      <c r="D1009" s="8">
        <f>Daten!E1009</f>
        <v>5180</v>
      </c>
      <c r="E1009" s="9">
        <f>Daten!D1009</f>
        <v>0</v>
      </c>
      <c r="F1009" s="8">
        <f t="shared" si="94"/>
        <v>8349.8507462686575</v>
      </c>
      <c r="H1009" s="25">
        <f t="shared" ca="1" si="95"/>
        <v>49073</v>
      </c>
      <c r="I1009" s="7">
        <f t="shared" ca="1" si="96"/>
        <v>41</v>
      </c>
      <c r="J1009" s="25">
        <f ca="1">IF(I1009=0,0,COUNTIF(I$19:$I1009,C1009*10+1))</f>
        <v>115</v>
      </c>
      <c r="K1009" s="20">
        <f t="shared" ca="1" si="97"/>
        <v>0</v>
      </c>
      <c r="L1009" s="23">
        <f t="shared" ca="1" si="98"/>
        <v>49073</v>
      </c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</row>
    <row r="1010" spans="1:44" x14ac:dyDescent="0.2">
      <c r="A1010" s="14">
        <f>Daten!A1010</f>
        <v>40809</v>
      </c>
      <c r="B1010" s="7" t="str">
        <f>Daten!B1010</f>
        <v xml:space="preserve">Haag am Hausruck                                  </v>
      </c>
      <c r="C1010" s="14">
        <f t="shared" si="93"/>
        <v>4</v>
      </c>
      <c r="D1010" s="8">
        <f>Daten!E1010</f>
        <v>2291</v>
      </c>
      <c r="E1010" s="9">
        <f>Daten!D1010</f>
        <v>0</v>
      </c>
      <c r="F1010" s="8">
        <f t="shared" si="94"/>
        <v>3692.9552238805968</v>
      </c>
      <c r="H1010" s="25">
        <f t="shared" ca="1" si="95"/>
        <v>21704</v>
      </c>
      <c r="I1010" s="7">
        <f t="shared" ca="1" si="96"/>
        <v>41</v>
      </c>
      <c r="J1010" s="25">
        <f ca="1">IF(I1010=0,0,COUNTIF(I$19:$I1010,C1010*10+1))</f>
        <v>116</v>
      </c>
      <c r="K1010" s="20">
        <f t="shared" ca="1" si="97"/>
        <v>0</v>
      </c>
      <c r="L1010" s="23">
        <f t="shared" ca="1" si="98"/>
        <v>21704</v>
      </c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</row>
    <row r="1011" spans="1:44" x14ac:dyDescent="0.2">
      <c r="A1011" s="14">
        <f>Daten!A1011</f>
        <v>40810</v>
      </c>
      <c r="B1011" s="7" t="str">
        <f>Daten!B1011</f>
        <v xml:space="preserve">Heiligenberg                                      </v>
      </c>
      <c r="C1011" s="14">
        <f t="shared" si="93"/>
        <v>4</v>
      </c>
      <c r="D1011" s="8">
        <f>Daten!E1011</f>
        <v>714</v>
      </c>
      <c r="E1011" s="9">
        <f>Daten!D1011</f>
        <v>0</v>
      </c>
      <c r="F1011" s="8">
        <f t="shared" si="94"/>
        <v>1150.9253731343283</v>
      </c>
      <c r="H1011" s="25">
        <f t="shared" ca="1" si="95"/>
        <v>6764</v>
      </c>
      <c r="I1011" s="7">
        <f t="shared" ca="1" si="96"/>
        <v>41</v>
      </c>
      <c r="J1011" s="25">
        <f ca="1">IF(I1011=0,0,COUNTIF(I$19:$I1011,C1011*10+1))</f>
        <v>117</v>
      </c>
      <c r="K1011" s="20">
        <f t="shared" ca="1" si="97"/>
        <v>0</v>
      </c>
      <c r="L1011" s="23">
        <f t="shared" ca="1" si="98"/>
        <v>6764</v>
      </c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</row>
    <row r="1012" spans="1:44" x14ac:dyDescent="0.2">
      <c r="A1012" s="14">
        <f>Daten!A1012</f>
        <v>40811</v>
      </c>
      <c r="B1012" s="7" t="str">
        <f>Daten!B1012</f>
        <v xml:space="preserve">Hofkirchen an der Trattnach                       </v>
      </c>
      <c r="C1012" s="14">
        <f t="shared" si="93"/>
        <v>4</v>
      </c>
      <c r="D1012" s="8">
        <f>Daten!E1012</f>
        <v>1726</v>
      </c>
      <c r="E1012" s="9">
        <f>Daten!D1012</f>
        <v>0</v>
      </c>
      <c r="F1012" s="8">
        <f t="shared" si="94"/>
        <v>2782.2089552238804</v>
      </c>
      <c r="H1012" s="25">
        <f t="shared" ca="1" si="95"/>
        <v>16351</v>
      </c>
      <c r="I1012" s="7">
        <f t="shared" ca="1" si="96"/>
        <v>41</v>
      </c>
      <c r="J1012" s="25">
        <f ca="1">IF(I1012=0,0,COUNTIF(I$19:$I1012,C1012*10+1))</f>
        <v>118</v>
      </c>
      <c r="K1012" s="20">
        <f t="shared" ca="1" si="97"/>
        <v>0</v>
      </c>
      <c r="L1012" s="23">
        <f t="shared" ca="1" si="98"/>
        <v>16351</v>
      </c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</row>
    <row r="1013" spans="1:44" x14ac:dyDescent="0.2">
      <c r="A1013" s="14">
        <f>Daten!A1013</f>
        <v>40812</v>
      </c>
      <c r="B1013" s="7" t="str">
        <f>Daten!B1013</f>
        <v xml:space="preserve">Kallham                                           </v>
      </c>
      <c r="C1013" s="14">
        <f t="shared" si="93"/>
        <v>4</v>
      </c>
      <c r="D1013" s="8">
        <f>Daten!E1013</f>
        <v>2486</v>
      </c>
      <c r="E1013" s="9">
        <f>Daten!D1013</f>
        <v>0</v>
      </c>
      <c r="F1013" s="8">
        <f t="shared" si="94"/>
        <v>4007.2835820895521</v>
      </c>
      <c r="H1013" s="25">
        <f t="shared" ca="1" si="95"/>
        <v>23551</v>
      </c>
      <c r="I1013" s="7">
        <f t="shared" ca="1" si="96"/>
        <v>41</v>
      </c>
      <c r="J1013" s="25">
        <f ca="1">IF(I1013=0,0,COUNTIF(I$19:$I1013,C1013*10+1))</f>
        <v>119</v>
      </c>
      <c r="K1013" s="20">
        <f t="shared" ca="1" si="97"/>
        <v>0</v>
      </c>
      <c r="L1013" s="23">
        <f t="shared" ca="1" si="98"/>
        <v>23551</v>
      </c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</row>
    <row r="1014" spans="1:44" x14ac:dyDescent="0.2">
      <c r="A1014" s="14">
        <f>Daten!A1014</f>
        <v>40813</v>
      </c>
      <c r="B1014" s="7" t="str">
        <f>Daten!B1014</f>
        <v xml:space="preserve">Kematen am Innbach                                </v>
      </c>
      <c r="C1014" s="14">
        <f t="shared" si="93"/>
        <v>4</v>
      </c>
      <c r="D1014" s="8">
        <f>Daten!E1014</f>
        <v>1425</v>
      </c>
      <c r="E1014" s="9">
        <f>Daten!D1014</f>
        <v>0</v>
      </c>
      <c r="F1014" s="8">
        <f t="shared" si="94"/>
        <v>2297.0149253731342</v>
      </c>
      <c r="H1014" s="25">
        <f t="shared" ca="1" si="95"/>
        <v>13500</v>
      </c>
      <c r="I1014" s="7">
        <f t="shared" ca="1" si="96"/>
        <v>41</v>
      </c>
      <c r="J1014" s="25">
        <f ca="1">IF(I1014=0,0,COUNTIF(I$19:$I1014,C1014*10+1))</f>
        <v>120</v>
      </c>
      <c r="K1014" s="20">
        <f t="shared" ca="1" si="97"/>
        <v>0</v>
      </c>
      <c r="L1014" s="23">
        <f t="shared" ca="1" si="98"/>
        <v>13500</v>
      </c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</row>
    <row r="1015" spans="1:44" x14ac:dyDescent="0.2">
      <c r="A1015" s="14">
        <f>Daten!A1015</f>
        <v>40814</v>
      </c>
      <c r="B1015" s="7" t="str">
        <f>Daten!B1015</f>
        <v xml:space="preserve">Meggenhofen                                       </v>
      </c>
      <c r="C1015" s="14">
        <f t="shared" si="93"/>
        <v>4</v>
      </c>
      <c r="D1015" s="8">
        <f>Daten!E1015</f>
        <v>1554</v>
      </c>
      <c r="E1015" s="9">
        <f>Daten!D1015</f>
        <v>0</v>
      </c>
      <c r="F1015" s="8">
        <f t="shared" si="94"/>
        <v>2504.9552238805968</v>
      </c>
      <c r="H1015" s="25">
        <f t="shared" ca="1" si="95"/>
        <v>14722</v>
      </c>
      <c r="I1015" s="7">
        <f t="shared" ca="1" si="96"/>
        <v>41</v>
      </c>
      <c r="J1015" s="25">
        <f ca="1">IF(I1015=0,0,COUNTIF(I$19:$I1015,C1015*10+1))</f>
        <v>121</v>
      </c>
      <c r="K1015" s="20">
        <f t="shared" ca="1" si="97"/>
        <v>0</v>
      </c>
      <c r="L1015" s="23">
        <f t="shared" ca="1" si="98"/>
        <v>14722</v>
      </c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</row>
    <row r="1016" spans="1:44" x14ac:dyDescent="0.2">
      <c r="A1016" s="14">
        <f>Daten!A1016</f>
        <v>40815</v>
      </c>
      <c r="B1016" s="7" t="str">
        <f>Daten!B1016</f>
        <v xml:space="preserve">Michaelnbach                                      </v>
      </c>
      <c r="C1016" s="14">
        <f t="shared" si="93"/>
        <v>4</v>
      </c>
      <c r="D1016" s="8">
        <f>Daten!E1016</f>
        <v>1306</v>
      </c>
      <c r="E1016" s="9">
        <f>Daten!D1016</f>
        <v>0</v>
      </c>
      <c r="F1016" s="8">
        <f t="shared" si="94"/>
        <v>2105.1940298507461</v>
      </c>
      <c r="H1016" s="25">
        <f t="shared" ca="1" si="95"/>
        <v>12372</v>
      </c>
      <c r="I1016" s="7">
        <f t="shared" ca="1" si="96"/>
        <v>41</v>
      </c>
      <c r="J1016" s="25">
        <f ca="1">IF(I1016=0,0,COUNTIF(I$19:$I1016,C1016*10+1))</f>
        <v>122</v>
      </c>
      <c r="K1016" s="20">
        <f t="shared" ca="1" si="97"/>
        <v>0</v>
      </c>
      <c r="L1016" s="23">
        <f t="shared" ca="1" si="98"/>
        <v>12372</v>
      </c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</row>
    <row r="1017" spans="1:44" x14ac:dyDescent="0.2">
      <c r="A1017" s="14">
        <f>Daten!A1017</f>
        <v>40816</v>
      </c>
      <c r="B1017" s="7" t="str">
        <f>Daten!B1017</f>
        <v xml:space="preserve">Natternbach                                       </v>
      </c>
      <c r="C1017" s="14">
        <f t="shared" si="93"/>
        <v>4</v>
      </c>
      <c r="D1017" s="8">
        <f>Daten!E1017</f>
        <v>2311</v>
      </c>
      <c r="E1017" s="9">
        <f>Daten!D1017</f>
        <v>0</v>
      </c>
      <c r="F1017" s="8">
        <f t="shared" si="94"/>
        <v>3725.1940298507461</v>
      </c>
      <c r="H1017" s="25">
        <f t="shared" ca="1" si="95"/>
        <v>21893</v>
      </c>
      <c r="I1017" s="7">
        <f t="shared" ca="1" si="96"/>
        <v>41</v>
      </c>
      <c r="J1017" s="25">
        <f ca="1">IF(I1017=0,0,COUNTIF(I$19:$I1017,C1017*10+1))</f>
        <v>123</v>
      </c>
      <c r="K1017" s="20">
        <f t="shared" ca="1" si="97"/>
        <v>0</v>
      </c>
      <c r="L1017" s="23">
        <f t="shared" ca="1" si="98"/>
        <v>21893</v>
      </c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</row>
    <row r="1018" spans="1:44" x14ac:dyDescent="0.2">
      <c r="A1018" s="14">
        <f>Daten!A1018</f>
        <v>40817</v>
      </c>
      <c r="B1018" s="7" t="str">
        <f>Daten!B1018</f>
        <v xml:space="preserve">Neukirchen am Walde                               </v>
      </c>
      <c r="C1018" s="14">
        <f t="shared" si="93"/>
        <v>4</v>
      </c>
      <c r="D1018" s="8">
        <f>Daten!E1018</f>
        <v>1661</v>
      </c>
      <c r="E1018" s="9">
        <f>Daten!D1018</f>
        <v>0</v>
      </c>
      <c r="F1018" s="8">
        <f t="shared" si="94"/>
        <v>2677.4328358208954</v>
      </c>
      <c r="H1018" s="25">
        <f t="shared" ca="1" si="95"/>
        <v>15736</v>
      </c>
      <c r="I1018" s="7">
        <f t="shared" ca="1" si="96"/>
        <v>41</v>
      </c>
      <c r="J1018" s="25">
        <f ca="1">IF(I1018=0,0,COUNTIF(I$19:$I1018,C1018*10+1))</f>
        <v>124</v>
      </c>
      <c r="K1018" s="20">
        <f t="shared" ca="1" si="97"/>
        <v>0</v>
      </c>
      <c r="L1018" s="23">
        <f t="shared" ca="1" si="98"/>
        <v>15736</v>
      </c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</row>
    <row r="1019" spans="1:44" x14ac:dyDescent="0.2">
      <c r="A1019" s="14">
        <f>Daten!A1019</f>
        <v>40818</v>
      </c>
      <c r="B1019" s="7" t="str">
        <f>Daten!B1019</f>
        <v xml:space="preserve">Neumarkt im Hausruckkreis                         </v>
      </c>
      <c r="C1019" s="14">
        <f t="shared" si="93"/>
        <v>4</v>
      </c>
      <c r="D1019" s="8">
        <f>Daten!E1019</f>
        <v>1541</v>
      </c>
      <c r="E1019" s="9">
        <f>Daten!D1019</f>
        <v>0</v>
      </c>
      <c r="F1019" s="8">
        <f t="shared" si="94"/>
        <v>2484</v>
      </c>
      <c r="H1019" s="25">
        <f t="shared" ca="1" si="95"/>
        <v>14599</v>
      </c>
      <c r="I1019" s="7">
        <f t="shared" ca="1" si="96"/>
        <v>41</v>
      </c>
      <c r="J1019" s="25">
        <f ca="1">IF(I1019=0,0,COUNTIF(I$19:$I1019,C1019*10+1))</f>
        <v>125</v>
      </c>
      <c r="K1019" s="20">
        <f t="shared" ca="1" si="97"/>
        <v>0</v>
      </c>
      <c r="L1019" s="23">
        <f t="shared" ca="1" si="98"/>
        <v>14599</v>
      </c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</row>
    <row r="1020" spans="1:44" x14ac:dyDescent="0.2">
      <c r="A1020" s="14">
        <f>Daten!A1020</f>
        <v>40820</v>
      </c>
      <c r="B1020" s="7" t="str">
        <f>Daten!B1020</f>
        <v xml:space="preserve">Pötting                                          </v>
      </c>
      <c r="C1020" s="14">
        <f t="shared" si="93"/>
        <v>4</v>
      </c>
      <c r="D1020" s="8">
        <f>Daten!E1020</f>
        <v>562</v>
      </c>
      <c r="E1020" s="9">
        <f>Daten!D1020</f>
        <v>0</v>
      </c>
      <c r="F1020" s="8">
        <f t="shared" si="94"/>
        <v>905.91044776119406</v>
      </c>
      <c r="H1020" s="25">
        <f t="shared" ca="1" si="95"/>
        <v>5324</v>
      </c>
      <c r="I1020" s="7">
        <f t="shared" ca="1" si="96"/>
        <v>41</v>
      </c>
      <c r="J1020" s="25">
        <f ca="1">IF(I1020=0,0,COUNTIF(I$19:$I1020,C1020*10+1))</f>
        <v>126</v>
      </c>
      <c r="K1020" s="20">
        <f t="shared" ca="1" si="97"/>
        <v>0</v>
      </c>
      <c r="L1020" s="23">
        <f t="shared" ca="1" si="98"/>
        <v>5324</v>
      </c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</row>
    <row r="1021" spans="1:44" x14ac:dyDescent="0.2">
      <c r="A1021" s="14">
        <f>Daten!A1021</f>
        <v>40821</v>
      </c>
      <c r="B1021" s="7" t="str">
        <f>Daten!B1021</f>
        <v xml:space="preserve">Pollham                                           </v>
      </c>
      <c r="C1021" s="14">
        <f t="shared" si="93"/>
        <v>4</v>
      </c>
      <c r="D1021" s="8">
        <f>Daten!E1021</f>
        <v>1023</v>
      </c>
      <c r="E1021" s="9">
        <f>Daten!D1021</f>
        <v>0</v>
      </c>
      <c r="F1021" s="8">
        <f t="shared" si="94"/>
        <v>1649.0149253731342</v>
      </c>
      <c r="H1021" s="25">
        <f t="shared" ca="1" si="95"/>
        <v>9691</v>
      </c>
      <c r="I1021" s="7">
        <f t="shared" ca="1" si="96"/>
        <v>41</v>
      </c>
      <c r="J1021" s="25">
        <f ca="1">IF(I1021=0,0,COUNTIF(I$19:$I1021,C1021*10+1))</f>
        <v>127</v>
      </c>
      <c r="K1021" s="20">
        <f t="shared" ca="1" si="97"/>
        <v>0</v>
      </c>
      <c r="L1021" s="23">
        <f t="shared" ca="1" si="98"/>
        <v>9691</v>
      </c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</row>
    <row r="1022" spans="1:44" x14ac:dyDescent="0.2">
      <c r="A1022" s="14">
        <f>Daten!A1022</f>
        <v>40822</v>
      </c>
      <c r="B1022" s="7" t="str">
        <f>Daten!B1022</f>
        <v xml:space="preserve">Pram                                              </v>
      </c>
      <c r="C1022" s="14">
        <f t="shared" si="93"/>
        <v>4</v>
      </c>
      <c r="D1022" s="8">
        <f>Daten!E1022</f>
        <v>1747</v>
      </c>
      <c r="E1022" s="9">
        <f>Daten!D1022</f>
        <v>0</v>
      </c>
      <c r="F1022" s="8">
        <f t="shared" si="94"/>
        <v>2816.0597014925374</v>
      </c>
      <c r="H1022" s="25">
        <f t="shared" ca="1" si="95"/>
        <v>16550</v>
      </c>
      <c r="I1022" s="7">
        <f t="shared" ca="1" si="96"/>
        <v>41</v>
      </c>
      <c r="J1022" s="25">
        <f ca="1">IF(I1022=0,0,COUNTIF(I$19:$I1022,C1022*10+1))</f>
        <v>128</v>
      </c>
      <c r="K1022" s="20">
        <f t="shared" ca="1" si="97"/>
        <v>0</v>
      </c>
      <c r="L1022" s="23">
        <f t="shared" ca="1" si="98"/>
        <v>16550</v>
      </c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</row>
    <row r="1023" spans="1:44" x14ac:dyDescent="0.2">
      <c r="A1023" s="14">
        <f>Daten!A1023</f>
        <v>40823</v>
      </c>
      <c r="B1023" s="7" t="str">
        <f>Daten!B1023</f>
        <v xml:space="preserve">Rottenbach                                        </v>
      </c>
      <c r="C1023" s="14">
        <f t="shared" si="93"/>
        <v>4</v>
      </c>
      <c r="D1023" s="8">
        <f>Daten!E1023</f>
        <v>1137</v>
      </c>
      <c r="E1023" s="9">
        <f>Daten!D1023</f>
        <v>0</v>
      </c>
      <c r="F1023" s="8">
        <f t="shared" si="94"/>
        <v>1832.7761194029852</v>
      </c>
      <c r="H1023" s="25">
        <f t="shared" ca="1" si="95"/>
        <v>10771</v>
      </c>
      <c r="I1023" s="7">
        <f t="shared" ca="1" si="96"/>
        <v>41</v>
      </c>
      <c r="J1023" s="25">
        <f ca="1">IF(I1023=0,0,COUNTIF(I$19:$I1023,C1023*10+1))</f>
        <v>129</v>
      </c>
      <c r="K1023" s="20">
        <f t="shared" ca="1" si="97"/>
        <v>0</v>
      </c>
      <c r="L1023" s="23">
        <f t="shared" ca="1" si="98"/>
        <v>10771</v>
      </c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</row>
    <row r="1024" spans="1:44" x14ac:dyDescent="0.2">
      <c r="A1024" s="14">
        <f>Daten!A1024</f>
        <v>40824</v>
      </c>
      <c r="B1024" s="7" t="str">
        <f>Daten!B1024</f>
        <v xml:space="preserve">St. Agatha                                        </v>
      </c>
      <c r="C1024" s="14">
        <f t="shared" si="93"/>
        <v>4</v>
      </c>
      <c r="D1024" s="8">
        <f>Daten!E1024</f>
        <v>2146</v>
      </c>
      <c r="E1024" s="9">
        <f>Daten!D1024</f>
        <v>0</v>
      </c>
      <c r="F1024" s="8">
        <f t="shared" si="94"/>
        <v>3459.2238805970151</v>
      </c>
      <c r="H1024" s="25">
        <f t="shared" ca="1" si="95"/>
        <v>20330</v>
      </c>
      <c r="I1024" s="7">
        <f t="shared" ca="1" si="96"/>
        <v>41</v>
      </c>
      <c r="J1024" s="25">
        <f ca="1">IF(I1024=0,0,COUNTIF(I$19:$I1024,C1024*10+1))</f>
        <v>130</v>
      </c>
      <c r="K1024" s="20">
        <f t="shared" ca="1" si="97"/>
        <v>0</v>
      </c>
      <c r="L1024" s="23">
        <f t="shared" ca="1" si="98"/>
        <v>20330</v>
      </c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</row>
    <row r="1025" spans="1:44" x14ac:dyDescent="0.2">
      <c r="A1025" s="14">
        <f>Daten!A1025</f>
        <v>40825</v>
      </c>
      <c r="B1025" s="7" t="str">
        <f>Daten!B1025</f>
        <v xml:space="preserve">St. Georgen bei Grieskirchen                      </v>
      </c>
      <c r="C1025" s="14">
        <f t="shared" si="93"/>
        <v>4</v>
      </c>
      <c r="D1025" s="8">
        <f>Daten!E1025</f>
        <v>1315</v>
      </c>
      <c r="E1025" s="9">
        <f>Daten!D1025</f>
        <v>0</v>
      </c>
      <c r="F1025" s="8">
        <f t="shared" si="94"/>
        <v>2119.7014925373132</v>
      </c>
      <c r="H1025" s="25">
        <f t="shared" ca="1" si="95"/>
        <v>12458</v>
      </c>
      <c r="I1025" s="7">
        <f t="shared" ca="1" si="96"/>
        <v>41</v>
      </c>
      <c r="J1025" s="25">
        <f ca="1">IF(I1025=0,0,COUNTIF(I$19:$I1025,C1025*10+1))</f>
        <v>131</v>
      </c>
      <c r="K1025" s="20">
        <f t="shared" ca="1" si="97"/>
        <v>0</v>
      </c>
      <c r="L1025" s="23">
        <f t="shared" ca="1" si="98"/>
        <v>12458</v>
      </c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</row>
    <row r="1026" spans="1:44" x14ac:dyDescent="0.2">
      <c r="A1026" s="14">
        <f>Daten!A1026</f>
        <v>40826</v>
      </c>
      <c r="B1026" s="7" t="str">
        <f>Daten!B1026</f>
        <v xml:space="preserve">St. Thomas                                        </v>
      </c>
      <c r="C1026" s="14">
        <f t="shared" si="93"/>
        <v>4</v>
      </c>
      <c r="D1026" s="8">
        <f>Daten!E1026</f>
        <v>581</v>
      </c>
      <c r="E1026" s="9">
        <f>Daten!D1026</f>
        <v>0</v>
      </c>
      <c r="F1026" s="8">
        <f t="shared" si="94"/>
        <v>936.53731343283584</v>
      </c>
      <c r="H1026" s="25">
        <f t="shared" ca="1" si="95"/>
        <v>5504</v>
      </c>
      <c r="I1026" s="7">
        <f t="shared" ca="1" si="96"/>
        <v>41</v>
      </c>
      <c r="J1026" s="25">
        <f ca="1">IF(I1026=0,0,COUNTIF(I$19:$I1026,C1026*10+1))</f>
        <v>132</v>
      </c>
      <c r="K1026" s="20">
        <f t="shared" ca="1" si="97"/>
        <v>0</v>
      </c>
      <c r="L1026" s="23">
        <f t="shared" ca="1" si="98"/>
        <v>5504</v>
      </c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</row>
    <row r="1027" spans="1:44" x14ac:dyDescent="0.2">
      <c r="A1027" s="14">
        <f>Daten!A1027</f>
        <v>40827</v>
      </c>
      <c r="B1027" s="7" t="str">
        <f>Daten!B1027</f>
        <v xml:space="preserve">Schlüßlberg                                     </v>
      </c>
      <c r="C1027" s="14">
        <f t="shared" si="93"/>
        <v>4</v>
      </c>
      <c r="D1027" s="8">
        <f>Daten!E1027</f>
        <v>3078</v>
      </c>
      <c r="E1027" s="9">
        <f>Daten!D1027</f>
        <v>0</v>
      </c>
      <c r="F1027" s="8">
        <f t="shared" si="94"/>
        <v>4961.5522388059699</v>
      </c>
      <c r="H1027" s="25">
        <f t="shared" ca="1" si="95"/>
        <v>29160</v>
      </c>
      <c r="I1027" s="7">
        <f t="shared" ca="1" si="96"/>
        <v>41</v>
      </c>
      <c r="J1027" s="25">
        <f ca="1">IF(I1027=0,0,COUNTIF(I$19:$I1027,C1027*10+1))</f>
        <v>133</v>
      </c>
      <c r="K1027" s="20">
        <f t="shared" ca="1" si="97"/>
        <v>0</v>
      </c>
      <c r="L1027" s="23">
        <f t="shared" ca="1" si="98"/>
        <v>29160</v>
      </c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</row>
    <row r="1028" spans="1:44" x14ac:dyDescent="0.2">
      <c r="A1028" s="14">
        <f>Daten!A1028</f>
        <v>40828</v>
      </c>
      <c r="B1028" s="7" t="str">
        <f>Daten!B1028</f>
        <v xml:space="preserve">Steegen                                           </v>
      </c>
      <c r="C1028" s="14">
        <f t="shared" si="93"/>
        <v>4</v>
      </c>
      <c r="D1028" s="8">
        <f>Daten!E1028</f>
        <v>1097</v>
      </c>
      <c r="E1028" s="9">
        <f>Daten!D1028</f>
        <v>0</v>
      </c>
      <c r="F1028" s="8">
        <f t="shared" si="94"/>
        <v>1768.2985074626865</v>
      </c>
      <c r="H1028" s="25">
        <f t="shared" ca="1" si="95"/>
        <v>10392</v>
      </c>
      <c r="I1028" s="7">
        <f t="shared" ca="1" si="96"/>
        <v>41</v>
      </c>
      <c r="J1028" s="25">
        <f ca="1">IF(I1028=0,0,COUNTIF(I$19:$I1028,C1028*10+1))</f>
        <v>134</v>
      </c>
      <c r="K1028" s="20">
        <f t="shared" ca="1" si="97"/>
        <v>0</v>
      </c>
      <c r="L1028" s="23">
        <f t="shared" ca="1" si="98"/>
        <v>10392</v>
      </c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</row>
    <row r="1029" spans="1:44" x14ac:dyDescent="0.2">
      <c r="A1029" s="14">
        <f>Daten!A1029</f>
        <v>40829</v>
      </c>
      <c r="B1029" s="7" t="str">
        <f>Daten!B1029</f>
        <v xml:space="preserve">Taufkirchen an der Trattnach                      </v>
      </c>
      <c r="C1029" s="14">
        <f t="shared" si="93"/>
        <v>4</v>
      </c>
      <c r="D1029" s="8">
        <f>Daten!E1029</f>
        <v>1958</v>
      </c>
      <c r="E1029" s="9">
        <f>Daten!D1029</f>
        <v>0</v>
      </c>
      <c r="F1029" s="8">
        <f t="shared" si="94"/>
        <v>3156.1791044776119</v>
      </c>
      <c r="H1029" s="25">
        <f t="shared" ca="1" si="95"/>
        <v>18549</v>
      </c>
      <c r="I1029" s="7">
        <f t="shared" ca="1" si="96"/>
        <v>41</v>
      </c>
      <c r="J1029" s="25">
        <f ca="1">IF(I1029=0,0,COUNTIF(I$19:$I1029,C1029*10+1))</f>
        <v>135</v>
      </c>
      <c r="K1029" s="20">
        <f t="shared" ca="1" si="97"/>
        <v>0</v>
      </c>
      <c r="L1029" s="23">
        <f t="shared" ca="1" si="98"/>
        <v>18549</v>
      </c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</row>
    <row r="1030" spans="1:44" x14ac:dyDescent="0.2">
      <c r="A1030" s="14">
        <f>Daten!A1030</f>
        <v>40830</v>
      </c>
      <c r="B1030" s="7" t="str">
        <f>Daten!B1030</f>
        <v xml:space="preserve">Tollet                                            </v>
      </c>
      <c r="C1030" s="14">
        <f t="shared" si="93"/>
        <v>4</v>
      </c>
      <c r="D1030" s="8">
        <f>Daten!E1030</f>
        <v>950</v>
      </c>
      <c r="E1030" s="9">
        <f>Daten!D1030</f>
        <v>0</v>
      </c>
      <c r="F1030" s="8">
        <f t="shared" si="94"/>
        <v>1531.3432835820895</v>
      </c>
      <c r="H1030" s="25">
        <f t="shared" ca="1" si="95"/>
        <v>9000</v>
      </c>
      <c r="I1030" s="7">
        <f t="shared" ca="1" si="96"/>
        <v>41</v>
      </c>
      <c r="J1030" s="25">
        <f ca="1">IF(I1030=0,0,COUNTIF(I$19:$I1030,C1030*10+1))</f>
        <v>136</v>
      </c>
      <c r="K1030" s="20">
        <f t="shared" ca="1" si="97"/>
        <v>0</v>
      </c>
      <c r="L1030" s="23">
        <f t="shared" ca="1" si="98"/>
        <v>9000</v>
      </c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</row>
    <row r="1031" spans="1:44" x14ac:dyDescent="0.2">
      <c r="A1031" s="14">
        <f>Daten!A1031</f>
        <v>40831</v>
      </c>
      <c r="B1031" s="7" t="str">
        <f>Daten!B1031</f>
        <v xml:space="preserve">Waizenkirchen                                     </v>
      </c>
      <c r="C1031" s="14">
        <f t="shared" si="93"/>
        <v>4</v>
      </c>
      <c r="D1031" s="8">
        <f>Daten!E1031</f>
        <v>3830</v>
      </c>
      <c r="E1031" s="9">
        <f>Daten!D1031</f>
        <v>0</v>
      </c>
      <c r="F1031" s="8">
        <f t="shared" si="94"/>
        <v>6173.7313432835817</v>
      </c>
      <c r="H1031" s="25">
        <f t="shared" ca="1" si="95"/>
        <v>36284</v>
      </c>
      <c r="I1031" s="7">
        <f t="shared" ca="1" si="96"/>
        <v>41</v>
      </c>
      <c r="J1031" s="25">
        <f ca="1">IF(I1031=0,0,COUNTIF(I$19:$I1031,C1031*10+1))</f>
        <v>137</v>
      </c>
      <c r="K1031" s="20">
        <f t="shared" ca="1" si="97"/>
        <v>0</v>
      </c>
      <c r="L1031" s="23">
        <f t="shared" ca="1" si="98"/>
        <v>36284</v>
      </c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</row>
    <row r="1032" spans="1:44" x14ac:dyDescent="0.2">
      <c r="A1032" s="14">
        <f>Daten!A1032</f>
        <v>40832</v>
      </c>
      <c r="B1032" s="7" t="str">
        <f>Daten!B1032</f>
        <v xml:space="preserve">Wallern an der Trattnach                          </v>
      </c>
      <c r="C1032" s="14">
        <f t="shared" si="93"/>
        <v>4</v>
      </c>
      <c r="D1032" s="8">
        <f>Daten!E1032</f>
        <v>3106</v>
      </c>
      <c r="E1032" s="9">
        <f>Daten!D1032</f>
        <v>0</v>
      </c>
      <c r="F1032" s="8">
        <f t="shared" si="94"/>
        <v>5006.686567164179</v>
      </c>
      <c r="H1032" s="25">
        <f t="shared" ca="1" si="95"/>
        <v>29425</v>
      </c>
      <c r="I1032" s="7">
        <f t="shared" ca="1" si="96"/>
        <v>41</v>
      </c>
      <c r="J1032" s="25">
        <f ca="1">IF(I1032=0,0,COUNTIF(I$19:$I1032,C1032*10+1))</f>
        <v>138</v>
      </c>
      <c r="K1032" s="20">
        <f t="shared" ca="1" si="97"/>
        <v>0</v>
      </c>
      <c r="L1032" s="23">
        <f t="shared" ca="1" si="98"/>
        <v>29425</v>
      </c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</row>
    <row r="1033" spans="1:44" x14ac:dyDescent="0.2">
      <c r="A1033" s="14">
        <f>Daten!A1033</f>
        <v>40833</v>
      </c>
      <c r="B1033" s="7" t="str">
        <f>Daten!B1033</f>
        <v xml:space="preserve">Weibern                                           </v>
      </c>
      <c r="C1033" s="14">
        <f t="shared" si="93"/>
        <v>4</v>
      </c>
      <c r="D1033" s="8">
        <f>Daten!E1033</f>
        <v>1689</v>
      </c>
      <c r="E1033" s="9">
        <f>Daten!D1033</f>
        <v>0</v>
      </c>
      <c r="F1033" s="8">
        <f t="shared" si="94"/>
        <v>2722.5671641791046</v>
      </c>
      <c r="H1033" s="25">
        <f t="shared" ca="1" si="95"/>
        <v>16001</v>
      </c>
      <c r="I1033" s="7">
        <f t="shared" ca="1" si="96"/>
        <v>41</v>
      </c>
      <c r="J1033" s="25">
        <f ca="1">IF(I1033=0,0,COUNTIF(I$19:$I1033,C1033*10+1))</f>
        <v>139</v>
      </c>
      <c r="K1033" s="20">
        <f t="shared" ca="1" si="97"/>
        <v>0</v>
      </c>
      <c r="L1033" s="23">
        <f t="shared" ca="1" si="98"/>
        <v>16001</v>
      </c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</row>
    <row r="1034" spans="1:44" x14ac:dyDescent="0.2">
      <c r="A1034" s="14">
        <f>Daten!A1034</f>
        <v>40834</v>
      </c>
      <c r="B1034" s="7" t="str">
        <f>Daten!B1034</f>
        <v xml:space="preserve">Wendling                                          </v>
      </c>
      <c r="C1034" s="14">
        <f t="shared" si="93"/>
        <v>4</v>
      </c>
      <c r="D1034" s="8">
        <f>Daten!E1034</f>
        <v>893</v>
      </c>
      <c r="E1034" s="9">
        <f>Daten!D1034</f>
        <v>0</v>
      </c>
      <c r="F1034" s="8">
        <f t="shared" si="94"/>
        <v>1439.4626865671642</v>
      </c>
      <c r="H1034" s="25">
        <f t="shared" ca="1" si="95"/>
        <v>8460</v>
      </c>
      <c r="I1034" s="7">
        <f t="shared" ca="1" si="96"/>
        <v>41</v>
      </c>
      <c r="J1034" s="25">
        <f ca="1">IF(I1034=0,0,COUNTIF(I$19:$I1034,C1034*10+1))</f>
        <v>140</v>
      </c>
      <c r="K1034" s="20">
        <f t="shared" ca="1" si="97"/>
        <v>0</v>
      </c>
      <c r="L1034" s="23">
        <f t="shared" ca="1" si="98"/>
        <v>8460</v>
      </c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</row>
    <row r="1035" spans="1:44" x14ac:dyDescent="0.2">
      <c r="A1035" s="14">
        <f>Daten!A1035</f>
        <v>40835</v>
      </c>
      <c r="B1035" s="7" t="str">
        <f>Daten!B1035</f>
        <v xml:space="preserve">Peuerbach                                         </v>
      </c>
      <c r="C1035" s="14">
        <f t="shared" si="93"/>
        <v>4</v>
      </c>
      <c r="D1035" s="8">
        <f>Daten!E1035</f>
        <v>4703</v>
      </c>
      <c r="E1035" s="9">
        <f>Daten!D1035</f>
        <v>0</v>
      </c>
      <c r="F1035" s="8">
        <f t="shared" si="94"/>
        <v>7580.9552238805973</v>
      </c>
      <c r="H1035" s="25">
        <f t="shared" ca="1" si="95"/>
        <v>44554</v>
      </c>
      <c r="I1035" s="7">
        <f t="shared" ca="1" si="96"/>
        <v>41</v>
      </c>
      <c r="J1035" s="25">
        <f ca="1">IF(I1035=0,0,COUNTIF(I$19:$I1035,C1035*10+1))</f>
        <v>141</v>
      </c>
      <c r="K1035" s="20">
        <f t="shared" ca="1" si="97"/>
        <v>0</v>
      </c>
      <c r="L1035" s="23">
        <f t="shared" ca="1" si="98"/>
        <v>44554</v>
      </c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</row>
    <row r="1036" spans="1:44" x14ac:dyDescent="0.2">
      <c r="A1036" s="14">
        <f>Daten!A1036</f>
        <v>40901</v>
      </c>
      <c r="B1036" s="7" t="str">
        <f>Daten!B1036</f>
        <v xml:space="preserve">Edlbach                                           </v>
      </c>
      <c r="C1036" s="14">
        <f t="shared" si="93"/>
        <v>4</v>
      </c>
      <c r="D1036" s="8">
        <f>Daten!E1036</f>
        <v>652</v>
      </c>
      <c r="E1036" s="9">
        <f>Daten!D1036</f>
        <v>0</v>
      </c>
      <c r="F1036" s="8">
        <f t="shared" si="94"/>
        <v>1050.9850746268658</v>
      </c>
      <c r="H1036" s="25">
        <f t="shared" ca="1" si="95"/>
        <v>6177</v>
      </c>
      <c r="I1036" s="7">
        <f t="shared" ca="1" si="96"/>
        <v>41</v>
      </c>
      <c r="J1036" s="25">
        <f ca="1">IF(I1036=0,0,COUNTIF(I$19:$I1036,C1036*10+1))</f>
        <v>142</v>
      </c>
      <c r="K1036" s="20">
        <f t="shared" ca="1" si="97"/>
        <v>0</v>
      </c>
      <c r="L1036" s="23">
        <f t="shared" ca="1" si="98"/>
        <v>6177</v>
      </c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</row>
    <row r="1037" spans="1:44" x14ac:dyDescent="0.2">
      <c r="A1037" s="14">
        <f>Daten!A1037</f>
        <v>40902</v>
      </c>
      <c r="B1037" s="7" t="str">
        <f>Daten!B1037</f>
        <v xml:space="preserve">Grünburg                                         </v>
      </c>
      <c r="C1037" s="14">
        <f t="shared" si="93"/>
        <v>4</v>
      </c>
      <c r="D1037" s="8">
        <f>Daten!E1037</f>
        <v>3869</v>
      </c>
      <c r="E1037" s="9">
        <f>Daten!D1037</f>
        <v>0</v>
      </c>
      <c r="F1037" s="8">
        <f t="shared" si="94"/>
        <v>6236.5970149253735</v>
      </c>
      <c r="H1037" s="25">
        <f t="shared" ca="1" si="95"/>
        <v>36653</v>
      </c>
      <c r="I1037" s="7">
        <f t="shared" ca="1" si="96"/>
        <v>41</v>
      </c>
      <c r="J1037" s="25">
        <f ca="1">IF(I1037=0,0,COUNTIF(I$19:$I1037,C1037*10+1))</f>
        <v>143</v>
      </c>
      <c r="K1037" s="20">
        <f t="shared" ca="1" si="97"/>
        <v>0</v>
      </c>
      <c r="L1037" s="23">
        <f t="shared" ca="1" si="98"/>
        <v>36653</v>
      </c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</row>
    <row r="1038" spans="1:44" x14ac:dyDescent="0.2">
      <c r="A1038" s="14">
        <f>Daten!A1038</f>
        <v>40903</v>
      </c>
      <c r="B1038" s="7" t="str">
        <f>Daten!B1038</f>
        <v xml:space="preserve">Hinterstoder                                      </v>
      </c>
      <c r="C1038" s="14">
        <f t="shared" si="93"/>
        <v>4</v>
      </c>
      <c r="D1038" s="8">
        <f>Daten!E1038</f>
        <v>865</v>
      </c>
      <c r="E1038" s="9">
        <f>Daten!D1038</f>
        <v>0</v>
      </c>
      <c r="F1038" s="8">
        <f t="shared" si="94"/>
        <v>1394.3283582089553</v>
      </c>
      <c r="H1038" s="25">
        <f t="shared" ca="1" si="95"/>
        <v>8195</v>
      </c>
      <c r="I1038" s="7">
        <f t="shared" ca="1" si="96"/>
        <v>41</v>
      </c>
      <c r="J1038" s="25">
        <f ca="1">IF(I1038=0,0,COUNTIF(I$19:$I1038,C1038*10+1))</f>
        <v>144</v>
      </c>
      <c r="K1038" s="20">
        <f t="shared" ca="1" si="97"/>
        <v>0</v>
      </c>
      <c r="L1038" s="23">
        <f t="shared" ca="1" si="98"/>
        <v>8195</v>
      </c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</row>
    <row r="1039" spans="1:44" x14ac:dyDescent="0.2">
      <c r="A1039" s="14">
        <f>Daten!A1039</f>
        <v>40904</v>
      </c>
      <c r="B1039" s="7" t="str">
        <f>Daten!B1039</f>
        <v xml:space="preserve">Inzersdorf im Kremstal                            </v>
      </c>
      <c r="C1039" s="14">
        <f t="shared" si="93"/>
        <v>4</v>
      </c>
      <c r="D1039" s="8">
        <f>Daten!E1039</f>
        <v>1929</v>
      </c>
      <c r="E1039" s="9">
        <f>Daten!D1039</f>
        <v>0</v>
      </c>
      <c r="F1039" s="8">
        <f t="shared" si="94"/>
        <v>3109.4328358208954</v>
      </c>
      <c r="H1039" s="25">
        <f t="shared" ca="1" si="95"/>
        <v>18274</v>
      </c>
      <c r="I1039" s="7">
        <f t="shared" ca="1" si="96"/>
        <v>41</v>
      </c>
      <c r="J1039" s="25">
        <f ca="1">IF(I1039=0,0,COUNTIF(I$19:$I1039,C1039*10+1))</f>
        <v>145</v>
      </c>
      <c r="K1039" s="20">
        <f t="shared" ca="1" si="97"/>
        <v>0</v>
      </c>
      <c r="L1039" s="23">
        <f t="shared" ca="1" si="98"/>
        <v>18274</v>
      </c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</row>
    <row r="1040" spans="1:44" x14ac:dyDescent="0.2">
      <c r="A1040" s="14">
        <f>Daten!A1040</f>
        <v>40905</v>
      </c>
      <c r="B1040" s="7" t="str">
        <f>Daten!B1040</f>
        <v xml:space="preserve">Kirchdorf an der Krems                            </v>
      </c>
      <c r="C1040" s="14">
        <f t="shared" si="93"/>
        <v>4</v>
      </c>
      <c r="D1040" s="8">
        <f>Daten!E1040</f>
        <v>4972</v>
      </c>
      <c r="E1040" s="9">
        <f>Daten!D1040</f>
        <v>0</v>
      </c>
      <c r="F1040" s="8">
        <f t="shared" si="94"/>
        <v>8014.5671641791041</v>
      </c>
      <c r="H1040" s="25">
        <f t="shared" ca="1" si="95"/>
        <v>47102</v>
      </c>
      <c r="I1040" s="7">
        <f t="shared" ca="1" si="96"/>
        <v>41</v>
      </c>
      <c r="J1040" s="25">
        <f ca="1">IF(I1040=0,0,COUNTIF(I$19:$I1040,C1040*10+1))</f>
        <v>146</v>
      </c>
      <c r="K1040" s="20">
        <f t="shared" ca="1" si="97"/>
        <v>0</v>
      </c>
      <c r="L1040" s="23">
        <f t="shared" ca="1" si="98"/>
        <v>47102</v>
      </c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</row>
    <row r="1041" spans="1:44" x14ac:dyDescent="0.2">
      <c r="A1041" s="14">
        <f>Daten!A1041</f>
        <v>40906</v>
      </c>
      <c r="B1041" s="7" t="str">
        <f>Daten!B1041</f>
        <v xml:space="preserve">Klaus an der Pyhrnbahn                            </v>
      </c>
      <c r="C1041" s="14">
        <f t="shared" si="93"/>
        <v>4</v>
      </c>
      <c r="D1041" s="8">
        <f>Daten!E1041</f>
        <v>1133</v>
      </c>
      <c r="E1041" s="9">
        <f>Daten!D1041</f>
        <v>0</v>
      </c>
      <c r="F1041" s="8">
        <f t="shared" si="94"/>
        <v>1826.3283582089553</v>
      </c>
      <c r="H1041" s="25">
        <f t="shared" ca="1" si="95"/>
        <v>10734</v>
      </c>
      <c r="I1041" s="7">
        <f t="shared" ca="1" si="96"/>
        <v>41</v>
      </c>
      <c r="J1041" s="25">
        <f ca="1">IF(I1041=0,0,COUNTIF(I$19:$I1041,C1041*10+1))</f>
        <v>147</v>
      </c>
      <c r="K1041" s="20">
        <f t="shared" ca="1" si="97"/>
        <v>0</v>
      </c>
      <c r="L1041" s="23">
        <f t="shared" ca="1" si="98"/>
        <v>10734</v>
      </c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</row>
    <row r="1042" spans="1:44" x14ac:dyDescent="0.2">
      <c r="A1042" s="14">
        <f>Daten!A1042</f>
        <v>40907</v>
      </c>
      <c r="B1042" s="7" t="str">
        <f>Daten!B1042</f>
        <v xml:space="preserve">Kremsmünster                                     </v>
      </c>
      <c r="C1042" s="14">
        <f t="shared" si="93"/>
        <v>4</v>
      </c>
      <c r="D1042" s="8">
        <f>Daten!E1042</f>
        <v>7031</v>
      </c>
      <c r="E1042" s="9">
        <f>Daten!D1042</f>
        <v>0</v>
      </c>
      <c r="F1042" s="8">
        <f t="shared" si="94"/>
        <v>11333.552238805971</v>
      </c>
      <c r="H1042" s="25">
        <f t="shared" ca="1" si="95"/>
        <v>66608</v>
      </c>
      <c r="I1042" s="7">
        <f t="shared" ca="1" si="96"/>
        <v>41</v>
      </c>
      <c r="J1042" s="25">
        <f ca="1">IF(I1042=0,0,COUNTIF(I$19:$I1042,C1042*10+1))</f>
        <v>148</v>
      </c>
      <c r="K1042" s="20">
        <f t="shared" ca="1" si="97"/>
        <v>0</v>
      </c>
      <c r="L1042" s="23">
        <f t="shared" ca="1" si="98"/>
        <v>66608</v>
      </c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</row>
    <row r="1043" spans="1:44" x14ac:dyDescent="0.2">
      <c r="A1043" s="14">
        <f>Daten!A1043</f>
        <v>40908</v>
      </c>
      <c r="B1043" s="7" t="str">
        <f>Daten!B1043</f>
        <v xml:space="preserve">Micheldorf in Oberösterreich                     </v>
      </c>
      <c r="C1043" s="14">
        <f t="shared" ref="C1043:C1106" si="99">INT(A1043/10000)</f>
        <v>4</v>
      </c>
      <c r="D1043" s="8">
        <f>Daten!E1043</f>
        <v>5993</v>
      </c>
      <c r="E1043" s="9">
        <f>Daten!D1043</f>
        <v>0</v>
      </c>
      <c r="F1043" s="8">
        <f t="shared" ref="F1043:F1106" si="100">IF(AND(E1043=1,D1043&lt;=20000),D1043*2,IF(D1043&lt;=10000,D1043*(1+41/67),IF(D1043&lt;=20000,D1043*(1+2/3),IF(D1043&lt;=50000,D1043*(2),D1043*(2+1/3))))+IF(AND(D1043&gt;9000,D1043&lt;=10000),(D1043-9000)*(110/201),0)+IF(AND(D1043&gt;18000,D1043&lt;=20000),(D1043-18000)*(3+1/3),0)+IF(AND(D1043&gt;45000,D1043&lt;=50000),(D1043-45000)*(3+1/3),0))</f>
        <v>9660.3582089552237</v>
      </c>
      <c r="H1043" s="25">
        <f t="shared" ref="H1043:H1106" ca="1" si="101">ROUND(OFFSET($G$6,C1043,0)/OFFSET($F$6,C1043,0)*F1043,0)</f>
        <v>56775</v>
      </c>
      <c r="I1043" s="7">
        <f t="shared" ref="I1043:I1106" ca="1" si="102">IF(H1043&gt;0,C1043*10+1,0)</f>
        <v>41</v>
      </c>
      <c r="J1043" s="25">
        <f ca="1">IF(I1043=0,0,COUNTIF(I$19:$I1043,C1043*10+1))</f>
        <v>149</v>
      </c>
      <c r="K1043" s="20">
        <f t="shared" ref="K1043:K1106" ca="1" si="103">IF(J1043=1,OFFSET($G$6,C1043,0)-OFFSET($H$6,C1043,0),0)</f>
        <v>0</v>
      </c>
      <c r="L1043" s="23">
        <f t="shared" ref="L1043:L1106" ca="1" si="104">H1043+K1043</f>
        <v>56775</v>
      </c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</row>
    <row r="1044" spans="1:44" x14ac:dyDescent="0.2">
      <c r="A1044" s="14">
        <f>Daten!A1044</f>
        <v>40909</v>
      </c>
      <c r="B1044" s="7" t="str">
        <f>Daten!B1044</f>
        <v xml:space="preserve">Molln                                             </v>
      </c>
      <c r="C1044" s="14">
        <f t="shared" si="99"/>
        <v>4</v>
      </c>
      <c r="D1044" s="8">
        <f>Daten!E1044</f>
        <v>3666</v>
      </c>
      <c r="E1044" s="9">
        <f>Daten!D1044</f>
        <v>0</v>
      </c>
      <c r="F1044" s="8">
        <f t="shared" si="100"/>
        <v>5909.373134328358</v>
      </c>
      <c r="H1044" s="25">
        <f t="shared" ca="1" si="101"/>
        <v>34730</v>
      </c>
      <c r="I1044" s="7">
        <f t="shared" ca="1" si="102"/>
        <v>41</v>
      </c>
      <c r="J1044" s="25">
        <f ca="1">IF(I1044=0,0,COUNTIF(I$19:$I1044,C1044*10+1))</f>
        <v>150</v>
      </c>
      <c r="K1044" s="20">
        <f t="shared" ca="1" si="103"/>
        <v>0</v>
      </c>
      <c r="L1044" s="23">
        <f t="shared" ca="1" si="104"/>
        <v>34730</v>
      </c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</row>
    <row r="1045" spans="1:44" x14ac:dyDescent="0.2">
      <c r="A1045" s="14">
        <f>Daten!A1045</f>
        <v>40910</v>
      </c>
      <c r="B1045" s="7" t="str">
        <f>Daten!B1045</f>
        <v xml:space="preserve">Nußbach                                          </v>
      </c>
      <c r="C1045" s="14">
        <f t="shared" si="99"/>
        <v>4</v>
      </c>
      <c r="D1045" s="8">
        <f>Daten!E1045</f>
        <v>2301</v>
      </c>
      <c r="E1045" s="9">
        <f>Daten!D1045</f>
        <v>0</v>
      </c>
      <c r="F1045" s="8">
        <f t="shared" si="100"/>
        <v>3709.0746268656717</v>
      </c>
      <c r="H1045" s="25">
        <f t="shared" ca="1" si="101"/>
        <v>21799</v>
      </c>
      <c r="I1045" s="7">
        <f t="shared" ca="1" si="102"/>
        <v>41</v>
      </c>
      <c r="J1045" s="25">
        <f ca="1">IF(I1045=0,0,COUNTIF(I$19:$I1045,C1045*10+1))</f>
        <v>151</v>
      </c>
      <c r="K1045" s="20">
        <f t="shared" ca="1" si="103"/>
        <v>0</v>
      </c>
      <c r="L1045" s="23">
        <f t="shared" ca="1" si="104"/>
        <v>21799</v>
      </c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</row>
    <row r="1046" spans="1:44" x14ac:dyDescent="0.2">
      <c r="A1046" s="14">
        <f>Daten!A1046</f>
        <v>40911</v>
      </c>
      <c r="B1046" s="7" t="str">
        <f>Daten!B1046</f>
        <v xml:space="preserve">Oberschlierbach                                   </v>
      </c>
      <c r="C1046" s="14">
        <f t="shared" si="99"/>
        <v>4</v>
      </c>
      <c r="D1046" s="8">
        <f>Daten!E1046</f>
        <v>479</v>
      </c>
      <c r="E1046" s="9">
        <f>Daten!D1046</f>
        <v>0</v>
      </c>
      <c r="F1046" s="8">
        <f t="shared" si="100"/>
        <v>772.11940298507466</v>
      </c>
      <c r="H1046" s="25">
        <f t="shared" ca="1" si="101"/>
        <v>4538</v>
      </c>
      <c r="I1046" s="7">
        <f t="shared" ca="1" si="102"/>
        <v>41</v>
      </c>
      <c r="J1046" s="25">
        <f ca="1">IF(I1046=0,0,COUNTIF(I$19:$I1046,C1046*10+1))</f>
        <v>152</v>
      </c>
      <c r="K1046" s="20">
        <f t="shared" ca="1" si="103"/>
        <v>0</v>
      </c>
      <c r="L1046" s="23">
        <f t="shared" ca="1" si="104"/>
        <v>4538</v>
      </c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</row>
    <row r="1047" spans="1:44" x14ac:dyDescent="0.2">
      <c r="A1047" s="14">
        <f>Daten!A1047</f>
        <v>40912</v>
      </c>
      <c r="B1047" s="7" t="str">
        <f>Daten!B1047</f>
        <v xml:space="preserve">Pettenbach                                        </v>
      </c>
      <c r="C1047" s="14">
        <f t="shared" si="99"/>
        <v>4</v>
      </c>
      <c r="D1047" s="8">
        <f>Daten!E1047</f>
        <v>5395</v>
      </c>
      <c r="E1047" s="9">
        <f>Daten!D1047</f>
        <v>0</v>
      </c>
      <c r="F1047" s="8">
        <f t="shared" si="100"/>
        <v>8696.4179104477607</v>
      </c>
      <c r="H1047" s="25">
        <f t="shared" ca="1" si="101"/>
        <v>51110</v>
      </c>
      <c r="I1047" s="7">
        <f t="shared" ca="1" si="102"/>
        <v>41</v>
      </c>
      <c r="J1047" s="25">
        <f ca="1">IF(I1047=0,0,COUNTIF(I$19:$I1047,C1047*10+1))</f>
        <v>153</v>
      </c>
      <c r="K1047" s="20">
        <f t="shared" ca="1" si="103"/>
        <v>0</v>
      </c>
      <c r="L1047" s="23">
        <f t="shared" ca="1" si="104"/>
        <v>51110</v>
      </c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</row>
    <row r="1048" spans="1:44" x14ac:dyDescent="0.2">
      <c r="A1048" s="14">
        <f>Daten!A1048</f>
        <v>40913</v>
      </c>
      <c r="B1048" s="7" t="str">
        <f>Daten!B1048</f>
        <v xml:space="preserve">Ried im Traunkreis                                </v>
      </c>
      <c r="C1048" s="14">
        <f t="shared" si="99"/>
        <v>4</v>
      </c>
      <c r="D1048" s="8">
        <f>Daten!E1048</f>
        <v>2923</v>
      </c>
      <c r="E1048" s="9">
        <f>Daten!D1048</f>
        <v>0</v>
      </c>
      <c r="F1048" s="8">
        <f t="shared" si="100"/>
        <v>4711.7014925373132</v>
      </c>
      <c r="H1048" s="25">
        <f t="shared" ca="1" si="101"/>
        <v>27691</v>
      </c>
      <c r="I1048" s="7">
        <f t="shared" ca="1" si="102"/>
        <v>41</v>
      </c>
      <c r="J1048" s="25">
        <f ca="1">IF(I1048=0,0,COUNTIF(I$19:$I1048,C1048*10+1))</f>
        <v>154</v>
      </c>
      <c r="K1048" s="20">
        <f t="shared" ca="1" si="103"/>
        <v>0</v>
      </c>
      <c r="L1048" s="23">
        <f t="shared" ca="1" si="104"/>
        <v>27691</v>
      </c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</row>
    <row r="1049" spans="1:44" x14ac:dyDescent="0.2">
      <c r="A1049" s="14">
        <f>Daten!A1049</f>
        <v>40914</v>
      </c>
      <c r="B1049" s="7" t="str">
        <f>Daten!B1049</f>
        <v xml:space="preserve">Rosenau am Hengstpaß                             </v>
      </c>
      <c r="C1049" s="14">
        <f t="shared" si="99"/>
        <v>4</v>
      </c>
      <c r="D1049" s="8">
        <f>Daten!E1049</f>
        <v>636</v>
      </c>
      <c r="E1049" s="9">
        <f>Daten!D1049</f>
        <v>0</v>
      </c>
      <c r="F1049" s="8">
        <f t="shared" si="100"/>
        <v>1025.1940298507463</v>
      </c>
      <c r="H1049" s="25">
        <f t="shared" ca="1" si="101"/>
        <v>6025</v>
      </c>
      <c r="I1049" s="7">
        <f t="shared" ca="1" si="102"/>
        <v>41</v>
      </c>
      <c r="J1049" s="25">
        <f ca="1">IF(I1049=0,0,COUNTIF(I$19:$I1049,C1049*10+1))</f>
        <v>155</v>
      </c>
      <c r="K1049" s="20">
        <f t="shared" ca="1" si="103"/>
        <v>0</v>
      </c>
      <c r="L1049" s="23">
        <f t="shared" ca="1" si="104"/>
        <v>6025</v>
      </c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</row>
    <row r="1050" spans="1:44" x14ac:dyDescent="0.2">
      <c r="A1050" s="14">
        <f>Daten!A1050</f>
        <v>40915</v>
      </c>
      <c r="B1050" s="7" t="str">
        <f>Daten!B1050</f>
        <v xml:space="preserve">Roßleithen                                       </v>
      </c>
      <c r="C1050" s="14">
        <f t="shared" si="99"/>
        <v>4</v>
      </c>
      <c r="D1050" s="8">
        <f>Daten!E1050</f>
        <v>1838</v>
      </c>
      <c r="E1050" s="9">
        <f>Daten!D1050</f>
        <v>0</v>
      </c>
      <c r="F1050" s="8">
        <f t="shared" si="100"/>
        <v>2962.7462686567164</v>
      </c>
      <c r="H1050" s="25">
        <f t="shared" ca="1" si="101"/>
        <v>17412</v>
      </c>
      <c r="I1050" s="7">
        <f t="shared" ca="1" si="102"/>
        <v>41</v>
      </c>
      <c r="J1050" s="25">
        <f ca="1">IF(I1050=0,0,COUNTIF(I$19:$I1050,C1050*10+1))</f>
        <v>156</v>
      </c>
      <c r="K1050" s="20">
        <f t="shared" ca="1" si="103"/>
        <v>0</v>
      </c>
      <c r="L1050" s="23">
        <f t="shared" ca="1" si="104"/>
        <v>17412</v>
      </c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</row>
    <row r="1051" spans="1:44" x14ac:dyDescent="0.2">
      <c r="A1051" s="14">
        <f>Daten!A1051</f>
        <v>40916</v>
      </c>
      <c r="B1051" s="7" t="str">
        <f>Daten!B1051</f>
        <v xml:space="preserve">St. Pankraz                                       </v>
      </c>
      <c r="C1051" s="14">
        <f t="shared" si="99"/>
        <v>4</v>
      </c>
      <c r="D1051" s="8">
        <f>Daten!E1051</f>
        <v>376</v>
      </c>
      <c r="E1051" s="9">
        <f>Daten!D1051</f>
        <v>0</v>
      </c>
      <c r="F1051" s="8">
        <f t="shared" si="100"/>
        <v>606.08955223880594</v>
      </c>
      <c r="H1051" s="25">
        <f t="shared" ca="1" si="101"/>
        <v>3562</v>
      </c>
      <c r="I1051" s="7">
        <f t="shared" ca="1" si="102"/>
        <v>41</v>
      </c>
      <c r="J1051" s="25">
        <f ca="1">IF(I1051=0,0,COUNTIF(I$19:$I1051,C1051*10+1))</f>
        <v>157</v>
      </c>
      <c r="K1051" s="20">
        <f t="shared" ca="1" si="103"/>
        <v>0</v>
      </c>
      <c r="L1051" s="23">
        <f t="shared" ca="1" si="104"/>
        <v>3562</v>
      </c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</row>
    <row r="1052" spans="1:44" x14ac:dyDescent="0.2">
      <c r="A1052" s="14">
        <f>Daten!A1052</f>
        <v>40917</v>
      </c>
      <c r="B1052" s="7" t="str">
        <f>Daten!B1052</f>
        <v xml:space="preserve">Schlierbach                                       </v>
      </c>
      <c r="C1052" s="14">
        <f t="shared" si="99"/>
        <v>4</v>
      </c>
      <c r="D1052" s="8">
        <f>Daten!E1052</f>
        <v>2925</v>
      </c>
      <c r="E1052" s="9">
        <f>Daten!D1052</f>
        <v>0</v>
      </c>
      <c r="F1052" s="8">
        <f t="shared" si="100"/>
        <v>4714.9253731343288</v>
      </c>
      <c r="H1052" s="25">
        <f t="shared" ca="1" si="101"/>
        <v>27710</v>
      </c>
      <c r="I1052" s="7">
        <f t="shared" ca="1" si="102"/>
        <v>41</v>
      </c>
      <c r="J1052" s="25">
        <f ca="1">IF(I1052=0,0,COUNTIF(I$19:$I1052,C1052*10+1))</f>
        <v>158</v>
      </c>
      <c r="K1052" s="20">
        <f t="shared" ca="1" si="103"/>
        <v>0</v>
      </c>
      <c r="L1052" s="23">
        <f t="shared" ca="1" si="104"/>
        <v>27710</v>
      </c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</row>
    <row r="1053" spans="1:44" x14ac:dyDescent="0.2">
      <c r="A1053" s="14">
        <f>Daten!A1053</f>
        <v>40918</v>
      </c>
      <c r="B1053" s="7" t="str">
        <f>Daten!B1053</f>
        <v xml:space="preserve">Spital am Pyhrn                                   </v>
      </c>
      <c r="C1053" s="14">
        <f t="shared" si="99"/>
        <v>4</v>
      </c>
      <c r="D1053" s="8">
        <f>Daten!E1053</f>
        <v>2280</v>
      </c>
      <c r="E1053" s="9">
        <f>Daten!D1053</f>
        <v>0</v>
      </c>
      <c r="F1053" s="8">
        <f t="shared" si="100"/>
        <v>3675.2238805970151</v>
      </c>
      <c r="H1053" s="25">
        <f t="shared" ca="1" si="101"/>
        <v>21600</v>
      </c>
      <c r="I1053" s="7">
        <f t="shared" ca="1" si="102"/>
        <v>41</v>
      </c>
      <c r="J1053" s="25">
        <f ca="1">IF(I1053=0,0,COUNTIF(I$19:$I1053,C1053*10+1))</f>
        <v>159</v>
      </c>
      <c r="K1053" s="20">
        <f t="shared" ca="1" si="103"/>
        <v>0</v>
      </c>
      <c r="L1053" s="23">
        <f t="shared" ca="1" si="104"/>
        <v>21600</v>
      </c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</row>
    <row r="1054" spans="1:44" x14ac:dyDescent="0.2">
      <c r="A1054" s="14">
        <f>Daten!A1054</f>
        <v>40919</v>
      </c>
      <c r="B1054" s="7" t="str">
        <f>Daten!B1054</f>
        <v xml:space="preserve">Steinbach am Ziehberg                             </v>
      </c>
      <c r="C1054" s="14">
        <f t="shared" si="99"/>
        <v>4</v>
      </c>
      <c r="D1054" s="8">
        <f>Daten!E1054</f>
        <v>880</v>
      </c>
      <c r="E1054" s="9">
        <f>Daten!D1054</f>
        <v>0</v>
      </c>
      <c r="F1054" s="8">
        <f t="shared" si="100"/>
        <v>1418.5074626865671</v>
      </c>
      <c r="H1054" s="25">
        <f t="shared" ca="1" si="101"/>
        <v>8337</v>
      </c>
      <c r="I1054" s="7">
        <f t="shared" ca="1" si="102"/>
        <v>41</v>
      </c>
      <c r="J1054" s="25">
        <f ca="1">IF(I1054=0,0,COUNTIF(I$19:$I1054,C1054*10+1))</f>
        <v>160</v>
      </c>
      <c r="K1054" s="20">
        <f t="shared" ca="1" si="103"/>
        <v>0</v>
      </c>
      <c r="L1054" s="23">
        <f t="shared" ca="1" si="104"/>
        <v>8337</v>
      </c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</row>
    <row r="1055" spans="1:44" x14ac:dyDescent="0.2">
      <c r="A1055" s="14">
        <f>Daten!A1055</f>
        <v>40920</v>
      </c>
      <c r="B1055" s="7" t="str">
        <f>Daten!B1055</f>
        <v xml:space="preserve">Steinbach an der Steyr                            </v>
      </c>
      <c r="C1055" s="14">
        <f t="shared" si="99"/>
        <v>4</v>
      </c>
      <c r="D1055" s="8">
        <f>Daten!E1055</f>
        <v>1972</v>
      </c>
      <c r="E1055" s="9">
        <f>Daten!D1055</f>
        <v>0</v>
      </c>
      <c r="F1055" s="8">
        <f t="shared" si="100"/>
        <v>3178.7462686567164</v>
      </c>
      <c r="H1055" s="25">
        <f t="shared" ca="1" si="101"/>
        <v>18682</v>
      </c>
      <c r="I1055" s="7">
        <f t="shared" ca="1" si="102"/>
        <v>41</v>
      </c>
      <c r="J1055" s="25">
        <f ca="1">IF(I1055=0,0,COUNTIF(I$19:$I1055,C1055*10+1))</f>
        <v>161</v>
      </c>
      <c r="K1055" s="20">
        <f t="shared" ca="1" si="103"/>
        <v>0</v>
      </c>
      <c r="L1055" s="23">
        <f t="shared" ca="1" si="104"/>
        <v>18682</v>
      </c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</row>
    <row r="1056" spans="1:44" x14ac:dyDescent="0.2">
      <c r="A1056" s="14">
        <f>Daten!A1056</f>
        <v>40921</v>
      </c>
      <c r="B1056" s="7" t="str">
        <f>Daten!B1056</f>
        <v xml:space="preserve">Vorderstoder                                      </v>
      </c>
      <c r="C1056" s="14">
        <f t="shared" si="99"/>
        <v>4</v>
      </c>
      <c r="D1056" s="8">
        <f>Daten!E1056</f>
        <v>841</v>
      </c>
      <c r="E1056" s="9">
        <f>Daten!D1056</f>
        <v>0</v>
      </c>
      <c r="F1056" s="8">
        <f t="shared" si="100"/>
        <v>1355.641791044776</v>
      </c>
      <c r="H1056" s="25">
        <f t="shared" ca="1" si="101"/>
        <v>7967</v>
      </c>
      <c r="I1056" s="7">
        <f t="shared" ca="1" si="102"/>
        <v>41</v>
      </c>
      <c r="J1056" s="25">
        <f ca="1">IF(I1056=0,0,COUNTIF(I$19:$I1056,C1056*10+1))</f>
        <v>162</v>
      </c>
      <c r="K1056" s="20">
        <f t="shared" ca="1" si="103"/>
        <v>0</v>
      </c>
      <c r="L1056" s="23">
        <f t="shared" ca="1" si="104"/>
        <v>7967</v>
      </c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</row>
    <row r="1057" spans="1:44" x14ac:dyDescent="0.2">
      <c r="A1057" s="14">
        <f>Daten!A1057</f>
        <v>40922</v>
      </c>
      <c r="B1057" s="7" t="str">
        <f>Daten!B1057</f>
        <v xml:space="preserve">Wartberg an der Krems                             </v>
      </c>
      <c r="C1057" s="14">
        <f t="shared" si="99"/>
        <v>4</v>
      </c>
      <c r="D1057" s="8">
        <f>Daten!E1057</f>
        <v>2953</v>
      </c>
      <c r="E1057" s="9">
        <f>Daten!D1057</f>
        <v>0</v>
      </c>
      <c r="F1057" s="8">
        <f t="shared" si="100"/>
        <v>4760.059701492537</v>
      </c>
      <c r="H1057" s="25">
        <f t="shared" ca="1" si="101"/>
        <v>27975</v>
      </c>
      <c r="I1057" s="7">
        <f t="shared" ca="1" si="102"/>
        <v>41</v>
      </c>
      <c r="J1057" s="25">
        <f ca="1">IF(I1057=0,0,COUNTIF(I$19:$I1057,C1057*10+1))</f>
        <v>163</v>
      </c>
      <c r="K1057" s="20">
        <f t="shared" ca="1" si="103"/>
        <v>0</v>
      </c>
      <c r="L1057" s="23">
        <f t="shared" ca="1" si="104"/>
        <v>27975</v>
      </c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</row>
    <row r="1058" spans="1:44" x14ac:dyDescent="0.2">
      <c r="A1058" s="14">
        <f>Daten!A1058</f>
        <v>40923</v>
      </c>
      <c r="B1058" s="7" t="str">
        <f>Daten!B1058</f>
        <v xml:space="preserve">Windischgarsten                                   </v>
      </c>
      <c r="C1058" s="14">
        <f t="shared" si="99"/>
        <v>4</v>
      </c>
      <c r="D1058" s="8">
        <f>Daten!E1058</f>
        <v>2384</v>
      </c>
      <c r="E1058" s="9">
        <f>Daten!D1058</f>
        <v>0</v>
      </c>
      <c r="F1058" s="8">
        <f t="shared" si="100"/>
        <v>3842.8656716417909</v>
      </c>
      <c r="H1058" s="25">
        <f t="shared" ca="1" si="101"/>
        <v>22585</v>
      </c>
      <c r="I1058" s="7">
        <f t="shared" ca="1" si="102"/>
        <v>41</v>
      </c>
      <c r="J1058" s="25">
        <f ca="1">IF(I1058=0,0,COUNTIF(I$19:$I1058,C1058*10+1))</f>
        <v>164</v>
      </c>
      <c r="K1058" s="20">
        <f t="shared" ca="1" si="103"/>
        <v>0</v>
      </c>
      <c r="L1058" s="23">
        <f t="shared" ca="1" si="104"/>
        <v>22585</v>
      </c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</row>
    <row r="1059" spans="1:44" x14ac:dyDescent="0.2">
      <c r="A1059" s="14">
        <f>Daten!A1059</f>
        <v>41001</v>
      </c>
      <c r="B1059" s="7" t="str">
        <f>Daten!B1059</f>
        <v xml:space="preserve">Allhaming                                         </v>
      </c>
      <c r="C1059" s="14">
        <f t="shared" si="99"/>
        <v>4</v>
      </c>
      <c r="D1059" s="8">
        <f>Daten!E1059</f>
        <v>1268</v>
      </c>
      <c r="E1059" s="9">
        <f>Daten!D1059</f>
        <v>0</v>
      </c>
      <c r="F1059" s="8">
        <f t="shared" si="100"/>
        <v>2043.9402985074628</v>
      </c>
      <c r="H1059" s="25">
        <f t="shared" ca="1" si="101"/>
        <v>12012</v>
      </c>
      <c r="I1059" s="7">
        <f t="shared" ca="1" si="102"/>
        <v>41</v>
      </c>
      <c r="J1059" s="25">
        <f ca="1">IF(I1059=0,0,COUNTIF(I$19:$I1059,C1059*10+1))</f>
        <v>165</v>
      </c>
      <c r="K1059" s="20">
        <f t="shared" ca="1" si="103"/>
        <v>0</v>
      </c>
      <c r="L1059" s="23">
        <f t="shared" ca="1" si="104"/>
        <v>12012</v>
      </c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</row>
    <row r="1060" spans="1:44" x14ac:dyDescent="0.2">
      <c r="A1060" s="14">
        <f>Daten!A1060</f>
        <v>41002</v>
      </c>
      <c r="B1060" s="7" t="str">
        <f>Daten!B1060</f>
        <v xml:space="preserve">Ansfelden                                         </v>
      </c>
      <c r="C1060" s="14">
        <f t="shared" si="99"/>
        <v>4</v>
      </c>
      <c r="D1060" s="8">
        <f>Daten!E1060</f>
        <v>18221</v>
      </c>
      <c r="E1060" s="9">
        <f>Daten!D1060</f>
        <v>0</v>
      </c>
      <c r="F1060" s="8">
        <f t="shared" si="100"/>
        <v>31105</v>
      </c>
      <c r="H1060" s="25">
        <f t="shared" ca="1" si="101"/>
        <v>182807</v>
      </c>
      <c r="I1060" s="7">
        <f t="shared" ca="1" si="102"/>
        <v>41</v>
      </c>
      <c r="J1060" s="25">
        <f ca="1">IF(I1060=0,0,COUNTIF(I$19:$I1060,C1060*10+1))</f>
        <v>166</v>
      </c>
      <c r="K1060" s="20">
        <f t="shared" ca="1" si="103"/>
        <v>0</v>
      </c>
      <c r="L1060" s="23">
        <f t="shared" ca="1" si="104"/>
        <v>182807</v>
      </c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</row>
    <row r="1061" spans="1:44" x14ac:dyDescent="0.2">
      <c r="A1061" s="14">
        <f>Daten!A1061</f>
        <v>41003</v>
      </c>
      <c r="B1061" s="7" t="str">
        <f>Daten!B1061</f>
        <v xml:space="preserve">Asten                                             </v>
      </c>
      <c r="C1061" s="14">
        <f t="shared" si="99"/>
        <v>4</v>
      </c>
      <c r="D1061" s="8">
        <f>Daten!E1061</f>
        <v>6978</v>
      </c>
      <c r="E1061" s="9">
        <f>Daten!D1061</f>
        <v>0</v>
      </c>
      <c r="F1061" s="8">
        <f t="shared" si="100"/>
        <v>11248.119402985074</v>
      </c>
      <c r="H1061" s="25">
        <f t="shared" ca="1" si="101"/>
        <v>66106</v>
      </c>
      <c r="I1061" s="7">
        <f t="shared" ca="1" si="102"/>
        <v>41</v>
      </c>
      <c r="J1061" s="25">
        <f ca="1">IF(I1061=0,0,COUNTIF(I$19:$I1061,C1061*10+1))</f>
        <v>167</v>
      </c>
      <c r="K1061" s="20">
        <f t="shared" ca="1" si="103"/>
        <v>0</v>
      </c>
      <c r="L1061" s="23">
        <f t="shared" ca="1" si="104"/>
        <v>66106</v>
      </c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</row>
    <row r="1062" spans="1:44" x14ac:dyDescent="0.2">
      <c r="A1062" s="14">
        <f>Daten!A1062</f>
        <v>41004</v>
      </c>
      <c r="B1062" s="7" t="str">
        <f>Daten!B1062</f>
        <v xml:space="preserve">Eggendorf im Traunkreis                           </v>
      </c>
      <c r="C1062" s="14">
        <f t="shared" si="99"/>
        <v>4</v>
      </c>
      <c r="D1062" s="8">
        <f>Daten!E1062</f>
        <v>1158</v>
      </c>
      <c r="E1062" s="9">
        <f>Daten!D1062</f>
        <v>0</v>
      </c>
      <c r="F1062" s="8">
        <f t="shared" si="100"/>
        <v>1866.6268656716418</v>
      </c>
      <c r="H1062" s="25">
        <f t="shared" ca="1" si="101"/>
        <v>10970</v>
      </c>
      <c r="I1062" s="7">
        <f t="shared" ca="1" si="102"/>
        <v>41</v>
      </c>
      <c r="J1062" s="25">
        <f ca="1">IF(I1062=0,0,COUNTIF(I$19:$I1062,C1062*10+1))</f>
        <v>168</v>
      </c>
      <c r="K1062" s="20">
        <f t="shared" ca="1" si="103"/>
        <v>0</v>
      </c>
      <c r="L1062" s="23">
        <f t="shared" ca="1" si="104"/>
        <v>10970</v>
      </c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</row>
    <row r="1063" spans="1:44" x14ac:dyDescent="0.2">
      <c r="A1063" s="14">
        <f>Daten!A1063</f>
        <v>41005</v>
      </c>
      <c r="B1063" s="7" t="str">
        <f>Daten!B1063</f>
        <v xml:space="preserve">Enns                                              </v>
      </c>
      <c r="C1063" s="14">
        <f t="shared" si="99"/>
        <v>4</v>
      </c>
      <c r="D1063" s="8">
        <f>Daten!E1063</f>
        <v>12202</v>
      </c>
      <c r="E1063" s="9">
        <f>Daten!D1063</f>
        <v>0</v>
      </c>
      <c r="F1063" s="8">
        <f t="shared" si="100"/>
        <v>20336.666666666664</v>
      </c>
      <c r="H1063" s="25">
        <f t="shared" ca="1" si="101"/>
        <v>119520</v>
      </c>
      <c r="I1063" s="7">
        <f t="shared" ca="1" si="102"/>
        <v>41</v>
      </c>
      <c r="J1063" s="25">
        <f ca="1">IF(I1063=0,0,COUNTIF(I$19:$I1063,C1063*10+1))</f>
        <v>169</v>
      </c>
      <c r="K1063" s="20">
        <f t="shared" ca="1" si="103"/>
        <v>0</v>
      </c>
      <c r="L1063" s="23">
        <f t="shared" ca="1" si="104"/>
        <v>119520</v>
      </c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</row>
    <row r="1064" spans="1:44" x14ac:dyDescent="0.2">
      <c r="A1064" s="14">
        <f>Daten!A1064</f>
        <v>41006</v>
      </c>
      <c r="B1064" s="7" t="str">
        <f>Daten!B1064</f>
        <v xml:space="preserve">Hargelsberg                                       </v>
      </c>
      <c r="C1064" s="14">
        <f t="shared" si="99"/>
        <v>4</v>
      </c>
      <c r="D1064" s="8">
        <f>Daten!E1064</f>
        <v>1441</v>
      </c>
      <c r="E1064" s="9">
        <f>Daten!D1064</f>
        <v>0</v>
      </c>
      <c r="F1064" s="8">
        <f t="shared" si="100"/>
        <v>2322.8059701492539</v>
      </c>
      <c r="H1064" s="25">
        <f t="shared" ca="1" si="101"/>
        <v>13651</v>
      </c>
      <c r="I1064" s="7">
        <f t="shared" ca="1" si="102"/>
        <v>41</v>
      </c>
      <c r="J1064" s="25">
        <f ca="1">IF(I1064=0,0,COUNTIF(I$19:$I1064,C1064*10+1))</f>
        <v>170</v>
      </c>
      <c r="K1064" s="20">
        <f t="shared" ca="1" si="103"/>
        <v>0</v>
      </c>
      <c r="L1064" s="23">
        <f t="shared" ca="1" si="104"/>
        <v>13651</v>
      </c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</row>
    <row r="1065" spans="1:44" x14ac:dyDescent="0.2">
      <c r="A1065" s="14">
        <f>Daten!A1065</f>
        <v>41007</v>
      </c>
      <c r="B1065" s="7" t="str">
        <f>Daten!B1065</f>
        <v xml:space="preserve">Hörsching                                        </v>
      </c>
      <c r="C1065" s="14">
        <f t="shared" si="99"/>
        <v>4</v>
      </c>
      <c r="D1065" s="8">
        <f>Daten!E1065</f>
        <v>6605</v>
      </c>
      <c r="E1065" s="9">
        <f>Daten!D1065</f>
        <v>0</v>
      </c>
      <c r="F1065" s="8">
        <f t="shared" si="100"/>
        <v>10646.865671641792</v>
      </c>
      <c r="H1065" s="25">
        <f t="shared" ca="1" si="101"/>
        <v>62573</v>
      </c>
      <c r="I1065" s="7">
        <f t="shared" ca="1" si="102"/>
        <v>41</v>
      </c>
      <c r="J1065" s="25">
        <f ca="1">IF(I1065=0,0,COUNTIF(I$19:$I1065,C1065*10+1))</f>
        <v>171</v>
      </c>
      <c r="K1065" s="20">
        <f t="shared" ca="1" si="103"/>
        <v>0</v>
      </c>
      <c r="L1065" s="23">
        <f t="shared" ca="1" si="104"/>
        <v>62573</v>
      </c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</row>
    <row r="1066" spans="1:44" x14ac:dyDescent="0.2">
      <c r="A1066" s="14">
        <f>Daten!A1066</f>
        <v>41008</v>
      </c>
      <c r="B1066" s="7" t="str">
        <f>Daten!B1066</f>
        <v xml:space="preserve">Hofkirchen im Traunkreis                          </v>
      </c>
      <c r="C1066" s="14">
        <f t="shared" si="99"/>
        <v>4</v>
      </c>
      <c r="D1066" s="8">
        <f>Daten!E1066</f>
        <v>2079</v>
      </c>
      <c r="E1066" s="9">
        <f>Daten!D1066</f>
        <v>0</v>
      </c>
      <c r="F1066" s="8">
        <f t="shared" si="100"/>
        <v>3351.2238805970151</v>
      </c>
      <c r="H1066" s="25">
        <f t="shared" ca="1" si="101"/>
        <v>19695</v>
      </c>
      <c r="I1066" s="7">
        <f t="shared" ca="1" si="102"/>
        <v>41</v>
      </c>
      <c r="J1066" s="25">
        <f ca="1">IF(I1066=0,0,COUNTIF(I$19:$I1066,C1066*10+1))</f>
        <v>172</v>
      </c>
      <c r="K1066" s="20">
        <f t="shared" ca="1" si="103"/>
        <v>0</v>
      </c>
      <c r="L1066" s="23">
        <f t="shared" ca="1" si="104"/>
        <v>19695</v>
      </c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</row>
    <row r="1067" spans="1:44" x14ac:dyDescent="0.2">
      <c r="A1067" s="14">
        <f>Daten!A1067</f>
        <v>41009</v>
      </c>
      <c r="B1067" s="7" t="str">
        <f>Daten!B1067</f>
        <v xml:space="preserve">Kematen an der Krems                              </v>
      </c>
      <c r="C1067" s="14">
        <f t="shared" si="99"/>
        <v>4</v>
      </c>
      <c r="D1067" s="8">
        <f>Daten!E1067</f>
        <v>3093</v>
      </c>
      <c r="E1067" s="9">
        <f>Daten!D1067</f>
        <v>0</v>
      </c>
      <c r="F1067" s="8">
        <f t="shared" si="100"/>
        <v>4985.7313432835817</v>
      </c>
      <c r="H1067" s="25">
        <f t="shared" ca="1" si="101"/>
        <v>29302</v>
      </c>
      <c r="I1067" s="7">
        <f t="shared" ca="1" si="102"/>
        <v>41</v>
      </c>
      <c r="J1067" s="25">
        <f ca="1">IF(I1067=0,0,COUNTIF(I$19:$I1067,C1067*10+1))</f>
        <v>173</v>
      </c>
      <c r="K1067" s="20">
        <f t="shared" ca="1" si="103"/>
        <v>0</v>
      </c>
      <c r="L1067" s="23">
        <f t="shared" ca="1" si="104"/>
        <v>29302</v>
      </c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</row>
    <row r="1068" spans="1:44" x14ac:dyDescent="0.2">
      <c r="A1068" s="14">
        <f>Daten!A1068</f>
        <v>41010</v>
      </c>
      <c r="B1068" s="7" t="str">
        <f>Daten!B1068</f>
        <v xml:space="preserve">Kirchberg-Thening                                 </v>
      </c>
      <c r="C1068" s="14">
        <f t="shared" si="99"/>
        <v>4</v>
      </c>
      <c r="D1068" s="8">
        <f>Daten!E1068</f>
        <v>2566</v>
      </c>
      <c r="E1068" s="9">
        <f>Daten!D1068</f>
        <v>0</v>
      </c>
      <c r="F1068" s="8">
        <f t="shared" si="100"/>
        <v>4136.2388059701489</v>
      </c>
      <c r="H1068" s="25">
        <f t="shared" ca="1" si="101"/>
        <v>24309</v>
      </c>
      <c r="I1068" s="7">
        <f t="shared" ca="1" si="102"/>
        <v>41</v>
      </c>
      <c r="J1068" s="25">
        <f ca="1">IF(I1068=0,0,COUNTIF(I$19:$I1068,C1068*10+1))</f>
        <v>174</v>
      </c>
      <c r="K1068" s="20">
        <f t="shared" ca="1" si="103"/>
        <v>0</v>
      </c>
      <c r="L1068" s="23">
        <f t="shared" ca="1" si="104"/>
        <v>24309</v>
      </c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</row>
    <row r="1069" spans="1:44" x14ac:dyDescent="0.2">
      <c r="A1069" s="14">
        <f>Daten!A1069</f>
        <v>41011</v>
      </c>
      <c r="B1069" s="7" t="str">
        <f>Daten!B1069</f>
        <v xml:space="preserve">Kronstorf                                         </v>
      </c>
      <c r="C1069" s="14">
        <f t="shared" si="99"/>
        <v>4</v>
      </c>
      <c r="D1069" s="8">
        <f>Daten!E1069</f>
        <v>3527</v>
      </c>
      <c r="E1069" s="9">
        <f>Daten!D1069</f>
        <v>0</v>
      </c>
      <c r="F1069" s="8">
        <f t="shared" si="100"/>
        <v>5685.313432835821</v>
      </c>
      <c r="H1069" s="25">
        <f t="shared" ca="1" si="101"/>
        <v>33413</v>
      </c>
      <c r="I1069" s="7">
        <f t="shared" ca="1" si="102"/>
        <v>41</v>
      </c>
      <c r="J1069" s="25">
        <f ca="1">IF(I1069=0,0,COUNTIF(I$19:$I1069,C1069*10+1))</f>
        <v>175</v>
      </c>
      <c r="K1069" s="20">
        <f t="shared" ca="1" si="103"/>
        <v>0</v>
      </c>
      <c r="L1069" s="23">
        <f t="shared" ca="1" si="104"/>
        <v>33413</v>
      </c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</row>
    <row r="1070" spans="1:44" x14ac:dyDescent="0.2">
      <c r="A1070" s="14">
        <f>Daten!A1070</f>
        <v>41012</v>
      </c>
      <c r="B1070" s="7" t="str">
        <f>Daten!B1070</f>
        <v xml:space="preserve">Leonding                                          </v>
      </c>
      <c r="C1070" s="14">
        <f t="shared" si="99"/>
        <v>4</v>
      </c>
      <c r="D1070" s="8">
        <f>Daten!E1070</f>
        <v>29134</v>
      </c>
      <c r="E1070" s="9">
        <f>Daten!D1070</f>
        <v>0</v>
      </c>
      <c r="F1070" s="8">
        <f t="shared" si="100"/>
        <v>58268</v>
      </c>
      <c r="H1070" s="25">
        <f t="shared" ca="1" si="101"/>
        <v>342446</v>
      </c>
      <c r="I1070" s="7">
        <f t="shared" ca="1" si="102"/>
        <v>41</v>
      </c>
      <c r="J1070" s="25">
        <f ca="1">IF(I1070=0,0,COUNTIF(I$19:$I1070,C1070*10+1))</f>
        <v>176</v>
      </c>
      <c r="K1070" s="20">
        <f t="shared" ca="1" si="103"/>
        <v>0</v>
      </c>
      <c r="L1070" s="23">
        <f t="shared" ca="1" si="104"/>
        <v>342446</v>
      </c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</row>
    <row r="1071" spans="1:44" x14ac:dyDescent="0.2">
      <c r="A1071" s="14">
        <f>Daten!A1071</f>
        <v>41013</v>
      </c>
      <c r="B1071" s="7" t="str">
        <f>Daten!B1071</f>
        <v xml:space="preserve">St. Florian                                       </v>
      </c>
      <c r="C1071" s="14">
        <f t="shared" si="99"/>
        <v>4</v>
      </c>
      <c r="D1071" s="8">
        <f>Daten!E1071</f>
        <v>6322</v>
      </c>
      <c r="E1071" s="9">
        <f>Daten!D1071</f>
        <v>0</v>
      </c>
      <c r="F1071" s="8">
        <f t="shared" si="100"/>
        <v>10190.686567164179</v>
      </c>
      <c r="H1071" s="25">
        <f t="shared" ca="1" si="101"/>
        <v>59892</v>
      </c>
      <c r="I1071" s="7">
        <f t="shared" ca="1" si="102"/>
        <v>41</v>
      </c>
      <c r="J1071" s="25">
        <f ca="1">IF(I1071=0,0,COUNTIF(I$19:$I1071,C1071*10+1))</f>
        <v>177</v>
      </c>
      <c r="K1071" s="20">
        <f t="shared" ca="1" si="103"/>
        <v>0</v>
      </c>
      <c r="L1071" s="23">
        <f t="shared" ca="1" si="104"/>
        <v>59892</v>
      </c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</row>
    <row r="1072" spans="1:44" x14ac:dyDescent="0.2">
      <c r="A1072" s="14">
        <f>Daten!A1072</f>
        <v>41014</v>
      </c>
      <c r="B1072" s="7" t="str">
        <f>Daten!B1072</f>
        <v xml:space="preserve">Neuhofen an der Krems                             </v>
      </c>
      <c r="C1072" s="14">
        <f t="shared" si="99"/>
        <v>4</v>
      </c>
      <c r="D1072" s="8">
        <f>Daten!E1072</f>
        <v>6840</v>
      </c>
      <c r="E1072" s="9">
        <f>Daten!D1072</f>
        <v>0</v>
      </c>
      <c r="F1072" s="8">
        <f t="shared" si="100"/>
        <v>11025.671641791045</v>
      </c>
      <c r="H1072" s="25">
        <f t="shared" ca="1" si="101"/>
        <v>64799</v>
      </c>
      <c r="I1072" s="7">
        <f t="shared" ca="1" si="102"/>
        <v>41</v>
      </c>
      <c r="J1072" s="25">
        <f ca="1">IF(I1072=0,0,COUNTIF(I$19:$I1072,C1072*10+1))</f>
        <v>178</v>
      </c>
      <c r="K1072" s="20">
        <f t="shared" ca="1" si="103"/>
        <v>0</v>
      </c>
      <c r="L1072" s="23">
        <f t="shared" ca="1" si="104"/>
        <v>64799</v>
      </c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</row>
    <row r="1073" spans="1:44" x14ac:dyDescent="0.2">
      <c r="A1073" s="14">
        <f>Daten!A1073</f>
        <v>41015</v>
      </c>
      <c r="B1073" s="7" t="str">
        <f>Daten!B1073</f>
        <v xml:space="preserve">Niederneukirchen                                  </v>
      </c>
      <c r="C1073" s="14">
        <f t="shared" si="99"/>
        <v>4</v>
      </c>
      <c r="D1073" s="8">
        <f>Daten!E1073</f>
        <v>2126</v>
      </c>
      <c r="E1073" s="9">
        <f>Daten!D1073</f>
        <v>0</v>
      </c>
      <c r="F1073" s="8">
        <f t="shared" si="100"/>
        <v>3426.9850746268658</v>
      </c>
      <c r="H1073" s="25">
        <f t="shared" ca="1" si="101"/>
        <v>20141</v>
      </c>
      <c r="I1073" s="7">
        <f t="shared" ca="1" si="102"/>
        <v>41</v>
      </c>
      <c r="J1073" s="25">
        <f ca="1">IF(I1073=0,0,COUNTIF(I$19:$I1073,C1073*10+1))</f>
        <v>179</v>
      </c>
      <c r="K1073" s="20">
        <f t="shared" ca="1" si="103"/>
        <v>0</v>
      </c>
      <c r="L1073" s="23">
        <f t="shared" ca="1" si="104"/>
        <v>20141</v>
      </c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</row>
    <row r="1074" spans="1:44" x14ac:dyDescent="0.2">
      <c r="A1074" s="14">
        <f>Daten!A1074</f>
        <v>41016</v>
      </c>
      <c r="B1074" s="7" t="str">
        <f>Daten!B1074</f>
        <v xml:space="preserve">Oftering                                          </v>
      </c>
      <c r="C1074" s="14">
        <f t="shared" si="99"/>
        <v>4</v>
      </c>
      <c r="D1074" s="8">
        <f>Daten!E1074</f>
        <v>2136</v>
      </c>
      <c r="E1074" s="9">
        <f>Daten!D1074</f>
        <v>0</v>
      </c>
      <c r="F1074" s="8">
        <f t="shared" si="100"/>
        <v>3443.1044776119402</v>
      </c>
      <c r="H1074" s="25">
        <f t="shared" ca="1" si="101"/>
        <v>20235</v>
      </c>
      <c r="I1074" s="7">
        <f t="shared" ca="1" si="102"/>
        <v>41</v>
      </c>
      <c r="J1074" s="25">
        <f ca="1">IF(I1074=0,0,COUNTIF(I$19:$I1074,C1074*10+1))</f>
        <v>180</v>
      </c>
      <c r="K1074" s="20">
        <f t="shared" ca="1" si="103"/>
        <v>0</v>
      </c>
      <c r="L1074" s="23">
        <f t="shared" ca="1" si="104"/>
        <v>20235</v>
      </c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</row>
    <row r="1075" spans="1:44" x14ac:dyDescent="0.2">
      <c r="A1075" s="14">
        <f>Daten!A1075</f>
        <v>41017</v>
      </c>
      <c r="B1075" s="7" t="str">
        <f>Daten!B1075</f>
        <v xml:space="preserve">Pasching                                          </v>
      </c>
      <c r="C1075" s="14">
        <f t="shared" si="99"/>
        <v>4</v>
      </c>
      <c r="D1075" s="8">
        <f>Daten!E1075</f>
        <v>7683</v>
      </c>
      <c r="E1075" s="9">
        <f>Daten!D1075</f>
        <v>0</v>
      </c>
      <c r="F1075" s="8">
        <f t="shared" si="100"/>
        <v>12384.537313432837</v>
      </c>
      <c r="H1075" s="25">
        <f t="shared" ca="1" si="101"/>
        <v>72785</v>
      </c>
      <c r="I1075" s="7">
        <f t="shared" ca="1" si="102"/>
        <v>41</v>
      </c>
      <c r="J1075" s="25">
        <f ca="1">IF(I1075=0,0,COUNTIF(I$19:$I1075,C1075*10+1))</f>
        <v>181</v>
      </c>
      <c r="K1075" s="20">
        <f t="shared" ca="1" si="103"/>
        <v>0</v>
      </c>
      <c r="L1075" s="23">
        <f t="shared" ca="1" si="104"/>
        <v>72785</v>
      </c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</row>
    <row r="1076" spans="1:44" x14ac:dyDescent="0.2">
      <c r="A1076" s="14">
        <f>Daten!A1076</f>
        <v>41018</v>
      </c>
      <c r="B1076" s="7" t="str">
        <f>Daten!B1076</f>
        <v xml:space="preserve">Piberbach                                         </v>
      </c>
      <c r="C1076" s="14">
        <f t="shared" si="99"/>
        <v>4</v>
      </c>
      <c r="D1076" s="8">
        <f>Daten!E1076</f>
        <v>2032</v>
      </c>
      <c r="E1076" s="9">
        <f>Daten!D1076</f>
        <v>0</v>
      </c>
      <c r="F1076" s="8">
        <f t="shared" si="100"/>
        <v>3275.4626865671644</v>
      </c>
      <c r="H1076" s="25">
        <f t="shared" ca="1" si="101"/>
        <v>19250</v>
      </c>
      <c r="I1076" s="7">
        <f t="shared" ca="1" si="102"/>
        <v>41</v>
      </c>
      <c r="J1076" s="25">
        <f ca="1">IF(I1076=0,0,COUNTIF(I$19:$I1076,C1076*10+1))</f>
        <v>182</v>
      </c>
      <c r="K1076" s="20">
        <f t="shared" ca="1" si="103"/>
        <v>0</v>
      </c>
      <c r="L1076" s="23">
        <f t="shared" ca="1" si="104"/>
        <v>19250</v>
      </c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</row>
    <row r="1077" spans="1:44" x14ac:dyDescent="0.2">
      <c r="A1077" s="14">
        <f>Daten!A1077</f>
        <v>41019</v>
      </c>
      <c r="B1077" s="7" t="str">
        <f>Daten!B1077</f>
        <v xml:space="preserve">Pucking                                           </v>
      </c>
      <c r="C1077" s="14">
        <f t="shared" si="99"/>
        <v>4</v>
      </c>
      <c r="D1077" s="8">
        <f>Daten!E1077</f>
        <v>4205</v>
      </c>
      <c r="E1077" s="9">
        <f>Daten!D1077</f>
        <v>0</v>
      </c>
      <c r="F1077" s="8">
        <f t="shared" si="100"/>
        <v>6778.2089552238804</v>
      </c>
      <c r="H1077" s="25">
        <f t="shared" ca="1" si="101"/>
        <v>39836</v>
      </c>
      <c r="I1077" s="7">
        <f t="shared" ca="1" si="102"/>
        <v>41</v>
      </c>
      <c r="J1077" s="25">
        <f ca="1">IF(I1077=0,0,COUNTIF(I$19:$I1077,C1077*10+1))</f>
        <v>183</v>
      </c>
      <c r="K1077" s="20">
        <f t="shared" ca="1" si="103"/>
        <v>0</v>
      </c>
      <c r="L1077" s="23">
        <f t="shared" ca="1" si="104"/>
        <v>39836</v>
      </c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</row>
    <row r="1078" spans="1:44" x14ac:dyDescent="0.2">
      <c r="A1078" s="14">
        <f>Daten!A1078</f>
        <v>41020</v>
      </c>
      <c r="B1078" s="7" t="str">
        <f>Daten!B1078</f>
        <v xml:space="preserve">St. Marien                                        </v>
      </c>
      <c r="C1078" s="14">
        <f t="shared" si="99"/>
        <v>4</v>
      </c>
      <c r="D1078" s="8">
        <f>Daten!E1078</f>
        <v>5132</v>
      </c>
      <c r="E1078" s="9">
        <f>Daten!D1078</f>
        <v>0</v>
      </c>
      <c r="F1078" s="8">
        <f t="shared" si="100"/>
        <v>8272.4776119402977</v>
      </c>
      <c r="H1078" s="25">
        <f t="shared" ca="1" si="101"/>
        <v>48618</v>
      </c>
      <c r="I1078" s="7">
        <f t="shared" ca="1" si="102"/>
        <v>41</v>
      </c>
      <c r="J1078" s="25">
        <f ca="1">IF(I1078=0,0,COUNTIF(I$19:$I1078,C1078*10+1))</f>
        <v>184</v>
      </c>
      <c r="K1078" s="20">
        <f t="shared" ca="1" si="103"/>
        <v>0</v>
      </c>
      <c r="L1078" s="23">
        <f t="shared" ca="1" si="104"/>
        <v>48618</v>
      </c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</row>
    <row r="1079" spans="1:44" x14ac:dyDescent="0.2">
      <c r="A1079" s="14">
        <f>Daten!A1079</f>
        <v>41021</v>
      </c>
      <c r="B1079" s="7" t="str">
        <f>Daten!B1079</f>
        <v xml:space="preserve">Traun                                             </v>
      </c>
      <c r="C1079" s="14">
        <f t="shared" si="99"/>
        <v>4</v>
      </c>
      <c r="D1079" s="8">
        <f>Daten!E1079</f>
        <v>25140</v>
      </c>
      <c r="E1079" s="9">
        <f>Daten!D1079</f>
        <v>0</v>
      </c>
      <c r="F1079" s="8">
        <f t="shared" si="100"/>
        <v>50280</v>
      </c>
      <c r="H1079" s="25">
        <f t="shared" ca="1" si="101"/>
        <v>295500</v>
      </c>
      <c r="I1079" s="7">
        <f t="shared" ca="1" si="102"/>
        <v>41</v>
      </c>
      <c r="J1079" s="25">
        <f ca="1">IF(I1079=0,0,COUNTIF(I$19:$I1079,C1079*10+1))</f>
        <v>185</v>
      </c>
      <c r="K1079" s="20">
        <f t="shared" ca="1" si="103"/>
        <v>0</v>
      </c>
      <c r="L1079" s="23">
        <f t="shared" ca="1" si="104"/>
        <v>295500</v>
      </c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</row>
    <row r="1080" spans="1:44" x14ac:dyDescent="0.2">
      <c r="A1080" s="14">
        <f>Daten!A1080</f>
        <v>41022</v>
      </c>
      <c r="B1080" s="7" t="str">
        <f>Daten!B1080</f>
        <v xml:space="preserve">Wilhering                                         </v>
      </c>
      <c r="C1080" s="14">
        <f t="shared" si="99"/>
        <v>4</v>
      </c>
      <c r="D1080" s="8">
        <f>Daten!E1080</f>
        <v>6172</v>
      </c>
      <c r="E1080" s="9">
        <f>Daten!D1080</f>
        <v>0</v>
      </c>
      <c r="F1080" s="8">
        <f t="shared" si="100"/>
        <v>9948.8955223880603</v>
      </c>
      <c r="H1080" s="25">
        <f t="shared" ca="1" si="101"/>
        <v>58471</v>
      </c>
      <c r="I1080" s="7">
        <f t="shared" ca="1" si="102"/>
        <v>41</v>
      </c>
      <c r="J1080" s="25">
        <f ca="1">IF(I1080=0,0,COUNTIF(I$19:$I1080,C1080*10+1))</f>
        <v>186</v>
      </c>
      <c r="K1080" s="20">
        <f t="shared" ca="1" si="103"/>
        <v>0</v>
      </c>
      <c r="L1080" s="23">
        <f t="shared" ca="1" si="104"/>
        <v>58471</v>
      </c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</row>
    <row r="1081" spans="1:44" x14ac:dyDescent="0.2">
      <c r="A1081" s="14">
        <f>Daten!A1081</f>
        <v>41101</v>
      </c>
      <c r="B1081" s="7" t="str">
        <f>Daten!B1081</f>
        <v xml:space="preserve">Allerheiligen im Mühlkreis                       </v>
      </c>
      <c r="C1081" s="14">
        <f t="shared" si="99"/>
        <v>4</v>
      </c>
      <c r="D1081" s="8">
        <f>Daten!E1081</f>
        <v>1257</v>
      </c>
      <c r="E1081" s="9">
        <f>Daten!D1081</f>
        <v>0</v>
      </c>
      <c r="F1081" s="8">
        <f t="shared" si="100"/>
        <v>2026.2089552238806</v>
      </c>
      <c r="H1081" s="25">
        <f t="shared" ca="1" si="101"/>
        <v>11908</v>
      </c>
      <c r="I1081" s="7">
        <f t="shared" ca="1" si="102"/>
        <v>41</v>
      </c>
      <c r="J1081" s="25">
        <f ca="1">IF(I1081=0,0,COUNTIF(I$19:$I1081,C1081*10+1))</f>
        <v>187</v>
      </c>
      <c r="K1081" s="20">
        <f t="shared" ca="1" si="103"/>
        <v>0</v>
      </c>
      <c r="L1081" s="23">
        <f t="shared" ca="1" si="104"/>
        <v>11908</v>
      </c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</row>
    <row r="1082" spans="1:44" x14ac:dyDescent="0.2">
      <c r="A1082" s="14">
        <f>Daten!A1082</f>
        <v>41102</v>
      </c>
      <c r="B1082" s="7" t="str">
        <f>Daten!B1082</f>
        <v xml:space="preserve">Arbing                                            </v>
      </c>
      <c r="C1082" s="14">
        <f t="shared" si="99"/>
        <v>4</v>
      </c>
      <c r="D1082" s="8">
        <f>Daten!E1082</f>
        <v>1558</v>
      </c>
      <c r="E1082" s="9">
        <f>Daten!D1082</f>
        <v>0</v>
      </c>
      <c r="F1082" s="8">
        <f t="shared" si="100"/>
        <v>2511.4029850746269</v>
      </c>
      <c r="H1082" s="25">
        <f t="shared" ca="1" si="101"/>
        <v>14760</v>
      </c>
      <c r="I1082" s="7">
        <f t="shared" ca="1" si="102"/>
        <v>41</v>
      </c>
      <c r="J1082" s="25">
        <f ca="1">IF(I1082=0,0,COUNTIF(I$19:$I1082,C1082*10+1))</f>
        <v>188</v>
      </c>
      <c r="K1082" s="20">
        <f t="shared" ca="1" si="103"/>
        <v>0</v>
      </c>
      <c r="L1082" s="23">
        <f t="shared" ca="1" si="104"/>
        <v>14760</v>
      </c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</row>
    <row r="1083" spans="1:44" x14ac:dyDescent="0.2">
      <c r="A1083" s="14">
        <f>Daten!A1083</f>
        <v>41103</v>
      </c>
      <c r="B1083" s="7" t="str">
        <f>Daten!B1083</f>
        <v xml:space="preserve">Baumgartenberg                                    </v>
      </c>
      <c r="C1083" s="14">
        <f t="shared" si="99"/>
        <v>4</v>
      </c>
      <c r="D1083" s="8">
        <f>Daten!E1083</f>
        <v>1846</v>
      </c>
      <c r="E1083" s="9">
        <f>Daten!D1083</f>
        <v>0</v>
      </c>
      <c r="F1083" s="8">
        <f t="shared" si="100"/>
        <v>2975.6417910447763</v>
      </c>
      <c r="H1083" s="25">
        <f t="shared" ca="1" si="101"/>
        <v>17488</v>
      </c>
      <c r="I1083" s="7">
        <f t="shared" ca="1" si="102"/>
        <v>41</v>
      </c>
      <c r="J1083" s="25">
        <f ca="1">IF(I1083=0,0,COUNTIF(I$19:$I1083,C1083*10+1))</f>
        <v>189</v>
      </c>
      <c r="K1083" s="20">
        <f t="shared" ca="1" si="103"/>
        <v>0</v>
      </c>
      <c r="L1083" s="23">
        <f t="shared" ca="1" si="104"/>
        <v>17488</v>
      </c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</row>
    <row r="1084" spans="1:44" x14ac:dyDescent="0.2">
      <c r="A1084" s="14">
        <f>Daten!A1084</f>
        <v>41104</v>
      </c>
      <c r="B1084" s="7" t="str">
        <f>Daten!B1084</f>
        <v xml:space="preserve">Dimbach                                           </v>
      </c>
      <c r="C1084" s="14">
        <f t="shared" si="99"/>
        <v>4</v>
      </c>
      <c r="D1084" s="8">
        <f>Daten!E1084</f>
        <v>1002</v>
      </c>
      <c r="E1084" s="9">
        <f>Daten!D1084</f>
        <v>0</v>
      </c>
      <c r="F1084" s="8">
        <f t="shared" si="100"/>
        <v>1615.1641791044776</v>
      </c>
      <c r="H1084" s="25">
        <f t="shared" ca="1" si="101"/>
        <v>9492</v>
      </c>
      <c r="I1084" s="7">
        <f t="shared" ca="1" si="102"/>
        <v>41</v>
      </c>
      <c r="J1084" s="25">
        <f ca="1">IF(I1084=0,0,COUNTIF(I$19:$I1084,C1084*10+1))</f>
        <v>190</v>
      </c>
      <c r="K1084" s="20">
        <f t="shared" ca="1" si="103"/>
        <v>0</v>
      </c>
      <c r="L1084" s="23">
        <f t="shared" ca="1" si="104"/>
        <v>9492</v>
      </c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</row>
    <row r="1085" spans="1:44" x14ac:dyDescent="0.2">
      <c r="A1085" s="14">
        <f>Daten!A1085</f>
        <v>41105</v>
      </c>
      <c r="B1085" s="7" t="str">
        <f>Daten!B1085</f>
        <v xml:space="preserve">Grein                                             </v>
      </c>
      <c r="C1085" s="14">
        <f t="shared" si="99"/>
        <v>4</v>
      </c>
      <c r="D1085" s="8">
        <f>Daten!E1085</f>
        <v>2922</v>
      </c>
      <c r="E1085" s="9">
        <f>Daten!D1085</f>
        <v>0</v>
      </c>
      <c r="F1085" s="8">
        <f t="shared" si="100"/>
        <v>4710.0895522388064</v>
      </c>
      <c r="H1085" s="25">
        <f t="shared" ca="1" si="101"/>
        <v>27682</v>
      </c>
      <c r="I1085" s="7">
        <f t="shared" ca="1" si="102"/>
        <v>41</v>
      </c>
      <c r="J1085" s="25">
        <f ca="1">IF(I1085=0,0,COUNTIF(I$19:$I1085,C1085*10+1))</f>
        <v>191</v>
      </c>
      <c r="K1085" s="20">
        <f t="shared" ca="1" si="103"/>
        <v>0</v>
      </c>
      <c r="L1085" s="23">
        <f t="shared" ca="1" si="104"/>
        <v>27682</v>
      </c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</row>
    <row r="1086" spans="1:44" x14ac:dyDescent="0.2">
      <c r="A1086" s="14">
        <f>Daten!A1086</f>
        <v>41106</v>
      </c>
      <c r="B1086" s="7" t="str">
        <f>Daten!B1086</f>
        <v xml:space="preserve">Katsdorf                                          </v>
      </c>
      <c r="C1086" s="14">
        <f t="shared" si="99"/>
        <v>4</v>
      </c>
      <c r="D1086" s="8">
        <f>Daten!E1086</f>
        <v>3320</v>
      </c>
      <c r="E1086" s="9">
        <f>Daten!D1086</f>
        <v>0</v>
      </c>
      <c r="F1086" s="8">
        <f t="shared" si="100"/>
        <v>5351.6417910447763</v>
      </c>
      <c r="H1086" s="25">
        <f t="shared" ca="1" si="101"/>
        <v>31452</v>
      </c>
      <c r="I1086" s="7">
        <f t="shared" ca="1" si="102"/>
        <v>41</v>
      </c>
      <c r="J1086" s="25">
        <f ca="1">IF(I1086=0,0,COUNTIF(I$19:$I1086,C1086*10+1))</f>
        <v>192</v>
      </c>
      <c r="K1086" s="20">
        <f t="shared" ca="1" si="103"/>
        <v>0</v>
      </c>
      <c r="L1086" s="23">
        <f t="shared" ca="1" si="104"/>
        <v>31452</v>
      </c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</row>
    <row r="1087" spans="1:44" x14ac:dyDescent="0.2">
      <c r="A1087" s="14">
        <f>Daten!A1087</f>
        <v>41107</v>
      </c>
      <c r="B1087" s="7" t="str">
        <f>Daten!B1087</f>
        <v xml:space="preserve">Klam                                              </v>
      </c>
      <c r="C1087" s="14">
        <f t="shared" si="99"/>
        <v>4</v>
      </c>
      <c r="D1087" s="8">
        <f>Daten!E1087</f>
        <v>954</v>
      </c>
      <c r="E1087" s="9">
        <f>Daten!D1087</f>
        <v>0</v>
      </c>
      <c r="F1087" s="8">
        <f t="shared" si="100"/>
        <v>1537.7910447761194</v>
      </c>
      <c r="H1087" s="25">
        <f t="shared" ca="1" si="101"/>
        <v>9038</v>
      </c>
      <c r="I1087" s="7">
        <f t="shared" ca="1" si="102"/>
        <v>41</v>
      </c>
      <c r="J1087" s="25">
        <f ca="1">IF(I1087=0,0,COUNTIF(I$19:$I1087,C1087*10+1))</f>
        <v>193</v>
      </c>
      <c r="K1087" s="20">
        <f t="shared" ca="1" si="103"/>
        <v>0</v>
      </c>
      <c r="L1087" s="23">
        <f t="shared" ca="1" si="104"/>
        <v>9038</v>
      </c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</row>
    <row r="1088" spans="1:44" x14ac:dyDescent="0.2">
      <c r="A1088" s="14">
        <f>Daten!A1088</f>
        <v>41108</v>
      </c>
      <c r="B1088" s="7" t="str">
        <f>Daten!B1088</f>
        <v xml:space="preserve">Bad Kreuzen                                       </v>
      </c>
      <c r="C1088" s="14">
        <f t="shared" si="99"/>
        <v>4</v>
      </c>
      <c r="D1088" s="8">
        <f>Daten!E1088</f>
        <v>2436</v>
      </c>
      <c r="E1088" s="9">
        <f>Daten!D1088</f>
        <v>0</v>
      </c>
      <c r="F1088" s="8">
        <f t="shared" si="100"/>
        <v>3926.686567164179</v>
      </c>
      <c r="H1088" s="25">
        <f t="shared" ca="1" si="101"/>
        <v>23078</v>
      </c>
      <c r="I1088" s="7">
        <f t="shared" ca="1" si="102"/>
        <v>41</v>
      </c>
      <c r="J1088" s="25">
        <f ca="1">IF(I1088=0,0,COUNTIF(I$19:$I1088,C1088*10+1))</f>
        <v>194</v>
      </c>
      <c r="K1088" s="20">
        <f t="shared" ca="1" si="103"/>
        <v>0</v>
      </c>
      <c r="L1088" s="23">
        <f t="shared" ca="1" si="104"/>
        <v>23078</v>
      </c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</row>
    <row r="1089" spans="1:44" x14ac:dyDescent="0.2">
      <c r="A1089" s="14">
        <f>Daten!A1089</f>
        <v>41109</v>
      </c>
      <c r="B1089" s="7" t="str">
        <f>Daten!B1089</f>
        <v xml:space="preserve">Langenstein                                       </v>
      </c>
      <c r="C1089" s="14">
        <f t="shared" si="99"/>
        <v>4</v>
      </c>
      <c r="D1089" s="8">
        <f>Daten!E1089</f>
        <v>2573</v>
      </c>
      <c r="E1089" s="9">
        <f>Daten!D1089</f>
        <v>0</v>
      </c>
      <c r="F1089" s="8">
        <f t="shared" si="100"/>
        <v>4147.5223880597014</v>
      </c>
      <c r="H1089" s="25">
        <f t="shared" ca="1" si="101"/>
        <v>24375</v>
      </c>
      <c r="I1089" s="7">
        <f t="shared" ca="1" si="102"/>
        <v>41</v>
      </c>
      <c r="J1089" s="25">
        <f ca="1">IF(I1089=0,0,COUNTIF(I$19:$I1089,C1089*10+1))</f>
        <v>195</v>
      </c>
      <c r="K1089" s="20">
        <f t="shared" ca="1" si="103"/>
        <v>0</v>
      </c>
      <c r="L1089" s="23">
        <f t="shared" ca="1" si="104"/>
        <v>24375</v>
      </c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</row>
    <row r="1090" spans="1:44" x14ac:dyDescent="0.2">
      <c r="A1090" s="14">
        <f>Daten!A1090</f>
        <v>41110</v>
      </c>
      <c r="B1090" s="7" t="str">
        <f>Daten!B1090</f>
        <v xml:space="preserve">Luftenberg an der Donau                           </v>
      </c>
      <c r="C1090" s="14">
        <f t="shared" si="99"/>
        <v>4</v>
      </c>
      <c r="D1090" s="8">
        <f>Daten!E1090</f>
        <v>4294</v>
      </c>
      <c r="E1090" s="9">
        <f>Daten!D1090</f>
        <v>0</v>
      </c>
      <c r="F1090" s="8">
        <f t="shared" si="100"/>
        <v>6921.6716417910447</v>
      </c>
      <c r="H1090" s="25">
        <f t="shared" ca="1" si="101"/>
        <v>40679</v>
      </c>
      <c r="I1090" s="7">
        <f t="shared" ca="1" si="102"/>
        <v>41</v>
      </c>
      <c r="J1090" s="25">
        <f ca="1">IF(I1090=0,0,COUNTIF(I$19:$I1090,C1090*10+1))</f>
        <v>196</v>
      </c>
      <c r="K1090" s="20">
        <f t="shared" ca="1" si="103"/>
        <v>0</v>
      </c>
      <c r="L1090" s="23">
        <f t="shared" ca="1" si="104"/>
        <v>40679</v>
      </c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</row>
    <row r="1091" spans="1:44" x14ac:dyDescent="0.2">
      <c r="A1091" s="14">
        <f>Daten!A1091</f>
        <v>41111</v>
      </c>
      <c r="B1091" s="7" t="str">
        <f>Daten!B1091</f>
        <v xml:space="preserve">Mauthausen                                        </v>
      </c>
      <c r="C1091" s="14">
        <f t="shared" si="99"/>
        <v>4</v>
      </c>
      <c r="D1091" s="8">
        <f>Daten!E1091</f>
        <v>4938</v>
      </c>
      <c r="E1091" s="9">
        <f>Daten!D1091</f>
        <v>0</v>
      </c>
      <c r="F1091" s="8">
        <f t="shared" si="100"/>
        <v>7959.7611940298511</v>
      </c>
      <c r="H1091" s="25">
        <f t="shared" ca="1" si="101"/>
        <v>46780</v>
      </c>
      <c r="I1091" s="7">
        <f t="shared" ca="1" si="102"/>
        <v>41</v>
      </c>
      <c r="J1091" s="25">
        <f ca="1">IF(I1091=0,0,COUNTIF(I$19:$I1091,C1091*10+1))</f>
        <v>197</v>
      </c>
      <c r="K1091" s="20">
        <f t="shared" ca="1" si="103"/>
        <v>0</v>
      </c>
      <c r="L1091" s="23">
        <f t="shared" ca="1" si="104"/>
        <v>46780</v>
      </c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</row>
    <row r="1092" spans="1:44" x14ac:dyDescent="0.2">
      <c r="A1092" s="14">
        <f>Daten!A1092</f>
        <v>41112</v>
      </c>
      <c r="B1092" s="7" t="str">
        <f>Daten!B1092</f>
        <v xml:space="preserve">Mitterkirchen im Machland                         </v>
      </c>
      <c r="C1092" s="14">
        <f t="shared" si="99"/>
        <v>4</v>
      </c>
      <c r="D1092" s="8">
        <f>Daten!E1092</f>
        <v>1766</v>
      </c>
      <c r="E1092" s="9">
        <f>Daten!D1092</f>
        <v>0</v>
      </c>
      <c r="F1092" s="8">
        <f t="shared" si="100"/>
        <v>2846.686567164179</v>
      </c>
      <c r="H1092" s="25">
        <f t="shared" ca="1" si="101"/>
        <v>16730</v>
      </c>
      <c r="I1092" s="7">
        <f t="shared" ca="1" si="102"/>
        <v>41</v>
      </c>
      <c r="J1092" s="25">
        <f ca="1">IF(I1092=0,0,COUNTIF(I$19:$I1092,C1092*10+1))</f>
        <v>198</v>
      </c>
      <c r="K1092" s="20">
        <f t="shared" ca="1" si="103"/>
        <v>0</v>
      </c>
      <c r="L1092" s="23">
        <f t="shared" ca="1" si="104"/>
        <v>16730</v>
      </c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</row>
    <row r="1093" spans="1:44" x14ac:dyDescent="0.2">
      <c r="A1093" s="14">
        <f>Daten!A1093</f>
        <v>41113</v>
      </c>
      <c r="B1093" s="7" t="str">
        <f>Daten!B1093</f>
        <v xml:space="preserve">Münzbach                                         </v>
      </c>
      <c r="C1093" s="14">
        <f t="shared" si="99"/>
        <v>4</v>
      </c>
      <c r="D1093" s="8">
        <f>Daten!E1093</f>
        <v>1909</v>
      </c>
      <c r="E1093" s="9">
        <f>Daten!D1093</f>
        <v>0</v>
      </c>
      <c r="F1093" s="8">
        <f t="shared" si="100"/>
        <v>3077.1940298507461</v>
      </c>
      <c r="H1093" s="25">
        <f t="shared" ca="1" si="101"/>
        <v>18085</v>
      </c>
      <c r="I1093" s="7">
        <f t="shared" ca="1" si="102"/>
        <v>41</v>
      </c>
      <c r="J1093" s="25">
        <f ca="1">IF(I1093=0,0,COUNTIF(I$19:$I1093,C1093*10+1))</f>
        <v>199</v>
      </c>
      <c r="K1093" s="20">
        <f t="shared" ca="1" si="103"/>
        <v>0</v>
      </c>
      <c r="L1093" s="23">
        <f t="shared" ca="1" si="104"/>
        <v>18085</v>
      </c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</row>
    <row r="1094" spans="1:44" x14ac:dyDescent="0.2">
      <c r="A1094" s="14">
        <f>Daten!A1094</f>
        <v>41114</v>
      </c>
      <c r="B1094" s="7" t="str">
        <f>Daten!B1094</f>
        <v xml:space="preserve">Naarn im Machlande                                </v>
      </c>
      <c r="C1094" s="14">
        <f t="shared" si="99"/>
        <v>4</v>
      </c>
      <c r="D1094" s="8">
        <f>Daten!E1094</f>
        <v>3859</v>
      </c>
      <c r="E1094" s="9">
        <f>Daten!D1094</f>
        <v>0</v>
      </c>
      <c r="F1094" s="8">
        <f t="shared" si="100"/>
        <v>6220.4776119402986</v>
      </c>
      <c r="H1094" s="25">
        <f t="shared" ca="1" si="101"/>
        <v>36558</v>
      </c>
      <c r="I1094" s="7">
        <f t="shared" ca="1" si="102"/>
        <v>41</v>
      </c>
      <c r="J1094" s="25">
        <f ca="1">IF(I1094=0,0,COUNTIF(I$19:$I1094,C1094*10+1))</f>
        <v>200</v>
      </c>
      <c r="K1094" s="20">
        <f t="shared" ca="1" si="103"/>
        <v>0</v>
      </c>
      <c r="L1094" s="23">
        <f t="shared" ca="1" si="104"/>
        <v>36558</v>
      </c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</row>
    <row r="1095" spans="1:44" x14ac:dyDescent="0.2">
      <c r="A1095" s="14">
        <f>Daten!A1095</f>
        <v>41115</v>
      </c>
      <c r="B1095" s="7" t="str">
        <f>Daten!B1095</f>
        <v xml:space="preserve">Pabneukirchen                                     </v>
      </c>
      <c r="C1095" s="14">
        <f t="shared" si="99"/>
        <v>4</v>
      </c>
      <c r="D1095" s="8">
        <f>Daten!E1095</f>
        <v>1696</v>
      </c>
      <c r="E1095" s="9">
        <f>Daten!D1095</f>
        <v>0</v>
      </c>
      <c r="F1095" s="8">
        <f t="shared" si="100"/>
        <v>2733.8507462686566</v>
      </c>
      <c r="H1095" s="25">
        <f t="shared" ca="1" si="101"/>
        <v>16067</v>
      </c>
      <c r="I1095" s="7">
        <f t="shared" ca="1" si="102"/>
        <v>41</v>
      </c>
      <c r="J1095" s="25">
        <f ca="1">IF(I1095=0,0,COUNTIF(I$19:$I1095,C1095*10+1))</f>
        <v>201</v>
      </c>
      <c r="K1095" s="20">
        <f t="shared" ca="1" si="103"/>
        <v>0</v>
      </c>
      <c r="L1095" s="23">
        <f t="shared" ca="1" si="104"/>
        <v>16067</v>
      </c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</row>
    <row r="1096" spans="1:44" x14ac:dyDescent="0.2">
      <c r="A1096" s="14">
        <f>Daten!A1096</f>
        <v>41116</v>
      </c>
      <c r="B1096" s="7" t="str">
        <f>Daten!B1096</f>
        <v xml:space="preserve">Perg                                              </v>
      </c>
      <c r="C1096" s="14">
        <f t="shared" si="99"/>
        <v>4</v>
      </c>
      <c r="D1096" s="8">
        <f>Daten!E1096</f>
        <v>9448</v>
      </c>
      <c r="E1096" s="9">
        <f>Daten!D1096</f>
        <v>0</v>
      </c>
      <c r="F1096" s="8">
        <f t="shared" si="100"/>
        <v>15474.786069651742</v>
      </c>
      <c r="H1096" s="25">
        <f t="shared" ca="1" si="101"/>
        <v>90947</v>
      </c>
      <c r="I1096" s="7">
        <f t="shared" ca="1" si="102"/>
        <v>41</v>
      </c>
      <c r="J1096" s="25">
        <f ca="1">IF(I1096=0,0,COUNTIF(I$19:$I1096,C1096*10+1))</f>
        <v>202</v>
      </c>
      <c r="K1096" s="20">
        <f t="shared" ca="1" si="103"/>
        <v>0</v>
      </c>
      <c r="L1096" s="23">
        <f t="shared" ca="1" si="104"/>
        <v>90947</v>
      </c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</row>
    <row r="1097" spans="1:44" x14ac:dyDescent="0.2">
      <c r="A1097" s="14">
        <f>Daten!A1097</f>
        <v>41117</v>
      </c>
      <c r="B1097" s="7" t="str">
        <f>Daten!B1097</f>
        <v xml:space="preserve">Rechberg                                          </v>
      </c>
      <c r="C1097" s="14">
        <f t="shared" si="99"/>
        <v>4</v>
      </c>
      <c r="D1097" s="8">
        <f>Daten!E1097</f>
        <v>1024</v>
      </c>
      <c r="E1097" s="9">
        <f>Daten!D1097</f>
        <v>0</v>
      </c>
      <c r="F1097" s="8">
        <f t="shared" si="100"/>
        <v>1650.6268656716418</v>
      </c>
      <c r="H1097" s="25">
        <f t="shared" ca="1" si="101"/>
        <v>9701</v>
      </c>
      <c r="I1097" s="7">
        <f t="shared" ca="1" si="102"/>
        <v>41</v>
      </c>
      <c r="J1097" s="25">
        <f ca="1">IF(I1097=0,0,COUNTIF(I$19:$I1097,C1097*10+1))</f>
        <v>203</v>
      </c>
      <c r="K1097" s="20">
        <f t="shared" ca="1" si="103"/>
        <v>0</v>
      </c>
      <c r="L1097" s="23">
        <f t="shared" ca="1" si="104"/>
        <v>9701</v>
      </c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</row>
    <row r="1098" spans="1:44" x14ac:dyDescent="0.2">
      <c r="A1098" s="14">
        <f>Daten!A1098</f>
        <v>41118</v>
      </c>
      <c r="B1098" s="7" t="str">
        <f>Daten!B1098</f>
        <v xml:space="preserve">Ried in der Riedmark                              </v>
      </c>
      <c r="C1098" s="14">
        <f t="shared" si="99"/>
        <v>4</v>
      </c>
      <c r="D1098" s="8">
        <f>Daten!E1098</f>
        <v>4364</v>
      </c>
      <c r="E1098" s="9">
        <f>Daten!D1098</f>
        <v>0</v>
      </c>
      <c r="F1098" s="8">
        <f t="shared" si="100"/>
        <v>7034.5074626865671</v>
      </c>
      <c r="H1098" s="25">
        <f t="shared" ca="1" si="101"/>
        <v>41342</v>
      </c>
      <c r="I1098" s="7">
        <f t="shared" ca="1" si="102"/>
        <v>41</v>
      </c>
      <c r="J1098" s="25">
        <f ca="1">IF(I1098=0,0,COUNTIF(I$19:$I1098,C1098*10+1))</f>
        <v>204</v>
      </c>
      <c r="K1098" s="20">
        <f t="shared" ca="1" si="103"/>
        <v>0</v>
      </c>
      <c r="L1098" s="23">
        <f t="shared" ca="1" si="104"/>
        <v>41342</v>
      </c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</row>
    <row r="1099" spans="1:44" x14ac:dyDescent="0.2">
      <c r="A1099" s="14">
        <f>Daten!A1099</f>
        <v>41119</v>
      </c>
      <c r="B1099" s="7" t="str">
        <f>Daten!B1099</f>
        <v xml:space="preserve">St. Georgen am Walde                              </v>
      </c>
      <c r="C1099" s="14">
        <f t="shared" si="99"/>
        <v>4</v>
      </c>
      <c r="D1099" s="8">
        <f>Daten!E1099</f>
        <v>1959</v>
      </c>
      <c r="E1099" s="9">
        <f>Daten!D1099</f>
        <v>0</v>
      </c>
      <c r="F1099" s="8">
        <f t="shared" si="100"/>
        <v>3157.7910447761192</v>
      </c>
      <c r="H1099" s="25">
        <f t="shared" ca="1" si="101"/>
        <v>18559</v>
      </c>
      <c r="I1099" s="7">
        <f t="shared" ca="1" si="102"/>
        <v>41</v>
      </c>
      <c r="J1099" s="25">
        <f ca="1">IF(I1099=0,0,COUNTIF(I$19:$I1099,C1099*10+1))</f>
        <v>205</v>
      </c>
      <c r="K1099" s="20">
        <f t="shared" ca="1" si="103"/>
        <v>0</v>
      </c>
      <c r="L1099" s="23">
        <f t="shared" ca="1" si="104"/>
        <v>18559</v>
      </c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</row>
    <row r="1100" spans="1:44" x14ac:dyDescent="0.2">
      <c r="A1100" s="14">
        <f>Daten!A1100</f>
        <v>41120</v>
      </c>
      <c r="B1100" s="7" t="str">
        <f>Daten!B1100</f>
        <v xml:space="preserve">St. Georgen an der Gusen                          </v>
      </c>
      <c r="C1100" s="14">
        <f t="shared" si="99"/>
        <v>4</v>
      </c>
      <c r="D1100" s="8">
        <f>Daten!E1100</f>
        <v>4429</v>
      </c>
      <c r="E1100" s="9">
        <f>Daten!D1100</f>
        <v>0</v>
      </c>
      <c r="F1100" s="8">
        <f t="shared" si="100"/>
        <v>7139.2835820895525</v>
      </c>
      <c r="H1100" s="25">
        <f t="shared" ca="1" si="101"/>
        <v>41958</v>
      </c>
      <c r="I1100" s="7">
        <f t="shared" ca="1" si="102"/>
        <v>41</v>
      </c>
      <c r="J1100" s="25">
        <f ca="1">IF(I1100=0,0,COUNTIF(I$19:$I1100,C1100*10+1))</f>
        <v>206</v>
      </c>
      <c r="K1100" s="20">
        <f t="shared" ca="1" si="103"/>
        <v>0</v>
      </c>
      <c r="L1100" s="23">
        <f t="shared" ca="1" si="104"/>
        <v>41958</v>
      </c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</row>
    <row r="1101" spans="1:44" x14ac:dyDescent="0.2">
      <c r="A1101" s="14">
        <f>Daten!A1101</f>
        <v>41121</v>
      </c>
      <c r="B1101" s="7" t="str">
        <f>Daten!B1101</f>
        <v xml:space="preserve">St. Nikola an der Donau                           </v>
      </c>
      <c r="C1101" s="14">
        <f t="shared" si="99"/>
        <v>4</v>
      </c>
      <c r="D1101" s="8">
        <f>Daten!E1101</f>
        <v>787</v>
      </c>
      <c r="E1101" s="9">
        <f>Daten!D1101</f>
        <v>0</v>
      </c>
      <c r="F1101" s="8">
        <f t="shared" si="100"/>
        <v>1268.5970149253731</v>
      </c>
      <c r="H1101" s="25">
        <f t="shared" ca="1" si="101"/>
        <v>7456</v>
      </c>
      <c r="I1101" s="7">
        <f t="shared" ca="1" si="102"/>
        <v>41</v>
      </c>
      <c r="J1101" s="25">
        <f ca="1">IF(I1101=0,0,COUNTIF(I$19:$I1101,C1101*10+1))</f>
        <v>207</v>
      </c>
      <c r="K1101" s="20">
        <f t="shared" ca="1" si="103"/>
        <v>0</v>
      </c>
      <c r="L1101" s="23">
        <f t="shared" ca="1" si="104"/>
        <v>7456</v>
      </c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</row>
    <row r="1102" spans="1:44" x14ac:dyDescent="0.2">
      <c r="A1102" s="14">
        <f>Daten!A1102</f>
        <v>41122</v>
      </c>
      <c r="B1102" s="7" t="str">
        <f>Daten!B1102</f>
        <v xml:space="preserve">St. Thomas am Blasenstein                         </v>
      </c>
      <c r="C1102" s="14">
        <f t="shared" si="99"/>
        <v>4</v>
      </c>
      <c r="D1102" s="8">
        <f>Daten!E1102</f>
        <v>937</v>
      </c>
      <c r="E1102" s="9">
        <f>Daten!D1102</f>
        <v>0</v>
      </c>
      <c r="F1102" s="8">
        <f t="shared" si="100"/>
        <v>1510.3880597014925</v>
      </c>
      <c r="H1102" s="25">
        <f t="shared" ca="1" si="101"/>
        <v>8877</v>
      </c>
      <c r="I1102" s="7">
        <f t="shared" ca="1" si="102"/>
        <v>41</v>
      </c>
      <c r="J1102" s="25">
        <f ca="1">IF(I1102=0,0,COUNTIF(I$19:$I1102,C1102*10+1))</f>
        <v>208</v>
      </c>
      <c r="K1102" s="20">
        <f t="shared" ca="1" si="103"/>
        <v>0</v>
      </c>
      <c r="L1102" s="23">
        <f t="shared" ca="1" si="104"/>
        <v>8877</v>
      </c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</row>
    <row r="1103" spans="1:44" x14ac:dyDescent="0.2">
      <c r="A1103" s="14">
        <f>Daten!A1103</f>
        <v>41123</v>
      </c>
      <c r="B1103" s="7" t="str">
        <f>Daten!B1103</f>
        <v xml:space="preserve">Saxen                                             </v>
      </c>
      <c r="C1103" s="14">
        <f t="shared" si="99"/>
        <v>4</v>
      </c>
      <c r="D1103" s="8">
        <f>Daten!E1103</f>
        <v>1714</v>
      </c>
      <c r="E1103" s="9">
        <f>Daten!D1103</f>
        <v>0</v>
      </c>
      <c r="F1103" s="8">
        <f t="shared" si="100"/>
        <v>2762.8656716417909</v>
      </c>
      <c r="H1103" s="25">
        <f t="shared" ca="1" si="101"/>
        <v>16238</v>
      </c>
      <c r="I1103" s="7">
        <f t="shared" ca="1" si="102"/>
        <v>41</v>
      </c>
      <c r="J1103" s="25">
        <f ca="1">IF(I1103=0,0,COUNTIF(I$19:$I1103,C1103*10+1))</f>
        <v>209</v>
      </c>
      <c r="K1103" s="20">
        <f t="shared" ca="1" si="103"/>
        <v>0</v>
      </c>
      <c r="L1103" s="23">
        <f t="shared" ca="1" si="104"/>
        <v>16238</v>
      </c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</row>
    <row r="1104" spans="1:44" x14ac:dyDescent="0.2">
      <c r="A1104" s="14">
        <f>Daten!A1104</f>
        <v>41124</v>
      </c>
      <c r="B1104" s="7" t="str">
        <f>Daten!B1104</f>
        <v xml:space="preserve">Schwertberg                                       </v>
      </c>
      <c r="C1104" s="14">
        <f t="shared" si="99"/>
        <v>4</v>
      </c>
      <c r="D1104" s="8">
        <f>Daten!E1104</f>
        <v>5525</v>
      </c>
      <c r="E1104" s="9">
        <f>Daten!D1104</f>
        <v>0</v>
      </c>
      <c r="F1104" s="8">
        <f t="shared" si="100"/>
        <v>8905.9701492537315</v>
      </c>
      <c r="H1104" s="25">
        <f t="shared" ca="1" si="101"/>
        <v>52341</v>
      </c>
      <c r="I1104" s="7">
        <f t="shared" ca="1" si="102"/>
        <v>41</v>
      </c>
      <c r="J1104" s="25">
        <f ca="1">IF(I1104=0,0,COUNTIF(I$19:$I1104,C1104*10+1))</f>
        <v>210</v>
      </c>
      <c r="K1104" s="20">
        <f t="shared" ca="1" si="103"/>
        <v>0</v>
      </c>
      <c r="L1104" s="23">
        <f t="shared" ca="1" si="104"/>
        <v>52341</v>
      </c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</row>
    <row r="1105" spans="1:44" x14ac:dyDescent="0.2">
      <c r="A1105" s="14">
        <f>Daten!A1105</f>
        <v>41125</v>
      </c>
      <c r="B1105" s="7" t="str">
        <f>Daten!B1105</f>
        <v xml:space="preserve">Waldhausen im Strudengau                          </v>
      </c>
      <c r="C1105" s="14">
        <f t="shared" si="99"/>
        <v>4</v>
      </c>
      <c r="D1105" s="8">
        <f>Daten!E1105</f>
        <v>2863</v>
      </c>
      <c r="E1105" s="9">
        <f>Daten!D1105</f>
        <v>0</v>
      </c>
      <c r="F1105" s="8">
        <f t="shared" si="100"/>
        <v>4614.9850746268658</v>
      </c>
      <c r="H1105" s="25">
        <f t="shared" ca="1" si="101"/>
        <v>27123</v>
      </c>
      <c r="I1105" s="7">
        <f t="shared" ca="1" si="102"/>
        <v>41</v>
      </c>
      <c r="J1105" s="25">
        <f ca="1">IF(I1105=0,0,COUNTIF(I$19:$I1105,C1105*10+1))</f>
        <v>211</v>
      </c>
      <c r="K1105" s="20">
        <f t="shared" ca="1" si="103"/>
        <v>0</v>
      </c>
      <c r="L1105" s="23">
        <f t="shared" ca="1" si="104"/>
        <v>27123</v>
      </c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</row>
    <row r="1106" spans="1:44" x14ac:dyDescent="0.2">
      <c r="A1106" s="14">
        <f>Daten!A1106</f>
        <v>41126</v>
      </c>
      <c r="B1106" s="7" t="str">
        <f>Daten!B1106</f>
        <v xml:space="preserve">Windhaag bei Perg                                 </v>
      </c>
      <c r="C1106" s="14">
        <f t="shared" si="99"/>
        <v>4</v>
      </c>
      <c r="D1106" s="8">
        <f>Daten!E1106</f>
        <v>1541</v>
      </c>
      <c r="E1106" s="9">
        <f>Daten!D1106</f>
        <v>0</v>
      </c>
      <c r="F1106" s="8">
        <f t="shared" si="100"/>
        <v>2484</v>
      </c>
      <c r="H1106" s="25">
        <f t="shared" ca="1" si="101"/>
        <v>14599</v>
      </c>
      <c r="I1106" s="7">
        <f t="shared" ca="1" si="102"/>
        <v>41</v>
      </c>
      <c r="J1106" s="25">
        <f ca="1">IF(I1106=0,0,COUNTIF(I$19:$I1106,C1106*10+1))</f>
        <v>212</v>
      </c>
      <c r="K1106" s="20">
        <f t="shared" ca="1" si="103"/>
        <v>0</v>
      </c>
      <c r="L1106" s="23">
        <f t="shared" ca="1" si="104"/>
        <v>14599</v>
      </c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</row>
    <row r="1107" spans="1:44" x14ac:dyDescent="0.2">
      <c r="A1107" s="14">
        <f>Daten!A1107</f>
        <v>41201</v>
      </c>
      <c r="B1107" s="7" t="str">
        <f>Daten!B1107</f>
        <v xml:space="preserve">Andrichsfurt                                      </v>
      </c>
      <c r="C1107" s="14">
        <f t="shared" ref="C1107:C1170" si="105">INT(A1107/10000)</f>
        <v>4</v>
      </c>
      <c r="D1107" s="8">
        <f>Daten!E1107</f>
        <v>795</v>
      </c>
      <c r="E1107" s="9">
        <f>Daten!D1107</f>
        <v>0</v>
      </c>
      <c r="F1107" s="8">
        <f t="shared" ref="F1107:F1170" si="106">IF(AND(E1107=1,D1107&lt;=20000),D1107*2,IF(D1107&lt;=10000,D1107*(1+41/67),IF(D1107&lt;=20000,D1107*(1+2/3),IF(D1107&lt;=50000,D1107*(2),D1107*(2+1/3))))+IF(AND(D1107&gt;9000,D1107&lt;=10000),(D1107-9000)*(110/201),0)+IF(AND(D1107&gt;18000,D1107&lt;=20000),(D1107-18000)*(3+1/3),0)+IF(AND(D1107&gt;45000,D1107&lt;=50000),(D1107-45000)*(3+1/3),0))</f>
        <v>1281.4925373134329</v>
      </c>
      <c r="H1107" s="25">
        <f t="shared" ref="H1107:H1170" ca="1" si="107">ROUND(OFFSET($G$6,C1107,0)/OFFSET($F$6,C1107,0)*F1107,0)</f>
        <v>7531</v>
      </c>
      <c r="I1107" s="7">
        <f t="shared" ref="I1107:I1170" ca="1" si="108">IF(H1107&gt;0,C1107*10+1,0)</f>
        <v>41</v>
      </c>
      <c r="J1107" s="25">
        <f ca="1">IF(I1107=0,0,COUNTIF(I$19:$I1107,C1107*10+1))</f>
        <v>213</v>
      </c>
      <c r="K1107" s="20">
        <f t="shared" ref="K1107:K1170" ca="1" si="109">IF(J1107=1,OFFSET($G$6,C1107,0)-OFFSET($H$6,C1107,0),0)</f>
        <v>0</v>
      </c>
      <c r="L1107" s="23">
        <f t="shared" ref="L1107:L1170" ca="1" si="110">H1107+K1107</f>
        <v>7531</v>
      </c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</row>
    <row r="1108" spans="1:44" x14ac:dyDescent="0.2">
      <c r="A1108" s="14">
        <f>Daten!A1108</f>
        <v>41202</v>
      </c>
      <c r="B1108" s="7" t="str">
        <f>Daten!B1108</f>
        <v xml:space="preserve">Antiesenhofen                                     </v>
      </c>
      <c r="C1108" s="14">
        <f t="shared" si="105"/>
        <v>4</v>
      </c>
      <c r="D1108" s="8">
        <f>Daten!E1108</f>
        <v>1099</v>
      </c>
      <c r="E1108" s="9">
        <f>Daten!D1108</f>
        <v>0</v>
      </c>
      <c r="F1108" s="8">
        <f t="shared" si="106"/>
        <v>1771.5223880597014</v>
      </c>
      <c r="H1108" s="25">
        <f t="shared" ca="1" si="107"/>
        <v>10411</v>
      </c>
      <c r="I1108" s="7">
        <f t="shared" ca="1" si="108"/>
        <v>41</v>
      </c>
      <c r="J1108" s="25">
        <f ca="1">IF(I1108=0,0,COUNTIF(I$19:$I1108,C1108*10+1))</f>
        <v>214</v>
      </c>
      <c r="K1108" s="20">
        <f t="shared" ca="1" si="109"/>
        <v>0</v>
      </c>
      <c r="L1108" s="23">
        <f t="shared" ca="1" si="110"/>
        <v>10411</v>
      </c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</row>
    <row r="1109" spans="1:44" x14ac:dyDescent="0.2">
      <c r="A1109" s="14">
        <f>Daten!A1109</f>
        <v>41203</v>
      </c>
      <c r="B1109" s="7" t="str">
        <f>Daten!B1109</f>
        <v xml:space="preserve">Aurolzmünster                                    </v>
      </c>
      <c r="C1109" s="14">
        <f t="shared" si="105"/>
        <v>4</v>
      </c>
      <c r="D1109" s="8">
        <f>Daten!E1109</f>
        <v>3214</v>
      </c>
      <c r="E1109" s="9">
        <f>Daten!D1109</f>
        <v>0</v>
      </c>
      <c r="F1109" s="8">
        <f t="shared" si="106"/>
        <v>5180.7761194029854</v>
      </c>
      <c r="H1109" s="25">
        <f t="shared" ca="1" si="107"/>
        <v>30448</v>
      </c>
      <c r="I1109" s="7">
        <f t="shared" ca="1" si="108"/>
        <v>41</v>
      </c>
      <c r="J1109" s="25">
        <f ca="1">IF(I1109=0,0,COUNTIF(I$19:$I1109,C1109*10+1))</f>
        <v>215</v>
      </c>
      <c r="K1109" s="20">
        <f t="shared" ca="1" si="109"/>
        <v>0</v>
      </c>
      <c r="L1109" s="23">
        <f t="shared" ca="1" si="110"/>
        <v>30448</v>
      </c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</row>
    <row r="1110" spans="1:44" x14ac:dyDescent="0.2">
      <c r="A1110" s="14">
        <f>Daten!A1110</f>
        <v>41204</v>
      </c>
      <c r="B1110" s="7" t="str">
        <f>Daten!B1110</f>
        <v xml:space="preserve">Eberschwang                                       </v>
      </c>
      <c r="C1110" s="14">
        <f t="shared" si="105"/>
        <v>4</v>
      </c>
      <c r="D1110" s="8">
        <f>Daten!E1110</f>
        <v>3504</v>
      </c>
      <c r="E1110" s="9">
        <f>Daten!D1110</f>
        <v>0</v>
      </c>
      <c r="F1110" s="8">
        <f t="shared" si="106"/>
        <v>5648.2388059701489</v>
      </c>
      <c r="H1110" s="25">
        <f t="shared" ca="1" si="107"/>
        <v>33195</v>
      </c>
      <c r="I1110" s="7">
        <f t="shared" ca="1" si="108"/>
        <v>41</v>
      </c>
      <c r="J1110" s="25">
        <f ca="1">IF(I1110=0,0,COUNTIF(I$19:$I1110,C1110*10+1))</f>
        <v>216</v>
      </c>
      <c r="K1110" s="20">
        <f t="shared" ca="1" si="109"/>
        <v>0</v>
      </c>
      <c r="L1110" s="23">
        <f t="shared" ca="1" si="110"/>
        <v>33195</v>
      </c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</row>
    <row r="1111" spans="1:44" x14ac:dyDescent="0.2">
      <c r="A1111" s="14">
        <f>Daten!A1111</f>
        <v>41205</v>
      </c>
      <c r="B1111" s="7" t="str">
        <f>Daten!B1111</f>
        <v xml:space="preserve">Eitzing                                           </v>
      </c>
      <c r="C1111" s="14">
        <f t="shared" si="105"/>
        <v>4</v>
      </c>
      <c r="D1111" s="8">
        <f>Daten!E1111</f>
        <v>922</v>
      </c>
      <c r="E1111" s="9">
        <f>Daten!D1111</f>
        <v>0</v>
      </c>
      <c r="F1111" s="8">
        <f t="shared" si="106"/>
        <v>1486.2089552238806</v>
      </c>
      <c r="H1111" s="25">
        <f t="shared" ca="1" si="107"/>
        <v>8735</v>
      </c>
      <c r="I1111" s="7">
        <f t="shared" ca="1" si="108"/>
        <v>41</v>
      </c>
      <c r="J1111" s="25">
        <f ca="1">IF(I1111=0,0,COUNTIF(I$19:$I1111,C1111*10+1))</f>
        <v>217</v>
      </c>
      <c r="K1111" s="20">
        <f t="shared" ca="1" si="109"/>
        <v>0</v>
      </c>
      <c r="L1111" s="23">
        <f t="shared" ca="1" si="110"/>
        <v>8735</v>
      </c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</row>
    <row r="1112" spans="1:44" x14ac:dyDescent="0.2">
      <c r="A1112" s="14">
        <f>Daten!A1112</f>
        <v>41206</v>
      </c>
      <c r="B1112" s="7" t="str">
        <f>Daten!B1112</f>
        <v xml:space="preserve">Geiersberg                                        </v>
      </c>
      <c r="C1112" s="14">
        <f t="shared" si="105"/>
        <v>4</v>
      </c>
      <c r="D1112" s="8">
        <f>Daten!E1112</f>
        <v>491</v>
      </c>
      <c r="E1112" s="9">
        <f>Daten!D1112</f>
        <v>0</v>
      </c>
      <c r="F1112" s="8">
        <f t="shared" si="106"/>
        <v>791.46268656716416</v>
      </c>
      <c r="H1112" s="25">
        <f t="shared" ca="1" si="107"/>
        <v>4651</v>
      </c>
      <c r="I1112" s="7">
        <f t="shared" ca="1" si="108"/>
        <v>41</v>
      </c>
      <c r="J1112" s="25">
        <f ca="1">IF(I1112=0,0,COUNTIF(I$19:$I1112,C1112*10+1))</f>
        <v>218</v>
      </c>
      <c r="K1112" s="20">
        <f t="shared" ca="1" si="109"/>
        <v>0</v>
      </c>
      <c r="L1112" s="23">
        <f t="shared" ca="1" si="110"/>
        <v>4651</v>
      </c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</row>
    <row r="1113" spans="1:44" x14ac:dyDescent="0.2">
      <c r="A1113" s="14">
        <f>Daten!A1113</f>
        <v>41207</v>
      </c>
      <c r="B1113" s="7" t="str">
        <f>Daten!B1113</f>
        <v xml:space="preserve">Geinberg                                          </v>
      </c>
      <c r="C1113" s="14">
        <f t="shared" si="105"/>
        <v>4</v>
      </c>
      <c r="D1113" s="8">
        <f>Daten!E1113</f>
        <v>1491</v>
      </c>
      <c r="E1113" s="9">
        <f>Daten!D1113</f>
        <v>0</v>
      </c>
      <c r="F1113" s="8">
        <f t="shared" si="106"/>
        <v>2403.4029850746269</v>
      </c>
      <c r="H1113" s="25">
        <f t="shared" ca="1" si="107"/>
        <v>14125</v>
      </c>
      <c r="I1113" s="7">
        <f t="shared" ca="1" si="108"/>
        <v>41</v>
      </c>
      <c r="J1113" s="25">
        <f ca="1">IF(I1113=0,0,COUNTIF(I$19:$I1113,C1113*10+1))</f>
        <v>219</v>
      </c>
      <c r="K1113" s="20">
        <f t="shared" ca="1" si="109"/>
        <v>0</v>
      </c>
      <c r="L1113" s="23">
        <f t="shared" ca="1" si="110"/>
        <v>14125</v>
      </c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</row>
    <row r="1114" spans="1:44" x14ac:dyDescent="0.2">
      <c r="A1114" s="14">
        <f>Daten!A1114</f>
        <v>41208</v>
      </c>
      <c r="B1114" s="7" t="str">
        <f>Daten!B1114</f>
        <v xml:space="preserve">Gurten                                            </v>
      </c>
      <c r="C1114" s="14">
        <f t="shared" si="105"/>
        <v>4</v>
      </c>
      <c r="D1114" s="8">
        <f>Daten!E1114</f>
        <v>1227</v>
      </c>
      <c r="E1114" s="9">
        <f>Daten!D1114</f>
        <v>0</v>
      </c>
      <c r="F1114" s="8">
        <f t="shared" si="106"/>
        <v>1977.8507462686566</v>
      </c>
      <c r="H1114" s="25">
        <f t="shared" ca="1" si="107"/>
        <v>11624</v>
      </c>
      <c r="I1114" s="7">
        <f t="shared" ca="1" si="108"/>
        <v>41</v>
      </c>
      <c r="J1114" s="25">
        <f ca="1">IF(I1114=0,0,COUNTIF(I$19:$I1114,C1114*10+1))</f>
        <v>220</v>
      </c>
      <c r="K1114" s="20">
        <f t="shared" ca="1" si="109"/>
        <v>0</v>
      </c>
      <c r="L1114" s="23">
        <f t="shared" ca="1" si="110"/>
        <v>11624</v>
      </c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</row>
    <row r="1115" spans="1:44" x14ac:dyDescent="0.2">
      <c r="A1115" s="14">
        <f>Daten!A1115</f>
        <v>41209</v>
      </c>
      <c r="B1115" s="7" t="str">
        <f>Daten!B1115</f>
        <v xml:space="preserve">Hohenzell                                         </v>
      </c>
      <c r="C1115" s="14">
        <f t="shared" si="105"/>
        <v>4</v>
      </c>
      <c r="D1115" s="8">
        <f>Daten!E1115</f>
        <v>2340</v>
      </c>
      <c r="E1115" s="9">
        <f>Daten!D1115</f>
        <v>0</v>
      </c>
      <c r="F1115" s="8">
        <f t="shared" si="106"/>
        <v>3771.9402985074626</v>
      </c>
      <c r="H1115" s="25">
        <f t="shared" ca="1" si="107"/>
        <v>22168</v>
      </c>
      <c r="I1115" s="7">
        <f t="shared" ca="1" si="108"/>
        <v>41</v>
      </c>
      <c r="J1115" s="25">
        <f ca="1">IF(I1115=0,0,COUNTIF(I$19:$I1115,C1115*10+1))</f>
        <v>221</v>
      </c>
      <c r="K1115" s="20">
        <f t="shared" ca="1" si="109"/>
        <v>0</v>
      </c>
      <c r="L1115" s="23">
        <f t="shared" ca="1" si="110"/>
        <v>22168</v>
      </c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</row>
    <row r="1116" spans="1:44" x14ac:dyDescent="0.2">
      <c r="A1116" s="14">
        <f>Daten!A1116</f>
        <v>41210</v>
      </c>
      <c r="B1116" s="7" t="str">
        <f>Daten!B1116</f>
        <v xml:space="preserve">Kirchdorf am Inn                                  </v>
      </c>
      <c r="C1116" s="14">
        <f t="shared" si="105"/>
        <v>4</v>
      </c>
      <c r="D1116" s="8">
        <f>Daten!E1116</f>
        <v>671</v>
      </c>
      <c r="E1116" s="9">
        <f>Daten!D1116</f>
        <v>0</v>
      </c>
      <c r="F1116" s="8">
        <f t="shared" si="106"/>
        <v>1081.6119402985075</v>
      </c>
      <c r="H1116" s="25">
        <f t="shared" ca="1" si="107"/>
        <v>6357</v>
      </c>
      <c r="I1116" s="7">
        <f t="shared" ca="1" si="108"/>
        <v>41</v>
      </c>
      <c r="J1116" s="25">
        <f ca="1">IF(I1116=0,0,COUNTIF(I$19:$I1116,C1116*10+1))</f>
        <v>222</v>
      </c>
      <c r="K1116" s="20">
        <f t="shared" ca="1" si="109"/>
        <v>0</v>
      </c>
      <c r="L1116" s="23">
        <f t="shared" ca="1" si="110"/>
        <v>6357</v>
      </c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</row>
    <row r="1117" spans="1:44" x14ac:dyDescent="0.2">
      <c r="A1117" s="14">
        <f>Daten!A1117</f>
        <v>41211</v>
      </c>
      <c r="B1117" s="7" t="str">
        <f>Daten!B1117</f>
        <v xml:space="preserve">Kirchheim im Innkreis                             </v>
      </c>
      <c r="C1117" s="14">
        <f t="shared" si="105"/>
        <v>4</v>
      </c>
      <c r="D1117" s="8">
        <f>Daten!E1117</f>
        <v>810</v>
      </c>
      <c r="E1117" s="9">
        <f>Daten!D1117</f>
        <v>0</v>
      </c>
      <c r="F1117" s="8">
        <f t="shared" si="106"/>
        <v>1305.6716417910447</v>
      </c>
      <c r="H1117" s="25">
        <f t="shared" ca="1" si="107"/>
        <v>7674</v>
      </c>
      <c r="I1117" s="7">
        <f t="shared" ca="1" si="108"/>
        <v>41</v>
      </c>
      <c r="J1117" s="25">
        <f ca="1">IF(I1117=0,0,COUNTIF(I$19:$I1117,C1117*10+1))</f>
        <v>223</v>
      </c>
      <c r="K1117" s="20">
        <f t="shared" ca="1" si="109"/>
        <v>0</v>
      </c>
      <c r="L1117" s="23">
        <f t="shared" ca="1" si="110"/>
        <v>7674</v>
      </c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</row>
    <row r="1118" spans="1:44" x14ac:dyDescent="0.2">
      <c r="A1118" s="14">
        <f>Daten!A1118</f>
        <v>41212</v>
      </c>
      <c r="B1118" s="7" t="str">
        <f>Daten!B1118</f>
        <v xml:space="preserve">Lambrechten                                       </v>
      </c>
      <c r="C1118" s="14">
        <f t="shared" si="105"/>
        <v>4</v>
      </c>
      <c r="D1118" s="8">
        <f>Daten!E1118</f>
        <v>1331</v>
      </c>
      <c r="E1118" s="9">
        <f>Daten!D1118</f>
        <v>0</v>
      </c>
      <c r="F1118" s="8">
        <f t="shared" si="106"/>
        <v>2145.4925373134329</v>
      </c>
      <c r="H1118" s="25">
        <f t="shared" ca="1" si="107"/>
        <v>12609</v>
      </c>
      <c r="I1118" s="7">
        <f t="shared" ca="1" si="108"/>
        <v>41</v>
      </c>
      <c r="J1118" s="25">
        <f ca="1">IF(I1118=0,0,COUNTIF(I$19:$I1118,C1118*10+1))</f>
        <v>224</v>
      </c>
      <c r="K1118" s="20">
        <f t="shared" ca="1" si="109"/>
        <v>0</v>
      </c>
      <c r="L1118" s="23">
        <f t="shared" ca="1" si="110"/>
        <v>12609</v>
      </c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</row>
    <row r="1119" spans="1:44" x14ac:dyDescent="0.2">
      <c r="A1119" s="14">
        <f>Daten!A1119</f>
        <v>41213</v>
      </c>
      <c r="B1119" s="7" t="str">
        <f>Daten!B1119</f>
        <v xml:space="preserve">Lohnsburg am Kobernaußerwald                     </v>
      </c>
      <c r="C1119" s="14">
        <f t="shared" si="105"/>
        <v>4</v>
      </c>
      <c r="D1119" s="8">
        <f>Daten!E1119</f>
        <v>2208</v>
      </c>
      <c r="E1119" s="9">
        <f>Daten!D1119</f>
        <v>0</v>
      </c>
      <c r="F1119" s="8">
        <f t="shared" si="106"/>
        <v>3559.1641791044776</v>
      </c>
      <c r="H1119" s="25">
        <f t="shared" ca="1" si="107"/>
        <v>20918</v>
      </c>
      <c r="I1119" s="7">
        <f t="shared" ca="1" si="108"/>
        <v>41</v>
      </c>
      <c r="J1119" s="25">
        <f ca="1">IF(I1119=0,0,COUNTIF(I$19:$I1119,C1119*10+1))</f>
        <v>225</v>
      </c>
      <c r="K1119" s="20">
        <f t="shared" ca="1" si="109"/>
        <v>0</v>
      </c>
      <c r="L1119" s="23">
        <f t="shared" ca="1" si="110"/>
        <v>20918</v>
      </c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</row>
    <row r="1120" spans="1:44" x14ac:dyDescent="0.2">
      <c r="A1120" s="14">
        <f>Daten!A1120</f>
        <v>41214</v>
      </c>
      <c r="B1120" s="7" t="str">
        <f>Daten!B1120</f>
        <v xml:space="preserve">Mehrnbach                                         </v>
      </c>
      <c r="C1120" s="14">
        <f t="shared" si="105"/>
        <v>4</v>
      </c>
      <c r="D1120" s="8">
        <f>Daten!E1120</f>
        <v>2378</v>
      </c>
      <c r="E1120" s="9">
        <f>Daten!D1120</f>
        <v>0</v>
      </c>
      <c r="F1120" s="8">
        <f t="shared" si="106"/>
        <v>3833.1940298507461</v>
      </c>
      <c r="H1120" s="25">
        <f t="shared" ca="1" si="107"/>
        <v>22528</v>
      </c>
      <c r="I1120" s="7">
        <f t="shared" ca="1" si="108"/>
        <v>41</v>
      </c>
      <c r="J1120" s="25">
        <f ca="1">IF(I1120=0,0,COUNTIF(I$19:$I1120,C1120*10+1))</f>
        <v>226</v>
      </c>
      <c r="K1120" s="20">
        <f t="shared" ca="1" si="109"/>
        <v>0</v>
      </c>
      <c r="L1120" s="23">
        <f t="shared" ca="1" si="110"/>
        <v>22528</v>
      </c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</row>
    <row r="1121" spans="1:44" x14ac:dyDescent="0.2">
      <c r="A1121" s="14">
        <f>Daten!A1121</f>
        <v>41215</v>
      </c>
      <c r="B1121" s="7" t="str">
        <f>Daten!B1121</f>
        <v xml:space="preserve">Mettmach                                          </v>
      </c>
      <c r="C1121" s="14">
        <f t="shared" si="105"/>
        <v>4</v>
      </c>
      <c r="D1121" s="8">
        <f>Daten!E1121</f>
        <v>2406</v>
      </c>
      <c r="E1121" s="9">
        <f>Daten!D1121</f>
        <v>0</v>
      </c>
      <c r="F1121" s="8">
        <f t="shared" si="106"/>
        <v>3878.3283582089553</v>
      </c>
      <c r="H1121" s="25">
        <f t="shared" ca="1" si="107"/>
        <v>22793</v>
      </c>
      <c r="I1121" s="7">
        <f t="shared" ca="1" si="108"/>
        <v>41</v>
      </c>
      <c r="J1121" s="25">
        <f ca="1">IF(I1121=0,0,COUNTIF(I$19:$I1121,C1121*10+1))</f>
        <v>227</v>
      </c>
      <c r="K1121" s="20">
        <f t="shared" ca="1" si="109"/>
        <v>0</v>
      </c>
      <c r="L1121" s="23">
        <f t="shared" ca="1" si="110"/>
        <v>22793</v>
      </c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</row>
    <row r="1122" spans="1:44" x14ac:dyDescent="0.2">
      <c r="A1122" s="14">
        <f>Daten!A1122</f>
        <v>41216</v>
      </c>
      <c r="B1122" s="7" t="str">
        <f>Daten!B1122</f>
        <v xml:space="preserve">Mörschwang                                       </v>
      </c>
      <c r="C1122" s="14">
        <f t="shared" si="105"/>
        <v>4</v>
      </c>
      <c r="D1122" s="8">
        <f>Daten!E1122</f>
        <v>333</v>
      </c>
      <c r="E1122" s="9">
        <f>Daten!D1122</f>
        <v>0</v>
      </c>
      <c r="F1122" s="8">
        <f t="shared" si="106"/>
        <v>536.77611940298505</v>
      </c>
      <c r="H1122" s="25">
        <f t="shared" ca="1" si="107"/>
        <v>3155</v>
      </c>
      <c r="I1122" s="7">
        <f t="shared" ca="1" si="108"/>
        <v>41</v>
      </c>
      <c r="J1122" s="25">
        <f ca="1">IF(I1122=0,0,COUNTIF(I$19:$I1122,C1122*10+1))</f>
        <v>228</v>
      </c>
      <c r="K1122" s="20">
        <f t="shared" ca="1" si="109"/>
        <v>0</v>
      </c>
      <c r="L1122" s="23">
        <f t="shared" ca="1" si="110"/>
        <v>3155</v>
      </c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</row>
    <row r="1123" spans="1:44" x14ac:dyDescent="0.2">
      <c r="A1123" s="14">
        <f>Daten!A1123</f>
        <v>41217</v>
      </c>
      <c r="B1123" s="7" t="str">
        <f>Daten!B1123</f>
        <v xml:space="preserve">Mühlheim am Inn                                  </v>
      </c>
      <c r="C1123" s="14">
        <f t="shared" si="105"/>
        <v>4</v>
      </c>
      <c r="D1123" s="8">
        <f>Daten!E1123</f>
        <v>700</v>
      </c>
      <c r="E1123" s="9">
        <f>Daten!D1123</f>
        <v>0</v>
      </c>
      <c r="F1123" s="8">
        <f t="shared" si="106"/>
        <v>1128.358208955224</v>
      </c>
      <c r="H1123" s="25">
        <f t="shared" ca="1" si="107"/>
        <v>6631</v>
      </c>
      <c r="I1123" s="7">
        <f t="shared" ca="1" si="108"/>
        <v>41</v>
      </c>
      <c r="J1123" s="25">
        <f ca="1">IF(I1123=0,0,COUNTIF(I$19:$I1123,C1123*10+1))</f>
        <v>229</v>
      </c>
      <c r="K1123" s="20">
        <f t="shared" ca="1" si="109"/>
        <v>0</v>
      </c>
      <c r="L1123" s="23">
        <f t="shared" ca="1" si="110"/>
        <v>6631</v>
      </c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</row>
    <row r="1124" spans="1:44" x14ac:dyDescent="0.2">
      <c r="A1124" s="14">
        <f>Daten!A1124</f>
        <v>41218</v>
      </c>
      <c r="B1124" s="7" t="str">
        <f>Daten!B1124</f>
        <v xml:space="preserve">Neuhofen im Innkreis                              </v>
      </c>
      <c r="C1124" s="14">
        <f t="shared" si="105"/>
        <v>4</v>
      </c>
      <c r="D1124" s="8">
        <f>Daten!E1124</f>
        <v>2525</v>
      </c>
      <c r="E1124" s="9">
        <f>Daten!D1124</f>
        <v>0</v>
      </c>
      <c r="F1124" s="8">
        <f t="shared" si="106"/>
        <v>4070.1492537313434</v>
      </c>
      <c r="H1124" s="25">
        <f t="shared" ca="1" si="107"/>
        <v>23921</v>
      </c>
      <c r="I1124" s="7">
        <f t="shared" ca="1" si="108"/>
        <v>41</v>
      </c>
      <c r="J1124" s="25">
        <f ca="1">IF(I1124=0,0,COUNTIF(I$19:$I1124,C1124*10+1))</f>
        <v>230</v>
      </c>
      <c r="K1124" s="20">
        <f t="shared" ca="1" si="109"/>
        <v>0</v>
      </c>
      <c r="L1124" s="23">
        <f t="shared" ca="1" si="110"/>
        <v>23921</v>
      </c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</row>
    <row r="1125" spans="1:44" x14ac:dyDescent="0.2">
      <c r="A1125" s="14">
        <f>Daten!A1125</f>
        <v>41219</v>
      </c>
      <c r="B1125" s="7" t="str">
        <f>Daten!B1125</f>
        <v xml:space="preserve">Obernberg am Inn                                  </v>
      </c>
      <c r="C1125" s="14">
        <f t="shared" si="105"/>
        <v>4</v>
      </c>
      <c r="D1125" s="8">
        <f>Daten!E1125</f>
        <v>1715</v>
      </c>
      <c r="E1125" s="9">
        <f>Daten!D1125</f>
        <v>0</v>
      </c>
      <c r="F1125" s="8">
        <f t="shared" si="106"/>
        <v>2764.4776119402986</v>
      </c>
      <c r="H1125" s="25">
        <f t="shared" ca="1" si="107"/>
        <v>16247</v>
      </c>
      <c r="I1125" s="7">
        <f t="shared" ca="1" si="108"/>
        <v>41</v>
      </c>
      <c r="J1125" s="25">
        <f ca="1">IF(I1125=0,0,COUNTIF(I$19:$I1125,C1125*10+1))</f>
        <v>231</v>
      </c>
      <c r="K1125" s="20">
        <f t="shared" ca="1" si="109"/>
        <v>0</v>
      </c>
      <c r="L1125" s="23">
        <f t="shared" ca="1" si="110"/>
        <v>16247</v>
      </c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</row>
    <row r="1126" spans="1:44" x14ac:dyDescent="0.2">
      <c r="A1126" s="14">
        <f>Daten!A1126</f>
        <v>41220</v>
      </c>
      <c r="B1126" s="7" t="str">
        <f>Daten!B1126</f>
        <v xml:space="preserve">Ort im Innkreis                                   </v>
      </c>
      <c r="C1126" s="14">
        <f t="shared" si="105"/>
        <v>4</v>
      </c>
      <c r="D1126" s="8">
        <f>Daten!E1126</f>
        <v>1366</v>
      </c>
      <c r="E1126" s="9">
        <f>Daten!D1126</f>
        <v>0</v>
      </c>
      <c r="F1126" s="8">
        <f t="shared" si="106"/>
        <v>2201.9104477611941</v>
      </c>
      <c r="H1126" s="25">
        <f t="shared" ca="1" si="107"/>
        <v>12941</v>
      </c>
      <c r="I1126" s="7">
        <f t="shared" ca="1" si="108"/>
        <v>41</v>
      </c>
      <c r="J1126" s="25">
        <f ca="1">IF(I1126=0,0,COUNTIF(I$19:$I1126,C1126*10+1))</f>
        <v>232</v>
      </c>
      <c r="K1126" s="20">
        <f t="shared" ca="1" si="109"/>
        <v>0</v>
      </c>
      <c r="L1126" s="23">
        <f t="shared" ca="1" si="110"/>
        <v>12941</v>
      </c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</row>
    <row r="1127" spans="1:44" x14ac:dyDescent="0.2">
      <c r="A1127" s="14">
        <f>Daten!A1127</f>
        <v>41221</v>
      </c>
      <c r="B1127" s="7" t="str">
        <f>Daten!B1127</f>
        <v xml:space="preserve">Pattigham                                         </v>
      </c>
      <c r="C1127" s="14">
        <f t="shared" si="105"/>
        <v>4</v>
      </c>
      <c r="D1127" s="8">
        <f>Daten!E1127</f>
        <v>1063</v>
      </c>
      <c r="E1127" s="9">
        <f>Daten!D1127</f>
        <v>0</v>
      </c>
      <c r="F1127" s="8">
        <f t="shared" si="106"/>
        <v>1713.4925373134329</v>
      </c>
      <c r="H1127" s="25">
        <f t="shared" ca="1" si="107"/>
        <v>10070</v>
      </c>
      <c r="I1127" s="7">
        <f t="shared" ca="1" si="108"/>
        <v>41</v>
      </c>
      <c r="J1127" s="25">
        <f ca="1">IF(I1127=0,0,COUNTIF(I$19:$I1127,C1127*10+1))</f>
        <v>233</v>
      </c>
      <c r="K1127" s="20">
        <f t="shared" ca="1" si="109"/>
        <v>0</v>
      </c>
      <c r="L1127" s="23">
        <f t="shared" ca="1" si="110"/>
        <v>10070</v>
      </c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</row>
    <row r="1128" spans="1:44" x14ac:dyDescent="0.2">
      <c r="A1128" s="14">
        <f>Daten!A1128</f>
        <v>41222</v>
      </c>
      <c r="B1128" s="7" t="str">
        <f>Daten!B1128</f>
        <v xml:space="preserve">Peterskirchen                                     </v>
      </c>
      <c r="C1128" s="14">
        <f t="shared" si="105"/>
        <v>4</v>
      </c>
      <c r="D1128" s="8">
        <f>Daten!E1128</f>
        <v>661</v>
      </c>
      <c r="E1128" s="9">
        <f>Daten!D1128</f>
        <v>0</v>
      </c>
      <c r="F1128" s="8">
        <f t="shared" si="106"/>
        <v>1065.4925373134329</v>
      </c>
      <c r="H1128" s="25">
        <f t="shared" ca="1" si="107"/>
        <v>6262</v>
      </c>
      <c r="I1128" s="7">
        <f t="shared" ca="1" si="108"/>
        <v>41</v>
      </c>
      <c r="J1128" s="25">
        <f ca="1">IF(I1128=0,0,COUNTIF(I$19:$I1128,C1128*10+1))</f>
        <v>234</v>
      </c>
      <c r="K1128" s="20">
        <f t="shared" ca="1" si="109"/>
        <v>0</v>
      </c>
      <c r="L1128" s="23">
        <f t="shared" ca="1" si="110"/>
        <v>6262</v>
      </c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</row>
    <row r="1129" spans="1:44" x14ac:dyDescent="0.2">
      <c r="A1129" s="14">
        <f>Daten!A1129</f>
        <v>41223</v>
      </c>
      <c r="B1129" s="7" t="str">
        <f>Daten!B1129</f>
        <v xml:space="preserve">Pramet                                            </v>
      </c>
      <c r="C1129" s="14">
        <f t="shared" si="105"/>
        <v>4</v>
      </c>
      <c r="D1129" s="8">
        <f>Daten!E1129</f>
        <v>1039</v>
      </c>
      <c r="E1129" s="9">
        <f>Daten!D1129</f>
        <v>0</v>
      </c>
      <c r="F1129" s="8">
        <f t="shared" si="106"/>
        <v>1674.8059701492537</v>
      </c>
      <c r="H1129" s="25">
        <f t="shared" ca="1" si="107"/>
        <v>9843</v>
      </c>
      <c r="I1129" s="7">
        <f t="shared" ca="1" si="108"/>
        <v>41</v>
      </c>
      <c r="J1129" s="25">
        <f ca="1">IF(I1129=0,0,COUNTIF(I$19:$I1129,C1129*10+1))</f>
        <v>235</v>
      </c>
      <c r="K1129" s="20">
        <f t="shared" ca="1" si="109"/>
        <v>0</v>
      </c>
      <c r="L1129" s="23">
        <f t="shared" ca="1" si="110"/>
        <v>9843</v>
      </c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</row>
    <row r="1130" spans="1:44" x14ac:dyDescent="0.2">
      <c r="A1130" s="14">
        <f>Daten!A1130</f>
        <v>41224</v>
      </c>
      <c r="B1130" s="7" t="str">
        <f>Daten!B1130</f>
        <v xml:space="preserve">Reichersberg                                      </v>
      </c>
      <c r="C1130" s="14">
        <f t="shared" si="105"/>
        <v>4</v>
      </c>
      <c r="D1130" s="8">
        <f>Daten!E1130</f>
        <v>1665</v>
      </c>
      <c r="E1130" s="9">
        <f>Daten!D1130</f>
        <v>0</v>
      </c>
      <c r="F1130" s="8">
        <f t="shared" si="106"/>
        <v>2683.8805970149256</v>
      </c>
      <c r="H1130" s="25">
        <f t="shared" ca="1" si="107"/>
        <v>15773</v>
      </c>
      <c r="I1130" s="7">
        <f t="shared" ca="1" si="108"/>
        <v>41</v>
      </c>
      <c r="J1130" s="25">
        <f ca="1">IF(I1130=0,0,COUNTIF(I$19:$I1130,C1130*10+1))</f>
        <v>236</v>
      </c>
      <c r="K1130" s="20">
        <f t="shared" ca="1" si="109"/>
        <v>0</v>
      </c>
      <c r="L1130" s="23">
        <f t="shared" ca="1" si="110"/>
        <v>15773</v>
      </c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</row>
    <row r="1131" spans="1:44" x14ac:dyDescent="0.2">
      <c r="A1131" s="14">
        <f>Daten!A1131</f>
        <v>41225</v>
      </c>
      <c r="B1131" s="7" t="str">
        <f>Daten!B1131</f>
        <v xml:space="preserve">Ried im Innkreis                                  </v>
      </c>
      <c r="C1131" s="14">
        <f t="shared" si="105"/>
        <v>4</v>
      </c>
      <c r="D1131" s="8">
        <f>Daten!E1131</f>
        <v>12649</v>
      </c>
      <c r="E1131" s="9">
        <f>Daten!D1131</f>
        <v>0</v>
      </c>
      <c r="F1131" s="8">
        <f t="shared" si="106"/>
        <v>21081.666666666664</v>
      </c>
      <c r="H1131" s="25">
        <f t="shared" ca="1" si="107"/>
        <v>123899</v>
      </c>
      <c r="I1131" s="7">
        <f t="shared" ca="1" si="108"/>
        <v>41</v>
      </c>
      <c r="J1131" s="25">
        <f ca="1">IF(I1131=0,0,COUNTIF(I$19:$I1131,C1131*10+1))</f>
        <v>237</v>
      </c>
      <c r="K1131" s="20">
        <f t="shared" ca="1" si="109"/>
        <v>0</v>
      </c>
      <c r="L1131" s="23">
        <f t="shared" ca="1" si="110"/>
        <v>123899</v>
      </c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</row>
    <row r="1132" spans="1:44" x14ac:dyDescent="0.2">
      <c r="A1132" s="14">
        <f>Daten!A1132</f>
        <v>41226</v>
      </c>
      <c r="B1132" s="7" t="str">
        <f>Daten!B1132</f>
        <v xml:space="preserve">St. Georgen bei Obernberg am Inn                  </v>
      </c>
      <c r="C1132" s="14">
        <f t="shared" si="105"/>
        <v>4</v>
      </c>
      <c r="D1132" s="8">
        <f>Daten!E1132</f>
        <v>547</v>
      </c>
      <c r="E1132" s="9">
        <f>Daten!D1132</f>
        <v>0</v>
      </c>
      <c r="F1132" s="8">
        <f t="shared" si="106"/>
        <v>881.73134328358208</v>
      </c>
      <c r="H1132" s="25">
        <f t="shared" ca="1" si="107"/>
        <v>5182</v>
      </c>
      <c r="I1132" s="7">
        <f t="shared" ca="1" si="108"/>
        <v>41</v>
      </c>
      <c r="J1132" s="25">
        <f ca="1">IF(I1132=0,0,COUNTIF(I$19:$I1132,C1132*10+1))</f>
        <v>238</v>
      </c>
      <c r="K1132" s="20">
        <f t="shared" ca="1" si="109"/>
        <v>0</v>
      </c>
      <c r="L1132" s="23">
        <f t="shared" ca="1" si="110"/>
        <v>5182</v>
      </c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</row>
    <row r="1133" spans="1:44" x14ac:dyDescent="0.2">
      <c r="A1133" s="14">
        <f>Daten!A1133</f>
        <v>41227</v>
      </c>
      <c r="B1133" s="7" t="str">
        <f>Daten!B1133</f>
        <v xml:space="preserve">St. Marienkirchen am Hausruck                     </v>
      </c>
      <c r="C1133" s="14">
        <f t="shared" si="105"/>
        <v>4</v>
      </c>
      <c r="D1133" s="8">
        <f>Daten!E1133</f>
        <v>907</v>
      </c>
      <c r="E1133" s="9">
        <f>Daten!D1133</f>
        <v>0</v>
      </c>
      <c r="F1133" s="8">
        <f t="shared" si="106"/>
        <v>1462.0298507462687</v>
      </c>
      <c r="H1133" s="25">
        <f t="shared" ca="1" si="107"/>
        <v>8592</v>
      </c>
      <c r="I1133" s="7">
        <f t="shared" ca="1" si="108"/>
        <v>41</v>
      </c>
      <c r="J1133" s="25">
        <f ca="1">IF(I1133=0,0,COUNTIF(I$19:$I1133,C1133*10+1))</f>
        <v>239</v>
      </c>
      <c r="K1133" s="20">
        <f t="shared" ca="1" si="109"/>
        <v>0</v>
      </c>
      <c r="L1133" s="23">
        <f t="shared" ca="1" si="110"/>
        <v>8592</v>
      </c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</row>
    <row r="1134" spans="1:44" x14ac:dyDescent="0.2">
      <c r="A1134" s="14">
        <f>Daten!A1134</f>
        <v>41228</v>
      </c>
      <c r="B1134" s="7" t="str">
        <f>Daten!B1134</f>
        <v xml:space="preserve">St. Martin im Innkreis                            </v>
      </c>
      <c r="C1134" s="14">
        <f t="shared" si="105"/>
        <v>4</v>
      </c>
      <c r="D1134" s="8">
        <f>Daten!E1134</f>
        <v>2211</v>
      </c>
      <c r="E1134" s="9">
        <f>Daten!D1134</f>
        <v>0</v>
      </c>
      <c r="F1134" s="8">
        <f t="shared" si="106"/>
        <v>3564</v>
      </c>
      <c r="H1134" s="25">
        <f t="shared" ca="1" si="107"/>
        <v>20946</v>
      </c>
      <c r="I1134" s="7">
        <f t="shared" ca="1" si="108"/>
        <v>41</v>
      </c>
      <c r="J1134" s="25">
        <f ca="1">IF(I1134=0,0,COUNTIF(I$19:$I1134,C1134*10+1))</f>
        <v>240</v>
      </c>
      <c r="K1134" s="20">
        <f t="shared" ca="1" si="109"/>
        <v>0</v>
      </c>
      <c r="L1134" s="23">
        <f t="shared" ca="1" si="110"/>
        <v>20946</v>
      </c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</row>
    <row r="1135" spans="1:44" x14ac:dyDescent="0.2">
      <c r="A1135" s="14">
        <f>Daten!A1135</f>
        <v>41229</v>
      </c>
      <c r="B1135" s="7" t="str">
        <f>Daten!B1135</f>
        <v xml:space="preserve">Schildorn                                         </v>
      </c>
      <c r="C1135" s="14">
        <f t="shared" si="105"/>
        <v>4</v>
      </c>
      <c r="D1135" s="8">
        <f>Daten!E1135</f>
        <v>1223</v>
      </c>
      <c r="E1135" s="9">
        <f>Daten!D1135</f>
        <v>0</v>
      </c>
      <c r="F1135" s="8">
        <f t="shared" si="106"/>
        <v>1971.4029850746269</v>
      </c>
      <c r="H1135" s="25">
        <f t="shared" ca="1" si="107"/>
        <v>11586</v>
      </c>
      <c r="I1135" s="7">
        <f t="shared" ca="1" si="108"/>
        <v>41</v>
      </c>
      <c r="J1135" s="25">
        <f ca="1">IF(I1135=0,0,COUNTIF(I$19:$I1135,C1135*10+1))</f>
        <v>241</v>
      </c>
      <c r="K1135" s="20">
        <f t="shared" ca="1" si="109"/>
        <v>0</v>
      </c>
      <c r="L1135" s="23">
        <f t="shared" ca="1" si="110"/>
        <v>11586</v>
      </c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</row>
    <row r="1136" spans="1:44" x14ac:dyDescent="0.2">
      <c r="A1136" s="14">
        <f>Daten!A1136</f>
        <v>41230</v>
      </c>
      <c r="B1136" s="7" t="str">
        <f>Daten!B1136</f>
        <v xml:space="preserve">Senftenbach                                       </v>
      </c>
      <c r="C1136" s="14">
        <f t="shared" si="105"/>
        <v>4</v>
      </c>
      <c r="D1136" s="8">
        <f>Daten!E1136</f>
        <v>790</v>
      </c>
      <c r="E1136" s="9">
        <f>Daten!D1136</f>
        <v>0</v>
      </c>
      <c r="F1136" s="8">
        <f t="shared" si="106"/>
        <v>1273.4328358208954</v>
      </c>
      <c r="H1136" s="25">
        <f t="shared" ca="1" si="107"/>
        <v>7484</v>
      </c>
      <c r="I1136" s="7">
        <f t="shared" ca="1" si="108"/>
        <v>41</v>
      </c>
      <c r="J1136" s="25">
        <f ca="1">IF(I1136=0,0,COUNTIF(I$19:$I1136,C1136*10+1))</f>
        <v>242</v>
      </c>
      <c r="K1136" s="20">
        <f t="shared" ca="1" si="109"/>
        <v>0</v>
      </c>
      <c r="L1136" s="23">
        <f t="shared" ca="1" si="110"/>
        <v>7484</v>
      </c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</row>
    <row r="1137" spans="1:44" x14ac:dyDescent="0.2">
      <c r="A1137" s="14">
        <f>Daten!A1137</f>
        <v>41231</v>
      </c>
      <c r="B1137" s="7" t="str">
        <f>Daten!B1137</f>
        <v xml:space="preserve">Taiskirchen im Innkreis                           </v>
      </c>
      <c r="C1137" s="14">
        <f t="shared" si="105"/>
        <v>4</v>
      </c>
      <c r="D1137" s="8">
        <f>Daten!E1137</f>
        <v>2412</v>
      </c>
      <c r="E1137" s="9">
        <f>Daten!D1137</f>
        <v>0</v>
      </c>
      <c r="F1137" s="8">
        <f t="shared" si="106"/>
        <v>3888</v>
      </c>
      <c r="H1137" s="25">
        <f t="shared" ca="1" si="107"/>
        <v>22850</v>
      </c>
      <c r="I1137" s="7">
        <f t="shared" ca="1" si="108"/>
        <v>41</v>
      </c>
      <c r="J1137" s="25">
        <f ca="1">IF(I1137=0,0,COUNTIF(I$19:$I1137,C1137*10+1))</f>
        <v>243</v>
      </c>
      <c r="K1137" s="20">
        <f t="shared" ca="1" si="109"/>
        <v>0</v>
      </c>
      <c r="L1137" s="23">
        <f t="shared" ca="1" si="110"/>
        <v>22850</v>
      </c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</row>
    <row r="1138" spans="1:44" x14ac:dyDescent="0.2">
      <c r="A1138" s="14">
        <f>Daten!A1138</f>
        <v>41232</v>
      </c>
      <c r="B1138" s="7" t="str">
        <f>Daten!B1138</f>
        <v xml:space="preserve">Tumeltsham                                        </v>
      </c>
      <c r="C1138" s="14">
        <f t="shared" si="105"/>
        <v>4</v>
      </c>
      <c r="D1138" s="8">
        <f>Daten!E1138</f>
        <v>1589</v>
      </c>
      <c r="E1138" s="9">
        <f>Daten!D1138</f>
        <v>0</v>
      </c>
      <c r="F1138" s="8">
        <f t="shared" si="106"/>
        <v>2561.373134328358</v>
      </c>
      <c r="H1138" s="25">
        <f t="shared" ca="1" si="107"/>
        <v>15053</v>
      </c>
      <c r="I1138" s="7">
        <f t="shared" ca="1" si="108"/>
        <v>41</v>
      </c>
      <c r="J1138" s="25">
        <f ca="1">IF(I1138=0,0,COUNTIF(I$19:$I1138,C1138*10+1))</f>
        <v>244</v>
      </c>
      <c r="K1138" s="20">
        <f t="shared" ca="1" si="109"/>
        <v>0</v>
      </c>
      <c r="L1138" s="23">
        <f t="shared" ca="1" si="110"/>
        <v>15053</v>
      </c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</row>
    <row r="1139" spans="1:44" x14ac:dyDescent="0.2">
      <c r="A1139" s="14">
        <f>Daten!A1139</f>
        <v>41233</v>
      </c>
      <c r="B1139" s="7" t="str">
        <f>Daten!B1139</f>
        <v xml:space="preserve">Utzenaich                                         </v>
      </c>
      <c r="C1139" s="14">
        <f t="shared" si="105"/>
        <v>4</v>
      </c>
      <c r="D1139" s="8">
        <f>Daten!E1139</f>
        <v>1648</v>
      </c>
      <c r="E1139" s="9">
        <f>Daten!D1139</f>
        <v>0</v>
      </c>
      <c r="F1139" s="8">
        <f t="shared" si="106"/>
        <v>2656.4776119402986</v>
      </c>
      <c r="H1139" s="25">
        <f t="shared" ca="1" si="107"/>
        <v>15612</v>
      </c>
      <c r="I1139" s="7">
        <f t="shared" ca="1" si="108"/>
        <v>41</v>
      </c>
      <c r="J1139" s="25">
        <f ca="1">IF(I1139=0,0,COUNTIF(I$19:$I1139,C1139*10+1))</f>
        <v>245</v>
      </c>
      <c r="K1139" s="20">
        <f t="shared" ca="1" si="109"/>
        <v>0</v>
      </c>
      <c r="L1139" s="23">
        <f t="shared" ca="1" si="110"/>
        <v>15612</v>
      </c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</row>
    <row r="1140" spans="1:44" x14ac:dyDescent="0.2">
      <c r="A1140" s="14">
        <f>Daten!A1140</f>
        <v>41234</v>
      </c>
      <c r="B1140" s="7" t="str">
        <f>Daten!B1140</f>
        <v xml:space="preserve">Waldzell                                          </v>
      </c>
      <c r="C1140" s="14">
        <f t="shared" si="105"/>
        <v>4</v>
      </c>
      <c r="D1140" s="8">
        <f>Daten!E1140</f>
        <v>2319</v>
      </c>
      <c r="E1140" s="9">
        <f>Daten!D1140</f>
        <v>0</v>
      </c>
      <c r="F1140" s="8">
        <f t="shared" si="106"/>
        <v>3738.0895522388059</v>
      </c>
      <c r="H1140" s="25">
        <f t="shared" ca="1" si="107"/>
        <v>21969</v>
      </c>
      <c r="I1140" s="7">
        <f t="shared" ca="1" si="108"/>
        <v>41</v>
      </c>
      <c r="J1140" s="25">
        <f ca="1">IF(I1140=0,0,COUNTIF(I$19:$I1140,C1140*10+1))</f>
        <v>246</v>
      </c>
      <c r="K1140" s="20">
        <f t="shared" ca="1" si="109"/>
        <v>0</v>
      </c>
      <c r="L1140" s="23">
        <f t="shared" ca="1" si="110"/>
        <v>21969</v>
      </c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</row>
    <row r="1141" spans="1:44" x14ac:dyDescent="0.2">
      <c r="A1141" s="14">
        <f>Daten!A1141</f>
        <v>41235</v>
      </c>
      <c r="B1141" s="7" t="str">
        <f>Daten!B1141</f>
        <v xml:space="preserve">Weilbach                                          </v>
      </c>
      <c r="C1141" s="14">
        <f t="shared" si="105"/>
        <v>4</v>
      </c>
      <c r="D1141" s="8">
        <f>Daten!E1141</f>
        <v>605</v>
      </c>
      <c r="E1141" s="9">
        <f>Daten!D1141</f>
        <v>0</v>
      </c>
      <c r="F1141" s="8">
        <f t="shared" si="106"/>
        <v>975.22388059701495</v>
      </c>
      <c r="H1141" s="25">
        <f t="shared" ca="1" si="107"/>
        <v>5731</v>
      </c>
      <c r="I1141" s="7">
        <f t="shared" ca="1" si="108"/>
        <v>41</v>
      </c>
      <c r="J1141" s="25">
        <f ca="1">IF(I1141=0,0,COUNTIF(I$19:$I1141,C1141*10+1))</f>
        <v>247</v>
      </c>
      <c r="K1141" s="20">
        <f t="shared" ca="1" si="109"/>
        <v>0</v>
      </c>
      <c r="L1141" s="23">
        <f t="shared" ca="1" si="110"/>
        <v>5731</v>
      </c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</row>
    <row r="1142" spans="1:44" x14ac:dyDescent="0.2">
      <c r="A1142" s="14">
        <f>Daten!A1142</f>
        <v>41236</v>
      </c>
      <c r="B1142" s="7" t="str">
        <f>Daten!B1142</f>
        <v xml:space="preserve">Wippenham                                         </v>
      </c>
      <c r="C1142" s="14">
        <f t="shared" si="105"/>
        <v>4</v>
      </c>
      <c r="D1142" s="8">
        <f>Daten!E1142</f>
        <v>557</v>
      </c>
      <c r="E1142" s="9">
        <f>Daten!D1142</f>
        <v>0</v>
      </c>
      <c r="F1142" s="8">
        <f t="shared" si="106"/>
        <v>897.85074626865674</v>
      </c>
      <c r="H1142" s="25">
        <f t="shared" ca="1" si="107"/>
        <v>5277</v>
      </c>
      <c r="I1142" s="7">
        <f t="shared" ca="1" si="108"/>
        <v>41</v>
      </c>
      <c r="J1142" s="25">
        <f ca="1">IF(I1142=0,0,COUNTIF(I$19:$I1142,C1142*10+1))</f>
        <v>248</v>
      </c>
      <c r="K1142" s="20">
        <f t="shared" ca="1" si="109"/>
        <v>0</v>
      </c>
      <c r="L1142" s="23">
        <f t="shared" ca="1" si="110"/>
        <v>5277</v>
      </c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</row>
    <row r="1143" spans="1:44" x14ac:dyDescent="0.2">
      <c r="A1143" s="14">
        <f>Daten!A1143</f>
        <v>41304</v>
      </c>
      <c r="B1143" s="7" t="str">
        <f>Daten!B1143</f>
        <v xml:space="preserve">Altenfelden                                       </v>
      </c>
      <c r="C1143" s="14">
        <f t="shared" si="105"/>
        <v>4</v>
      </c>
      <c r="D1143" s="8">
        <f>Daten!E1143</f>
        <v>2263</v>
      </c>
      <c r="E1143" s="9">
        <f>Daten!D1143</f>
        <v>0</v>
      </c>
      <c r="F1143" s="8">
        <f t="shared" si="106"/>
        <v>3647.8208955223881</v>
      </c>
      <c r="H1143" s="25">
        <f t="shared" ca="1" si="107"/>
        <v>21439</v>
      </c>
      <c r="I1143" s="7">
        <f t="shared" ca="1" si="108"/>
        <v>41</v>
      </c>
      <c r="J1143" s="25">
        <f ca="1">IF(I1143=0,0,COUNTIF(I$19:$I1143,C1143*10+1))</f>
        <v>249</v>
      </c>
      <c r="K1143" s="20">
        <f t="shared" ca="1" si="109"/>
        <v>0</v>
      </c>
      <c r="L1143" s="23">
        <f t="shared" ca="1" si="110"/>
        <v>21439</v>
      </c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</row>
    <row r="1144" spans="1:44" x14ac:dyDescent="0.2">
      <c r="A1144" s="14">
        <f>Daten!A1144</f>
        <v>41305</v>
      </c>
      <c r="B1144" s="7" t="str">
        <f>Daten!B1144</f>
        <v xml:space="preserve">Arnreit                                           </v>
      </c>
      <c r="C1144" s="14">
        <f t="shared" si="105"/>
        <v>4</v>
      </c>
      <c r="D1144" s="8">
        <f>Daten!E1144</f>
        <v>1193</v>
      </c>
      <c r="E1144" s="9">
        <f>Daten!D1144</f>
        <v>0</v>
      </c>
      <c r="F1144" s="8">
        <f t="shared" si="106"/>
        <v>1923.044776119403</v>
      </c>
      <c r="H1144" s="25">
        <f t="shared" ca="1" si="107"/>
        <v>11302</v>
      </c>
      <c r="I1144" s="7">
        <f t="shared" ca="1" si="108"/>
        <v>41</v>
      </c>
      <c r="J1144" s="25">
        <f ca="1">IF(I1144=0,0,COUNTIF(I$19:$I1144,C1144*10+1))</f>
        <v>250</v>
      </c>
      <c r="K1144" s="20">
        <f t="shared" ca="1" si="109"/>
        <v>0</v>
      </c>
      <c r="L1144" s="23">
        <f t="shared" ca="1" si="110"/>
        <v>11302</v>
      </c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</row>
    <row r="1145" spans="1:44" x14ac:dyDescent="0.2">
      <c r="A1145" s="14">
        <f>Daten!A1145</f>
        <v>41306</v>
      </c>
      <c r="B1145" s="7" t="str">
        <f>Daten!B1145</f>
        <v xml:space="preserve">Atzesberg                                         </v>
      </c>
      <c r="C1145" s="14">
        <f t="shared" si="105"/>
        <v>4</v>
      </c>
      <c r="D1145" s="8">
        <f>Daten!E1145</f>
        <v>446</v>
      </c>
      <c r="E1145" s="9">
        <f>Daten!D1145</f>
        <v>0</v>
      </c>
      <c r="F1145" s="8">
        <f t="shared" si="106"/>
        <v>718.92537313432831</v>
      </c>
      <c r="H1145" s="25">
        <f t="shared" ca="1" si="107"/>
        <v>4225</v>
      </c>
      <c r="I1145" s="7">
        <f t="shared" ca="1" si="108"/>
        <v>41</v>
      </c>
      <c r="J1145" s="25">
        <f ca="1">IF(I1145=0,0,COUNTIF(I$19:$I1145,C1145*10+1))</f>
        <v>251</v>
      </c>
      <c r="K1145" s="20">
        <f t="shared" ca="1" si="109"/>
        <v>0</v>
      </c>
      <c r="L1145" s="23">
        <f t="shared" ca="1" si="110"/>
        <v>4225</v>
      </c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</row>
    <row r="1146" spans="1:44" x14ac:dyDescent="0.2">
      <c r="A1146" s="14">
        <f>Daten!A1146</f>
        <v>41307</v>
      </c>
      <c r="B1146" s="7" t="str">
        <f>Daten!B1146</f>
        <v xml:space="preserve">Auberg                                            </v>
      </c>
      <c r="C1146" s="14">
        <f t="shared" si="105"/>
        <v>4</v>
      </c>
      <c r="D1146" s="8">
        <f>Daten!E1146</f>
        <v>598</v>
      </c>
      <c r="E1146" s="9">
        <f>Daten!D1146</f>
        <v>0</v>
      </c>
      <c r="F1146" s="8">
        <f t="shared" si="106"/>
        <v>963.94029850746267</v>
      </c>
      <c r="H1146" s="25">
        <f t="shared" ca="1" si="107"/>
        <v>5665</v>
      </c>
      <c r="I1146" s="7">
        <f t="shared" ca="1" si="108"/>
        <v>41</v>
      </c>
      <c r="J1146" s="25">
        <f ca="1">IF(I1146=0,0,COUNTIF(I$19:$I1146,C1146*10+1))</f>
        <v>252</v>
      </c>
      <c r="K1146" s="20">
        <f t="shared" ca="1" si="109"/>
        <v>0</v>
      </c>
      <c r="L1146" s="23">
        <f t="shared" ca="1" si="110"/>
        <v>5665</v>
      </c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</row>
    <row r="1147" spans="1:44" x14ac:dyDescent="0.2">
      <c r="A1147" s="14">
        <f>Daten!A1147</f>
        <v>41309</v>
      </c>
      <c r="B1147" s="7" t="str">
        <f>Daten!B1147</f>
        <v xml:space="preserve">Haslach an der Mühl                              </v>
      </c>
      <c r="C1147" s="14">
        <f t="shared" si="105"/>
        <v>4</v>
      </c>
      <c r="D1147" s="8">
        <f>Daten!E1147</f>
        <v>2591</v>
      </c>
      <c r="E1147" s="9">
        <f>Daten!D1147</f>
        <v>0</v>
      </c>
      <c r="F1147" s="8">
        <f t="shared" si="106"/>
        <v>4176.5373134328356</v>
      </c>
      <c r="H1147" s="25">
        <f t="shared" ca="1" si="107"/>
        <v>24546</v>
      </c>
      <c r="I1147" s="7">
        <f t="shared" ca="1" si="108"/>
        <v>41</v>
      </c>
      <c r="J1147" s="25">
        <f ca="1">IF(I1147=0,0,COUNTIF(I$19:$I1147,C1147*10+1))</f>
        <v>253</v>
      </c>
      <c r="K1147" s="20">
        <f t="shared" ca="1" si="109"/>
        <v>0</v>
      </c>
      <c r="L1147" s="23">
        <f t="shared" ca="1" si="110"/>
        <v>24546</v>
      </c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</row>
    <row r="1148" spans="1:44" x14ac:dyDescent="0.2">
      <c r="A1148" s="14">
        <f>Daten!A1148</f>
        <v>41311</v>
      </c>
      <c r="B1148" s="7" t="str">
        <f>Daten!B1148</f>
        <v xml:space="preserve">Hörbich                                          </v>
      </c>
      <c r="C1148" s="14">
        <f t="shared" si="105"/>
        <v>4</v>
      </c>
      <c r="D1148" s="8">
        <f>Daten!E1148</f>
        <v>423</v>
      </c>
      <c r="E1148" s="9">
        <f>Daten!D1148</f>
        <v>0</v>
      </c>
      <c r="F1148" s="8">
        <f t="shared" si="106"/>
        <v>681.85074626865674</v>
      </c>
      <c r="H1148" s="25">
        <f t="shared" ca="1" si="107"/>
        <v>4007</v>
      </c>
      <c r="I1148" s="7">
        <f t="shared" ca="1" si="108"/>
        <v>41</v>
      </c>
      <c r="J1148" s="25">
        <f ca="1">IF(I1148=0,0,COUNTIF(I$19:$I1148,C1148*10+1))</f>
        <v>254</v>
      </c>
      <c r="K1148" s="20">
        <f t="shared" ca="1" si="109"/>
        <v>0</v>
      </c>
      <c r="L1148" s="23">
        <f t="shared" ca="1" si="110"/>
        <v>4007</v>
      </c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</row>
    <row r="1149" spans="1:44" x14ac:dyDescent="0.2">
      <c r="A1149" s="14">
        <f>Daten!A1149</f>
        <v>41312</v>
      </c>
      <c r="B1149" s="7" t="str">
        <f>Daten!B1149</f>
        <v xml:space="preserve">Hofkirchen im Mühlkreis                          </v>
      </c>
      <c r="C1149" s="14">
        <f t="shared" si="105"/>
        <v>4</v>
      </c>
      <c r="D1149" s="8">
        <f>Daten!E1149</f>
        <v>1547</v>
      </c>
      <c r="E1149" s="9">
        <f>Daten!D1149</f>
        <v>0</v>
      </c>
      <c r="F1149" s="8">
        <f t="shared" si="106"/>
        <v>2493.6716417910447</v>
      </c>
      <c r="H1149" s="25">
        <f t="shared" ca="1" si="107"/>
        <v>14656</v>
      </c>
      <c r="I1149" s="7">
        <f t="shared" ca="1" si="108"/>
        <v>41</v>
      </c>
      <c r="J1149" s="25">
        <f ca="1">IF(I1149=0,0,COUNTIF(I$19:$I1149,C1149*10+1))</f>
        <v>255</v>
      </c>
      <c r="K1149" s="20">
        <f t="shared" ca="1" si="109"/>
        <v>0</v>
      </c>
      <c r="L1149" s="23">
        <f t="shared" ca="1" si="110"/>
        <v>14656</v>
      </c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</row>
    <row r="1150" spans="1:44" x14ac:dyDescent="0.2">
      <c r="A1150" s="14">
        <f>Daten!A1150</f>
        <v>41313</v>
      </c>
      <c r="B1150" s="7" t="str">
        <f>Daten!B1150</f>
        <v xml:space="preserve">Julbach                                           </v>
      </c>
      <c r="C1150" s="14">
        <f t="shared" si="105"/>
        <v>4</v>
      </c>
      <c r="D1150" s="8">
        <f>Daten!E1150</f>
        <v>1518</v>
      </c>
      <c r="E1150" s="9">
        <f>Daten!D1150</f>
        <v>0</v>
      </c>
      <c r="F1150" s="8">
        <f t="shared" si="106"/>
        <v>2446.9253731343283</v>
      </c>
      <c r="H1150" s="25">
        <f t="shared" ca="1" si="107"/>
        <v>14381</v>
      </c>
      <c r="I1150" s="7">
        <f t="shared" ca="1" si="108"/>
        <v>41</v>
      </c>
      <c r="J1150" s="25">
        <f ca="1">IF(I1150=0,0,COUNTIF(I$19:$I1150,C1150*10+1))</f>
        <v>256</v>
      </c>
      <c r="K1150" s="20">
        <f t="shared" ca="1" si="109"/>
        <v>0</v>
      </c>
      <c r="L1150" s="23">
        <f t="shared" ca="1" si="110"/>
        <v>14381</v>
      </c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</row>
    <row r="1151" spans="1:44" x14ac:dyDescent="0.2">
      <c r="A1151" s="14">
        <f>Daten!A1151</f>
        <v>41314</v>
      </c>
      <c r="B1151" s="7" t="str">
        <f>Daten!B1151</f>
        <v xml:space="preserve">Kirchberg ob der Donau                            </v>
      </c>
      <c r="C1151" s="14">
        <f t="shared" si="105"/>
        <v>4</v>
      </c>
      <c r="D1151" s="8">
        <f>Daten!E1151</f>
        <v>1067</v>
      </c>
      <c r="E1151" s="9">
        <f>Daten!D1151</f>
        <v>0</v>
      </c>
      <c r="F1151" s="8">
        <f t="shared" si="106"/>
        <v>1719.9402985074628</v>
      </c>
      <c r="H1151" s="25">
        <f t="shared" ca="1" si="107"/>
        <v>10108</v>
      </c>
      <c r="I1151" s="7">
        <f t="shared" ca="1" si="108"/>
        <v>41</v>
      </c>
      <c r="J1151" s="25">
        <f ca="1">IF(I1151=0,0,COUNTIF(I$19:$I1151,C1151*10+1))</f>
        <v>257</v>
      </c>
      <c r="K1151" s="20">
        <f t="shared" ca="1" si="109"/>
        <v>0</v>
      </c>
      <c r="L1151" s="23">
        <f t="shared" ca="1" si="110"/>
        <v>10108</v>
      </c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</row>
    <row r="1152" spans="1:44" x14ac:dyDescent="0.2">
      <c r="A1152" s="14">
        <f>Daten!A1152</f>
        <v>41315</v>
      </c>
      <c r="B1152" s="7" t="str">
        <f>Daten!B1152</f>
        <v xml:space="preserve">Klaffer am Hochficht                              </v>
      </c>
      <c r="C1152" s="14">
        <f t="shared" si="105"/>
        <v>4</v>
      </c>
      <c r="D1152" s="8">
        <f>Daten!E1152</f>
        <v>1358</v>
      </c>
      <c r="E1152" s="9">
        <f>Daten!D1152</f>
        <v>0</v>
      </c>
      <c r="F1152" s="8">
        <f t="shared" si="106"/>
        <v>2189.0149253731342</v>
      </c>
      <c r="H1152" s="25">
        <f t="shared" ca="1" si="107"/>
        <v>12865</v>
      </c>
      <c r="I1152" s="7">
        <f t="shared" ca="1" si="108"/>
        <v>41</v>
      </c>
      <c r="J1152" s="25">
        <f ca="1">IF(I1152=0,0,COUNTIF(I$19:$I1152,C1152*10+1))</f>
        <v>258</v>
      </c>
      <c r="K1152" s="20">
        <f t="shared" ca="1" si="109"/>
        <v>0</v>
      </c>
      <c r="L1152" s="23">
        <f t="shared" ca="1" si="110"/>
        <v>12865</v>
      </c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</row>
    <row r="1153" spans="1:44" x14ac:dyDescent="0.2">
      <c r="A1153" s="14">
        <f>Daten!A1153</f>
        <v>41316</v>
      </c>
      <c r="B1153" s="7" t="str">
        <f>Daten!B1153</f>
        <v xml:space="preserve">Kleinzell im Mühlkreis                           </v>
      </c>
      <c r="C1153" s="14">
        <f t="shared" si="105"/>
        <v>4</v>
      </c>
      <c r="D1153" s="8">
        <f>Daten!E1153</f>
        <v>1722</v>
      </c>
      <c r="E1153" s="9">
        <f>Daten!D1153</f>
        <v>0</v>
      </c>
      <c r="F1153" s="8">
        <f t="shared" si="106"/>
        <v>2775.7611940298507</v>
      </c>
      <c r="H1153" s="25">
        <f t="shared" ca="1" si="107"/>
        <v>16313</v>
      </c>
      <c r="I1153" s="7">
        <f t="shared" ca="1" si="108"/>
        <v>41</v>
      </c>
      <c r="J1153" s="25">
        <f ca="1">IF(I1153=0,0,COUNTIF(I$19:$I1153,C1153*10+1))</f>
        <v>259</v>
      </c>
      <c r="K1153" s="20">
        <f t="shared" ca="1" si="109"/>
        <v>0</v>
      </c>
      <c r="L1153" s="23">
        <f t="shared" ca="1" si="110"/>
        <v>16313</v>
      </c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</row>
    <row r="1154" spans="1:44" x14ac:dyDescent="0.2">
      <c r="A1154" s="14">
        <f>Daten!A1154</f>
        <v>41317</v>
      </c>
      <c r="B1154" s="7" t="str">
        <f>Daten!B1154</f>
        <v xml:space="preserve">Kollerschlag                                      </v>
      </c>
      <c r="C1154" s="14">
        <f t="shared" si="105"/>
        <v>4</v>
      </c>
      <c r="D1154" s="8">
        <f>Daten!E1154</f>
        <v>1548</v>
      </c>
      <c r="E1154" s="9">
        <f>Daten!D1154</f>
        <v>0</v>
      </c>
      <c r="F1154" s="8">
        <f t="shared" si="106"/>
        <v>2495.2835820895521</v>
      </c>
      <c r="H1154" s="25">
        <f t="shared" ca="1" si="107"/>
        <v>14665</v>
      </c>
      <c r="I1154" s="7">
        <f t="shared" ca="1" si="108"/>
        <v>41</v>
      </c>
      <c r="J1154" s="25">
        <f ca="1">IF(I1154=0,0,COUNTIF(I$19:$I1154,C1154*10+1))</f>
        <v>260</v>
      </c>
      <c r="K1154" s="20">
        <f t="shared" ca="1" si="109"/>
        <v>0</v>
      </c>
      <c r="L1154" s="23">
        <f t="shared" ca="1" si="110"/>
        <v>14665</v>
      </c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</row>
    <row r="1155" spans="1:44" x14ac:dyDescent="0.2">
      <c r="A1155" s="14">
        <f>Daten!A1155</f>
        <v>41318</v>
      </c>
      <c r="B1155" s="7" t="str">
        <f>Daten!B1155</f>
        <v xml:space="preserve">Lembach im Mühlkreis                             </v>
      </c>
      <c r="C1155" s="14">
        <f t="shared" si="105"/>
        <v>4</v>
      </c>
      <c r="D1155" s="8">
        <f>Daten!E1155</f>
        <v>1513</v>
      </c>
      <c r="E1155" s="9">
        <f>Daten!D1155</f>
        <v>0</v>
      </c>
      <c r="F1155" s="8">
        <f t="shared" si="106"/>
        <v>2438.8656716417909</v>
      </c>
      <c r="H1155" s="25">
        <f t="shared" ca="1" si="107"/>
        <v>14333</v>
      </c>
      <c r="I1155" s="7">
        <f t="shared" ca="1" si="108"/>
        <v>41</v>
      </c>
      <c r="J1155" s="25">
        <f ca="1">IF(I1155=0,0,COUNTIF(I$19:$I1155,C1155*10+1))</f>
        <v>261</v>
      </c>
      <c r="K1155" s="20">
        <f t="shared" ca="1" si="109"/>
        <v>0</v>
      </c>
      <c r="L1155" s="23">
        <f t="shared" ca="1" si="110"/>
        <v>14333</v>
      </c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</row>
    <row r="1156" spans="1:44" x14ac:dyDescent="0.2">
      <c r="A1156" s="14">
        <f>Daten!A1156</f>
        <v>41319</v>
      </c>
      <c r="B1156" s="7" t="str">
        <f>Daten!B1156</f>
        <v xml:space="preserve">Lichtenau im Mühlkreis                           </v>
      </c>
      <c r="C1156" s="14">
        <f t="shared" si="105"/>
        <v>4</v>
      </c>
      <c r="D1156" s="8">
        <f>Daten!E1156</f>
        <v>481</v>
      </c>
      <c r="E1156" s="9">
        <f>Daten!D1156</f>
        <v>0</v>
      </c>
      <c r="F1156" s="8">
        <f t="shared" si="106"/>
        <v>775.3432835820895</v>
      </c>
      <c r="H1156" s="25">
        <f t="shared" ca="1" si="107"/>
        <v>4557</v>
      </c>
      <c r="I1156" s="7">
        <f t="shared" ca="1" si="108"/>
        <v>41</v>
      </c>
      <c r="J1156" s="25">
        <f ca="1">IF(I1156=0,0,COUNTIF(I$19:$I1156,C1156*10+1))</f>
        <v>262</v>
      </c>
      <c r="K1156" s="20">
        <f t="shared" ca="1" si="109"/>
        <v>0</v>
      </c>
      <c r="L1156" s="23">
        <f t="shared" ca="1" si="110"/>
        <v>4557</v>
      </c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</row>
    <row r="1157" spans="1:44" x14ac:dyDescent="0.2">
      <c r="A1157" s="14">
        <f>Daten!A1157</f>
        <v>41320</v>
      </c>
      <c r="B1157" s="7" t="str">
        <f>Daten!B1157</f>
        <v xml:space="preserve">Nebelberg                                         </v>
      </c>
      <c r="C1157" s="14">
        <f t="shared" si="105"/>
        <v>4</v>
      </c>
      <c r="D1157" s="8">
        <f>Daten!E1157</f>
        <v>645</v>
      </c>
      <c r="E1157" s="9">
        <f>Daten!D1157</f>
        <v>0</v>
      </c>
      <c r="F1157" s="8">
        <f t="shared" si="106"/>
        <v>1039.7014925373135</v>
      </c>
      <c r="H1157" s="25">
        <f t="shared" ca="1" si="107"/>
        <v>6110</v>
      </c>
      <c r="I1157" s="7">
        <f t="shared" ca="1" si="108"/>
        <v>41</v>
      </c>
      <c r="J1157" s="25">
        <f ca="1">IF(I1157=0,0,COUNTIF(I$19:$I1157,C1157*10+1))</f>
        <v>263</v>
      </c>
      <c r="K1157" s="20">
        <f t="shared" ca="1" si="109"/>
        <v>0</v>
      </c>
      <c r="L1157" s="23">
        <f t="shared" ca="1" si="110"/>
        <v>6110</v>
      </c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</row>
    <row r="1158" spans="1:44" x14ac:dyDescent="0.2">
      <c r="A1158" s="14">
        <f>Daten!A1158</f>
        <v>41321</v>
      </c>
      <c r="B1158" s="7" t="str">
        <f>Daten!B1158</f>
        <v xml:space="preserve">Neufelden                                         </v>
      </c>
      <c r="C1158" s="14">
        <f t="shared" si="105"/>
        <v>4</v>
      </c>
      <c r="D1158" s="8">
        <f>Daten!E1158</f>
        <v>1213</v>
      </c>
      <c r="E1158" s="9">
        <f>Daten!D1158</f>
        <v>0</v>
      </c>
      <c r="F1158" s="8">
        <f t="shared" si="106"/>
        <v>1955.2835820895523</v>
      </c>
      <c r="H1158" s="25">
        <f t="shared" ca="1" si="107"/>
        <v>11491</v>
      </c>
      <c r="I1158" s="7">
        <f t="shared" ca="1" si="108"/>
        <v>41</v>
      </c>
      <c r="J1158" s="25">
        <f ca="1">IF(I1158=0,0,COUNTIF(I$19:$I1158,C1158*10+1))</f>
        <v>264</v>
      </c>
      <c r="K1158" s="20">
        <f t="shared" ca="1" si="109"/>
        <v>0</v>
      </c>
      <c r="L1158" s="23">
        <f t="shared" ca="1" si="110"/>
        <v>11491</v>
      </c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</row>
    <row r="1159" spans="1:44" x14ac:dyDescent="0.2">
      <c r="A1159" s="14">
        <f>Daten!A1159</f>
        <v>41322</v>
      </c>
      <c r="B1159" s="7" t="str">
        <f>Daten!B1159</f>
        <v xml:space="preserve">Niederkappel                                      </v>
      </c>
      <c r="C1159" s="14">
        <f t="shared" si="105"/>
        <v>4</v>
      </c>
      <c r="D1159" s="8">
        <f>Daten!E1159</f>
        <v>995</v>
      </c>
      <c r="E1159" s="9">
        <f>Daten!D1159</f>
        <v>0</v>
      </c>
      <c r="F1159" s="8">
        <f t="shared" si="106"/>
        <v>1603.8805970149253</v>
      </c>
      <c r="H1159" s="25">
        <f t="shared" ca="1" si="107"/>
        <v>9426</v>
      </c>
      <c r="I1159" s="7">
        <f t="shared" ca="1" si="108"/>
        <v>41</v>
      </c>
      <c r="J1159" s="25">
        <f ca="1">IF(I1159=0,0,COUNTIF(I$19:$I1159,C1159*10+1))</f>
        <v>265</v>
      </c>
      <c r="K1159" s="20">
        <f t="shared" ca="1" si="109"/>
        <v>0</v>
      </c>
      <c r="L1159" s="23">
        <f t="shared" ca="1" si="110"/>
        <v>9426</v>
      </c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</row>
    <row r="1160" spans="1:44" x14ac:dyDescent="0.2">
      <c r="A1160" s="14">
        <f>Daten!A1160</f>
        <v>41323</v>
      </c>
      <c r="B1160" s="7" t="str">
        <f>Daten!B1160</f>
        <v xml:space="preserve">Niederwaldkirchen                                 </v>
      </c>
      <c r="C1160" s="14">
        <f t="shared" si="105"/>
        <v>4</v>
      </c>
      <c r="D1160" s="8">
        <f>Daten!E1160</f>
        <v>1872</v>
      </c>
      <c r="E1160" s="9">
        <f>Daten!D1160</f>
        <v>0</v>
      </c>
      <c r="F1160" s="8">
        <f t="shared" si="106"/>
        <v>3017.5522388059703</v>
      </c>
      <c r="H1160" s="25">
        <f t="shared" ca="1" si="107"/>
        <v>17734</v>
      </c>
      <c r="I1160" s="7">
        <f t="shared" ca="1" si="108"/>
        <v>41</v>
      </c>
      <c r="J1160" s="25">
        <f ca="1">IF(I1160=0,0,COUNTIF(I$19:$I1160,C1160*10+1))</f>
        <v>266</v>
      </c>
      <c r="K1160" s="20">
        <f t="shared" ca="1" si="109"/>
        <v>0</v>
      </c>
      <c r="L1160" s="23">
        <f t="shared" ca="1" si="110"/>
        <v>17734</v>
      </c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</row>
    <row r="1161" spans="1:44" x14ac:dyDescent="0.2">
      <c r="A1161" s="14">
        <f>Daten!A1161</f>
        <v>41324</v>
      </c>
      <c r="B1161" s="7" t="str">
        <f>Daten!B1161</f>
        <v xml:space="preserve">Oberkappel                                        </v>
      </c>
      <c r="C1161" s="14">
        <f t="shared" si="105"/>
        <v>4</v>
      </c>
      <c r="D1161" s="8">
        <f>Daten!E1161</f>
        <v>740</v>
      </c>
      <c r="E1161" s="9">
        <f>Daten!D1161</f>
        <v>0</v>
      </c>
      <c r="F1161" s="8">
        <f t="shared" si="106"/>
        <v>1192.8358208955224</v>
      </c>
      <c r="H1161" s="25">
        <f t="shared" ca="1" si="107"/>
        <v>7010</v>
      </c>
      <c r="I1161" s="7">
        <f t="shared" ca="1" si="108"/>
        <v>41</v>
      </c>
      <c r="J1161" s="25">
        <f ca="1">IF(I1161=0,0,COUNTIF(I$19:$I1161,C1161*10+1))</f>
        <v>267</v>
      </c>
      <c r="K1161" s="20">
        <f t="shared" ca="1" si="109"/>
        <v>0</v>
      </c>
      <c r="L1161" s="23">
        <f t="shared" ca="1" si="110"/>
        <v>7010</v>
      </c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</row>
    <row r="1162" spans="1:44" x14ac:dyDescent="0.2">
      <c r="A1162" s="14">
        <f>Daten!A1162</f>
        <v>41325</v>
      </c>
      <c r="B1162" s="7" t="str">
        <f>Daten!B1162</f>
        <v xml:space="preserve">Oepping                                           </v>
      </c>
      <c r="C1162" s="14">
        <f t="shared" si="105"/>
        <v>4</v>
      </c>
      <c r="D1162" s="8">
        <f>Daten!E1162</f>
        <v>1543</v>
      </c>
      <c r="E1162" s="9">
        <f>Daten!D1162</f>
        <v>0</v>
      </c>
      <c r="F1162" s="8">
        <f t="shared" si="106"/>
        <v>2487.2238805970151</v>
      </c>
      <c r="H1162" s="25">
        <f t="shared" ca="1" si="107"/>
        <v>14618</v>
      </c>
      <c r="I1162" s="7">
        <f t="shared" ca="1" si="108"/>
        <v>41</v>
      </c>
      <c r="J1162" s="25">
        <f ca="1">IF(I1162=0,0,COUNTIF(I$19:$I1162,C1162*10+1))</f>
        <v>268</v>
      </c>
      <c r="K1162" s="20">
        <f t="shared" ca="1" si="109"/>
        <v>0</v>
      </c>
      <c r="L1162" s="23">
        <f t="shared" ca="1" si="110"/>
        <v>14618</v>
      </c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</row>
    <row r="1163" spans="1:44" x14ac:dyDescent="0.2">
      <c r="A1163" s="14">
        <f>Daten!A1163</f>
        <v>41326</v>
      </c>
      <c r="B1163" s="7" t="str">
        <f>Daten!B1163</f>
        <v xml:space="preserve">Peilstein im Mühlviertel                         </v>
      </c>
      <c r="C1163" s="14">
        <f t="shared" si="105"/>
        <v>4</v>
      </c>
      <c r="D1163" s="8">
        <f>Daten!E1163</f>
        <v>1571</v>
      </c>
      <c r="E1163" s="9">
        <f>Daten!D1163</f>
        <v>0</v>
      </c>
      <c r="F1163" s="8">
        <f t="shared" si="106"/>
        <v>2532.3582089552237</v>
      </c>
      <c r="H1163" s="25">
        <f t="shared" ca="1" si="107"/>
        <v>14883</v>
      </c>
      <c r="I1163" s="7">
        <f t="shared" ca="1" si="108"/>
        <v>41</v>
      </c>
      <c r="J1163" s="25">
        <f ca="1">IF(I1163=0,0,COUNTIF(I$19:$I1163,C1163*10+1))</f>
        <v>269</v>
      </c>
      <c r="K1163" s="20">
        <f t="shared" ca="1" si="109"/>
        <v>0</v>
      </c>
      <c r="L1163" s="23">
        <f t="shared" ca="1" si="110"/>
        <v>14883</v>
      </c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</row>
    <row r="1164" spans="1:44" x14ac:dyDescent="0.2">
      <c r="A1164" s="14">
        <f>Daten!A1164</f>
        <v>41327</v>
      </c>
      <c r="B1164" s="7" t="str">
        <f>Daten!B1164</f>
        <v xml:space="preserve">Pfarrkirchen im Mühlkreis                        </v>
      </c>
      <c r="C1164" s="14">
        <f t="shared" si="105"/>
        <v>4</v>
      </c>
      <c r="D1164" s="8">
        <f>Daten!E1164</f>
        <v>1399</v>
      </c>
      <c r="E1164" s="9">
        <f>Daten!D1164</f>
        <v>0</v>
      </c>
      <c r="F1164" s="8">
        <f t="shared" si="106"/>
        <v>2255.1044776119402</v>
      </c>
      <c r="H1164" s="25">
        <f t="shared" ca="1" si="107"/>
        <v>13253</v>
      </c>
      <c r="I1164" s="7">
        <f t="shared" ca="1" si="108"/>
        <v>41</v>
      </c>
      <c r="J1164" s="25">
        <f ca="1">IF(I1164=0,0,COUNTIF(I$19:$I1164,C1164*10+1))</f>
        <v>270</v>
      </c>
      <c r="K1164" s="20">
        <f t="shared" ca="1" si="109"/>
        <v>0</v>
      </c>
      <c r="L1164" s="23">
        <f t="shared" ca="1" si="110"/>
        <v>13253</v>
      </c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</row>
    <row r="1165" spans="1:44" x14ac:dyDescent="0.2">
      <c r="A1165" s="14">
        <f>Daten!A1165</f>
        <v>41328</v>
      </c>
      <c r="B1165" s="7" t="str">
        <f>Daten!B1165</f>
        <v xml:space="preserve">Putzleinsdorf                                     </v>
      </c>
      <c r="C1165" s="14">
        <f t="shared" si="105"/>
        <v>4</v>
      </c>
      <c r="D1165" s="8">
        <f>Daten!E1165</f>
        <v>1543</v>
      </c>
      <c r="E1165" s="9">
        <f>Daten!D1165</f>
        <v>0</v>
      </c>
      <c r="F1165" s="8">
        <f t="shared" si="106"/>
        <v>2487.2238805970151</v>
      </c>
      <c r="H1165" s="25">
        <f t="shared" ca="1" si="107"/>
        <v>14618</v>
      </c>
      <c r="I1165" s="7">
        <f t="shared" ca="1" si="108"/>
        <v>41</v>
      </c>
      <c r="J1165" s="25">
        <f ca="1">IF(I1165=0,0,COUNTIF(I$19:$I1165,C1165*10+1))</f>
        <v>271</v>
      </c>
      <c r="K1165" s="20">
        <f t="shared" ca="1" si="109"/>
        <v>0</v>
      </c>
      <c r="L1165" s="23">
        <f t="shared" ca="1" si="110"/>
        <v>14618</v>
      </c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</row>
    <row r="1166" spans="1:44" x14ac:dyDescent="0.2">
      <c r="A1166" s="14">
        <f>Daten!A1166</f>
        <v>41329</v>
      </c>
      <c r="B1166" s="7" t="str">
        <f>Daten!B1166</f>
        <v xml:space="preserve">Neustift im Mühlkreis                            </v>
      </c>
      <c r="C1166" s="14">
        <f t="shared" si="105"/>
        <v>4</v>
      </c>
      <c r="D1166" s="8">
        <f>Daten!E1166</f>
        <v>1498</v>
      </c>
      <c r="E1166" s="9">
        <f>Daten!D1166</f>
        <v>0</v>
      </c>
      <c r="F1166" s="8">
        <f t="shared" si="106"/>
        <v>2414.686567164179</v>
      </c>
      <c r="H1166" s="25">
        <f t="shared" ca="1" si="107"/>
        <v>14191</v>
      </c>
      <c r="I1166" s="7">
        <f t="shared" ca="1" si="108"/>
        <v>41</v>
      </c>
      <c r="J1166" s="25">
        <f ca="1">IF(I1166=0,0,COUNTIF(I$19:$I1166,C1166*10+1))</f>
        <v>272</v>
      </c>
      <c r="K1166" s="20">
        <f t="shared" ca="1" si="109"/>
        <v>0</v>
      </c>
      <c r="L1166" s="23">
        <f t="shared" ca="1" si="110"/>
        <v>14191</v>
      </c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</row>
    <row r="1167" spans="1:44" x14ac:dyDescent="0.2">
      <c r="A1167" s="14">
        <f>Daten!A1167</f>
        <v>41331</v>
      </c>
      <c r="B1167" s="7" t="str">
        <f>Daten!B1167</f>
        <v xml:space="preserve">St. Johann am Wimberg                             </v>
      </c>
      <c r="C1167" s="14">
        <f t="shared" si="105"/>
        <v>4</v>
      </c>
      <c r="D1167" s="8">
        <f>Daten!E1167</f>
        <v>1020</v>
      </c>
      <c r="E1167" s="9">
        <f>Daten!D1167</f>
        <v>0</v>
      </c>
      <c r="F1167" s="8">
        <f t="shared" si="106"/>
        <v>1644.1791044776119</v>
      </c>
      <c r="H1167" s="25">
        <f t="shared" ca="1" si="107"/>
        <v>9663</v>
      </c>
      <c r="I1167" s="7">
        <f t="shared" ca="1" si="108"/>
        <v>41</v>
      </c>
      <c r="J1167" s="25">
        <f ca="1">IF(I1167=0,0,COUNTIF(I$19:$I1167,C1167*10+1))</f>
        <v>273</v>
      </c>
      <c r="K1167" s="20">
        <f t="shared" ca="1" si="109"/>
        <v>0</v>
      </c>
      <c r="L1167" s="23">
        <f t="shared" ca="1" si="110"/>
        <v>9663</v>
      </c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</row>
    <row r="1168" spans="1:44" x14ac:dyDescent="0.2">
      <c r="A1168" s="14">
        <f>Daten!A1168</f>
        <v>41332</v>
      </c>
      <c r="B1168" s="7" t="str">
        <f>Daten!B1168</f>
        <v xml:space="preserve">St. Martin im Mühlkreis                          </v>
      </c>
      <c r="C1168" s="14">
        <f t="shared" si="105"/>
        <v>4</v>
      </c>
      <c r="D1168" s="8">
        <f>Daten!E1168</f>
        <v>3817</v>
      </c>
      <c r="E1168" s="9">
        <f>Daten!D1168</f>
        <v>0</v>
      </c>
      <c r="F1168" s="8">
        <f t="shared" si="106"/>
        <v>6152.7761194029854</v>
      </c>
      <c r="H1168" s="25">
        <f t="shared" ca="1" si="107"/>
        <v>36160</v>
      </c>
      <c r="I1168" s="7">
        <f t="shared" ca="1" si="108"/>
        <v>41</v>
      </c>
      <c r="J1168" s="25">
        <f ca="1">IF(I1168=0,0,COUNTIF(I$19:$I1168,C1168*10+1))</f>
        <v>274</v>
      </c>
      <c r="K1168" s="20">
        <f t="shared" ca="1" si="109"/>
        <v>0</v>
      </c>
      <c r="L1168" s="23">
        <f t="shared" ca="1" si="110"/>
        <v>36160</v>
      </c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</row>
    <row r="1169" spans="1:44" x14ac:dyDescent="0.2">
      <c r="A1169" s="14">
        <f>Daten!A1169</f>
        <v>41333</v>
      </c>
      <c r="B1169" s="7" t="str">
        <f>Daten!B1169</f>
        <v xml:space="preserve">St. Oswald bei Haslach                            </v>
      </c>
      <c r="C1169" s="14">
        <f t="shared" si="105"/>
        <v>4</v>
      </c>
      <c r="D1169" s="8">
        <f>Daten!E1169</f>
        <v>509</v>
      </c>
      <c r="E1169" s="9">
        <f>Daten!D1169</f>
        <v>0</v>
      </c>
      <c r="F1169" s="8">
        <f t="shared" si="106"/>
        <v>820.47761194029852</v>
      </c>
      <c r="H1169" s="25">
        <f t="shared" ca="1" si="107"/>
        <v>4822</v>
      </c>
      <c r="I1169" s="7">
        <f t="shared" ca="1" si="108"/>
        <v>41</v>
      </c>
      <c r="J1169" s="25">
        <f ca="1">IF(I1169=0,0,COUNTIF(I$19:$I1169,C1169*10+1))</f>
        <v>275</v>
      </c>
      <c r="K1169" s="20">
        <f t="shared" ca="1" si="109"/>
        <v>0</v>
      </c>
      <c r="L1169" s="23">
        <f t="shared" ca="1" si="110"/>
        <v>4822</v>
      </c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</row>
    <row r="1170" spans="1:44" x14ac:dyDescent="0.2">
      <c r="A1170" s="14">
        <f>Daten!A1170</f>
        <v>41334</v>
      </c>
      <c r="B1170" s="7" t="str">
        <f>Daten!B1170</f>
        <v xml:space="preserve">St. Peter am Wimberg                              </v>
      </c>
      <c r="C1170" s="14">
        <f t="shared" si="105"/>
        <v>4</v>
      </c>
      <c r="D1170" s="8">
        <f>Daten!E1170</f>
        <v>1745</v>
      </c>
      <c r="E1170" s="9">
        <f>Daten!D1170</f>
        <v>0</v>
      </c>
      <c r="F1170" s="8">
        <f t="shared" si="106"/>
        <v>2812.8358208955224</v>
      </c>
      <c r="H1170" s="25">
        <f t="shared" ca="1" si="107"/>
        <v>16531</v>
      </c>
      <c r="I1170" s="7">
        <f t="shared" ca="1" si="108"/>
        <v>41</v>
      </c>
      <c r="J1170" s="25">
        <f ca="1">IF(I1170=0,0,COUNTIF(I$19:$I1170,C1170*10+1))</f>
        <v>276</v>
      </c>
      <c r="K1170" s="20">
        <f t="shared" ca="1" si="109"/>
        <v>0</v>
      </c>
      <c r="L1170" s="23">
        <f t="shared" ca="1" si="110"/>
        <v>16531</v>
      </c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</row>
    <row r="1171" spans="1:44" x14ac:dyDescent="0.2">
      <c r="A1171" s="14">
        <f>Daten!A1171</f>
        <v>41336</v>
      </c>
      <c r="B1171" s="7" t="str">
        <f>Daten!B1171</f>
        <v xml:space="preserve">St. Ulrich im Mühlkreis                          </v>
      </c>
      <c r="C1171" s="14">
        <f t="shared" ref="C1171:C1234" si="111">INT(A1171/10000)</f>
        <v>4</v>
      </c>
      <c r="D1171" s="8">
        <f>Daten!E1171</f>
        <v>709</v>
      </c>
      <c r="E1171" s="9">
        <f>Daten!D1171</f>
        <v>0</v>
      </c>
      <c r="F1171" s="8">
        <f t="shared" ref="F1171:F1234" si="112">IF(AND(E1171=1,D1171&lt;=20000),D1171*2,IF(D1171&lt;=10000,D1171*(1+41/67),IF(D1171&lt;=20000,D1171*(1+2/3),IF(D1171&lt;=50000,D1171*(2),D1171*(2+1/3))))+IF(AND(D1171&gt;9000,D1171&lt;=10000),(D1171-9000)*(110/201),0)+IF(AND(D1171&gt;18000,D1171&lt;=20000),(D1171-18000)*(3+1/3),0)+IF(AND(D1171&gt;45000,D1171&lt;=50000),(D1171-45000)*(3+1/3),0))</f>
        <v>1142.8656716417911</v>
      </c>
      <c r="H1171" s="25">
        <f t="shared" ref="H1171:H1234" ca="1" si="113">ROUND(OFFSET($G$6,C1171,0)/OFFSET($F$6,C1171,0)*F1171,0)</f>
        <v>6717</v>
      </c>
      <c r="I1171" s="7">
        <f t="shared" ref="I1171:I1234" ca="1" si="114">IF(H1171&gt;0,C1171*10+1,0)</f>
        <v>41</v>
      </c>
      <c r="J1171" s="25">
        <f ca="1">IF(I1171=0,0,COUNTIF(I$19:$I1171,C1171*10+1))</f>
        <v>277</v>
      </c>
      <c r="K1171" s="20">
        <f t="shared" ref="K1171:K1234" ca="1" si="115">IF(J1171=1,OFFSET($G$6,C1171,0)-OFFSET($H$6,C1171,0),0)</f>
        <v>0</v>
      </c>
      <c r="L1171" s="23">
        <f t="shared" ref="L1171:L1234" ca="1" si="116">H1171+K1171</f>
        <v>6717</v>
      </c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</row>
    <row r="1172" spans="1:44" x14ac:dyDescent="0.2">
      <c r="A1172" s="14">
        <f>Daten!A1172</f>
        <v>41337</v>
      </c>
      <c r="B1172" s="7" t="str">
        <f>Daten!B1172</f>
        <v xml:space="preserve">St. Veit im Mühlkreis                            </v>
      </c>
      <c r="C1172" s="14">
        <f t="shared" si="111"/>
        <v>4</v>
      </c>
      <c r="D1172" s="8">
        <f>Daten!E1172</f>
        <v>1336</v>
      </c>
      <c r="E1172" s="9">
        <f>Daten!D1172</f>
        <v>0</v>
      </c>
      <c r="F1172" s="8">
        <f t="shared" si="112"/>
        <v>2153.5522388059703</v>
      </c>
      <c r="H1172" s="25">
        <f t="shared" ca="1" si="113"/>
        <v>12657</v>
      </c>
      <c r="I1172" s="7">
        <f t="shared" ca="1" si="114"/>
        <v>41</v>
      </c>
      <c r="J1172" s="25">
        <f ca="1">IF(I1172=0,0,COUNTIF(I$19:$I1172,C1172*10+1))</f>
        <v>278</v>
      </c>
      <c r="K1172" s="20">
        <f t="shared" ca="1" si="115"/>
        <v>0</v>
      </c>
      <c r="L1172" s="23">
        <f t="shared" ca="1" si="116"/>
        <v>12657</v>
      </c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</row>
    <row r="1173" spans="1:44" x14ac:dyDescent="0.2">
      <c r="A1173" s="14">
        <f>Daten!A1173</f>
        <v>41338</v>
      </c>
      <c r="B1173" s="7" t="str">
        <f>Daten!B1173</f>
        <v xml:space="preserve">Sarleinsbach                                      </v>
      </c>
      <c r="C1173" s="14">
        <f t="shared" si="111"/>
        <v>4</v>
      </c>
      <c r="D1173" s="8">
        <f>Daten!E1173</f>
        <v>2254</v>
      </c>
      <c r="E1173" s="9">
        <f>Daten!D1173</f>
        <v>0</v>
      </c>
      <c r="F1173" s="8">
        <f t="shared" si="112"/>
        <v>3633.313432835821</v>
      </c>
      <c r="H1173" s="25">
        <f t="shared" ca="1" si="113"/>
        <v>21353</v>
      </c>
      <c r="I1173" s="7">
        <f t="shared" ca="1" si="114"/>
        <v>41</v>
      </c>
      <c r="J1173" s="25">
        <f ca="1">IF(I1173=0,0,COUNTIF(I$19:$I1173,C1173*10+1))</f>
        <v>279</v>
      </c>
      <c r="K1173" s="20">
        <f t="shared" ca="1" si="115"/>
        <v>0</v>
      </c>
      <c r="L1173" s="23">
        <f t="shared" ca="1" si="116"/>
        <v>21353</v>
      </c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</row>
    <row r="1174" spans="1:44" x14ac:dyDescent="0.2">
      <c r="A1174" s="14">
        <f>Daten!A1174</f>
        <v>41341</v>
      </c>
      <c r="B1174" s="7" t="str">
        <f>Daten!B1174</f>
        <v xml:space="preserve">Schwarzenberg am Böhmerwald                      </v>
      </c>
      <c r="C1174" s="14">
        <f t="shared" si="111"/>
        <v>4</v>
      </c>
      <c r="D1174" s="8">
        <f>Daten!E1174</f>
        <v>578</v>
      </c>
      <c r="E1174" s="9">
        <f>Daten!D1174</f>
        <v>0</v>
      </c>
      <c r="F1174" s="8">
        <f t="shared" si="112"/>
        <v>931.70149253731347</v>
      </c>
      <c r="H1174" s="25">
        <f t="shared" ca="1" si="113"/>
        <v>5476</v>
      </c>
      <c r="I1174" s="7">
        <f t="shared" ca="1" si="114"/>
        <v>41</v>
      </c>
      <c r="J1174" s="25">
        <f ca="1">IF(I1174=0,0,COUNTIF(I$19:$I1174,C1174*10+1))</f>
        <v>280</v>
      </c>
      <c r="K1174" s="20">
        <f t="shared" ca="1" si="115"/>
        <v>0</v>
      </c>
      <c r="L1174" s="23">
        <f t="shared" ca="1" si="116"/>
        <v>5476</v>
      </c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</row>
    <row r="1175" spans="1:44" x14ac:dyDescent="0.2">
      <c r="A1175" s="14">
        <f>Daten!A1175</f>
        <v>41342</v>
      </c>
      <c r="B1175" s="7" t="str">
        <f>Daten!B1175</f>
        <v xml:space="preserve">Ulrichsberg                                       </v>
      </c>
      <c r="C1175" s="14">
        <f t="shared" si="111"/>
        <v>4</v>
      </c>
      <c r="D1175" s="8">
        <f>Daten!E1175</f>
        <v>2878</v>
      </c>
      <c r="E1175" s="9">
        <f>Daten!D1175</f>
        <v>0</v>
      </c>
      <c r="F1175" s="8">
        <f t="shared" si="112"/>
        <v>4639.1641791044776</v>
      </c>
      <c r="H1175" s="25">
        <f t="shared" ca="1" si="113"/>
        <v>27265</v>
      </c>
      <c r="I1175" s="7">
        <f t="shared" ca="1" si="114"/>
        <v>41</v>
      </c>
      <c r="J1175" s="25">
        <f ca="1">IF(I1175=0,0,COUNTIF(I$19:$I1175,C1175*10+1))</f>
        <v>281</v>
      </c>
      <c r="K1175" s="20">
        <f t="shared" ca="1" si="115"/>
        <v>0</v>
      </c>
      <c r="L1175" s="23">
        <f t="shared" ca="1" si="116"/>
        <v>27265</v>
      </c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</row>
    <row r="1176" spans="1:44" x14ac:dyDescent="0.2">
      <c r="A1176" s="14">
        <f>Daten!A1176</f>
        <v>41343</v>
      </c>
      <c r="B1176" s="7" t="str">
        <f>Daten!B1176</f>
        <v xml:space="preserve">Aigen-Schlägl                                    </v>
      </c>
      <c r="C1176" s="14">
        <f t="shared" si="111"/>
        <v>4</v>
      </c>
      <c r="D1176" s="8">
        <f>Daten!E1176</f>
        <v>3251</v>
      </c>
      <c r="E1176" s="9">
        <f>Daten!D1176</f>
        <v>0</v>
      </c>
      <c r="F1176" s="8">
        <f t="shared" si="112"/>
        <v>5240.4179104477607</v>
      </c>
      <c r="H1176" s="25">
        <f t="shared" ca="1" si="113"/>
        <v>30798</v>
      </c>
      <c r="I1176" s="7">
        <f t="shared" ca="1" si="114"/>
        <v>41</v>
      </c>
      <c r="J1176" s="25">
        <f ca="1">IF(I1176=0,0,COUNTIF(I$19:$I1176,C1176*10+1))</f>
        <v>282</v>
      </c>
      <c r="K1176" s="20">
        <f t="shared" ca="1" si="115"/>
        <v>0</v>
      </c>
      <c r="L1176" s="23">
        <f t="shared" ca="1" si="116"/>
        <v>30798</v>
      </c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</row>
    <row r="1177" spans="1:44" x14ac:dyDescent="0.2">
      <c r="A1177" s="14">
        <f>Daten!A1177</f>
        <v>41344</v>
      </c>
      <c r="B1177" s="7" t="str">
        <f>Daten!B1177</f>
        <v xml:space="preserve">Rohrbach-Berg                                     </v>
      </c>
      <c r="C1177" s="14">
        <f t="shared" si="111"/>
        <v>4</v>
      </c>
      <c r="D1177" s="8">
        <f>Daten!E1177</f>
        <v>5312</v>
      </c>
      <c r="E1177" s="9">
        <f>Daten!D1177</f>
        <v>0</v>
      </c>
      <c r="F1177" s="8">
        <f t="shared" si="112"/>
        <v>8562.626865671642</v>
      </c>
      <c r="H1177" s="25">
        <f t="shared" ca="1" si="113"/>
        <v>50323</v>
      </c>
      <c r="I1177" s="7">
        <f t="shared" ca="1" si="114"/>
        <v>41</v>
      </c>
      <c r="J1177" s="25">
        <f ca="1">IF(I1177=0,0,COUNTIF(I$19:$I1177,C1177*10+1))</f>
        <v>283</v>
      </c>
      <c r="K1177" s="20">
        <f t="shared" ca="1" si="115"/>
        <v>0</v>
      </c>
      <c r="L1177" s="23">
        <f t="shared" ca="1" si="116"/>
        <v>50323</v>
      </c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</row>
    <row r="1178" spans="1:44" x14ac:dyDescent="0.2">
      <c r="A1178" s="14">
        <f>Daten!A1178</f>
        <v>41345</v>
      </c>
      <c r="B1178" s="7" t="str">
        <f>Daten!B1178</f>
        <v xml:space="preserve">Helfenberg                                        </v>
      </c>
      <c r="C1178" s="14">
        <f t="shared" si="111"/>
        <v>4</v>
      </c>
      <c r="D1178" s="8">
        <f>Daten!E1178</f>
        <v>1574</v>
      </c>
      <c r="E1178" s="9">
        <f>Daten!D1178</f>
        <v>0</v>
      </c>
      <c r="F1178" s="8">
        <f t="shared" si="112"/>
        <v>2537.1940298507461</v>
      </c>
      <c r="H1178" s="25">
        <f t="shared" ca="1" si="113"/>
        <v>14911</v>
      </c>
      <c r="I1178" s="7">
        <f t="shared" ca="1" si="114"/>
        <v>41</v>
      </c>
      <c r="J1178" s="25">
        <f ca="1">IF(I1178=0,0,COUNTIF(I$19:$I1178,C1178*10+1))</f>
        <v>284</v>
      </c>
      <c r="K1178" s="20">
        <f t="shared" ca="1" si="115"/>
        <v>0</v>
      </c>
      <c r="L1178" s="23">
        <f t="shared" ca="1" si="116"/>
        <v>14911</v>
      </c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</row>
    <row r="1179" spans="1:44" x14ac:dyDescent="0.2">
      <c r="A1179" s="14">
        <f>Daten!A1179</f>
        <v>41346</v>
      </c>
      <c r="B1179" s="7" t="str">
        <f>Daten!B1179</f>
        <v xml:space="preserve">St. Stefan-Afiesl                                 </v>
      </c>
      <c r="C1179" s="14">
        <f t="shared" si="111"/>
        <v>4</v>
      </c>
      <c r="D1179" s="8">
        <f>Daten!E1179</f>
        <v>1111</v>
      </c>
      <c r="E1179" s="9">
        <f>Daten!D1179</f>
        <v>0</v>
      </c>
      <c r="F1179" s="8">
        <f t="shared" si="112"/>
        <v>1790.8656716417911</v>
      </c>
      <c r="H1179" s="25">
        <f t="shared" ca="1" si="113"/>
        <v>10525</v>
      </c>
      <c r="I1179" s="7">
        <f t="shared" ca="1" si="114"/>
        <v>41</v>
      </c>
      <c r="J1179" s="25">
        <f ca="1">IF(I1179=0,0,COUNTIF(I$19:$I1179,C1179*10+1))</f>
        <v>285</v>
      </c>
      <c r="K1179" s="20">
        <f t="shared" ca="1" si="115"/>
        <v>0</v>
      </c>
      <c r="L1179" s="23">
        <f t="shared" ca="1" si="116"/>
        <v>10525</v>
      </c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</row>
    <row r="1180" spans="1:44" x14ac:dyDescent="0.2">
      <c r="A1180" s="14">
        <f>Daten!A1180</f>
        <v>41401</v>
      </c>
      <c r="B1180" s="7" t="str">
        <f>Daten!B1180</f>
        <v xml:space="preserve">Altschwendt                                       </v>
      </c>
      <c r="C1180" s="14">
        <f t="shared" si="111"/>
        <v>4</v>
      </c>
      <c r="D1180" s="8">
        <f>Daten!E1180</f>
        <v>723</v>
      </c>
      <c r="E1180" s="9">
        <f>Daten!D1180</f>
        <v>0</v>
      </c>
      <c r="F1180" s="8">
        <f t="shared" si="112"/>
        <v>1165.4328358208954</v>
      </c>
      <c r="H1180" s="25">
        <f t="shared" ca="1" si="113"/>
        <v>6849</v>
      </c>
      <c r="I1180" s="7">
        <f t="shared" ca="1" si="114"/>
        <v>41</v>
      </c>
      <c r="J1180" s="25">
        <f ca="1">IF(I1180=0,0,COUNTIF(I$19:$I1180,C1180*10+1))</f>
        <v>286</v>
      </c>
      <c r="K1180" s="20">
        <f t="shared" ca="1" si="115"/>
        <v>0</v>
      </c>
      <c r="L1180" s="23">
        <f t="shared" ca="1" si="116"/>
        <v>6849</v>
      </c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</row>
    <row r="1181" spans="1:44" x14ac:dyDescent="0.2">
      <c r="A1181" s="14">
        <f>Daten!A1181</f>
        <v>41402</v>
      </c>
      <c r="B1181" s="7" t="str">
        <f>Daten!B1181</f>
        <v xml:space="preserve">Andorf                                            </v>
      </c>
      <c r="C1181" s="14">
        <f t="shared" si="111"/>
        <v>4</v>
      </c>
      <c r="D1181" s="8">
        <f>Daten!E1181</f>
        <v>5206</v>
      </c>
      <c r="E1181" s="9">
        <f>Daten!D1181</f>
        <v>0</v>
      </c>
      <c r="F1181" s="8">
        <f t="shared" si="112"/>
        <v>8391.7611940298502</v>
      </c>
      <c r="H1181" s="25">
        <f t="shared" ca="1" si="113"/>
        <v>49319</v>
      </c>
      <c r="I1181" s="7">
        <f t="shared" ca="1" si="114"/>
        <v>41</v>
      </c>
      <c r="J1181" s="25">
        <f ca="1">IF(I1181=0,0,COUNTIF(I$19:$I1181,C1181*10+1))</f>
        <v>287</v>
      </c>
      <c r="K1181" s="20">
        <f t="shared" ca="1" si="115"/>
        <v>0</v>
      </c>
      <c r="L1181" s="23">
        <f t="shared" ca="1" si="116"/>
        <v>49319</v>
      </c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</row>
    <row r="1182" spans="1:44" x14ac:dyDescent="0.2">
      <c r="A1182" s="14">
        <f>Daten!A1182</f>
        <v>41403</v>
      </c>
      <c r="B1182" s="7" t="str">
        <f>Daten!B1182</f>
        <v xml:space="preserve">Brunnenthal                                       </v>
      </c>
      <c r="C1182" s="14">
        <f t="shared" si="111"/>
        <v>4</v>
      </c>
      <c r="D1182" s="8">
        <f>Daten!E1182</f>
        <v>2056</v>
      </c>
      <c r="E1182" s="9">
        <f>Daten!D1182</f>
        <v>0</v>
      </c>
      <c r="F1182" s="8">
        <f t="shared" si="112"/>
        <v>3314.1492537313434</v>
      </c>
      <c r="H1182" s="25">
        <f t="shared" ca="1" si="113"/>
        <v>19478</v>
      </c>
      <c r="I1182" s="7">
        <f t="shared" ca="1" si="114"/>
        <v>41</v>
      </c>
      <c r="J1182" s="25">
        <f ca="1">IF(I1182=0,0,COUNTIF(I$19:$I1182,C1182*10+1))</f>
        <v>288</v>
      </c>
      <c r="K1182" s="20">
        <f t="shared" ca="1" si="115"/>
        <v>0</v>
      </c>
      <c r="L1182" s="23">
        <f t="shared" ca="1" si="116"/>
        <v>19478</v>
      </c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</row>
    <row r="1183" spans="1:44" x14ac:dyDescent="0.2">
      <c r="A1183" s="14">
        <f>Daten!A1183</f>
        <v>41404</v>
      </c>
      <c r="B1183" s="7" t="str">
        <f>Daten!B1183</f>
        <v xml:space="preserve">Diersbach                                         </v>
      </c>
      <c r="C1183" s="14">
        <f t="shared" si="111"/>
        <v>4</v>
      </c>
      <c r="D1183" s="8">
        <f>Daten!E1183</f>
        <v>1527</v>
      </c>
      <c r="E1183" s="9">
        <f>Daten!D1183</f>
        <v>0</v>
      </c>
      <c r="F1183" s="8">
        <f t="shared" si="112"/>
        <v>2461.4328358208954</v>
      </c>
      <c r="H1183" s="25">
        <f t="shared" ca="1" si="113"/>
        <v>14466</v>
      </c>
      <c r="I1183" s="7">
        <f t="shared" ca="1" si="114"/>
        <v>41</v>
      </c>
      <c r="J1183" s="25">
        <f ca="1">IF(I1183=0,0,COUNTIF(I$19:$I1183,C1183*10+1))</f>
        <v>289</v>
      </c>
      <c r="K1183" s="20">
        <f t="shared" ca="1" si="115"/>
        <v>0</v>
      </c>
      <c r="L1183" s="23">
        <f t="shared" ca="1" si="116"/>
        <v>14466</v>
      </c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</row>
    <row r="1184" spans="1:44" x14ac:dyDescent="0.2">
      <c r="A1184" s="14">
        <f>Daten!A1184</f>
        <v>41405</v>
      </c>
      <c r="B1184" s="7" t="str">
        <f>Daten!B1184</f>
        <v xml:space="preserve">Dorf an der Pram                                  </v>
      </c>
      <c r="C1184" s="14">
        <f t="shared" si="111"/>
        <v>4</v>
      </c>
      <c r="D1184" s="8">
        <f>Daten!E1184</f>
        <v>1099</v>
      </c>
      <c r="E1184" s="9">
        <f>Daten!D1184</f>
        <v>0</v>
      </c>
      <c r="F1184" s="8">
        <f t="shared" si="112"/>
        <v>1771.5223880597014</v>
      </c>
      <c r="H1184" s="25">
        <f t="shared" ca="1" si="113"/>
        <v>10411</v>
      </c>
      <c r="I1184" s="7">
        <f t="shared" ca="1" si="114"/>
        <v>41</v>
      </c>
      <c r="J1184" s="25">
        <f ca="1">IF(I1184=0,0,COUNTIF(I$19:$I1184,C1184*10+1))</f>
        <v>290</v>
      </c>
      <c r="K1184" s="20">
        <f t="shared" ca="1" si="115"/>
        <v>0</v>
      </c>
      <c r="L1184" s="23">
        <f t="shared" ca="1" si="116"/>
        <v>10411</v>
      </c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</row>
    <row r="1185" spans="1:44" x14ac:dyDescent="0.2">
      <c r="A1185" s="14">
        <f>Daten!A1185</f>
        <v>41406</v>
      </c>
      <c r="B1185" s="7" t="str">
        <f>Daten!B1185</f>
        <v xml:space="preserve">Eggerding                                         </v>
      </c>
      <c r="C1185" s="14">
        <f t="shared" si="111"/>
        <v>4</v>
      </c>
      <c r="D1185" s="8">
        <f>Daten!E1185</f>
        <v>1395</v>
      </c>
      <c r="E1185" s="9">
        <f>Daten!D1185</f>
        <v>0</v>
      </c>
      <c r="F1185" s="8">
        <f t="shared" si="112"/>
        <v>2248.6567164179105</v>
      </c>
      <c r="H1185" s="25">
        <f t="shared" ca="1" si="113"/>
        <v>13216</v>
      </c>
      <c r="I1185" s="7">
        <f t="shared" ca="1" si="114"/>
        <v>41</v>
      </c>
      <c r="J1185" s="25">
        <f ca="1">IF(I1185=0,0,COUNTIF(I$19:$I1185,C1185*10+1))</f>
        <v>291</v>
      </c>
      <c r="K1185" s="20">
        <f t="shared" ca="1" si="115"/>
        <v>0</v>
      </c>
      <c r="L1185" s="23">
        <f t="shared" ca="1" si="116"/>
        <v>13216</v>
      </c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</row>
    <row r="1186" spans="1:44" x14ac:dyDescent="0.2">
      <c r="A1186" s="14">
        <f>Daten!A1186</f>
        <v>41407</v>
      </c>
      <c r="B1186" s="7" t="str">
        <f>Daten!B1186</f>
        <v xml:space="preserve">Engelhartszell                                    </v>
      </c>
      <c r="C1186" s="14">
        <f t="shared" si="111"/>
        <v>4</v>
      </c>
      <c r="D1186" s="8">
        <f>Daten!E1186</f>
        <v>922</v>
      </c>
      <c r="E1186" s="9">
        <f>Daten!D1186</f>
        <v>0</v>
      </c>
      <c r="F1186" s="8">
        <f t="shared" si="112"/>
        <v>1486.2089552238806</v>
      </c>
      <c r="H1186" s="25">
        <f t="shared" ca="1" si="113"/>
        <v>8735</v>
      </c>
      <c r="I1186" s="7">
        <f t="shared" ca="1" si="114"/>
        <v>41</v>
      </c>
      <c r="J1186" s="25">
        <f ca="1">IF(I1186=0,0,COUNTIF(I$19:$I1186,C1186*10+1))</f>
        <v>292</v>
      </c>
      <c r="K1186" s="20">
        <f t="shared" ca="1" si="115"/>
        <v>0</v>
      </c>
      <c r="L1186" s="23">
        <f t="shared" ca="1" si="116"/>
        <v>8735</v>
      </c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</row>
    <row r="1187" spans="1:44" x14ac:dyDescent="0.2">
      <c r="A1187" s="14">
        <f>Daten!A1187</f>
        <v>41408</v>
      </c>
      <c r="B1187" s="7" t="str">
        <f>Daten!B1187</f>
        <v xml:space="preserve">Enzenkirchen                                      </v>
      </c>
      <c r="C1187" s="14">
        <f t="shared" si="111"/>
        <v>4</v>
      </c>
      <c r="D1187" s="8">
        <f>Daten!E1187</f>
        <v>1802</v>
      </c>
      <c r="E1187" s="9">
        <f>Daten!D1187</f>
        <v>0</v>
      </c>
      <c r="F1187" s="8">
        <f t="shared" si="112"/>
        <v>2904.7164179104479</v>
      </c>
      <c r="H1187" s="25">
        <f t="shared" ca="1" si="113"/>
        <v>17071</v>
      </c>
      <c r="I1187" s="7">
        <f t="shared" ca="1" si="114"/>
        <v>41</v>
      </c>
      <c r="J1187" s="25">
        <f ca="1">IF(I1187=0,0,COUNTIF(I$19:$I1187,C1187*10+1))</f>
        <v>293</v>
      </c>
      <c r="K1187" s="20">
        <f t="shared" ca="1" si="115"/>
        <v>0</v>
      </c>
      <c r="L1187" s="23">
        <f t="shared" ca="1" si="116"/>
        <v>17071</v>
      </c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</row>
    <row r="1188" spans="1:44" x14ac:dyDescent="0.2">
      <c r="A1188" s="14">
        <f>Daten!A1188</f>
        <v>41409</v>
      </c>
      <c r="B1188" s="7" t="str">
        <f>Daten!B1188</f>
        <v xml:space="preserve">Esternberg                                        </v>
      </c>
      <c r="C1188" s="14">
        <f t="shared" si="111"/>
        <v>4</v>
      </c>
      <c r="D1188" s="8">
        <f>Daten!E1188</f>
        <v>2856</v>
      </c>
      <c r="E1188" s="9">
        <f>Daten!D1188</f>
        <v>0</v>
      </c>
      <c r="F1188" s="8">
        <f t="shared" si="112"/>
        <v>4603.7014925373132</v>
      </c>
      <c r="H1188" s="25">
        <f t="shared" ca="1" si="113"/>
        <v>27056</v>
      </c>
      <c r="I1188" s="7">
        <f t="shared" ca="1" si="114"/>
        <v>41</v>
      </c>
      <c r="J1188" s="25">
        <f ca="1">IF(I1188=0,0,COUNTIF(I$19:$I1188,C1188*10+1))</f>
        <v>294</v>
      </c>
      <c r="K1188" s="20">
        <f t="shared" ca="1" si="115"/>
        <v>0</v>
      </c>
      <c r="L1188" s="23">
        <f t="shared" ca="1" si="116"/>
        <v>27056</v>
      </c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</row>
    <row r="1189" spans="1:44" x14ac:dyDescent="0.2">
      <c r="A1189" s="14">
        <f>Daten!A1189</f>
        <v>41410</v>
      </c>
      <c r="B1189" s="7" t="str">
        <f>Daten!B1189</f>
        <v xml:space="preserve">Freinberg                                         </v>
      </c>
      <c r="C1189" s="14">
        <f t="shared" si="111"/>
        <v>4</v>
      </c>
      <c r="D1189" s="8">
        <f>Daten!E1189</f>
        <v>1511</v>
      </c>
      <c r="E1189" s="9">
        <f>Daten!D1189</f>
        <v>0</v>
      </c>
      <c r="F1189" s="8">
        <f t="shared" si="112"/>
        <v>2435.6417910447763</v>
      </c>
      <c r="H1189" s="25">
        <f t="shared" ca="1" si="113"/>
        <v>14314</v>
      </c>
      <c r="I1189" s="7">
        <f t="shared" ca="1" si="114"/>
        <v>41</v>
      </c>
      <c r="J1189" s="25">
        <f ca="1">IF(I1189=0,0,COUNTIF(I$19:$I1189,C1189*10+1))</f>
        <v>295</v>
      </c>
      <c r="K1189" s="20">
        <f t="shared" ca="1" si="115"/>
        <v>0</v>
      </c>
      <c r="L1189" s="23">
        <f t="shared" ca="1" si="116"/>
        <v>14314</v>
      </c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</row>
    <row r="1190" spans="1:44" x14ac:dyDescent="0.2">
      <c r="A1190" s="14">
        <f>Daten!A1190</f>
        <v>41411</v>
      </c>
      <c r="B1190" s="7" t="str">
        <f>Daten!B1190</f>
        <v xml:space="preserve">Kopfing im Innkreis                               </v>
      </c>
      <c r="C1190" s="14">
        <f t="shared" si="111"/>
        <v>4</v>
      </c>
      <c r="D1190" s="8">
        <f>Daten!E1190</f>
        <v>1973</v>
      </c>
      <c r="E1190" s="9">
        <f>Daten!D1190</f>
        <v>0</v>
      </c>
      <c r="F1190" s="8">
        <f t="shared" si="112"/>
        <v>3180.3582089552237</v>
      </c>
      <c r="H1190" s="25">
        <f t="shared" ca="1" si="113"/>
        <v>18691</v>
      </c>
      <c r="I1190" s="7">
        <f t="shared" ca="1" si="114"/>
        <v>41</v>
      </c>
      <c r="J1190" s="25">
        <f ca="1">IF(I1190=0,0,COUNTIF(I$19:$I1190,C1190*10+1))</f>
        <v>296</v>
      </c>
      <c r="K1190" s="20">
        <f t="shared" ca="1" si="115"/>
        <v>0</v>
      </c>
      <c r="L1190" s="23">
        <f t="shared" ca="1" si="116"/>
        <v>18691</v>
      </c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</row>
    <row r="1191" spans="1:44" x14ac:dyDescent="0.2">
      <c r="A1191" s="14">
        <f>Daten!A1191</f>
        <v>41412</v>
      </c>
      <c r="B1191" s="7" t="str">
        <f>Daten!B1191</f>
        <v xml:space="preserve">Mayrhof                                           </v>
      </c>
      <c r="C1191" s="14">
        <f t="shared" si="111"/>
        <v>4</v>
      </c>
      <c r="D1191" s="8">
        <f>Daten!E1191</f>
        <v>315</v>
      </c>
      <c r="E1191" s="9">
        <f>Daten!D1191</f>
        <v>0</v>
      </c>
      <c r="F1191" s="8">
        <f t="shared" si="112"/>
        <v>507.76119402985074</v>
      </c>
      <c r="H1191" s="25">
        <f t="shared" ca="1" si="113"/>
        <v>2984</v>
      </c>
      <c r="I1191" s="7">
        <f t="shared" ca="1" si="114"/>
        <v>41</v>
      </c>
      <c r="J1191" s="25">
        <f ca="1">IF(I1191=0,0,COUNTIF(I$19:$I1191,C1191*10+1))</f>
        <v>297</v>
      </c>
      <c r="K1191" s="20">
        <f t="shared" ca="1" si="115"/>
        <v>0</v>
      </c>
      <c r="L1191" s="23">
        <f t="shared" ca="1" si="116"/>
        <v>2984</v>
      </c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</row>
    <row r="1192" spans="1:44" x14ac:dyDescent="0.2">
      <c r="A1192" s="14">
        <f>Daten!A1192</f>
        <v>41413</v>
      </c>
      <c r="B1192" s="7" t="str">
        <f>Daten!B1192</f>
        <v xml:space="preserve">Münzkirchen                                      </v>
      </c>
      <c r="C1192" s="14">
        <f t="shared" si="111"/>
        <v>4</v>
      </c>
      <c r="D1192" s="8">
        <f>Daten!E1192</f>
        <v>2560</v>
      </c>
      <c r="E1192" s="9">
        <f>Daten!D1192</f>
        <v>0</v>
      </c>
      <c r="F1192" s="8">
        <f t="shared" si="112"/>
        <v>4126.5671641791041</v>
      </c>
      <c r="H1192" s="25">
        <f t="shared" ca="1" si="113"/>
        <v>24252</v>
      </c>
      <c r="I1192" s="7">
        <f t="shared" ca="1" si="114"/>
        <v>41</v>
      </c>
      <c r="J1192" s="25">
        <f ca="1">IF(I1192=0,0,COUNTIF(I$19:$I1192,C1192*10+1))</f>
        <v>298</v>
      </c>
      <c r="K1192" s="20">
        <f t="shared" ca="1" si="115"/>
        <v>0</v>
      </c>
      <c r="L1192" s="23">
        <f t="shared" ca="1" si="116"/>
        <v>24252</v>
      </c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</row>
    <row r="1193" spans="1:44" x14ac:dyDescent="0.2">
      <c r="A1193" s="14">
        <f>Daten!A1193</f>
        <v>41414</v>
      </c>
      <c r="B1193" s="7" t="str">
        <f>Daten!B1193</f>
        <v xml:space="preserve">Raab                                              </v>
      </c>
      <c r="C1193" s="14">
        <f t="shared" si="111"/>
        <v>4</v>
      </c>
      <c r="D1193" s="8">
        <f>Daten!E1193</f>
        <v>2349</v>
      </c>
      <c r="E1193" s="9">
        <f>Daten!D1193</f>
        <v>0</v>
      </c>
      <c r="F1193" s="8">
        <f t="shared" si="112"/>
        <v>3786.4477611940297</v>
      </c>
      <c r="H1193" s="25">
        <f t="shared" ca="1" si="113"/>
        <v>22253</v>
      </c>
      <c r="I1193" s="7">
        <f t="shared" ca="1" si="114"/>
        <v>41</v>
      </c>
      <c r="J1193" s="25">
        <f ca="1">IF(I1193=0,0,COUNTIF(I$19:$I1193,C1193*10+1))</f>
        <v>299</v>
      </c>
      <c r="K1193" s="20">
        <f t="shared" ca="1" si="115"/>
        <v>0</v>
      </c>
      <c r="L1193" s="23">
        <f t="shared" ca="1" si="116"/>
        <v>22253</v>
      </c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</row>
    <row r="1194" spans="1:44" x14ac:dyDescent="0.2">
      <c r="A1194" s="14">
        <f>Daten!A1194</f>
        <v>41415</v>
      </c>
      <c r="B1194" s="7" t="str">
        <f>Daten!B1194</f>
        <v xml:space="preserve">Rainbach im Innkreis                              </v>
      </c>
      <c r="C1194" s="14">
        <f t="shared" si="111"/>
        <v>4</v>
      </c>
      <c r="D1194" s="8">
        <f>Daten!E1194</f>
        <v>1561</v>
      </c>
      <c r="E1194" s="9">
        <f>Daten!D1194</f>
        <v>0</v>
      </c>
      <c r="F1194" s="8">
        <f t="shared" si="112"/>
        <v>2516.2388059701493</v>
      </c>
      <c r="H1194" s="25">
        <f t="shared" ca="1" si="113"/>
        <v>14788</v>
      </c>
      <c r="I1194" s="7">
        <f t="shared" ca="1" si="114"/>
        <v>41</v>
      </c>
      <c r="J1194" s="25">
        <f ca="1">IF(I1194=0,0,COUNTIF(I$19:$I1194,C1194*10+1))</f>
        <v>300</v>
      </c>
      <c r="K1194" s="20">
        <f t="shared" ca="1" si="115"/>
        <v>0</v>
      </c>
      <c r="L1194" s="23">
        <f t="shared" ca="1" si="116"/>
        <v>14788</v>
      </c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</row>
    <row r="1195" spans="1:44" x14ac:dyDescent="0.2">
      <c r="A1195" s="14">
        <f>Daten!A1195</f>
        <v>41416</v>
      </c>
      <c r="B1195" s="7" t="str">
        <f>Daten!B1195</f>
        <v xml:space="preserve">Riedau                                            </v>
      </c>
      <c r="C1195" s="14">
        <f t="shared" si="111"/>
        <v>4</v>
      </c>
      <c r="D1195" s="8">
        <f>Daten!E1195</f>
        <v>2003</v>
      </c>
      <c r="E1195" s="9">
        <f>Daten!D1195</f>
        <v>0</v>
      </c>
      <c r="F1195" s="8">
        <f t="shared" si="112"/>
        <v>3228.7164179104479</v>
      </c>
      <c r="H1195" s="25">
        <f t="shared" ca="1" si="113"/>
        <v>18975</v>
      </c>
      <c r="I1195" s="7">
        <f t="shared" ca="1" si="114"/>
        <v>41</v>
      </c>
      <c r="J1195" s="25">
        <f ca="1">IF(I1195=0,0,COUNTIF(I$19:$I1195,C1195*10+1))</f>
        <v>301</v>
      </c>
      <c r="K1195" s="20">
        <f t="shared" ca="1" si="115"/>
        <v>0</v>
      </c>
      <c r="L1195" s="23">
        <f t="shared" ca="1" si="116"/>
        <v>18975</v>
      </c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</row>
    <row r="1196" spans="1:44" x14ac:dyDescent="0.2">
      <c r="A1196" s="14">
        <f>Daten!A1196</f>
        <v>41417</v>
      </c>
      <c r="B1196" s="7" t="str">
        <f>Daten!B1196</f>
        <v xml:space="preserve">St. Aegidi                                        </v>
      </c>
      <c r="C1196" s="14">
        <f t="shared" si="111"/>
        <v>4</v>
      </c>
      <c r="D1196" s="8">
        <f>Daten!E1196</f>
        <v>1555</v>
      </c>
      <c r="E1196" s="9">
        <f>Daten!D1196</f>
        <v>0</v>
      </c>
      <c r="F1196" s="8">
        <f t="shared" si="112"/>
        <v>2506.5671641791046</v>
      </c>
      <c r="H1196" s="25">
        <f t="shared" ca="1" si="113"/>
        <v>14731</v>
      </c>
      <c r="I1196" s="7">
        <f t="shared" ca="1" si="114"/>
        <v>41</v>
      </c>
      <c r="J1196" s="25">
        <f ca="1">IF(I1196=0,0,COUNTIF(I$19:$I1196,C1196*10+1))</f>
        <v>302</v>
      </c>
      <c r="K1196" s="20">
        <f t="shared" ca="1" si="115"/>
        <v>0</v>
      </c>
      <c r="L1196" s="23">
        <f t="shared" ca="1" si="116"/>
        <v>14731</v>
      </c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</row>
    <row r="1197" spans="1:44" x14ac:dyDescent="0.2">
      <c r="A1197" s="14">
        <f>Daten!A1197</f>
        <v>41418</v>
      </c>
      <c r="B1197" s="7" t="str">
        <f>Daten!B1197</f>
        <v xml:space="preserve">St. Florian am Inn                                </v>
      </c>
      <c r="C1197" s="14">
        <f t="shared" si="111"/>
        <v>4</v>
      </c>
      <c r="D1197" s="8">
        <f>Daten!E1197</f>
        <v>3208</v>
      </c>
      <c r="E1197" s="9">
        <f>Daten!D1197</f>
        <v>0</v>
      </c>
      <c r="F1197" s="8">
        <f t="shared" si="112"/>
        <v>5171.1044776119406</v>
      </c>
      <c r="H1197" s="25">
        <f t="shared" ca="1" si="113"/>
        <v>30391</v>
      </c>
      <c r="I1197" s="7">
        <f t="shared" ca="1" si="114"/>
        <v>41</v>
      </c>
      <c r="J1197" s="25">
        <f ca="1">IF(I1197=0,0,COUNTIF(I$19:$I1197,C1197*10+1))</f>
        <v>303</v>
      </c>
      <c r="K1197" s="20">
        <f t="shared" ca="1" si="115"/>
        <v>0</v>
      </c>
      <c r="L1197" s="23">
        <f t="shared" ca="1" si="116"/>
        <v>30391</v>
      </c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</row>
    <row r="1198" spans="1:44" x14ac:dyDescent="0.2">
      <c r="A1198" s="14">
        <f>Daten!A1198</f>
        <v>41419</v>
      </c>
      <c r="B1198" s="7" t="str">
        <f>Daten!B1198</f>
        <v xml:space="preserve">St. Marienkirchen bei Schärding                  </v>
      </c>
      <c r="C1198" s="14">
        <f t="shared" si="111"/>
        <v>4</v>
      </c>
      <c r="D1198" s="8">
        <f>Daten!E1198</f>
        <v>2030</v>
      </c>
      <c r="E1198" s="9">
        <f>Daten!D1198</f>
        <v>0</v>
      </c>
      <c r="F1198" s="8">
        <f t="shared" si="112"/>
        <v>3272.2388059701493</v>
      </c>
      <c r="H1198" s="25">
        <f t="shared" ca="1" si="113"/>
        <v>19231</v>
      </c>
      <c r="I1198" s="7">
        <f t="shared" ca="1" si="114"/>
        <v>41</v>
      </c>
      <c r="J1198" s="25">
        <f ca="1">IF(I1198=0,0,COUNTIF(I$19:$I1198,C1198*10+1))</f>
        <v>304</v>
      </c>
      <c r="K1198" s="20">
        <f t="shared" ca="1" si="115"/>
        <v>0</v>
      </c>
      <c r="L1198" s="23">
        <f t="shared" ca="1" si="116"/>
        <v>19231</v>
      </c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</row>
    <row r="1199" spans="1:44" x14ac:dyDescent="0.2">
      <c r="A1199" s="14">
        <f>Daten!A1199</f>
        <v>41420</v>
      </c>
      <c r="B1199" s="7" t="str">
        <f>Daten!B1199</f>
        <v xml:space="preserve">St. Roman                                         </v>
      </c>
      <c r="C1199" s="14">
        <f t="shared" si="111"/>
        <v>4</v>
      </c>
      <c r="D1199" s="8">
        <f>Daten!E1199</f>
        <v>1780</v>
      </c>
      <c r="E1199" s="9">
        <f>Daten!D1199</f>
        <v>0</v>
      </c>
      <c r="F1199" s="8">
        <f t="shared" si="112"/>
        <v>2869.2537313432836</v>
      </c>
      <c r="H1199" s="25">
        <f t="shared" ca="1" si="113"/>
        <v>16863</v>
      </c>
      <c r="I1199" s="7">
        <f t="shared" ca="1" si="114"/>
        <v>41</v>
      </c>
      <c r="J1199" s="25">
        <f ca="1">IF(I1199=0,0,COUNTIF(I$19:$I1199,C1199*10+1))</f>
        <v>305</v>
      </c>
      <c r="K1199" s="20">
        <f t="shared" ca="1" si="115"/>
        <v>0</v>
      </c>
      <c r="L1199" s="23">
        <f t="shared" ca="1" si="116"/>
        <v>16863</v>
      </c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</row>
    <row r="1200" spans="1:44" x14ac:dyDescent="0.2">
      <c r="A1200" s="14">
        <f>Daten!A1200</f>
        <v>41421</v>
      </c>
      <c r="B1200" s="7" t="str">
        <f>Daten!B1200</f>
        <v xml:space="preserve">St. Willibald                                     </v>
      </c>
      <c r="C1200" s="14">
        <f t="shared" si="111"/>
        <v>4</v>
      </c>
      <c r="D1200" s="8">
        <f>Daten!E1200</f>
        <v>1092</v>
      </c>
      <c r="E1200" s="9">
        <f>Daten!D1200</f>
        <v>0</v>
      </c>
      <c r="F1200" s="8">
        <f t="shared" si="112"/>
        <v>1760.2388059701493</v>
      </c>
      <c r="H1200" s="25">
        <f t="shared" ca="1" si="113"/>
        <v>10345</v>
      </c>
      <c r="I1200" s="7">
        <f t="shared" ca="1" si="114"/>
        <v>41</v>
      </c>
      <c r="J1200" s="25">
        <f ca="1">IF(I1200=0,0,COUNTIF(I$19:$I1200,C1200*10+1))</f>
        <v>306</v>
      </c>
      <c r="K1200" s="20">
        <f t="shared" ca="1" si="115"/>
        <v>0</v>
      </c>
      <c r="L1200" s="23">
        <f t="shared" ca="1" si="116"/>
        <v>10345</v>
      </c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</row>
    <row r="1201" spans="1:44" x14ac:dyDescent="0.2">
      <c r="A1201" s="14">
        <f>Daten!A1201</f>
        <v>41422</v>
      </c>
      <c r="B1201" s="7" t="str">
        <f>Daten!B1201</f>
        <v xml:space="preserve">Schärding                                        </v>
      </c>
      <c r="C1201" s="14">
        <f t="shared" si="111"/>
        <v>4</v>
      </c>
      <c r="D1201" s="8">
        <f>Daten!E1201</f>
        <v>5411</v>
      </c>
      <c r="E1201" s="9">
        <f>Daten!D1201</f>
        <v>0</v>
      </c>
      <c r="F1201" s="8">
        <f t="shared" si="112"/>
        <v>8722.2089552238813</v>
      </c>
      <c r="H1201" s="25">
        <f t="shared" ca="1" si="113"/>
        <v>51261</v>
      </c>
      <c r="I1201" s="7">
        <f t="shared" ca="1" si="114"/>
        <v>41</v>
      </c>
      <c r="J1201" s="25">
        <f ca="1">IF(I1201=0,0,COUNTIF(I$19:$I1201,C1201*10+1))</f>
        <v>307</v>
      </c>
      <c r="K1201" s="20">
        <f t="shared" ca="1" si="115"/>
        <v>0</v>
      </c>
      <c r="L1201" s="23">
        <f t="shared" ca="1" si="116"/>
        <v>51261</v>
      </c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</row>
    <row r="1202" spans="1:44" x14ac:dyDescent="0.2">
      <c r="A1202" s="14">
        <f>Daten!A1202</f>
        <v>41423</v>
      </c>
      <c r="B1202" s="7" t="str">
        <f>Daten!B1202</f>
        <v xml:space="preserve">Schardenberg                                      </v>
      </c>
      <c r="C1202" s="14">
        <f t="shared" si="111"/>
        <v>4</v>
      </c>
      <c r="D1202" s="8">
        <f>Daten!E1202</f>
        <v>2484</v>
      </c>
      <c r="E1202" s="9">
        <f>Daten!D1202</f>
        <v>0</v>
      </c>
      <c r="F1202" s="8">
        <f t="shared" si="112"/>
        <v>4004.0597014925374</v>
      </c>
      <c r="H1202" s="25">
        <f t="shared" ca="1" si="113"/>
        <v>23532</v>
      </c>
      <c r="I1202" s="7">
        <f t="shared" ca="1" si="114"/>
        <v>41</v>
      </c>
      <c r="J1202" s="25">
        <f ca="1">IF(I1202=0,0,COUNTIF(I$19:$I1202,C1202*10+1))</f>
        <v>308</v>
      </c>
      <c r="K1202" s="20">
        <f t="shared" ca="1" si="115"/>
        <v>0</v>
      </c>
      <c r="L1202" s="23">
        <f t="shared" ca="1" si="116"/>
        <v>23532</v>
      </c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</row>
    <row r="1203" spans="1:44" x14ac:dyDescent="0.2">
      <c r="A1203" s="14">
        <f>Daten!A1203</f>
        <v>41424</v>
      </c>
      <c r="B1203" s="7" t="str">
        <f>Daten!B1203</f>
        <v xml:space="preserve">Sigharting                                        </v>
      </c>
      <c r="C1203" s="14">
        <f t="shared" si="111"/>
        <v>4</v>
      </c>
      <c r="D1203" s="8">
        <f>Daten!E1203</f>
        <v>874</v>
      </c>
      <c r="E1203" s="9">
        <f>Daten!D1203</f>
        <v>0</v>
      </c>
      <c r="F1203" s="8">
        <f t="shared" si="112"/>
        <v>1408.8358208955224</v>
      </c>
      <c r="H1203" s="25">
        <f t="shared" ca="1" si="113"/>
        <v>8280</v>
      </c>
      <c r="I1203" s="7">
        <f t="shared" ca="1" si="114"/>
        <v>41</v>
      </c>
      <c r="J1203" s="25">
        <f ca="1">IF(I1203=0,0,COUNTIF(I$19:$I1203,C1203*10+1))</f>
        <v>309</v>
      </c>
      <c r="K1203" s="20">
        <f t="shared" ca="1" si="115"/>
        <v>0</v>
      </c>
      <c r="L1203" s="23">
        <f t="shared" ca="1" si="116"/>
        <v>8280</v>
      </c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</row>
    <row r="1204" spans="1:44" x14ac:dyDescent="0.2">
      <c r="A1204" s="14">
        <f>Daten!A1204</f>
        <v>41425</v>
      </c>
      <c r="B1204" s="7" t="str">
        <f>Daten!B1204</f>
        <v xml:space="preserve">Suben                                             </v>
      </c>
      <c r="C1204" s="14">
        <f t="shared" si="111"/>
        <v>4</v>
      </c>
      <c r="D1204" s="8">
        <f>Daten!E1204</f>
        <v>1709</v>
      </c>
      <c r="E1204" s="9">
        <f>Daten!D1204</f>
        <v>0</v>
      </c>
      <c r="F1204" s="8">
        <f t="shared" si="112"/>
        <v>2754.8059701492539</v>
      </c>
      <c r="H1204" s="25">
        <f t="shared" ca="1" si="113"/>
        <v>16190</v>
      </c>
      <c r="I1204" s="7">
        <f t="shared" ca="1" si="114"/>
        <v>41</v>
      </c>
      <c r="J1204" s="25">
        <f ca="1">IF(I1204=0,0,COUNTIF(I$19:$I1204,C1204*10+1))</f>
        <v>310</v>
      </c>
      <c r="K1204" s="20">
        <f t="shared" ca="1" si="115"/>
        <v>0</v>
      </c>
      <c r="L1204" s="23">
        <f t="shared" ca="1" si="116"/>
        <v>16190</v>
      </c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</row>
    <row r="1205" spans="1:44" x14ac:dyDescent="0.2">
      <c r="A1205" s="14">
        <f>Daten!A1205</f>
        <v>41426</v>
      </c>
      <c r="B1205" s="7" t="str">
        <f>Daten!B1205</f>
        <v xml:space="preserve">Taufkirchen an der Pram                           </v>
      </c>
      <c r="C1205" s="14">
        <f t="shared" si="111"/>
        <v>4</v>
      </c>
      <c r="D1205" s="8">
        <f>Daten!E1205</f>
        <v>2948</v>
      </c>
      <c r="E1205" s="9">
        <f>Daten!D1205</f>
        <v>0</v>
      </c>
      <c r="F1205" s="8">
        <f t="shared" si="112"/>
        <v>4752</v>
      </c>
      <c r="H1205" s="25">
        <f t="shared" ca="1" si="113"/>
        <v>27928</v>
      </c>
      <c r="I1205" s="7">
        <f t="shared" ca="1" si="114"/>
        <v>41</v>
      </c>
      <c r="J1205" s="25">
        <f ca="1">IF(I1205=0,0,COUNTIF(I$19:$I1205,C1205*10+1))</f>
        <v>311</v>
      </c>
      <c r="K1205" s="20">
        <f t="shared" ca="1" si="115"/>
        <v>0</v>
      </c>
      <c r="L1205" s="23">
        <f t="shared" ca="1" si="116"/>
        <v>27928</v>
      </c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</row>
    <row r="1206" spans="1:44" x14ac:dyDescent="0.2">
      <c r="A1206" s="14">
        <f>Daten!A1206</f>
        <v>41427</v>
      </c>
      <c r="B1206" s="7" t="str">
        <f>Daten!B1206</f>
        <v xml:space="preserve">Vichtenstein                                      </v>
      </c>
      <c r="C1206" s="14">
        <f t="shared" si="111"/>
        <v>4</v>
      </c>
      <c r="D1206" s="8">
        <f>Daten!E1206</f>
        <v>627</v>
      </c>
      <c r="E1206" s="9">
        <f>Daten!D1206</f>
        <v>0</v>
      </c>
      <c r="F1206" s="8">
        <f t="shared" si="112"/>
        <v>1010.6865671641791</v>
      </c>
      <c r="H1206" s="25">
        <f t="shared" ca="1" si="113"/>
        <v>5940</v>
      </c>
      <c r="I1206" s="7">
        <f t="shared" ca="1" si="114"/>
        <v>41</v>
      </c>
      <c r="J1206" s="25">
        <f ca="1">IF(I1206=0,0,COUNTIF(I$19:$I1206,C1206*10+1))</f>
        <v>312</v>
      </c>
      <c r="K1206" s="20">
        <f t="shared" ca="1" si="115"/>
        <v>0</v>
      </c>
      <c r="L1206" s="23">
        <f t="shared" ca="1" si="116"/>
        <v>5940</v>
      </c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</row>
    <row r="1207" spans="1:44" x14ac:dyDescent="0.2">
      <c r="A1207" s="14">
        <f>Daten!A1207</f>
        <v>41428</v>
      </c>
      <c r="B1207" s="7" t="str">
        <f>Daten!B1207</f>
        <v xml:space="preserve">Waldkirchen am Wesen                              </v>
      </c>
      <c r="C1207" s="14">
        <f t="shared" si="111"/>
        <v>4</v>
      </c>
      <c r="D1207" s="8">
        <f>Daten!E1207</f>
        <v>1171</v>
      </c>
      <c r="E1207" s="9">
        <f>Daten!D1207</f>
        <v>0</v>
      </c>
      <c r="F1207" s="8">
        <f t="shared" si="112"/>
        <v>1887.5820895522388</v>
      </c>
      <c r="H1207" s="25">
        <f t="shared" ca="1" si="113"/>
        <v>11093</v>
      </c>
      <c r="I1207" s="7">
        <f t="shared" ca="1" si="114"/>
        <v>41</v>
      </c>
      <c r="J1207" s="25">
        <f ca="1">IF(I1207=0,0,COUNTIF(I$19:$I1207,C1207*10+1))</f>
        <v>313</v>
      </c>
      <c r="K1207" s="20">
        <f t="shared" ca="1" si="115"/>
        <v>0</v>
      </c>
      <c r="L1207" s="23">
        <f t="shared" ca="1" si="116"/>
        <v>11093</v>
      </c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</row>
    <row r="1208" spans="1:44" x14ac:dyDescent="0.2">
      <c r="A1208" s="14">
        <f>Daten!A1208</f>
        <v>41429</v>
      </c>
      <c r="B1208" s="7" t="str">
        <f>Daten!B1208</f>
        <v xml:space="preserve">Wernstein am Inn                                  </v>
      </c>
      <c r="C1208" s="14">
        <f t="shared" si="111"/>
        <v>4</v>
      </c>
      <c r="D1208" s="8">
        <f>Daten!E1208</f>
        <v>1562</v>
      </c>
      <c r="E1208" s="9">
        <f>Daten!D1208</f>
        <v>0</v>
      </c>
      <c r="F1208" s="8">
        <f t="shared" si="112"/>
        <v>2517.8507462686566</v>
      </c>
      <c r="H1208" s="25">
        <f t="shared" ca="1" si="113"/>
        <v>14798</v>
      </c>
      <c r="I1208" s="7">
        <f t="shared" ca="1" si="114"/>
        <v>41</v>
      </c>
      <c r="J1208" s="25">
        <f ca="1">IF(I1208=0,0,COUNTIF(I$19:$I1208,C1208*10+1))</f>
        <v>314</v>
      </c>
      <c r="K1208" s="20">
        <f t="shared" ca="1" si="115"/>
        <v>0</v>
      </c>
      <c r="L1208" s="23">
        <f t="shared" ca="1" si="116"/>
        <v>14798</v>
      </c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</row>
    <row r="1209" spans="1:44" x14ac:dyDescent="0.2">
      <c r="A1209" s="14">
        <f>Daten!A1209</f>
        <v>41430</v>
      </c>
      <c r="B1209" s="7" t="str">
        <f>Daten!B1209</f>
        <v xml:space="preserve">Zell an der Pram                                  </v>
      </c>
      <c r="C1209" s="14">
        <f t="shared" si="111"/>
        <v>4</v>
      </c>
      <c r="D1209" s="8">
        <f>Daten!E1209</f>
        <v>2005</v>
      </c>
      <c r="E1209" s="9">
        <f>Daten!D1209</f>
        <v>0</v>
      </c>
      <c r="F1209" s="8">
        <f t="shared" si="112"/>
        <v>3231.9402985074626</v>
      </c>
      <c r="H1209" s="25">
        <f t="shared" ca="1" si="113"/>
        <v>18994</v>
      </c>
      <c r="I1209" s="7">
        <f t="shared" ca="1" si="114"/>
        <v>41</v>
      </c>
      <c r="J1209" s="25">
        <f ca="1">IF(I1209=0,0,COUNTIF(I$19:$I1209,C1209*10+1))</f>
        <v>315</v>
      </c>
      <c r="K1209" s="20">
        <f t="shared" ca="1" si="115"/>
        <v>0</v>
      </c>
      <c r="L1209" s="23">
        <f t="shared" ca="1" si="116"/>
        <v>18994</v>
      </c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</row>
    <row r="1210" spans="1:44" x14ac:dyDescent="0.2">
      <c r="A1210" s="14">
        <f>Daten!A1210</f>
        <v>41501</v>
      </c>
      <c r="B1210" s="7" t="str">
        <f>Daten!B1210</f>
        <v xml:space="preserve">Adlwang                                           </v>
      </c>
      <c r="C1210" s="14">
        <f t="shared" si="111"/>
        <v>4</v>
      </c>
      <c r="D1210" s="8">
        <f>Daten!E1210</f>
        <v>2155</v>
      </c>
      <c r="E1210" s="9">
        <f>Daten!D1210</f>
        <v>0</v>
      </c>
      <c r="F1210" s="8">
        <f t="shared" si="112"/>
        <v>3473.7313432835822</v>
      </c>
      <c r="H1210" s="25">
        <f t="shared" ca="1" si="113"/>
        <v>20415</v>
      </c>
      <c r="I1210" s="7">
        <f t="shared" ca="1" si="114"/>
        <v>41</v>
      </c>
      <c r="J1210" s="25">
        <f ca="1">IF(I1210=0,0,COUNTIF(I$19:$I1210,C1210*10+1))</f>
        <v>316</v>
      </c>
      <c r="K1210" s="20">
        <f t="shared" ca="1" si="115"/>
        <v>0</v>
      </c>
      <c r="L1210" s="23">
        <f t="shared" ca="1" si="116"/>
        <v>20415</v>
      </c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</row>
    <row r="1211" spans="1:44" x14ac:dyDescent="0.2">
      <c r="A1211" s="14">
        <f>Daten!A1211</f>
        <v>41502</v>
      </c>
      <c r="B1211" s="7" t="str">
        <f>Daten!B1211</f>
        <v xml:space="preserve">Aschach an der Steyr                              </v>
      </c>
      <c r="C1211" s="14">
        <f t="shared" si="111"/>
        <v>4</v>
      </c>
      <c r="D1211" s="8">
        <f>Daten!E1211</f>
        <v>2272</v>
      </c>
      <c r="E1211" s="9">
        <f>Daten!D1211</f>
        <v>0</v>
      </c>
      <c r="F1211" s="8">
        <f t="shared" si="112"/>
        <v>3662.3283582089553</v>
      </c>
      <c r="H1211" s="25">
        <f t="shared" ca="1" si="113"/>
        <v>21524</v>
      </c>
      <c r="I1211" s="7">
        <f t="shared" ca="1" si="114"/>
        <v>41</v>
      </c>
      <c r="J1211" s="25">
        <f ca="1">IF(I1211=0,0,COUNTIF(I$19:$I1211,C1211*10+1))</f>
        <v>317</v>
      </c>
      <c r="K1211" s="20">
        <f t="shared" ca="1" si="115"/>
        <v>0</v>
      </c>
      <c r="L1211" s="23">
        <f t="shared" ca="1" si="116"/>
        <v>21524</v>
      </c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</row>
    <row r="1212" spans="1:44" x14ac:dyDescent="0.2">
      <c r="A1212" s="14">
        <f>Daten!A1212</f>
        <v>41503</v>
      </c>
      <c r="B1212" s="7" t="str">
        <f>Daten!B1212</f>
        <v xml:space="preserve">Bad Hall                                          </v>
      </c>
      <c r="C1212" s="14">
        <f t="shared" si="111"/>
        <v>4</v>
      </c>
      <c r="D1212" s="8">
        <f>Daten!E1212</f>
        <v>5735</v>
      </c>
      <c r="E1212" s="9">
        <f>Daten!D1212</f>
        <v>0</v>
      </c>
      <c r="F1212" s="8">
        <f t="shared" si="112"/>
        <v>9244.4776119402977</v>
      </c>
      <c r="H1212" s="25">
        <f t="shared" ca="1" si="113"/>
        <v>54331</v>
      </c>
      <c r="I1212" s="7">
        <f t="shared" ca="1" si="114"/>
        <v>41</v>
      </c>
      <c r="J1212" s="25">
        <f ca="1">IF(I1212=0,0,COUNTIF(I$19:$I1212,C1212*10+1))</f>
        <v>318</v>
      </c>
      <c r="K1212" s="20">
        <f t="shared" ca="1" si="115"/>
        <v>0</v>
      </c>
      <c r="L1212" s="23">
        <f t="shared" ca="1" si="116"/>
        <v>54331</v>
      </c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</row>
    <row r="1213" spans="1:44" x14ac:dyDescent="0.2">
      <c r="A1213" s="14">
        <f>Daten!A1213</f>
        <v>41504</v>
      </c>
      <c r="B1213" s="7" t="str">
        <f>Daten!B1213</f>
        <v xml:space="preserve">Dietach                                           </v>
      </c>
      <c r="C1213" s="14">
        <f t="shared" si="111"/>
        <v>4</v>
      </c>
      <c r="D1213" s="8">
        <f>Daten!E1213</f>
        <v>3427</v>
      </c>
      <c r="E1213" s="9">
        <f>Daten!D1213</f>
        <v>0</v>
      </c>
      <c r="F1213" s="8">
        <f t="shared" si="112"/>
        <v>5524.1194029850749</v>
      </c>
      <c r="H1213" s="25">
        <f t="shared" ca="1" si="113"/>
        <v>32466</v>
      </c>
      <c r="I1213" s="7">
        <f t="shared" ca="1" si="114"/>
        <v>41</v>
      </c>
      <c r="J1213" s="25">
        <f ca="1">IF(I1213=0,0,COUNTIF(I$19:$I1213,C1213*10+1))</f>
        <v>319</v>
      </c>
      <c r="K1213" s="20">
        <f t="shared" ca="1" si="115"/>
        <v>0</v>
      </c>
      <c r="L1213" s="23">
        <f t="shared" ca="1" si="116"/>
        <v>32466</v>
      </c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</row>
    <row r="1214" spans="1:44" x14ac:dyDescent="0.2">
      <c r="A1214" s="14">
        <f>Daten!A1214</f>
        <v>41505</v>
      </c>
      <c r="B1214" s="7" t="str">
        <f>Daten!B1214</f>
        <v xml:space="preserve">Gaflenz                                           </v>
      </c>
      <c r="C1214" s="14">
        <f t="shared" si="111"/>
        <v>4</v>
      </c>
      <c r="D1214" s="8">
        <f>Daten!E1214</f>
        <v>1969</v>
      </c>
      <c r="E1214" s="9">
        <f>Daten!D1214</f>
        <v>0</v>
      </c>
      <c r="F1214" s="8">
        <f t="shared" si="112"/>
        <v>3173.9104477611941</v>
      </c>
      <c r="H1214" s="25">
        <f t="shared" ca="1" si="113"/>
        <v>18653</v>
      </c>
      <c r="I1214" s="7">
        <f t="shared" ca="1" si="114"/>
        <v>41</v>
      </c>
      <c r="J1214" s="25">
        <f ca="1">IF(I1214=0,0,COUNTIF(I$19:$I1214,C1214*10+1))</f>
        <v>320</v>
      </c>
      <c r="K1214" s="20">
        <f t="shared" ca="1" si="115"/>
        <v>0</v>
      </c>
      <c r="L1214" s="23">
        <f t="shared" ca="1" si="116"/>
        <v>18653</v>
      </c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</row>
    <row r="1215" spans="1:44" x14ac:dyDescent="0.2">
      <c r="A1215" s="14">
        <f>Daten!A1215</f>
        <v>41506</v>
      </c>
      <c r="B1215" s="7" t="str">
        <f>Daten!B1215</f>
        <v xml:space="preserve">Garsten                                           </v>
      </c>
      <c r="C1215" s="14">
        <f t="shared" si="111"/>
        <v>4</v>
      </c>
      <c r="D1215" s="8">
        <f>Daten!E1215</f>
        <v>6654</v>
      </c>
      <c r="E1215" s="9">
        <f>Daten!D1215</f>
        <v>0</v>
      </c>
      <c r="F1215" s="8">
        <f t="shared" si="112"/>
        <v>10725.850746268658</v>
      </c>
      <c r="H1215" s="25">
        <f t="shared" ca="1" si="113"/>
        <v>63037</v>
      </c>
      <c r="I1215" s="7">
        <f t="shared" ca="1" si="114"/>
        <v>41</v>
      </c>
      <c r="J1215" s="25">
        <f ca="1">IF(I1215=0,0,COUNTIF(I$19:$I1215,C1215*10+1))</f>
        <v>321</v>
      </c>
      <c r="K1215" s="20">
        <f t="shared" ca="1" si="115"/>
        <v>0</v>
      </c>
      <c r="L1215" s="23">
        <f t="shared" ca="1" si="116"/>
        <v>63037</v>
      </c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</row>
    <row r="1216" spans="1:44" x14ac:dyDescent="0.2">
      <c r="A1216" s="14">
        <f>Daten!A1216</f>
        <v>41507</v>
      </c>
      <c r="B1216" s="7" t="str">
        <f>Daten!B1216</f>
        <v xml:space="preserve">Großraming                                       </v>
      </c>
      <c r="C1216" s="14">
        <f t="shared" si="111"/>
        <v>4</v>
      </c>
      <c r="D1216" s="8">
        <f>Daten!E1216</f>
        <v>2646</v>
      </c>
      <c r="E1216" s="9">
        <f>Daten!D1216</f>
        <v>0</v>
      </c>
      <c r="F1216" s="8">
        <f t="shared" si="112"/>
        <v>4265.1940298507461</v>
      </c>
      <c r="H1216" s="25">
        <f t="shared" ca="1" si="113"/>
        <v>25067</v>
      </c>
      <c r="I1216" s="7">
        <f t="shared" ca="1" si="114"/>
        <v>41</v>
      </c>
      <c r="J1216" s="25">
        <f ca="1">IF(I1216=0,0,COUNTIF(I$19:$I1216,C1216*10+1))</f>
        <v>322</v>
      </c>
      <c r="K1216" s="20">
        <f t="shared" ca="1" si="115"/>
        <v>0</v>
      </c>
      <c r="L1216" s="23">
        <f t="shared" ca="1" si="116"/>
        <v>25067</v>
      </c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</row>
    <row r="1217" spans="1:44" x14ac:dyDescent="0.2">
      <c r="A1217" s="14">
        <f>Daten!A1217</f>
        <v>41508</v>
      </c>
      <c r="B1217" s="7" t="str">
        <f>Daten!B1217</f>
        <v xml:space="preserve">Laussa                                            </v>
      </c>
      <c r="C1217" s="14">
        <f t="shared" si="111"/>
        <v>4</v>
      </c>
      <c r="D1217" s="8">
        <f>Daten!E1217</f>
        <v>1226</v>
      </c>
      <c r="E1217" s="9">
        <f>Daten!D1217</f>
        <v>0</v>
      </c>
      <c r="F1217" s="8">
        <f t="shared" si="112"/>
        <v>1976.2388059701493</v>
      </c>
      <c r="H1217" s="25">
        <f t="shared" ca="1" si="113"/>
        <v>11615</v>
      </c>
      <c r="I1217" s="7">
        <f t="shared" ca="1" si="114"/>
        <v>41</v>
      </c>
      <c r="J1217" s="25">
        <f ca="1">IF(I1217=0,0,COUNTIF(I$19:$I1217,C1217*10+1))</f>
        <v>323</v>
      </c>
      <c r="K1217" s="20">
        <f t="shared" ca="1" si="115"/>
        <v>0</v>
      </c>
      <c r="L1217" s="23">
        <f t="shared" ca="1" si="116"/>
        <v>11615</v>
      </c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</row>
    <row r="1218" spans="1:44" x14ac:dyDescent="0.2">
      <c r="A1218" s="14">
        <f>Daten!A1218</f>
        <v>41509</v>
      </c>
      <c r="B1218" s="7" t="str">
        <f>Daten!B1218</f>
        <v xml:space="preserve">Losenstein                                        </v>
      </c>
      <c r="C1218" s="14">
        <f t="shared" si="111"/>
        <v>4</v>
      </c>
      <c r="D1218" s="8">
        <f>Daten!E1218</f>
        <v>1674</v>
      </c>
      <c r="E1218" s="9">
        <f>Daten!D1218</f>
        <v>0</v>
      </c>
      <c r="F1218" s="8">
        <f t="shared" si="112"/>
        <v>2698.3880597014927</v>
      </c>
      <c r="H1218" s="25">
        <f t="shared" ca="1" si="113"/>
        <v>15859</v>
      </c>
      <c r="I1218" s="7">
        <f t="shared" ca="1" si="114"/>
        <v>41</v>
      </c>
      <c r="J1218" s="25">
        <f ca="1">IF(I1218=0,0,COUNTIF(I$19:$I1218,C1218*10+1))</f>
        <v>324</v>
      </c>
      <c r="K1218" s="20">
        <f t="shared" ca="1" si="115"/>
        <v>0</v>
      </c>
      <c r="L1218" s="23">
        <f t="shared" ca="1" si="116"/>
        <v>15859</v>
      </c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</row>
    <row r="1219" spans="1:44" x14ac:dyDescent="0.2">
      <c r="A1219" s="14">
        <f>Daten!A1219</f>
        <v>41510</v>
      </c>
      <c r="B1219" s="7" t="str">
        <f>Daten!B1219</f>
        <v xml:space="preserve">Maria Neustift                                    </v>
      </c>
      <c r="C1219" s="14">
        <f t="shared" si="111"/>
        <v>4</v>
      </c>
      <c r="D1219" s="8">
        <f>Daten!E1219</f>
        <v>1619</v>
      </c>
      <c r="E1219" s="9">
        <f>Daten!D1219</f>
        <v>0</v>
      </c>
      <c r="F1219" s="8">
        <f t="shared" si="112"/>
        <v>2609.7313432835822</v>
      </c>
      <c r="H1219" s="25">
        <f t="shared" ca="1" si="113"/>
        <v>15338</v>
      </c>
      <c r="I1219" s="7">
        <f t="shared" ca="1" si="114"/>
        <v>41</v>
      </c>
      <c r="J1219" s="25">
        <f ca="1">IF(I1219=0,0,COUNTIF(I$19:$I1219,C1219*10+1))</f>
        <v>325</v>
      </c>
      <c r="K1219" s="20">
        <f t="shared" ca="1" si="115"/>
        <v>0</v>
      </c>
      <c r="L1219" s="23">
        <f t="shared" ca="1" si="116"/>
        <v>15338</v>
      </c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</row>
    <row r="1220" spans="1:44" x14ac:dyDescent="0.2">
      <c r="A1220" s="14">
        <f>Daten!A1220</f>
        <v>41511</v>
      </c>
      <c r="B1220" s="7" t="str">
        <f>Daten!B1220</f>
        <v xml:space="preserve">Pfarrkirchen bei Bad Hall                         </v>
      </c>
      <c r="C1220" s="14">
        <f t="shared" si="111"/>
        <v>4</v>
      </c>
      <c r="D1220" s="8">
        <f>Daten!E1220</f>
        <v>2346</v>
      </c>
      <c r="E1220" s="9">
        <f>Daten!D1220</f>
        <v>0</v>
      </c>
      <c r="F1220" s="8">
        <f t="shared" si="112"/>
        <v>3781.6119402985073</v>
      </c>
      <c r="H1220" s="25">
        <f t="shared" ca="1" si="113"/>
        <v>22225</v>
      </c>
      <c r="I1220" s="7">
        <f t="shared" ca="1" si="114"/>
        <v>41</v>
      </c>
      <c r="J1220" s="25">
        <f ca="1">IF(I1220=0,0,COUNTIF(I$19:$I1220,C1220*10+1))</f>
        <v>326</v>
      </c>
      <c r="K1220" s="20">
        <f t="shared" ca="1" si="115"/>
        <v>0</v>
      </c>
      <c r="L1220" s="23">
        <f t="shared" ca="1" si="116"/>
        <v>22225</v>
      </c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</row>
    <row r="1221" spans="1:44" x14ac:dyDescent="0.2">
      <c r="A1221" s="14">
        <f>Daten!A1221</f>
        <v>41512</v>
      </c>
      <c r="B1221" s="7" t="str">
        <f>Daten!B1221</f>
        <v xml:space="preserve">Reichraming                                       </v>
      </c>
      <c r="C1221" s="14">
        <f t="shared" si="111"/>
        <v>4</v>
      </c>
      <c r="D1221" s="8">
        <f>Daten!E1221</f>
        <v>1686</v>
      </c>
      <c r="E1221" s="9">
        <f>Daten!D1221</f>
        <v>0</v>
      </c>
      <c r="F1221" s="8">
        <f t="shared" si="112"/>
        <v>2717.7313432835822</v>
      </c>
      <c r="H1221" s="25">
        <f t="shared" ca="1" si="113"/>
        <v>15972</v>
      </c>
      <c r="I1221" s="7">
        <f t="shared" ca="1" si="114"/>
        <v>41</v>
      </c>
      <c r="J1221" s="25">
        <f ca="1">IF(I1221=0,0,COUNTIF(I$19:$I1221,C1221*10+1))</f>
        <v>327</v>
      </c>
      <c r="K1221" s="20">
        <f t="shared" ca="1" si="115"/>
        <v>0</v>
      </c>
      <c r="L1221" s="23">
        <f t="shared" ca="1" si="116"/>
        <v>15972</v>
      </c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</row>
    <row r="1222" spans="1:44" x14ac:dyDescent="0.2">
      <c r="A1222" s="14">
        <f>Daten!A1222</f>
        <v>41513</v>
      </c>
      <c r="B1222" s="7" t="str">
        <f>Daten!B1222</f>
        <v xml:space="preserve">Rohr im Kremstal                                  </v>
      </c>
      <c r="C1222" s="14">
        <f t="shared" si="111"/>
        <v>4</v>
      </c>
      <c r="D1222" s="8">
        <f>Daten!E1222</f>
        <v>1504</v>
      </c>
      <c r="E1222" s="9">
        <f>Daten!D1222</f>
        <v>0</v>
      </c>
      <c r="F1222" s="8">
        <f t="shared" si="112"/>
        <v>2424.3582089552237</v>
      </c>
      <c r="H1222" s="25">
        <f t="shared" ca="1" si="113"/>
        <v>14248</v>
      </c>
      <c r="I1222" s="7">
        <f t="shared" ca="1" si="114"/>
        <v>41</v>
      </c>
      <c r="J1222" s="25">
        <f ca="1">IF(I1222=0,0,COUNTIF(I$19:$I1222,C1222*10+1))</f>
        <v>328</v>
      </c>
      <c r="K1222" s="20">
        <f t="shared" ca="1" si="115"/>
        <v>0</v>
      </c>
      <c r="L1222" s="23">
        <f t="shared" ca="1" si="116"/>
        <v>14248</v>
      </c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</row>
    <row r="1223" spans="1:44" x14ac:dyDescent="0.2">
      <c r="A1223" s="14">
        <f>Daten!A1223</f>
        <v>41514</v>
      </c>
      <c r="B1223" s="7" t="str">
        <f>Daten!B1223</f>
        <v xml:space="preserve">St. Ulrich bei Steyr                              </v>
      </c>
      <c r="C1223" s="14">
        <f t="shared" si="111"/>
        <v>4</v>
      </c>
      <c r="D1223" s="8">
        <f>Daten!E1223</f>
        <v>3202</v>
      </c>
      <c r="E1223" s="9">
        <f>Daten!D1223</f>
        <v>0</v>
      </c>
      <c r="F1223" s="8">
        <f t="shared" si="112"/>
        <v>5161.4328358208959</v>
      </c>
      <c r="H1223" s="25">
        <f t="shared" ca="1" si="113"/>
        <v>30334</v>
      </c>
      <c r="I1223" s="7">
        <f t="shared" ca="1" si="114"/>
        <v>41</v>
      </c>
      <c r="J1223" s="25">
        <f ca="1">IF(I1223=0,0,COUNTIF(I$19:$I1223,C1223*10+1))</f>
        <v>329</v>
      </c>
      <c r="K1223" s="20">
        <f t="shared" ca="1" si="115"/>
        <v>0</v>
      </c>
      <c r="L1223" s="23">
        <f t="shared" ca="1" si="116"/>
        <v>30334</v>
      </c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</row>
    <row r="1224" spans="1:44" x14ac:dyDescent="0.2">
      <c r="A1224" s="14">
        <f>Daten!A1224</f>
        <v>41515</v>
      </c>
      <c r="B1224" s="7" t="str">
        <f>Daten!B1224</f>
        <v xml:space="preserve">Schiedlberg                                       </v>
      </c>
      <c r="C1224" s="14">
        <f t="shared" si="111"/>
        <v>4</v>
      </c>
      <c r="D1224" s="8">
        <f>Daten!E1224</f>
        <v>1309</v>
      </c>
      <c r="E1224" s="9">
        <f>Daten!D1224</f>
        <v>0</v>
      </c>
      <c r="F1224" s="8">
        <f t="shared" si="112"/>
        <v>2110.0298507462685</v>
      </c>
      <c r="H1224" s="25">
        <f t="shared" ca="1" si="113"/>
        <v>12401</v>
      </c>
      <c r="I1224" s="7">
        <f t="shared" ca="1" si="114"/>
        <v>41</v>
      </c>
      <c r="J1224" s="25">
        <f ca="1">IF(I1224=0,0,COUNTIF(I$19:$I1224,C1224*10+1))</f>
        <v>330</v>
      </c>
      <c r="K1224" s="20">
        <f t="shared" ca="1" si="115"/>
        <v>0</v>
      </c>
      <c r="L1224" s="23">
        <f t="shared" ca="1" si="116"/>
        <v>12401</v>
      </c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</row>
    <row r="1225" spans="1:44" x14ac:dyDescent="0.2">
      <c r="A1225" s="14">
        <f>Daten!A1225</f>
        <v>41516</v>
      </c>
      <c r="B1225" s="7" t="str">
        <f>Daten!B1225</f>
        <v xml:space="preserve">Sierning                                          </v>
      </c>
      <c r="C1225" s="14">
        <f t="shared" si="111"/>
        <v>4</v>
      </c>
      <c r="D1225" s="8">
        <f>Daten!E1225</f>
        <v>9771</v>
      </c>
      <c r="E1225" s="9">
        <f>Daten!D1225</f>
        <v>0</v>
      </c>
      <c r="F1225" s="8">
        <f t="shared" si="112"/>
        <v>16172.208955223881</v>
      </c>
      <c r="H1225" s="25">
        <f t="shared" ca="1" si="113"/>
        <v>95046</v>
      </c>
      <c r="I1225" s="7">
        <f t="shared" ca="1" si="114"/>
        <v>41</v>
      </c>
      <c r="J1225" s="25">
        <f ca="1">IF(I1225=0,0,COUNTIF(I$19:$I1225,C1225*10+1))</f>
        <v>331</v>
      </c>
      <c r="K1225" s="20">
        <f t="shared" ca="1" si="115"/>
        <v>0</v>
      </c>
      <c r="L1225" s="23">
        <f t="shared" ca="1" si="116"/>
        <v>95046</v>
      </c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</row>
    <row r="1226" spans="1:44" x14ac:dyDescent="0.2">
      <c r="A1226" s="14">
        <f>Daten!A1226</f>
        <v>41517</v>
      </c>
      <c r="B1226" s="7" t="str">
        <f>Daten!B1226</f>
        <v xml:space="preserve">Ternberg                                          </v>
      </c>
      <c r="C1226" s="14">
        <f t="shared" si="111"/>
        <v>4</v>
      </c>
      <c r="D1226" s="8">
        <f>Daten!E1226</f>
        <v>3371</v>
      </c>
      <c r="E1226" s="9">
        <f>Daten!D1226</f>
        <v>0</v>
      </c>
      <c r="F1226" s="8">
        <f t="shared" si="112"/>
        <v>5433.8507462686566</v>
      </c>
      <c r="H1226" s="25">
        <f t="shared" ca="1" si="113"/>
        <v>31935</v>
      </c>
      <c r="I1226" s="7">
        <f t="shared" ca="1" si="114"/>
        <v>41</v>
      </c>
      <c r="J1226" s="25">
        <f ca="1">IF(I1226=0,0,COUNTIF(I$19:$I1226,C1226*10+1))</f>
        <v>332</v>
      </c>
      <c r="K1226" s="20">
        <f t="shared" ca="1" si="115"/>
        <v>0</v>
      </c>
      <c r="L1226" s="23">
        <f t="shared" ca="1" si="116"/>
        <v>31935</v>
      </c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</row>
    <row r="1227" spans="1:44" x14ac:dyDescent="0.2">
      <c r="A1227" s="14">
        <f>Daten!A1227</f>
        <v>41518</v>
      </c>
      <c r="B1227" s="7" t="str">
        <f>Daten!B1227</f>
        <v xml:space="preserve">Waldneukirchen                                    </v>
      </c>
      <c r="C1227" s="14">
        <f t="shared" si="111"/>
        <v>4</v>
      </c>
      <c r="D1227" s="8">
        <f>Daten!E1227</f>
        <v>2239</v>
      </c>
      <c r="E1227" s="9">
        <f>Daten!D1227</f>
        <v>0</v>
      </c>
      <c r="F1227" s="8">
        <f t="shared" si="112"/>
        <v>3609.1343283582091</v>
      </c>
      <c r="H1227" s="25">
        <f t="shared" ca="1" si="113"/>
        <v>21211</v>
      </c>
      <c r="I1227" s="7">
        <f t="shared" ca="1" si="114"/>
        <v>41</v>
      </c>
      <c r="J1227" s="25">
        <f ca="1">IF(I1227=0,0,COUNTIF(I$19:$I1227,C1227*10+1))</f>
        <v>333</v>
      </c>
      <c r="K1227" s="20">
        <f t="shared" ca="1" si="115"/>
        <v>0</v>
      </c>
      <c r="L1227" s="23">
        <f t="shared" ca="1" si="116"/>
        <v>21211</v>
      </c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</row>
    <row r="1228" spans="1:44" x14ac:dyDescent="0.2">
      <c r="A1228" s="14">
        <f>Daten!A1228</f>
        <v>41521</v>
      </c>
      <c r="B1228" s="7" t="str">
        <f>Daten!B1228</f>
        <v xml:space="preserve">Wolfern                                           </v>
      </c>
      <c r="C1228" s="14">
        <f t="shared" si="111"/>
        <v>4</v>
      </c>
      <c r="D1228" s="8">
        <f>Daten!E1228</f>
        <v>3374</v>
      </c>
      <c r="E1228" s="9">
        <f>Daten!D1228</f>
        <v>0</v>
      </c>
      <c r="F1228" s="8">
        <f t="shared" si="112"/>
        <v>5438.686567164179</v>
      </c>
      <c r="H1228" s="25">
        <f t="shared" ca="1" si="113"/>
        <v>31964</v>
      </c>
      <c r="I1228" s="7">
        <f t="shared" ca="1" si="114"/>
        <v>41</v>
      </c>
      <c r="J1228" s="25">
        <f ca="1">IF(I1228=0,0,COUNTIF(I$19:$I1228,C1228*10+1))</f>
        <v>334</v>
      </c>
      <c r="K1228" s="20">
        <f t="shared" ca="1" si="115"/>
        <v>0</v>
      </c>
      <c r="L1228" s="23">
        <f t="shared" ca="1" si="116"/>
        <v>31964</v>
      </c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</row>
    <row r="1229" spans="1:44" x14ac:dyDescent="0.2">
      <c r="A1229" s="14">
        <f>Daten!A1229</f>
        <v>41522</v>
      </c>
      <c r="B1229" s="7" t="str">
        <f>Daten!B1229</f>
        <v xml:space="preserve">Weyer                                             </v>
      </c>
      <c r="C1229" s="14">
        <f t="shared" si="111"/>
        <v>4</v>
      </c>
      <c r="D1229" s="8">
        <f>Daten!E1229</f>
        <v>4033</v>
      </c>
      <c r="E1229" s="9">
        <f>Daten!D1229</f>
        <v>0</v>
      </c>
      <c r="F1229" s="8">
        <f t="shared" si="112"/>
        <v>6500.9552238805973</v>
      </c>
      <c r="H1229" s="25">
        <f t="shared" ca="1" si="113"/>
        <v>38207</v>
      </c>
      <c r="I1229" s="7">
        <f t="shared" ca="1" si="114"/>
        <v>41</v>
      </c>
      <c r="J1229" s="25">
        <f ca="1">IF(I1229=0,0,COUNTIF(I$19:$I1229,C1229*10+1))</f>
        <v>335</v>
      </c>
      <c r="K1229" s="20">
        <f t="shared" ca="1" si="115"/>
        <v>0</v>
      </c>
      <c r="L1229" s="23">
        <f t="shared" ca="1" si="116"/>
        <v>38207</v>
      </c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</row>
    <row r="1230" spans="1:44" x14ac:dyDescent="0.2">
      <c r="A1230" s="14">
        <f>Daten!A1230</f>
        <v>41601</v>
      </c>
      <c r="B1230" s="7" t="str">
        <f>Daten!B1230</f>
        <v xml:space="preserve">Alberndorf in der Riedmark                        </v>
      </c>
      <c r="C1230" s="14">
        <f t="shared" si="111"/>
        <v>4</v>
      </c>
      <c r="D1230" s="8">
        <f>Daten!E1230</f>
        <v>4219</v>
      </c>
      <c r="E1230" s="9">
        <f>Daten!D1230</f>
        <v>0</v>
      </c>
      <c r="F1230" s="8">
        <f t="shared" si="112"/>
        <v>6800.7761194029854</v>
      </c>
      <c r="H1230" s="25">
        <f t="shared" ca="1" si="113"/>
        <v>39969</v>
      </c>
      <c r="I1230" s="7">
        <f t="shared" ca="1" si="114"/>
        <v>41</v>
      </c>
      <c r="J1230" s="25">
        <f ca="1">IF(I1230=0,0,COUNTIF(I$19:$I1230,C1230*10+1))</f>
        <v>336</v>
      </c>
      <c r="K1230" s="20">
        <f t="shared" ca="1" si="115"/>
        <v>0</v>
      </c>
      <c r="L1230" s="23">
        <f t="shared" ca="1" si="116"/>
        <v>39969</v>
      </c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</row>
    <row r="1231" spans="1:44" x14ac:dyDescent="0.2">
      <c r="A1231" s="14">
        <f>Daten!A1231</f>
        <v>41602</v>
      </c>
      <c r="B1231" s="7" t="str">
        <f>Daten!B1231</f>
        <v xml:space="preserve">Altenberg bei Linz                                </v>
      </c>
      <c r="C1231" s="14">
        <f t="shared" si="111"/>
        <v>4</v>
      </c>
      <c r="D1231" s="8">
        <f>Daten!E1231</f>
        <v>4751</v>
      </c>
      <c r="E1231" s="9">
        <f>Daten!D1231</f>
        <v>0</v>
      </c>
      <c r="F1231" s="8">
        <f t="shared" si="112"/>
        <v>7658.3283582089553</v>
      </c>
      <c r="H1231" s="25">
        <f t="shared" ca="1" si="113"/>
        <v>45009</v>
      </c>
      <c r="I1231" s="7">
        <f t="shared" ca="1" si="114"/>
        <v>41</v>
      </c>
      <c r="J1231" s="25">
        <f ca="1">IF(I1231=0,0,COUNTIF(I$19:$I1231,C1231*10+1))</f>
        <v>337</v>
      </c>
      <c r="K1231" s="20">
        <f t="shared" ca="1" si="115"/>
        <v>0</v>
      </c>
      <c r="L1231" s="23">
        <f t="shared" ca="1" si="116"/>
        <v>45009</v>
      </c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</row>
    <row r="1232" spans="1:44" x14ac:dyDescent="0.2">
      <c r="A1232" s="14">
        <f>Daten!A1232</f>
        <v>41603</v>
      </c>
      <c r="B1232" s="7" t="str">
        <f>Daten!B1232</f>
        <v xml:space="preserve">Bad Leonfelden                                    </v>
      </c>
      <c r="C1232" s="14">
        <f t="shared" si="111"/>
        <v>4</v>
      </c>
      <c r="D1232" s="8">
        <f>Daten!E1232</f>
        <v>4441</v>
      </c>
      <c r="E1232" s="9">
        <f>Daten!D1232</f>
        <v>0</v>
      </c>
      <c r="F1232" s="8">
        <f t="shared" si="112"/>
        <v>7158.626865671642</v>
      </c>
      <c r="H1232" s="25">
        <f t="shared" ca="1" si="113"/>
        <v>42072</v>
      </c>
      <c r="I1232" s="7">
        <f t="shared" ca="1" si="114"/>
        <v>41</v>
      </c>
      <c r="J1232" s="25">
        <f ca="1">IF(I1232=0,0,COUNTIF(I$19:$I1232,C1232*10+1))</f>
        <v>338</v>
      </c>
      <c r="K1232" s="20">
        <f t="shared" ca="1" si="115"/>
        <v>0</v>
      </c>
      <c r="L1232" s="23">
        <f t="shared" ca="1" si="116"/>
        <v>42072</v>
      </c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</row>
    <row r="1233" spans="1:44" x14ac:dyDescent="0.2">
      <c r="A1233" s="14">
        <f>Daten!A1233</f>
        <v>41604</v>
      </c>
      <c r="B1233" s="7" t="str">
        <f>Daten!B1233</f>
        <v xml:space="preserve">Eidenberg                                         </v>
      </c>
      <c r="C1233" s="14">
        <f t="shared" si="111"/>
        <v>4</v>
      </c>
      <c r="D1233" s="8">
        <f>Daten!E1233</f>
        <v>2168</v>
      </c>
      <c r="E1233" s="9">
        <f>Daten!D1233</f>
        <v>0</v>
      </c>
      <c r="F1233" s="8">
        <f t="shared" si="112"/>
        <v>3494.686567164179</v>
      </c>
      <c r="H1233" s="25">
        <f t="shared" ca="1" si="113"/>
        <v>20539</v>
      </c>
      <c r="I1233" s="7">
        <f t="shared" ca="1" si="114"/>
        <v>41</v>
      </c>
      <c r="J1233" s="25">
        <f ca="1">IF(I1233=0,0,COUNTIF(I$19:$I1233,C1233*10+1))</f>
        <v>339</v>
      </c>
      <c r="K1233" s="20">
        <f t="shared" ca="1" si="115"/>
        <v>0</v>
      </c>
      <c r="L1233" s="23">
        <f t="shared" ca="1" si="116"/>
        <v>20539</v>
      </c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</row>
    <row r="1234" spans="1:44" x14ac:dyDescent="0.2">
      <c r="A1234" s="14">
        <f>Daten!A1234</f>
        <v>41605</v>
      </c>
      <c r="B1234" s="7" t="str">
        <f>Daten!B1234</f>
        <v xml:space="preserve">Engerwitzdorf                                     </v>
      </c>
      <c r="C1234" s="14">
        <f t="shared" si="111"/>
        <v>4</v>
      </c>
      <c r="D1234" s="8">
        <f>Daten!E1234</f>
        <v>9083</v>
      </c>
      <c r="E1234" s="9">
        <f>Daten!D1234</f>
        <v>0</v>
      </c>
      <c r="F1234" s="8">
        <f t="shared" si="112"/>
        <v>14686.676616915423</v>
      </c>
      <c r="H1234" s="25">
        <f t="shared" ca="1" si="113"/>
        <v>86315</v>
      </c>
      <c r="I1234" s="7">
        <f t="shared" ca="1" si="114"/>
        <v>41</v>
      </c>
      <c r="J1234" s="25">
        <f ca="1">IF(I1234=0,0,COUNTIF(I$19:$I1234,C1234*10+1))</f>
        <v>340</v>
      </c>
      <c r="K1234" s="20">
        <f t="shared" ca="1" si="115"/>
        <v>0</v>
      </c>
      <c r="L1234" s="23">
        <f t="shared" ca="1" si="116"/>
        <v>86315</v>
      </c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</row>
    <row r="1235" spans="1:44" x14ac:dyDescent="0.2">
      <c r="A1235" s="14">
        <f>Daten!A1235</f>
        <v>41606</v>
      </c>
      <c r="B1235" s="7" t="str">
        <f>Daten!B1235</f>
        <v xml:space="preserve">Feldkirchen an der Donau                          </v>
      </c>
      <c r="C1235" s="14">
        <f t="shared" ref="C1235:C1298" si="117">INT(A1235/10000)</f>
        <v>4</v>
      </c>
      <c r="D1235" s="8">
        <f>Daten!E1235</f>
        <v>5513</v>
      </c>
      <c r="E1235" s="9">
        <f>Daten!D1235</f>
        <v>0</v>
      </c>
      <c r="F1235" s="8">
        <f t="shared" ref="F1235:F1298" si="118">IF(AND(E1235=1,D1235&lt;=20000),D1235*2,IF(D1235&lt;=10000,D1235*(1+41/67),IF(D1235&lt;=20000,D1235*(1+2/3),IF(D1235&lt;=50000,D1235*(2),D1235*(2+1/3))))+IF(AND(D1235&gt;9000,D1235&lt;=10000),(D1235-9000)*(110/201),0)+IF(AND(D1235&gt;18000,D1235&lt;=20000),(D1235-18000)*(3+1/3),0)+IF(AND(D1235&gt;45000,D1235&lt;=50000),(D1235-45000)*(3+1/3),0))</f>
        <v>8886.626865671642</v>
      </c>
      <c r="H1235" s="25">
        <f t="shared" ref="H1235:H1298" ca="1" si="119">ROUND(OFFSET($G$6,C1235,0)/OFFSET($F$6,C1235,0)*F1235,0)</f>
        <v>52228</v>
      </c>
      <c r="I1235" s="7">
        <f t="shared" ref="I1235:I1298" ca="1" si="120">IF(H1235&gt;0,C1235*10+1,0)</f>
        <v>41</v>
      </c>
      <c r="J1235" s="25">
        <f ca="1">IF(I1235=0,0,COUNTIF(I$19:$I1235,C1235*10+1))</f>
        <v>341</v>
      </c>
      <c r="K1235" s="20">
        <f t="shared" ref="K1235:K1298" ca="1" si="121">IF(J1235=1,OFFSET($G$6,C1235,0)-OFFSET($H$6,C1235,0),0)</f>
        <v>0</v>
      </c>
      <c r="L1235" s="23">
        <f t="shared" ref="L1235:L1298" ca="1" si="122">H1235+K1235</f>
        <v>52228</v>
      </c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</row>
    <row r="1236" spans="1:44" x14ac:dyDescent="0.2">
      <c r="A1236" s="14">
        <f>Daten!A1236</f>
        <v>41607</v>
      </c>
      <c r="B1236" s="7" t="str">
        <f>Daten!B1236</f>
        <v xml:space="preserve">Gallneukirchen                                    </v>
      </c>
      <c r="C1236" s="14">
        <f t="shared" si="117"/>
        <v>4</v>
      </c>
      <c r="D1236" s="8">
        <f>Daten!E1236</f>
        <v>6682</v>
      </c>
      <c r="E1236" s="9">
        <f>Daten!D1236</f>
        <v>0</v>
      </c>
      <c r="F1236" s="8">
        <f t="shared" si="118"/>
        <v>10770.985074626866</v>
      </c>
      <c r="H1236" s="25">
        <f t="shared" ca="1" si="119"/>
        <v>63302</v>
      </c>
      <c r="I1236" s="7">
        <f t="shared" ca="1" si="120"/>
        <v>41</v>
      </c>
      <c r="J1236" s="25">
        <f ca="1">IF(I1236=0,0,COUNTIF(I$19:$I1236,C1236*10+1))</f>
        <v>342</v>
      </c>
      <c r="K1236" s="20">
        <f t="shared" ca="1" si="121"/>
        <v>0</v>
      </c>
      <c r="L1236" s="23">
        <f t="shared" ca="1" si="122"/>
        <v>63302</v>
      </c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</row>
    <row r="1237" spans="1:44" x14ac:dyDescent="0.2">
      <c r="A1237" s="14">
        <f>Daten!A1237</f>
        <v>41608</v>
      </c>
      <c r="B1237" s="7" t="str">
        <f>Daten!B1237</f>
        <v xml:space="preserve">Goldwörth                                        </v>
      </c>
      <c r="C1237" s="14">
        <f t="shared" si="117"/>
        <v>4</v>
      </c>
      <c r="D1237" s="8">
        <f>Daten!E1237</f>
        <v>767</v>
      </c>
      <c r="E1237" s="9">
        <f>Daten!D1237</f>
        <v>0</v>
      </c>
      <c r="F1237" s="8">
        <f t="shared" si="118"/>
        <v>1236.358208955224</v>
      </c>
      <c r="H1237" s="25">
        <f t="shared" ca="1" si="119"/>
        <v>7266</v>
      </c>
      <c r="I1237" s="7">
        <f t="shared" ca="1" si="120"/>
        <v>41</v>
      </c>
      <c r="J1237" s="25">
        <f ca="1">IF(I1237=0,0,COUNTIF(I$19:$I1237,C1237*10+1))</f>
        <v>343</v>
      </c>
      <c r="K1237" s="20">
        <f t="shared" ca="1" si="121"/>
        <v>0</v>
      </c>
      <c r="L1237" s="23">
        <f t="shared" ca="1" si="122"/>
        <v>7266</v>
      </c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</row>
    <row r="1238" spans="1:44" x14ac:dyDescent="0.2">
      <c r="A1238" s="14">
        <f>Daten!A1238</f>
        <v>41609</v>
      </c>
      <c r="B1238" s="7" t="str">
        <f>Daten!B1238</f>
        <v xml:space="preserve">Gramastetten                                      </v>
      </c>
      <c r="C1238" s="14">
        <f t="shared" si="117"/>
        <v>4</v>
      </c>
      <c r="D1238" s="8">
        <f>Daten!E1238</f>
        <v>5099</v>
      </c>
      <c r="E1238" s="9">
        <f>Daten!D1238</f>
        <v>0</v>
      </c>
      <c r="F1238" s="8">
        <f t="shared" si="118"/>
        <v>8219.2835820895525</v>
      </c>
      <c r="H1238" s="25">
        <f t="shared" ca="1" si="119"/>
        <v>48305</v>
      </c>
      <c r="I1238" s="7">
        <f t="shared" ca="1" si="120"/>
        <v>41</v>
      </c>
      <c r="J1238" s="25">
        <f ca="1">IF(I1238=0,0,COUNTIF(I$19:$I1238,C1238*10+1))</f>
        <v>344</v>
      </c>
      <c r="K1238" s="20">
        <f t="shared" ca="1" si="121"/>
        <v>0</v>
      </c>
      <c r="L1238" s="23">
        <f t="shared" ca="1" si="122"/>
        <v>48305</v>
      </c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</row>
    <row r="1239" spans="1:44" x14ac:dyDescent="0.2">
      <c r="A1239" s="14">
        <f>Daten!A1239</f>
        <v>41610</v>
      </c>
      <c r="B1239" s="7" t="str">
        <f>Daten!B1239</f>
        <v xml:space="preserve">Haibach im Mühlkreis                             </v>
      </c>
      <c r="C1239" s="14">
        <f t="shared" si="117"/>
        <v>4</v>
      </c>
      <c r="D1239" s="8">
        <f>Daten!E1239</f>
        <v>972</v>
      </c>
      <c r="E1239" s="9">
        <f>Daten!D1239</f>
        <v>0</v>
      </c>
      <c r="F1239" s="8">
        <f t="shared" si="118"/>
        <v>1566.8059701492537</v>
      </c>
      <c r="H1239" s="25">
        <f t="shared" ca="1" si="119"/>
        <v>9208</v>
      </c>
      <c r="I1239" s="7">
        <f t="shared" ca="1" si="120"/>
        <v>41</v>
      </c>
      <c r="J1239" s="25">
        <f ca="1">IF(I1239=0,0,COUNTIF(I$19:$I1239,C1239*10+1))</f>
        <v>345</v>
      </c>
      <c r="K1239" s="20">
        <f t="shared" ca="1" si="121"/>
        <v>0</v>
      </c>
      <c r="L1239" s="23">
        <f t="shared" ca="1" si="122"/>
        <v>9208</v>
      </c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</row>
    <row r="1240" spans="1:44" x14ac:dyDescent="0.2">
      <c r="A1240" s="14">
        <f>Daten!A1240</f>
        <v>41611</v>
      </c>
      <c r="B1240" s="7" t="str">
        <f>Daten!B1240</f>
        <v xml:space="preserve">Hellmonsödt                                      </v>
      </c>
      <c r="C1240" s="14">
        <f t="shared" si="117"/>
        <v>4</v>
      </c>
      <c r="D1240" s="8">
        <f>Daten!E1240</f>
        <v>2369</v>
      </c>
      <c r="E1240" s="9">
        <f>Daten!D1240</f>
        <v>0</v>
      </c>
      <c r="F1240" s="8">
        <f t="shared" si="118"/>
        <v>3818.686567164179</v>
      </c>
      <c r="H1240" s="25">
        <f t="shared" ca="1" si="119"/>
        <v>22443</v>
      </c>
      <c r="I1240" s="7">
        <f t="shared" ca="1" si="120"/>
        <v>41</v>
      </c>
      <c r="J1240" s="25">
        <f ca="1">IF(I1240=0,0,COUNTIF(I$19:$I1240,C1240*10+1))</f>
        <v>346</v>
      </c>
      <c r="K1240" s="20">
        <f t="shared" ca="1" si="121"/>
        <v>0</v>
      </c>
      <c r="L1240" s="23">
        <f t="shared" ca="1" si="122"/>
        <v>22443</v>
      </c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</row>
    <row r="1241" spans="1:44" x14ac:dyDescent="0.2">
      <c r="A1241" s="14">
        <f>Daten!A1241</f>
        <v>41612</v>
      </c>
      <c r="B1241" s="7" t="str">
        <f>Daten!B1241</f>
        <v xml:space="preserve">Herzogsdorf                                       </v>
      </c>
      <c r="C1241" s="14">
        <f t="shared" si="117"/>
        <v>4</v>
      </c>
      <c r="D1241" s="8">
        <f>Daten!E1241</f>
        <v>2746</v>
      </c>
      <c r="E1241" s="9">
        <f>Daten!D1241</f>
        <v>0</v>
      </c>
      <c r="F1241" s="8">
        <f t="shared" si="118"/>
        <v>4426.3880597014922</v>
      </c>
      <c r="H1241" s="25">
        <f t="shared" ca="1" si="119"/>
        <v>26014</v>
      </c>
      <c r="I1241" s="7">
        <f t="shared" ca="1" si="120"/>
        <v>41</v>
      </c>
      <c r="J1241" s="25">
        <f ca="1">IF(I1241=0,0,COUNTIF(I$19:$I1241,C1241*10+1))</f>
        <v>347</v>
      </c>
      <c r="K1241" s="20">
        <f t="shared" ca="1" si="121"/>
        <v>0</v>
      </c>
      <c r="L1241" s="23">
        <f t="shared" ca="1" si="122"/>
        <v>26014</v>
      </c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</row>
    <row r="1242" spans="1:44" x14ac:dyDescent="0.2">
      <c r="A1242" s="14">
        <f>Daten!A1242</f>
        <v>41613</v>
      </c>
      <c r="B1242" s="7" t="str">
        <f>Daten!B1242</f>
        <v xml:space="preserve">Kirchschlag bei Linz                              </v>
      </c>
      <c r="C1242" s="14">
        <f t="shared" si="117"/>
        <v>4</v>
      </c>
      <c r="D1242" s="8">
        <f>Daten!E1242</f>
        <v>2222</v>
      </c>
      <c r="E1242" s="9">
        <f>Daten!D1242</f>
        <v>0</v>
      </c>
      <c r="F1242" s="8">
        <f t="shared" si="118"/>
        <v>3581.7313432835822</v>
      </c>
      <c r="H1242" s="25">
        <f t="shared" ca="1" si="119"/>
        <v>21050</v>
      </c>
      <c r="I1242" s="7">
        <f t="shared" ca="1" si="120"/>
        <v>41</v>
      </c>
      <c r="J1242" s="25">
        <f ca="1">IF(I1242=0,0,COUNTIF(I$19:$I1242,C1242*10+1))</f>
        <v>348</v>
      </c>
      <c r="K1242" s="20">
        <f t="shared" ca="1" si="121"/>
        <v>0</v>
      </c>
      <c r="L1242" s="23">
        <f t="shared" ca="1" si="122"/>
        <v>21050</v>
      </c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</row>
    <row r="1243" spans="1:44" x14ac:dyDescent="0.2">
      <c r="A1243" s="14">
        <f>Daten!A1243</f>
        <v>41614</v>
      </c>
      <c r="B1243" s="7" t="str">
        <f>Daten!B1243</f>
        <v xml:space="preserve">Lichtenberg                                       </v>
      </c>
      <c r="C1243" s="14">
        <f t="shared" si="117"/>
        <v>4</v>
      </c>
      <c r="D1243" s="8">
        <f>Daten!E1243</f>
        <v>2892</v>
      </c>
      <c r="E1243" s="9">
        <f>Daten!D1243</f>
        <v>0</v>
      </c>
      <c r="F1243" s="8">
        <f t="shared" si="118"/>
        <v>4661.7313432835817</v>
      </c>
      <c r="H1243" s="25">
        <f t="shared" ca="1" si="119"/>
        <v>27397</v>
      </c>
      <c r="I1243" s="7">
        <f t="shared" ca="1" si="120"/>
        <v>41</v>
      </c>
      <c r="J1243" s="25">
        <f ca="1">IF(I1243=0,0,COUNTIF(I$19:$I1243,C1243*10+1))</f>
        <v>349</v>
      </c>
      <c r="K1243" s="20">
        <f t="shared" ca="1" si="121"/>
        <v>0</v>
      </c>
      <c r="L1243" s="23">
        <f t="shared" ca="1" si="122"/>
        <v>27397</v>
      </c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</row>
    <row r="1244" spans="1:44" x14ac:dyDescent="0.2">
      <c r="A1244" s="14">
        <f>Daten!A1244</f>
        <v>41615</v>
      </c>
      <c r="B1244" s="7" t="str">
        <f>Daten!B1244</f>
        <v xml:space="preserve">Oberneukirchen                                    </v>
      </c>
      <c r="C1244" s="14">
        <f t="shared" si="117"/>
        <v>4</v>
      </c>
      <c r="D1244" s="8">
        <f>Daten!E1244</f>
        <v>3242</v>
      </c>
      <c r="E1244" s="9">
        <f>Daten!D1244</f>
        <v>0</v>
      </c>
      <c r="F1244" s="8">
        <f t="shared" si="118"/>
        <v>5225.9104477611936</v>
      </c>
      <c r="H1244" s="25">
        <f t="shared" ca="1" si="119"/>
        <v>30713</v>
      </c>
      <c r="I1244" s="7">
        <f t="shared" ca="1" si="120"/>
        <v>41</v>
      </c>
      <c r="J1244" s="25">
        <f ca="1">IF(I1244=0,0,COUNTIF(I$19:$I1244,C1244*10+1))</f>
        <v>350</v>
      </c>
      <c r="K1244" s="20">
        <f t="shared" ca="1" si="121"/>
        <v>0</v>
      </c>
      <c r="L1244" s="23">
        <f t="shared" ca="1" si="122"/>
        <v>30713</v>
      </c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</row>
    <row r="1245" spans="1:44" x14ac:dyDescent="0.2">
      <c r="A1245" s="14">
        <f>Daten!A1245</f>
        <v>41616</v>
      </c>
      <c r="B1245" s="7" t="str">
        <f>Daten!B1245</f>
        <v xml:space="preserve">Ottenschlag im Mühlkreis                         </v>
      </c>
      <c r="C1245" s="14">
        <f t="shared" si="117"/>
        <v>4</v>
      </c>
      <c r="D1245" s="8">
        <f>Daten!E1245</f>
        <v>579</v>
      </c>
      <c r="E1245" s="9">
        <f>Daten!D1245</f>
        <v>0</v>
      </c>
      <c r="F1245" s="8">
        <f t="shared" si="118"/>
        <v>933.31343283582089</v>
      </c>
      <c r="H1245" s="25">
        <f t="shared" ca="1" si="119"/>
        <v>5485</v>
      </c>
      <c r="I1245" s="7">
        <f t="shared" ca="1" si="120"/>
        <v>41</v>
      </c>
      <c r="J1245" s="25">
        <f ca="1">IF(I1245=0,0,COUNTIF(I$19:$I1245,C1245*10+1))</f>
        <v>351</v>
      </c>
      <c r="K1245" s="20">
        <f t="shared" ca="1" si="121"/>
        <v>0</v>
      </c>
      <c r="L1245" s="23">
        <f t="shared" ca="1" si="122"/>
        <v>5485</v>
      </c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</row>
    <row r="1246" spans="1:44" x14ac:dyDescent="0.2">
      <c r="A1246" s="14">
        <f>Daten!A1246</f>
        <v>41617</v>
      </c>
      <c r="B1246" s="7" t="str">
        <f>Daten!B1246</f>
        <v xml:space="preserve">Ottensheim                                        </v>
      </c>
      <c r="C1246" s="14">
        <f t="shared" si="117"/>
        <v>4</v>
      </c>
      <c r="D1246" s="8">
        <f>Daten!E1246</f>
        <v>4781</v>
      </c>
      <c r="E1246" s="9">
        <f>Daten!D1246</f>
        <v>0</v>
      </c>
      <c r="F1246" s="8">
        <f t="shared" si="118"/>
        <v>7706.686567164179</v>
      </c>
      <c r="H1246" s="25">
        <f t="shared" ca="1" si="119"/>
        <v>45293</v>
      </c>
      <c r="I1246" s="7">
        <f t="shared" ca="1" si="120"/>
        <v>41</v>
      </c>
      <c r="J1246" s="25">
        <f ca="1">IF(I1246=0,0,COUNTIF(I$19:$I1246,C1246*10+1))</f>
        <v>352</v>
      </c>
      <c r="K1246" s="20">
        <f t="shared" ca="1" si="121"/>
        <v>0</v>
      </c>
      <c r="L1246" s="23">
        <f t="shared" ca="1" si="122"/>
        <v>45293</v>
      </c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</row>
    <row r="1247" spans="1:44" x14ac:dyDescent="0.2">
      <c r="A1247" s="14">
        <f>Daten!A1247</f>
        <v>41618</v>
      </c>
      <c r="B1247" s="7" t="str">
        <f>Daten!B1247</f>
        <v xml:space="preserve">Puchenau                                          </v>
      </c>
      <c r="C1247" s="14">
        <f t="shared" si="117"/>
        <v>4</v>
      </c>
      <c r="D1247" s="8">
        <f>Daten!E1247</f>
        <v>4657</v>
      </c>
      <c r="E1247" s="9">
        <f>Daten!D1247</f>
        <v>0</v>
      </c>
      <c r="F1247" s="8">
        <f t="shared" si="118"/>
        <v>7506.8059701492539</v>
      </c>
      <c r="H1247" s="25">
        <f t="shared" ca="1" si="119"/>
        <v>44118</v>
      </c>
      <c r="I1247" s="7">
        <f t="shared" ca="1" si="120"/>
        <v>41</v>
      </c>
      <c r="J1247" s="25">
        <f ca="1">IF(I1247=0,0,COUNTIF(I$19:$I1247,C1247*10+1))</f>
        <v>353</v>
      </c>
      <c r="K1247" s="20">
        <f t="shared" ca="1" si="121"/>
        <v>0</v>
      </c>
      <c r="L1247" s="23">
        <f t="shared" ca="1" si="122"/>
        <v>44118</v>
      </c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</row>
    <row r="1248" spans="1:44" x14ac:dyDescent="0.2">
      <c r="A1248" s="14">
        <f>Daten!A1248</f>
        <v>41619</v>
      </c>
      <c r="B1248" s="7" t="str">
        <f>Daten!B1248</f>
        <v xml:space="preserve">Reichenau im Mühlkreis                           </v>
      </c>
      <c r="C1248" s="14">
        <f t="shared" si="117"/>
        <v>4</v>
      </c>
      <c r="D1248" s="8">
        <f>Daten!E1248</f>
        <v>1328</v>
      </c>
      <c r="E1248" s="9">
        <f>Daten!D1248</f>
        <v>0</v>
      </c>
      <c r="F1248" s="8">
        <f t="shared" si="118"/>
        <v>2140.6567164179105</v>
      </c>
      <c r="H1248" s="25">
        <f t="shared" ca="1" si="119"/>
        <v>12581</v>
      </c>
      <c r="I1248" s="7">
        <f t="shared" ca="1" si="120"/>
        <v>41</v>
      </c>
      <c r="J1248" s="25">
        <f ca="1">IF(I1248=0,0,COUNTIF(I$19:$I1248,C1248*10+1))</f>
        <v>354</v>
      </c>
      <c r="K1248" s="20">
        <f t="shared" ca="1" si="121"/>
        <v>0</v>
      </c>
      <c r="L1248" s="23">
        <f t="shared" ca="1" si="122"/>
        <v>12581</v>
      </c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</row>
    <row r="1249" spans="1:44" x14ac:dyDescent="0.2">
      <c r="A1249" s="14">
        <f>Daten!A1249</f>
        <v>41620</v>
      </c>
      <c r="B1249" s="7" t="str">
        <f>Daten!B1249</f>
        <v xml:space="preserve">Reichenthal                                       </v>
      </c>
      <c r="C1249" s="14">
        <f t="shared" si="117"/>
        <v>4</v>
      </c>
      <c r="D1249" s="8">
        <f>Daten!E1249</f>
        <v>1542</v>
      </c>
      <c r="E1249" s="9">
        <f>Daten!D1249</f>
        <v>0</v>
      </c>
      <c r="F1249" s="8">
        <f t="shared" si="118"/>
        <v>2485.6119402985073</v>
      </c>
      <c r="H1249" s="25">
        <f t="shared" ca="1" si="119"/>
        <v>14608</v>
      </c>
      <c r="I1249" s="7">
        <f t="shared" ca="1" si="120"/>
        <v>41</v>
      </c>
      <c r="J1249" s="25">
        <f ca="1">IF(I1249=0,0,COUNTIF(I$19:$I1249,C1249*10+1))</f>
        <v>355</v>
      </c>
      <c r="K1249" s="20">
        <f t="shared" ca="1" si="121"/>
        <v>0</v>
      </c>
      <c r="L1249" s="23">
        <f t="shared" ca="1" si="122"/>
        <v>14608</v>
      </c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</row>
    <row r="1250" spans="1:44" x14ac:dyDescent="0.2">
      <c r="A1250" s="14">
        <f>Daten!A1250</f>
        <v>41621</v>
      </c>
      <c r="B1250" s="7" t="str">
        <f>Daten!B1250</f>
        <v xml:space="preserve">St. Gotthard im Mühlkreis                        </v>
      </c>
      <c r="C1250" s="14">
        <f t="shared" si="117"/>
        <v>4</v>
      </c>
      <c r="D1250" s="8">
        <f>Daten!E1250</f>
        <v>1321</v>
      </c>
      <c r="E1250" s="9">
        <f>Daten!D1250</f>
        <v>0</v>
      </c>
      <c r="F1250" s="8">
        <f t="shared" si="118"/>
        <v>2129.373134328358</v>
      </c>
      <c r="H1250" s="25">
        <f t="shared" ca="1" si="119"/>
        <v>12515</v>
      </c>
      <c r="I1250" s="7">
        <f t="shared" ca="1" si="120"/>
        <v>41</v>
      </c>
      <c r="J1250" s="25">
        <f ca="1">IF(I1250=0,0,COUNTIF(I$19:$I1250,C1250*10+1))</f>
        <v>356</v>
      </c>
      <c r="K1250" s="20">
        <f t="shared" ca="1" si="121"/>
        <v>0</v>
      </c>
      <c r="L1250" s="23">
        <f t="shared" ca="1" si="122"/>
        <v>12515</v>
      </c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</row>
    <row r="1251" spans="1:44" x14ac:dyDescent="0.2">
      <c r="A1251" s="14">
        <f>Daten!A1251</f>
        <v>41622</v>
      </c>
      <c r="B1251" s="7" t="str">
        <f>Daten!B1251</f>
        <v xml:space="preserve">Schenkenfelden                                    </v>
      </c>
      <c r="C1251" s="14">
        <f t="shared" si="117"/>
        <v>4</v>
      </c>
      <c r="D1251" s="8">
        <f>Daten!E1251</f>
        <v>1658</v>
      </c>
      <c r="E1251" s="9">
        <f>Daten!D1251</f>
        <v>0</v>
      </c>
      <c r="F1251" s="8">
        <f t="shared" si="118"/>
        <v>2672.5970149253731</v>
      </c>
      <c r="H1251" s="25">
        <f t="shared" ca="1" si="119"/>
        <v>15707</v>
      </c>
      <c r="I1251" s="7">
        <f t="shared" ca="1" si="120"/>
        <v>41</v>
      </c>
      <c r="J1251" s="25">
        <f ca="1">IF(I1251=0,0,COUNTIF(I$19:$I1251,C1251*10+1))</f>
        <v>357</v>
      </c>
      <c r="K1251" s="20">
        <f t="shared" ca="1" si="121"/>
        <v>0</v>
      </c>
      <c r="L1251" s="23">
        <f t="shared" ca="1" si="122"/>
        <v>15707</v>
      </c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</row>
    <row r="1252" spans="1:44" x14ac:dyDescent="0.2">
      <c r="A1252" s="14">
        <f>Daten!A1252</f>
        <v>41623</v>
      </c>
      <c r="B1252" s="7" t="str">
        <f>Daten!B1252</f>
        <v xml:space="preserve">Sonnberg im Mühlkreis                            </v>
      </c>
      <c r="C1252" s="14">
        <f t="shared" si="117"/>
        <v>4</v>
      </c>
      <c r="D1252" s="8">
        <f>Daten!E1252</f>
        <v>1128</v>
      </c>
      <c r="E1252" s="9">
        <f>Daten!D1252</f>
        <v>0</v>
      </c>
      <c r="F1252" s="8">
        <f t="shared" si="118"/>
        <v>1818.2686567164178</v>
      </c>
      <c r="H1252" s="25">
        <f t="shared" ca="1" si="119"/>
        <v>10686</v>
      </c>
      <c r="I1252" s="7">
        <f t="shared" ca="1" si="120"/>
        <v>41</v>
      </c>
      <c r="J1252" s="25">
        <f ca="1">IF(I1252=0,0,COUNTIF(I$19:$I1252,C1252*10+1))</f>
        <v>358</v>
      </c>
      <c r="K1252" s="20">
        <f t="shared" ca="1" si="121"/>
        <v>0</v>
      </c>
      <c r="L1252" s="23">
        <f t="shared" ca="1" si="122"/>
        <v>10686</v>
      </c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</row>
    <row r="1253" spans="1:44" x14ac:dyDescent="0.2">
      <c r="A1253" s="14">
        <f>Daten!A1253</f>
        <v>41624</v>
      </c>
      <c r="B1253" s="7" t="str">
        <f>Daten!B1253</f>
        <v xml:space="preserve">Steyregg                                          </v>
      </c>
      <c r="C1253" s="14">
        <f t="shared" si="117"/>
        <v>4</v>
      </c>
      <c r="D1253" s="8">
        <f>Daten!E1253</f>
        <v>5043</v>
      </c>
      <c r="E1253" s="9">
        <f>Daten!D1253</f>
        <v>0</v>
      </c>
      <c r="F1253" s="8">
        <f t="shared" si="118"/>
        <v>8129.0149253731342</v>
      </c>
      <c r="H1253" s="25">
        <f t="shared" ca="1" si="119"/>
        <v>47775</v>
      </c>
      <c r="I1253" s="7">
        <f t="shared" ca="1" si="120"/>
        <v>41</v>
      </c>
      <c r="J1253" s="25">
        <f ca="1">IF(I1253=0,0,COUNTIF(I$19:$I1253,C1253*10+1))</f>
        <v>359</v>
      </c>
      <c r="K1253" s="20">
        <f t="shared" ca="1" si="121"/>
        <v>0</v>
      </c>
      <c r="L1253" s="23">
        <f t="shared" ca="1" si="122"/>
        <v>47775</v>
      </c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</row>
    <row r="1254" spans="1:44" x14ac:dyDescent="0.2">
      <c r="A1254" s="14">
        <f>Daten!A1254</f>
        <v>41626</v>
      </c>
      <c r="B1254" s="7" t="str">
        <f>Daten!B1254</f>
        <v xml:space="preserve">Walding                                           </v>
      </c>
      <c r="C1254" s="14">
        <f t="shared" si="117"/>
        <v>4</v>
      </c>
      <c r="D1254" s="8">
        <f>Daten!E1254</f>
        <v>4313</v>
      </c>
      <c r="E1254" s="9">
        <f>Daten!D1254</f>
        <v>0</v>
      </c>
      <c r="F1254" s="8">
        <f t="shared" si="118"/>
        <v>6952.2985074626868</v>
      </c>
      <c r="H1254" s="25">
        <f t="shared" ca="1" si="119"/>
        <v>40859</v>
      </c>
      <c r="I1254" s="7">
        <f t="shared" ca="1" si="120"/>
        <v>41</v>
      </c>
      <c r="J1254" s="25">
        <f ca="1">IF(I1254=0,0,COUNTIF(I$19:$I1254,C1254*10+1))</f>
        <v>360</v>
      </c>
      <c r="K1254" s="20">
        <f t="shared" ca="1" si="121"/>
        <v>0</v>
      </c>
      <c r="L1254" s="23">
        <f t="shared" ca="1" si="122"/>
        <v>40859</v>
      </c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</row>
    <row r="1255" spans="1:44" x14ac:dyDescent="0.2">
      <c r="A1255" s="14">
        <f>Daten!A1255</f>
        <v>41627</v>
      </c>
      <c r="B1255" s="7" t="str">
        <f>Daten!B1255</f>
        <v xml:space="preserve">Zwettl an der Rodl                                </v>
      </c>
      <c r="C1255" s="14">
        <f t="shared" si="117"/>
        <v>4</v>
      </c>
      <c r="D1255" s="8">
        <f>Daten!E1255</f>
        <v>1794</v>
      </c>
      <c r="E1255" s="9">
        <f>Daten!D1255</f>
        <v>0</v>
      </c>
      <c r="F1255" s="8">
        <f t="shared" si="118"/>
        <v>2891.8208955223881</v>
      </c>
      <c r="H1255" s="25">
        <f t="shared" ca="1" si="119"/>
        <v>16995</v>
      </c>
      <c r="I1255" s="7">
        <f t="shared" ca="1" si="120"/>
        <v>41</v>
      </c>
      <c r="J1255" s="25">
        <f ca="1">IF(I1255=0,0,COUNTIF(I$19:$I1255,C1255*10+1))</f>
        <v>361</v>
      </c>
      <c r="K1255" s="20">
        <f t="shared" ca="1" si="121"/>
        <v>0</v>
      </c>
      <c r="L1255" s="23">
        <f t="shared" ca="1" si="122"/>
        <v>16995</v>
      </c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</row>
    <row r="1256" spans="1:44" x14ac:dyDescent="0.2">
      <c r="A1256" s="14">
        <f>Daten!A1256</f>
        <v>41628</v>
      </c>
      <c r="B1256" s="7" t="str">
        <f>Daten!B1256</f>
        <v xml:space="preserve">Vorderweißenbach                                 </v>
      </c>
      <c r="C1256" s="14">
        <f t="shared" si="117"/>
        <v>4</v>
      </c>
      <c r="D1256" s="8">
        <f>Daten!E1256</f>
        <v>2753</v>
      </c>
      <c r="E1256" s="9">
        <f>Daten!D1256</f>
        <v>0</v>
      </c>
      <c r="F1256" s="8">
        <f t="shared" si="118"/>
        <v>4437.6716417910447</v>
      </c>
      <c r="H1256" s="25">
        <f t="shared" ca="1" si="119"/>
        <v>26081</v>
      </c>
      <c r="I1256" s="7">
        <f t="shared" ca="1" si="120"/>
        <v>41</v>
      </c>
      <c r="J1256" s="25">
        <f ca="1">IF(I1256=0,0,COUNTIF(I$19:$I1256,C1256*10+1))</f>
        <v>362</v>
      </c>
      <c r="K1256" s="20">
        <f t="shared" ca="1" si="121"/>
        <v>0</v>
      </c>
      <c r="L1256" s="23">
        <f t="shared" ca="1" si="122"/>
        <v>26081</v>
      </c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</row>
    <row r="1257" spans="1:44" x14ac:dyDescent="0.2">
      <c r="A1257" s="14">
        <f>Daten!A1257</f>
        <v>41701</v>
      </c>
      <c r="B1257" s="7" t="str">
        <f>Daten!B1257</f>
        <v xml:space="preserve">Ampflwang im Hausruckwald                         </v>
      </c>
      <c r="C1257" s="14">
        <f t="shared" si="117"/>
        <v>4</v>
      </c>
      <c r="D1257" s="8">
        <f>Daten!E1257</f>
        <v>3411</v>
      </c>
      <c r="E1257" s="9">
        <f>Daten!D1257</f>
        <v>0</v>
      </c>
      <c r="F1257" s="8">
        <f t="shared" si="118"/>
        <v>5498.3283582089553</v>
      </c>
      <c r="H1257" s="25">
        <f t="shared" ca="1" si="119"/>
        <v>32314</v>
      </c>
      <c r="I1257" s="7">
        <f t="shared" ca="1" si="120"/>
        <v>41</v>
      </c>
      <c r="J1257" s="25">
        <f ca="1">IF(I1257=0,0,COUNTIF(I$19:$I1257,C1257*10+1))</f>
        <v>363</v>
      </c>
      <c r="K1257" s="20">
        <f t="shared" ca="1" si="121"/>
        <v>0</v>
      </c>
      <c r="L1257" s="23">
        <f t="shared" ca="1" si="122"/>
        <v>32314</v>
      </c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</row>
    <row r="1258" spans="1:44" x14ac:dyDescent="0.2">
      <c r="A1258" s="14">
        <f>Daten!A1258</f>
        <v>41702</v>
      </c>
      <c r="B1258" s="7" t="str">
        <f>Daten!B1258</f>
        <v xml:space="preserve">Attersee am Attersee                              </v>
      </c>
      <c r="C1258" s="14">
        <f t="shared" si="117"/>
        <v>4</v>
      </c>
      <c r="D1258" s="8">
        <f>Daten!E1258</f>
        <v>1637</v>
      </c>
      <c r="E1258" s="9">
        <f>Daten!D1258</f>
        <v>0</v>
      </c>
      <c r="F1258" s="8">
        <f t="shared" si="118"/>
        <v>2638.7462686567164</v>
      </c>
      <c r="H1258" s="25">
        <f t="shared" ca="1" si="119"/>
        <v>15508</v>
      </c>
      <c r="I1258" s="7">
        <f t="shared" ca="1" si="120"/>
        <v>41</v>
      </c>
      <c r="J1258" s="25">
        <f ca="1">IF(I1258=0,0,COUNTIF(I$19:$I1258,C1258*10+1))</f>
        <v>364</v>
      </c>
      <c r="K1258" s="20">
        <f t="shared" ca="1" si="121"/>
        <v>0</v>
      </c>
      <c r="L1258" s="23">
        <f t="shared" ca="1" si="122"/>
        <v>15508</v>
      </c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</row>
    <row r="1259" spans="1:44" x14ac:dyDescent="0.2">
      <c r="A1259" s="14">
        <f>Daten!A1259</f>
        <v>41703</v>
      </c>
      <c r="B1259" s="7" t="str">
        <f>Daten!B1259</f>
        <v xml:space="preserve">Attnang-Puchheim                                  </v>
      </c>
      <c r="C1259" s="14">
        <f t="shared" si="117"/>
        <v>4</v>
      </c>
      <c r="D1259" s="8">
        <f>Daten!E1259</f>
        <v>9194</v>
      </c>
      <c r="E1259" s="9">
        <f>Daten!D1259</f>
        <v>0</v>
      </c>
      <c r="F1259" s="8">
        <f t="shared" si="118"/>
        <v>14926.348258706466</v>
      </c>
      <c r="H1259" s="25">
        <f t="shared" ca="1" si="119"/>
        <v>87724</v>
      </c>
      <c r="I1259" s="7">
        <f t="shared" ca="1" si="120"/>
        <v>41</v>
      </c>
      <c r="J1259" s="25">
        <f ca="1">IF(I1259=0,0,COUNTIF(I$19:$I1259,C1259*10+1))</f>
        <v>365</v>
      </c>
      <c r="K1259" s="20">
        <f t="shared" ca="1" si="121"/>
        <v>0</v>
      </c>
      <c r="L1259" s="23">
        <f t="shared" ca="1" si="122"/>
        <v>87724</v>
      </c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</row>
    <row r="1260" spans="1:44" x14ac:dyDescent="0.2">
      <c r="A1260" s="14">
        <f>Daten!A1260</f>
        <v>41704</v>
      </c>
      <c r="B1260" s="7" t="str">
        <f>Daten!B1260</f>
        <v xml:space="preserve">Atzbach                                           </v>
      </c>
      <c r="C1260" s="14">
        <f t="shared" si="117"/>
        <v>4</v>
      </c>
      <c r="D1260" s="8">
        <f>Daten!E1260</f>
        <v>1231</v>
      </c>
      <c r="E1260" s="9">
        <f>Daten!D1260</f>
        <v>0</v>
      </c>
      <c r="F1260" s="8">
        <f t="shared" si="118"/>
        <v>1984.2985074626865</v>
      </c>
      <c r="H1260" s="25">
        <f t="shared" ca="1" si="119"/>
        <v>11662</v>
      </c>
      <c r="I1260" s="7">
        <f t="shared" ca="1" si="120"/>
        <v>41</v>
      </c>
      <c r="J1260" s="25">
        <f ca="1">IF(I1260=0,0,COUNTIF(I$19:$I1260,C1260*10+1))</f>
        <v>366</v>
      </c>
      <c r="K1260" s="20">
        <f t="shared" ca="1" si="121"/>
        <v>0</v>
      </c>
      <c r="L1260" s="23">
        <f t="shared" ca="1" si="122"/>
        <v>11662</v>
      </c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</row>
    <row r="1261" spans="1:44" x14ac:dyDescent="0.2">
      <c r="A1261" s="14">
        <f>Daten!A1261</f>
        <v>41705</v>
      </c>
      <c r="B1261" s="7" t="str">
        <f>Daten!B1261</f>
        <v xml:space="preserve">Aurach am Hongar                                  </v>
      </c>
      <c r="C1261" s="14">
        <f t="shared" si="117"/>
        <v>4</v>
      </c>
      <c r="D1261" s="8">
        <f>Daten!E1261</f>
        <v>1894</v>
      </c>
      <c r="E1261" s="9">
        <f>Daten!D1261</f>
        <v>0</v>
      </c>
      <c r="F1261" s="8">
        <f t="shared" si="118"/>
        <v>3053.0149253731342</v>
      </c>
      <c r="H1261" s="25">
        <f t="shared" ca="1" si="119"/>
        <v>17943</v>
      </c>
      <c r="I1261" s="7">
        <f t="shared" ca="1" si="120"/>
        <v>41</v>
      </c>
      <c r="J1261" s="25">
        <f ca="1">IF(I1261=0,0,COUNTIF(I$19:$I1261,C1261*10+1))</f>
        <v>367</v>
      </c>
      <c r="K1261" s="20">
        <f t="shared" ca="1" si="121"/>
        <v>0</v>
      </c>
      <c r="L1261" s="23">
        <f t="shared" ca="1" si="122"/>
        <v>17943</v>
      </c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</row>
    <row r="1262" spans="1:44" x14ac:dyDescent="0.2">
      <c r="A1262" s="14">
        <f>Daten!A1262</f>
        <v>41706</v>
      </c>
      <c r="B1262" s="7" t="str">
        <f>Daten!B1262</f>
        <v xml:space="preserve">Berg im Attergau                                  </v>
      </c>
      <c r="C1262" s="14">
        <f t="shared" si="117"/>
        <v>4</v>
      </c>
      <c r="D1262" s="8">
        <f>Daten!E1262</f>
        <v>1135</v>
      </c>
      <c r="E1262" s="9">
        <f>Daten!D1262</f>
        <v>0</v>
      </c>
      <c r="F1262" s="8">
        <f t="shared" si="118"/>
        <v>1829.5522388059701</v>
      </c>
      <c r="H1262" s="25">
        <f t="shared" ca="1" si="119"/>
        <v>10752</v>
      </c>
      <c r="I1262" s="7">
        <f t="shared" ca="1" si="120"/>
        <v>41</v>
      </c>
      <c r="J1262" s="25">
        <f ca="1">IF(I1262=0,0,COUNTIF(I$19:$I1262,C1262*10+1))</f>
        <v>368</v>
      </c>
      <c r="K1262" s="20">
        <f t="shared" ca="1" si="121"/>
        <v>0</v>
      </c>
      <c r="L1262" s="23">
        <f t="shared" ca="1" si="122"/>
        <v>10752</v>
      </c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</row>
    <row r="1263" spans="1:44" x14ac:dyDescent="0.2">
      <c r="A1263" s="14">
        <f>Daten!A1263</f>
        <v>41707</v>
      </c>
      <c r="B1263" s="7" t="str">
        <f>Daten!B1263</f>
        <v xml:space="preserve">Desselbrunn                                       </v>
      </c>
      <c r="C1263" s="14">
        <f t="shared" si="117"/>
        <v>4</v>
      </c>
      <c r="D1263" s="8">
        <f>Daten!E1263</f>
        <v>1929</v>
      </c>
      <c r="E1263" s="9">
        <f>Daten!D1263</f>
        <v>0</v>
      </c>
      <c r="F1263" s="8">
        <f t="shared" si="118"/>
        <v>3109.4328358208954</v>
      </c>
      <c r="H1263" s="25">
        <f t="shared" ca="1" si="119"/>
        <v>18274</v>
      </c>
      <c r="I1263" s="7">
        <f t="shared" ca="1" si="120"/>
        <v>41</v>
      </c>
      <c r="J1263" s="25">
        <f ca="1">IF(I1263=0,0,COUNTIF(I$19:$I1263,C1263*10+1))</f>
        <v>369</v>
      </c>
      <c r="K1263" s="20">
        <f t="shared" ca="1" si="121"/>
        <v>0</v>
      </c>
      <c r="L1263" s="23">
        <f t="shared" ca="1" si="122"/>
        <v>18274</v>
      </c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</row>
    <row r="1264" spans="1:44" x14ac:dyDescent="0.2">
      <c r="A1264" s="14">
        <f>Daten!A1264</f>
        <v>41708</v>
      </c>
      <c r="B1264" s="7" t="str">
        <f>Daten!B1264</f>
        <v xml:space="preserve">Fornach                                           </v>
      </c>
      <c r="C1264" s="14">
        <f t="shared" si="117"/>
        <v>4</v>
      </c>
      <c r="D1264" s="8">
        <f>Daten!E1264</f>
        <v>1011</v>
      </c>
      <c r="E1264" s="9">
        <f>Daten!D1264</f>
        <v>0</v>
      </c>
      <c r="F1264" s="8">
        <f t="shared" si="118"/>
        <v>1629.6716417910447</v>
      </c>
      <c r="H1264" s="25">
        <f t="shared" ca="1" si="119"/>
        <v>9578</v>
      </c>
      <c r="I1264" s="7">
        <f t="shared" ca="1" si="120"/>
        <v>41</v>
      </c>
      <c r="J1264" s="25">
        <f ca="1">IF(I1264=0,0,COUNTIF(I$19:$I1264,C1264*10+1))</f>
        <v>370</v>
      </c>
      <c r="K1264" s="20">
        <f t="shared" ca="1" si="121"/>
        <v>0</v>
      </c>
      <c r="L1264" s="23">
        <f t="shared" ca="1" si="122"/>
        <v>9578</v>
      </c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</row>
    <row r="1265" spans="1:44" x14ac:dyDescent="0.2">
      <c r="A1265" s="14">
        <f>Daten!A1265</f>
        <v>41709</v>
      </c>
      <c r="B1265" s="7" t="str">
        <f>Daten!B1265</f>
        <v xml:space="preserve">Frankenburg am Hausruck                           </v>
      </c>
      <c r="C1265" s="14">
        <f t="shared" si="117"/>
        <v>4</v>
      </c>
      <c r="D1265" s="8">
        <f>Daten!E1265</f>
        <v>4924</v>
      </c>
      <c r="E1265" s="9">
        <f>Daten!D1265</f>
        <v>0</v>
      </c>
      <c r="F1265" s="8">
        <f t="shared" si="118"/>
        <v>7937.1940298507461</v>
      </c>
      <c r="H1265" s="25">
        <f t="shared" ca="1" si="119"/>
        <v>46648</v>
      </c>
      <c r="I1265" s="7">
        <f t="shared" ca="1" si="120"/>
        <v>41</v>
      </c>
      <c r="J1265" s="25">
        <f ca="1">IF(I1265=0,0,COUNTIF(I$19:$I1265,C1265*10+1))</f>
        <v>371</v>
      </c>
      <c r="K1265" s="20">
        <f t="shared" ca="1" si="121"/>
        <v>0</v>
      </c>
      <c r="L1265" s="23">
        <f t="shared" ca="1" si="122"/>
        <v>46648</v>
      </c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</row>
    <row r="1266" spans="1:44" x14ac:dyDescent="0.2">
      <c r="A1266" s="14">
        <f>Daten!A1266</f>
        <v>41710</v>
      </c>
      <c r="B1266" s="7" t="str">
        <f>Daten!B1266</f>
        <v xml:space="preserve">Frankenmarkt                                      </v>
      </c>
      <c r="C1266" s="14">
        <f t="shared" si="117"/>
        <v>4</v>
      </c>
      <c r="D1266" s="8">
        <f>Daten!E1266</f>
        <v>3859</v>
      </c>
      <c r="E1266" s="9">
        <f>Daten!D1266</f>
        <v>0</v>
      </c>
      <c r="F1266" s="8">
        <f t="shared" si="118"/>
        <v>6220.4776119402986</v>
      </c>
      <c r="H1266" s="25">
        <f t="shared" ca="1" si="119"/>
        <v>36558</v>
      </c>
      <c r="I1266" s="7">
        <f t="shared" ca="1" si="120"/>
        <v>41</v>
      </c>
      <c r="J1266" s="25">
        <f ca="1">IF(I1266=0,0,COUNTIF(I$19:$I1266,C1266*10+1))</f>
        <v>372</v>
      </c>
      <c r="K1266" s="20">
        <f t="shared" ca="1" si="121"/>
        <v>0</v>
      </c>
      <c r="L1266" s="23">
        <f t="shared" ca="1" si="122"/>
        <v>36558</v>
      </c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</row>
    <row r="1267" spans="1:44" x14ac:dyDescent="0.2">
      <c r="A1267" s="14">
        <f>Daten!A1267</f>
        <v>41711</v>
      </c>
      <c r="B1267" s="7" t="str">
        <f>Daten!B1267</f>
        <v xml:space="preserve">Gampern                                           </v>
      </c>
      <c r="C1267" s="14">
        <f t="shared" si="117"/>
        <v>4</v>
      </c>
      <c r="D1267" s="8">
        <f>Daten!E1267</f>
        <v>3130</v>
      </c>
      <c r="E1267" s="9">
        <f>Daten!D1267</f>
        <v>0</v>
      </c>
      <c r="F1267" s="8">
        <f t="shared" si="118"/>
        <v>5045.373134328358</v>
      </c>
      <c r="H1267" s="25">
        <f t="shared" ca="1" si="119"/>
        <v>29652</v>
      </c>
      <c r="I1267" s="7">
        <f t="shared" ca="1" si="120"/>
        <v>41</v>
      </c>
      <c r="J1267" s="25">
        <f ca="1">IF(I1267=0,0,COUNTIF(I$19:$I1267,C1267*10+1))</f>
        <v>373</v>
      </c>
      <c r="K1267" s="20">
        <f t="shared" ca="1" si="121"/>
        <v>0</v>
      </c>
      <c r="L1267" s="23">
        <f t="shared" ca="1" si="122"/>
        <v>29652</v>
      </c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</row>
    <row r="1268" spans="1:44" x14ac:dyDescent="0.2">
      <c r="A1268" s="14">
        <f>Daten!A1268</f>
        <v>41712</v>
      </c>
      <c r="B1268" s="7" t="str">
        <f>Daten!B1268</f>
        <v xml:space="preserve">Innerschwand am Mondsee                           </v>
      </c>
      <c r="C1268" s="14">
        <f t="shared" si="117"/>
        <v>4</v>
      </c>
      <c r="D1268" s="8">
        <f>Daten!E1268</f>
        <v>1263</v>
      </c>
      <c r="E1268" s="9">
        <f>Daten!D1268</f>
        <v>0</v>
      </c>
      <c r="F1268" s="8">
        <f t="shared" si="118"/>
        <v>2035.8805970149253</v>
      </c>
      <c r="H1268" s="25">
        <f t="shared" ca="1" si="119"/>
        <v>11965</v>
      </c>
      <c r="I1268" s="7">
        <f t="shared" ca="1" si="120"/>
        <v>41</v>
      </c>
      <c r="J1268" s="25">
        <f ca="1">IF(I1268=0,0,COUNTIF(I$19:$I1268,C1268*10+1))</f>
        <v>374</v>
      </c>
      <c r="K1268" s="20">
        <f t="shared" ca="1" si="121"/>
        <v>0</v>
      </c>
      <c r="L1268" s="23">
        <f t="shared" ca="1" si="122"/>
        <v>11965</v>
      </c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</row>
    <row r="1269" spans="1:44" x14ac:dyDescent="0.2">
      <c r="A1269" s="14">
        <f>Daten!A1269</f>
        <v>41713</v>
      </c>
      <c r="B1269" s="7" t="str">
        <f>Daten!B1269</f>
        <v xml:space="preserve">Lenzing                                           </v>
      </c>
      <c r="C1269" s="14">
        <f t="shared" si="117"/>
        <v>4</v>
      </c>
      <c r="D1269" s="8">
        <f>Daten!E1269</f>
        <v>5227</v>
      </c>
      <c r="E1269" s="9">
        <f>Daten!D1269</f>
        <v>0</v>
      </c>
      <c r="F1269" s="8">
        <f t="shared" si="118"/>
        <v>8425.6119402985078</v>
      </c>
      <c r="H1269" s="25">
        <f t="shared" ca="1" si="119"/>
        <v>49518</v>
      </c>
      <c r="I1269" s="7">
        <f t="shared" ca="1" si="120"/>
        <v>41</v>
      </c>
      <c r="J1269" s="25">
        <f ca="1">IF(I1269=0,0,COUNTIF(I$19:$I1269,C1269*10+1))</f>
        <v>375</v>
      </c>
      <c r="K1269" s="20">
        <f t="shared" ca="1" si="121"/>
        <v>0</v>
      </c>
      <c r="L1269" s="23">
        <f t="shared" ca="1" si="122"/>
        <v>49518</v>
      </c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</row>
    <row r="1270" spans="1:44" x14ac:dyDescent="0.2">
      <c r="A1270" s="14">
        <f>Daten!A1270</f>
        <v>41714</v>
      </c>
      <c r="B1270" s="7" t="str">
        <f>Daten!B1270</f>
        <v xml:space="preserve">Manning                                           </v>
      </c>
      <c r="C1270" s="14">
        <f t="shared" si="117"/>
        <v>4</v>
      </c>
      <c r="D1270" s="8">
        <f>Daten!E1270</f>
        <v>777</v>
      </c>
      <c r="E1270" s="9">
        <f>Daten!D1270</f>
        <v>0</v>
      </c>
      <c r="F1270" s="8">
        <f t="shared" si="118"/>
        <v>1252.4776119402984</v>
      </c>
      <c r="H1270" s="25">
        <f t="shared" ca="1" si="119"/>
        <v>7361</v>
      </c>
      <c r="I1270" s="7">
        <f t="shared" ca="1" si="120"/>
        <v>41</v>
      </c>
      <c r="J1270" s="25">
        <f ca="1">IF(I1270=0,0,COUNTIF(I$19:$I1270,C1270*10+1))</f>
        <v>376</v>
      </c>
      <c r="K1270" s="20">
        <f t="shared" ca="1" si="121"/>
        <v>0</v>
      </c>
      <c r="L1270" s="23">
        <f t="shared" ca="1" si="122"/>
        <v>7361</v>
      </c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</row>
    <row r="1271" spans="1:44" x14ac:dyDescent="0.2">
      <c r="A1271" s="14">
        <f>Daten!A1271</f>
        <v>41715</v>
      </c>
      <c r="B1271" s="7" t="str">
        <f>Daten!B1271</f>
        <v xml:space="preserve">Mondsee                                           </v>
      </c>
      <c r="C1271" s="14">
        <f t="shared" si="117"/>
        <v>4</v>
      </c>
      <c r="D1271" s="8">
        <f>Daten!E1271</f>
        <v>4075</v>
      </c>
      <c r="E1271" s="9">
        <f>Daten!D1271</f>
        <v>0</v>
      </c>
      <c r="F1271" s="8">
        <f t="shared" si="118"/>
        <v>6568.6567164179105</v>
      </c>
      <c r="H1271" s="25">
        <f t="shared" ca="1" si="119"/>
        <v>38605</v>
      </c>
      <c r="I1271" s="7">
        <f t="shared" ca="1" si="120"/>
        <v>41</v>
      </c>
      <c r="J1271" s="25">
        <f ca="1">IF(I1271=0,0,COUNTIF(I$19:$I1271,C1271*10+1))</f>
        <v>377</v>
      </c>
      <c r="K1271" s="20">
        <f t="shared" ca="1" si="121"/>
        <v>0</v>
      </c>
      <c r="L1271" s="23">
        <f t="shared" ca="1" si="122"/>
        <v>38605</v>
      </c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</row>
    <row r="1272" spans="1:44" x14ac:dyDescent="0.2">
      <c r="A1272" s="14">
        <f>Daten!A1272</f>
        <v>41716</v>
      </c>
      <c r="B1272" s="7" t="str">
        <f>Daten!B1272</f>
        <v xml:space="preserve">Neukirchen an der Vöckla                         </v>
      </c>
      <c r="C1272" s="14">
        <f t="shared" si="117"/>
        <v>4</v>
      </c>
      <c r="D1272" s="8">
        <f>Daten!E1272</f>
        <v>2656</v>
      </c>
      <c r="E1272" s="9">
        <f>Daten!D1272</f>
        <v>0</v>
      </c>
      <c r="F1272" s="8">
        <f t="shared" si="118"/>
        <v>4281.313432835821</v>
      </c>
      <c r="H1272" s="25">
        <f t="shared" ca="1" si="119"/>
        <v>25162</v>
      </c>
      <c r="I1272" s="7">
        <f t="shared" ca="1" si="120"/>
        <v>41</v>
      </c>
      <c r="J1272" s="25">
        <f ca="1">IF(I1272=0,0,COUNTIF(I$19:$I1272,C1272*10+1))</f>
        <v>378</v>
      </c>
      <c r="K1272" s="20">
        <f t="shared" ca="1" si="121"/>
        <v>0</v>
      </c>
      <c r="L1272" s="23">
        <f t="shared" ca="1" si="122"/>
        <v>25162</v>
      </c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</row>
    <row r="1273" spans="1:44" x14ac:dyDescent="0.2">
      <c r="A1273" s="14">
        <f>Daten!A1273</f>
        <v>41717</v>
      </c>
      <c r="B1273" s="7" t="str">
        <f>Daten!B1273</f>
        <v xml:space="preserve">Niederthalheim                                    </v>
      </c>
      <c r="C1273" s="14">
        <f t="shared" si="117"/>
        <v>4</v>
      </c>
      <c r="D1273" s="8">
        <f>Daten!E1273</f>
        <v>1151</v>
      </c>
      <c r="E1273" s="9">
        <f>Daten!D1273</f>
        <v>0</v>
      </c>
      <c r="F1273" s="8">
        <f t="shared" si="118"/>
        <v>1855.3432835820895</v>
      </c>
      <c r="H1273" s="25">
        <f t="shared" ca="1" si="119"/>
        <v>10904</v>
      </c>
      <c r="I1273" s="7">
        <f t="shared" ca="1" si="120"/>
        <v>41</v>
      </c>
      <c r="J1273" s="25">
        <f ca="1">IF(I1273=0,0,COUNTIF(I$19:$I1273,C1273*10+1))</f>
        <v>379</v>
      </c>
      <c r="K1273" s="20">
        <f t="shared" ca="1" si="121"/>
        <v>0</v>
      </c>
      <c r="L1273" s="23">
        <f t="shared" ca="1" si="122"/>
        <v>10904</v>
      </c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</row>
    <row r="1274" spans="1:44" x14ac:dyDescent="0.2">
      <c r="A1274" s="14">
        <f>Daten!A1274</f>
        <v>41718</v>
      </c>
      <c r="B1274" s="7" t="str">
        <f>Daten!B1274</f>
        <v xml:space="preserve">Nußdorf am Attersee                              </v>
      </c>
      <c r="C1274" s="14">
        <f t="shared" si="117"/>
        <v>4</v>
      </c>
      <c r="D1274" s="8">
        <f>Daten!E1274</f>
        <v>1134</v>
      </c>
      <c r="E1274" s="9">
        <f>Daten!D1274</f>
        <v>0</v>
      </c>
      <c r="F1274" s="8">
        <f t="shared" si="118"/>
        <v>1827.9402985074628</v>
      </c>
      <c r="H1274" s="25">
        <f t="shared" ca="1" si="119"/>
        <v>10743</v>
      </c>
      <c r="I1274" s="7">
        <f t="shared" ca="1" si="120"/>
        <v>41</v>
      </c>
      <c r="J1274" s="25">
        <f ca="1">IF(I1274=0,0,COUNTIF(I$19:$I1274,C1274*10+1))</f>
        <v>380</v>
      </c>
      <c r="K1274" s="20">
        <f t="shared" ca="1" si="121"/>
        <v>0</v>
      </c>
      <c r="L1274" s="23">
        <f t="shared" ca="1" si="122"/>
        <v>10743</v>
      </c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</row>
    <row r="1275" spans="1:44" x14ac:dyDescent="0.2">
      <c r="A1275" s="14">
        <f>Daten!A1275</f>
        <v>41719</v>
      </c>
      <c r="B1275" s="7" t="str">
        <f>Daten!B1275</f>
        <v xml:space="preserve">Oberhofen am Irrsee                               </v>
      </c>
      <c r="C1275" s="14">
        <f t="shared" si="117"/>
        <v>4</v>
      </c>
      <c r="D1275" s="8">
        <f>Daten!E1275</f>
        <v>1722</v>
      </c>
      <c r="E1275" s="9">
        <f>Daten!D1275</f>
        <v>0</v>
      </c>
      <c r="F1275" s="8">
        <f t="shared" si="118"/>
        <v>2775.7611940298507</v>
      </c>
      <c r="H1275" s="25">
        <f t="shared" ca="1" si="119"/>
        <v>16313</v>
      </c>
      <c r="I1275" s="7">
        <f t="shared" ca="1" si="120"/>
        <v>41</v>
      </c>
      <c r="J1275" s="25">
        <f ca="1">IF(I1275=0,0,COUNTIF(I$19:$I1275,C1275*10+1))</f>
        <v>381</v>
      </c>
      <c r="K1275" s="20">
        <f t="shared" ca="1" si="121"/>
        <v>0</v>
      </c>
      <c r="L1275" s="23">
        <f t="shared" ca="1" si="122"/>
        <v>16313</v>
      </c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</row>
    <row r="1276" spans="1:44" x14ac:dyDescent="0.2">
      <c r="A1276" s="14">
        <f>Daten!A1276</f>
        <v>41720</v>
      </c>
      <c r="B1276" s="7" t="str">
        <f>Daten!B1276</f>
        <v xml:space="preserve">Oberndorf bei Schwanenstadt                       </v>
      </c>
      <c r="C1276" s="14">
        <f t="shared" si="117"/>
        <v>4</v>
      </c>
      <c r="D1276" s="8">
        <f>Daten!E1276</f>
        <v>1399</v>
      </c>
      <c r="E1276" s="9">
        <f>Daten!D1276</f>
        <v>0</v>
      </c>
      <c r="F1276" s="8">
        <f t="shared" si="118"/>
        <v>2255.1044776119402</v>
      </c>
      <c r="H1276" s="25">
        <f t="shared" ca="1" si="119"/>
        <v>13253</v>
      </c>
      <c r="I1276" s="7">
        <f t="shared" ca="1" si="120"/>
        <v>41</v>
      </c>
      <c r="J1276" s="25">
        <f ca="1">IF(I1276=0,0,COUNTIF(I$19:$I1276,C1276*10+1))</f>
        <v>382</v>
      </c>
      <c r="K1276" s="20">
        <f t="shared" ca="1" si="121"/>
        <v>0</v>
      </c>
      <c r="L1276" s="23">
        <f t="shared" ca="1" si="122"/>
        <v>13253</v>
      </c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</row>
    <row r="1277" spans="1:44" x14ac:dyDescent="0.2">
      <c r="A1277" s="14">
        <f>Daten!A1277</f>
        <v>41721</v>
      </c>
      <c r="B1277" s="7" t="str">
        <f>Daten!B1277</f>
        <v xml:space="preserve">Oberwang                                          </v>
      </c>
      <c r="C1277" s="14">
        <f t="shared" si="117"/>
        <v>4</v>
      </c>
      <c r="D1277" s="8">
        <f>Daten!E1277</f>
        <v>1769</v>
      </c>
      <c r="E1277" s="9">
        <f>Daten!D1277</f>
        <v>0</v>
      </c>
      <c r="F1277" s="8">
        <f t="shared" si="118"/>
        <v>2851.5223880597014</v>
      </c>
      <c r="H1277" s="25">
        <f t="shared" ca="1" si="119"/>
        <v>16759</v>
      </c>
      <c r="I1277" s="7">
        <f t="shared" ca="1" si="120"/>
        <v>41</v>
      </c>
      <c r="J1277" s="25">
        <f ca="1">IF(I1277=0,0,COUNTIF(I$19:$I1277,C1277*10+1))</f>
        <v>383</v>
      </c>
      <c r="K1277" s="20">
        <f t="shared" ca="1" si="121"/>
        <v>0</v>
      </c>
      <c r="L1277" s="23">
        <f t="shared" ca="1" si="122"/>
        <v>16759</v>
      </c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</row>
    <row r="1278" spans="1:44" x14ac:dyDescent="0.2">
      <c r="A1278" s="14">
        <f>Daten!A1278</f>
        <v>41722</v>
      </c>
      <c r="B1278" s="7" t="str">
        <f>Daten!B1278</f>
        <v xml:space="preserve">Ottnang am Hausruck                               </v>
      </c>
      <c r="C1278" s="14">
        <f t="shared" si="117"/>
        <v>4</v>
      </c>
      <c r="D1278" s="8">
        <f>Daten!E1278</f>
        <v>4124</v>
      </c>
      <c r="E1278" s="9">
        <f>Daten!D1278</f>
        <v>0</v>
      </c>
      <c r="F1278" s="8">
        <f t="shared" si="118"/>
        <v>6647.6417910447763</v>
      </c>
      <c r="H1278" s="25">
        <f t="shared" ca="1" si="119"/>
        <v>39069</v>
      </c>
      <c r="I1278" s="7">
        <f t="shared" ca="1" si="120"/>
        <v>41</v>
      </c>
      <c r="J1278" s="25">
        <f ca="1">IF(I1278=0,0,COUNTIF(I$19:$I1278,C1278*10+1))</f>
        <v>384</v>
      </c>
      <c r="K1278" s="20">
        <f t="shared" ca="1" si="121"/>
        <v>0</v>
      </c>
      <c r="L1278" s="23">
        <f t="shared" ca="1" si="122"/>
        <v>39069</v>
      </c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</row>
    <row r="1279" spans="1:44" x14ac:dyDescent="0.2">
      <c r="A1279" s="14">
        <f>Daten!A1279</f>
        <v>41723</v>
      </c>
      <c r="B1279" s="7" t="str">
        <f>Daten!B1279</f>
        <v xml:space="preserve">Pfaffing                                          </v>
      </c>
      <c r="C1279" s="14">
        <f t="shared" si="117"/>
        <v>4</v>
      </c>
      <c r="D1279" s="8">
        <f>Daten!E1279</f>
        <v>1524</v>
      </c>
      <c r="E1279" s="9">
        <f>Daten!D1279</f>
        <v>0</v>
      </c>
      <c r="F1279" s="8">
        <f t="shared" si="118"/>
        <v>2456.5970149253731</v>
      </c>
      <c r="H1279" s="25">
        <f t="shared" ca="1" si="119"/>
        <v>14438</v>
      </c>
      <c r="I1279" s="7">
        <f t="shared" ca="1" si="120"/>
        <v>41</v>
      </c>
      <c r="J1279" s="25">
        <f ca="1">IF(I1279=0,0,COUNTIF(I$19:$I1279,C1279*10+1))</f>
        <v>385</v>
      </c>
      <c r="K1279" s="20">
        <f t="shared" ca="1" si="121"/>
        <v>0</v>
      </c>
      <c r="L1279" s="23">
        <f t="shared" ca="1" si="122"/>
        <v>14438</v>
      </c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</row>
    <row r="1280" spans="1:44" x14ac:dyDescent="0.2">
      <c r="A1280" s="14">
        <f>Daten!A1280</f>
        <v>41724</v>
      </c>
      <c r="B1280" s="7" t="str">
        <f>Daten!B1280</f>
        <v xml:space="preserve">Pilsbach                                          </v>
      </c>
      <c r="C1280" s="14">
        <f t="shared" si="117"/>
        <v>4</v>
      </c>
      <c r="D1280" s="8">
        <f>Daten!E1280</f>
        <v>649</v>
      </c>
      <c r="E1280" s="9">
        <f>Daten!D1280</f>
        <v>0</v>
      </c>
      <c r="F1280" s="8">
        <f t="shared" si="118"/>
        <v>1046.1492537313434</v>
      </c>
      <c r="H1280" s="25">
        <f t="shared" ca="1" si="119"/>
        <v>6148</v>
      </c>
      <c r="I1280" s="7">
        <f t="shared" ca="1" si="120"/>
        <v>41</v>
      </c>
      <c r="J1280" s="25">
        <f ca="1">IF(I1280=0,0,COUNTIF(I$19:$I1280,C1280*10+1))</f>
        <v>386</v>
      </c>
      <c r="K1280" s="20">
        <f t="shared" ca="1" si="121"/>
        <v>0</v>
      </c>
      <c r="L1280" s="23">
        <f t="shared" ca="1" si="122"/>
        <v>6148</v>
      </c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</row>
    <row r="1281" spans="1:44" x14ac:dyDescent="0.2">
      <c r="A1281" s="14">
        <f>Daten!A1281</f>
        <v>41725</v>
      </c>
      <c r="B1281" s="7" t="str">
        <f>Daten!B1281</f>
        <v xml:space="preserve">Pitzenberg                                        </v>
      </c>
      <c r="C1281" s="14">
        <f t="shared" si="117"/>
        <v>4</v>
      </c>
      <c r="D1281" s="8">
        <f>Daten!E1281</f>
        <v>583</v>
      </c>
      <c r="E1281" s="9">
        <f>Daten!D1281</f>
        <v>0</v>
      </c>
      <c r="F1281" s="8">
        <f t="shared" si="118"/>
        <v>939.76119402985069</v>
      </c>
      <c r="H1281" s="25">
        <f t="shared" ca="1" si="119"/>
        <v>5523</v>
      </c>
      <c r="I1281" s="7">
        <f t="shared" ca="1" si="120"/>
        <v>41</v>
      </c>
      <c r="J1281" s="25">
        <f ca="1">IF(I1281=0,0,COUNTIF(I$19:$I1281,C1281*10+1))</f>
        <v>387</v>
      </c>
      <c r="K1281" s="20">
        <f t="shared" ca="1" si="121"/>
        <v>0</v>
      </c>
      <c r="L1281" s="23">
        <f t="shared" ca="1" si="122"/>
        <v>5523</v>
      </c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</row>
    <row r="1282" spans="1:44" x14ac:dyDescent="0.2">
      <c r="A1282" s="14">
        <f>Daten!A1282</f>
        <v>41726</v>
      </c>
      <c r="B1282" s="7" t="str">
        <f>Daten!B1282</f>
        <v xml:space="preserve">Pöndorf                                          </v>
      </c>
      <c r="C1282" s="14">
        <f t="shared" si="117"/>
        <v>4</v>
      </c>
      <c r="D1282" s="8">
        <f>Daten!E1282</f>
        <v>2427</v>
      </c>
      <c r="E1282" s="9">
        <f>Daten!D1282</f>
        <v>0</v>
      </c>
      <c r="F1282" s="8">
        <f t="shared" si="118"/>
        <v>3912.1791044776119</v>
      </c>
      <c r="H1282" s="25">
        <f t="shared" ca="1" si="119"/>
        <v>22992</v>
      </c>
      <c r="I1282" s="7">
        <f t="shared" ca="1" si="120"/>
        <v>41</v>
      </c>
      <c r="J1282" s="25">
        <f ca="1">IF(I1282=0,0,COUNTIF(I$19:$I1282,C1282*10+1))</f>
        <v>388</v>
      </c>
      <c r="K1282" s="20">
        <f t="shared" ca="1" si="121"/>
        <v>0</v>
      </c>
      <c r="L1282" s="23">
        <f t="shared" ca="1" si="122"/>
        <v>22992</v>
      </c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</row>
    <row r="1283" spans="1:44" x14ac:dyDescent="0.2">
      <c r="A1283" s="14">
        <f>Daten!A1283</f>
        <v>41727</v>
      </c>
      <c r="B1283" s="7" t="str">
        <f>Daten!B1283</f>
        <v xml:space="preserve">Puchkirchen am Trattberg                          </v>
      </c>
      <c r="C1283" s="14">
        <f t="shared" si="117"/>
        <v>4</v>
      </c>
      <c r="D1283" s="8">
        <f>Daten!E1283</f>
        <v>1110</v>
      </c>
      <c r="E1283" s="9">
        <f>Daten!D1283</f>
        <v>0</v>
      </c>
      <c r="F1283" s="8">
        <f t="shared" si="118"/>
        <v>1789.2537313432836</v>
      </c>
      <c r="H1283" s="25">
        <f t="shared" ca="1" si="119"/>
        <v>10516</v>
      </c>
      <c r="I1283" s="7">
        <f t="shared" ca="1" si="120"/>
        <v>41</v>
      </c>
      <c r="J1283" s="25">
        <f ca="1">IF(I1283=0,0,COUNTIF(I$19:$I1283,C1283*10+1))</f>
        <v>389</v>
      </c>
      <c r="K1283" s="20">
        <f t="shared" ca="1" si="121"/>
        <v>0</v>
      </c>
      <c r="L1283" s="23">
        <f t="shared" ca="1" si="122"/>
        <v>10516</v>
      </c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</row>
    <row r="1284" spans="1:44" x14ac:dyDescent="0.2">
      <c r="A1284" s="14">
        <f>Daten!A1284</f>
        <v>41728</v>
      </c>
      <c r="B1284" s="7" t="str">
        <f>Daten!B1284</f>
        <v xml:space="preserve">Pühret                                           </v>
      </c>
      <c r="C1284" s="14">
        <f t="shared" si="117"/>
        <v>4</v>
      </c>
      <c r="D1284" s="8">
        <f>Daten!E1284</f>
        <v>655</v>
      </c>
      <c r="E1284" s="9">
        <f>Daten!D1284</f>
        <v>0</v>
      </c>
      <c r="F1284" s="8">
        <f t="shared" si="118"/>
        <v>1055.8208955223881</v>
      </c>
      <c r="H1284" s="25">
        <f t="shared" ca="1" si="119"/>
        <v>6205</v>
      </c>
      <c r="I1284" s="7">
        <f t="shared" ca="1" si="120"/>
        <v>41</v>
      </c>
      <c r="J1284" s="25">
        <f ca="1">IF(I1284=0,0,COUNTIF(I$19:$I1284,C1284*10+1))</f>
        <v>390</v>
      </c>
      <c r="K1284" s="20">
        <f t="shared" ca="1" si="121"/>
        <v>0</v>
      </c>
      <c r="L1284" s="23">
        <f t="shared" ca="1" si="122"/>
        <v>6205</v>
      </c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</row>
    <row r="1285" spans="1:44" x14ac:dyDescent="0.2">
      <c r="A1285" s="14">
        <f>Daten!A1285</f>
        <v>41729</v>
      </c>
      <c r="B1285" s="7" t="str">
        <f>Daten!B1285</f>
        <v xml:space="preserve">Redleiten                                         </v>
      </c>
      <c r="C1285" s="14">
        <f t="shared" si="117"/>
        <v>4</v>
      </c>
      <c r="D1285" s="8">
        <f>Daten!E1285</f>
        <v>546</v>
      </c>
      <c r="E1285" s="9">
        <f>Daten!D1285</f>
        <v>0</v>
      </c>
      <c r="F1285" s="8">
        <f t="shared" si="118"/>
        <v>880.11940298507466</v>
      </c>
      <c r="H1285" s="25">
        <f t="shared" ca="1" si="119"/>
        <v>5173</v>
      </c>
      <c r="I1285" s="7">
        <f t="shared" ca="1" si="120"/>
        <v>41</v>
      </c>
      <c r="J1285" s="25">
        <f ca="1">IF(I1285=0,0,COUNTIF(I$19:$I1285,C1285*10+1))</f>
        <v>391</v>
      </c>
      <c r="K1285" s="20">
        <f t="shared" ca="1" si="121"/>
        <v>0</v>
      </c>
      <c r="L1285" s="23">
        <f t="shared" ca="1" si="122"/>
        <v>5173</v>
      </c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</row>
    <row r="1286" spans="1:44" x14ac:dyDescent="0.2">
      <c r="A1286" s="14">
        <f>Daten!A1286</f>
        <v>41730</v>
      </c>
      <c r="B1286" s="7" t="str">
        <f>Daten!B1286</f>
        <v xml:space="preserve">Redlham                                           </v>
      </c>
      <c r="C1286" s="14">
        <f t="shared" si="117"/>
        <v>4</v>
      </c>
      <c r="D1286" s="8">
        <f>Daten!E1286</f>
        <v>1633</v>
      </c>
      <c r="E1286" s="9">
        <f>Daten!D1286</f>
        <v>0</v>
      </c>
      <c r="F1286" s="8">
        <f t="shared" si="118"/>
        <v>2632.2985074626868</v>
      </c>
      <c r="H1286" s="25">
        <f t="shared" ca="1" si="119"/>
        <v>15470</v>
      </c>
      <c r="I1286" s="7">
        <f t="shared" ca="1" si="120"/>
        <v>41</v>
      </c>
      <c r="J1286" s="25">
        <f ca="1">IF(I1286=0,0,COUNTIF(I$19:$I1286,C1286*10+1))</f>
        <v>392</v>
      </c>
      <c r="K1286" s="20">
        <f t="shared" ca="1" si="121"/>
        <v>0</v>
      </c>
      <c r="L1286" s="23">
        <f t="shared" ca="1" si="122"/>
        <v>15470</v>
      </c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</row>
    <row r="1287" spans="1:44" x14ac:dyDescent="0.2">
      <c r="A1287" s="14">
        <f>Daten!A1287</f>
        <v>41731</v>
      </c>
      <c r="B1287" s="7" t="str">
        <f>Daten!B1287</f>
        <v xml:space="preserve">Regau                                             </v>
      </c>
      <c r="C1287" s="14">
        <f t="shared" si="117"/>
        <v>4</v>
      </c>
      <c r="D1287" s="8">
        <f>Daten!E1287</f>
        <v>7183</v>
      </c>
      <c r="E1287" s="9">
        <f>Daten!D1287</f>
        <v>0</v>
      </c>
      <c r="F1287" s="8">
        <f t="shared" si="118"/>
        <v>11578.567164179105</v>
      </c>
      <c r="H1287" s="25">
        <f t="shared" ca="1" si="119"/>
        <v>68048</v>
      </c>
      <c r="I1287" s="7">
        <f t="shared" ca="1" si="120"/>
        <v>41</v>
      </c>
      <c r="J1287" s="25">
        <f ca="1">IF(I1287=0,0,COUNTIF(I$19:$I1287,C1287*10+1))</f>
        <v>393</v>
      </c>
      <c r="K1287" s="20">
        <f t="shared" ca="1" si="121"/>
        <v>0</v>
      </c>
      <c r="L1287" s="23">
        <f t="shared" ca="1" si="122"/>
        <v>68048</v>
      </c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</row>
    <row r="1288" spans="1:44" x14ac:dyDescent="0.2">
      <c r="A1288" s="14">
        <f>Daten!A1288</f>
        <v>41732</v>
      </c>
      <c r="B1288" s="7" t="str">
        <f>Daten!B1288</f>
        <v xml:space="preserve">Rüstorf                                          </v>
      </c>
      <c r="C1288" s="14">
        <f t="shared" si="117"/>
        <v>4</v>
      </c>
      <c r="D1288" s="8">
        <f>Daten!E1288</f>
        <v>2299</v>
      </c>
      <c r="E1288" s="9">
        <f>Daten!D1288</f>
        <v>0</v>
      </c>
      <c r="F1288" s="8">
        <f t="shared" si="118"/>
        <v>3705.8507462686566</v>
      </c>
      <c r="H1288" s="25">
        <f t="shared" ca="1" si="119"/>
        <v>21780</v>
      </c>
      <c r="I1288" s="7">
        <f t="shared" ca="1" si="120"/>
        <v>41</v>
      </c>
      <c r="J1288" s="25">
        <f ca="1">IF(I1288=0,0,COUNTIF(I$19:$I1288,C1288*10+1))</f>
        <v>394</v>
      </c>
      <c r="K1288" s="20">
        <f t="shared" ca="1" si="121"/>
        <v>0</v>
      </c>
      <c r="L1288" s="23">
        <f t="shared" ca="1" si="122"/>
        <v>21780</v>
      </c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</row>
    <row r="1289" spans="1:44" x14ac:dyDescent="0.2">
      <c r="A1289" s="14">
        <f>Daten!A1289</f>
        <v>41733</v>
      </c>
      <c r="B1289" s="7" t="str">
        <f>Daten!B1289</f>
        <v xml:space="preserve">Rutzenham                                         </v>
      </c>
      <c r="C1289" s="14">
        <f t="shared" si="117"/>
        <v>4</v>
      </c>
      <c r="D1289" s="8">
        <f>Daten!E1289</f>
        <v>295</v>
      </c>
      <c r="E1289" s="9">
        <f>Daten!D1289</f>
        <v>0</v>
      </c>
      <c r="F1289" s="8">
        <f t="shared" si="118"/>
        <v>475.52238805970148</v>
      </c>
      <c r="H1289" s="25">
        <f t="shared" ca="1" si="119"/>
        <v>2795</v>
      </c>
      <c r="I1289" s="7">
        <f t="shared" ca="1" si="120"/>
        <v>41</v>
      </c>
      <c r="J1289" s="25">
        <f ca="1">IF(I1289=0,0,COUNTIF(I$19:$I1289,C1289*10+1))</f>
        <v>395</v>
      </c>
      <c r="K1289" s="20">
        <f t="shared" ca="1" si="121"/>
        <v>0</v>
      </c>
      <c r="L1289" s="23">
        <f t="shared" ca="1" si="122"/>
        <v>2795</v>
      </c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</row>
    <row r="1290" spans="1:44" x14ac:dyDescent="0.2">
      <c r="A1290" s="14">
        <f>Daten!A1290</f>
        <v>41734</v>
      </c>
      <c r="B1290" s="7" t="str">
        <f>Daten!B1290</f>
        <v xml:space="preserve">St. Georgen im Attergau                           </v>
      </c>
      <c r="C1290" s="14">
        <f t="shared" si="117"/>
        <v>4</v>
      </c>
      <c r="D1290" s="8">
        <f>Daten!E1290</f>
        <v>4739</v>
      </c>
      <c r="E1290" s="9">
        <f>Daten!D1290</f>
        <v>0</v>
      </c>
      <c r="F1290" s="8">
        <f t="shared" si="118"/>
        <v>7638.9850746268658</v>
      </c>
      <c r="H1290" s="25">
        <f t="shared" ca="1" si="119"/>
        <v>44895</v>
      </c>
      <c r="I1290" s="7">
        <f t="shared" ca="1" si="120"/>
        <v>41</v>
      </c>
      <c r="J1290" s="25">
        <f ca="1">IF(I1290=0,0,COUNTIF(I$19:$I1290,C1290*10+1))</f>
        <v>396</v>
      </c>
      <c r="K1290" s="20">
        <f t="shared" ca="1" si="121"/>
        <v>0</v>
      </c>
      <c r="L1290" s="23">
        <f t="shared" ca="1" si="122"/>
        <v>44895</v>
      </c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</row>
    <row r="1291" spans="1:44" x14ac:dyDescent="0.2">
      <c r="A1291" s="14">
        <f>Daten!A1291</f>
        <v>41735</v>
      </c>
      <c r="B1291" s="7" t="str">
        <f>Daten!B1291</f>
        <v xml:space="preserve">St. Lorenz                                        </v>
      </c>
      <c r="C1291" s="14">
        <f t="shared" si="117"/>
        <v>4</v>
      </c>
      <c r="D1291" s="8">
        <f>Daten!E1291</f>
        <v>2643</v>
      </c>
      <c r="E1291" s="9">
        <f>Daten!D1291</f>
        <v>0</v>
      </c>
      <c r="F1291" s="8">
        <f t="shared" si="118"/>
        <v>4260.3582089552237</v>
      </c>
      <c r="H1291" s="25">
        <f t="shared" ca="1" si="119"/>
        <v>25039</v>
      </c>
      <c r="I1291" s="7">
        <f t="shared" ca="1" si="120"/>
        <v>41</v>
      </c>
      <c r="J1291" s="25">
        <f ca="1">IF(I1291=0,0,COUNTIF(I$19:$I1291,C1291*10+1))</f>
        <v>397</v>
      </c>
      <c r="K1291" s="20">
        <f t="shared" ca="1" si="121"/>
        <v>0</v>
      </c>
      <c r="L1291" s="23">
        <f t="shared" ca="1" si="122"/>
        <v>25039</v>
      </c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</row>
    <row r="1292" spans="1:44" x14ac:dyDescent="0.2">
      <c r="A1292" s="14">
        <f>Daten!A1292</f>
        <v>41736</v>
      </c>
      <c r="B1292" s="7" t="str">
        <f>Daten!B1292</f>
        <v xml:space="preserve">Schlatt                                           </v>
      </c>
      <c r="C1292" s="14">
        <f t="shared" si="117"/>
        <v>4</v>
      </c>
      <c r="D1292" s="8">
        <f>Daten!E1292</f>
        <v>1417</v>
      </c>
      <c r="E1292" s="9">
        <f>Daten!D1292</f>
        <v>0</v>
      </c>
      <c r="F1292" s="8">
        <f t="shared" si="118"/>
        <v>2284.1194029850744</v>
      </c>
      <c r="H1292" s="25">
        <f t="shared" ca="1" si="119"/>
        <v>13424</v>
      </c>
      <c r="I1292" s="7">
        <f t="shared" ca="1" si="120"/>
        <v>41</v>
      </c>
      <c r="J1292" s="25">
        <f ca="1">IF(I1292=0,0,COUNTIF(I$19:$I1292,C1292*10+1))</f>
        <v>398</v>
      </c>
      <c r="K1292" s="20">
        <f t="shared" ca="1" si="121"/>
        <v>0</v>
      </c>
      <c r="L1292" s="23">
        <f t="shared" ca="1" si="122"/>
        <v>13424</v>
      </c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</row>
    <row r="1293" spans="1:44" x14ac:dyDescent="0.2">
      <c r="A1293" s="14">
        <f>Daten!A1293</f>
        <v>41737</v>
      </c>
      <c r="B1293" s="7" t="str">
        <f>Daten!B1293</f>
        <v xml:space="preserve">Schörfling am Attersee                           </v>
      </c>
      <c r="C1293" s="14">
        <f t="shared" si="117"/>
        <v>4</v>
      </c>
      <c r="D1293" s="8">
        <f>Daten!E1293</f>
        <v>3521</v>
      </c>
      <c r="E1293" s="9">
        <f>Daten!D1293</f>
        <v>0</v>
      </c>
      <c r="F1293" s="8">
        <f t="shared" si="118"/>
        <v>5675.6417910447763</v>
      </c>
      <c r="H1293" s="25">
        <f t="shared" ca="1" si="119"/>
        <v>33356</v>
      </c>
      <c r="I1293" s="7">
        <f t="shared" ca="1" si="120"/>
        <v>41</v>
      </c>
      <c r="J1293" s="25">
        <f ca="1">IF(I1293=0,0,COUNTIF(I$19:$I1293,C1293*10+1))</f>
        <v>399</v>
      </c>
      <c r="K1293" s="20">
        <f t="shared" ca="1" si="121"/>
        <v>0</v>
      </c>
      <c r="L1293" s="23">
        <f t="shared" ca="1" si="122"/>
        <v>33356</v>
      </c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</row>
    <row r="1294" spans="1:44" x14ac:dyDescent="0.2">
      <c r="A1294" s="14">
        <f>Daten!A1294</f>
        <v>41738</v>
      </c>
      <c r="B1294" s="7" t="str">
        <f>Daten!B1294</f>
        <v xml:space="preserve">Schwanenstadt                                     </v>
      </c>
      <c r="C1294" s="14">
        <f t="shared" si="117"/>
        <v>4</v>
      </c>
      <c r="D1294" s="8">
        <f>Daten!E1294</f>
        <v>4764</v>
      </c>
      <c r="E1294" s="9">
        <f>Daten!D1294</f>
        <v>0</v>
      </c>
      <c r="F1294" s="8">
        <f t="shared" si="118"/>
        <v>7679.2835820895525</v>
      </c>
      <c r="H1294" s="25">
        <f t="shared" ca="1" si="119"/>
        <v>45132</v>
      </c>
      <c r="I1294" s="7">
        <f t="shared" ca="1" si="120"/>
        <v>41</v>
      </c>
      <c r="J1294" s="25">
        <f ca="1">IF(I1294=0,0,COUNTIF(I$19:$I1294,C1294*10+1))</f>
        <v>400</v>
      </c>
      <c r="K1294" s="20">
        <f t="shared" ca="1" si="121"/>
        <v>0</v>
      </c>
      <c r="L1294" s="23">
        <f t="shared" ca="1" si="122"/>
        <v>45132</v>
      </c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</row>
    <row r="1295" spans="1:44" x14ac:dyDescent="0.2">
      <c r="A1295" s="14">
        <f>Daten!A1295</f>
        <v>41739</v>
      </c>
      <c r="B1295" s="7" t="str">
        <f>Daten!B1295</f>
        <v xml:space="preserve">Seewalchen am Attersee                            </v>
      </c>
      <c r="C1295" s="14">
        <f t="shared" si="117"/>
        <v>4</v>
      </c>
      <c r="D1295" s="8">
        <f>Daten!E1295</f>
        <v>5753</v>
      </c>
      <c r="E1295" s="9">
        <f>Daten!D1295</f>
        <v>0</v>
      </c>
      <c r="F1295" s="8">
        <f t="shared" si="118"/>
        <v>9273.492537313432</v>
      </c>
      <c r="H1295" s="25">
        <f t="shared" ca="1" si="119"/>
        <v>54501</v>
      </c>
      <c r="I1295" s="7">
        <f t="shared" ca="1" si="120"/>
        <v>41</v>
      </c>
      <c r="J1295" s="25">
        <f ca="1">IF(I1295=0,0,COUNTIF(I$19:$I1295,C1295*10+1))</f>
        <v>401</v>
      </c>
      <c r="K1295" s="20">
        <f t="shared" ca="1" si="121"/>
        <v>0</v>
      </c>
      <c r="L1295" s="23">
        <f t="shared" ca="1" si="122"/>
        <v>54501</v>
      </c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</row>
    <row r="1296" spans="1:44" x14ac:dyDescent="0.2">
      <c r="A1296" s="14">
        <f>Daten!A1296</f>
        <v>41740</v>
      </c>
      <c r="B1296" s="7" t="str">
        <f>Daten!B1296</f>
        <v xml:space="preserve">Steinbach am Attersee                             </v>
      </c>
      <c r="C1296" s="14">
        <f t="shared" si="117"/>
        <v>4</v>
      </c>
      <c r="D1296" s="8">
        <f>Daten!E1296</f>
        <v>894</v>
      </c>
      <c r="E1296" s="9">
        <f>Daten!D1296</f>
        <v>0</v>
      </c>
      <c r="F1296" s="8">
        <f t="shared" si="118"/>
        <v>1441.0746268656717</v>
      </c>
      <c r="H1296" s="25">
        <f t="shared" ca="1" si="119"/>
        <v>8469</v>
      </c>
      <c r="I1296" s="7">
        <f t="shared" ca="1" si="120"/>
        <v>41</v>
      </c>
      <c r="J1296" s="25">
        <f ca="1">IF(I1296=0,0,COUNTIF(I$19:$I1296,C1296*10+1))</f>
        <v>402</v>
      </c>
      <c r="K1296" s="20">
        <f t="shared" ca="1" si="121"/>
        <v>0</v>
      </c>
      <c r="L1296" s="23">
        <f t="shared" ca="1" si="122"/>
        <v>8469</v>
      </c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</row>
    <row r="1297" spans="1:44" x14ac:dyDescent="0.2">
      <c r="A1297" s="14">
        <f>Daten!A1297</f>
        <v>41741</v>
      </c>
      <c r="B1297" s="7" t="str">
        <f>Daten!B1297</f>
        <v xml:space="preserve">Straß im Attergau                                </v>
      </c>
      <c r="C1297" s="14">
        <f t="shared" si="117"/>
        <v>4</v>
      </c>
      <c r="D1297" s="8">
        <f>Daten!E1297</f>
        <v>1518</v>
      </c>
      <c r="E1297" s="9">
        <f>Daten!D1297</f>
        <v>0</v>
      </c>
      <c r="F1297" s="8">
        <f t="shared" si="118"/>
        <v>2446.9253731343283</v>
      </c>
      <c r="H1297" s="25">
        <f t="shared" ca="1" si="119"/>
        <v>14381</v>
      </c>
      <c r="I1297" s="7">
        <f t="shared" ca="1" si="120"/>
        <v>41</v>
      </c>
      <c r="J1297" s="25">
        <f ca="1">IF(I1297=0,0,COUNTIF(I$19:$I1297,C1297*10+1))</f>
        <v>403</v>
      </c>
      <c r="K1297" s="20">
        <f t="shared" ca="1" si="121"/>
        <v>0</v>
      </c>
      <c r="L1297" s="23">
        <f t="shared" ca="1" si="122"/>
        <v>14381</v>
      </c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</row>
    <row r="1298" spans="1:44" x14ac:dyDescent="0.2">
      <c r="A1298" s="14">
        <f>Daten!A1298</f>
        <v>41742</v>
      </c>
      <c r="B1298" s="7" t="str">
        <f>Daten!B1298</f>
        <v xml:space="preserve">Tiefgraben                                        </v>
      </c>
      <c r="C1298" s="14">
        <f t="shared" si="117"/>
        <v>4</v>
      </c>
      <c r="D1298" s="8">
        <f>Daten!E1298</f>
        <v>4184</v>
      </c>
      <c r="E1298" s="9">
        <f>Daten!D1298</f>
        <v>0</v>
      </c>
      <c r="F1298" s="8">
        <f t="shared" si="118"/>
        <v>6744.3582089552237</v>
      </c>
      <c r="H1298" s="25">
        <f t="shared" ca="1" si="119"/>
        <v>39637</v>
      </c>
      <c r="I1298" s="7">
        <f t="shared" ca="1" si="120"/>
        <v>41</v>
      </c>
      <c r="J1298" s="25">
        <f ca="1">IF(I1298=0,0,COUNTIF(I$19:$I1298,C1298*10+1))</f>
        <v>404</v>
      </c>
      <c r="K1298" s="20">
        <f t="shared" ca="1" si="121"/>
        <v>0</v>
      </c>
      <c r="L1298" s="23">
        <f t="shared" ca="1" si="122"/>
        <v>39637</v>
      </c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</row>
    <row r="1299" spans="1:44" x14ac:dyDescent="0.2">
      <c r="A1299" s="14">
        <f>Daten!A1299</f>
        <v>41743</v>
      </c>
      <c r="B1299" s="7" t="str">
        <f>Daten!B1299</f>
        <v xml:space="preserve">Timelkam                                          </v>
      </c>
      <c r="C1299" s="14">
        <f t="shared" ref="C1299:C1362" si="123">INT(A1299/10000)</f>
        <v>4</v>
      </c>
      <c r="D1299" s="8">
        <f>Daten!E1299</f>
        <v>6007</v>
      </c>
      <c r="E1299" s="9">
        <f>Daten!D1299</f>
        <v>0</v>
      </c>
      <c r="F1299" s="8">
        <f t="shared" ref="F1299:F1362" si="124">IF(AND(E1299=1,D1299&lt;=20000),D1299*2,IF(D1299&lt;=10000,D1299*(1+41/67),IF(D1299&lt;=20000,D1299*(1+2/3),IF(D1299&lt;=50000,D1299*(2),D1299*(2+1/3))))+IF(AND(D1299&gt;9000,D1299&lt;=10000),(D1299-9000)*(110/201),0)+IF(AND(D1299&gt;18000,D1299&lt;=20000),(D1299-18000)*(3+1/3),0)+IF(AND(D1299&gt;45000,D1299&lt;=50000),(D1299-45000)*(3+1/3),0))</f>
        <v>9682.9253731343288</v>
      </c>
      <c r="H1299" s="25">
        <f t="shared" ref="H1299:H1362" ca="1" si="125">ROUND(OFFSET($G$6,C1299,0)/OFFSET($F$6,C1299,0)*F1299,0)</f>
        <v>56907</v>
      </c>
      <c r="I1299" s="7">
        <f t="shared" ref="I1299:I1362" ca="1" si="126">IF(H1299&gt;0,C1299*10+1,0)</f>
        <v>41</v>
      </c>
      <c r="J1299" s="25">
        <f ca="1">IF(I1299=0,0,COUNTIF(I$19:$I1299,C1299*10+1))</f>
        <v>405</v>
      </c>
      <c r="K1299" s="20">
        <f t="shared" ref="K1299:K1362" ca="1" si="127">IF(J1299=1,OFFSET($G$6,C1299,0)-OFFSET($H$6,C1299,0),0)</f>
        <v>0</v>
      </c>
      <c r="L1299" s="23">
        <f t="shared" ref="L1299:L1362" ca="1" si="128">H1299+K1299</f>
        <v>56907</v>
      </c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</row>
    <row r="1300" spans="1:44" x14ac:dyDescent="0.2">
      <c r="A1300" s="14">
        <f>Daten!A1300</f>
        <v>41744</v>
      </c>
      <c r="B1300" s="7" t="str">
        <f>Daten!B1300</f>
        <v xml:space="preserve">Ungenach                                          </v>
      </c>
      <c r="C1300" s="14">
        <f t="shared" si="123"/>
        <v>4</v>
      </c>
      <c r="D1300" s="8">
        <f>Daten!E1300</f>
        <v>1481</v>
      </c>
      <c r="E1300" s="9">
        <f>Daten!D1300</f>
        <v>0</v>
      </c>
      <c r="F1300" s="8">
        <f t="shared" si="124"/>
        <v>2387.2835820895521</v>
      </c>
      <c r="H1300" s="25">
        <f t="shared" ca="1" si="125"/>
        <v>14030</v>
      </c>
      <c r="I1300" s="7">
        <f t="shared" ca="1" si="126"/>
        <v>41</v>
      </c>
      <c r="J1300" s="25">
        <f ca="1">IF(I1300=0,0,COUNTIF(I$19:$I1300,C1300*10+1))</f>
        <v>406</v>
      </c>
      <c r="K1300" s="20">
        <f t="shared" ca="1" si="127"/>
        <v>0</v>
      </c>
      <c r="L1300" s="23">
        <f t="shared" ca="1" si="128"/>
        <v>14030</v>
      </c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</row>
    <row r="1301" spans="1:44" x14ac:dyDescent="0.2">
      <c r="A1301" s="14">
        <f>Daten!A1301</f>
        <v>41745</v>
      </c>
      <c r="B1301" s="7" t="str">
        <f>Daten!B1301</f>
        <v xml:space="preserve">Unterach am Attersee                              </v>
      </c>
      <c r="C1301" s="14">
        <f t="shared" si="123"/>
        <v>4</v>
      </c>
      <c r="D1301" s="8">
        <f>Daten!E1301</f>
        <v>1545</v>
      </c>
      <c r="E1301" s="9">
        <f>Daten!D1301</f>
        <v>0</v>
      </c>
      <c r="F1301" s="8">
        <f t="shared" si="124"/>
        <v>2490.4477611940297</v>
      </c>
      <c r="H1301" s="25">
        <f t="shared" ca="1" si="125"/>
        <v>14637</v>
      </c>
      <c r="I1301" s="7">
        <f t="shared" ca="1" si="126"/>
        <v>41</v>
      </c>
      <c r="J1301" s="25">
        <f ca="1">IF(I1301=0,0,COUNTIF(I$19:$I1301,C1301*10+1))</f>
        <v>407</v>
      </c>
      <c r="K1301" s="20">
        <f t="shared" ca="1" si="127"/>
        <v>0</v>
      </c>
      <c r="L1301" s="23">
        <f t="shared" ca="1" si="128"/>
        <v>14637</v>
      </c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</row>
    <row r="1302" spans="1:44" x14ac:dyDescent="0.2">
      <c r="A1302" s="14">
        <f>Daten!A1302</f>
        <v>41746</v>
      </c>
      <c r="B1302" s="7" t="str">
        <f>Daten!B1302</f>
        <v xml:space="preserve">Vöcklabruck                                      </v>
      </c>
      <c r="C1302" s="14">
        <f t="shared" si="123"/>
        <v>4</v>
      </c>
      <c r="D1302" s="8">
        <f>Daten!E1302</f>
        <v>12820</v>
      </c>
      <c r="E1302" s="9">
        <f>Daten!D1302</f>
        <v>0</v>
      </c>
      <c r="F1302" s="8">
        <f t="shared" si="124"/>
        <v>21366.666666666664</v>
      </c>
      <c r="H1302" s="25">
        <f t="shared" ca="1" si="125"/>
        <v>125574</v>
      </c>
      <c r="I1302" s="7">
        <f t="shared" ca="1" si="126"/>
        <v>41</v>
      </c>
      <c r="J1302" s="25">
        <f ca="1">IF(I1302=0,0,COUNTIF(I$19:$I1302,C1302*10+1))</f>
        <v>408</v>
      </c>
      <c r="K1302" s="20">
        <f t="shared" ca="1" si="127"/>
        <v>0</v>
      </c>
      <c r="L1302" s="23">
        <f t="shared" ca="1" si="128"/>
        <v>125574</v>
      </c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</row>
    <row r="1303" spans="1:44" x14ac:dyDescent="0.2">
      <c r="A1303" s="14">
        <f>Daten!A1303</f>
        <v>41747</v>
      </c>
      <c r="B1303" s="7" t="str">
        <f>Daten!B1303</f>
        <v xml:space="preserve">Vöcklamarkt                                      </v>
      </c>
      <c r="C1303" s="14">
        <f t="shared" si="123"/>
        <v>4</v>
      </c>
      <c r="D1303" s="8">
        <f>Daten!E1303</f>
        <v>5163</v>
      </c>
      <c r="E1303" s="9">
        <f>Daten!D1303</f>
        <v>0</v>
      </c>
      <c r="F1303" s="8">
        <f t="shared" si="124"/>
        <v>8322.4477611940292</v>
      </c>
      <c r="H1303" s="25">
        <f t="shared" ca="1" si="125"/>
        <v>48912</v>
      </c>
      <c r="I1303" s="7">
        <f t="shared" ca="1" si="126"/>
        <v>41</v>
      </c>
      <c r="J1303" s="25">
        <f ca="1">IF(I1303=0,0,COUNTIF(I$19:$I1303,C1303*10+1))</f>
        <v>409</v>
      </c>
      <c r="K1303" s="20">
        <f t="shared" ca="1" si="127"/>
        <v>0</v>
      </c>
      <c r="L1303" s="23">
        <f t="shared" ca="1" si="128"/>
        <v>48912</v>
      </c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</row>
    <row r="1304" spans="1:44" x14ac:dyDescent="0.2">
      <c r="A1304" s="14">
        <f>Daten!A1304</f>
        <v>41748</v>
      </c>
      <c r="B1304" s="7" t="str">
        <f>Daten!B1304</f>
        <v xml:space="preserve">Weißenkirchen im Attergau                        </v>
      </c>
      <c r="C1304" s="14">
        <f t="shared" si="123"/>
        <v>4</v>
      </c>
      <c r="D1304" s="8">
        <f>Daten!E1304</f>
        <v>944</v>
      </c>
      <c r="E1304" s="9">
        <f>Daten!D1304</f>
        <v>0</v>
      </c>
      <c r="F1304" s="8">
        <f t="shared" si="124"/>
        <v>1521.6716417910447</v>
      </c>
      <c r="H1304" s="25">
        <f t="shared" ca="1" si="125"/>
        <v>8943</v>
      </c>
      <c r="I1304" s="7">
        <f t="shared" ca="1" si="126"/>
        <v>41</v>
      </c>
      <c r="J1304" s="25">
        <f ca="1">IF(I1304=0,0,COUNTIF(I$19:$I1304,C1304*10+1))</f>
        <v>410</v>
      </c>
      <c r="K1304" s="20">
        <f t="shared" ca="1" si="127"/>
        <v>0</v>
      </c>
      <c r="L1304" s="23">
        <f t="shared" ca="1" si="128"/>
        <v>8943</v>
      </c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</row>
    <row r="1305" spans="1:44" x14ac:dyDescent="0.2">
      <c r="A1305" s="14">
        <f>Daten!A1305</f>
        <v>41749</v>
      </c>
      <c r="B1305" s="7" t="str">
        <f>Daten!B1305</f>
        <v xml:space="preserve">Weyregg am Attersee                               </v>
      </c>
      <c r="C1305" s="14">
        <f t="shared" si="123"/>
        <v>4</v>
      </c>
      <c r="D1305" s="8">
        <f>Daten!E1305</f>
        <v>1621</v>
      </c>
      <c r="E1305" s="9">
        <f>Daten!D1305</f>
        <v>0</v>
      </c>
      <c r="F1305" s="8">
        <f t="shared" si="124"/>
        <v>2612.9552238805968</v>
      </c>
      <c r="H1305" s="25">
        <f t="shared" ca="1" si="125"/>
        <v>15357</v>
      </c>
      <c r="I1305" s="7">
        <f t="shared" ca="1" si="126"/>
        <v>41</v>
      </c>
      <c r="J1305" s="25">
        <f ca="1">IF(I1305=0,0,COUNTIF(I$19:$I1305,C1305*10+1))</f>
        <v>411</v>
      </c>
      <c r="K1305" s="20">
        <f t="shared" ca="1" si="127"/>
        <v>0</v>
      </c>
      <c r="L1305" s="23">
        <f t="shared" ca="1" si="128"/>
        <v>15357</v>
      </c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</row>
    <row r="1306" spans="1:44" x14ac:dyDescent="0.2">
      <c r="A1306" s="14">
        <f>Daten!A1306</f>
        <v>41750</v>
      </c>
      <c r="B1306" s="7" t="str">
        <f>Daten!B1306</f>
        <v xml:space="preserve">Wolfsegg am Hausruck                              </v>
      </c>
      <c r="C1306" s="14">
        <f t="shared" si="123"/>
        <v>4</v>
      </c>
      <c r="D1306" s="8">
        <f>Daten!E1306</f>
        <v>1957</v>
      </c>
      <c r="E1306" s="9">
        <f>Daten!D1306</f>
        <v>0</v>
      </c>
      <c r="F1306" s="8">
        <f t="shared" si="124"/>
        <v>3154.5671641791046</v>
      </c>
      <c r="H1306" s="25">
        <f t="shared" ca="1" si="125"/>
        <v>18540</v>
      </c>
      <c r="I1306" s="7">
        <f t="shared" ca="1" si="126"/>
        <v>41</v>
      </c>
      <c r="J1306" s="25">
        <f ca="1">IF(I1306=0,0,COUNTIF(I$19:$I1306,C1306*10+1))</f>
        <v>412</v>
      </c>
      <c r="K1306" s="20">
        <f t="shared" ca="1" si="127"/>
        <v>0</v>
      </c>
      <c r="L1306" s="23">
        <f t="shared" ca="1" si="128"/>
        <v>18540</v>
      </c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</row>
    <row r="1307" spans="1:44" x14ac:dyDescent="0.2">
      <c r="A1307" s="14">
        <f>Daten!A1307</f>
        <v>41751</v>
      </c>
      <c r="B1307" s="7" t="str">
        <f>Daten!B1307</f>
        <v xml:space="preserve">Zell am Moos                                      </v>
      </c>
      <c r="C1307" s="14">
        <f t="shared" si="123"/>
        <v>4</v>
      </c>
      <c r="D1307" s="8">
        <f>Daten!E1307</f>
        <v>1671</v>
      </c>
      <c r="E1307" s="9">
        <f>Daten!D1307</f>
        <v>0</v>
      </c>
      <c r="F1307" s="8">
        <f t="shared" si="124"/>
        <v>2693.5522388059703</v>
      </c>
      <c r="H1307" s="25">
        <f t="shared" ca="1" si="125"/>
        <v>15830</v>
      </c>
      <c r="I1307" s="7">
        <f t="shared" ca="1" si="126"/>
        <v>41</v>
      </c>
      <c r="J1307" s="25">
        <f ca="1">IF(I1307=0,0,COUNTIF(I$19:$I1307,C1307*10+1))</f>
        <v>413</v>
      </c>
      <c r="K1307" s="20">
        <f t="shared" ca="1" si="127"/>
        <v>0</v>
      </c>
      <c r="L1307" s="23">
        <f t="shared" ca="1" si="128"/>
        <v>15830</v>
      </c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</row>
    <row r="1308" spans="1:44" x14ac:dyDescent="0.2">
      <c r="A1308" s="14">
        <f>Daten!A1308</f>
        <v>41752</v>
      </c>
      <c r="B1308" s="7" t="str">
        <f>Daten!B1308</f>
        <v xml:space="preserve">Zell am Pettenfirst                               </v>
      </c>
      <c r="C1308" s="14">
        <f t="shared" si="123"/>
        <v>4</v>
      </c>
      <c r="D1308" s="8">
        <f>Daten!E1308</f>
        <v>1247</v>
      </c>
      <c r="E1308" s="9">
        <f>Daten!D1308</f>
        <v>0</v>
      </c>
      <c r="F1308" s="8">
        <f t="shared" si="124"/>
        <v>2010.0895522388059</v>
      </c>
      <c r="H1308" s="25">
        <f t="shared" ca="1" si="125"/>
        <v>11813</v>
      </c>
      <c r="I1308" s="7">
        <f t="shared" ca="1" si="126"/>
        <v>41</v>
      </c>
      <c r="J1308" s="25">
        <f ca="1">IF(I1308=0,0,COUNTIF(I$19:$I1308,C1308*10+1))</f>
        <v>414</v>
      </c>
      <c r="K1308" s="20">
        <f t="shared" ca="1" si="127"/>
        <v>0</v>
      </c>
      <c r="L1308" s="23">
        <f t="shared" ca="1" si="128"/>
        <v>11813</v>
      </c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</row>
    <row r="1309" spans="1:44" x14ac:dyDescent="0.2">
      <c r="A1309" s="14">
        <f>Daten!A1309</f>
        <v>41801</v>
      </c>
      <c r="B1309" s="7" t="str">
        <f>Daten!B1309</f>
        <v xml:space="preserve">Aichkirchen                                       </v>
      </c>
      <c r="C1309" s="14">
        <f t="shared" si="123"/>
        <v>4</v>
      </c>
      <c r="D1309" s="8">
        <f>Daten!E1309</f>
        <v>628</v>
      </c>
      <c r="E1309" s="9">
        <f>Daten!D1309</f>
        <v>0</v>
      </c>
      <c r="F1309" s="8">
        <f t="shared" si="124"/>
        <v>1012.2985074626865</v>
      </c>
      <c r="H1309" s="25">
        <f t="shared" ca="1" si="125"/>
        <v>5949</v>
      </c>
      <c r="I1309" s="7">
        <f t="shared" ca="1" si="126"/>
        <v>41</v>
      </c>
      <c r="J1309" s="25">
        <f ca="1">IF(I1309=0,0,COUNTIF(I$19:$I1309,C1309*10+1))</f>
        <v>415</v>
      </c>
      <c r="K1309" s="20">
        <f t="shared" ca="1" si="127"/>
        <v>0</v>
      </c>
      <c r="L1309" s="23">
        <f t="shared" ca="1" si="128"/>
        <v>5949</v>
      </c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</row>
    <row r="1310" spans="1:44" x14ac:dyDescent="0.2">
      <c r="A1310" s="14">
        <f>Daten!A1310</f>
        <v>41802</v>
      </c>
      <c r="B1310" s="7" t="str">
        <f>Daten!B1310</f>
        <v xml:space="preserve">Bachmanning                                       </v>
      </c>
      <c r="C1310" s="14">
        <f t="shared" si="123"/>
        <v>4</v>
      </c>
      <c r="D1310" s="8">
        <f>Daten!E1310</f>
        <v>713</v>
      </c>
      <c r="E1310" s="9">
        <f>Daten!D1310</f>
        <v>0</v>
      </c>
      <c r="F1310" s="8">
        <f t="shared" si="124"/>
        <v>1149.3134328358208</v>
      </c>
      <c r="H1310" s="25">
        <f t="shared" ca="1" si="125"/>
        <v>6755</v>
      </c>
      <c r="I1310" s="7">
        <f t="shared" ca="1" si="126"/>
        <v>41</v>
      </c>
      <c r="J1310" s="25">
        <f ca="1">IF(I1310=0,0,COUNTIF(I$19:$I1310,C1310*10+1))</f>
        <v>416</v>
      </c>
      <c r="K1310" s="20">
        <f t="shared" ca="1" si="127"/>
        <v>0</v>
      </c>
      <c r="L1310" s="23">
        <f t="shared" ca="1" si="128"/>
        <v>6755</v>
      </c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</row>
    <row r="1311" spans="1:44" x14ac:dyDescent="0.2">
      <c r="A1311" s="14">
        <f>Daten!A1311</f>
        <v>41803</v>
      </c>
      <c r="B1311" s="7" t="str">
        <f>Daten!B1311</f>
        <v xml:space="preserve">Bad Wimsbach-Neydharting                          </v>
      </c>
      <c r="C1311" s="14">
        <f t="shared" si="123"/>
        <v>4</v>
      </c>
      <c r="D1311" s="8">
        <f>Daten!E1311</f>
        <v>2516</v>
      </c>
      <c r="E1311" s="9">
        <f>Daten!D1311</f>
        <v>0</v>
      </c>
      <c r="F1311" s="8">
        <f t="shared" si="124"/>
        <v>4055.6417910447763</v>
      </c>
      <c r="H1311" s="25">
        <f t="shared" ca="1" si="125"/>
        <v>23835</v>
      </c>
      <c r="I1311" s="7">
        <f t="shared" ca="1" si="126"/>
        <v>41</v>
      </c>
      <c r="J1311" s="25">
        <f ca="1">IF(I1311=0,0,COUNTIF(I$19:$I1311,C1311*10+1))</f>
        <v>417</v>
      </c>
      <c r="K1311" s="20">
        <f t="shared" ca="1" si="127"/>
        <v>0</v>
      </c>
      <c r="L1311" s="23">
        <f t="shared" ca="1" si="128"/>
        <v>23835</v>
      </c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</row>
    <row r="1312" spans="1:44" x14ac:dyDescent="0.2">
      <c r="A1312" s="14">
        <f>Daten!A1312</f>
        <v>41804</v>
      </c>
      <c r="B1312" s="7" t="str">
        <f>Daten!B1312</f>
        <v xml:space="preserve">Buchkirchen                                       </v>
      </c>
      <c r="C1312" s="14">
        <f t="shared" si="123"/>
        <v>4</v>
      </c>
      <c r="D1312" s="8">
        <f>Daten!E1312</f>
        <v>4122</v>
      </c>
      <c r="E1312" s="9">
        <f>Daten!D1312</f>
        <v>0</v>
      </c>
      <c r="F1312" s="8">
        <f t="shared" si="124"/>
        <v>6644.4179104477607</v>
      </c>
      <c r="H1312" s="25">
        <f t="shared" ca="1" si="125"/>
        <v>39050</v>
      </c>
      <c r="I1312" s="7">
        <f t="shared" ca="1" si="126"/>
        <v>41</v>
      </c>
      <c r="J1312" s="25">
        <f ca="1">IF(I1312=0,0,COUNTIF(I$19:$I1312,C1312*10+1))</f>
        <v>418</v>
      </c>
      <c r="K1312" s="20">
        <f t="shared" ca="1" si="127"/>
        <v>0</v>
      </c>
      <c r="L1312" s="23">
        <f t="shared" ca="1" si="128"/>
        <v>39050</v>
      </c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</row>
    <row r="1313" spans="1:44" x14ac:dyDescent="0.2">
      <c r="A1313" s="14">
        <f>Daten!A1313</f>
        <v>41805</v>
      </c>
      <c r="B1313" s="7" t="str">
        <f>Daten!B1313</f>
        <v xml:space="preserve">Eberstalzell                                      </v>
      </c>
      <c r="C1313" s="14">
        <f t="shared" si="123"/>
        <v>4</v>
      </c>
      <c r="D1313" s="8">
        <f>Daten!E1313</f>
        <v>2906</v>
      </c>
      <c r="E1313" s="9">
        <f>Daten!D1313</f>
        <v>0</v>
      </c>
      <c r="F1313" s="8">
        <f t="shared" si="124"/>
        <v>4684.2985074626868</v>
      </c>
      <c r="H1313" s="25">
        <f t="shared" ca="1" si="125"/>
        <v>27530</v>
      </c>
      <c r="I1313" s="7">
        <f t="shared" ca="1" si="126"/>
        <v>41</v>
      </c>
      <c r="J1313" s="25">
        <f ca="1">IF(I1313=0,0,COUNTIF(I$19:$I1313,C1313*10+1))</f>
        <v>419</v>
      </c>
      <c r="K1313" s="20">
        <f t="shared" ca="1" si="127"/>
        <v>0</v>
      </c>
      <c r="L1313" s="23">
        <f t="shared" ca="1" si="128"/>
        <v>27530</v>
      </c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</row>
    <row r="1314" spans="1:44" x14ac:dyDescent="0.2">
      <c r="A1314" s="14">
        <f>Daten!A1314</f>
        <v>41806</v>
      </c>
      <c r="B1314" s="7" t="str">
        <f>Daten!B1314</f>
        <v xml:space="preserve">Edt bei Lambach                                   </v>
      </c>
      <c r="C1314" s="14">
        <f t="shared" si="123"/>
        <v>4</v>
      </c>
      <c r="D1314" s="8">
        <f>Daten!E1314</f>
        <v>2345</v>
      </c>
      <c r="E1314" s="9">
        <f>Daten!D1314</f>
        <v>0</v>
      </c>
      <c r="F1314" s="8">
        <f t="shared" si="124"/>
        <v>3780</v>
      </c>
      <c r="H1314" s="25">
        <f t="shared" ca="1" si="125"/>
        <v>22215</v>
      </c>
      <c r="I1314" s="7">
        <f t="shared" ca="1" si="126"/>
        <v>41</v>
      </c>
      <c r="J1314" s="25">
        <f ca="1">IF(I1314=0,0,COUNTIF(I$19:$I1314,C1314*10+1))</f>
        <v>420</v>
      </c>
      <c r="K1314" s="20">
        <f t="shared" ca="1" si="127"/>
        <v>0</v>
      </c>
      <c r="L1314" s="23">
        <f t="shared" ca="1" si="128"/>
        <v>22215</v>
      </c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</row>
    <row r="1315" spans="1:44" x14ac:dyDescent="0.2">
      <c r="A1315" s="14">
        <f>Daten!A1315</f>
        <v>41807</v>
      </c>
      <c r="B1315" s="7" t="str">
        <f>Daten!B1315</f>
        <v xml:space="preserve">Fischlham                                         </v>
      </c>
      <c r="C1315" s="14">
        <f t="shared" si="123"/>
        <v>4</v>
      </c>
      <c r="D1315" s="8">
        <f>Daten!E1315</f>
        <v>1358</v>
      </c>
      <c r="E1315" s="9">
        <f>Daten!D1315</f>
        <v>0</v>
      </c>
      <c r="F1315" s="8">
        <f t="shared" si="124"/>
        <v>2189.0149253731342</v>
      </c>
      <c r="H1315" s="25">
        <f t="shared" ca="1" si="125"/>
        <v>12865</v>
      </c>
      <c r="I1315" s="7">
        <f t="shared" ca="1" si="126"/>
        <v>41</v>
      </c>
      <c r="J1315" s="25">
        <f ca="1">IF(I1315=0,0,COUNTIF(I$19:$I1315,C1315*10+1))</f>
        <v>421</v>
      </c>
      <c r="K1315" s="20">
        <f t="shared" ca="1" si="127"/>
        <v>0</v>
      </c>
      <c r="L1315" s="23">
        <f t="shared" ca="1" si="128"/>
        <v>12865</v>
      </c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</row>
    <row r="1316" spans="1:44" x14ac:dyDescent="0.2">
      <c r="A1316" s="14">
        <f>Daten!A1316</f>
        <v>41808</v>
      </c>
      <c r="B1316" s="7" t="str">
        <f>Daten!B1316</f>
        <v xml:space="preserve">Gunskirchen                                       </v>
      </c>
      <c r="C1316" s="14">
        <f t="shared" si="123"/>
        <v>4</v>
      </c>
      <c r="D1316" s="8">
        <f>Daten!E1316</f>
        <v>6579</v>
      </c>
      <c r="E1316" s="9">
        <f>Daten!D1316</f>
        <v>0</v>
      </c>
      <c r="F1316" s="8">
        <f t="shared" si="124"/>
        <v>10604.955223880597</v>
      </c>
      <c r="H1316" s="25">
        <f t="shared" ca="1" si="125"/>
        <v>62326</v>
      </c>
      <c r="I1316" s="7">
        <f t="shared" ca="1" si="126"/>
        <v>41</v>
      </c>
      <c r="J1316" s="25">
        <f ca="1">IF(I1316=0,0,COUNTIF(I$19:$I1316,C1316*10+1))</f>
        <v>422</v>
      </c>
      <c r="K1316" s="20">
        <f t="shared" ca="1" si="127"/>
        <v>0</v>
      </c>
      <c r="L1316" s="23">
        <f t="shared" ca="1" si="128"/>
        <v>62326</v>
      </c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</row>
    <row r="1317" spans="1:44" x14ac:dyDescent="0.2">
      <c r="A1317" s="14">
        <f>Daten!A1317</f>
        <v>41809</v>
      </c>
      <c r="B1317" s="7" t="str">
        <f>Daten!B1317</f>
        <v xml:space="preserve">Holzhausen                                        </v>
      </c>
      <c r="C1317" s="14">
        <f t="shared" si="123"/>
        <v>4</v>
      </c>
      <c r="D1317" s="8">
        <f>Daten!E1317</f>
        <v>1033</v>
      </c>
      <c r="E1317" s="9">
        <f>Daten!D1317</f>
        <v>0</v>
      </c>
      <c r="F1317" s="8">
        <f t="shared" si="124"/>
        <v>1665.1343283582089</v>
      </c>
      <c r="H1317" s="25">
        <f t="shared" ca="1" si="125"/>
        <v>9786</v>
      </c>
      <c r="I1317" s="7">
        <f t="shared" ca="1" si="126"/>
        <v>41</v>
      </c>
      <c r="J1317" s="25">
        <f ca="1">IF(I1317=0,0,COUNTIF(I$19:$I1317,C1317*10+1))</f>
        <v>423</v>
      </c>
      <c r="K1317" s="20">
        <f t="shared" ca="1" si="127"/>
        <v>0</v>
      </c>
      <c r="L1317" s="23">
        <f t="shared" ca="1" si="128"/>
        <v>9786</v>
      </c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</row>
    <row r="1318" spans="1:44" x14ac:dyDescent="0.2">
      <c r="A1318" s="14">
        <f>Daten!A1318</f>
        <v>41810</v>
      </c>
      <c r="B1318" s="7" t="str">
        <f>Daten!B1318</f>
        <v xml:space="preserve">Krenglbach                                        </v>
      </c>
      <c r="C1318" s="14">
        <f t="shared" si="123"/>
        <v>4</v>
      </c>
      <c r="D1318" s="8">
        <f>Daten!E1318</f>
        <v>3250</v>
      </c>
      <c r="E1318" s="9">
        <f>Daten!D1318</f>
        <v>0</v>
      </c>
      <c r="F1318" s="8">
        <f t="shared" si="124"/>
        <v>5238.8059701492539</v>
      </c>
      <c r="H1318" s="25">
        <f t="shared" ca="1" si="125"/>
        <v>30789</v>
      </c>
      <c r="I1318" s="7">
        <f t="shared" ca="1" si="126"/>
        <v>41</v>
      </c>
      <c r="J1318" s="25">
        <f ca="1">IF(I1318=0,0,COUNTIF(I$19:$I1318,C1318*10+1))</f>
        <v>424</v>
      </c>
      <c r="K1318" s="20">
        <f t="shared" ca="1" si="127"/>
        <v>0</v>
      </c>
      <c r="L1318" s="23">
        <f t="shared" ca="1" si="128"/>
        <v>30789</v>
      </c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</row>
    <row r="1319" spans="1:44" x14ac:dyDescent="0.2">
      <c r="A1319" s="14">
        <f>Daten!A1319</f>
        <v>41811</v>
      </c>
      <c r="B1319" s="7" t="str">
        <f>Daten!B1319</f>
        <v xml:space="preserve">Lambach                                           </v>
      </c>
      <c r="C1319" s="14">
        <f t="shared" si="123"/>
        <v>4</v>
      </c>
      <c r="D1319" s="8">
        <f>Daten!E1319</f>
        <v>3878</v>
      </c>
      <c r="E1319" s="9">
        <f>Daten!D1319</f>
        <v>0</v>
      </c>
      <c r="F1319" s="8">
        <f t="shared" si="124"/>
        <v>6251.1044776119406</v>
      </c>
      <c r="H1319" s="25">
        <f t="shared" ca="1" si="125"/>
        <v>36738</v>
      </c>
      <c r="I1319" s="7">
        <f t="shared" ca="1" si="126"/>
        <v>41</v>
      </c>
      <c r="J1319" s="25">
        <f ca="1">IF(I1319=0,0,COUNTIF(I$19:$I1319,C1319*10+1))</f>
        <v>425</v>
      </c>
      <c r="K1319" s="20">
        <f t="shared" ca="1" si="127"/>
        <v>0</v>
      </c>
      <c r="L1319" s="23">
        <f t="shared" ca="1" si="128"/>
        <v>36738</v>
      </c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</row>
    <row r="1320" spans="1:44" x14ac:dyDescent="0.2">
      <c r="A1320" s="14">
        <f>Daten!A1320</f>
        <v>41812</v>
      </c>
      <c r="B1320" s="7" t="str">
        <f>Daten!B1320</f>
        <v xml:space="preserve">Marchtrenk                                        </v>
      </c>
      <c r="C1320" s="14">
        <f t="shared" si="123"/>
        <v>4</v>
      </c>
      <c r="D1320" s="8">
        <f>Daten!E1320</f>
        <v>14727</v>
      </c>
      <c r="E1320" s="9">
        <f>Daten!D1320</f>
        <v>0</v>
      </c>
      <c r="F1320" s="8">
        <f t="shared" si="124"/>
        <v>24544.999999999996</v>
      </c>
      <c r="H1320" s="25">
        <f t="shared" ca="1" si="125"/>
        <v>144253</v>
      </c>
      <c r="I1320" s="7">
        <f t="shared" ca="1" si="126"/>
        <v>41</v>
      </c>
      <c r="J1320" s="25">
        <f ca="1">IF(I1320=0,0,COUNTIF(I$19:$I1320,C1320*10+1))</f>
        <v>426</v>
      </c>
      <c r="K1320" s="20">
        <f t="shared" ca="1" si="127"/>
        <v>0</v>
      </c>
      <c r="L1320" s="23">
        <f t="shared" ca="1" si="128"/>
        <v>144253</v>
      </c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</row>
    <row r="1321" spans="1:44" x14ac:dyDescent="0.2">
      <c r="A1321" s="14">
        <f>Daten!A1321</f>
        <v>41813</v>
      </c>
      <c r="B1321" s="7" t="str">
        <f>Daten!B1321</f>
        <v xml:space="preserve">Neukirchen bei Lambach                            </v>
      </c>
      <c r="C1321" s="14">
        <f t="shared" si="123"/>
        <v>4</v>
      </c>
      <c r="D1321" s="8">
        <f>Daten!E1321</f>
        <v>989</v>
      </c>
      <c r="E1321" s="9">
        <f>Daten!D1321</f>
        <v>0</v>
      </c>
      <c r="F1321" s="8">
        <f t="shared" si="124"/>
        <v>1594.2089552238806</v>
      </c>
      <c r="H1321" s="25">
        <f t="shared" ca="1" si="125"/>
        <v>9369</v>
      </c>
      <c r="I1321" s="7">
        <f t="shared" ca="1" si="126"/>
        <v>41</v>
      </c>
      <c r="J1321" s="25">
        <f ca="1">IF(I1321=0,0,COUNTIF(I$19:$I1321,C1321*10+1))</f>
        <v>427</v>
      </c>
      <c r="K1321" s="20">
        <f t="shared" ca="1" si="127"/>
        <v>0</v>
      </c>
      <c r="L1321" s="23">
        <f t="shared" ca="1" si="128"/>
        <v>9369</v>
      </c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</row>
    <row r="1322" spans="1:44" x14ac:dyDescent="0.2">
      <c r="A1322" s="14">
        <f>Daten!A1322</f>
        <v>41814</v>
      </c>
      <c r="B1322" s="7" t="str">
        <f>Daten!B1322</f>
        <v xml:space="preserve">Offenhausen                                       </v>
      </c>
      <c r="C1322" s="14">
        <f t="shared" si="123"/>
        <v>4</v>
      </c>
      <c r="D1322" s="8">
        <f>Daten!E1322</f>
        <v>1722</v>
      </c>
      <c r="E1322" s="9">
        <f>Daten!D1322</f>
        <v>0</v>
      </c>
      <c r="F1322" s="8">
        <f t="shared" si="124"/>
        <v>2775.7611940298507</v>
      </c>
      <c r="H1322" s="25">
        <f t="shared" ca="1" si="125"/>
        <v>16313</v>
      </c>
      <c r="I1322" s="7">
        <f t="shared" ca="1" si="126"/>
        <v>41</v>
      </c>
      <c r="J1322" s="25">
        <f ca="1">IF(I1322=0,0,COUNTIF(I$19:$I1322,C1322*10+1))</f>
        <v>428</v>
      </c>
      <c r="K1322" s="20">
        <f t="shared" ca="1" si="127"/>
        <v>0</v>
      </c>
      <c r="L1322" s="23">
        <f t="shared" ca="1" si="128"/>
        <v>16313</v>
      </c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</row>
    <row r="1323" spans="1:44" x14ac:dyDescent="0.2">
      <c r="A1323" s="14">
        <f>Daten!A1323</f>
        <v>41815</v>
      </c>
      <c r="B1323" s="7" t="str">
        <f>Daten!B1323</f>
        <v xml:space="preserve">Pennewang                                         </v>
      </c>
      <c r="C1323" s="14">
        <f t="shared" si="123"/>
        <v>4</v>
      </c>
      <c r="D1323" s="8">
        <f>Daten!E1323</f>
        <v>1047</v>
      </c>
      <c r="E1323" s="9">
        <f>Daten!D1323</f>
        <v>0</v>
      </c>
      <c r="F1323" s="8">
        <f t="shared" si="124"/>
        <v>1687.7014925373135</v>
      </c>
      <c r="H1323" s="25">
        <f t="shared" ca="1" si="125"/>
        <v>9919</v>
      </c>
      <c r="I1323" s="7">
        <f t="shared" ca="1" si="126"/>
        <v>41</v>
      </c>
      <c r="J1323" s="25">
        <f ca="1">IF(I1323=0,0,COUNTIF(I$19:$I1323,C1323*10+1))</f>
        <v>429</v>
      </c>
      <c r="K1323" s="20">
        <f t="shared" ca="1" si="127"/>
        <v>0</v>
      </c>
      <c r="L1323" s="23">
        <f t="shared" ca="1" si="128"/>
        <v>9919</v>
      </c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</row>
    <row r="1324" spans="1:44" x14ac:dyDescent="0.2">
      <c r="A1324" s="14">
        <f>Daten!A1324</f>
        <v>41816</v>
      </c>
      <c r="B1324" s="7" t="str">
        <f>Daten!B1324</f>
        <v xml:space="preserve">Pichl bei Wels                                    </v>
      </c>
      <c r="C1324" s="14">
        <f t="shared" si="123"/>
        <v>4</v>
      </c>
      <c r="D1324" s="8">
        <f>Daten!E1324</f>
        <v>2925</v>
      </c>
      <c r="E1324" s="9">
        <f>Daten!D1324</f>
        <v>0</v>
      </c>
      <c r="F1324" s="8">
        <f t="shared" si="124"/>
        <v>4714.9253731343288</v>
      </c>
      <c r="H1324" s="25">
        <f t="shared" ca="1" si="125"/>
        <v>27710</v>
      </c>
      <c r="I1324" s="7">
        <f t="shared" ca="1" si="126"/>
        <v>41</v>
      </c>
      <c r="J1324" s="25">
        <f ca="1">IF(I1324=0,0,COUNTIF(I$19:$I1324,C1324*10+1))</f>
        <v>430</v>
      </c>
      <c r="K1324" s="20">
        <f t="shared" ca="1" si="127"/>
        <v>0</v>
      </c>
      <c r="L1324" s="23">
        <f t="shared" ca="1" si="128"/>
        <v>27710</v>
      </c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</row>
    <row r="1325" spans="1:44" x14ac:dyDescent="0.2">
      <c r="A1325" s="14">
        <f>Daten!A1325</f>
        <v>41817</v>
      </c>
      <c r="B1325" s="7" t="str">
        <f>Daten!B1325</f>
        <v xml:space="preserve">Sattledt                                          </v>
      </c>
      <c r="C1325" s="14">
        <f t="shared" si="123"/>
        <v>4</v>
      </c>
      <c r="D1325" s="8">
        <f>Daten!E1325</f>
        <v>2775</v>
      </c>
      <c r="E1325" s="9">
        <f>Daten!D1325</f>
        <v>0</v>
      </c>
      <c r="F1325" s="8">
        <f t="shared" si="124"/>
        <v>4473.1343283582091</v>
      </c>
      <c r="H1325" s="25">
        <f t="shared" ca="1" si="125"/>
        <v>26289</v>
      </c>
      <c r="I1325" s="7">
        <f t="shared" ca="1" si="126"/>
        <v>41</v>
      </c>
      <c r="J1325" s="25">
        <f ca="1">IF(I1325=0,0,COUNTIF(I$19:$I1325,C1325*10+1))</f>
        <v>431</v>
      </c>
      <c r="K1325" s="20">
        <f t="shared" ca="1" si="127"/>
        <v>0</v>
      </c>
      <c r="L1325" s="23">
        <f t="shared" ca="1" si="128"/>
        <v>26289</v>
      </c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</row>
    <row r="1326" spans="1:44" x14ac:dyDescent="0.2">
      <c r="A1326" s="14">
        <f>Daten!A1326</f>
        <v>41818</v>
      </c>
      <c r="B1326" s="7" t="str">
        <f>Daten!B1326</f>
        <v xml:space="preserve">Schleißheim                                      </v>
      </c>
      <c r="C1326" s="14">
        <f t="shared" si="123"/>
        <v>4</v>
      </c>
      <c r="D1326" s="8">
        <f>Daten!E1326</f>
        <v>1431</v>
      </c>
      <c r="E1326" s="9">
        <f>Daten!D1326</f>
        <v>0</v>
      </c>
      <c r="F1326" s="8">
        <f t="shared" si="124"/>
        <v>2306.686567164179</v>
      </c>
      <c r="H1326" s="25">
        <f t="shared" ca="1" si="125"/>
        <v>13557</v>
      </c>
      <c r="I1326" s="7">
        <f t="shared" ca="1" si="126"/>
        <v>41</v>
      </c>
      <c r="J1326" s="25">
        <f ca="1">IF(I1326=0,0,COUNTIF(I$19:$I1326,C1326*10+1))</f>
        <v>432</v>
      </c>
      <c r="K1326" s="20">
        <f t="shared" ca="1" si="127"/>
        <v>0</v>
      </c>
      <c r="L1326" s="23">
        <f t="shared" ca="1" si="128"/>
        <v>13557</v>
      </c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</row>
    <row r="1327" spans="1:44" x14ac:dyDescent="0.2">
      <c r="A1327" s="14">
        <f>Daten!A1327</f>
        <v>41819</v>
      </c>
      <c r="B1327" s="7" t="str">
        <f>Daten!B1327</f>
        <v xml:space="preserve">Sipbachzell                                       </v>
      </c>
      <c r="C1327" s="14">
        <f t="shared" si="123"/>
        <v>4</v>
      </c>
      <c r="D1327" s="8">
        <f>Daten!E1327</f>
        <v>2283</v>
      </c>
      <c r="E1327" s="9">
        <f>Daten!D1327</f>
        <v>0</v>
      </c>
      <c r="F1327" s="8">
        <f t="shared" si="124"/>
        <v>3680.0597014925374</v>
      </c>
      <c r="H1327" s="25">
        <f t="shared" ca="1" si="125"/>
        <v>21628</v>
      </c>
      <c r="I1327" s="7">
        <f t="shared" ca="1" si="126"/>
        <v>41</v>
      </c>
      <c r="J1327" s="25">
        <f ca="1">IF(I1327=0,0,COUNTIF(I$19:$I1327,C1327*10+1))</f>
        <v>433</v>
      </c>
      <c r="K1327" s="20">
        <f t="shared" ca="1" si="127"/>
        <v>0</v>
      </c>
      <c r="L1327" s="23">
        <f t="shared" ca="1" si="128"/>
        <v>21628</v>
      </c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</row>
    <row r="1328" spans="1:44" x14ac:dyDescent="0.2">
      <c r="A1328" s="14">
        <f>Daten!A1328</f>
        <v>41820</v>
      </c>
      <c r="B1328" s="7" t="str">
        <f>Daten!B1328</f>
        <v xml:space="preserve">Stadl-Paura                                       </v>
      </c>
      <c r="C1328" s="14">
        <f t="shared" si="123"/>
        <v>4</v>
      </c>
      <c r="D1328" s="8">
        <f>Daten!E1328</f>
        <v>5219</v>
      </c>
      <c r="E1328" s="9">
        <f>Daten!D1328</f>
        <v>0</v>
      </c>
      <c r="F1328" s="8">
        <f t="shared" si="124"/>
        <v>8412.7164179104475</v>
      </c>
      <c r="H1328" s="25">
        <f t="shared" ca="1" si="125"/>
        <v>49442</v>
      </c>
      <c r="I1328" s="7">
        <f t="shared" ca="1" si="126"/>
        <v>41</v>
      </c>
      <c r="J1328" s="25">
        <f ca="1">IF(I1328=0,0,COUNTIF(I$19:$I1328,C1328*10+1))</f>
        <v>434</v>
      </c>
      <c r="K1328" s="20">
        <f t="shared" ca="1" si="127"/>
        <v>0</v>
      </c>
      <c r="L1328" s="23">
        <f t="shared" ca="1" si="128"/>
        <v>49442</v>
      </c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</row>
    <row r="1329" spans="1:44" x14ac:dyDescent="0.2">
      <c r="A1329" s="14">
        <f>Daten!A1329</f>
        <v>41821</v>
      </c>
      <c r="B1329" s="7" t="str">
        <f>Daten!B1329</f>
        <v xml:space="preserve">Steinerkirchen an der Traun                       </v>
      </c>
      <c r="C1329" s="14">
        <f t="shared" si="123"/>
        <v>4</v>
      </c>
      <c r="D1329" s="8">
        <f>Daten!E1329</f>
        <v>2450</v>
      </c>
      <c r="E1329" s="9">
        <f>Daten!D1329</f>
        <v>0</v>
      </c>
      <c r="F1329" s="8">
        <f t="shared" si="124"/>
        <v>3949.2537313432836</v>
      </c>
      <c r="H1329" s="25">
        <f t="shared" ca="1" si="125"/>
        <v>23210</v>
      </c>
      <c r="I1329" s="7">
        <f t="shared" ca="1" si="126"/>
        <v>41</v>
      </c>
      <c r="J1329" s="25">
        <f ca="1">IF(I1329=0,0,COUNTIF(I$19:$I1329,C1329*10+1))</f>
        <v>435</v>
      </c>
      <c r="K1329" s="20">
        <f t="shared" ca="1" si="127"/>
        <v>0</v>
      </c>
      <c r="L1329" s="23">
        <f t="shared" ca="1" si="128"/>
        <v>23210</v>
      </c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</row>
    <row r="1330" spans="1:44" x14ac:dyDescent="0.2">
      <c r="A1330" s="14">
        <f>Daten!A1330</f>
        <v>41822</v>
      </c>
      <c r="B1330" s="7" t="str">
        <f>Daten!B1330</f>
        <v xml:space="preserve">Steinhaus                                         </v>
      </c>
      <c r="C1330" s="14">
        <f t="shared" si="123"/>
        <v>4</v>
      </c>
      <c r="D1330" s="8">
        <f>Daten!E1330</f>
        <v>2712</v>
      </c>
      <c r="E1330" s="9">
        <f>Daten!D1330</f>
        <v>0</v>
      </c>
      <c r="F1330" s="8">
        <f t="shared" si="124"/>
        <v>4371.5820895522384</v>
      </c>
      <c r="H1330" s="25">
        <f t="shared" ca="1" si="125"/>
        <v>25692</v>
      </c>
      <c r="I1330" s="7">
        <f t="shared" ca="1" si="126"/>
        <v>41</v>
      </c>
      <c r="J1330" s="25">
        <f ca="1">IF(I1330=0,0,COUNTIF(I$19:$I1330,C1330*10+1))</f>
        <v>436</v>
      </c>
      <c r="K1330" s="20">
        <f t="shared" ca="1" si="127"/>
        <v>0</v>
      </c>
      <c r="L1330" s="23">
        <f t="shared" ca="1" si="128"/>
        <v>25692</v>
      </c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</row>
    <row r="1331" spans="1:44" x14ac:dyDescent="0.2">
      <c r="A1331" s="14">
        <f>Daten!A1331</f>
        <v>41823</v>
      </c>
      <c r="B1331" s="7" t="str">
        <f>Daten!B1331</f>
        <v xml:space="preserve">Thalheim bei Wels                                 </v>
      </c>
      <c r="C1331" s="14">
        <f t="shared" si="123"/>
        <v>4</v>
      </c>
      <c r="D1331" s="8">
        <f>Daten!E1331</f>
        <v>5573</v>
      </c>
      <c r="E1331" s="9">
        <f>Daten!D1331</f>
        <v>0</v>
      </c>
      <c r="F1331" s="8">
        <f t="shared" si="124"/>
        <v>8983.3432835820895</v>
      </c>
      <c r="H1331" s="25">
        <f t="shared" ca="1" si="125"/>
        <v>52796</v>
      </c>
      <c r="I1331" s="7">
        <f t="shared" ca="1" si="126"/>
        <v>41</v>
      </c>
      <c r="J1331" s="25">
        <f ca="1">IF(I1331=0,0,COUNTIF(I$19:$I1331,C1331*10+1))</f>
        <v>437</v>
      </c>
      <c r="K1331" s="20">
        <f t="shared" ca="1" si="127"/>
        <v>0</v>
      </c>
      <c r="L1331" s="23">
        <f t="shared" ca="1" si="128"/>
        <v>52796</v>
      </c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</row>
    <row r="1332" spans="1:44" x14ac:dyDescent="0.2">
      <c r="A1332" s="14">
        <f>Daten!A1332</f>
        <v>41824</v>
      </c>
      <c r="B1332" s="7" t="str">
        <f>Daten!B1332</f>
        <v xml:space="preserve">Weißkirchen an der Traun                         </v>
      </c>
      <c r="C1332" s="14">
        <f t="shared" si="123"/>
        <v>4</v>
      </c>
      <c r="D1332" s="8">
        <f>Daten!E1332</f>
        <v>3559</v>
      </c>
      <c r="E1332" s="9">
        <f>Daten!D1332</f>
        <v>0</v>
      </c>
      <c r="F1332" s="8">
        <f t="shared" si="124"/>
        <v>5736.8955223880594</v>
      </c>
      <c r="H1332" s="25">
        <f t="shared" ca="1" si="125"/>
        <v>33716</v>
      </c>
      <c r="I1332" s="7">
        <f t="shared" ca="1" si="126"/>
        <v>41</v>
      </c>
      <c r="J1332" s="25">
        <f ca="1">IF(I1332=0,0,COUNTIF(I$19:$I1332,C1332*10+1))</f>
        <v>438</v>
      </c>
      <c r="K1332" s="20">
        <f t="shared" ca="1" si="127"/>
        <v>0</v>
      </c>
      <c r="L1332" s="23">
        <f t="shared" ca="1" si="128"/>
        <v>33716</v>
      </c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</row>
    <row r="1333" spans="1:44" x14ac:dyDescent="0.2">
      <c r="A1333" s="14">
        <f>Daten!A1333</f>
        <v>50101</v>
      </c>
      <c r="B1333" s="7" t="str">
        <f>Daten!B1333</f>
        <v xml:space="preserve">Salzburg                                          </v>
      </c>
      <c r="C1333" s="14">
        <f t="shared" si="123"/>
        <v>5</v>
      </c>
      <c r="D1333" s="8">
        <f>Daten!E1333</f>
        <v>157316</v>
      </c>
      <c r="E1333" s="9">
        <f>Daten!D1333</f>
        <v>1</v>
      </c>
      <c r="F1333" s="8">
        <f t="shared" si="124"/>
        <v>367070.66666666669</v>
      </c>
      <c r="H1333" s="25">
        <f t="shared" ca="1" si="125"/>
        <v>2343046</v>
      </c>
      <c r="I1333" s="7">
        <f t="shared" ca="1" si="126"/>
        <v>51</v>
      </c>
      <c r="J1333" s="25">
        <f ca="1">IF(I1333=0,0,COUNTIF(I$19:$I1333,C1333*10+1))</f>
        <v>1</v>
      </c>
      <c r="K1333" s="20">
        <f t="shared" ca="1" si="127"/>
        <v>6</v>
      </c>
      <c r="L1333" s="23">
        <f t="shared" ca="1" si="128"/>
        <v>2343052</v>
      </c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</row>
    <row r="1334" spans="1:44" x14ac:dyDescent="0.2">
      <c r="A1334" s="14">
        <f>Daten!A1334</f>
        <v>50201</v>
      </c>
      <c r="B1334" s="7" t="str">
        <f>Daten!B1334</f>
        <v xml:space="preserve">Abtenau                                           </v>
      </c>
      <c r="C1334" s="14">
        <f t="shared" si="123"/>
        <v>5</v>
      </c>
      <c r="D1334" s="8">
        <f>Daten!E1334</f>
        <v>6050</v>
      </c>
      <c r="E1334" s="9">
        <f>Daten!D1334</f>
        <v>0</v>
      </c>
      <c r="F1334" s="8">
        <f t="shared" si="124"/>
        <v>9752.2388059701498</v>
      </c>
      <c r="H1334" s="25">
        <f t="shared" ca="1" si="125"/>
        <v>62249</v>
      </c>
      <c r="I1334" s="7">
        <f t="shared" ca="1" si="126"/>
        <v>51</v>
      </c>
      <c r="J1334" s="25">
        <f ca="1">IF(I1334=0,0,COUNTIF(I$19:$I1334,C1334*10+1))</f>
        <v>2</v>
      </c>
      <c r="K1334" s="20">
        <f t="shared" ca="1" si="127"/>
        <v>0</v>
      </c>
      <c r="L1334" s="23">
        <f t="shared" ca="1" si="128"/>
        <v>62249</v>
      </c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</row>
    <row r="1335" spans="1:44" x14ac:dyDescent="0.2">
      <c r="A1335" s="14">
        <f>Daten!A1335</f>
        <v>50202</v>
      </c>
      <c r="B1335" s="7" t="str">
        <f>Daten!B1335</f>
        <v xml:space="preserve">Adnet                                             </v>
      </c>
      <c r="C1335" s="14">
        <f t="shared" si="123"/>
        <v>5</v>
      </c>
      <c r="D1335" s="8">
        <f>Daten!E1335</f>
        <v>3723</v>
      </c>
      <c r="E1335" s="9">
        <f>Daten!D1335</f>
        <v>0</v>
      </c>
      <c r="F1335" s="8">
        <f t="shared" si="124"/>
        <v>6001.2537313432831</v>
      </c>
      <c r="H1335" s="25">
        <f t="shared" ca="1" si="125"/>
        <v>38307</v>
      </c>
      <c r="I1335" s="7">
        <f t="shared" ca="1" si="126"/>
        <v>51</v>
      </c>
      <c r="J1335" s="25">
        <f ca="1">IF(I1335=0,0,COUNTIF(I$19:$I1335,C1335*10+1))</f>
        <v>3</v>
      </c>
      <c r="K1335" s="20">
        <f t="shared" ca="1" si="127"/>
        <v>0</v>
      </c>
      <c r="L1335" s="23">
        <f t="shared" ca="1" si="128"/>
        <v>38307</v>
      </c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</row>
    <row r="1336" spans="1:44" x14ac:dyDescent="0.2">
      <c r="A1336" s="14">
        <f>Daten!A1336</f>
        <v>50203</v>
      </c>
      <c r="B1336" s="7" t="str">
        <f>Daten!B1336</f>
        <v xml:space="preserve">Annaberg-Lungötz                                 </v>
      </c>
      <c r="C1336" s="14">
        <f t="shared" si="123"/>
        <v>5</v>
      </c>
      <c r="D1336" s="8">
        <f>Daten!E1336</f>
        <v>2200</v>
      </c>
      <c r="E1336" s="9">
        <f>Daten!D1336</f>
        <v>0</v>
      </c>
      <c r="F1336" s="8">
        <f t="shared" si="124"/>
        <v>3546.2686567164178</v>
      </c>
      <c r="H1336" s="25">
        <f t="shared" ca="1" si="125"/>
        <v>22636</v>
      </c>
      <c r="I1336" s="7">
        <f t="shared" ca="1" si="126"/>
        <v>51</v>
      </c>
      <c r="J1336" s="25">
        <f ca="1">IF(I1336=0,0,COUNTIF(I$19:$I1336,C1336*10+1))</f>
        <v>4</v>
      </c>
      <c r="K1336" s="20">
        <f t="shared" ca="1" si="127"/>
        <v>0</v>
      </c>
      <c r="L1336" s="23">
        <f t="shared" ca="1" si="128"/>
        <v>22636</v>
      </c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</row>
    <row r="1337" spans="1:44" x14ac:dyDescent="0.2">
      <c r="A1337" s="14">
        <f>Daten!A1337</f>
        <v>50204</v>
      </c>
      <c r="B1337" s="7" t="str">
        <f>Daten!B1337</f>
        <v xml:space="preserve">Golling an der Salzach                            </v>
      </c>
      <c r="C1337" s="14">
        <f t="shared" si="123"/>
        <v>5</v>
      </c>
      <c r="D1337" s="8">
        <f>Daten!E1337</f>
        <v>4454</v>
      </c>
      <c r="E1337" s="9">
        <f>Daten!D1337</f>
        <v>0</v>
      </c>
      <c r="F1337" s="8">
        <f t="shared" si="124"/>
        <v>7179.5820895522384</v>
      </c>
      <c r="H1337" s="25">
        <f t="shared" ca="1" si="125"/>
        <v>45828</v>
      </c>
      <c r="I1337" s="7">
        <f t="shared" ca="1" si="126"/>
        <v>51</v>
      </c>
      <c r="J1337" s="25">
        <f ca="1">IF(I1337=0,0,COUNTIF(I$19:$I1337,C1337*10+1))</f>
        <v>5</v>
      </c>
      <c r="K1337" s="20">
        <f t="shared" ca="1" si="127"/>
        <v>0</v>
      </c>
      <c r="L1337" s="23">
        <f t="shared" ca="1" si="128"/>
        <v>45828</v>
      </c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</row>
    <row r="1338" spans="1:44" x14ac:dyDescent="0.2">
      <c r="A1338" s="14">
        <f>Daten!A1338</f>
        <v>50205</v>
      </c>
      <c r="B1338" s="7" t="str">
        <f>Daten!B1338</f>
        <v xml:space="preserve">Hallein                                           </v>
      </c>
      <c r="C1338" s="14">
        <f t="shared" si="123"/>
        <v>5</v>
      </c>
      <c r="D1338" s="8">
        <f>Daten!E1338</f>
        <v>21548</v>
      </c>
      <c r="E1338" s="9">
        <f>Daten!D1338</f>
        <v>0</v>
      </c>
      <c r="F1338" s="8">
        <f t="shared" si="124"/>
        <v>43096</v>
      </c>
      <c r="H1338" s="25">
        <f t="shared" ca="1" si="125"/>
        <v>275086</v>
      </c>
      <c r="I1338" s="7">
        <f t="shared" ca="1" si="126"/>
        <v>51</v>
      </c>
      <c r="J1338" s="25">
        <f ca="1">IF(I1338=0,0,COUNTIF(I$19:$I1338,C1338*10+1))</f>
        <v>6</v>
      </c>
      <c r="K1338" s="20">
        <f t="shared" ca="1" si="127"/>
        <v>0</v>
      </c>
      <c r="L1338" s="23">
        <f t="shared" ca="1" si="128"/>
        <v>275086</v>
      </c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</row>
    <row r="1339" spans="1:44" x14ac:dyDescent="0.2">
      <c r="A1339" s="14">
        <f>Daten!A1339</f>
        <v>50206</v>
      </c>
      <c r="B1339" s="7" t="str">
        <f>Daten!B1339</f>
        <v xml:space="preserve">Krispl                                            </v>
      </c>
      <c r="C1339" s="14">
        <f t="shared" si="123"/>
        <v>5</v>
      </c>
      <c r="D1339" s="8">
        <f>Daten!E1339</f>
        <v>876</v>
      </c>
      <c r="E1339" s="9">
        <f>Daten!D1339</f>
        <v>0</v>
      </c>
      <c r="F1339" s="8">
        <f t="shared" si="124"/>
        <v>1412.0597014925372</v>
      </c>
      <c r="H1339" s="25">
        <f t="shared" ca="1" si="125"/>
        <v>9013</v>
      </c>
      <c r="I1339" s="7">
        <f t="shared" ca="1" si="126"/>
        <v>51</v>
      </c>
      <c r="J1339" s="25">
        <f ca="1">IF(I1339=0,0,COUNTIF(I$19:$I1339,C1339*10+1))</f>
        <v>7</v>
      </c>
      <c r="K1339" s="20">
        <f t="shared" ca="1" si="127"/>
        <v>0</v>
      </c>
      <c r="L1339" s="23">
        <f t="shared" ca="1" si="128"/>
        <v>9013</v>
      </c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</row>
    <row r="1340" spans="1:44" x14ac:dyDescent="0.2">
      <c r="A1340" s="14">
        <f>Daten!A1340</f>
        <v>50207</v>
      </c>
      <c r="B1340" s="7" t="str">
        <f>Daten!B1340</f>
        <v xml:space="preserve">Kuchl                                             </v>
      </c>
      <c r="C1340" s="14">
        <f t="shared" si="123"/>
        <v>5</v>
      </c>
      <c r="D1340" s="8">
        <f>Daten!E1340</f>
        <v>7484</v>
      </c>
      <c r="E1340" s="9">
        <f>Daten!D1340</f>
        <v>0</v>
      </c>
      <c r="F1340" s="8">
        <f t="shared" si="124"/>
        <v>12063.76119402985</v>
      </c>
      <c r="H1340" s="25">
        <f t="shared" ca="1" si="125"/>
        <v>77004</v>
      </c>
      <c r="I1340" s="7">
        <f t="shared" ca="1" si="126"/>
        <v>51</v>
      </c>
      <c r="J1340" s="25">
        <f ca="1">IF(I1340=0,0,COUNTIF(I$19:$I1340,C1340*10+1))</f>
        <v>8</v>
      </c>
      <c r="K1340" s="20">
        <f t="shared" ca="1" si="127"/>
        <v>0</v>
      </c>
      <c r="L1340" s="23">
        <f t="shared" ca="1" si="128"/>
        <v>77004</v>
      </c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</row>
    <row r="1341" spans="1:44" x14ac:dyDescent="0.2">
      <c r="A1341" s="14">
        <f>Daten!A1341</f>
        <v>50208</v>
      </c>
      <c r="B1341" s="7" t="str">
        <f>Daten!B1341</f>
        <v xml:space="preserve">Oberalm                                           </v>
      </c>
      <c r="C1341" s="14">
        <f t="shared" si="123"/>
        <v>5</v>
      </c>
      <c r="D1341" s="8">
        <f>Daten!E1341</f>
        <v>4355</v>
      </c>
      <c r="E1341" s="9">
        <f>Daten!D1341</f>
        <v>0</v>
      </c>
      <c r="F1341" s="8">
        <f t="shared" si="124"/>
        <v>7020</v>
      </c>
      <c r="H1341" s="25">
        <f t="shared" ca="1" si="125"/>
        <v>44809</v>
      </c>
      <c r="I1341" s="7">
        <f t="shared" ca="1" si="126"/>
        <v>51</v>
      </c>
      <c r="J1341" s="25">
        <f ca="1">IF(I1341=0,0,COUNTIF(I$19:$I1341,C1341*10+1))</f>
        <v>9</v>
      </c>
      <c r="K1341" s="20">
        <f t="shared" ca="1" si="127"/>
        <v>0</v>
      </c>
      <c r="L1341" s="23">
        <f t="shared" ca="1" si="128"/>
        <v>44809</v>
      </c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</row>
    <row r="1342" spans="1:44" x14ac:dyDescent="0.2">
      <c r="A1342" s="14">
        <f>Daten!A1342</f>
        <v>50209</v>
      </c>
      <c r="B1342" s="7" t="str">
        <f>Daten!B1342</f>
        <v xml:space="preserve">Puch bei Hallein                                  </v>
      </c>
      <c r="C1342" s="14">
        <f t="shared" si="123"/>
        <v>5</v>
      </c>
      <c r="D1342" s="8">
        <f>Daten!E1342</f>
        <v>4840</v>
      </c>
      <c r="E1342" s="9">
        <f>Daten!D1342</f>
        <v>0</v>
      </c>
      <c r="F1342" s="8">
        <f t="shared" si="124"/>
        <v>7801.7910447761196</v>
      </c>
      <c r="H1342" s="25">
        <f t="shared" ca="1" si="125"/>
        <v>49800</v>
      </c>
      <c r="I1342" s="7">
        <f t="shared" ca="1" si="126"/>
        <v>51</v>
      </c>
      <c r="J1342" s="25">
        <f ca="1">IF(I1342=0,0,COUNTIF(I$19:$I1342,C1342*10+1))</f>
        <v>10</v>
      </c>
      <c r="K1342" s="20">
        <f t="shared" ca="1" si="127"/>
        <v>0</v>
      </c>
      <c r="L1342" s="23">
        <f t="shared" ca="1" si="128"/>
        <v>49800</v>
      </c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</row>
    <row r="1343" spans="1:44" x14ac:dyDescent="0.2">
      <c r="A1343" s="14">
        <f>Daten!A1343</f>
        <v>50210</v>
      </c>
      <c r="B1343" s="7" t="str">
        <f>Daten!B1343</f>
        <v xml:space="preserve">Rußbach am Paß Gschütt                         </v>
      </c>
      <c r="C1343" s="14">
        <f t="shared" si="123"/>
        <v>5</v>
      </c>
      <c r="D1343" s="8">
        <f>Daten!E1343</f>
        <v>771</v>
      </c>
      <c r="E1343" s="9">
        <f>Daten!D1343</f>
        <v>0</v>
      </c>
      <c r="F1343" s="8">
        <f t="shared" si="124"/>
        <v>1242.8059701492537</v>
      </c>
      <c r="H1343" s="25">
        <f t="shared" ca="1" si="125"/>
        <v>7933</v>
      </c>
      <c r="I1343" s="7">
        <f t="shared" ca="1" si="126"/>
        <v>51</v>
      </c>
      <c r="J1343" s="25">
        <f ca="1">IF(I1343=0,0,COUNTIF(I$19:$I1343,C1343*10+1))</f>
        <v>11</v>
      </c>
      <c r="K1343" s="20">
        <f t="shared" ca="1" si="127"/>
        <v>0</v>
      </c>
      <c r="L1343" s="23">
        <f t="shared" ca="1" si="128"/>
        <v>7933</v>
      </c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</row>
    <row r="1344" spans="1:44" x14ac:dyDescent="0.2">
      <c r="A1344" s="14">
        <f>Daten!A1344</f>
        <v>50211</v>
      </c>
      <c r="B1344" s="7" t="str">
        <f>Daten!B1344</f>
        <v xml:space="preserve">Sankt Koloman                                     </v>
      </c>
      <c r="C1344" s="14">
        <f t="shared" si="123"/>
        <v>5</v>
      </c>
      <c r="D1344" s="8">
        <f>Daten!E1344</f>
        <v>1813</v>
      </c>
      <c r="E1344" s="9">
        <f>Daten!D1344</f>
        <v>0</v>
      </c>
      <c r="F1344" s="8">
        <f t="shared" si="124"/>
        <v>2922.4477611940297</v>
      </c>
      <c r="H1344" s="25">
        <f t="shared" ca="1" si="125"/>
        <v>18654</v>
      </c>
      <c r="I1344" s="7">
        <f t="shared" ca="1" si="126"/>
        <v>51</v>
      </c>
      <c r="J1344" s="25">
        <f ca="1">IF(I1344=0,0,COUNTIF(I$19:$I1344,C1344*10+1))</f>
        <v>12</v>
      </c>
      <c r="K1344" s="20">
        <f t="shared" ca="1" si="127"/>
        <v>0</v>
      </c>
      <c r="L1344" s="23">
        <f t="shared" ca="1" si="128"/>
        <v>18654</v>
      </c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</row>
    <row r="1345" spans="1:44" x14ac:dyDescent="0.2">
      <c r="A1345" s="14">
        <f>Daten!A1345</f>
        <v>50212</v>
      </c>
      <c r="B1345" s="7" t="str">
        <f>Daten!B1345</f>
        <v xml:space="preserve">Scheffau am Tennengebirge                         </v>
      </c>
      <c r="C1345" s="14">
        <f t="shared" si="123"/>
        <v>5</v>
      </c>
      <c r="D1345" s="8">
        <f>Daten!E1345</f>
        <v>1461</v>
      </c>
      <c r="E1345" s="9">
        <f>Daten!D1345</f>
        <v>0</v>
      </c>
      <c r="F1345" s="8">
        <f t="shared" si="124"/>
        <v>2355.0447761194032</v>
      </c>
      <c r="H1345" s="25">
        <f t="shared" ca="1" si="125"/>
        <v>15032</v>
      </c>
      <c r="I1345" s="7">
        <f t="shared" ca="1" si="126"/>
        <v>51</v>
      </c>
      <c r="J1345" s="25">
        <f ca="1">IF(I1345=0,0,COUNTIF(I$19:$I1345,C1345*10+1))</f>
        <v>13</v>
      </c>
      <c r="K1345" s="20">
        <f t="shared" ca="1" si="127"/>
        <v>0</v>
      </c>
      <c r="L1345" s="23">
        <f t="shared" ca="1" si="128"/>
        <v>15032</v>
      </c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</row>
    <row r="1346" spans="1:44" x14ac:dyDescent="0.2">
      <c r="A1346" s="14">
        <f>Daten!A1346</f>
        <v>50213</v>
      </c>
      <c r="B1346" s="7" t="str">
        <f>Daten!B1346</f>
        <v xml:space="preserve">Bad Vigaun                                        </v>
      </c>
      <c r="C1346" s="14">
        <f t="shared" si="123"/>
        <v>5</v>
      </c>
      <c r="D1346" s="8">
        <f>Daten!E1346</f>
        <v>2137</v>
      </c>
      <c r="E1346" s="9">
        <f>Daten!D1346</f>
        <v>0</v>
      </c>
      <c r="F1346" s="8">
        <f t="shared" si="124"/>
        <v>3444.7164179104479</v>
      </c>
      <c r="H1346" s="25">
        <f t="shared" ca="1" si="125"/>
        <v>21988</v>
      </c>
      <c r="I1346" s="7">
        <f t="shared" ca="1" si="126"/>
        <v>51</v>
      </c>
      <c r="J1346" s="25">
        <f ca="1">IF(I1346=0,0,COUNTIF(I$19:$I1346,C1346*10+1))</f>
        <v>14</v>
      </c>
      <c r="K1346" s="20">
        <f t="shared" ca="1" si="127"/>
        <v>0</v>
      </c>
      <c r="L1346" s="23">
        <f t="shared" ca="1" si="128"/>
        <v>21988</v>
      </c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</row>
    <row r="1347" spans="1:44" x14ac:dyDescent="0.2">
      <c r="A1347" s="14">
        <f>Daten!A1347</f>
        <v>50301</v>
      </c>
      <c r="B1347" s="7" t="str">
        <f>Daten!B1347</f>
        <v xml:space="preserve">Anif                                              </v>
      </c>
      <c r="C1347" s="14">
        <f t="shared" si="123"/>
        <v>5</v>
      </c>
      <c r="D1347" s="8">
        <f>Daten!E1347</f>
        <v>4326</v>
      </c>
      <c r="E1347" s="9">
        <f>Daten!D1347</f>
        <v>0</v>
      </c>
      <c r="F1347" s="8">
        <f t="shared" si="124"/>
        <v>6973.2537313432831</v>
      </c>
      <c r="H1347" s="25">
        <f t="shared" ca="1" si="125"/>
        <v>44511</v>
      </c>
      <c r="I1347" s="7">
        <f t="shared" ca="1" si="126"/>
        <v>51</v>
      </c>
      <c r="J1347" s="25">
        <f ca="1">IF(I1347=0,0,COUNTIF(I$19:$I1347,C1347*10+1))</f>
        <v>15</v>
      </c>
      <c r="K1347" s="20">
        <f t="shared" ca="1" si="127"/>
        <v>0</v>
      </c>
      <c r="L1347" s="23">
        <f t="shared" ca="1" si="128"/>
        <v>44511</v>
      </c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</row>
    <row r="1348" spans="1:44" x14ac:dyDescent="0.2">
      <c r="A1348" s="14">
        <f>Daten!A1348</f>
        <v>50302</v>
      </c>
      <c r="B1348" s="7" t="str">
        <f>Daten!B1348</f>
        <v xml:space="preserve">Anthering                                         </v>
      </c>
      <c r="C1348" s="14">
        <f t="shared" si="123"/>
        <v>5</v>
      </c>
      <c r="D1348" s="8">
        <f>Daten!E1348</f>
        <v>3748</v>
      </c>
      <c r="E1348" s="9">
        <f>Daten!D1348</f>
        <v>0</v>
      </c>
      <c r="F1348" s="8">
        <f t="shared" si="124"/>
        <v>6041.5522388059699</v>
      </c>
      <c r="H1348" s="25">
        <f t="shared" ca="1" si="125"/>
        <v>38564</v>
      </c>
      <c r="I1348" s="7">
        <f t="shared" ca="1" si="126"/>
        <v>51</v>
      </c>
      <c r="J1348" s="25">
        <f ca="1">IF(I1348=0,0,COUNTIF(I$19:$I1348,C1348*10+1))</f>
        <v>16</v>
      </c>
      <c r="K1348" s="20">
        <f t="shared" ca="1" si="127"/>
        <v>0</v>
      </c>
      <c r="L1348" s="23">
        <f t="shared" ca="1" si="128"/>
        <v>38564</v>
      </c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</row>
    <row r="1349" spans="1:44" x14ac:dyDescent="0.2">
      <c r="A1349" s="14">
        <f>Daten!A1349</f>
        <v>50303</v>
      </c>
      <c r="B1349" s="7" t="str">
        <f>Daten!B1349</f>
        <v xml:space="preserve">Bergheim                                          </v>
      </c>
      <c r="C1349" s="14">
        <f t="shared" si="123"/>
        <v>5</v>
      </c>
      <c r="D1349" s="8">
        <f>Daten!E1349</f>
        <v>5918</v>
      </c>
      <c r="E1349" s="9">
        <f>Daten!D1349</f>
        <v>0</v>
      </c>
      <c r="F1349" s="8">
        <f t="shared" si="124"/>
        <v>9539.4626865671635</v>
      </c>
      <c r="H1349" s="25">
        <f t="shared" ca="1" si="125"/>
        <v>60891</v>
      </c>
      <c r="I1349" s="7">
        <f t="shared" ca="1" si="126"/>
        <v>51</v>
      </c>
      <c r="J1349" s="25">
        <f ca="1">IF(I1349=0,0,COUNTIF(I$19:$I1349,C1349*10+1))</f>
        <v>17</v>
      </c>
      <c r="K1349" s="20">
        <f t="shared" ca="1" si="127"/>
        <v>0</v>
      </c>
      <c r="L1349" s="23">
        <f t="shared" ca="1" si="128"/>
        <v>60891</v>
      </c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</row>
    <row r="1350" spans="1:44" x14ac:dyDescent="0.2">
      <c r="A1350" s="14">
        <f>Daten!A1350</f>
        <v>50304</v>
      </c>
      <c r="B1350" s="7" t="str">
        <f>Daten!B1350</f>
        <v xml:space="preserve">Berndorf bei Salzburg                             </v>
      </c>
      <c r="C1350" s="14">
        <f t="shared" si="123"/>
        <v>5</v>
      </c>
      <c r="D1350" s="8">
        <f>Daten!E1350</f>
        <v>1757</v>
      </c>
      <c r="E1350" s="9">
        <f>Daten!D1350</f>
        <v>0</v>
      </c>
      <c r="F1350" s="8">
        <f t="shared" si="124"/>
        <v>2832.1791044776119</v>
      </c>
      <c r="H1350" s="25">
        <f t="shared" ca="1" si="125"/>
        <v>18078</v>
      </c>
      <c r="I1350" s="7">
        <f t="shared" ca="1" si="126"/>
        <v>51</v>
      </c>
      <c r="J1350" s="25">
        <f ca="1">IF(I1350=0,0,COUNTIF(I$19:$I1350,C1350*10+1))</f>
        <v>18</v>
      </c>
      <c r="K1350" s="20">
        <f t="shared" ca="1" si="127"/>
        <v>0</v>
      </c>
      <c r="L1350" s="23">
        <f t="shared" ca="1" si="128"/>
        <v>18078</v>
      </c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</row>
    <row r="1351" spans="1:44" x14ac:dyDescent="0.2">
      <c r="A1351" s="14">
        <f>Daten!A1351</f>
        <v>50305</v>
      </c>
      <c r="B1351" s="7" t="str">
        <f>Daten!B1351</f>
        <v xml:space="preserve">Bürmoos                                          </v>
      </c>
      <c r="C1351" s="14">
        <f t="shared" si="123"/>
        <v>5</v>
      </c>
      <c r="D1351" s="8">
        <f>Daten!E1351</f>
        <v>4986</v>
      </c>
      <c r="E1351" s="9">
        <f>Daten!D1351</f>
        <v>0</v>
      </c>
      <c r="F1351" s="8">
        <f t="shared" si="124"/>
        <v>8037.1343283582091</v>
      </c>
      <c r="H1351" s="25">
        <f t="shared" ca="1" si="125"/>
        <v>51302</v>
      </c>
      <c r="I1351" s="7">
        <f t="shared" ca="1" si="126"/>
        <v>51</v>
      </c>
      <c r="J1351" s="25">
        <f ca="1">IF(I1351=0,0,COUNTIF(I$19:$I1351,C1351*10+1))</f>
        <v>19</v>
      </c>
      <c r="K1351" s="20">
        <f t="shared" ca="1" si="127"/>
        <v>0</v>
      </c>
      <c r="L1351" s="23">
        <f t="shared" ca="1" si="128"/>
        <v>51302</v>
      </c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</row>
    <row r="1352" spans="1:44" x14ac:dyDescent="0.2">
      <c r="A1352" s="14">
        <f>Daten!A1352</f>
        <v>50306</v>
      </c>
      <c r="B1352" s="7" t="str">
        <f>Daten!B1352</f>
        <v xml:space="preserve">Dorfbeuern                                        </v>
      </c>
      <c r="C1352" s="14">
        <f t="shared" si="123"/>
        <v>5</v>
      </c>
      <c r="D1352" s="8">
        <f>Daten!E1352</f>
        <v>1635</v>
      </c>
      <c r="E1352" s="9">
        <f>Daten!D1352</f>
        <v>0</v>
      </c>
      <c r="F1352" s="8">
        <f t="shared" si="124"/>
        <v>2635.5223880597014</v>
      </c>
      <c r="H1352" s="25">
        <f t="shared" ca="1" si="125"/>
        <v>16823</v>
      </c>
      <c r="I1352" s="7">
        <f t="shared" ca="1" si="126"/>
        <v>51</v>
      </c>
      <c r="J1352" s="25">
        <f ca="1">IF(I1352=0,0,COUNTIF(I$19:$I1352,C1352*10+1))</f>
        <v>20</v>
      </c>
      <c r="K1352" s="20">
        <f t="shared" ca="1" si="127"/>
        <v>0</v>
      </c>
      <c r="L1352" s="23">
        <f t="shared" ca="1" si="128"/>
        <v>16823</v>
      </c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</row>
    <row r="1353" spans="1:44" x14ac:dyDescent="0.2">
      <c r="A1353" s="14">
        <f>Daten!A1353</f>
        <v>50307</v>
      </c>
      <c r="B1353" s="7" t="str">
        <f>Daten!B1353</f>
        <v xml:space="preserve">Ebenau                                            </v>
      </c>
      <c r="C1353" s="14">
        <f t="shared" si="123"/>
        <v>5</v>
      </c>
      <c r="D1353" s="8">
        <f>Daten!E1353</f>
        <v>1448</v>
      </c>
      <c r="E1353" s="9">
        <f>Daten!D1353</f>
        <v>0</v>
      </c>
      <c r="F1353" s="8">
        <f t="shared" si="124"/>
        <v>2334.0895522388059</v>
      </c>
      <c r="H1353" s="25">
        <f t="shared" ca="1" si="125"/>
        <v>14899</v>
      </c>
      <c r="I1353" s="7">
        <f t="shared" ca="1" si="126"/>
        <v>51</v>
      </c>
      <c r="J1353" s="25">
        <f ca="1">IF(I1353=0,0,COUNTIF(I$19:$I1353,C1353*10+1))</f>
        <v>21</v>
      </c>
      <c r="K1353" s="20">
        <f t="shared" ca="1" si="127"/>
        <v>0</v>
      </c>
      <c r="L1353" s="23">
        <f t="shared" ca="1" si="128"/>
        <v>14899</v>
      </c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</row>
    <row r="1354" spans="1:44" x14ac:dyDescent="0.2">
      <c r="A1354" s="14">
        <f>Daten!A1354</f>
        <v>50308</v>
      </c>
      <c r="B1354" s="7" t="str">
        <f>Daten!B1354</f>
        <v xml:space="preserve">Elixhausen                                        </v>
      </c>
      <c r="C1354" s="14">
        <f t="shared" si="123"/>
        <v>5</v>
      </c>
      <c r="D1354" s="8">
        <f>Daten!E1354</f>
        <v>3123</v>
      </c>
      <c r="E1354" s="9">
        <f>Daten!D1354</f>
        <v>0</v>
      </c>
      <c r="F1354" s="8">
        <f t="shared" si="124"/>
        <v>5034.0895522388064</v>
      </c>
      <c r="H1354" s="25">
        <f t="shared" ca="1" si="125"/>
        <v>32133</v>
      </c>
      <c r="I1354" s="7">
        <f t="shared" ca="1" si="126"/>
        <v>51</v>
      </c>
      <c r="J1354" s="25">
        <f ca="1">IF(I1354=0,0,COUNTIF(I$19:$I1354,C1354*10+1))</f>
        <v>22</v>
      </c>
      <c r="K1354" s="20">
        <f t="shared" ca="1" si="127"/>
        <v>0</v>
      </c>
      <c r="L1354" s="23">
        <f t="shared" ca="1" si="128"/>
        <v>32133</v>
      </c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</row>
    <row r="1355" spans="1:44" x14ac:dyDescent="0.2">
      <c r="A1355" s="14">
        <f>Daten!A1355</f>
        <v>50309</v>
      </c>
      <c r="B1355" s="7" t="str">
        <f>Daten!B1355</f>
        <v xml:space="preserve">Elsbethen                                         </v>
      </c>
      <c r="C1355" s="14">
        <f t="shared" si="123"/>
        <v>5</v>
      </c>
      <c r="D1355" s="8">
        <f>Daten!E1355</f>
        <v>5451</v>
      </c>
      <c r="E1355" s="9">
        <f>Daten!D1355</f>
        <v>0</v>
      </c>
      <c r="F1355" s="8">
        <f t="shared" si="124"/>
        <v>8786.686567164179</v>
      </c>
      <c r="H1355" s="25">
        <f t="shared" ca="1" si="125"/>
        <v>56086</v>
      </c>
      <c r="I1355" s="7">
        <f t="shared" ca="1" si="126"/>
        <v>51</v>
      </c>
      <c r="J1355" s="25">
        <f ca="1">IF(I1355=0,0,COUNTIF(I$19:$I1355,C1355*10+1))</f>
        <v>23</v>
      </c>
      <c r="K1355" s="20">
        <f t="shared" ca="1" si="127"/>
        <v>0</v>
      </c>
      <c r="L1355" s="23">
        <f t="shared" ca="1" si="128"/>
        <v>56086</v>
      </c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</row>
    <row r="1356" spans="1:44" x14ac:dyDescent="0.2">
      <c r="A1356" s="14">
        <f>Daten!A1356</f>
        <v>50310</v>
      </c>
      <c r="B1356" s="7" t="str">
        <f>Daten!B1356</f>
        <v xml:space="preserve">Eugendorf                                         </v>
      </c>
      <c r="C1356" s="14">
        <f t="shared" si="123"/>
        <v>5</v>
      </c>
      <c r="D1356" s="8">
        <f>Daten!E1356</f>
        <v>7225</v>
      </c>
      <c r="E1356" s="9">
        <f>Daten!D1356</f>
        <v>0</v>
      </c>
      <c r="F1356" s="8">
        <f t="shared" si="124"/>
        <v>11646.268656716418</v>
      </c>
      <c r="H1356" s="25">
        <f t="shared" ca="1" si="125"/>
        <v>74339</v>
      </c>
      <c r="I1356" s="7">
        <f t="shared" ca="1" si="126"/>
        <v>51</v>
      </c>
      <c r="J1356" s="25">
        <f ca="1">IF(I1356=0,0,COUNTIF(I$19:$I1356,C1356*10+1))</f>
        <v>24</v>
      </c>
      <c r="K1356" s="20">
        <f t="shared" ca="1" si="127"/>
        <v>0</v>
      </c>
      <c r="L1356" s="23">
        <f t="shared" ca="1" si="128"/>
        <v>74339</v>
      </c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</row>
    <row r="1357" spans="1:44" x14ac:dyDescent="0.2">
      <c r="A1357" s="14">
        <f>Daten!A1357</f>
        <v>50311</v>
      </c>
      <c r="B1357" s="7" t="str">
        <f>Daten!B1357</f>
        <v xml:space="preserve">Faistenau                                         </v>
      </c>
      <c r="C1357" s="14">
        <f t="shared" si="123"/>
        <v>5</v>
      </c>
      <c r="D1357" s="8">
        <f>Daten!E1357</f>
        <v>3117</v>
      </c>
      <c r="E1357" s="9">
        <f>Daten!D1357</f>
        <v>0</v>
      </c>
      <c r="F1357" s="8">
        <f t="shared" si="124"/>
        <v>5024.4179104477607</v>
      </c>
      <c r="H1357" s="25">
        <f t="shared" ca="1" si="125"/>
        <v>32071</v>
      </c>
      <c r="I1357" s="7">
        <f t="shared" ca="1" si="126"/>
        <v>51</v>
      </c>
      <c r="J1357" s="25">
        <f ca="1">IF(I1357=0,0,COUNTIF(I$19:$I1357,C1357*10+1))</f>
        <v>25</v>
      </c>
      <c r="K1357" s="20">
        <f t="shared" ca="1" si="127"/>
        <v>0</v>
      </c>
      <c r="L1357" s="23">
        <f t="shared" ca="1" si="128"/>
        <v>32071</v>
      </c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</row>
    <row r="1358" spans="1:44" x14ac:dyDescent="0.2">
      <c r="A1358" s="14">
        <f>Daten!A1358</f>
        <v>50312</v>
      </c>
      <c r="B1358" s="7" t="str">
        <f>Daten!B1358</f>
        <v xml:space="preserve">Fuschl am See                                     </v>
      </c>
      <c r="C1358" s="14">
        <f t="shared" si="123"/>
        <v>5</v>
      </c>
      <c r="D1358" s="8">
        <f>Daten!E1358</f>
        <v>1710</v>
      </c>
      <c r="E1358" s="9">
        <f>Daten!D1358</f>
        <v>0</v>
      </c>
      <c r="F1358" s="8">
        <f t="shared" si="124"/>
        <v>2756.4179104477612</v>
      </c>
      <c r="H1358" s="25">
        <f t="shared" ca="1" si="125"/>
        <v>17594</v>
      </c>
      <c r="I1358" s="7">
        <f t="shared" ca="1" si="126"/>
        <v>51</v>
      </c>
      <c r="J1358" s="25">
        <f ca="1">IF(I1358=0,0,COUNTIF(I$19:$I1358,C1358*10+1))</f>
        <v>26</v>
      </c>
      <c r="K1358" s="20">
        <f t="shared" ca="1" si="127"/>
        <v>0</v>
      </c>
      <c r="L1358" s="23">
        <f t="shared" ca="1" si="128"/>
        <v>17594</v>
      </c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</row>
    <row r="1359" spans="1:44" x14ac:dyDescent="0.2">
      <c r="A1359" s="14">
        <f>Daten!A1359</f>
        <v>50313</v>
      </c>
      <c r="B1359" s="7" t="str">
        <f>Daten!B1359</f>
        <v xml:space="preserve">Göming                                           </v>
      </c>
      <c r="C1359" s="14">
        <f t="shared" si="123"/>
        <v>5</v>
      </c>
      <c r="D1359" s="8">
        <f>Daten!E1359</f>
        <v>773</v>
      </c>
      <c r="E1359" s="9">
        <f>Daten!D1359</f>
        <v>0</v>
      </c>
      <c r="F1359" s="8">
        <f t="shared" si="124"/>
        <v>1246.0298507462687</v>
      </c>
      <c r="H1359" s="25">
        <f t="shared" ca="1" si="125"/>
        <v>7954</v>
      </c>
      <c r="I1359" s="7">
        <f t="shared" ca="1" si="126"/>
        <v>51</v>
      </c>
      <c r="J1359" s="25">
        <f ca="1">IF(I1359=0,0,COUNTIF(I$19:$I1359,C1359*10+1))</f>
        <v>27</v>
      </c>
      <c r="K1359" s="20">
        <f t="shared" ca="1" si="127"/>
        <v>0</v>
      </c>
      <c r="L1359" s="23">
        <f t="shared" ca="1" si="128"/>
        <v>7954</v>
      </c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</row>
    <row r="1360" spans="1:44" x14ac:dyDescent="0.2">
      <c r="A1360" s="14">
        <f>Daten!A1360</f>
        <v>50314</v>
      </c>
      <c r="B1360" s="7" t="str">
        <f>Daten!B1360</f>
        <v xml:space="preserve">Grödig                                           </v>
      </c>
      <c r="C1360" s="14">
        <f t="shared" si="123"/>
        <v>5</v>
      </c>
      <c r="D1360" s="8">
        <f>Daten!E1360</f>
        <v>7437</v>
      </c>
      <c r="E1360" s="9">
        <f>Daten!D1360</f>
        <v>0</v>
      </c>
      <c r="F1360" s="8">
        <f t="shared" si="124"/>
        <v>11988</v>
      </c>
      <c r="H1360" s="25">
        <f t="shared" ca="1" si="125"/>
        <v>76521</v>
      </c>
      <c r="I1360" s="7">
        <f t="shared" ca="1" si="126"/>
        <v>51</v>
      </c>
      <c r="J1360" s="25">
        <f ca="1">IF(I1360=0,0,COUNTIF(I$19:$I1360,C1360*10+1))</f>
        <v>28</v>
      </c>
      <c r="K1360" s="20">
        <f t="shared" ca="1" si="127"/>
        <v>0</v>
      </c>
      <c r="L1360" s="23">
        <f t="shared" ca="1" si="128"/>
        <v>76521</v>
      </c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</row>
    <row r="1361" spans="1:44" x14ac:dyDescent="0.2">
      <c r="A1361" s="14">
        <f>Daten!A1361</f>
        <v>50315</v>
      </c>
      <c r="B1361" s="7" t="str">
        <f>Daten!B1361</f>
        <v xml:space="preserve">Großgmain                                        </v>
      </c>
      <c r="C1361" s="14">
        <f t="shared" si="123"/>
        <v>5</v>
      </c>
      <c r="D1361" s="8">
        <f>Daten!E1361</f>
        <v>2674</v>
      </c>
      <c r="E1361" s="9">
        <f>Daten!D1361</f>
        <v>0</v>
      </c>
      <c r="F1361" s="8">
        <f t="shared" si="124"/>
        <v>4310.3283582089553</v>
      </c>
      <c r="H1361" s="25">
        <f t="shared" ca="1" si="125"/>
        <v>27513</v>
      </c>
      <c r="I1361" s="7">
        <f t="shared" ca="1" si="126"/>
        <v>51</v>
      </c>
      <c r="J1361" s="25">
        <f ca="1">IF(I1361=0,0,COUNTIF(I$19:$I1361,C1361*10+1))</f>
        <v>29</v>
      </c>
      <c r="K1361" s="20">
        <f t="shared" ca="1" si="127"/>
        <v>0</v>
      </c>
      <c r="L1361" s="23">
        <f t="shared" ca="1" si="128"/>
        <v>27513</v>
      </c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</row>
    <row r="1362" spans="1:44" x14ac:dyDescent="0.2">
      <c r="A1362" s="14">
        <f>Daten!A1362</f>
        <v>50316</v>
      </c>
      <c r="B1362" s="7" t="str">
        <f>Daten!B1362</f>
        <v xml:space="preserve">Hallwang                                          </v>
      </c>
      <c r="C1362" s="14">
        <f t="shared" si="123"/>
        <v>5</v>
      </c>
      <c r="D1362" s="8">
        <f>Daten!E1362</f>
        <v>4240</v>
      </c>
      <c r="E1362" s="9">
        <f>Daten!D1362</f>
        <v>0</v>
      </c>
      <c r="F1362" s="8">
        <f t="shared" si="124"/>
        <v>6834.626865671642</v>
      </c>
      <c r="H1362" s="25">
        <f t="shared" ca="1" si="125"/>
        <v>43626</v>
      </c>
      <c r="I1362" s="7">
        <f t="shared" ca="1" si="126"/>
        <v>51</v>
      </c>
      <c r="J1362" s="25">
        <f ca="1">IF(I1362=0,0,COUNTIF(I$19:$I1362,C1362*10+1))</f>
        <v>30</v>
      </c>
      <c r="K1362" s="20">
        <f t="shared" ca="1" si="127"/>
        <v>0</v>
      </c>
      <c r="L1362" s="23">
        <f t="shared" ca="1" si="128"/>
        <v>43626</v>
      </c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</row>
    <row r="1363" spans="1:44" x14ac:dyDescent="0.2">
      <c r="A1363" s="14">
        <f>Daten!A1363</f>
        <v>50317</v>
      </c>
      <c r="B1363" s="7" t="str">
        <f>Daten!B1363</f>
        <v xml:space="preserve">Henndorf am Wallersee                             </v>
      </c>
      <c r="C1363" s="14">
        <f t="shared" ref="C1363:C1426" si="129">INT(A1363/10000)</f>
        <v>5</v>
      </c>
      <c r="D1363" s="8">
        <f>Daten!E1363</f>
        <v>5150</v>
      </c>
      <c r="E1363" s="9">
        <f>Daten!D1363</f>
        <v>0</v>
      </c>
      <c r="F1363" s="8">
        <f t="shared" ref="F1363:F1426" si="130">IF(AND(E1363=1,D1363&lt;=20000),D1363*2,IF(D1363&lt;=10000,D1363*(1+41/67),IF(D1363&lt;=20000,D1363*(1+2/3),IF(D1363&lt;=50000,D1363*(2),D1363*(2+1/3))))+IF(AND(D1363&gt;9000,D1363&lt;=10000),(D1363-9000)*(110/201),0)+IF(AND(D1363&gt;18000,D1363&lt;=20000),(D1363-18000)*(3+1/3),0)+IF(AND(D1363&gt;45000,D1363&lt;=50000),(D1363-45000)*(3+1/3),0))</f>
        <v>8301.492537313432</v>
      </c>
      <c r="H1363" s="25">
        <f t="shared" ref="H1363:H1426" ca="1" si="131">ROUND(OFFSET($G$6,C1363,0)/OFFSET($F$6,C1363,0)*F1363,0)</f>
        <v>52989</v>
      </c>
      <c r="I1363" s="7">
        <f t="shared" ref="I1363:I1426" ca="1" si="132">IF(H1363&gt;0,C1363*10+1,0)</f>
        <v>51</v>
      </c>
      <c r="J1363" s="25">
        <f ca="1">IF(I1363=0,0,COUNTIF(I$19:$I1363,C1363*10+1))</f>
        <v>31</v>
      </c>
      <c r="K1363" s="20">
        <f t="shared" ref="K1363:K1426" ca="1" si="133">IF(J1363=1,OFFSET($G$6,C1363,0)-OFFSET($H$6,C1363,0),0)</f>
        <v>0</v>
      </c>
      <c r="L1363" s="23">
        <f t="shared" ref="L1363:L1426" ca="1" si="134">H1363+K1363</f>
        <v>52989</v>
      </c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</row>
    <row r="1364" spans="1:44" x14ac:dyDescent="0.2">
      <c r="A1364" s="14">
        <f>Daten!A1364</f>
        <v>50318</v>
      </c>
      <c r="B1364" s="7" t="str">
        <f>Daten!B1364</f>
        <v xml:space="preserve">Hintersee                                         </v>
      </c>
      <c r="C1364" s="14">
        <f t="shared" si="129"/>
        <v>5</v>
      </c>
      <c r="D1364" s="8">
        <f>Daten!E1364</f>
        <v>483</v>
      </c>
      <c r="E1364" s="9">
        <f>Daten!D1364</f>
        <v>0</v>
      </c>
      <c r="F1364" s="8">
        <f t="shared" si="130"/>
        <v>778.56716417910445</v>
      </c>
      <c r="H1364" s="25">
        <f t="shared" ca="1" si="131"/>
        <v>4970</v>
      </c>
      <c r="I1364" s="7">
        <f t="shared" ca="1" si="132"/>
        <v>51</v>
      </c>
      <c r="J1364" s="25">
        <f ca="1">IF(I1364=0,0,COUNTIF(I$19:$I1364,C1364*10+1))</f>
        <v>32</v>
      </c>
      <c r="K1364" s="20">
        <f t="shared" ca="1" si="133"/>
        <v>0</v>
      </c>
      <c r="L1364" s="23">
        <f t="shared" ca="1" si="134"/>
        <v>4970</v>
      </c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</row>
    <row r="1365" spans="1:44" x14ac:dyDescent="0.2">
      <c r="A1365" s="14">
        <f>Daten!A1365</f>
        <v>50319</v>
      </c>
      <c r="B1365" s="7" t="str">
        <f>Daten!B1365</f>
        <v xml:space="preserve">Hof bei Salzburg                                  </v>
      </c>
      <c r="C1365" s="14">
        <f t="shared" si="129"/>
        <v>5</v>
      </c>
      <c r="D1365" s="8">
        <f>Daten!E1365</f>
        <v>3629</v>
      </c>
      <c r="E1365" s="9">
        <f>Daten!D1365</f>
        <v>0</v>
      </c>
      <c r="F1365" s="8">
        <f t="shared" si="130"/>
        <v>5849.7313432835817</v>
      </c>
      <c r="H1365" s="25">
        <f t="shared" ca="1" si="131"/>
        <v>37339</v>
      </c>
      <c r="I1365" s="7">
        <f t="shared" ca="1" si="132"/>
        <v>51</v>
      </c>
      <c r="J1365" s="25">
        <f ca="1">IF(I1365=0,0,COUNTIF(I$19:$I1365,C1365*10+1))</f>
        <v>33</v>
      </c>
      <c r="K1365" s="20">
        <f t="shared" ca="1" si="133"/>
        <v>0</v>
      </c>
      <c r="L1365" s="23">
        <f t="shared" ca="1" si="134"/>
        <v>37339</v>
      </c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</row>
    <row r="1366" spans="1:44" x14ac:dyDescent="0.2">
      <c r="A1366" s="14">
        <f>Daten!A1366</f>
        <v>50320</v>
      </c>
      <c r="B1366" s="7" t="str">
        <f>Daten!B1366</f>
        <v xml:space="preserve">Köstendorf                                       </v>
      </c>
      <c r="C1366" s="14">
        <f t="shared" si="129"/>
        <v>5</v>
      </c>
      <c r="D1366" s="8">
        <f>Daten!E1366</f>
        <v>2730</v>
      </c>
      <c r="E1366" s="9">
        <f>Daten!D1366</f>
        <v>0</v>
      </c>
      <c r="F1366" s="8">
        <f t="shared" si="130"/>
        <v>4400.5970149253735</v>
      </c>
      <c r="H1366" s="25">
        <f t="shared" ca="1" si="131"/>
        <v>28089</v>
      </c>
      <c r="I1366" s="7">
        <f t="shared" ca="1" si="132"/>
        <v>51</v>
      </c>
      <c r="J1366" s="25">
        <f ca="1">IF(I1366=0,0,COUNTIF(I$19:$I1366,C1366*10+1))</f>
        <v>34</v>
      </c>
      <c r="K1366" s="20">
        <f t="shared" ca="1" si="133"/>
        <v>0</v>
      </c>
      <c r="L1366" s="23">
        <f t="shared" ca="1" si="134"/>
        <v>28089</v>
      </c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</row>
    <row r="1367" spans="1:44" x14ac:dyDescent="0.2">
      <c r="A1367" s="14">
        <f>Daten!A1367</f>
        <v>50321</v>
      </c>
      <c r="B1367" s="7" t="str">
        <f>Daten!B1367</f>
        <v xml:space="preserve">Koppl                                             </v>
      </c>
      <c r="C1367" s="14">
        <f t="shared" si="129"/>
        <v>5</v>
      </c>
      <c r="D1367" s="8">
        <f>Daten!E1367</f>
        <v>3693</v>
      </c>
      <c r="E1367" s="9">
        <f>Daten!D1367</f>
        <v>0</v>
      </c>
      <c r="F1367" s="8">
        <f t="shared" si="130"/>
        <v>5952.8955223880594</v>
      </c>
      <c r="H1367" s="25">
        <f t="shared" ca="1" si="131"/>
        <v>37998</v>
      </c>
      <c r="I1367" s="7">
        <f t="shared" ca="1" si="132"/>
        <v>51</v>
      </c>
      <c r="J1367" s="25">
        <f ca="1">IF(I1367=0,0,COUNTIF(I$19:$I1367,C1367*10+1))</f>
        <v>35</v>
      </c>
      <c r="K1367" s="20">
        <f t="shared" ca="1" si="133"/>
        <v>0</v>
      </c>
      <c r="L1367" s="23">
        <f t="shared" ca="1" si="134"/>
        <v>37998</v>
      </c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</row>
    <row r="1368" spans="1:44" x14ac:dyDescent="0.2">
      <c r="A1368" s="14">
        <f>Daten!A1368</f>
        <v>50322</v>
      </c>
      <c r="B1368" s="7" t="str">
        <f>Daten!B1368</f>
        <v xml:space="preserve">Lamprechtshausen                                  </v>
      </c>
      <c r="C1368" s="14">
        <f t="shared" si="129"/>
        <v>5</v>
      </c>
      <c r="D1368" s="8">
        <f>Daten!E1368</f>
        <v>4096</v>
      </c>
      <c r="E1368" s="9">
        <f>Daten!D1368</f>
        <v>0</v>
      </c>
      <c r="F1368" s="8">
        <f t="shared" si="130"/>
        <v>6602.5074626865671</v>
      </c>
      <c r="H1368" s="25">
        <f t="shared" ca="1" si="131"/>
        <v>42144</v>
      </c>
      <c r="I1368" s="7">
        <f t="shared" ca="1" si="132"/>
        <v>51</v>
      </c>
      <c r="J1368" s="25">
        <f ca="1">IF(I1368=0,0,COUNTIF(I$19:$I1368,C1368*10+1))</f>
        <v>36</v>
      </c>
      <c r="K1368" s="20">
        <f t="shared" ca="1" si="133"/>
        <v>0</v>
      </c>
      <c r="L1368" s="23">
        <f t="shared" ca="1" si="134"/>
        <v>42144</v>
      </c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</row>
    <row r="1369" spans="1:44" x14ac:dyDescent="0.2">
      <c r="A1369" s="14">
        <f>Daten!A1369</f>
        <v>50323</v>
      </c>
      <c r="B1369" s="7" t="str">
        <f>Daten!B1369</f>
        <v xml:space="preserve">Mattsee                                           </v>
      </c>
      <c r="C1369" s="14">
        <f t="shared" si="129"/>
        <v>5</v>
      </c>
      <c r="D1369" s="8">
        <f>Daten!E1369</f>
        <v>3520</v>
      </c>
      <c r="E1369" s="9">
        <f>Daten!D1369</f>
        <v>0</v>
      </c>
      <c r="F1369" s="8">
        <f t="shared" si="130"/>
        <v>5674.0298507462685</v>
      </c>
      <c r="H1369" s="25">
        <f t="shared" ca="1" si="131"/>
        <v>36218</v>
      </c>
      <c r="I1369" s="7">
        <f t="shared" ca="1" si="132"/>
        <v>51</v>
      </c>
      <c r="J1369" s="25">
        <f ca="1">IF(I1369=0,0,COUNTIF(I$19:$I1369,C1369*10+1))</f>
        <v>37</v>
      </c>
      <c r="K1369" s="20">
        <f t="shared" ca="1" si="133"/>
        <v>0</v>
      </c>
      <c r="L1369" s="23">
        <f t="shared" ca="1" si="134"/>
        <v>36218</v>
      </c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</row>
    <row r="1370" spans="1:44" x14ac:dyDescent="0.2">
      <c r="A1370" s="14">
        <f>Daten!A1370</f>
        <v>50324</v>
      </c>
      <c r="B1370" s="7" t="str">
        <f>Daten!B1370</f>
        <v xml:space="preserve">Neumarkt am Wallersee                             </v>
      </c>
      <c r="C1370" s="14">
        <f t="shared" si="129"/>
        <v>5</v>
      </c>
      <c r="D1370" s="8">
        <f>Daten!E1370</f>
        <v>6596</v>
      </c>
      <c r="E1370" s="9">
        <f>Daten!D1370</f>
        <v>0</v>
      </c>
      <c r="F1370" s="8">
        <f t="shared" si="130"/>
        <v>10632.358208955224</v>
      </c>
      <c r="H1370" s="25">
        <f t="shared" ca="1" si="131"/>
        <v>67867</v>
      </c>
      <c r="I1370" s="7">
        <f t="shared" ca="1" si="132"/>
        <v>51</v>
      </c>
      <c r="J1370" s="25">
        <f ca="1">IF(I1370=0,0,COUNTIF(I$19:$I1370,C1370*10+1))</f>
        <v>38</v>
      </c>
      <c r="K1370" s="20">
        <f t="shared" ca="1" si="133"/>
        <v>0</v>
      </c>
      <c r="L1370" s="23">
        <f t="shared" ca="1" si="134"/>
        <v>67867</v>
      </c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</row>
    <row r="1371" spans="1:44" x14ac:dyDescent="0.2">
      <c r="A1371" s="14">
        <f>Daten!A1371</f>
        <v>50325</v>
      </c>
      <c r="B1371" s="7" t="str">
        <f>Daten!B1371</f>
        <v xml:space="preserve">Nußdorf am Haunsberg                             </v>
      </c>
      <c r="C1371" s="14">
        <f t="shared" si="129"/>
        <v>5</v>
      </c>
      <c r="D1371" s="8">
        <f>Daten!E1371</f>
        <v>2510</v>
      </c>
      <c r="E1371" s="9">
        <f>Daten!D1371</f>
        <v>0</v>
      </c>
      <c r="F1371" s="8">
        <f t="shared" si="130"/>
        <v>4045.9701492537315</v>
      </c>
      <c r="H1371" s="25">
        <f t="shared" ca="1" si="131"/>
        <v>25826</v>
      </c>
      <c r="I1371" s="7">
        <f t="shared" ca="1" si="132"/>
        <v>51</v>
      </c>
      <c r="J1371" s="25">
        <f ca="1">IF(I1371=0,0,COUNTIF(I$19:$I1371,C1371*10+1))</f>
        <v>39</v>
      </c>
      <c r="K1371" s="20">
        <f t="shared" ca="1" si="133"/>
        <v>0</v>
      </c>
      <c r="L1371" s="23">
        <f t="shared" ca="1" si="134"/>
        <v>25826</v>
      </c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</row>
    <row r="1372" spans="1:44" x14ac:dyDescent="0.2">
      <c r="A1372" s="14">
        <f>Daten!A1372</f>
        <v>50326</v>
      </c>
      <c r="B1372" s="7" t="str">
        <f>Daten!B1372</f>
        <v xml:space="preserve">Oberndorf bei Salzburg                            </v>
      </c>
      <c r="C1372" s="14">
        <f t="shared" si="129"/>
        <v>5</v>
      </c>
      <c r="D1372" s="8">
        <f>Daten!E1372</f>
        <v>6098</v>
      </c>
      <c r="E1372" s="9">
        <f>Daten!D1372</f>
        <v>0</v>
      </c>
      <c r="F1372" s="8">
        <f t="shared" si="130"/>
        <v>9829.6119402985078</v>
      </c>
      <c r="H1372" s="25">
        <f t="shared" ca="1" si="131"/>
        <v>62743</v>
      </c>
      <c r="I1372" s="7">
        <f t="shared" ca="1" si="132"/>
        <v>51</v>
      </c>
      <c r="J1372" s="25">
        <f ca="1">IF(I1372=0,0,COUNTIF(I$19:$I1372,C1372*10+1))</f>
        <v>40</v>
      </c>
      <c r="K1372" s="20">
        <f t="shared" ca="1" si="133"/>
        <v>0</v>
      </c>
      <c r="L1372" s="23">
        <f t="shared" ca="1" si="134"/>
        <v>62743</v>
      </c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</row>
    <row r="1373" spans="1:44" x14ac:dyDescent="0.2">
      <c r="A1373" s="14">
        <f>Daten!A1373</f>
        <v>50327</v>
      </c>
      <c r="B1373" s="7" t="str">
        <f>Daten!B1373</f>
        <v xml:space="preserve">Obertrum am See                                   </v>
      </c>
      <c r="C1373" s="14">
        <f t="shared" si="129"/>
        <v>5</v>
      </c>
      <c r="D1373" s="8">
        <f>Daten!E1373</f>
        <v>5018</v>
      </c>
      <c r="E1373" s="9">
        <f>Daten!D1373</f>
        <v>0</v>
      </c>
      <c r="F1373" s="8">
        <f t="shared" si="130"/>
        <v>8088.7164179104475</v>
      </c>
      <c r="H1373" s="25">
        <f t="shared" ca="1" si="131"/>
        <v>51631</v>
      </c>
      <c r="I1373" s="7">
        <f t="shared" ca="1" si="132"/>
        <v>51</v>
      </c>
      <c r="J1373" s="25">
        <f ca="1">IF(I1373=0,0,COUNTIF(I$19:$I1373,C1373*10+1))</f>
        <v>41</v>
      </c>
      <c r="K1373" s="20">
        <f t="shared" ca="1" si="133"/>
        <v>0</v>
      </c>
      <c r="L1373" s="23">
        <f t="shared" ca="1" si="134"/>
        <v>51631</v>
      </c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</row>
    <row r="1374" spans="1:44" x14ac:dyDescent="0.2">
      <c r="A1374" s="14">
        <f>Daten!A1374</f>
        <v>50328</v>
      </c>
      <c r="B1374" s="7" t="str">
        <f>Daten!B1374</f>
        <v xml:space="preserve">Plainfeld                                         </v>
      </c>
      <c r="C1374" s="14">
        <f t="shared" si="129"/>
        <v>5</v>
      </c>
      <c r="D1374" s="8">
        <f>Daten!E1374</f>
        <v>1298</v>
      </c>
      <c r="E1374" s="9">
        <f>Daten!D1374</f>
        <v>0</v>
      </c>
      <c r="F1374" s="8">
        <f t="shared" si="130"/>
        <v>2092.2985074626868</v>
      </c>
      <c r="H1374" s="25">
        <f t="shared" ca="1" si="131"/>
        <v>13355</v>
      </c>
      <c r="I1374" s="7">
        <f t="shared" ca="1" si="132"/>
        <v>51</v>
      </c>
      <c r="J1374" s="25">
        <f ca="1">IF(I1374=0,0,COUNTIF(I$19:$I1374,C1374*10+1))</f>
        <v>42</v>
      </c>
      <c r="K1374" s="20">
        <f t="shared" ca="1" si="133"/>
        <v>0</v>
      </c>
      <c r="L1374" s="23">
        <f t="shared" ca="1" si="134"/>
        <v>13355</v>
      </c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</row>
    <row r="1375" spans="1:44" x14ac:dyDescent="0.2">
      <c r="A1375" s="14">
        <f>Daten!A1375</f>
        <v>50329</v>
      </c>
      <c r="B1375" s="7" t="str">
        <f>Daten!B1375</f>
        <v xml:space="preserve">Sankt Georgen bei Salzburg                        </v>
      </c>
      <c r="C1375" s="14">
        <f t="shared" si="129"/>
        <v>5</v>
      </c>
      <c r="D1375" s="8">
        <f>Daten!E1375</f>
        <v>3182</v>
      </c>
      <c r="E1375" s="9">
        <f>Daten!D1375</f>
        <v>0</v>
      </c>
      <c r="F1375" s="8">
        <f t="shared" si="130"/>
        <v>5129.1940298507461</v>
      </c>
      <c r="H1375" s="25">
        <f t="shared" ca="1" si="131"/>
        <v>32740</v>
      </c>
      <c r="I1375" s="7">
        <f t="shared" ca="1" si="132"/>
        <v>51</v>
      </c>
      <c r="J1375" s="25">
        <f ca="1">IF(I1375=0,0,COUNTIF(I$19:$I1375,C1375*10+1))</f>
        <v>43</v>
      </c>
      <c r="K1375" s="20">
        <f t="shared" ca="1" si="133"/>
        <v>0</v>
      </c>
      <c r="L1375" s="23">
        <f t="shared" ca="1" si="134"/>
        <v>32740</v>
      </c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</row>
    <row r="1376" spans="1:44" x14ac:dyDescent="0.2">
      <c r="A1376" s="14">
        <f>Daten!A1376</f>
        <v>50330</v>
      </c>
      <c r="B1376" s="7" t="str">
        <f>Daten!B1376</f>
        <v xml:space="preserve">Sankt Gilgen                                      </v>
      </c>
      <c r="C1376" s="14">
        <f t="shared" si="129"/>
        <v>5</v>
      </c>
      <c r="D1376" s="8">
        <f>Daten!E1376</f>
        <v>4059</v>
      </c>
      <c r="E1376" s="9">
        <f>Daten!D1376</f>
        <v>0</v>
      </c>
      <c r="F1376" s="8">
        <f t="shared" si="130"/>
        <v>6542.8656716417909</v>
      </c>
      <c r="H1376" s="25">
        <f t="shared" ca="1" si="131"/>
        <v>41764</v>
      </c>
      <c r="I1376" s="7">
        <f t="shared" ca="1" si="132"/>
        <v>51</v>
      </c>
      <c r="J1376" s="25">
        <f ca="1">IF(I1376=0,0,COUNTIF(I$19:$I1376,C1376*10+1))</f>
        <v>44</v>
      </c>
      <c r="K1376" s="20">
        <f t="shared" ca="1" si="133"/>
        <v>0</v>
      </c>
      <c r="L1376" s="23">
        <f t="shared" ca="1" si="134"/>
        <v>41764</v>
      </c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</row>
    <row r="1377" spans="1:44" x14ac:dyDescent="0.2">
      <c r="A1377" s="14">
        <f>Daten!A1377</f>
        <v>50331</v>
      </c>
      <c r="B1377" s="7" t="str">
        <f>Daten!B1377</f>
        <v xml:space="preserve">Schleedorf                                        </v>
      </c>
      <c r="C1377" s="14">
        <f t="shared" si="129"/>
        <v>5</v>
      </c>
      <c r="D1377" s="8">
        <f>Daten!E1377</f>
        <v>1136</v>
      </c>
      <c r="E1377" s="9">
        <f>Daten!D1377</f>
        <v>0</v>
      </c>
      <c r="F1377" s="8">
        <f t="shared" si="130"/>
        <v>1831.1641791044776</v>
      </c>
      <c r="H1377" s="25">
        <f t="shared" ca="1" si="131"/>
        <v>11688</v>
      </c>
      <c r="I1377" s="7">
        <f t="shared" ca="1" si="132"/>
        <v>51</v>
      </c>
      <c r="J1377" s="25">
        <f ca="1">IF(I1377=0,0,COUNTIF(I$19:$I1377,C1377*10+1))</f>
        <v>45</v>
      </c>
      <c r="K1377" s="20">
        <f t="shared" ca="1" si="133"/>
        <v>0</v>
      </c>
      <c r="L1377" s="23">
        <f t="shared" ca="1" si="134"/>
        <v>11688</v>
      </c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</row>
    <row r="1378" spans="1:44" x14ac:dyDescent="0.2">
      <c r="A1378" s="14">
        <f>Daten!A1378</f>
        <v>50332</v>
      </c>
      <c r="B1378" s="7" t="str">
        <f>Daten!B1378</f>
        <v xml:space="preserve">Seeham                                            </v>
      </c>
      <c r="C1378" s="14">
        <f t="shared" si="129"/>
        <v>5</v>
      </c>
      <c r="D1378" s="8">
        <f>Daten!E1378</f>
        <v>2034</v>
      </c>
      <c r="E1378" s="9">
        <f>Daten!D1378</f>
        <v>0</v>
      </c>
      <c r="F1378" s="8">
        <f t="shared" si="130"/>
        <v>3278.686567164179</v>
      </c>
      <c r="H1378" s="25">
        <f t="shared" ca="1" si="131"/>
        <v>20928</v>
      </c>
      <c r="I1378" s="7">
        <f t="shared" ca="1" si="132"/>
        <v>51</v>
      </c>
      <c r="J1378" s="25">
        <f ca="1">IF(I1378=0,0,COUNTIF(I$19:$I1378,C1378*10+1))</f>
        <v>46</v>
      </c>
      <c r="K1378" s="20">
        <f t="shared" ca="1" si="133"/>
        <v>0</v>
      </c>
      <c r="L1378" s="23">
        <f t="shared" ca="1" si="134"/>
        <v>20928</v>
      </c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</row>
    <row r="1379" spans="1:44" x14ac:dyDescent="0.2">
      <c r="A1379" s="14">
        <f>Daten!A1379</f>
        <v>50335</v>
      </c>
      <c r="B1379" s="7" t="str">
        <f>Daten!B1379</f>
        <v xml:space="preserve">Straßwalchen                                     </v>
      </c>
      <c r="C1379" s="14">
        <f t="shared" si="129"/>
        <v>5</v>
      </c>
      <c r="D1379" s="8">
        <f>Daten!E1379</f>
        <v>8049</v>
      </c>
      <c r="E1379" s="9">
        <f>Daten!D1379</f>
        <v>0</v>
      </c>
      <c r="F1379" s="8">
        <f t="shared" si="130"/>
        <v>12974.507462686566</v>
      </c>
      <c r="H1379" s="25">
        <f t="shared" ca="1" si="131"/>
        <v>82817</v>
      </c>
      <c r="I1379" s="7">
        <f t="shared" ca="1" si="132"/>
        <v>51</v>
      </c>
      <c r="J1379" s="25">
        <f ca="1">IF(I1379=0,0,COUNTIF(I$19:$I1379,C1379*10+1))</f>
        <v>47</v>
      </c>
      <c r="K1379" s="20">
        <f t="shared" ca="1" si="133"/>
        <v>0</v>
      </c>
      <c r="L1379" s="23">
        <f t="shared" ca="1" si="134"/>
        <v>82817</v>
      </c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</row>
    <row r="1380" spans="1:44" x14ac:dyDescent="0.2">
      <c r="A1380" s="14">
        <f>Daten!A1380</f>
        <v>50336</v>
      </c>
      <c r="B1380" s="7" t="str">
        <f>Daten!B1380</f>
        <v xml:space="preserve">Strobl                                            </v>
      </c>
      <c r="C1380" s="14">
        <f t="shared" si="129"/>
        <v>5</v>
      </c>
      <c r="D1380" s="8">
        <f>Daten!E1380</f>
        <v>3694</v>
      </c>
      <c r="E1380" s="9">
        <f>Daten!D1380</f>
        <v>0</v>
      </c>
      <c r="F1380" s="8">
        <f t="shared" si="130"/>
        <v>5954.5074626865671</v>
      </c>
      <c r="H1380" s="25">
        <f t="shared" ca="1" si="131"/>
        <v>38008</v>
      </c>
      <c r="I1380" s="7">
        <f t="shared" ca="1" si="132"/>
        <v>51</v>
      </c>
      <c r="J1380" s="25">
        <f ca="1">IF(I1380=0,0,COUNTIF(I$19:$I1380,C1380*10+1))</f>
        <v>48</v>
      </c>
      <c r="K1380" s="20">
        <f t="shared" ca="1" si="133"/>
        <v>0</v>
      </c>
      <c r="L1380" s="23">
        <f t="shared" ca="1" si="134"/>
        <v>38008</v>
      </c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</row>
    <row r="1381" spans="1:44" x14ac:dyDescent="0.2">
      <c r="A1381" s="14">
        <f>Daten!A1381</f>
        <v>50337</v>
      </c>
      <c r="B1381" s="7" t="str">
        <f>Daten!B1381</f>
        <v xml:space="preserve">Thalgau                                           </v>
      </c>
      <c r="C1381" s="14">
        <f t="shared" si="129"/>
        <v>5</v>
      </c>
      <c r="D1381" s="8">
        <f>Daten!E1381</f>
        <v>6070</v>
      </c>
      <c r="E1381" s="9">
        <f>Daten!D1381</f>
        <v>0</v>
      </c>
      <c r="F1381" s="8">
        <f t="shared" si="130"/>
        <v>9784.4776119402977</v>
      </c>
      <c r="H1381" s="25">
        <f t="shared" ca="1" si="131"/>
        <v>62455</v>
      </c>
      <c r="I1381" s="7">
        <f t="shared" ca="1" si="132"/>
        <v>51</v>
      </c>
      <c r="J1381" s="25">
        <f ca="1">IF(I1381=0,0,COUNTIF(I$19:$I1381,C1381*10+1))</f>
        <v>49</v>
      </c>
      <c r="K1381" s="20">
        <f t="shared" ca="1" si="133"/>
        <v>0</v>
      </c>
      <c r="L1381" s="23">
        <f t="shared" ca="1" si="134"/>
        <v>62455</v>
      </c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</row>
    <row r="1382" spans="1:44" x14ac:dyDescent="0.2">
      <c r="A1382" s="14">
        <f>Daten!A1382</f>
        <v>50338</v>
      </c>
      <c r="B1382" s="7" t="str">
        <f>Daten!B1382</f>
        <v xml:space="preserve">Wals-Siezenheim                                   </v>
      </c>
      <c r="C1382" s="14">
        <f t="shared" si="129"/>
        <v>5</v>
      </c>
      <c r="D1382" s="8">
        <f>Daten!E1382</f>
        <v>14334</v>
      </c>
      <c r="E1382" s="9">
        <f>Daten!D1382</f>
        <v>0</v>
      </c>
      <c r="F1382" s="8">
        <f t="shared" si="130"/>
        <v>23889.999999999996</v>
      </c>
      <c r="H1382" s="25">
        <f t="shared" ca="1" si="131"/>
        <v>152492</v>
      </c>
      <c r="I1382" s="7">
        <f t="shared" ca="1" si="132"/>
        <v>51</v>
      </c>
      <c r="J1382" s="25">
        <f ca="1">IF(I1382=0,0,COUNTIF(I$19:$I1382,C1382*10+1))</f>
        <v>50</v>
      </c>
      <c r="K1382" s="20">
        <f t="shared" ca="1" si="133"/>
        <v>0</v>
      </c>
      <c r="L1382" s="23">
        <f t="shared" ca="1" si="134"/>
        <v>152492</v>
      </c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</row>
    <row r="1383" spans="1:44" x14ac:dyDescent="0.2">
      <c r="A1383" s="14">
        <f>Daten!A1383</f>
        <v>50339</v>
      </c>
      <c r="B1383" s="7" t="str">
        <f>Daten!B1383</f>
        <v xml:space="preserve">Seekirchen am Wallersee                           </v>
      </c>
      <c r="C1383" s="14">
        <f t="shared" si="129"/>
        <v>5</v>
      </c>
      <c r="D1383" s="8">
        <f>Daten!E1383</f>
        <v>11501</v>
      </c>
      <c r="E1383" s="9">
        <f>Daten!D1383</f>
        <v>0</v>
      </c>
      <c r="F1383" s="8">
        <f t="shared" si="130"/>
        <v>19168.333333333332</v>
      </c>
      <c r="H1383" s="25">
        <f t="shared" ca="1" si="131"/>
        <v>122353</v>
      </c>
      <c r="I1383" s="7">
        <f t="shared" ca="1" si="132"/>
        <v>51</v>
      </c>
      <c r="J1383" s="25">
        <f ca="1">IF(I1383=0,0,COUNTIF(I$19:$I1383,C1383*10+1))</f>
        <v>51</v>
      </c>
      <c r="K1383" s="20">
        <f t="shared" ca="1" si="133"/>
        <v>0</v>
      </c>
      <c r="L1383" s="23">
        <f t="shared" ca="1" si="134"/>
        <v>122353</v>
      </c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</row>
    <row r="1384" spans="1:44" x14ac:dyDescent="0.2">
      <c r="A1384" s="14">
        <f>Daten!A1384</f>
        <v>50401</v>
      </c>
      <c r="B1384" s="7" t="str">
        <f>Daten!B1384</f>
        <v xml:space="preserve">Altenmarkt im Pongau                              </v>
      </c>
      <c r="C1384" s="14">
        <f t="shared" si="129"/>
        <v>5</v>
      </c>
      <c r="D1384" s="8">
        <f>Daten!E1384</f>
        <v>4697</v>
      </c>
      <c r="E1384" s="9">
        <f>Daten!D1384</f>
        <v>0</v>
      </c>
      <c r="F1384" s="8">
        <f t="shared" si="130"/>
        <v>7571.2835820895525</v>
      </c>
      <c r="H1384" s="25">
        <f t="shared" ca="1" si="131"/>
        <v>48328</v>
      </c>
      <c r="I1384" s="7">
        <f t="shared" ca="1" si="132"/>
        <v>51</v>
      </c>
      <c r="J1384" s="25">
        <f ca="1">IF(I1384=0,0,COUNTIF(I$19:$I1384,C1384*10+1))</f>
        <v>52</v>
      </c>
      <c r="K1384" s="20">
        <f t="shared" ca="1" si="133"/>
        <v>0</v>
      </c>
      <c r="L1384" s="23">
        <f t="shared" ca="1" si="134"/>
        <v>48328</v>
      </c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</row>
    <row r="1385" spans="1:44" x14ac:dyDescent="0.2">
      <c r="A1385" s="14">
        <f>Daten!A1385</f>
        <v>50402</v>
      </c>
      <c r="B1385" s="7" t="str">
        <f>Daten!B1385</f>
        <v xml:space="preserve">Bad Hofgastein                                    </v>
      </c>
      <c r="C1385" s="14">
        <f t="shared" si="129"/>
        <v>5</v>
      </c>
      <c r="D1385" s="8">
        <f>Daten!E1385</f>
        <v>6691</v>
      </c>
      <c r="E1385" s="9">
        <f>Daten!D1385</f>
        <v>0</v>
      </c>
      <c r="F1385" s="8">
        <f t="shared" si="130"/>
        <v>10785.492537313432</v>
      </c>
      <c r="H1385" s="25">
        <f t="shared" ca="1" si="131"/>
        <v>68845</v>
      </c>
      <c r="I1385" s="7">
        <f t="shared" ca="1" si="132"/>
        <v>51</v>
      </c>
      <c r="J1385" s="25">
        <f ca="1">IF(I1385=0,0,COUNTIF(I$19:$I1385,C1385*10+1))</f>
        <v>53</v>
      </c>
      <c r="K1385" s="20">
        <f t="shared" ca="1" si="133"/>
        <v>0</v>
      </c>
      <c r="L1385" s="23">
        <f t="shared" ca="1" si="134"/>
        <v>68845</v>
      </c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</row>
    <row r="1386" spans="1:44" x14ac:dyDescent="0.2">
      <c r="A1386" s="14">
        <f>Daten!A1386</f>
        <v>50403</v>
      </c>
      <c r="B1386" s="7" t="str">
        <f>Daten!B1386</f>
        <v xml:space="preserve">Bad Gastein                                       </v>
      </c>
      <c r="C1386" s="14">
        <f t="shared" si="129"/>
        <v>5</v>
      </c>
      <c r="D1386" s="8">
        <f>Daten!E1386</f>
        <v>3998</v>
      </c>
      <c r="E1386" s="9">
        <f>Daten!D1386</f>
        <v>0</v>
      </c>
      <c r="F1386" s="8">
        <f t="shared" si="130"/>
        <v>6444.5373134328356</v>
      </c>
      <c r="H1386" s="25">
        <f t="shared" ca="1" si="131"/>
        <v>41136</v>
      </c>
      <c r="I1386" s="7">
        <f t="shared" ca="1" si="132"/>
        <v>51</v>
      </c>
      <c r="J1386" s="25">
        <f ca="1">IF(I1386=0,0,COUNTIF(I$19:$I1386,C1386*10+1))</f>
        <v>54</v>
      </c>
      <c r="K1386" s="20">
        <f t="shared" ca="1" si="133"/>
        <v>0</v>
      </c>
      <c r="L1386" s="23">
        <f t="shared" ca="1" si="134"/>
        <v>41136</v>
      </c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</row>
    <row r="1387" spans="1:44" x14ac:dyDescent="0.2">
      <c r="A1387" s="14">
        <f>Daten!A1387</f>
        <v>50404</v>
      </c>
      <c r="B1387" s="7" t="str">
        <f>Daten!B1387</f>
        <v xml:space="preserve">Bischofshofen                                     </v>
      </c>
      <c r="C1387" s="14">
        <f t="shared" si="129"/>
        <v>5</v>
      </c>
      <c r="D1387" s="8">
        <f>Daten!E1387</f>
        <v>10718</v>
      </c>
      <c r="E1387" s="9">
        <f>Daten!D1387</f>
        <v>0</v>
      </c>
      <c r="F1387" s="8">
        <f t="shared" si="130"/>
        <v>17863.333333333332</v>
      </c>
      <c r="H1387" s="25">
        <f t="shared" ca="1" si="131"/>
        <v>114023</v>
      </c>
      <c r="I1387" s="7">
        <f t="shared" ca="1" si="132"/>
        <v>51</v>
      </c>
      <c r="J1387" s="25">
        <f ca="1">IF(I1387=0,0,COUNTIF(I$19:$I1387,C1387*10+1))</f>
        <v>55</v>
      </c>
      <c r="K1387" s="20">
        <f t="shared" ca="1" si="133"/>
        <v>0</v>
      </c>
      <c r="L1387" s="23">
        <f t="shared" ca="1" si="134"/>
        <v>114023</v>
      </c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</row>
    <row r="1388" spans="1:44" x14ac:dyDescent="0.2">
      <c r="A1388" s="14">
        <f>Daten!A1388</f>
        <v>50405</v>
      </c>
      <c r="B1388" s="7" t="str">
        <f>Daten!B1388</f>
        <v xml:space="preserve">Dorfgastein                                       </v>
      </c>
      <c r="C1388" s="14">
        <f t="shared" si="129"/>
        <v>5</v>
      </c>
      <c r="D1388" s="8">
        <f>Daten!E1388</f>
        <v>1736</v>
      </c>
      <c r="E1388" s="9">
        <f>Daten!D1388</f>
        <v>0</v>
      </c>
      <c r="F1388" s="8">
        <f t="shared" si="130"/>
        <v>2798.3283582089553</v>
      </c>
      <c r="H1388" s="25">
        <f t="shared" ca="1" si="131"/>
        <v>17862</v>
      </c>
      <c r="I1388" s="7">
        <f t="shared" ca="1" si="132"/>
        <v>51</v>
      </c>
      <c r="J1388" s="25">
        <f ca="1">IF(I1388=0,0,COUNTIF(I$19:$I1388,C1388*10+1))</f>
        <v>56</v>
      </c>
      <c r="K1388" s="20">
        <f t="shared" ca="1" si="133"/>
        <v>0</v>
      </c>
      <c r="L1388" s="23">
        <f t="shared" ca="1" si="134"/>
        <v>17862</v>
      </c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</row>
    <row r="1389" spans="1:44" x14ac:dyDescent="0.2">
      <c r="A1389" s="14">
        <f>Daten!A1389</f>
        <v>50406</v>
      </c>
      <c r="B1389" s="7" t="str">
        <f>Daten!B1389</f>
        <v xml:space="preserve">Eben im Pongau                                    </v>
      </c>
      <c r="C1389" s="14">
        <f t="shared" si="129"/>
        <v>5</v>
      </c>
      <c r="D1389" s="8">
        <f>Daten!E1389</f>
        <v>2658</v>
      </c>
      <c r="E1389" s="9">
        <f>Daten!D1389</f>
        <v>0</v>
      </c>
      <c r="F1389" s="8">
        <f t="shared" si="130"/>
        <v>4284.5373134328356</v>
      </c>
      <c r="H1389" s="25">
        <f t="shared" ca="1" si="131"/>
        <v>27349</v>
      </c>
      <c r="I1389" s="7">
        <f t="shared" ca="1" si="132"/>
        <v>51</v>
      </c>
      <c r="J1389" s="25">
        <f ca="1">IF(I1389=0,0,COUNTIF(I$19:$I1389,C1389*10+1))</f>
        <v>57</v>
      </c>
      <c r="K1389" s="20">
        <f t="shared" ca="1" si="133"/>
        <v>0</v>
      </c>
      <c r="L1389" s="23">
        <f t="shared" ca="1" si="134"/>
        <v>27349</v>
      </c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</row>
    <row r="1390" spans="1:44" x14ac:dyDescent="0.2">
      <c r="A1390" s="14">
        <f>Daten!A1390</f>
        <v>50407</v>
      </c>
      <c r="B1390" s="7" t="str">
        <f>Daten!B1390</f>
        <v xml:space="preserve">Filzmoos                                          </v>
      </c>
      <c r="C1390" s="14">
        <f t="shared" si="129"/>
        <v>5</v>
      </c>
      <c r="D1390" s="8">
        <f>Daten!E1390</f>
        <v>1502</v>
      </c>
      <c r="E1390" s="9">
        <f>Daten!D1390</f>
        <v>0</v>
      </c>
      <c r="F1390" s="8">
        <f t="shared" si="130"/>
        <v>2421.1343283582091</v>
      </c>
      <c r="H1390" s="25">
        <f t="shared" ca="1" si="131"/>
        <v>15454</v>
      </c>
      <c r="I1390" s="7">
        <f t="shared" ca="1" si="132"/>
        <v>51</v>
      </c>
      <c r="J1390" s="25">
        <f ca="1">IF(I1390=0,0,COUNTIF(I$19:$I1390,C1390*10+1))</f>
        <v>58</v>
      </c>
      <c r="K1390" s="20">
        <f t="shared" ca="1" si="133"/>
        <v>0</v>
      </c>
      <c r="L1390" s="23">
        <f t="shared" ca="1" si="134"/>
        <v>15454</v>
      </c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</row>
    <row r="1391" spans="1:44" x14ac:dyDescent="0.2">
      <c r="A1391" s="14">
        <f>Daten!A1391</f>
        <v>50408</v>
      </c>
      <c r="B1391" s="7" t="str">
        <f>Daten!B1391</f>
        <v xml:space="preserve">Flachau                                           </v>
      </c>
      <c r="C1391" s="14">
        <f t="shared" si="129"/>
        <v>5</v>
      </c>
      <c r="D1391" s="8">
        <f>Daten!E1391</f>
        <v>3043</v>
      </c>
      <c r="E1391" s="9">
        <f>Daten!D1391</f>
        <v>0</v>
      </c>
      <c r="F1391" s="8">
        <f t="shared" si="130"/>
        <v>4905.1343283582091</v>
      </c>
      <c r="H1391" s="25">
        <f t="shared" ca="1" si="131"/>
        <v>31310</v>
      </c>
      <c r="I1391" s="7">
        <f t="shared" ca="1" si="132"/>
        <v>51</v>
      </c>
      <c r="J1391" s="25">
        <f ca="1">IF(I1391=0,0,COUNTIF(I$19:$I1391,C1391*10+1))</f>
        <v>59</v>
      </c>
      <c r="K1391" s="20">
        <f t="shared" ca="1" si="133"/>
        <v>0</v>
      </c>
      <c r="L1391" s="23">
        <f t="shared" ca="1" si="134"/>
        <v>31310</v>
      </c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</row>
    <row r="1392" spans="1:44" x14ac:dyDescent="0.2">
      <c r="A1392" s="14">
        <f>Daten!A1392</f>
        <v>50409</v>
      </c>
      <c r="B1392" s="7" t="str">
        <f>Daten!B1392</f>
        <v xml:space="preserve">Forstau                                           </v>
      </c>
      <c r="C1392" s="14">
        <f t="shared" si="129"/>
        <v>5</v>
      </c>
      <c r="D1392" s="8">
        <f>Daten!E1392</f>
        <v>557</v>
      </c>
      <c r="E1392" s="9">
        <f>Daten!D1392</f>
        <v>0</v>
      </c>
      <c r="F1392" s="8">
        <f t="shared" si="130"/>
        <v>897.85074626865674</v>
      </c>
      <c r="H1392" s="25">
        <f t="shared" ca="1" si="131"/>
        <v>5731</v>
      </c>
      <c r="I1392" s="7">
        <f t="shared" ca="1" si="132"/>
        <v>51</v>
      </c>
      <c r="J1392" s="25">
        <f ca="1">IF(I1392=0,0,COUNTIF(I$19:$I1392,C1392*10+1))</f>
        <v>60</v>
      </c>
      <c r="K1392" s="20">
        <f t="shared" ca="1" si="133"/>
        <v>0</v>
      </c>
      <c r="L1392" s="23">
        <f t="shared" ca="1" si="134"/>
        <v>5731</v>
      </c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</row>
    <row r="1393" spans="1:44" x14ac:dyDescent="0.2">
      <c r="A1393" s="14">
        <f>Daten!A1393</f>
        <v>50410</v>
      </c>
      <c r="B1393" s="7" t="str">
        <f>Daten!B1393</f>
        <v xml:space="preserve">Goldegg                                           </v>
      </c>
      <c r="C1393" s="14">
        <f t="shared" si="129"/>
        <v>5</v>
      </c>
      <c r="D1393" s="8">
        <f>Daten!E1393</f>
        <v>2705</v>
      </c>
      <c r="E1393" s="9">
        <f>Daten!D1393</f>
        <v>0</v>
      </c>
      <c r="F1393" s="8">
        <f t="shared" si="130"/>
        <v>4360.2985074626868</v>
      </c>
      <c r="H1393" s="25">
        <f t="shared" ca="1" si="131"/>
        <v>27832</v>
      </c>
      <c r="I1393" s="7">
        <f t="shared" ca="1" si="132"/>
        <v>51</v>
      </c>
      <c r="J1393" s="25">
        <f ca="1">IF(I1393=0,0,COUNTIF(I$19:$I1393,C1393*10+1))</f>
        <v>61</v>
      </c>
      <c r="K1393" s="20">
        <f t="shared" ca="1" si="133"/>
        <v>0</v>
      </c>
      <c r="L1393" s="23">
        <f t="shared" ca="1" si="134"/>
        <v>27832</v>
      </c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</row>
    <row r="1394" spans="1:44" x14ac:dyDescent="0.2">
      <c r="A1394" s="14">
        <f>Daten!A1394</f>
        <v>50411</v>
      </c>
      <c r="B1394" s="7" t="str">
        <f>Daten!B1394</f>
        <v xml:space="preserve">Großarl                                          </v>
      </c>
      <c r="C1394" s="14">
        <f t="shared" si="129"/>
        <v>5</v>
      </c>
      <c r="D1394" s="8">
        <f>Daten!E1394</f>
        <v>3803</v>
      </c>
      <c r="E1394" s="9">
        <f>Daten!D1394</f>
        <v>0</v>
      </c>
      <c r="F1394" s="8">
        <f t="shared" si="130"/>
        <v>6130.2089552238804</v>
      </c>
      <c r="H1394" s="25">
        <f t="shared" ca="1" si="131"/>
        <v>39130</v>
      </c>
      <c r="I1394" s="7">
        <f t="shared" ca="1" si="132"/>
        <v>51</v>
      </c>
      <c r="J1394" s="25">
        <f ca="1">IF(I1394=0,0,COUNTIF(I$19:$I1394,C1394*10+1))</f>
        <v>62</v>
      </c>
      <c r="K1394" s="20">
        <f t="shared" ca="1" si="133"/>
        <v>0</v>
      </c>
      <c r="L1394" s="23">
        <f t="shared" ca="1" si="134"/>
        <v>39130</v>
      </c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</row>
    <row r="1395" spans="1:44" x14ac:dyDescent="0.2">
      <c r="A1395" s="14">
        <f>Daten!A1395</f>
        <v>50412</v>
      </c>
      <c r="B1395" s="7" t="str">
        <f>Daten!B1395</f>
        <v xml:space="preserve">Hüttau                                           </v>
      </c>
      <c r="C1395" s="14">
        <f t="shared" si="129"/>
        <v>5</v>
      </c>
      <c r="D1395" s="8">
        <f>Daten!E1395</f>
        <v>1485</v>
      </c>
      <c r="E1395" s="9">
        <f>Daten!D1395</f>
        <v>0</v>
      </c>
      <c r="F1395" s="8">
        <f t="shared" si="130"/>
        <v>2393.7313432835822</v>
      </c>
      <c r="H1395" s="25">
        <f t="shared" ca="1" si="131"/>
        <v>15279</v>
      </c>
      <c r="I1395" s="7">
        <f t="shared" ca="1" si="132"/>
        <v>51</v>
      </c>
      <c r="J1395" s="25">
        <f ca="1">IF(I1395=0,0,COUNTIF(I$19:$I1395,C1395*10+1))</f>
        <v>63</v>
      </c>
      <c r="K1395" s="20">
        <f t="shared" ca="1" si="133"/>
        <v>0</v>
      </c>
      <c r="L1395" s="23">
        <f t="shared" ca="1" si="134"/>
        <v>15279</v>
      </c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</row>
    <row r="1396" spans="1:44" x14ac:dyDescent="0.2">
      <c r="A1396" s="14">
        <f>Daten!A1396</f>
        <v>50413</v>
      </c>
      <c r="B1396" s="7" t="str">
        <f>Daten!B1396</f>
        <v xml:space="preserve">Hüttschlag                                       </v>
      </c>
      <c r="C1396" s="14">
        <f t="shared" si="129"/>
        <v>5</v>
      </c>
      <c r="D1396" s="8">
        <f>Daten!E1396</f>
        <v>890</v>
      </c>
      <c r="E1396" s="9">
        <f>Daten!D1396</f>
        <v>0</v>
      </c>
      <c r="F1396" s="8">
        <f t="shared" si="130"/>
        <v>1434.6268656716418</v>
      </c>
      <c r="H1396" s="25">
        <f t="shared" ca="1" si="131"/>
        <v>9157</v>
      </c>
      <c r="I1396" s="7">
        <f t="shared" ca="1" si="132"/>
        <v>51</v>
      </c>
      <c r="J1396" s="25">
        <f ca="1">IF(I1396=0,0,COUNTIF(I$19:$I1396,C1396*10+1))</f>
        <v>64</v>
      </c>
      <c r="K1396" s="20">
        <f t="shared" ca="1" si="133"/>
        <v>0</v>
      </c>
      <c r="L1396" s="23">
        <f t="shared" ca="1" si="134"/>
        <v>9157</v>
      </c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</row>
    <row r="1397" spans="1:44" x14ac:dyDescent="0.2">
      <c r="A1397" s="14">
        <f>Daten!A1397</f>
        <v>50414</v>
      </c>
      <c r="B1397" s="7" t="str">
        <f>Daten!B1397</f>
        <v xml:space="preserve">Kleinarl                                          </v>
      </c>
      <c r="C1397" s="14">
        <f t="shared" si="129"/>
        <v>5</v>
      </c>
      <c r="D1397" s="8">
        <f>Daten!E1397</f>
        <v>818</v>
      </c>
      <c r="E1397" s="9">
        <f>Daten!D1397</f>
        <v>0</v>
      </c>
      <c r="F1397" s="8">
        <f t="shared" si="130"/>
        <v>1318.5671641791046</v>
      </c>
      <c r="H1397" s="25">
        <f t="shared" ca="1" si="131"/>
        <v>8417</v>
      </c>
      <c r="I1397" s="7">
        <f t="shared" ca="1" si="132"/>
        <v>51</v>
      </c>
      <c r="J1397" s="25">
        <f ca="1">IF(I1397=0,0,COUNTIF(I$19:$I1397,C1397*10+1))</f>
        <v>65</v>
      </c>
      <c r="K1397" s="20">
        <f t="shared" ca="1" si="133"/>
        <v>0</v>
      </c>
      <c r="L1397" s="23">
        <f t="shared" ca="1" si="134"/>
        <v>8417</v>
      </c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</row>
    <row r="1398" spans="1:44" x14ac:dyDescent="0.2">
      <c r="A1398" s="14">
        <f>Daten!A1398</f>
        <v>50415</v>
      </c>
      <c r="B1398" s="7" t="str">
        <f>Daten!B1398</f>
        <v xml:space="preserve">Mühlbach am Hochkönig                           </v>
      </c>
      <c r="C1398" s="14">
        <f t="shared" si="129"/>
        <v>5</v>
      </c>
      <c r="D1398" s="8">
        <f>Daten!E1398</f>
        <v>1400</v>
      </c>
      <c r="E1398" s="9">
        <f>Daten!D1398</f>
        <v>0</v>
      </c>
      <c r="F1398" s="8">
        <f t="shared" si="130"/>
        <v>2256.7164179104479</v>
      </c>
      <c r="H1398" s="25">
        <f t="shared" ca="1" si="131"/>
        <v>14405</v>
      </c>
      <c r="I1398" s="7">
        <f t="shared" ca="1" si="132"/>
        <v>51</v>
      </c>
      <c r="J1398" s="25">
        <f ca="1">IF(I1398=0,0,COUNTIF(I$19:$I1398,C1398*10+1))</f>
        <v>66</v>
      </c>
      <c r="K1398" s="20">
        <f t="shared" ca="1" si="133"/>
        <v>0</v>
      </c>
      <c r="L1398" s="23">
        <f t="shared" ca="1" si="134"/>
        <v>14405</v>
      </c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</row>
    <row r="1399" spans="1:44" x14ac:dyDescent="0.2">
      <c r="A1399" s="14">
        <f>Daten!A1399</f>
        <v>50416</v>
      </c>
      <c r="B1399" s="7" t="str">
        <f>Daten!B1399</f>
        <v xml:space="preserve">Pfarrwerfen                                       </v>
      </c>
      <c r="C1399" s="14">
        <f t="shared" si="129"/>
        <v>5</v>
      </c>
      <c r="D1399" s="8">
        <f>Daten!E1399</f>
        <v>2539</v>
      </c>
      <c r="E1399" s="9">
        <f>Daten!D1399</f>
        <v>0</v>
      </c>
      <c r="F1399" s="8">
        <f t="shared" si="130"/>
        <v>4092.7164179104479</v>
      </c>
      <c r="H1399" s="25">
        <f t="shared" ca="1" si="131"/>
        <v>26124</v>
      </c>
      <c r="I1399" s="7">
        <f t="shared" ca="1" si="132"/>
        <v>51</v>
      </c>
      <c r="J1399" s="25">
        <f ca="1">IF(I1399=0,0,COUNTIF(I$19:$I1399,C1399*10+1))</f>
        <v>67</v>
      </c>
      <c r="K1399" s="20">
        <f t="shared" ca="1" si="133"/>
        <v>0</v>
      </c>
      <c r="L1399" s="23">
        <f t="shared" ca="1" si="134"/>
        <v>26124</v>
      </c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</row>
    <row r="1400" spans="1:44" x14ac:dyDescent="0.2">
      <c r="A1400" s="14">
        <f>Daten!A1400</f>
        <v>50417</v>
      </c>
      <c r="B1400" s="7" t="str">
        <f>Daten!B1400</f>
        <v xml:space="preserve">Radstadt                                          </v>
      </c>
      <c r="C1400" s="14">
        <f t="shared" si="129"/>
        <v>5</v>
      </c>
      <c r="D1400" s="8">
        <f>Daten!E1400</f>
        <v>5006</v>
      </c>
      <c r="E1400" s="9">
        <f>Daten!D1400</f>
        <v>0</v>
      </c>
      <c r="F1400" s="8">
        <f t="shared" si="130"/>
        <v>8069.373134328358</v>
      </c>
      <c r="H1400" s="25">
        <f t="shared" ca="1" si="131"/>
        <v>51508</v>
      </c>
      <c r="I1400" s="7">
        <f t="shared" ca="1" si="132"/>
        <v>51</v>
      </c>
      <c r="J1400" s="25">
        <f ca="1">IF(I1400=0,0,COUNTIF(I$19:$I1400,C1400*10+1))</f>
        <v>68</v>
      </c>
      <c r="K1400" s="20">
        <f t="shared" ca="1" si="133"/>
        <v>0</v>
      </c>
      <c r="L1400" s="23">
        <f t="shared" ca="1" si="134"/>
        <v>51508</v>
      </c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</row>
    <row r="1401" spans="1:44" x14ac:dyDescent="0.2">
      <c r="A1401" s="14">
        <f>Daten!A1401</f>
        <v>50418</v>
      </c>
      <c r="B1401" s="7" t="str">
        <f>Daten!B1401</f>
        <v xml:space="preserve">Sankt Johann im Pongau                            </v>
      </c>
      <c r="C1401" s="14">
        <f t="shared" si="129"/>
        <v>5</v>
      </c>
      <c r="D1401" s="8">
        <f>Daten!E1401</f>
        <v>11606</v>
      </c>
      <c r="E1401" s="9">
        <f>Daten!D1401</f>
        <v>0</v>
      </c>
      <c r="F1401" s="8">
        <f t="shared" si="130"/>
        <v>19343.333333333332</v>
      </c>
      <c r="H1401" s="25">
        <f t="shared" ca="1" si="131"/>
        <v>123470</v>
      </c>
      <c r="I1401" s="7">
        <f t="shared" ca="1" si="132"/>
        <v>51</v>
      </c>
      <c r="J1401" s="25">
        <f ca="1">IF(I1401=0,0,COUNTIF(I$19:$I1401,C1401*10+1))</f>
        <v>69</v>
      </c>
      <c r="K1401" s="20">
        <f t="shared" ca="1" si="133"/>
        <v>0</v>
      </c>
      <c r="L1401" s="23">
        <f t="shared" ca="1" si="134"/>
        <v>123470</v>
      </c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</row>
    <row r="1402" spans="1:44" x14ac:dyDescent="0.2">
      <c r="A1402" s="14">
        <f>Daten!A1402</f>
        <v>50419</v>
      </c>
      <c r="B1402" s="7" t="str">
        <f>Daten!B1402</f>
        <v xml:space="preserve">Sankt Martin am Tennengebirge                     </v>
      </c>
      <c r="C1402" s="14">
        <f t="shared" si="129"/>
        <v>5</v>
      </c>
      <c r="D1402" s="8">
        <f>Daten!E1402</f>
        <v>1782</v>
      </c>
      <c r="E1402" s="9">
        <f>Daten!D1402</f>
        <v>0</v>
      </c>
      <c r="F1402" s="8">
        <f t="shared" si="130"/>
        <v>2872.4776119402986</v>
      </c>
      <c r="H1402" s="25">
        <f t="shared" ca="1" si="131"/>
        <v>18335</v>
      </c>
      <c r="I1402" s="7">
        <f t="shared" ca="1" si="132"/>
        <v>51</v>
      </c>
      <c r="J1402" s="25">
        <f ca="1">IF(I1402=0,0,COUNTIF(I$19:$I1402,C1402*10+1))</f>
        <v>70</v>
      </c>
      <c r="K1402" s="20">
        <f t="shared" ca="1" si="133"/>
        <v>0</v>
      </c>
      <c r="L1402" s="23">
        <f t="shared" ca="1" si="134"/>
        <v>18335</v>
      </c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</row>
    <row r="1403" spans="1:44" x14ac:dyDescent="0.2">
      <c r="A1403" s="14">
        <f>Daten!A1403</f>
        <v>50420</v>
      </c>
      <c r="B1403" s="7" t="str">
        <f>Daten!B1403</f>
        <v xml:space="preserve">Sankt Veit im Pongau                              </v>
      </c>
      <c r="C1403" s="14">
        <f t="shared" si="129"/>
        <v>5</v>
      </c>
      <c r="D1403" s="8">
        <f>Daten!E1403</f>
        <v>3942</v>
      </c>
      <c r="E1403" s="9">
        <f>Daten!D1403</f>
        <v>0</v>
      </c>
      <c r="F1403" s="8">
        <f t="shared" si="130"/>
        <v>6354.2686567164183</v>
      </c>
      <c r="H1403" s="25">
        <f t="shared" ca="1" si="131"/>
        <v>40560</v>
      </c>
      <c r="I1403" s="7">
        <f t="shared" ca="1" si="132"/>
        <v>51</v>
      </c>
      <c r="J1403" s="25">
        <f ca="1">IF(I1403=0,0,COUNTIF(I$19:$I1403,C1403*10+1))</f>
        <v>71</v>
      </c>
      <c r="K1403" s="20">
        <f t="shared" ca="1" si="133"/>
        <v>0</v>
      </c>
      <c r="L1403" s="23">
        <f t="shared" ca="1" si="134"/>
        <v>40560</v>
      </c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</row>
    <row r="1404" spans="1:44" x14ac:dyDescent="0.2">
      <c r="A1404" s="14">
        <f>Daten!A1404</f>
        <v>50421</v>
      </c>
      <c r="B1404" s="7" t="str">
        <f>Daten!B1404</f>
        <v xml:space="preserve">Schwarzach im Pongau                              </v>
      </c>
      <c r="C1404" s="14">
        <f t="shared" si="129"/>
        <v>5</v>
      </c>
      <c r="D1404" s="8">
        <f>Daten!E1404</f>
        <v>3554</v>
      </c>
      <c r="E1404" s="9">
        <f>Daten!D1404</f>
        <v>0</v>
      </c>
      <c r="F1404" s="8">
        <f t="shared" si="130"/>
        <v>5728.8358208955224</v>
      </c>
      <c r="H1404" s="25">
        <f t="shared" ca="1" si="131"/>
        <v>36568</v>
      </c>
      <c r="I1404" s="7">
        <f t="shared" ca="1" si="132"/>
        <v>51</v>
      </c>
      <c r="J1404" s="25">
        <f ca="1">IF(I1404=0,0,COUNTIF(I$19:$I1404,C1404*10+1))</f>
        <v>72</v>
      </c>
      <c r="K1404" s="20">
        <f t="shared" ca="1" si="133"/>
        <v>0</v>
      </c>
      <c r="L1404" s="23">
        <f t="shared" ca="1" si="134"/>
        <v>36568</v>
      </c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</row>
    <row r="1405" spans="1:44" x14ac:dyDescent="0.2">
      <c r="A1405" s="14">
        <f>Daten!A1405</f>
        <v>50422</v>
      </c>
      <c r="B1405" s="7" t="str">
        <f>Daten!B1405</f>
        <v xml:space="preserve">Untertauern                                       </v>
      </c>
      <c r="C1405" s="14">
        <f t="shared" si="129"/>
        <v>5</v>
      </c>
      <c r="D1405" s="8">
        <f>Daten!E1405</f>
        <v>457</v>
      </c>
      <c r="E1405" s="9">
        <f>Daten!D1405</f>
        <v>0</v>
      </c>
      <c r="F1405" s="8">
        <f t="shared" si="130"/>
        <v>736.65671641791039</v>
      </c>
      <c r="H1405" s="25">
        <f t="shared" ca="1" si="131"/>
        <v>4702</v>
      </c>
      <c r="I1405" s="7">
        <f t="shared" ca="1" si="132"/>
        <v>51</v>
      </c>
      <c r="J1405" s="25">
        <f ca="1">IF(I1405=0,0,COUNTIF(I$19:$I1405,C1405*10+1))</f>
        <v>73</v>
      </c>
      <c r="K1405" s="20">
        <f t="shared" ca="1" si="133"/>
        <v>0</v>
      </c>
      <c r="L1405" s="23">
        <f t="shared" ca="1" si="134"/>
        <v>4702</v>
      </c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</row>
    <row r="1406" spans="1:44" x14ac:dyDescent="0.2">
      <c r="A1406" s="14">
        <f>Daten!A1406</f>
        <v>50423</v>
      </c>
      <c r="B1406" s="7" t="str">
        <f>Daten!B1406</f>
        <v xml:space="preserve">Wagrain                                           </v>
      </c>
      <c r="C1406" s="14">
        <f t="shared" si="129"/>
        <v>5</v>
      </c>
      <c r="D1406" s="8">
        <f>Daten!E1406</f>
        <v>3180</v>
      </c>
      <c r="E1406" s="9">
        <f>Daten!D1406</f>
        <v>0</v>
      </c>
      <c r="F1406" s="8">
        <f t="shared" si="130"/>
        <v>5125.9701492537315</v>
      </c>
      <c r="H1406" s="25">
        <f t="shared" ca="1" si="131"/>
        <v>32720</v>
      </c>
      <c r="I1406" s="7">
        <f t="shared" ca="1" si="132"/>
        <v>51</v>
      </c>
      <c r="J1406" s="25">
        <f ca="1">IF(I1406=0,0,COUNTIF(I$19:$I1406,C1406*10+1))</f>
        <v>74</v>
      </c>
      <c r="K1406" s="20">
        <f t="shared" ca="1" si="133"/>
        <v>0</v>
      </c>
      <c r="L1406" s="23">
        <f t="shared" ca="1" si="134"/>
        <v>32720</v>
      </c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</row>
    <row r="1407" spans="1:44" x14ac:dyDescent="0.2">
      <c r="A1407" s="14">
        <f>Daten!A1407</f>
        <v>50424</v>
      </c>
      <c r="B1407" s="7" t="str">
        <f>Daten!B1407</f>
        <v xml:space="preserve">Werfen                                            </v>
      </c>
      <c r="C1407" s="14">
        <f t="shared" si="129"/>
        <v>5</v>
      </c>
      <c r="D1407" s="8">
        <f>Daten!E1407</f>
        <v>3093</v>
      </c>
      <c r="E1407" s="9">
        <f>Daten!D1407</f>
        <v>0</v>
      </c>
      <c r="F1407" s="8">
        <f t="shared" si="130"/>
        <v>4985.7313432835817</v>
      </c>
      <c r="H1407" s="25">
        <f t="shared" ca="1" si="131"/>
        <v>31824</v>
      </c>
      <c r="I1407" s="7">
        <f t="shared" ca="1" si="132"/>
        <v>51</v>
      </c>
      <c r="J1407" s="25">
        <f ca="1">IF(I1407=0,0,COUNTIF(I$19:$I1407,C1407*10+1))</f>
        <v>75</v>
      </c>
      <c r="K1407" s="20">
        <f t="shared" ca="1" si="133"/>
        <v>0</v>
      </c>
      <c r="L1407" s="23">
        <f t="shared" ca="1" si="134"/>
        <v>31824</v>
      </c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</row>
    <row r="1408" spans="1:44" x14ac:dyDescent="0.2">
      <c r="A1408" s="14">
        <f>Daten!A1408</f>
        <v>50425</v>
      </c>
      <c r="B1408" s="7" t="str">
        <f>Daten!B1408</f>
        <v xml:space="preserve">Werfenweng                                        </v>
      </c>
      <c r="C1408" s="14">
        <f t="shared" si="129"/>
        <v>5</v>
      </c>
      <c r="D1408" s="8">
        <f>Daten!E1408</f>
        <v>1115</v>
      </c>
      <c r="E1408" s="9">
        <f>Daten!D1408</f>
        <v>0</v>
      </c>
      <c r="F1408" s="8">
        <f t="shared" si="130"/>
        <v>1797.3134328358208</v>
      </c>
      <c r="H1408" s="25">
        <f t="shared" ca="1" si="131"/>
        <v>11472</v>
      </c>
      <c r="I1408" s="7">
        <f t="shared" ca="1" si="132"/>
        <v>51</v>
      </c>
      <c r="J1408" s="25">
        <f ca="1">IF(I1408=0,0,COUNTIF(I$19:$I1408,C1408*10+1))</f>
        <v>76</v>
      </c>
      <c r="K1408" s="20">
        <f t="shared" ca="1" si="133"/>
        <v>0</v>
      </c>
      <c r="L1408" s="23">
        <f t="shared" ca="1" si="134"/>
        <v>11472</v>
      </c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</row>
    <row r="1409" spans="1:44" x14ac:dyDescent="0.2">
      <c r="A1409" s="14">
        <f>Daten!A1409</f>
        <v>50501</v>
      </c>
      <c r="B1409" s="7" t="str">
        <f>Daten!B1409</f>
        <v xml:space="preserve">Göriach                                          </v>
      </c>
      <c r="C1409" s="14">
        <f t="shared" si="129"/>
        <v>5</v>
      </c>
      <c r="D1409" s="8">
        <f>Daten!E1409</f>
        <v>341</v>
      </c>
      <c r="E1409" s="9">
        <f>Daten!D1409</f>
        <v>0</v>
      </c>
      <c r="F1409" s="8">
        <f t="shared" si="130"/>
        <v>549.67164179104475</v>
      </c>
      <c r="H1409" s="25">
        <f t="shared" ca="1" si="131"/>
        <v>3509</v>
      </c>
      <c r="I1409" s="7">
        <f t="shared" ca="1" si="132"/>
        <v>51</v>
      </c>
      <c r="J1409" s="25">
        <f ca="1">IF(I1409=0,0,COUNTIF(I$19:$I1409,C1409*10+1))</f>
        <v>77</v>
      </c>
      <c r="K1409" s="20">
        <f t="shared" ca="1" si="133"/>
        <v>0</v>
      </c>
      <c r="L1409" s="23">
        <f t="shared" ca="1" si="134"/>
        <v>3509</v>
      </c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</row>
    <row r="1410" spans="1:44" x14ac:dyDescent="0.2">
      <c r="A1410" s="14">
        <f>Daten!A1410</f>
        <v>50502</v>
      </c>
      <c r="B1410" s="7" t="str">
        <f>Daten!B1410</f>
        <v xml:space="preserve">Lessach                                           </v>
      </c>
      <c r="C1410" s="14">
        <f t="shared" si="129"/>
        <v>5</v>
      </c>
      <c r="D1410" s="8">
        <f>Daten!E1410</f>
        <v>548</v>
      </c>
      <c r="E1410" s="9">
        <f>Daten!D1410</f>
        <v>0</v>
      </c>
      <c r="F1410" s="8">
        <f t="shared" si="130"/>
        <v>883.3432835820895</v>
      </c>
      <c r="H1410" s="25">
        <f t="shared" ca="1" si="131"/>
        <v>5638</v>
      </c>
      <c r="I1410" s="7">
        <f t="shared" ca="1" si="132"/>
        <v>51</v>
      </c>
      <c r="J1410" s="25">
        <f ca="1">IF(I1410=0,0,COUNTIF(I$19:$I1410,C1410*10+1))</f>
        <v>78</v>
      </c>
      <c r="K1410" s="20">
        <f t="shared" ca="1" si="133"/>
        <v>0</v>
      </c>
      <c r="L1410" s="23">
        <f t="shared" ca="1" si="134"/>
        <v>5638</v>
      </c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</row>
    <row r="1411" spans="1:44" x14ac:dyDescent="0.2">
      <c r="A1411" s="14">
        <f>Daten!A1411</f>
        <v>50503</v>
      </c>
      <c r="B1411" s="7" t="str">
        <f>Daten!B1411</f>
        <v xml:space="preserve">Mariapfarr                                        </v>
      </c>
      <c r="C1411" s="14">
        <f t="shared" si="129"/>
        <v>5</v>
      </c>
      <c r="D1411" s="8">
        <f>Daten!E1411</f>
        <v>2490</v>
      </c>
      <c r="E1411" s="9">
        <f>Daten!D1411</f>
        <v>0</v>
      </c>
      <c r="F1411" s="8">
        <f t="shared" si="130"/>
        <v>4013.7313432835822</v>
      </c>
      <c r="H1411" s="25">
        <f t="shared" ca="1" si="131"/>
        <v>25620</v>
      </c>
      <c r="I1411" s="7">
        <f t="shared" ca="1" si="132"/>
        <v>51</v>
      </c>
      <c r="J1411" s="25">
        <f ca="1">IF(I1411=0,0,COUNTIF(I$19:$I1411,C1411*10+1))</f>
        <v>79</v>
      </c>
      <c r="K1411" s="20">
        <f t="shared" ca="1" si="133"/>
        <v>0</v>
      </c>
      <c r="L1411" s="23">
        <f t="shared" ca="1" si="134"/>
        <v>25620</v>
      </c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</row>
    <row r="1412" spans="1:44" x14ac:dyDescent="0.2">
      <c r="A1412" s="14">
        <f>Daten!A1412</f>
        <v>50504</v>
      </c>
      <c r="B1412" s="7" t="str">
        <f>Daten!B1412</f>
        <v xml:space="preserve">Mauterndorf                                       </v>
      </c>
      <c r="C1412" s="14">
        <f t="shared" si="129"/>
        <v>5</v>
      </c>
      <c r="D1412" s="8">
        <f>Daten!E1412</f>
        <v>1597</v>
      </c>
      <c r="E1412" s="9">
        <f>Daten!D1412</f>
        <v>0</v>
      </c>
      <c r="F1412" s="8">
        <f t="shared" si="130"/>
        <v>2574.2686567164178</v>
      </c>
      <c r="H1412" s="25">
        <f t="shared" ca="1" si="131"/>
        <v>16432</v>
      </c>
      <c r="I1412" s="7">
        <f t="shared" ca="1" si="132"/>
        <v>51</v>
      </c>
      <c r="J1412" s="25">
        <f ca="1">IF(I1412=0,0,COUNTIF(I$19:$I1412,C1412*10+1))</f>
        <v>80</v>
      </c>
      <c r="K1412" s="20">
        <f t="shared" ca="1" si="133"/>
        <v>0</v>
      </c>
      <c r="L1412" s="23">
        <f t="shared" ca="1" si="134"/>
        <v>16432</v>
      </c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</row>
    <row r="1413" spans="1:44" x14ac:dyDescent="0.2">
      <c r="A1413" s="14">
        <f>Daten!A1413</f>
        <v>50505</v>
      </c>
      <c r="B1413" s="7" t="str">
        <f>Daten!B1413</f>
        <v xml:space="preserve">Muhr                                              </v>
      </c>
      <c r="C1413" s="14">
        <f t="shared" si="129"/>
        <v>5</v>
      </c>
      <c r="D1413" s="8">
        <f>Daten!E1413</f>
        <v>486</v>
      </c>
      <c r="E1413" s="9">
        <f>Daten!D1413</f>
        <v>0</v>
      </c>
      <c r="F1413" s="8">
        <f t="shared" si="130"/>
        <v>783.40298507462683</v>
      </c>
      <c r="H1413" s="25">
        <f t="shared" ca="1" si="131"/>
        <v>5001</v>
      </c>
      <c r="I1413" s="7">
        <f t="shared" ca="1" si="132"/>
        <v>51</v>
      </c>
      <c r="J1413" s="25">
        <f ca="1">IF(I1413=0,0,COUNTIF(I$19:$I1413,C1413*10+1))</f>
        <v>81</v>
      </c>
      <c r="K1413" s="20">
        <f t="shared" ca="1" si="133"/>
        <v>0</v>
      </c>
      <c r="L1413" s="23">
        <f t="shared" ca="1" si="134"/>
        <v>5001</v>
      </c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</row>
    <row r="1414" spans="1:44" x14ac:dyDescent="0.2">
      <c r="A1414" s="14">
        <f>Daten!A1414</f>
        <v>50506</v>
      </c>
      <c r="B1414" s="7" t="str">
        <f>Daten!B1414</f>
        <v xml:space="preserve">Ramingstein                                       </v>
      </c>
      <c r="C1414" s="14">
        <f t="shared" si="129"/>
        <v>5</v>
      </c>
      <c r="D1414" s="8">
        <f>Daten!E1414</f>
        <v>1057</v>
      </c>
      <c r="E1414" s="9">
        <f>Daten!D1414</f>
        <v>0</v>
      </c>
      <c r="F1414" s="8">
        <f t="shared" si="130"/>
        <v>1703.8208955223881</v>
      </c>
      <c r="H1414" s="25">
        <f t="shared" ca="1" si="131"/>
        <v>10876</v>
      </c>
      <c r="I1414" s="7">
        <f t="shared" ca="1" si="132"/>
        <v>51</v>
      </c>
      <c r="J1414" s="25">
        <f ca="1">IF(I1414=0,0,COUNTIF(I$19:$I1414,C1414*10+1))</f>
        <v>82</v>
      </c>
      <c r="K1414" s="20">
        <f t="shared" ca="1" si="133"/>
        <v>0</v>
      </c>
      <c r="L1414" s="23">
        <f t="shared" ca="1" si="134"/>
        <v>10876</v>
      </c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</row>
    <row r="1415" spans="1:44" x14ac:dyDescent="0.2">
      <c r="A1415" s="14">
        <f>Daten!A1415</f>
        <v>50507</v>
      </c>
      <c r="B1415" s="7" t="str">
        <f>Daten!B1415</f>
        <v xml:space="preserve">Sankt Andrä im Lungau                            </v>
      </c>
      <c r="C1415" s="14">
        <f t="shared" si="129"/>
        <v>5</v>
      </c>
      <c r="D1415" s="8">
        <f>Daten!E1415</f>
        <v>750</v>
      </c>
      <c r="E1415" s="9">
        <f>Daten!D1415</f>
        <v>0</v>
      </c>
      <c r="F1415" s="8">
        <f t="shared" si="130"/>
        <v>1208.955223880597</v>
      </c>
      <c r="H1415" s="25">
        <f t="shared" ca="1" si="131"/>
        <v>7717</v>
      </c>
      <c r="I1415" s="7">
        <f t="shared" ca="1" si="132"/>
        <v>51</v>
      </c>
      <c r="J1415" s="25">
        <f ca="1">IF(I1415=0,0,COUNTIF(I$19:$I1415,C1415*10+1))</f>
        <v>83</v>
      </c>
      <c r="K1415" s="20">
        <f t="shared" ca="1" si="133"/>
        <v>0</v>
      </c>
      <c r="L1415" s="23">
        <f t="shared" ca="1" si="134"/>
        <v>7717</v>
      </c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</row>
    <row r="1416" spans="1:44" x14ac:dyDescent="0.2">
      <c r="A1416" s="14">
        <f>Daten!A1416</f>
        <v>50508</v>
      </c>
      <c r="B1416" s="7" t="str">
        <f>Daten!B1416</f>
        <v xml:space="preserve">Sankt Margarethen im Lungau                       </v>
      </c>
      <c r="C1416" s="14">
        <f t="shared" si="129"/>
        <v>5</v>
      </c>
      <c r="D1416" s="8">
        <f>Daten!E1416</f>
        <v>772</v>
      </c>
      <c r="E1416" s="9">
        <f>Daten!D1416</f>
        <v>0</v>
      </c>
      <c r="F1416" s="8">
        <f t="shared" si="130"/>
        <v>1244.4179104477612</v>
      </c>
      <c r="H1416" s="25">
        <f t="shared" ca="1" si="131"/>
        <v>7943</v>
      </c>
      <c r="I1416" s="7">
        <f t="shared" ca="1" si="132"/>
        <v>51</v>
      </c>
      <c r="J1416" s="25">
        <f ca="1">IF(I1416=0,0,COUNTIF(I$19:$I1416,C1416*10+1))</f>
        <v>84</v>
      </c>
      <c r="K1416" s="20">
        <f t="shared" ca="1" si="133"/>
        <v>0</v>
      </c>
      <c r="L1416" s="23">
        <f t="shared" ca="1" si="134"/>
        <v>7943</v>
      </c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</row>
    <row r="1417" spans="1:44" x14ac:dyDescent="0.2">
      <c r="A1417" s="14">
        <f>Daten!A1417</f>
        <v>50509</v>
      </c>
      <c r="B1417" s="7" t="str">
        <f>Daten!B1417</f>
        <v xml:space="preserve">Sankt Michael im Lungau                           </v>
      </c>
      <c r="C1417" s="14">
        <f t="shared" si="129"/>
        <v>5</v>
      </c>
      <c r="D1417" s="8">
        <f>Daten!E1417</f>
        <v>3533</v>
      </c>
      <c r="E1417" s="9">
        <f>Daten!D1417</f>
        <v>0</v>
      </c>
      <c r="F1417" s="8">
        <f t="shared" si="130"/>
        <v>5694.9850746268658</v>
      </c>
      <c r="H1417" s="25">
        <f t="shared" ca="1" si="131"/>
        <v>36352</v>
      </c>
      <c r="I1417" s="7">
        <f t="shared" ca="1" si="132"/>
        <v>51</v>
      </c>
      <c r="J1417" s="25">
        <f ca="1">IF(I1417=0,0,COUNTIF(I$19:$I1417,C1417*10+1))</f>
        <v>85</v>
      </c>
      <c r="K1417" s="20">
        <f t="shared" ca="1" si="133"/>
        <v>0</v>
      </c>
      <c r="L1417" s="23">
        <f t="shared" ca="1" si="134"/>
        <v>36352</v>
      </c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</row>
    <row r="1418" spans="1:44" x14ac:dyDescent="0.2">
      <c r="A1418" s="14">
        <f>Daten!A1418</f>
        <v>50510</v>
      </c>
      <c r="B1418" s="7" t="str">
        <f>Daten!B1418</f>
        <v xml:space="preserve">Tamsweg                                           </v>
      </c>
      <c r="C1418" s="14">
        <f t="shared" si="129"/>
        <v>5</v>
      </c>
      <c r="D1418" s="8">
        <f>Daten!E1418</f>
        <v>5765</v>
      </c>
      <c r="E1418" s="9">
        <f>Daten!D1418</f>
        <v>0</v>
      </c>
      <c r="F1418" s="8">
        <f t="shared" si="130"/>
        <v>9292.8358208955215</v>
      </c>
      <c r="H1418" s="25">
        <f t="shared" ca="1" si="131"/>
        <v>59317</v>
      </c>
      <c r="I1418" s="7">
        <f t="shared" ca="1" si="132"/>
        <v>51</v>
      </c>
      <c r="J1418" s="25">
        <f ca="1">IF(I1418=0,0,COUNTIF(I$19:$I1418,C1418*10+1))</f>
        <v>86</v>
      </c>
      <c r="K1418" s="20">
        <f t="shared" ca="1" si="133"/>
        <v>0</v>
      </c>
      <c r="L1418" s="23">
        <f t="shared" ca="1" si="134"/>
        <v>59317</v>
      </c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</row>
    <row r="1419" spans="1:44" x14ac:dyDescent="0.2">
      <c r="A1419" s="14">
        <f>Daten!A1419</f>
        <v>50511</v>
      </c>
      <c r="B1419" s="7" t="str">
        <f>Daten!B1419</f>
        <v xml:space="preserve">Thomatal                                          </v>
      </c>
      <c r="C1419" s="14">
        <f t="shared" si="129"/>
        <v>5</v>
      </c>
      <c r="D1419" s="8">
        <f>Daten!E1419</f>
        <v>343</v>
      </c>
      <c r="E1419" s="9">
        <f>Daten!D1419</f>
        <v>0</v>
      </c>
      <c r="F1419" s="8">
        <f t="shared" si="130"/>
        <v>552.8955223880597</v>
      </c>
      <c r="H1419" s="25">
        <f t="shared" ca="1" si="131"/>
        <v>3529</v>
      </c>
      <c r="I1419" s="7">
        <f t="shared" ca="1" si="132"/>
        <v>51</v>
      </c>
      <c r="J1419" s="25">
        <f ca="1">IF(I1419=0,0,COUNTIF(I$19:$I1419,C1419*10+1))</f>
        <v>87</v>
      </c>
      <c r="K1419" s="20">
        <f t="shared" ca="1" si="133"/>
        <v>0</v>
      </c>
      <c r="L1419" s="23">
        <f t="shared" ca="1" si="134"/>
        <v>3529</v>
      </c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</row>
    <row r="1420" spans="1:44" x14ac:dyDescent="0.2">
      <c r="A1420" s="14">
        <f>Daten!A1420</f>
        <v>50512</v>
      </c>
      <c r="B1420" s="7" t="str">
        <f>Daten!B1420</f>
        <v xml:space="preserve">Tweng                                             </v>
      </c>
      <c r="C1420" s="14">
        <f t="shared" si="129"/>
        <v>5</v>
      </c>
      <c r="D1420" s="8">
        <f>Daten!E1420</f>
        <v>230</v>
      </c>
      <c r="E1420" s="9">
        <f>Daten!D1420</f>
        <v>0</v>
      </c>
      <c r="F1420" s="8">
        <f t="shared" si="130"/>
        <v>370.74626865671644</v>
      </c>
      <c r="H1420" s="25">
        <f t="shared" ca="1" si="131"/>
        <v>2367</v>
      </c>
      <c r="I1420" s="7">
        <f t="shared" ca="1" si="132"/>
        <v>51</v>
      </c>
      <c r="J1420" s="25">
        <f ca="1">IF(I1420=0,0,COUNTIF(I$19:$I1420,C1420*10+1))</f>
        <v>88</v>
      </c>
      <c r="K1420" s="20">
        <f t="shared" ca="1" si="133"/>
        <v>0</v>
      </c>
      <c r="L1420" s="23">
        <f t="shared" ca="1" si="134"/>
        <v>2367</v>
      </c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</row>
    <row r="1421" spans="1:44" x14ac:dyDescent="0.2">
      <c r="A1421" s="14">
        <f>Daten!A1421</f>
        <v>50513</v>
      </c>
      <c r="B1421" s="7" t="str">
        <f>Daten!B1421</f>
        <v xml:space="preserve">Unternberg                                        </v>
      </c>
      <c r="C1421" s="14">
        <f t="shared" si="129"/>
        <v>5</v>
      </c>
      <c r="D1421" s="8">
        <f>Daten!E1421</f>
        <v>1033</v>
      </c>
      <c r="E1421" s="9">
        <f>Daten!D1421</f>
        <v>0</v>
      </c>
      <c r="F1421" s="8">
        <f t="shared" si="130"/>
        <v>1665.1343283582089</v>
      </c>
      <c r="H1421" s="25">
        <f t="shared" ca="1" si="131"/>
        <v>10629</v>
      </c>
      <c r="I1421" s="7">
        <f t="shared" ca="1" si="132"/>
        <v>51</v>
      </c>
      <c r="J1421" s="25">
        <f ca="1">IF(I1421=0,0,COUNTIF(I$19:$I1421,C1421*10+1))</f>
        <v>89</v>
      </c>
      <c r="K1421" s="20">
        <f t="shared" ca="1" si="133"/>
        <v>0</v>
      </c>
      <c r="L1421" s="23">
        <f t="shared" ca="1" si="134"/>
        <v>10629</v>
      </c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</row>
    <row r="1422" spans="1:44" x14ac:dyDescent="0.2">
      <c r="A1422" s="14">
        <f>Daten!A1422</f>
        <v>50514</v>
      </c>
      <c r="B1422" s="7" t="str">
        <f>Daten!B1422</f>
        <v xml:space="preserve">Weißpriach                                       </v>
      </c>
      <c r="C1422" s="14">
        <f t="shared" si="129"/>
        <v>5</v>
      </c>
      <c r="D1422" s="8">
        <f>Daten!E1422</f>
        <v>306</v>
      </c>
      <c r="E1422" s="9">
        <f>Daten!D1422</f>
        <v>0</v>
      </c>
      <c r="F1422" s="8">
        <f t="shared" si="130"/>
        <v>493.25373134328356</v>
      </c>
      <c r="H1422" s="25">
        <f t="shared" ca="1" si="131"/>
        <v>3148</v>
      </c>
      <c r="I1422" s="7">
        <f t="shared" ca="1" si="132"/>
        <v>51</v>
      </c>
      <c r="J1422" s="25">
        <f ca="1">IF(I1422=0,0,COUNTIF(I$19:$I1422,C1422*10+1))</f>
        <v>90</v>
      </c>
      <c r="K1422" s="20">
        <f t="shared" ca="1" si="133"/>
        <v>0</v>
      </c>
      <c r="L1422" s="23">
        <f t="shared" ca="1" si="134"/>
        <v>3148</v>
      </c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</row>
    <row r="1423" spans="1:44" x14ac:dyDescent="0.2">
      <c r="A1423" s="14">
        <f>Daten!A1423</f>
        <v>50515</v>
      </c>
      <c r="B1423" s="7" t="str">
        <f>Daten!B1423</f>
        <v xml:space="preserve">Zederhaus                                         </v>
      </c>
      <c r="C1423" s="14">
        <f t="shared" si="129"/>
        <v>5</v>
      </c>
      <c r="D1423" s="8">
        <f>Daten!E1423</f>
        <v>1170</v>
      </c>
      <c r="E1423" s="9">
        <f>Daten!D1423</f>
        <v>0</v>
      </c>
      <c r="F1423" s="8">
        <f t="shared" si="130"/>
        <v>1885.9701492537313</v>
      </c>
      <c r="H1423" s="25">
        <f t="shared" ca="1" si="131"/>
        <v>12038</v>
      </c>
      <c r="I1423" s="7">
        <f t="shared" ca="1" si="132"/>
        <v>51</v>
      </c>
      <c r="J1423" s="25">
        <f ca="1">IF(I1423=0,0,COUNTIF(I$19:$I1423,C1423*10+1))</f>
        <v>91</v>
      </c>
      <c r="K1423" s="20">
        <f t="shared" ca="1" si="133"/>
        <v>0</v>
      </c>
      <c r="L1423" s="23">
        <f t="shared" ca="1" si="134"/>
        <v>12038</v>
      </c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</row>
    <row r="1424" spans="1:44" x14ac:dyDescent="0.2">
      <c r="A1424" s="14">
        <f>Daten!A1424</f>
        <v>50601</v>
      </c>
      <c r="B1424" s="7" t="str">
        <f>Daten!B1424</f>
        <v xml:space="preserve">Bramberg am Wildkogel                             </v>
      </c>
      <c r="C1424" s="14">
        <f t="shared" si="129"/>
        <v>5</v>
      </c>
      <c r="D1424" s="8">
        <f>Daten!E1424</f>
        <v>4041</v>
      </c>
      <c r="E1424" s="9">
        <f>Daten!D1424</f>
        <v>0</v>
      </c>
      <c r="F1424" s="8">
        <f t="shared" si="130"/>
        <v>6513.8507462686566</v>
      </c>
      <c r="H1424" s="25">
        <f t="shared" ca="1" si="131"/>
        <v>41579</v>
      </c>
      <c r="I1424" s="7">
        <f t="shared" ca="1" si="132"/>
        <v>51</v>
      </c>
      <c r="J1424" s="25">
        <f ca="1">IF(I1424=0,0,COUNTIF(I$19:$I1424,C1424*10+1))</f>
        <v>92</v>
      </c>
      <c r="K1424" s="20">
        <f t="shared" ca="1" si="133"/>
        <v>0</v>
      </c>
      <c r="L1424" s="23">
        <f t="shared" ca="1" si="134"/>
        <v>41579</v>
      </c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</row>
    <row r="1425" spans="1:44" x14ac:dyDescent="0.2">
      <c r="A1425" s="14">
        <f>Daten!A1425</f>
        <v>50602</v>
      </c>
      <c r="B1425" s="7" t="str">
        <f>Daten!B1425</f>
        <v xml:space="preserve">Bruck an der Großglocknerstraße                 </v>
      </c>
      <c r="C1425" s="14">
        <f t="shared" si="129"/>
        <v>5</v>
      </c>
      <c r="D1425" s="8">
        <f>Daten!E1425</f>
        <v>4950</v>
      </c>
      <c r="E1425" s="9">
        <f>Daten!D1425</f>
        <v>0</v>
      </c>
      <c r="F1425" s="8">
        <f t="shared" si="130"/>
        <v>7979.1044776119406</v>
      </c>
      <c r="H1425" s="25">
        <f t="shared" ca="1" si="131"/>
        <v>50931</v>
      </c>
      <c r="I1425" s="7">
        <f t="shared" ca="1" si="132"/>
        <v>51</v>
      </c>
      <c r="J1425" s="25">
        <f ca="1">IF(I1425=0,0,COUNTIF(I$19:$I1425,C1425*10+1))</f>
        <v>93</v>
      </c>
      <c r="K1425" s="20">
        <f t="shared" ca="1" si="133"/>
        <v>0</v>
      </c>
      <c r="L1425" s="23">
        <f t="shared" ca="1" si="134"/>
        <v>50931</v>
      </c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</row>
    <row r="1426" spans="1:44" x14ac:dyDescent="0.2">
      <c r="A1426" s="14">
        <f>Daten!A1426</f>
        <v>50603</v>
      </c>
      <c r="B1426" s="7" t="str">
        <f>Daten!B1426</f>
        <v xml:space="preserve">Dienten am Hochkönig                             </v>
      </c>
      <c r="C1426" s="14">
        <f t="shared" si="129"/>
        <v>5</v>
      </c>
      <c r="D1426" s="8">
        <f>Daten!E1426</f>
        <v>728</v>
      </c>
      <c r="E1426" s="9">
        <f>Daten!D1426</f>
        <v>0</v>
      </c>
      <c r="F1426" s="8">
        <f t="shared" si="130"/>
        <v>1173.4925373134329</v>
      </c>
      <c r="H1426" s="25">
        <f t="shared" ca="1" si="131"/>
        <v>7491</v>
      </c>
      <c r="I1426" s="7">
        <f t="shared" ca="1" si="132"/>
        <v>51</v>
      </c>
      <c r="J1426" s="25">
        <f ca="1">IF(I1426=0,0,COUNTIF(I$19:$I1426,C1426*10+1))</f>
        <v>94</v>
      </c>
      <c r="K1426" s="20">
        <f t="shared" ca="1" si="133"/>
        <v>0</v>
      </c>
      <c r="L1426" s="23">
        <f t="shared" ca="1" si="134"/>
        <v>7491</v>
      </c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</row>
    <row r="1427" spans="1:44" x14ac:dyDescent="0.2">
      <c r="A1427" s="14">
        <f>Daten!A1427</f>
        <v>50604</v>
      </c>
      <c r="B1427" s="7" t="str">
        <f>Daten!B1427</f>
        <v xml:space="preserve">Fusch an der Großglocknerstraße                 </v>
      </c>
      <c r="C1427" s="14">
        <f t="shared" ref="C1427:C1490" si="135">INT(A1427/10000)</f>
        <v>5</v>
      </c>
      <c r="D1427" s="8">
        <f>Daten!E1427</f>
        <v>745</v>
      </c>
      <c r="E1427" s="9">
        <f>Daten!D1427</f>
        <v>0</v>
      </c>
      <c r="F1427" s="8">
        <f t="shared" ref="F1427:F1490" si="136">IF(AND(E1427=1,D1427&lt;=20000),D1427*2,IF(D1427&lt;=10000,D1427*(1+41/67),IF(D1427&lt;=20000,D1427*(1+2/3),IF(D1427&lt;=50000,D1427*(2),D1427*(2+1/3))))+IF(AND(D1427&gt;9000,D1427&lt;=10000),(D1427-9000)*(110/201),0)+IF(AND(D1427&gt;18000,D1427&lt;=20000),(D1427-18000)*(3+1/3),0)+IF(AND(D1427&gt;45000,D1427&lt;=50000),(D1427-45000)*(3+1/3),0))</f>
        <v>1200.8955223880596</v>
      </c>
      <c r="H1427" s="25">
        <f t="shared" ref="H1427:H1490" ca="1" si="137">ROUND(OFFSET($G$6,C1427,0)/OFFSET($F$6,C1427,0)*F1427,0)</f>
        <v>7665</v>
      </c>
      <c r="I1427" s="7">
        <f t="shared" ref="I1427:I1490" ca="1" si="138">IF(H1427&gt;0,C1427*10+1,0)</f>
        <v>51</v>
      </c>
      <c r="J1427" s="25">
        <f ca="1">IF(I1427=0,0,COUNTIF(I$19:$I1427,C1427*10+1))</f>
        <v>95</v>
      </c>
      <c r="K1427" s="20">
        <f t="shared" ref="K1427:K1490" ca="1" si="139">IF(J1427=1,OFFSET($G$6,C1427,0)-OFFSET($H$6,C1427,0),0)</f>
        <v>0</v>
      </c>
      <c r="L1427" s="23">
        <f t="shared" ref="L1427:L1490" ca="1" si="140">H1427+K1427</f>
        <v>7665</v>
      </c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</row>
    <row r="1428" spans="1:44" x14ac:dyDescent="0.2">
      <c r="A1428" s="14">
        <f>Daten!A1428</f>
        <v>50605</v>
      </c>
      <c r="B1428" s="7" t="str">
        <f>Daten!B1428</f>
        <v xml:space="preserve">Hollersbach im Pinzgau                            </v>
      </c>
      <c r="C1428" s="14">
        <f t="shared" si="135"/>
        <v>5</v>
      </c>
      <c r="D1428" s="8">
        <f>Daten!E1428</f>
        <v>1259</v>
      </c>
      <c r="E1428" s="9">
        <f>Daten!D1428</f>
        <v>0</v>
      </c>
      <c r="F1428" s="8">
        <f t="shared" si="136"/>
        <v>2029.4328358208954</v>
      </c>
      <c r="H1428" s="25">
        <f t="shared" ca="1" si="137"/>
        <v>12954</v>
      </c>
      <c r="I1428" s="7">
        <f t="shared" ca="1" si="138"/>
        <v>51</v>
      </c>
      <c r="J1428" s="25">
        <f ca="1">IF(I1428=0,0,COUNTIF(I$19:$I1428,C1428*10+1))</f>
        <v>96</v>
      </c>
      <c r="K1428" s="20">
        <f t="shared" ca="1" si="139"/>
        <v>0</v>
      </c>
      <c r="L1428" s="23">
        <f t="shared" ca="1" si="140"/>
        <v>12954</v>
      </c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</row>
    <row r="1429" spans="1:44" x14ac:dyDescent="0.2">
      <c r="A1429" s="14">
        <f>Daten!A1429</f>
        <v>50606</v>
      </c>
      <c r="B1429" s="7" t="str">
        <f>Daten!B1429</f>
        <v xml:space="preserve">Kaprun                                            </v>
      </c>
      <c r="C1429" s="14">
        <f t="shared" si="135"/>
        <v>5</v>
      </c>
      <c r="D1429" s="8">
        <f>Daten!E1429</f>
        <v>3108</v>
      </c>
      <c r="E1429" s="9">
        <f>Daten!D1429</f>
        <v>0</v>
      </c>
      <c r="F1429" s="8">
        <f t="shared" si="136"/>
        <v>5009.9104477611936</v>
      </c>
      <c r="H1429" s="25">
        <f t="shared" ca="1" si="137"/>
        <v>31979</v>
      </c>
      <c r="I1429" s="7">
        <f t="shared" ca="1" si="138"/>
        <v>51</v>
      </c>
      <c r="J1429" s="25">
        <f ca="1">IF(I1429=0,0,COUNTIF(I$19:$I1429,C1429*10+1))</f>
        <v>97</v>
      </c>
      <c r="K1429" s="20">
        <f t="shared" ca="1" si="139"/>
        <v>0</v>
      </c>
      <c r="L1429" s="23">
        <f t="shared" ca="1" si="140"/>
        <v>31979</v>
      </c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</row>
    <row r="1430" spans="1:44" x14ac:dyDescent="0.2">
      <c r="A1430" s="14">
        <f>Daten!A1430</f>
        <v>50607</v>
      </c>
      <c r="B1430" s="7" t="str">
        <f>Daten!B1430</f>
        <v xml:space="preserve">Krimml                                            </v>
      </c>
      <c r="C1430" s="14">
        <f t="shared" si="135"/>
        <v>5</v>
      </c>
      <c r="D1430" s="8">
        <f>Daten!E1430</f>
        <v>819</v>
      </c>
      <c r="E1430" s="9">
        <f>Daten!D1430</f>
        <v>0</v>
      </c>
      <c r="F1430" s="8">
        <f t="shared" si="136"/>
        <v>1320.1791044776119</v>
      </c>
      <c r="H1430" s="25">
        <f t="shared" ca="1" si="137"/>
        <v>8427</v>
      </c>
      <c r="I1430" s="7">
        <f t="shared" ca="1" si="138"/>
        <v>51</v>
      </c>
      <c r="J1430" s="25">
        <f ca="1">IF(I1430=0,0,COUNTIF(I$19:$I1430,C1430*10+1))</f>
        <v>98</v>
      </c>
      <c r="K1430" s="20">
        <f t="shared" ca="1" si="139"/>
        <v>0</v>
      </c>
      <c r="L1430" s="23">
        <f t="shared" ca="1" si="140"/>
        <v>8427</v>
      </c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</row>
    <row r="1431" spans="1:44" x14ac:dyDescent="0.2">
      <c r="A1431" s="14">
        <f>Daten!A1431</f>
        <v>50608</v>
      </c>
      <c r="B1431" s="7" t="str">
        <f>Daten!B1431</f>
        <v xml:space="preserve">Lend                                              </v>
      </c>
      <c r="C1431" s="14">
        <f t="shared" si="135"/>
        <v>5</v>
      </c>
      <c r="D1431" s="8">
        <f>Daten!E1431</f>
        <v>1281</v>
      </c>
      <c r="E1431" s="9">
        <f>Daten!D1431</f>
        <v>0</v>
      </c>
      <c r="F1431" s="8">
        <f t="shared" si="136"/>
        <v>2064.8955223880598</v>
      </c>
      <c r="H1431" s="25">
        <f t="shared" ca="1" si="137"/>
        <v>13180</v>
      </c>
      <c r="I1431" s="7">
        <f t="shared" ca="1" si="138"/>
        <v>51</v>
      </c>
      <c r="J1431" s="25">
        <f ca="1">IF(I1431=0,0,COUNTIF(I$19:$I1431,C1431*10+1))</f>
        <v>99</v>
      </c>
      <c r="K1431" s="20">
        <f t="shared" ca="1" si="139"/>
        <v>0</v>
      </c>
      <c r="L1431" s="23">
        <f t="shared" ca="1" si="140"/>
        <v>13180</v>
      </c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</row>
    <row r="1432" spans="1:44" x14ac:dyDescent="0.2">
      <c r="A1432" s="14">
        <f>Daten!A1432</f>
        <v>50609</v>
      </c>
      <c r="B1432" s="7" t="str">
        <f>Daten!B1432</f>
        <v xml:space="preserve">Leogang                                           </v>
      </c>
      <c r="C1432" s="14">
        <f t="shared" si="135"/>
        <v>5</v>
      </c>
      <c r="D1432" s="8">
        <f>Daten!E1432</f>
        <v>3578</v>
      </c>
      <c r="E1432" s="9">
        <f>Daten!D1432</f>
        <v>0</v>
      </c>
      <c r="F1432" s="8">
        <f t="shared" si="136"/>
        <v>5767.5223880597014</v>
      </c>
      <c r="H1432" s="25">
        <f t="shared" ca="1" si="137"/>
        <v>36815</v>
      </c>
      <c r="I1432" s="7">
        <f t="shared" ca="1" si="138"/>
        <v>51</v>
      </c>
      <c r="J1432" s="25">
        <f ca="1">IF(I1432=0,0,COUNTIF(I$19:$I1432,C1432*10+1))</f>
        <v>100</v>
      </c>
      <c r="K1432" s="20">
        <f t="shared" ca="1" si="139"/>
        <v>0</v>
      </c>
      <c r="L1432" s="23">
        <f t="shared" ca="1" si="140"/>
        <v>36815</v>
      </c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</row>
    <row r="1433" spans="1:44" x14ac:dyDescent="0.2">
      <c r="A1433" s="14">
        <f>Daten!A1433</f>
        <v>50610</v>
      </c>
      <c r="B1433" s="7" t="str">
        <f>Daten!B1433</f>
        <v xml:space="preserve">Lofer                                             </v>
      </c>
      <c r="C1433" s="14">
        <f t="shared" si="135"/>
        <v>5</v>
      </c>
      <c r="D1433" s="8">
        <f>Daten!E1433</f>
        <v>2107</v>
      </c>
      <c r="E1433" s="9">
        <f>Daten!D1433</f>
        <v>0</v>
      </c>
      <c r="F1433" s="8">
        <f t="shared" si="136"/>
        <v>3396.3582089552237</v>
      </c>
      <c r="H1433" s="25">
        <f t="shared" ca="1" si="137"/>
        <v>21679</v>
      </c>
      <c r="I1433" s="7">
        <f t="shared" ca="1" si="138"/>
        <v>51</v>
      </c>
      <c r="J1433" s="25">
        <f ca="1">IF(I1433=0,0,COUNTIF(I$19:$I1433,C1433*10+1))</f>
        <v>101</v>
      </c>
      <c r="K1433" s="20">
        <f t="shared" ca="1" si="139"/>
        <v>0</v>
      </c>
      <c r="L1433" s="23">
        <f t="shared" ca="1" si="140"/>
        <v>21679</v>
      </c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</row>
    <row r="1434" spans="1:44" x14ac:dyDescent="0.2">
      <c r="A1434" s="14">
        <f>Daten!A1434</f>
        <v>50611</v>
      </c>
      <c r="B1434" s="7" t="str">
        <f>Daten!B1434</f>
        <v xml:space="preserve">Maishofen                                         </v>
      </c>
      <c r="C1434" s="14">
        <f t="shared" si="135"/>
        <v>5</v>
      </c>
      <c r="D1434" s="8">
        <f>Daten!E1434</f>
        <v>3660</v>
      </c>
      <c r="E1434" s="9">
        <f>Daten!D1434</f>
        <v>0</v>
      </c>
      <c r="F1434" s="8">
        <f t="shared" si="136"/>
        <v>5899.7014925373132</v>
      </c>
      <c r="H1434" s="25">
        <f t="shared" ca="1" si="137"/>
        <v>37658</v>
      </c>
      <c r="I1434" s="7">
        <f t="shared" ca="1" si="138"/>
        <v>51</v>
      </c>
      <c r="J1434" s="25">
        <f ca="1">IF(I1434=0,0,COUNTIF(I$19:$I1434,C1434*10+1))</f>
        <v>102</v>
      </c>
      <c r="K1434" s="20">
        <f t="shared" ca="1" si="139"/>
        <v>0</v>
      </c>
      <c r="L1434" s="23">
        <f t="shared" ca="1" si="140"/>
        <v>37658</v>
      </c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</row>
    <row r="1435" spans="1:44" x14ac:dyDescent="0.2">
      <c r="A1435" s="14">
        <f>Daten!A1435</f>
        <v>50612</v>
      </c>
      <c r="B1435" s="7" t="str">
        <f>Daten!B1435</f>
        <v xml:space="preserve">Maria Alm am Steinernen Meer                      </v>
      </c>
      <c r="C1435" s="14">
        <f t="shared" si="135"/>
        <v>5</v>
      </c>
      <c r="D1435" s="8">
        <f>Daten!E1435</f>
        <v>2244</v>
      </c>
      <c r="E1435" s="9">
        <f>Daten!D1435</f>
        <v>0</v>
      </c>
      <c r="F1435" s="8">
        <f t="shared" si="136"/>
        <v>3617.1940298507461</v>
      </c>
      <c r="H1435" s="25">
        <f t="shared" ca="1" si="137"/>
        <v>23089</v>
      </c>
      <c r="I1435" s="7">
        <f t="shared" ca="1" si="138"/>
        <v>51</v>
      </c>
      <c r="J1435" s="25">
        <f ca="1">IF(I1435=0,0,COUNTIF(I$19:$I1435,C1435*10+1))</f>
        <v>103</v>
      </c>
      <c r="K1435" s="20">
        <f t="shared" ca="1" si="139"/>
        <v>0</v>
      </c>
      <c r="L1435" s="23">
        <f t="shared" ca="1" si="140"/>
        <v>23089</v>
      </c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</row>
    <row r="1436" spans="1:44" x14ac:dyDescent="0.2">
      <c r="A1436" s="14">
        <f>Daten!A1436</f>
        <v>50613</v>
      </c>
      <c r="B1436" s="7" t="str">
        <f>Daten!B1436</f>
        <v xml:space="preserve">Mittersill                                        </v>
      </c>
      <c r="C1436" s="14">
        <f t="shared" si="135"/>
        <v>5</v>
      </c>
      <c r="D1436" s="8">
        <f>Daten!E1436</f>
        <v>5765</v>
      </c>
      <c r="E1436" s="9">
        <f>Daten!D1436</f>
        <v>0</v>
      </c>
      <c r="F1436" s="8">
        <f t="shared" si="136"/>
        <v>9292.8358208955215</v>
      </c>
      <c r="H1436" s="25">
        <f t="shared" ca="1" si="137"/>
        <v>59317</v>
      </c>
      <c r="I1436" s="7">
        <f t="shared" ca="1" si="138"/>
        <v>51</v>
      </c>
      <c r="J1436" s="25">
        <f ca="1">IF(I1436=0,0,COUNTIF(I$19:$I1436,C1436*10+1))</f>
        <v>104</v>
      </c>
      <c r="K1436" s="20">
        <f t="shared" ca="1" si="139"/>
        <v>0</v>
      </c>
      <c r="L1436" s="23">
        <f t="shared" ca="1" si="140"/>
        <v>59317</v>
      </c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</row>
    <row r="1437" spans="1:44" x14ac:dyDescent="0.2">
      <c r="A1437" s="14">
        <f>Daten!A1437</f>
        <v>50614</v>
      </c>
      <c r="B1437" s="7" t="str">
        <f>Daten!B1437</f>
        <v xml:space="preserve">Neukirchen am Großvenediger                      </v>
      </c>
      <c r="C1437" s="14">
        <f t="shared" si="135"/>
        <v>5</v>
      </c>
      <c r="D1437" s="8">
        <f>Daten!E1437</f>
        <v>2678</v>
      </c>
      <c r="E1437" s="9">
        <f>Daten!D1437</f>
        <v>0</v>
      </c>
      <c r="F1437" s="8">
        <f t="shared" si="136"/>
        <v>4316.7761194029854</v>
      </c>
      <c r="H1437" s="25">
        <f t="shared" ca="1" si="137"/>
        <v>27554</v>
      </c>
      <c r="I1437" s="7">
        <f t="shared" ca="1" si="138"/>
        <v>51</v>
      </c>
      <c r="J1437" s="25">
        <f ca="1">IF(I1437=0,0,COUNTIF(I$19:$I1437,C1437*10+1))</f>
        <v>105</v>
      </c>
      <c r="K1437" s="20">
        <f t="shared" ca="1" si="139"/>
        <v>0</v>
      </c>
      <c r="L1437" s="23">
        <f t="shared" ca="1" si="140"/>
        <v>27554</v>
      </c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</row>
    <row r="1438" spans="1:44" x14ac:dyDescent="0.2">
      <c r="A1438" s="14">
        <f>Daten!A1438</f>
        <v>50615</v>
      </c>
      <c r="B1438" s="7" t="str">
        <f>Daten!B1438</f>
        <v xml:space="preserve">Niedernsill                                       </v>
      </c>
      <c r="C1438" s="14">
        <f t="shared" si="135"/>
        <v>5</v>
      </c>
      <c r="D1438" s="8">
        <f>Daten!E1438</f>
        <v>2832</v>
      </c>
      <c r="E1438" s="9">
        <f>Daten!D1438</f>
        <v>0</v>
      </c>
      <c r="F1438" s="8">
        <f t="shared" si="136"/>
        <v>4565.0149253731342</v>
      </c>
      <c r="H1438" s="25">
        <f t="shared" ca="1" si="137"/>
        <v>29139</v>
      </c>
      <c r="I1438" s="7">
        <f t="shared" ca="1" si="138"/>
        <v>51</v>
      </c>
      <c r="J1438" s="25">
        <f ca="1">IF(I1438=0,0,COUNTIF(I$19:$I1438,C1438*10+1))</f>
        <v>106</v>
      </c>
      <c r="K1438" s="20">
        <f t="shared" ca="1" si="139"/>
        <v>0</v>
      </c>
      <c r="L1438" s="23">
        <f t="shared" ca="1" si="140"/>
        <v>29139</v>
      </c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</row>
    <row r="1439" spans="1:44" x14ac:dyDescent="0.2">
      <c r="A1439" s="14">
        <f>Daten!A1439</f>
        <v>50616</v>
      </c>
      <c r="B1439" s="7" t="str">
        <f>Daten!B1439</f>
        <v xml:space="preserve">Piesendorf                                        </v>
      </c>
      <c r="C1439" s="14">
        <f t="shared" si="135"/>
        <v>5</v>
      </c>
      <c r="D1439" s="8">
        <f>Daten!E1439</f>
        <v>3862</v>
      </c>
      <c r="E1439" s="9">
        <f>Daten!D1439</f>
        <v>0</v>
      </c>
      <c r="F1439" s="8">
        <f t="shared" si="136"/>
        <v>6225.313432835821</v>
      </c>
      <c r="H1439" s="25">
        <f t="shared" ca="1" si="137"/>
        <v>39737</v>
      </c>
      <c r="I1439" s="7">
        <f t="shared" ca="1" si="138"/>
        <v>51</v>
      </c>
      <c r="J1439" s="25">
        <f ca="1">IF(I1439=0,0,COUNTIF(I$19:$I1439,C1439*10+1))</f>
        <v>107</v>
      </c>
      <c r="K1439" s="20">
        <f t="shared" ca="1" si="139"/>
        <v>0</v>
      </c>
      <c r="L1439" s="23">
        <f t="shared" ca="1" si="140"/>
        <v>39737</v>
      </c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</row>
    <row r="1440" spans="1:44" x14ac:dyDescent="0.2">
      <c r="A1440" s="14">
        <f>Daten!A1440</f>
        <v>50617</v>
      </c>
      <c r="B1440" s="7" t="str">
        <f>Daten!B1440</f>
        <v xml:space="preserve">Rauris                                            </v>
      </c>
      <c r="C1440" s="14">
        <f t="shared" si="135"/>
        <v>5</v>
      </c>
      <c r="D1440" s="8">
        <f>Daten!E1440</f>
        <v>3072</v>
      </c>
      <c r="E1440" s="9">
        <f>Daten!D1440</f>
        <v>0</v>
      </c>
      <c r="F1440" s="8">
        <f t="shared" si="136"/>
        <v>4951.8805970149251</v>
      </c>
      <c r="H1440" s="25">
        <f t="shared" ca="1" si="137"/>
        <v>31608</v>
      </c>
      <c r="I1440" s="7">
        <f t="shared" ca="1" si="138"/>
        <v>51</v>
      </c>
      <c r="J1440" s="25">
        <f ca="1">IF(I1440=0,0,COUNTIF(I$19:$I1440,C1440*10+1))</f>
        <v>108</v>
      </c>
      <c r="K1440" s="20">
        <f t="shared" ca="1" si="139"/>
        <v>0</v>
      </c>
      <c r="L1440" s="23">
        <f t="shared" ca="1" si="140"/>
        <v>31608</v>
      </c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</row>
    <row r="1441" spans="1:44" x14ac:dyDescent="0.2">
      <c r="A1441" s="14">
        <f>Daten!A1441</f>
        <v>50618</v>
      </c>
      <c r="B1441" s="7" t="str">
        <f>Daten!B1441</f>
        <v xml:space="preserve">Saalbach-Hinterglemm                              </v>
      </c>
      <c r="C1441" s="14">
        <f t="shared" si="135"/>
        <v>5</v>
      </c>
      <c r="D1441" s="8">
        <f>Daten!E1441</f>
        <v>2892</v>
      </c>
      <c r="E1441" s="9">
        <f>Daten!D1441</f>
        <v>0</v>
      </c>
      <c r="F1441" s="8">
        <f t="shared" si="136"/>
        <v>4661.7313432835817</v>
      </c>
      <c r="H1441" s="25">
        <f t="shared" ca="1" si="137"/>
        <v>29756</v>
      </c>
      <c r="I1441" s="7">
        <f t="shared" ca="1" si="138"/>
        <v>51</v>
      </c>
      <c r="J1441" s="25">
        <f ca="1">IF(I1441=0,0,COUNTIF(I$19:$I1441,C1441*10+1))</f>
        <v>109</v>
      </c>
      <c r="K1441" s="20">
        <f t="shared" ca="1" si="139"/>
        <v>0</v>
      </c>
      <c r="L1441" s="23">
        <f t="shared" ca="1" si="140"/>
        <v>29756</v>
      </c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</row>
    <row r="1442" spans="1:44" x14ac:dyDescent="0.2">
      <c r="A1442" s="14">
        <f>Daten!A1442</f>
        <v>50619</v>
      </c>
      <c r="B1442" s="7" t="str">
        <f>Daten!B1442</f>
        <v xml:space="preserve">Saalfelden am Steinernen Meer                     </v>
      </c>
      <c r="C1442" s="14">
        <f t="shared" si="135"/>
        <v>5</v>
      </c>
      <c r="D1442" s="8">
        <f>Daten!E1442</f>
        <v>17274</v>
      </c>
      <c r="E1442" s="9">
        <f>Daten!D1442</f>
        <v>0</v>
      </c>
      <c r="F1442" s="8">
        <f t="shared" si="136"/>
        <v>28789.999999999996</v>
      </c>
      <c r="H1442" s="25">
        <f t="shared" ca="1" si="137"/>
        <v>183769</v>
      </c>
      <c r="I1442" s="7">
        <f t="shared" ca="1" si="138"/>
        <v>51</v>
      </c>
      <c r="J1442" s="25">
        <f ca="1">IF(I1442=0,0,COUNTIF(I$19:$I1442,C1442*10+1))</f>
        <v>110</v>
      </c>
      <c r="K1442" s="20">
        <f t="shared" ca="1" si="139"/>
        <v>0</v>
      </c>
      <c r="L1442" s="23">
        <f t="shared" ca="1" si="140"/>
        <v>183769</v>
      </c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</row>
    <row r="1443" spans="1:44" x14ac:dyDescent="0.2">
      <c r="A1443" s="14">
        <f>Daten!A1443</f>
        <v>50620</v>
      </c>
      <c r="B1443" s="7" t="str">
        <f>Daten!B1443</f>
        <v xml:space="preserve">Sankt Martin bei Lofer                            </v>
      </c>
      <c r="C1443" s="14">
        <f t="shared" si="135"/>
        <v>5</v>
      </c>
      <c r="D1443" s="8">
        <f>Daten!E1443</f>
        <v>1219</v>
      </c>
      <c r="E1443" s="9">
        <f>Daten!D1443</f>
        <v>0</v>
      </c>
      <c r="F1443" s="8">
        <f t="shared" si="136"/>
        <v>1964.955223880597</v>
      </c>
      <c r="H1443" s="25">
        <f t="shared" ca="1" si="137"/>
        <v>12542</v>
      </c>
      <c r="I1443" s="7">
        <f t="shared" ca="1" si="138"/>
        <v>51</v>
      </c>
      <c r="J1443" s="25">
        <f ca="1">IF(I1443=0,0,COUNTIF(I$19:$I1443,C1443*10+1))</f>
        <v>111</v>
      </c>
      <c r="K1443" s="20">
        <f t="shared" ca="1" si="139"/>
        <v>0</v>
      </c>
      <c r="L1443" s="23">
        <f t="shared" ca="1" si="140"/>
        <v>12542</v>
      </c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</row>
    <row r="1444" spans="1:44" x14ac:dyDescent="0.2">
      <c r="A1444" s="14">
        <f>Daten!A1444</f>
        <v>50621</v>
      </c>
      <c r="B1444" s="7" t="str">
        <f>Daten!B1444</f>
        <v xml:space="preserve">Stuhlfelden                                       </v>
      </c>
      <c r="C1444" s="14">
        <f t="shared" si="135"/>
        <v>5</v>
      </c>
      <c r="D1444" s="8">
        <f>Daten!E1444</f>
        <v>1554</v>
      </c>
      <c r="E1444" s="9">
        <f>Daten!D1444</f>
        <v>0</v>
      </c>
      <c r="F1444" s="8">
        <f t="shared" si="136"/>
        <v>2504.9552238805968</v>
      </c>
      <c r="H1444" s="25">
        <f t="shared" ca="1" si="137"/>
        <v>15989</v>
      </c>
      <c r="I1444" s="7">
        <f t="shared" ca="1" si="138"/>
        <v>51</v>
      </c>
      <c r="J1444" s="25">
        <f ca="1">IF(I1444=0,0,COUNTIF(I$19:$I1444,C1444*10+1))</f>
        <v>112</v>
      </c>
      <c r="K1444" s="20">
        <f t="shared" ca="1" si="139"/>
        <v>0</v>
      </c>
      <c r="L1444" s="23">
        <f t="shared" ca="1" si="140"/>
        <v>15989</v>
      </c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</row>
    <row r="1445" spans="1:44" x14ac:dyDescent="0.2">
      <c r="A1445" s="14">
        <f>Daten!A1445</f>
        <v>50622</v>
      </c>
      <c r="B1445" s="7" t="str">
        <f>Daten!B1445</f>
        <v xml:space="preserve">Taxenbach                                         </v>
      </c>
      <c r="C1445" s="14">
        <f t="shared" si="135"/>
        <v>5</v>
      </c>
      <c r="D1445" s="8">
        <f>Daten!E1445</f>
        <v>2806</v>
      </c>
      <c r="E1445" s="9">
        <f>Daten!D1445</f>
        <v>0</v>
      </c>
      <c r="F1445" s="8">
        <f t="shared" si="136"/>
        <v>4523.1044776119406</v>
      </c>
      <c r="H1445" s="25">
        <f t="shared" ca="1" si="137"/>
        <v>28871</v>
      </c>
      <c r="I1445" s="7">
        <f t="shared" ca="1" si="138"/>
        <v>51</v>
      </c>
      <c r="J1445" s="25">
        <f ca="1">IF(I1445=0,0,COUNTIF(I$19:$I1445,C1445*10+1))</f>
        <v>113</v>
      </c>
      <c r="K1445" s="20">
        <f t="shared" ca="1" si="139"/>
        <v>0</v>
      </c>
      <c r="L1445" s="23">
        <f t="shared" ca="1" si="140"/>
        <v>28871</v>
      </c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</row>
    <row r="1446" spans="1:44" x14ac:dyDescent="0.2">
      <c r="A1446" s="14">
        <f>Daten!A1446</f>
        <v>50623</v>
      </c>
      <c r="B1446" s="7" t="str">
        <f>Daten!B1446</f>
        <v xml:space="preserve">Unken                                             </v>
      </c>
      <c r="C1446" s="14">
        <f t="shared" si="135"/>
        <v>5</v>
      </c>
      <c r="D1446" s="8">
        <f>Daten!E1446</f>
        <v>2020</v>
      </c>
      <c r="E1446" s="9">
        <f>Daten!D1446</f>
        <v>0</v>
      </c>
      <c r="F1446" s="8">
        <f t="shared" si="136"/>
        <v>3256.1194029850744</v>
      </c>
      <c r="H1446" s="25">
        <f t="shared" ca="1" si="137"/>
        <v>20784</v>
      </c>
      <c r="I1446" s="7">
        <f t="shared" ca="1" si="138"/>
        <v>51</v>
      </c>
      <c r="J1446" s="25">
        <f ca="1">IF(I1446=0,0,COUNTIF(I$19:$I1446,C1446*10+1))</f>
        <v>114</v>
      </c>
      <c r="K1446" s="20">
        <f t="shared" ca="1" si="139"/>
        <v>0</v>
      </c>
      <c r="L1446" s="23">
        <f t="shared" ca="1" si="140"/>
        <v>20784</v>
      </c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</row>
    <row r="1447" spans="1:44" x14ac:dyDescent="0.2">
      <c r="A1447" s="14">
        <f>Daten!A1447</f>
        <v>50624</v>
      </c>
      <c r="B1447" s="7" t="str">
        <f>Daten!B1447</f>
        <v xml:space="preserve">Uttendorf                                         </v>
      </c>
      <c r="C1447" s="14">
        <f t="shared" si="135"/>
        <v>5</v>
      </c>
      <c r="D1447" s="8">
        <f>Daten!E1447</f>
        <v>3070</v>
      </c>
      <c r="E1447" s="9">
        <f>Daten!D1447</f>
        <v>0</v>
      </c>
      <c r="F1447" s="8">
        <f t="shared" si="136"/>
        <v>4948.6567164179105</v>
      </c>
      <c r="H1447" s="25">
        <f t="shared" ca="1" si="137"/>
        <v>31588</v>
      </c>
      <c r="I1447" s="7">
        <f t="shared" ca="1" si="138"/>
        <v>51</v>
      </c>
      <c r="J1447" s="25">
        <f ca="1">IF(I1447=0,0,COUNTIF(I$19:$I1447,C1447*10+1))</f>
        <v>115</v>
      </c>
      <c r="K1447" s="20">
        <f t="shared" ca="1" si="139"/>
        <v>0</v>
      </c>
      <c r="L1447" s="23">
        <f t="shared" ca="1" si="140"/>
        <v>31588</v>
      </c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</row>
    <row r="1448" spans="1:44" x14ac:dyDescent="0.2">
      <c r="A1448" s="14">
        <f>Daten!A1448</f>
        <v>50625</v>
      </c>
      <c r="B1448" s="7" t="str">
        <f>Daten!B1448</f>
        <v xml:space="preserve">Viehhofen                                         </v>
      </c>
      <c r="C1448" s="14">
        <f t="shared" si="135"/>
        <v>5</v>
      </c>
      <c r="D1448" s="8">
        <f>Daten!E1448</f>
        <v>600</v>
      </c>
      <c r="E1448" s="9">
        <f>Daten!D1448</f>
        <v>0</v>
      </c>
      <c r="F1448" s="8">
        <f t="shared" si="136"/>
        <v>967.16417910447763</v>
      </c>
      <c r="H1448" s="25">
        <f t="shared" ca="1" si="137"/>
        <v>6173</v>
      </c>
      <c r="I1448" s="7">
        <f t="shared" ca="1" si="138"/>
        <v>51</v>
      </c>
      <c r="J1448" s="25">
        <f ca="1">IF(I1448=0,0,COUNTIF(I$19:$I1448,C1448*10+1))</f>
        <v>116</v>
      </c>
      <c r="K1448" s="20">
        <f t="shared" ca="1" si="139"/>
        <v>0</v>
      </c>
      <c r="L1448" s="23">
        <f t="shared" ca="1" si="140"/>
        <v>6173</v>
      </c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</row>
    <row r="1449" spans="1:44" x14ac:dyDescent="0.2">
      <c r="A1449" s="14">
        <f>Daten!A1449</f>
        <v>50626</v>
      </c>
      <c r="B1449" s="7" t="str">
        <f>Daten!B1449</f>
        <v xml:space="preserve">Wald im Pinzgau                                   </v>
      </c>
      <c r="C1449" s="14">
        <f t="shared" si="135"/>
        <v>5</v>
      </c>
      <c r="D1449" s="8">
        <f>Daten!E1449</f>
        <v>1148</v>
      </c>
      <c r="E1449" s="9">
        <f>Daten!D1449</f>
        <v>0</v>
      </c>
      <c r="F1449" s="8">
        <f t="shared" si="136"/>
        <v>1850.5074626865671</v>
      </c>
      <c r="H1449" s="25">
        <f t="shared" ca="1" si="137"/>
        <v>11812</v>
      </c>
      <c r="I1449" s="7">
        <f t="shared" ca="1" si="138"/>
        <v>51</v>
      </c>
      <c r="J1449" s="25">
        <f ca="1">IF(I1449=0,0,COUNTIF(I$19:$I1449,C1449*10+1))</f>
        <v>117</v>
      </c>
      <c r="K1449" s="20">
        <f t="shared" ca="1" si="139"/>
        <v>0</v>
      </c>
      <c r="L1449" s="23">
        <f t="shared" ca="1" si="140"/>
        <v>11812</v>
      </c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</row>
    <row r="1450" spans="1:44" x14ac:dyDescent="0.2">
      <c r="A1450" s="14">
        <f>Daten!A1450</f>
        <v>50627</v>
      </c>
      <c r="B1450" s="7" t="str">
        <f>Daten!B1450</f>
        <v xml:space="preserve">Weißbach bei Lofer                               </v>
      </c>
      <c r="C1450" s="14">
        <f t="shared" si="135"/>
        <v>5</v>
      </c>
      <c r="D1450" s="8">
        <f>Daten!E1450</f>
        <v>419</v>
      </c>
      <c r="E1450" s="9">
        <f>Daten!D1450</f>
        <v>0</v>
      </c>
      <c r="F1450" s="8">
        <f t="shared" si="136"/>
        <v>675.40298507462683</v>
      </c>
      <c r="H1450" s="25">
        <f t="shared" ca="1" si="137"/>
        <v>4311</v>
      </c>
      <c r="I1450" s="7">
        <f t="shared" ca="1" si="138"/>
        <v>51</v>
      </c>
      <c r="J1450" s="25">
        <f ca="1">IF(I1450=0,0,COUNTIF(I$19:$I1450,C1450*10+1))</f>
        <v>118</v>
      </c>
      <c r="K1450" s="20">
        <f t="shared" ca="1" si="139"/>
        <v>0</v>
      </c>
      <c r="L1450" s="23">
        <f t="shared" ca="1" si="140"/>
        <v>4311</v>
      </c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</row>
    <row r="1451" spans="1:44" x14ac:dyDescent="0.2">
      <c r="A1451" s="14">
        <f>Daten!A1451</f>
        <v>50628</v>
      </c>
      <c r="B1451" s="7" t="str">
        <f>Daten!B1451</f>
        <v xml:space="preserve">Zell am See                                       </v>
      </c>
      <c r="C1451" s="14">
        <f t="shared" si="135"/>
        <v>5</v>
      </c>
      <c r="D1451" s="8">
        <f>Daten!E1451</f>
        <v>10268</v>
      </c>
      <c r="E1451" s="9">
        <f>Daten!D1451</f>
        <v>0</v>
      </c>
      <c r="F1451" s="8">
        <f t="shared" si="136"/>
        <v>17113.333333333332</v>
      </c>
      <c r="H1451" s="25">
        <f t="shared" ca="1" si="137"/>
        <v>109236</v>
      </c>
      <c r="I1451" s="7">
        <f t="shared" ca="1" si="138"/>
        <v>51</v>
      </c>
      <c r="J1451" s="25">
        <f ca="1">IF(I1451=0,0,COUNTIF(I$19:$I1451,C1451*10+1))</f>
        <v>119</v>
      </c>
      <c r="K1451" s="20">
        <f t="shared" ca="1" si="139"/>
        <v>0</v>
      </c>
      <c r="L1451" s="23">
        <f t="shared" ca="1" si="140"/>
        <v>109236</v>
      </c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</row>
    <row r="1452" spans="1:44" x14ac:dyDescent="0.2">
      <c r="A1452" s="14">
        <f>Daten!A1452</f>
        <v>60101</v>
      </c>
      <c r="B1452" s="7" t="str">
        <f>Daten!B1452</f>
        <v xml:space="preserve">Graz                                              </v>
      </c>
      <c r="C1452" s="14">
        <f t="shared" si="135"/>
        <v>6</v>
      </c>
      <c r="D1452" s="8">
        <f>Daten!E1452</f>
        <v>301722</v>
      </c>
      <c r="E1452" s="9">
        <f>Daten!D1452</f>
        <v>1</v>
      </c>
      <c r="F1452" s="8">
        <f t="shared" si="136"/>
        <v>704018</v>
      </c>
      <c r="H1452" s="25">
        <f t="shared" ca="1" si="137"/>
        <v>3829644</v>
      </c>
      <c r="I1452" s="7">
        <f t="shared" ca="1" si="138"/>
        <v>61</v>
      </c>
      <c r="J1452" s="25">
        <f ca="1">IF(I1452=0,0,COUNTIF(I$19:$I1452,C1452*10+1))</f>
        <v>1</v>
      </c>
      <c r="K1452" s="20">
        <f t="shared" ca="1" si="139"/>
        <v>5</v>
      </c>
      <c r="L1452" s="23">
        <f t="shared" ca="1" si="140"/>
        <v>3829649</v>
      </c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</row>
    <row r="1453" spans="1:44" x14ac:dyDescent="0.2">
      <c r="A1453" s="14">
        <f>Daten!A1453</f>
        <v>60305</v>
      </c>
      <c r="B1453" s="7" t="str">
        <f>Daten!B1453</f>
        <v xml:space="preserve">Frauental an der Laßnitz                         </v>
      </c>
      <c r="C1453" s="14">
        <f t="shared" si="135"/>
        <v>6</v>
      </c>
      <c r="D1453" s="8">
        <f>Daten!E1453</f>
        <v>3206</v>
      </c>
      <c r="E1453" s="9">
        <f>Daten!D1453</f>
        <v>0</v>
      </c>
      <c r="F1453" s="8">
        <f t="shared" si="136"/>
        <v>5167.8805970149251</v>
      </c>
      <c r="H1453" s="25">
        <f t="shared" ca="1" si="137"/>
        <v>28112</v>
      </c>
      <c r="I1453" s="7">
        <f t="shared" ca="1" si="138"/>
        <v>61</v>
      </c>
      <c r="J1453" s="25">
        <f ca="1">IF(I1453=0,0,COUNTIF(I$19:$I1453,C1453*10+1))</f>
        <v>2</v>
      </c>
      <c r="K1453" s="20">
        <f t="shared" ca="1" si="139"/>
        <v>0</v>
      </c>
      <c r="L1453" s="23">
        <f t="shared" ca="1" si="140"/>
        <v>28112</v>
      </c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</row>
    <row r="1454" spans="1:44" x14ac:dyDescent="0.2">
      <c r="A1454" s="14">
        <f>Daten!A1454</f>
        <v>60318</v>
      </c>
      <c r="B1454" s="7" t="str">
        <f>Daten!B1454</f>
        <v xml:space="preserve">Lannach                                           </v>
      </c>
      <c r="C1454" s="14">
        <f t="shared" si="135"/>
        <v>6</v>
      </c>
      <c r="D1454" s="8">
        <f>Daten!E1454</f>
        <v>3657</v>
      </c>
      <c r="E1454" s="9">
        <f>Daten!D1454</f>
        <v>0</v>
      </c>
      <c r="F1454" s="8">
        <f t="shared" si="136"/>
        <v>5894.8656716417909</v>
      </c>
      <c r="H1454" s="25">
        <f t="shared" ca="1" si="137"/>
        <v>32066</v>
      </c>
      <c r="I1454" s="7">
        <f t="shared" ca="1" si="138"/>
        <v>61</v>
      </c>
      <c r="J1454" s="25">
        <f ca="1">IF(I1454=0,0,COUNTIF(I$19:$I1454,C1454*10+1))</f>
        <v>3</v>
      </c>
      <c r="K1454" s="20">
        <f t="shared" ca="1" si="139"/>
        <v>0</v>
      </c>
      <c r="L1454" s="23">
        <f t="shared" ca="1" si="140"/>
        <v>32066</v>
      </c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</row>
    <row r="1455" spans="1:44" x14ac:dyDescent="0.2">
      <c r="A1455" s="14">
        <f>Daten!A1455</f>
        <v>60323</v>
      </c>
      <c r="B1455" s="7" t="str">
        <f>Daten!B1455</f>
        <v xml:space="preserve">Pölfing-Brunn                                    </v>
      </c>
      <c r="C1455" s="14">
        <f t="shared" si="135"/>
        <v>6</v>
      </c>
      <c r="D1455" s="8">
        <f>Daten!E1455</f>
        <v>1581</v>
      </c>
      <c r="E1455" s="9">
        <f>Daten!D1455</f>
        <v>0</v>
      </c>
      <c r="F1455" s="8">
        <f t="shared" si="136"/>
        <v>2548.4776119402986</v>
      </c>
      <c r="H1455" s="25">
        <f t="shared" ca="1" si="137"/>
        <v>13863</v>
      </c>
      <c r="I1455" s="7">
        <f t="shared" ca="1" si="138"/>
        <v>61</v>
      </c>
      <c r="J1455" s="25">
        <f ca="1">IF(I1455=0,0,COUNTIF(I$19:$I1455,C1455*10+1))</f>
        <v>4</v>
      </c>
      <c r="K1455" s="20">
        <f t="shared" ca="1" si="139"/>
        <v>0</v>
      </c>
      <c r="L1455" s="23">
        <f t="shared" ca="1" si="140"/>
        <v>13863</v>
      </c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</row>
    <row r="1456" spans="1:44" x14ac:dyDescent="0.2">
      <c r="A1456" s="14">
        <f>Daten!A1456</f>
        <v>60324</v>
      </c>
      <c r="B1456" s="7" t="str">
        <f>Daten!B1456</f>
        <v xml:space="preserve">Preding                                           </v>
      </c>
      <c r="C1456" s="14">
        <f t="shared" si="135"/>
        <v>6</v>
      </c>
      <c r="D1456" s="8">
        <f>Daten!E1456</f>
        <v>1925</v>
      </c>
      <c r="E1456" s="9">
        <f>Daten!D1456</f>
        <v>0</v>
      </c>
      <c r="F1456" s="8">
        <f t="shared" si="136"/>
        <v>3102.9850746268658</v>
      </c>
      <c r="H1456" s="25">
        <f t="shared" ca="1" si="137"/>
        <v>16879</v>
      </c>
      <c r="I1456" s="7">
        <f t="shared" ca="1" si="138"/>
        <v>61</v>
      </c>
      <c r="J1456" s="25">
        <f ca="1">IF(I1456=0,0,COUNTIF(I$19:$I1456,C1456*10+1))</f>
        <v>5</v>
      </c>
      <c r="K1456" s="20">
        <f t="shared" ca="1" si="139"/>
        <v>0</v>
      </c>
      <c r="L1456" s="23">
        <f t="shared" ca="1" si="140"/>
        <v>16879</v>
      </c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</row>
    <row r="1457" spans="1:44" x14ac:dyDescent="0.2">
      <c r="A1457" s="14">
        <f>Daten!A1457</f>
        <v>60326</v>
      </c>
      <c r="B1457" s="7" t="str">
        <f>Daten!B1457</f>
        <v xml:space="preserve">Sankt Josef (Weststeiermark)                      </v>
      </c>
      <c r="C1457" s="14">
        <f t="shared" si="135"/>
        <v>6</v>
      </c>
      <c r="D1457" s="8">
        <f>Daten!E1457</f>
        <v>1706</v>
      </c>
      <c r="E1457" s="9">
        <f>Daten!D1457</f>
        <v>0</v>
      </c>
      <c r="F1457" s="8">
        <f t="shared" si="136"/>
        <v>2749.9701492537315</v>
      </c>
      <c r="H1457" s="25">
        <f t="shared" ca="1" si="137"/>
        <v>14959</v>
      </c>
      <c r="I1457" s="7">
        <f t="shared" ca="1" si="138"/>
        <v>61</v>
      </c>
      <c r="J1457" s="25">
        <f ca="1">IF(I1457=0,0,COUNTIF(I$19:$I1457,C1457*10+1))</f>
        <v>6</v>
      </c>
      <c r="K1457" s="20">
        <f t="shared" ca="1" si="139"/>
        <v>0</v>
      </c>
      <c r="L1457" s="23">
        <f t="shared" ca="1" si="140"/>
        <v>14959</v>
      </c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</row>
    <row r="1458" spans="1:44" x14ac:dyDescent="0.2">
      <c r="A1458" s="14">
        <f>Daten!A1458</f>
        <v>60329</v>
      </c>
      <c r="B1458" s="7" t="str">
        <f>Daten!B1458</f>
        <v xml:space="preserve">Sankt Peter im Sulmtal                            </v>
      </c>
      <c r="C1458" s="14">
        <f t="shared" si="135"/>
        <v>6</v>
      </c>
      <c r="D1458" s="8">
        <f>Daten!E1458</f>
        <v>1297</v>
      </c>
      <c r="E1458" s="9">
        <f>Daten!D1458</f>
        <v>0</v>
      </c>
      <c r="F1458" s="8">
        <f t="shared" si="136"/>
        <v>2090.686567164179</v>
      </c>
      <c r="H1458" s="25">
        <f t="shared" ca="1" si="137"/>
        <v>11373</v>
      </c>
      <c r="I1458" s="7">
        <f t="shared" ca="1" si="138"/>
        <v>61</v>
      </c>
      <c r="J1458" s="25">
        <f ca="1">IF(I1458=0,0,COUNTIF(I$19:$I1458,C1458*10+1))</f>
        <v>7</v>
      </c>
      <c r="K1458" s="20">
        <f t="shared" ca="1" si="139"/>
        <v>0</v>
      </c>
      <c r="L1458" s="23">
        <f t="shared" ca="1" si="140"/>
        <v>11373</v>
      </c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</row>
    <row r="1459" spans="1:44" x14ac:dyDescent="0.2">
      <c r="A1459" s="14">
        <f>Daten!A1459</f>
        <v>60341</v>
      </c>
      <c r="B1459" s="7" t="str">
        <f>Daten!B1459</f>
        <v xml:space="preserve">Wettmannstätten                                  </v>
      </c>
      <c r="C1459" s="14">
        <f t="shared" si="135"/>
        <v>6</v>
      </c>
      <c r="D1459" s="8">
        <f>Daten!E1459</f>
        <v>1669</v>
      </c>
      <c r="E1459" s="9">
        <f>Daten!D1459</f>
        <v>0</v>
      </c>
      <c r="F1459" s="8">
        <f t="shared" si="136"/>
        <v>2690.3283582089553</v>
      </c>
      <c r="H1459" s="25">
        <f t="shared" ca="1" si="137"/>
        <v>14635</v>
      </c>
      <c r="I1459" s="7">
        <f t="shared" ca="1" si="138"/>
        <v>61</v>
      </c>
      <c r="J1459" s="25">
        <f ca="1">IF(I1459=0,0,COUNTIF(I$19:$I1459,C1459*10+1))</f>
        <v>8</v>
      </c>
      <c r="K1459" s="20">
        <f t="shared" ca="1" si="139"/>
        <v>0</v>
      </c>
      <c r="L1459" s="23">
        <f t="shared" ca="1" si="140"/>
        <v>14635</v>
      </c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</row>
    <row r="1460" spans="1:44" x14ac:dyDescent="0.2">
      <c r="A1460" s="14">
        <f>Daten!A1460</f>
        <v>60344</v>
      </c>
      <c r="B1460" s="7" t="str">
        <f>Daten!B1460</f>
        <v xml:space="preserve">Deutschlandsberg                                  </v>
      </c>
      <c r="C1460" s="14">
        <f t="shared" si="135"/>
        <v>6</v>
      </c>
      <c r="D1460" s="8">
        <f>Daten!E1460</f>
        <v>11705</v>
      </c>
      <c r="E1460" s="9">
        <f>Daten!D1460</f>
        <v>0</v>
      </c>
      <c r="F1460" s="8">
        <f t="shared" si="136"/>
        <v>19508.333333333332</v>
      </c>
      <c r="H1460" s="25">
        <f t="shared" ca="1" si="137"/>
        <v>106119</v>
      </c>
      <c r="I1460" s="7">
        <f t="shared" ca="1" si="138"/>
        <v>61</v>
      </c>
      <c r="J1460" s="25">
        <f ca="1">IF(I1460=0,0,COUNTIF(I$19:$I1460,C1460*10+1))</f>
        <v>9</v>
      </c>
      <c r="K1460" s="20">
        <f t="shared" ca="1" si="139"/>
        <v>0</v>
      </c>
      <c r="L1460" s="23">
        <f t="shared" ca="1" si="140"/>
        <v>106119</v>
      </c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</row>
    <row r="1461" spans="1:44" x14ac:dyDescent="0.2">
      <c r="A1461" s="14">
        <f>Daten!A1461</f>
        <v>60345</v>
      </c>
      <c r="B1461" s="7" t="str">
        <f>Daten!B1461</f>
        <v xml:space="preserve">Eibiswald                                         </v>
      </c>
      <c r="C1461" s="14">
        <f t="shared" si="135"/>
        <v>6</v>
      </c>
      <c r="D1461" s="8">
        <f>Daten!E1461</f>
        <v>6317</v>
      </c>
      <c r="E1461" s="9">
        <f>Daten!D1461</f>
        <v>0</v>
      </c>
      <c r="F1461" s="8">
        <f t="shared" si="136"/>
        <v>10182.626865671642</v>
      </c>
      <c r="H1461" s="25">
        <f t="shared" ca="1" si="137"/>
        <v>55390</v>
      </c>
      <c r="I1461" s="7">
        <f t="shared" ca="1" si="138"/>
        <v>61</v>
      </c>
      <c r="J1461" s="25">
        <f ca="1">IF(I1461=0,0,COUNTIF(I$19:$I1461,C1461*10+1))</f>
        <v>10</v>
      </c>
      <c r="K1461" s="20">
        <f t="shared" ca="1" si="139"/>
        <v>0</v>
      </c>
      <c r="L1461" s="23">
        <f t="shared" ca="1" si="140"/>
        <v>55390</v>
      </c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</row>
    <row r="1462" spans="1:44" x14ac:dyDescent="0.2">
      <c r="A1462" s="14">
        <f>Daten!A1462</f>
        <v>60346</v>
      </c>
      <c r="B1462" s="7" t="str">
        <f>Daten!B1462</f>
        <v xml:space="preserve">Groß Sankt Florian                               </v>
      </c>
      <c r="C1462" s="14">
        <f t="shared" si="135"/>
        <v>6</v>
      </c>
      <c r="D1462" s="8">
        <f>Daten!E1462</f>
        <v>4100</v>
      </c>
      <c r="E1462" s="9">
        <f>Daten!D1462</f>
        <v>0</v>
      </c>
      <c r="F1462" s="8">
        <f t="shared" si="136"/>
        <v>6608.9552238805973</v>
      </c>
      <c r="H1462" s="25">
        <f t="shared" ca="1" si="137"/>
        <v>35951</v>
      </c>
      <c r="I1462" s="7">
        <f t="shared" ca="1" si="138"/>
        <v>61</v>
      </c>
      <c r="J1462" s="25">
        <f ca="1">IF(I1462=0,0,COUNTIF(I$19:$I1462,C1462*10+1))</f>
        <v>11</v>
      </c>
      <c r="K1462" s="20">
        <f t="shared" ca="1" si="139"/>
        <v>0</v>
      </c>
      <c r="L1462" s="23">
        <f t="shared" ca="1" si="140"/>
        <v>35951</v>
      </c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</row>
    <row r="1463" spans="1:44" x14ac:dyDescent="0.2">
      <c r="A1463" s="14">
        <f>Daten!A1463</f>
        <v>60347</v>
      </c>
      <c r="B1463" s="7" t="str">
        <f>Daten!B1463</f>
        <v xml:space="preserve">Sankt Martin im Sulmtal                           </v>
      </c>
      <c r="C1463" s="14">
        <f t="shared" si="135"/>
        <v>6</v>
      </c>
      <c r="D1463" s="8">
        <f>Daten!E1463</f>
        <v>3031</v>
      </c>
      <c r="E1463" s="9">
        <f>Daten!D1463</f>
        <v>0</v>
      </c>
      <c r="F1463" s="8">
        <f t="shared" si="136"/>
        <v>4885.7910447761196</v>
      </c>
      <c r="H1463" s="25">
        <f t="shared" ca="1" si="137"/>
        <v>26577</v>
      </c>
      <c r="I1463" s="7">
        <f t="shared" ca="1" si="138"/>
        <v>61</v>
      </c>
      <c r="J1463" s="25">
        <f ca="1">IF(I1463=0,0,COUNTIF(I$19:$I1463,C1463*10+1))</f>
        <v>12</v>
      </c>
      <c r="K1463" s="20">
        <f t="shared" ca="1" si="139"/>
        <v>0</v>
      </c>
      <c r="L1463" s="23">
        <f t="shared" ca="1" si="140"/>
        <v>26577</v>
      </c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</row>
    <row r="1464" spans="1:44" x14ac:dyDescent="0.2">
      <c r="A1464" s="14">
        <f>Daten!A1464</f>
        <v>60348</v>
      </c>
      <c r="B1464" s="7" t="str">
        <f>Daten!B1464</f>
        <v xml:space="preserve">Sankt Stefan ob Stainz                            </v>
      </c>
      <c r="C1464" s="14">
        <f t="shared" si="135"/>
        <v>6</v>
      </c>
      <c r="D1464" s="8">
        <f>Daten!E1464</f>
        <v>3656</v>
      </c>
      <c r="E1464" s="9">
        <f>Daten!D1464</f>
        <v>0</v>
      </c>
      <c r="F1464" s="8">
        <f t="shared" si="136"/>
        <v>5893.2537313432831</v>
      </c>
      <c r="H1464" s="25">
        <f t="shared" ca="1" si="137"/>
        <v>32058</v>
      </c>
      <c r="I1464" s="7">
        <f t="shared" ca="1" si="138"/>
        <v>61</v>
      </c>
      <c r="J1464" s="25">
        <f ca="1">IF(I1464=0,0,COUNTIF(I$19:$I1464,C1464*10+1))</f>
        <v>13</v>
      </c>
      <c r="K1464" s="20">
        <f t="shared" ca="1" si="139"/>
        <v>0</v>
      </c>
      <c r="L1464" s="23">
        <f t="shared" ca="1" si="140"/>
        <v>32058</v>
      </c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</row>
    <row r="1465" spans="1:44" x14ac:dyDescent="0.2">
      <c r="A1465" s="14">
        <f>Daten!A1465</f>
        <v>60349</v>
      </c>
      <c r="B1465" s="7" t="str">
        <f>Daten!B1465</f>
        <v xml:space="preserve">Bad Schwanberg                                    </v>
      </c>
      <c r="C1465" s="14">
        <f t="shared" si="135"/>
        <v>6</v>
      </c>
      <c r="D1465" s="8">
        <f>Daten!E1465</f>
        <v>4428</v>
      </c>
      <c r="E1465" s="9">
        <f>Daten!D1465</f>
        <v>0</v>
      </c>
      <c r="F1465" s="8">
        <f t="shared" si="136"/>
        <v>7137.6716417910447</v>
      </c>
      <c r="H1465" s="25">
        <f t="shared" ca="1" si="137"/>
        <v>38827</v>
      </c>
      <c r="I1465" s="7">
        <f t="shared" ca="1" si="138"/>
        <v>61</v>
      </c>
      <c r="J1465" s="25">
        <f ca="1">IF(I1465=0,0,COUNTIF(I$19:$I1465,C1465*10+1))</f>
        <v>14</v>
      </c>
      <c r="K1465" s="20">
        <f t="shared" ca="1" si="139"/>
        <v>0</v>
      </c>
      <c r="L1465" s="23">
        <f t="shared" ca="1" si="140"/>
        <v>38827</v>
      </c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</row>
    <row r="1466" spans="1:44" x14ac:dyDescent="0.2">
      <c r="A1466" s="14">
        <f>Daten!A1466</f>
        <v>60350</v>
      </c>
      <c r="B1466" s="7" t="str">
        <f>Daten!B1466</f>
        <v xml:space="preserve">Stainz                                            </v>
      </c>
      <c r="C1466" s="14">
        <f t="shared" si="135"/>
        <v>6</v>
      </c>
      <c r="D1466" s="8">
        <f>Daten!E1466</f>
        <v>8641</v>
      </c>
      <c r="E1466" s="9">
        <f>Daten!D1466</f>
        <v>0</v>
      </c>
      <c r="F1466" s="8">
        <f t="shared" si="136"/>
        <v>13928.776119402984</v>
      </c>
      <c r="H1466" s="25">
        <f t="shared" ca="1" si="137"/>
        <v>75768</v>
      </c>
      <c r="I1466" s="7">
        <f t="shared" ca="1" si="138"/>
        <v>61</v>
      </c>
      <c r="J1466" s="25">
        <f ca="1">IF(I1466=0,0,COUNTIF(I$19:$I1466,C1466*10+1))</f>
        <v>15</v>
      </c>
      <c r="K1466" s="20">
        <f t="shared" ca="1" si="139"/>
        <v>0</v>
      </c>
      <c r="L1466" s="23">
        <f t="shared" ca="1" si="140"/>
        <v>75768</v>
      </c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</row>
    <row r="1467" spans="1:44" x14ac:dyDescent="0.2">
      <c r="A1467" s="14">
        <f>Daten!A1467</f>
        <v>60351</v>
      </c>
      <c r="B1467" s="7" t="str">
        <f>Daten!B1467</f>
        <v xml:space="preserve">Wies                                              </v>
      </c>
      <c r="C1467" s="14">
        <f t="shared" si="135"/>
        <v>6</v>
      </c>
      <c r="D1467" s="8">
        <f>Daten!E1467</f>
        <v>4284</v>
      </c>
      <c r="E1467" s="9">
        <f>Daten!D1467</f>
        <v>0</v>
      </c>
      <c r="F1467" s="8">
        <f t="shared" si="136"/>
        <v>6905.5522388059699</v>
      </c>
      <c r="H1467" s="25">
        <f t="shared" ca="1" si="137"/>
        <v>37564</v>
      </c>
      <c r="I1467" s="7">
        <f t="shared" ca="1" si="138"/>
        <v>61</v>
      </c>
      <c r="J1467" s="25">
        <f ca="1">IF(I1467=0,0,COUNTIF(I$19:$I1467,C1467*10+1))</f>
        <v>16</v>
      </c>
      <c r="K1467" s="20">
        <f t="shared" ca="1" si="139"/>
        <v>0</v>
      </c>
      <c r="L1467" s="23">
        <f t="shared" ca="1" si="140"/>
        <v>37564</v>
      </c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</row>
    <row r="1468" spans="1:44" x14ac:dyDescent="0.2">
      <c r="A1468" s="14">
        <f>Daten!A1468</f>
        <v>60608</v>
      </c>
      <c r="B1468" s="7" t="str">
        <f>Daten!B1468</f>
        <v xml:space="preserve">Feldkirchen bei Graz                              </v>
      </c>
      <c r="C1468" s="14">
        <f t="shared" si="135"/>
        <v>6</v>
      </c>
      <c r="D1468" s="8">
        <f>Daten!E1468</f>
        <v>7289</v>
      </c>
      <c r="E1468" s="9">
        <f>Daten!D1468</f>
        <v>0</v>
      </c>
      <c r="F1468" s="8">
        <f t="shared" si="136"/>
        <v>11749.432835820895</v>
      </c>
      <c r="H1468" s="25">
        <f t="shared" ca="1" si="137"/>
        <v>63913</v>
      </c>
      <c r="I1468" s="7">
        <f t="shared" ca="1" si="138"/>
        <v>61</v>
      </c>
      <c r="J1468" s="25">
        <f ca="1">IF(I1468=0,0,COUNTIF(I$19:$I1468,C1468*10+1))</f>
        <v>17</v>
      </c>
      <c r="K1468" s="20">
        <f t="shared" ca="1" si="139"/>
        <v>0</v>
      </c>
      <c r="L1468" s="23">
        <f t="shared" ca="1" si="140"/>
        <v>63913</v>
      </c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</row>
    <row r="1469" spans="1:44" x14ac:dyDescent="0.2">
      <c r="A1469" s="14">
        <f>Daten!A1469</f>
        <v>60611</v>
      </c>
      <c r="B1469" s="7" t="str">
        <f>Daten!B1469</f>
        <v xml:space="preserve">Gössendorf                                       </v>
      </c>
      <c r="C1469" s="14">
        <f t="shared" si="135"/>
        <v>6</v>
      </c>
      <c r="D1469" s="8">
        <f>Daten!E1469</f>
        <v>4248</v>
      </c>
      <c r="E1469" s="9">
        <f>Daten!D1469</f>
        <v>0</v>
      </c>
      <c r="F1469" s="8">
        <f t="shared" si="136"/>
        <v>6847.5223880597014</v>
      </c>
      <c r="H1469" s="25">
        <f t="shared" ca="1" si="137"/>
        <v>37248</v>
      </c>
      <c r="I1469" s="7">
        <f t="shared" ca="1" si="138"/>
        <v>61</v>
      </c>
      <c r="J1469" s="25">
        <f ca="1">IF(I1469=0,0,COUNTIF(I$19:$I1469,C1469*10+1))</f>
        <v>18</v>
      </c>
      <c r="K1469" s="20">
        <f t="shared" ca="1" si="139"/>
        <v>0</v>
      </c>
      <c r="L1469" s="23">
        <f t="shared" ca="1" si="140"/>
        <v>37248</v>
      </c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</row>
    <row r="1470" spans="1:44" x14ac:dyDescent="0.2">
      <c r="A1470" s="14">
        <f>Daten!A1470</f>
        <v>60613</v>
      </c>
      <c r="B1470" s="7" t="str">
        <f>Daten!B1470</f>
        <v xml:space="preserve">Gratkorn                                          </v>
      </c>
      <c r="C1470" s="14">
        <f t="shared" si="135"/>
        <v>6</v>
      </c>
      <c r="D1470" s="8">
        <f>Daten!E1470</f>
        <v>8322</v>
      </c>
      <c r="E1470" s="9">
        <f>Daten!D1470</f>
        <v>0</v>
      </c>
      <c r="F1470" s="8">
        <f t="shared" si="136"/>
        <v>13414.567164179105</v>
      </c>
      <c r="H1470" s="25">
        <f t="shared" ca="1" si="137"/>
        <v>72971</v>
      </c>
      <c r="I1470" s="7">
        <f t="shared" ca="1" si="138"/>
        <v>61</v>
      </c>
      <c r="J1470" s="25">
        <f ca="1">IF(I1470=0,0,COUNTIF(I$19:$I1470,C1470*10+1))</f>
        <v>19</v>
      </c>
      <c r="K1470" s="20">
        <f t="shared" ca="1" si="139"/>
        <v>0</v>
      </c>
      <c r="L1470" s="23">
        <f t="shared" ca="1" si="140"/>
        <v>72971</v>
      </c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</row>
    <row r="1471" spans="1:44" x14ac:dyDescent="0.2">
      <c r="A1471" s="14">
        <f>Daten!A1471</f>
        <v>60617</v>
      </c>
      <c r="B1471" s="7" t="str">
        <f>Daten!B1471</f>
        <v xml:space="preserve">Hart bei Graz                                     </v>
      </c>
      <c r="C1471" s="14">
        <f t="shared" si="135"/>
        <v>6</v>
      </c>
      <c r="D1471" s="8">
        <f>Daten!E1471</f>
        <v>5503</v>
      </c>
      <c r="E1471" s="9">
        <f>Daten!D1471</f>
        <v>0</v>
      </c>
      <c r="F1471" s="8">
        <f t="shared" si="136"/>
        <v>8870.5074626865662</v>
      </c>
      <c r="H1471" s="25">
        <f t="shared" ca="1" si="137"/>
        <v>48253</v>
      </c>
      <c r="I1471" s="7">
        <f t="shared" ca="1" si="138"/>
        <v>61</v>
      </c>
      <c r="J1471" s="25">
        <f ca="1">IF(I1471=0,0,COUNTIF(I$19:$I1471,C1471*10+1))</f>
        <v>20</v>
      </c>
      <c r="K1471" s="20">
        <f t="shared" ca="1" si="139"/>
        <v>0</v>
      </c>
      <c r="L1471" s="23">
        <f t="shared" ca="1" si="140"/>
        <v>48253</v>
      </c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</row>
    <row r="1472" spans="1:44" x14ac:dyDescent="0.2">
      <c r="A1472" s="14">
        <f>Daten!A1472</f>
        <v>60618</v>
      </c>
      <c r="B1472" s="7" t="str">
        <f>Daten!B1472</f>
        <v xml:space="preserve">Haselsdorf-Tobelbad                               </v>
      </c>
      <c r="C1472" s="14">
        <f t="shared" si="135"/>
        <v>6</v>
      </c>
      <c r="D1472" s="8">
        <f>Daten!E1472</f>
        <v>1613</v>
      </c>
      <c r="E1472" s="9">
        <f>Daten!D1472</f>
        <v>0</v>
      </c>
      <c r="F1472" s="8">
        <f t="shared" si="136"/>
        <v>2600.0597014925374</v>
      </c>
      <c r="H1472" s="25">
        <f t="shared" ca="1" si="137"/>
        <v>14144</v>
      </c>
      <c r="I1472" s="7">
        <f t="shared" ca="1" si="138"/>
        <v>61</v>
      </c>
      <c r="J1472" s="25">
        <f ca="1">IF(I1472=0,0,COUNTIF(I$19:$I1472,C1472*10+1))</f>
        <v>21</v>
      </c>
      <c r="K1472" s="20">
        <f t="shared" ca="1" si="139"/>
        <v>0</v>
      </c>
      <c r="L1472" s="23">
        <f t="shared" ca="1" si="140"/>
        <v>14144</v>
      </c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</row>
    <row r="1473" spans="1:44" x14ac:dyDescent="0.2">
      <c r="A1473" s="14">
        <f>Daten!A1473</f>
        <v>60619</v>
      </c>
      <c r="B1473" s="7" t="str">
        <f>Daten!B1473</f>
        <v xml:space="preserve">Hausmannstätten                                  </v>
      </c>
      <c r="C1473" s="14">
        <f t="shared" si="135"/>
        <v>6</v>
      </c>
      <c r="D1473" s="8">
        <f>Daten!E1473</f>
        <v>3767</v>
      </c>
      <c r="E1473" s="9">
        <f>Daten!D1473</f>
        <v>0</v>
      </c>
      <c r="F1473" s="8">
        <f t="shared" si="136"/>
        <v>6072.1791044776119</v>
      </c>
      <c r="H1473" s="25">
        <f t="shared" ca="1" si="137"/>
        <v>33031</v>
      </c>
      <c r="I1473" s="7">
        <f t="shared" ca="1" si="138"/>
        <v>61</v>
      </c>
      <c r="J1473" s="25">
        <f ca="1">IF(I1473=0,0,COUNTIF(I$19:$I1473,C1473*10+1))</f>
        <v>22</v>
      </c>
      <c r="K1473" s="20">
        <f t="shared" ca="1" si="139"/>
        <v>0</v>
      </c>
      <c r="L1473" s="23">
        <f t="shared" ca="1" si="140"/>
        <v>33031</v>
      </c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</row>
    <row r="1474" spans="1:44" x14ac:dyDescent="0.2">
      <c r="A1474" s="14">
        <f>Daten!A1474</f>
        <v>60623</v>
      </c>
      <c r="B1474" s="7" t="str">
        <f>Daten!B1474</f>
        <v xml:space="preserve">Kainbach bei Graz                                 </v>
      </c>
      <c r="C1474" s="14">
        <f t="shared" si="135"/>
        <v>6</v>
      </c>
      <c r="D1474" s="8">
        <f>Daten!E1474</f>
        <v>2874</v>
      </c>
      <c r="E1474" s="9">
        <f>Daten!D1474</f>
        <v>0</v>
      </c>
      <c r="F1474" s="8">
        <f t="shared" si="136"/>
        <v>4632.7164179104475</v>
      </c>
      <c r="H1474" s="25">
        <f t="shared" ca="1" si="137"/>
        <v>25201</v>
      </c>
      <c r="I1474" s="7">
        <f t="shared" ca="1" si="138"/>
        <v>61</v>
      </c>
      <c r="J1474" s="25">
        <f ca="1">IF(I1474=0,0,COUNTIF(I$19:$I1474,C1474*10+1))</f>
        <v>23</v>
      </c>
      <c r="K1474" s="20">
        <f t="shared" ca="1" si="139"/>
        <v>0</v>
      </c>
      <c r="L1474" s="23">
        <f t="shared" ca="1" si="140"/>
        <v>25201</v>
      </c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</row>
    <row r="1475" spans="1:44" x14ac:dyDescent="0.2">
      <c r="A1475" s="14">
        <f>Daten!A1475</f>
        <v>60624</v>
      </c>
      <c r="B1475" s="7" t="str">
        <f>Daten!B1475</f>
        <v xml:space="preserve">Kalsdorf bei Graz                                 </v>
      </c>
      <c r="C1475" s="14">
        <f t="shared" si="135"/>
        <v>6</v>
      </c>
      <c r="D1475" s="8">
        <f>Daten!E1475</f>
        <v>8638</v>
      </c>
      <c r="E1475" s="9">
        <f>Daten!D1475</f>
        <v>0</v>
      </c>
      <c r="F1475" s="8">
        <f t="shared" si="136"/>
        <v>13923.940298507463</v>
      </c>
      <c r="H1475" s="25">
        <f t="shared" ca="1" si="137"/>
        <v>75742</v>
      </c>
      <c r="I1475" s="7">
        <f t="shared" ca="1" si="138"/>
        <v>61</v>
      </c>
      <c r="J1475" s="25">
        <f ca="1">IF(I1475=0,0,COUNTIF(I$19:$I1475,C1475*10+1))</f>
        <v>24</v>
      </c>
      <c r="K1475" s="20">
        <f t="shared" ca="1" si="139"/>
        <v>0</v>
      </c>
      <c r="L1475" s="23">
        <f t="shared" ca="1" si="140"/>
        <v>75742</v>
      </c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</row>
    <row r="1476" spans="1:44" x14ac:dyDescent="0.2">
      <c r="A1476" s="14">
        <f>Daten!A1476</f>
        <v>60626</v>
      </c>
      <c r="B1476" s="7" t="str">
        <f>Daten!B1476</f>
        <v xml:space="preserve">Kumberg                                           </v>
      </c>
      <c r="C1476" s="14">
        <f t="shared" si="135"/>
        <v>6</v>
      </c>
      <c r="D1476" s="8">
        <f>Daten!E1476</f>
        <v>3922</v>
      </c>
      <c r="E1476" s="9">
        <f>Daten!D1476</f>
        <v>0</v>
      </c>
      <c r="F1476" s="8">
        <f t="shared" si="136"/>
        <v>6322.0298507462685</v>
      </c>
      <c r="H1476" s="25">
        <f t="shared" ca="1" si="137"/>
        <v>34390</v>
      </c>
      <c r="I1476" s="7">
        <f t="shared" ca="1" si="138"/>
        <v>61</v>
      </c>
      <c r="J1476" s="25">
        <f ca="1">IF(I1476=0,0,COUNTIF(I$19:$I1476,C1476*10+1))</f>
        <v>25</v>
      </c>
      <c r="K1476" s="20">
        <f t="shared" ca="1" si="139"/>
        <v>0</v>
      </c>
      <c r="L1476" s="23">
        <f t="shared" ca="1" si="140"/>
        <v>34390</v>
      </c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</row>
    <row r="1477" spans="1:44" x14ac:dyDescent="0.2">
      <c r="A1477" s="14">
        <f>Daten!A1477</f>
        <v>60628</v>
      </c>
      <c r="B1477" s="7" t="str">
        <f>Daten!B1477</f>
        <v xml:space="preserve">Laßnitzhöhe                                     </v>
      </c>
      <c r="C1477" s="14">
        <f t="shared" si="135"/>
        <v>6</v>
      </c>
      <c r="D1477" s="8">
        <f>Daten!E1477</f>
        <v>2880</v>
      </c>
      <c r="E1477" s="9">
        <f>Daten!D1477</f>
        <v>0</v>
      </c>
      <c r="F1477" s="8">
        <f t="shared" si="136"/>
        <v>4642.3880597014922</v>
      </c>
      <c r="H1477" s="25">
        <f t="shared" ca="1" si="137"/>
        <v>25253</v>
      </c>
      <c r="I1477" s="7">
        <f t="shared" ca="1" si="138"/>
        <v>61</v>
      </c>
      <c r="J1477" s="25">
        <f ca="1">IF(I1477=0,0,COUNTIF(I$19:$I1477,C1477*10+1))</f>
        <v>26</v>
      </c>
      <c r="K1477" s="20">
        <f t="shared" ca="1" si="139"/>
        <v>0</v>
      </c>
      <c r="L1477" s="23">
        <f t="shared" ca="1" si="140"/>
        <v>25253</v>
      </c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</row>
    <row r="1478" spans="1:44" x14ac:dyDescent="0.2">
      <c r="A1478" s="14">
        <f>Daten!A1478</f>
        <v>60629</v>
      </c>
      <c r="B1478" s="7" t="str">
        <f>Daten!B1478</f>
        <v xml:space="preserve">Lieboch                                           </v>
      </c>
      <c r="C1478" s="14">
        <f t="shared" si="135"/>
        <v>6</v>
      </c>
      <c r="D1478" s="8">
        <f>Daten!E1478</f>
        <v>5554</v>
      </c>
      <c r="E1478" s="9">
        <f>Daten!D1478</f>
        <v>0</v>
      </c>
      <c r="F1478" s="8">
        <f t="shared" si="136"/>
        <v>8952.7164179104475</v>
      </c>
      <c r="H1478" s="25">
        <f t="shared" ca="1" si="137"/>
        <v>48700</v>
      </c>
      <c r="I1478" s="7">
        <f t="shared" ca="1" si="138"/>
        <v>61</v>
      </c>
      <c r="J1478" s="25">
        <f ca="1">IF(I1478=0,0,COUNTIF(I$19:$I1478,C1478*10+1))</f>
        <v>27</v>
      </c>
      <c r="K1478" s="20">
        <f t="shared" ca="1" si="139"/>
        <v>0</v>
      </c>
      <c r="L1478" s="23">
        <f t="shared" ca="1" si="140"/>
        <v>48700</v>
      </c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</row>
    <row r="1479" spans="1:44" x14ac:dyDescent="0.2">
      <c r="A1479" s="14">
        <f>Daten!A1479</f>
        <v>60632</v>
      </c>
      <c r="B1479" s="7" t="str">
        <f>Daten!B1479</f>
        <v xml:space="preserve">Peggau                                            </v>
      </c>
      <c r="C1479" s="14">
        <f t="shared" si="135"/>
        <v>6</v>
      </c>
      <c r="D1479" s="8">
        <f>Daten!E1479</f>
        <v>2430</v>
      </c>
      <c r="E1479" s="9">
        <f>Daten!D1479</f>
        <v>0</v>
      </c>
      <c r="F1479" s="8">
        <f t="shared" si="136"/>
        <v>3917.0149253731342</v>
      </c>
      <c r="H1479" s="25">
        <f t="shared" ca="1" si="137"/>
        <v>21307</v>
      </c>
      <c r="I1479" s="7">
        <f t="shared" ca="1" si="138"/>
        <v>61</v>
      </c>
      <c r="J1479" s="25">
        <f ca="1">IF(I1479=0,0,COUNTIF(I$19:$I1479,C1479*10+1))</f>
        <v>28</v>
      </c>
      <c r="K1479" s="20">
        <f t="shared" ca="1" si="139"/>
        <v>0</v>
      </c>
      <c r="L1479" s="23">
        <f t="shared" ca="1" si="140"/>
        <v>21307</v>
      </c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</row>
    <row r="1480" spans="1:44" x14ac:dyDescent="0.2">
      <c r="A1480" s="14">
        <f>Daten!A1480</f>
        <v>60639</v>
      </c>
      <c r="B1480" s="7" t="str">
        <f>Daten!B1480</f>
        <v xml:space="preserve">Sankt Bartholomä                                 </v>
      </c>
      <c r="C1480" s="14">
        <f t="shared" si="135"/>
        <v>6</v>
      </c>
      <c r="D1480" s="8">
        <f>Daten!E1480</f>
        <v>1515</v>
      </c>
      <c r="E1480" s="9">
        <f>Daten!D1480</f>
        <v>0</v>
      </c>
      <c r="F1480" s="8">
        <f t="shared" si="136"/>
        <v>2442.0895522388059</v>
      </c>
      <c r="H1480" s="25">
        <f t="shared" ca="1" si="137"/>
        <v>13284</v>
      </c>
      <c r="I1480" s="7">
        <f t="shared" ca="1" si="138"/>
        <v>61</v>
      </c>
      <c r="J1480" s="25">
        <f ca="1">IF(I1480=0,0,COUNTIF(I$19:$I1480,C1480*10+1))</f>
        <v>29</v>
      </c>
      <c r="K1480" s="20">
        <f t="shared" ca="1" si="139"/>
        <v>0</v>
      </c>
      <c r="L1480" s="23">
        <f t="shared" ca="1" si="140"/>
        <v>13284</v>
      </c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</row>
    <row r="1481" spans="1:44" x14ac:dyDescent="0.2">
      <c r="A1481" s="14">
        <f>Daten!A1481</f>
        <v>60641</v>
      </c>
      <c r="B1481" s="7" t="str">
        <f>Daten!B1481</f>
        <v xml:space="preserve">Sankt Oswald bei Plankenwarth                     </v>
      </c>
      <c r="C1481" s="14">
        <f t="shared" si="135"/>
        <v>6</v>
      </c>
      <c r="D1481" s="8">
        <f>Daten!E1481</f>
        <v>1270</v>
      </c>
      <c r="E1481" s="9">
        <f>Daten!D1481</f>
        <v>0</v>
      </c>
      <c r="F1481" s="8">
        <f t="shared" si="136"/>
        <v>2047.1641791044776</v>
      </c>
      <c r="H1481" s="25">
        <f t="shared" ca="1" si="137"/>
        <v>11136</v>
      </c>
      <c r="I1481" s="7">
        <f t="shared" ca="1" si="138"/>
        <v>61</v>
      </c>
      <c r="J1481" s="25">
        <f ca="1">IF(I1481=0,0,COUNTIF(I$19:$I1481,C1481*10+1))</f>
        <v>30</v>
      </c>
      <c r="K1481" s="20">
        <f t="shared" ca="1" si="139"/>
        <v>0</v>
      </c>
      <c r="L1481" s="23">
        <f t="shared" ca="1" si="140"/>
        <v>11136</v>
      </c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</row>
    <row r="1482" spans="1:44" x14ac:dyDescent="0.2">
      <c r="A1482" s="14">
        <f>Daten!A1482</f>
        <v>60642</v>
      </c>
      <c r="B1482" s="7" t="str">
        <f>Daten!B1482</f>
        <v xml:space="preserve">Sankt Radegund bei Graz                           </v>
      </c>
      <c r="C1482" s="14">
        <f t="shared" si="135"/>
        <v>6</v>
      </c>
      <c r="D1482" s="8">
        <f>Daten!E1482</f>
        <v>2162</v>
      </c>
      <c r="E1482" s="9">
        <f>Daten!D1482</f>
        <v>0</v>
      </c>
      <c r="F1482" s="8">
        <f t="shared" si="136"/>
        <v>3485.0149253731342</v>
      </c>
      <c r="H1482" s="25">
        <f t="shared" ca="1" si="137"/>
        <v>18957</v>
      </c>
      <c r="I1482" s="7">
        <f t="shared" ca="1" si="138"/>
        <v>61</v>
      </c>
      <c r="J1482" s="25">
        <f ca="1">IF(I1482=0,0,COUNTIF(I$19:$I1482,C1482*10+1))</f>
        <v>31</v>
      </c>
      <c r="K1482" s="20">
        <f t="shared" ca="1" si="139"/>
        <v>0</v>
      </c>
      <c r="L1482" s="23">
        <f t="shared" ca="1" si="140"/>
        <v>18957</v>
      </c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</row>
    <row r="1483" spans="1:44" x14ac:dyDescent="0.2">
      <c r="A1483" s="14">
        <f>Daten!A1483</f>
        <v>60645</v>
      </c>
      <c r="B1483" s="7" t="str">
        <f>Daten!B1483</f>
        <v xml:space="preserve">Semriach                                          </v>
      </c>
      <c r="C1483" s="14">
        <f t="shared" si="135"/>
        <v>6</v>
      </c>
      <c r="D1483" s="8">
        <f>Daten!E1483</f>
        <v>3200</v>
      </c>
      <c r="E1483" s="9">
        <f>Daten!D1483</f>
        <v>0</v>
      </c>
      <c r="F1483" s="8">
        <f t="shared" si="136"/>
        <v>5158.2089552238804</v>
      </c>
      <c r="H1483" s="25">
        <f t="shared" ca="1" si="137"/>
        <v>28059</v>
      </c>
      <c r="I1483" s="7">
        <f t="shared" ca="1" si="138"/>
        <v>61</v>
      </c>
      <c r="J1483" s="25">
        <f ca="1">IF(I1483=0,0,COUNTIF(I$19:$I1483,C1483*10+1))</f>
        <v>32</v>
      </c>
      <c r="K1483" s="20">
        <f t="shared" ca="1" si="139"/>
        <v>0</v>
      </c>
      <c r="L1483" s="23">
        <f t="shared" ca="1" si="140"/>
        <v>28059</v>
      </c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</row>
    <row r="1484" spans="1:44" x14ac:dyDescent="0.2">
      <c r="A1484" s="14">
        <f>Daten!A1484</f>
        <v>60646</v>
      </c>
      <c r="B1484" s="7" t="str">
        <f>Daten!B1484</f>
        <v xml:space="preserve">Stattegg                                          </v>
      </c>
      <c r="C1484" s="14">
        <f t="shared" si="135"/>
        <v>6</v>
      </c>
      <c r="D1484" s="8">
        <f>Daten!E1484</f>
        <v>3030</v>
      </c>
      <c r="E1484" s="9">
        <f>Daten!D1484</f>
        <v>0</v>
      </c>
      <c r="F1484" s="8">
        <f t="shared" si="136"/>
        <v>4884.1791044776119</v>
      </c>
      <c r="H1484" s="25">
        <f t="shared" ca="1" si="137"/>
        <v>26568</v>
      </c>
      <c r="I1484" s="7">
        <f t="shared" ca="1" si="138"/>
        <v>61</v>
      </c>
      <c r="J1484" s="25">
        <f ca="1">IF(I1484=0,0,COUNTIF(I$19:$I1484,C1484*10+1))</f>
        <v>33</v>
      </c>
      <c r="K1484" s="20">
        <f t="shared" ca="1" si="139"/>
        <v>0</v>
      </c>
      <c r="L1484" s="23">
        <f t="shared" ca="1" si="140"/>
        <v>26568</v>
      </c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</row>
    <row r="1485" spans="1:44" x14ac:dyDescent="0.2">
      <c r="A1485" s="14">
        <f>Daten!A1485</f>
        <v>60647</v>
      </c>
      <c r="B1485" s="7" t="str">
        <f>Daten!B1485</f>
        <v xml:space="preserve">Stiwoll                                           </v>
      </c>
      <c r="C1485" s="14">
        <f t="shared" si="135"/>
        <v>6</v>
      </c>
      <c r="D1485" s="8">
        <f>Daten!E1485</f>
        <v>704</v>
      </c>
      <c r="E1485" s="9">
        <f>Daten!D1485</f>
        <v>0</v>
      </c>
      <c r="F1485" s="8">
        <f t="shared" si="136"/>
        <v>1134.8059701492537</v>
      </c>
      <c r="H1485" s="25">
        <f t="shared" ca="1" si="137"/>
        <v>6173</v>
      </c>
      <c r="I1485" s="7">
        <f t="shared" ca="1" si="138"/>
        <v>61</v>
      </c>
      <c r="J1485" s="25">
        <f ca="1">IF(I1485=0,0,COUNTIF(I$19:$I1485,C1485*10+1))</f>
        <v>34</v>
      </c>
      <c r="K1485" s="20">
        <f t="shared" ca="1" si="139"/>
        <v>0</v>
      </c>
      <c r="L1485" s="23">
        <f t="shared" ca="1" si="140"/>
        <v>6173</v>
      </c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</row>
    <row r="1486" spans="1:44" x14ac:dyDescent="0.2">
      <c r="A1486" s="14">
        <f>Daten!A1486</f>
        <v>60648</v>
      </c>
      <c r="B1486" s="7" t="str">
        <f>Daten!B1486</f>
        <v xml:space="preserve">Thal                                              </v>
      </c>
      <c r="C1486" s="14">
        <f t="shared" si="135"/>
        <v>6</v>
      </c>
      <c r="D1486" s="8">
        <f>Daten!E1486</f>
        <v>2502</v>
      </c>
      <c r="E1486" s="9">
        <f>Daten!D1486</f>
        <v>0</v>
      </c>
      <c r="F1486" s="8">
        <f t="shared" si="136"/>
        <v>4033.0746268656717</v>
      </c>
      <c r="H1486" s="25">
        <f t="shared" ca="1" si="137"/>
        <v>21939</v>
      </c>
      <c r="I1486" s="7">
        <f t="shared" ca="1" si="138"/>
        <v>61</v>
      </c>
      <c r="J1486" s="25">
        <f ca="1">IF(I1486=0,0,COUNTIF(I$19:$I1486,C1486*10+1))</f>
        <v>35</v>
      </c>
      <c r="K1486" s="20">
        <f t="shared" ca="1" si="139"/>
        <v>0</v>
      </c>
      <c r="L1486" s="23">
        <f t="shared" ca="1" si="140"/>
        <v>21939</v>
      </c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</row>
    <row r="1487" spans="1:44" x14ac:dyDescent="0.2">
      <c r="A1487" s="14">
        <f>Daten!A1487</f>
        <v>60651</v>
      </c>
      <c r="B1487" s="7" t="str">
        <f>Daten!B1487</f>
        <v xml:space="preserve">Übelbach                                         </v>
      </c>
      <c r="C1487" s="14">
        <f t="shared" si="135"/>
        <v>6</v>
      </c>
      <c r="D1487" s="8">
        <f>Daten!E1487</f>
        <v>2082</v>
      </c>
      <c r="E1487" s="9">
        <f>Daten!D1487</f>
        <v>0</v>
      </c>
      <c r="F1487" s="8">
        <f t="shared" si="136"/>
        <v>3356.0597014925374</v>
      </c>
      <c r="H1487" s="25">
        <f t="shared" ca="1" si="137"/>
        <v>18256</v>
      </c>
      <c r="I1487" s="7">
        <f t="shared" ca="1" si="138"/>
        <v>61</v>
      </c>
      <c r="J1487" s="25">
        <f ca="1">IF(I1487=0,0,COUNTIF(I$19:$I1487,C1487*10+1))</f>
        <v>36</v>
      </c>
      <c r="K1487" s="20">
        <f t="shared" ca="1" si="139"/>
        <v>0</v>
      </c>
      <c r="L1487" s="23">
        <f t="shared" ca="1" si="140"/>
        <v>18256</v>
      </c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</row>
    <row r="1488" spans="1:44" x14ac:dyDescent="0.2">
      <c r="A1488" s="14">
        <f>Daten!A1488</f>
        <v>60653</v>
      </c>
      <c r="B1488" s="7" t="str">
        <f>Daten!B1488</f>
        <v xml:space="preserve">Vasoldsberg                                       </v>
      </c>
      <c r="C1488" s="14">
        <f t="shared" si="135"/>
        <v>6</v>
      </c>
      <c r="D1488" s="8">
        <f>Daten!E1488</f>
        <v>4800</v>
      </c>
      <c r="E1488" s="9">
        <f>Daten!D1488</f>
        <v>0</v>
      </c>
      <c r="F1488" s="8">
        <f t="shared" si="136"/>
        <v>7737.313432835821</v>
      </c>
      <c r="H1488" s="25">
        <f t="shared" ca="1" si="137"/>
        <v>42089</v>
      </c>
      <c r="I1488" s="7">
        <f t="shared" ca="1" si="138"/>
        <v>61</v>
      </c>
      <c r="J1488" s="25">
        <f ca="1">IF(I1488=0,0,COUNTIF(I$19:$I1488,C1488*10+1))</f>
        <v>37</v>
      </c>
      <c r="K1488" s="20">
        <f t="shared" ca="1" si="139"/>
        <v>0</v>
      </c>
      <c r="L1488" s="23">
        <f t="shared" ca="1" si="140"/>
        <v>42089</v>
      </c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</row>
    <row r="1489" spans="1:44" x14ac:dyDescent="0.2">
      <c r="A1489" s="14">
        <f>Daten!A1489</f>
        <v>60654</v>
      </c>
      <c r="B1489" s="7" t="str">
        <f>Daten!B1489</f>
        <v xml:space="preserve">Weinitzen                                         </v>
      </c>
      <c r="C1489" s="14">
        <f t="shared" si="135"/>
        <v>6</v>
      </c>
      <c r="D1489" s="8">
        <f>Daten!E1489</f>
        <v>2749</v>
      </c>
      <c r="E1489" s="9">
        <f>Daten!D1489</f>
        <v>0</v>
      </c>
      <c r="F1489" s="8">
        <f t="shared" si="136"/>
        <v>4431.2238805970146</v>
      </c>
      <c r="H1489" s="25">
        <f t="shared" ca="1" si="137"/>
        <v>24105</v>
      </c>
      <c r="I1489" s="7">
        <f t="shared" ca="1" si="138"/>
        <v>61</v>
      </c>
      <c r="J1489" s="25">
        <f ca="1">IF(I1489=0,0,COUNTIF(I$19:$I1489,C1489*10+1))</f>
        <v>38</v>
      </c>
      <c r="K1489" s="20">
        <f t="shared" ca="1" si="139"/>
        <v>0</v>
      </c>
      <c r="L1489" s="23">
        <f t="shared" ca="1" si="140"/>
        <v>24105</v>
      </c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</row>
    <row r="1490" spans="1:44" x14ac:dyDescent="0.2">
      <c r="A1490" s="14">
        <f>Daten!A1490</f>
        <v>60655</v>
      </c>
      <c r="B1490" s="7" t="str">
        <f>Daten!B1490</f>
        <v xml:space="preserve">Werndorf                                          </v>
      </c>
      <c r="C1490" s="14">
        <f t="shared" si="135"/>
        <v>6</v>
      </c>
      <c r="D1490" s="8">
        <f>Daten!E1490</f>
        <v>2827</v>
      </c>
      <c r="E1490" s="9">
        <f>Daten!D1490</f>
        <v>0</v>
      </c>
      <c r="F1490" s="8">
        <f t="shared" si="136"/>
        <v>4556.9552238805973</v>
      </c>
      <c r="H1490" s="25">
        <f t="shared" ca="1" si="137"/>
        <v>24788</v>
      </c>
      <c r="I1490" s="7">
        <f t="shared" ca="1" si="138"/>
        <v>61</v>
      </c>
      <c r="J1490" s="25">
        <f ca="1">IF(I1490=0,0,COUNTIF(I$19:$I1490,C1490*10+1))</f>
        <v>39</v>
      </c>
      <c r="K1490" s="20">
        <f t="shared" ca="1" si="139"/>
        <v>0</v>
      </c>
      <c r="L1490" s="23">
        <f t="shared" ca="1" si="140"/>
        <v>24788</v>
      </c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</row>
    <row r="1491" spans="1:44" x14ac:dyDescent="0.2">
      <c r="A1491" s="14">
        <f>Daten!A1491</f>
        <v>60656</v>
      </c>
      <c r="B1491" s="7" t="str">
        <f>Daten!B1491</f>
        <v xml:space="preserve">Wundschuh                                         </v>
      </c>
      <c r="C1491" s="14">
        <f t="shared" ref="C1491:C1554" si="141">INT(A1491/10000)</f>
        <v>6</v>
      </c>
      <c r="D1491" s="8">
        <f>Daten!E1491</f>
        <v>1665</v>
      </c>
      <c r="E1491" s="9">
        <f>Daten!D1491</f>
        <v>0</v>
      </c>
      <c r="F1491" s="8">
        <f t="shared" ref="F1491:F1554" si="142">IF(AND(E1491=1,D1491&lt;=20000),D1491*2,IF(D1491&lt;=10000,D1491*(1+41/67),IF(D1491&lt;=20000,D1491*(1+2/3),IF(D1491&lt;=50000,D1491*(2),D1491*(2+1/3))))+IF(AND(D1491&gt;9000,D1491&lt;=10000),(D1491-9000)*(110/201),0)+IF(AND(D1491&gt;18000,D1491&lt;=20000),(D1491-18000)*(3+1/3),0)+IF(AND(D1491&gt;45000,D1491&lt;=50000),(D1491-45000)*(3+1/3),0))</f>
        <v>2683.8805970149256</v>
      </c>
      <c r="H1491" s="25">
        <f t="shared" ref="H1491:H1554" ca="1" si="143">ROUND(OFFSET($G$6,C1491,0)/OFFSET($F$6,C1491,0)*F1491,0)</f>
        <v>14599</v>
      </c>
      <c r="I1491" s="7">
        <f t="shared" ref="I1491:I1554" ca="1" si="144">IF(H1491&gt;0,C1491*10+1,0)</f>
        <v>61</v>
      </c>
      <c r="J1491" s="25">
        <f ca="1">IF(I1491=0,0,COUNTIF(I$19:$I1491,C1491*10+1))</f>
        <v>40</v>
      </c>
      <c r="K1491" s="20">
        <f t="shared" ref="K1491:K1554" ca="1" si="145">IF(J1491=1,OFFSET($G$6,C1491,0)-OFFSET($H$6,C1491,0),0)</f>
        <v>0</v>
      </c>
      <c r="L1491" s="23">
        <f t="shared" ref="L1491:L1554" ca="1" si="146">H1491+K1491</f>
        <v>14599</v>
      </c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</row>
    <row r="1492" spans="1:44" x14ac:dyDescent="0.2">
      <c r="A1492" s="14">
        <f>Daten!A1492</f>
        <v>60659</v>
      </c>
      <c r="B1492" s="7" t="str">
        <f>Daten!B1492</f>
        <v xml:space="preserve">Deutschfeistritz                                  </v>
      </c>
      <c r="C1492" s="14">
        <f t="shared" si="141"/>
        <v>6</v>
      </c>
      <c r="D1492" s="8">
        <f>Daten!E1492</f>
        <v>4463</v>
      </c>
      <c r="E1492" s="9">
        <f>Daten!D1492</f>
        <v>0</v>
      </c>
      <c r="F1492" s="8">
        <f t="shared" si="142"/>
        <v>7194.0895522388055</v>
      </c>
      <c r="H1492" s="25">
        <f t="shared" ca="1" si="143"/>
        <v>39134</v>
      </c>
      <c r="I1492" s="7">
        <f t="shared" ca="1" si="144"/>
        <v>61</v>
      </c>
      <c r="J1492" s="25">
        <f ca="1">IF(I1492=0,0,COUNTIF(I$19:$I1492,C1492*10+1))</f>
        <v>41</v>
      </c>
      <c r="K1492" s="20">
        <f t="shared" ca="1" si="145"/>
        <v>0</v>
      </c>
      <c r="L1492" s="23">
        <f t="shared" ca="1" si="146"/>
        <v>39134</v>
      </c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</row>
    <row r="1493" spans="1:44" x14ac:dyDescent="0.2">
      <c r="A1493" s="14">
        <f>Daten!A1493</f>
        <v>60660</v>
      </c>
      <c r="B1493" s="7" t="str">
        <f>Daten!B1493</f>
        <v xml:space="preserve">Dobl-Zwaring                                      </v>
      </c>
      <c r="C1493" s="14">
        <f t="shared" si="141"/>
        <v>6</v>
      </c>
      <c r="D1493" s="8">
        <f>Daten!E1493</f>
        <v>3782</v>
      </c>
      <c r="E1493" s="9">
        <f>Daten!D1493</f>
        <v>0</v>
      </c>
      <c r="F1493" s="8">
        <f t="shared" si="142"/>
        <v>6096.3582089552237</v>
      </c>
      <c r="H1493" s="25">
        <f t="shared" ca="1" si="143"/>
        <v>33162</v>
      </c>
      <c r="I1493" s="7">
        <f t="shared" ca="1" si="144"/>
        <v>61</v>
      </c>
      <c r="J1493" s="25">
        <f ca="1">IF(I1493=0,0,COUNTIF(I$19:$I1493,C1493*10+1))</f>
        <v>42</v>
      </c>
      <c r="K1493" s="20">
        <f t="shared" ca="1" si="145"/>
        <v>0</v>
      </c>
      <c r="L1493" s="23">
        <f t="shared" ca="1" si="146"/>
        <v>33162</v>
      </c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</row>
    <row r="1494" spans="1:44" x14ac:dyDescent="0.2">
      <c r="A1494" s="14">
        <f>Daten!A1494</f>
        <v>60661</v>
      </c>
      <c r="B1494" s="7" t="str">
        <f>Daten!B1494</f>
        <v xml:space="preserve">Eggersdorf bei Graz                               </v>
      </c>
      <c r="C1494" s="14">
        <f t="shared" si="141"/>
        <v>6</v>
      </c>
      <c r="D1494" s="8">
        <f>Daten!E1494</f>
        <v>7237</v>
      </c>
      <c r="E1494" s="9">
        <f>Daten!D1494</f>
        <v>0</v>
      </c>
      <c r="F1494" s="8">
        <f t="shared" si="142"/>
        <v>11665.611940298508</v>
      </c>
      <c r="H1494" s="25">
        <f t="shared" ca="1" si="143"/>
        <v>63457</v>
      </c>
      <c r="I1494" s="7">
        <f t="shared" ca="1" si="144"/>
        <v>61</v>
      </c>
      <c r="J1494" s="25">
        <f ca="1">IF(I1494=0,0,COUNTIF(I$19:$I1494,C1494*10+1))</f>
        <v>43</v>
      </c>
      <c r="K1494" s="20">
        <f t="shared" ca="1" si="145"/>
        <v>0</v>
      </c>
      <c r="L1494" s="23">
        <f t="shared" ca="1" si="146"/>
        <v>63457</v>
      </c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</row>
    <row r="1495" spans="1:44" x14ac:dyDescent="0.2">
      <c r="A1495" s="14">
        <f>Daten!A1495</f>
        <v>60662</v>
      </c>
      <c r="B1495" s="7" t="str">
        <f>Daten!B1495</f>
        <v xml:space="preserve">Fernitz-Mellach                                   </v>
      </c>
      <c r="C1495" s="14">
        <f t="shared" si="141"/>
        <v>6</v>
      </c>
      <c r="D1495" s="8">
        <f>Daten!E1495</f>
        <v>4948</v>
      </c>
      <c r="E1495" s="9">
        <f>Daten!D1495</f>
        <v>0</v>
      </c>
      <c r="F1495" s="8">
        <f t="shared" si="142"/>
        <v>7975.8805970149251</v>
      </c>
      <c r="H1495" s="25">
        <f t="shared" ca="1" si="143"/>
        <v>43386</v>
      </c>
      <c r="I1495" s="7">
        <f t="shared" ca="1" si="144"/>
        <v>61</v>
      </c>
      <c r="J1495" s="25">
        <f ca="1">IF(I1495=0,0,COUNTIF(I$19:$I1495,C1495*10+1))</f>
        <v>44</v>
      </c>
      <c r="K1495" s="20">
        <f t="shared" ca="1" si="145"/>
        <v>0</v>
      </c>
      <c r="L1495" s="23">
        <f t="shared" ca="1" si="146"/>
        <v>43386</v>
      </c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</row>
    <row r="1496" spans="1:44" x14ac:dyDescent="0.2">
      <c r="A1496" s="14">
        <f>Daten!A1496</f>
        <v>60663</v>
      </c>
      <c r="B1496" s="7" t="str">
        <f>Daten!B1496</f>
        <v xml:space="preserve">Frohnleiten                                       </v>
      </c>
      <c r="C1496" s="14">
        <f t="shared" si="141"/>
        <v>6</v>
      </c>
      <c r="D1496" s="8">
        <f>Daten!E1496</f>
        <v>6657</v>
      </c>
      <c r="E1496" s="9">
        <f>Daten!D1496</f>
        <v>0</v>
      </c>
      <c r="F1496" s="8">
        <f t="shared" si="142"/>
        <v>10730.686567164179</v>
      </c>
      <c r="H1496" s="25">
        <f t="shared" ca="1" si="143"/>
        <v>58372</v>
      </c>
      <c r="I1496" s="7">
        <f t="shared" ca="1" si="144"/>
        <v>61</v>
      </c>
      <c r="J1496" s="25">
        <f ca="1">IF(I1496=0,0,COUNTIF(I$19:$I1496,C1496*10+1))</f>
        <v>45</v>
      </c>
      <c r="K1496" s="20">
        <f t="shared" ca="1" si="145"/>
        <v>0</v>
      </c>
      <c r="L1496" s="23">
        <f t="shared" ca="1" si="146"/>
        <v>58372</v>
      </c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</row>
    <row r="1497" spans="1:44" x14ac:dyDescent="0.2">
      <c r="A1497" s="14">
        <f>Daten!A1497</f>
        <v>60664</v>
      </c>
      <c r="B1497" s="7" t="str">
        <f>Daten!B1497</f>
        <v xml:space="preserve">Gratwein-Straßengel                              </v>
      </c>
      <c r="C1497" s="14">
        <f t="shared" si="141"/>
        <v>6</v>
      </c>
      <c r="D1497" s="8">
        <f>Daten!E1497</f>
        <v>12844</v>
      </c>
      <c r="E1497" s="9">
        <f>Daten!D1497</f>
        <v>0</v>
      </c>
      <c r="F1497" s="8">
        <f t="shared" si="142"/>
        <v>21406.666666666664</v>
      </c>
      <c r="H1497" s="25">
        <f t="shared" ca="1" si="143"/>
        <v>116446</v>
      </c>
      <c r="I1497" s="7">
        <f t="shared" ca="1" si="144"/>
        <v>61</v>
      </c>
      <c r="J1497" s="25">
        <f ca="1">IF(I1497=0,0,COUNTIF(I$19:$I1497,C1497*10+1))</f>
        <v>46</v>
      </c>
      <c r="K1497" s="20">
        <f t="shared" ca="1" si="145"/>
        <v>0</v>
      </c>
      <c r="L1497" s="23">
        <f t="shared" ca="1" si="146"/>
        <v>116446</v>
      </c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</row>
    <row r="1498" spans="1:44" x14ac:dyDescent="0.2">
      <c r="A1498" s="14">
        <f>Daten!A1498</f>
        <v>60665</v>
      </c>
      <c r="B1498" s="7" t="str">
        <f>Daten!B1498</f>
        <v xml:space="preserve">Hitzendorf                                        </v>
      </c>
      <c r="C1498" s="14">
        <f t="shared" si="141"/>
        <v>6</v>
      </c>
      <c r="D1498" s="8">
        <f>Daten!E1498</f>
        <v>7378</v>
      </c>
      <c r="E1498" s="9">
        <f>Daten!D1498</f>
        <v>0</v>
      </c>
      <c r="F1498" s="8">
        <f t="shared" si="142"/>
        <v>11892.89552238806</v>
      </c>
      <c r="H1498" s="25">
        <f t="shared" ca="1" si="143"/>
        <v>64694</v>
      </c>
      <c r="I1498" s="7">
        <f t="shared" ca="1" si="144"/>
        <v>61</v>
      </c>
      <c r="J1498" s="25">
        <f ca="1">IF(I1498=0,0,COUNTIF(I$19:$I1498,C1498*10+1))</f>
        <v>47</v>
      </c>
      <c r="K1498" s="20">
        <f t="shared" ca="1" si="145"/>
        <v>0</v>
      </c>
      <c r="L1498" s="23">
        <f t="shared" ca="1" si="146"/>
        <v>64694</v>
      </c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</row>
    <row r="1499" spans="1:44" x14ac:dyDescent="0.2">
      <c r="A1499" s="14">
        <f>Daten!A1499</f>
        <v>60666</v>
      </c>
      <c r="B1499" s="7" t="str">
        <f>Daten!B1499</f>
        <v xml:space="preserve">Nestelbach bei Graz                               </v>
      </c>
      <c r="C1499" s="14">
        <f t="shared" si="141"/>
        <v>6</v>
      </c>
      <c r="D1499" s="8">
        <f>Daten!E1499</f>
        <v>2747</v>
      </c>
      <c r="E1499" s="9">
        <f>Daten!D1499</f>
        <v>0</v>
      </c>
      <c r="F1499" s="8">
        <f t="shared" si="142"/>
        <v>4428</v>
      </c>
      <c r="H1499" s="25">
        <f t="shared" ca="1" si="143"/>
        <v>24087</v>
      </c>
      <c r="I1499" s="7">
        <f t="shared" ca="1" si="144"/>
        <v>61</v>
      </c>
      <c r="J1499" s="25">
        <f ca="1">IF(I1499=0,0,COUNTIF(I$19:$I1499,C1499*10+1))</f>
        <v>48</v>
      </c>
      <c r="K1499" s="20">
        <f t="shared" ca="1" si="145"/>
        <v>0</v>
      </c>
      <c r="L1499" s="23">
        <f t="shared" ca="1" si="146"/>
        <v>24087</v>
      </c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</row>
    <row r="1500" spans="1:44" x14ac:dyDescent="0.2">
      <c r="A1500" s="14">
        <f>Daten!A1500</f>
        <v>60667</v>
      </c>
      <c r="B1500" s="7" t="str">
        <f>Daten!B1500</f>
        <v xml:space="preserve">Raaba-Grambach                                    </v>
      </c>
      <c r="C1500" s="14">
        <f t="shared" si="141"/>
        <v>6</v>
      </c>
      <c r="D1500" s="8">
        <f>Daten!E1500</f>
        <v>4998</v>
      </c>
      <c r="E1500" s="9">
        <f>Daten!D1500</f>
        <v>0</v>
      </c>
      <c r="F1500" s="8">
        <f t="shared" si="142"/>
        <v>8056.4776119402986</v>
      </c>
      <c r="H1500" s="25">
        <f t="shared" ca="1" si="143"/>
        <v>43825</v>
      </c>
      <c r="I1500" s="7">
        <f t="shared" ca="1" si="144"/>
        <v>61</v>
      </c>
      <c r="J1500" s="25">
        <f ca="1">IF(I1500=0,0,COUNTIF(I$19:$I1500,C1500*10+1))</f>
        <v>49</v>
      </c>
      <c r="K1500" s="20">
        <f t="shared" ca="1" si="145"/>
        <v>0</v>
      </c>
      <c r="L1500" s="23">
        <f t="shared" ca="1" si="146"/>
        <v>43825</v>
      </c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</row>
    <row r="1501" spans="1:44" x14ac:dyDescent="0.2">
      <c r="A1501" s="14">
        <f>Daten!A1501</f>
        <v>60668</v>
      </c>
      <c r="B1501" s="7" t="str">
        <f>Daten!B1501</f>
        <v xml:space="preserve">Sankt Marein bei Graz                             </v>
      </c>
      <c r="C1501" s="14">
        <f t="shared" si="141"/>
        <v>6</v>
      </c>
      <c r="D1501" s="8">
        <f>Daten!E1501</f>
        <v>3766</v>
      </c>
      <c r="E1501" s="9">
        <f>Daten!D1501</f>
        <v>0</v>
      </c>
      <c r="F1501" s="8">
        <f t="shared" si="142"/>
        <v>6070.5671641791041</v>
      </c>
      <c r="H1501" s="25">
        <f t="shared" ca="1" si="143"/>
        <v>33022</v>
      </c>
      <c r="I1501" s="7">
        <f t="shared" ca="1" si="144"/>
        <v>61</v>
      </c>
      <c r="J1501" s="25">
        <f ca="1">IF(I1501=0,0,COUNTIF(I$19:$I1501,C1501*10+1))</f>
        <v>50</v>
      </c>
      <c r="K1501" s="20">
        <f t="shared" ca="1" si="145"/>
        <v>0</v>
      </c>
      <c r="L1501" s="23">
        <f t="shared" ca="1" si="146"/>
        <v>33022</v>
      </c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</row>
    <row r="1502" spans="1:44" x14ac:dyDescent="0.2">
      <c r="A1502" s="14">
        <f>Daten!A1502</f>
        <v>60669</v>
      </c>
      <c r="B1502" s="7" t="str">
        <f>Daten!B1502</f>
        <v xml:space="preserve">Seiersberg-Pirka                                  </v>
      </c>
      <c r="C1502" s="14">
        <f t="shared" si="141"/>
        <v>6</v>
      </c>
      <c r="D1502" s="8">
        <f>Daten!E1502</f>
        <v>12230</v>
      </c>
      <c r="E1502" s="9">
        <f>Daten!D1502</f>
        <v>0</v>
      </c>
      <c r="F1502" s="8">
        <f t="shared" si="142"/>
        <v>20383.333333333332</v>
      </c>
      <c r="H1502" s="25">
        <f t="shared" ca="1" si="143"/>
        <v>110879</v>
      </c>
      <c r="I1502" s="7">
        <f t="shared" ca="1" si="144"/>
        <v>61</v>
      </c>
      <c r="J1502" s="25">
        <f ca="1">IF(I1502=0,0,COUNTIF(I$19:$I1502,C1502*10+1))</f>
        <v>51</v>
      </c>
      <c r="K1502" s="20">
        <f t="shared" ca="1" si="145"/>
        <v>0</v>
      </c>
      <c r="L1502" s="23">
        <f t="shared" ca="1" si="146"/>
        <v>110879</v>
      </c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</row>
    <row r="1503" spans="1:44" x14ac:dyDescent="0.2">
      <c r="A1503" s="14">
        <f>Daten!A1503</f>
        <v>60670</v>
      </c>
      <c r="B1503" s="7" t="str">
        <f>Daten!B1503</f>
        <v xml:space="preserve">Premstätten                                      </v>
      </c>
      <c r="C1503" s="14">
        <f t="shared" si="141"/>
        <v>6</v>
      </c>
      <c r="D1503" s="8">
        <f>Daten!E1503</f>
        <v>7036</v>
      </c>
      <c r="E1503" s="9">
        <f>Daten!D1503</f>
        <v>0</v>
      </c>
      <c r="F1503" s="8">
        <f t="shared" si="142"/>
        <v>11341.611940298508</v>
      </c>
      <c r="H1503" s="25">
        <f t="shared" ca="1" si="143"/>
        <v>61695</v>
      </c>
      <c r="I1503" s="7">
        <f t="shared" ca="1" si="144"/>
        <v>61</v>
      </c>
      <c r="J1503" s="25">
        <f ca="1">IF(I1503=0,0,COUNTIF(I$19:$I1503,C1503*10+1))</f>
        <v>52</v>
      </c>
      <c r="K1503" s="20">
        <f t="shared" ca="1" si="145"/>
        <v>0</v>
      </c>
      <c r="L1503" s="23">
        <f t="shared" ca="1" si="146"/>
        <v>61695</v>
      </c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</row>
    <row r="1504" spans="1:44" x14ac:dyDescent="0.2">
      <c r="A1504" s="14">
        <f>Daten!A1504</f>
        <v>61001</v>
      </c>
      <c r="B1504" s="7" t="str">
        <f>Daten!B1504</f>
        <v xml:space="preserve">Allerheiligen bei Wildon                          </v>
      </c>
      <c r="C1504" s="14">
        <f t="shared" si="141"/>
        <v>6</v>
      </c>
      <c r="D1504" s="8">
        <f>Daten!E1504</f>
        <v>1613</v>
      </c>
      <c r="E1504" s="9">
        <f>Daten!D1504</f>
        <v>0</v>
      </c>
      <c r="F1504" s="8">
        <f t="shared" si="142"/>
        <v>2600.0597014925374</v>
      </c>
      <c r="H1504" s="25">
        <f t="shared" ca="1" si="143"/>
        <v>14144</v>
      </c>
      <c r="I1504" s="7">
        <f t="shared" ca="1" si="144"/>
        <v>61</v>
      </c>
      <c r="J1504" s="25">
        <f ca="1">IF(I1504=0,0,COUNTIF(I$19:$I1504,C1504*10+1))</f>
        <v>53</v>
      </c>
      <c r="K1504" s="20">
        <f t="shared" ca="1" si="145"/>
        <v>0</v>
      </c>
      <c r="L1504" s="23">
        <f t="shared" ca="1" si="146"/>
        <v>14144</v>
      </c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</row>
    <row r="1505" spans="1:44" x14ac:dyDescent="0.2">
      <c r="A1505" s="14">
        <f>Daten!A1505</f>
        <v>61002</v>
      </c>
      <c r="B1505" s="7" t="str">
        <f>Daten!B1505</f>
        <v xml:space="preserve">Arnfels                                           </v>
      </c>
      <c r="C1505" s="14">
        <f t="shared" si="141"/>
        <v>6</v>
      </c>
      <c r="D1505" s="8">
        <f>Daten!E1505</f>
        <v>973</v>
      </c>
      <c r="E1505" s="9">
        <f>Daten!D1505</f>
        <v>0</v>
      </c>
      <c r="F1505" s="8">
        <f t="shared" si="142"/>
        <v>1568.4179104477612</v>
      </c>
      <c r="H1505" s="25">
        <f t="shared" ca="1" si="143"/>
        <v>8532</v>
      </c>
      <c r="I1505" s="7">
        <f t="shared" ca="1" si="144"/>
        <v>61</v>
      </c>
      <c r="J1505" s="25">
        <f ca="1">IF(I1505=0,0,COUNTIF(I$19:$I1505,C1505*10+1))</f>
        <v>54</v>
      </c>
      <c r="K1505" s="20">
        <f t="shared" ca="1" si="145"/>
        <v>0</v>
      </c>
      <c r="L1505" s="23">
        <f t="shared" ca="1" si="146"/>
        <v>8532</v>
      </c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</row>
    <row r="1506" spans="1:44" x14ac:dyDescent="0.2">
      <c r="A1506" s="14">
        <f>Daten!A1506</f>
        <v>61007</v>
      </c>
      <c r="B1506" s="7" t="str">
        <f>Daten!B1506</f>
        <v xml:space="preserve">Empersdorf                                        </v>
      </c>
      <c r="C1506" s="14">
        <f t="shared" si="141"/>
        <v>6</v>
      </c>
      <c r="D1506" s="8">
        <f>Daten!E1506</f>
        <v>1394</v>
      </c>
      <c r="E1506" s="9">
        <f>Daten!D1506</f>
        <v>0</v>
      </c>
      <c r="F1506" s="8">
        <f t="shared" si="142"/>
        <v>2247.0447761194032</v>
      </c>
      <c r="H1506" s="25">
        <f t="shared" ca="1" si="143"/>
        <v>12223</v>
      </c>
      <c r="I1506" s="7">
        <f t="shared" ca="1" si="144"/>
        <v>61</v>
      </c>
      <c r="J1506" s="25">
        <f ca="1">IF(I1506=0,0,COUNTIF(I$19:$I1506,C1506*10+1))</f>
        <v>55</v>
      </c>
      <c r="K1506" s="20">
        <f t="shared" ca="1" si="145"/>
        <v>0</v>
      </c>
      <c r="L1506" s="23">
        <f t="shared" ca="1" si="146"/>
        <v>12223</v>
      </c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</row>
    <row r="1507" spans="1:44" x14ac:dyDescent="0.2">
      <c r="A1507" s="14">
        <f>Daten!A1507</f>
        <v>61008</v>
      </c>
      <c r="B1507" s="7" t="str">
        <f>Daten!B1507</f>
        <v xml:space="preserve">Gabersdorf                                        </v>
      </c>
      <c r="C1507" s="14">
        <f t="shared" si="141"/>
        <v>6</v>
      </c>
      <c r="D1507" s="8">
        <f>Daten!E1507</f>
        <v>1277</v>
      </c>
      <c r="E1507" s="9">
        <f>Daten!D1507</f>
        <v>0</v>
      </c>
      <c r="F1507" s="8">
        <f t="shared" si="142"/>
        <v>2058.4477611940297</v>
      </c>
      <c r="H1507" s="25">
        <f t="shared" ca="1" si="143"/>
        <v>11197</v>
      </c>
      <c r="I1507" s="7">
        <f t="shared" ca="1" si="144"/>
        <v>61</v>
      </c>
      <c r="J1507" s="25">
        <f ca="1">IF(I1507=0,0,COUNTIF(I$19:$I1507,C1507*10+1))</f>
        <v>56</v>
      </c>
      <c r="K1507" s="20">
        <f t="shared" ca="1" si="145"/>
        <v>0</v>
      </c>
      <c r="L1507" s="23">
        <f t="shared" ca="1" si="146"/>
        <v>11197</v>
      </c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</row>
    <row r="1508" spans="1:44" x14ac:dyDescent="0.2">
      <c r="A1508" s="14">
        <f>Daten!A1508</f>
        <v>61012</v>
      </c>
      <c r="B1508" s="7" t="str">
        <f>Daten!B1508</f>
        <v xml:space="preserve">Gralla                                            </v>
      </c>
      <c r="C1508" s="14">
        <f t="shared" si="141"/>
        <v>6</v>
      </c>
      <c r="D1508" s="8">
        <f>Daten!E1508</f>
        <v>2886</v>
      </c>
      <c r="E1508" s="9">
        <f>Daten!D1508</f>
        <v>0</v>
      </c>
      <c r="F1508" s="8">
        <f t="shared" si="142"/>
        <v>4652.059701492537</v>
      </c>
      <c r="H1508" s="25">
        <f t="shared" ca="1" si="143"/>
        <v>25306</v>
      </c>
      <c r="I1508" s="7">
        <f t="shared" ca="1" si="144"/>
        <v>61</v>
      </c>
      <c r="J1508" s="25">
        <f ca="1">IF(I1508=0,0,COUNTIF(I$19:$I1508,C1508*10+1))</f>
        <v>57</v>
      </c>
      <c r="K1508" s="20">
        <f t="shared" ca="1" si="145"/>
        <v>0</v>
      </c>
      <c r="L1508" s="23">
        <f t="shared" ca="1" si="146"/>
        <v>25306</v>
      </c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</row>
    <row r="1509" spans="1:44" x14ac:dyDescent="0.2">
      <c r="A1509" s="14">
        <f>Daten!A1509</f>
        <v>61013</v>
      </c>
      <c r="B1509" s="7" t="str">
        <f>Daten!B1509</f>
        <v xml:space="preserve">Großklein                                        </v>
      </c>
      <c r="C1509" s="14">
        <f t="shared" si="141"/>
        <v>6</v>
      </c>
      <c r="D1509" s="8">
        <f>Daten!E1509</f>
        <v>2228</v>
      </c>
      <c r="E1509" s="9">
        <f>Daten!D1509</f>
        <v>0</v>
      </c>
      <c r="F1509" s="8">
        <f t="shared" si="142"/>
        <v>3591.4029850746269</v>
      </c>
      <c r="H1509" s="25">
        <f t="shared" ca="1" si="143"/>
        <v>19536</v>
      </c>
      <c r="I1509" s="7">
        <f t="shared" ca="1" si="144"/>
        <v>61</v>
      </c>
      <c r="J1509" s="25">
        <f ca="1">IF(I1509=0,0,COUNTIF(I$19:$I1509,C1509*10+1))</f>
        <v>58</v>
      </c>
      <c r="K1509" s="20">
        <f t="shared" ca="1" si="145"/>
        <v>0</v>
      </c>
      <c r="L1509" s="23">
        <f t="shared" ca="1" si="146"/>
        <v>19536</v>
      </c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</row>
    <row r="1510" spans="1:44" x14ac:dyDescent="0.2">
      <c r="A1510" s="14">
        <f>Daten!A1510</f>
        <v>61016</v>
      </c>
      <c r="B1510" s="7" t="str">
        <f>Daten!B1510</f>
        <v xml:space="preserve">Heimschuh                                         </v>
      </c>
      <c r="C1510" s="14">
        <f t="shared" si="141"/>
        <v>6</v>
      </c>
      <c r="D1510" s="8">
        <f>Daten!E1510</f>
        <v>1989</v>
      </c>
      <c r="E1510" s="9">
        <f>Daten!D1510</f>
        <v>0</v>
      </c>
      <c r="F1510" s="8">
        <f t="shared" si="142"/>
        <v>3206.1492537313434</v>
      </c>
      <c r="H1510" s="25">
        <f t="shared" ca="1" si="143"/>
        <v>17440</v>
      </c>
      <c r="I1510" s="7">
        <f t="shared" ca="1" si="144"/>
        <v>61</v>
      </c>
      <c r="J1510" s="25">
        <f ca="1">IF(I1510=0,0,COUNTIF(I$19:$I1510,C1510*10+1))</f>
        <v>59</v>
      </c>
      <c r="K1510" s="20">
        <f t="shared" ca="1" si="145"/>
        <v>0</v>
      </c>
      <c r="L1510" s="23">
        <f t="shared" ca="1" si="146"/>
        <v>17440</v>
      </c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</row>
    <row r="1511" spans="1:44" x14ac:dyDescent="0.2">
      <c r="A1511" s="14">
        <f>Daten!A1511</f>
        <v>61017</v>
      </c>
      <c r="B1511" s="7" t="str">
        <f>Daten!B1511</f>
        <v xml:space="preserve">Hengsberg                                         </v>
      </c>
      <c r="C1511" s="14">
        <f t="shared" si="141"/>
        <v>6</v>
      </c>
      <c r="D1511" s="8">
        <f>Daten!E1511</f>
        <v>1530</v>
      </c>
      <c r="E1511" s="9">
        <f>Daten!D1511</f>
        <v>0</v>
      </c>
      <c r="F1511" s="8">
        <f t="shared" si="142"/>
        <v>2466.2686567164178</v>
      </c>
      <c r="H1511" s="25">
        <f t="shared" ca="1" si="143"/>
        <v>13416</v>
      </c>
      <c r="I1511" s="7">
        <f t="shared" ca="1" si="144"/>
        <v>61</v>
      </c>
      <c r="J1511" s="25">
        <f ca="1">IF(I1511=0,0,COUNTIF(I$19:$I1511,C1511*10+1))</f>
        <v>60</v>
      </c>
      <c r="K1511" s="20">
        <f t="shared" ca="1" si="145"/>
        <v>0</v>
      </c>
      <c r="L1511" s="23">
        <f t="shared" ca="1" si="146"/>
        <v>13416</v>
      </c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</row>
    <row r="1512" spans="1:44" x14ac:dyDescent="0.2">
      <c r="A1512" s="14">
        <f>Daten!A1512</f>
        <v>61019</v>
      </c>
      <c r="B1512" s="7" t="str">
        <f>Daten!B1512</f>
        <v xml:space="preserve">Kitzeck im Sausal                                 </v>
      </c>
      <c r="C1512" s="14">
        <f t="shared" si="141"/>
        <v>6</v>
      </c>
      <c r="D1512" s="8">
        <f>Daten!E1512</f>
        <v>1170</v>
      </c>
      <c r="E1512" s="9">
        <f>Daten!D1512</f>
        <v>0</v>
      </c>
      <c r="F1512" s="8">
        <f t="shared" si="142"/>
        <v>1885.9701492537313</v>
      </c>
      <c r="H1512" s="25">
        <f t="shared" ca="1" si="143"/>
        <v>10259</v>
      </c>
      <c r="I1512" s="7">
        <f t="shared" ca="1" si="144"/>
        <v>61</v>
      </c>
      <c r="J1512" s="25">
        <f ca="1">IF(I1512=0,0,COUNTIF(I$19:$I1512,C1512*10+1))</f>
        <v>61</v>
      </c>
      <c r="K1512" s="20">
        <f t="shared" ca="1" si="145"/>
        <v>0</v>
      </c>
      <c r="L1512" s="23">
        <f t="shared" ca="1" si="146"/>
        <v>10259</v>
      </c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</row>
    <row r="1513" spans="1:44" x14ac:dyDescent="0.2">
      <c r="A1513" s="14">
        <f>Daten!A1513</f>
        <v>61020</v>
      </c>
      <c r="B1513" s="7" t="str">
        <f>Daten!B1513</f>
        <v xml:space="preserve">Lang                                              </v>
      </c>
      <c r="C1513" s="14">
        <f t="shared" si="141"/>
        <v>6</v>
      </c>
      <c r="D1513" s="8">
        <f>Daten!E1513</f>
        <v>1372</v>
      </c>
      <c r="E1513" s="9">
        <f>Daten!D1513</f>
        <v>0</v>
      </c>
      <c r="F1513" s="8">
        <f t="shared" si="142"/>
        <v>2211.5820895522388</v>
      </c>
      <c r="H1513" s="25">
        <f t="shared" ca="1" si="143"/>
        <v>12030</v>
      </c>
      <c r="I1513" s="7">
        <f t="shared" ca="1" si="144"/>
        <v>61</v>
      </c>
      <c r="J1513" s="25">
        <f ca="1">IF(I1513=0,0,COUNTIF(I$19:$I1513,C1513*10+1))</f>
        <v>62</v>
      </c>
      <c r="K1513" s="20">
        <f t="shared" ca="1" si="145"/>
        <v>0</v>
      </c>
      <c r="L1513" s="23">
        <f t="shared" ca="1" si="146"/>
        <v>12030</v>
      </c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</row>
    <row r="1514" spans="1:44" x14ac:dyDescent="0.2">
      <c r="A1514" s="14">
        <f>Daten!A1514</f>
        <v>61021</v>
      </c>
      <c r="B1514" s="7" t="str">
        <f>Daten!B1514</f>
        <v xml:space="preserve">Lebring-Sankt Margarethen                         </v>
      </c>
      <c r="C1514" s="14">
        <f t="shared" si="141"/>
        <v>6</v>
      </c>
      <c r="D1514" s="8">
        <f>Daten!E1514</f>
        <v>2275</v>
      </c>
      <c r="E1514" s="9">
        <f>Daten!D1514</f>
        <v>0</v>
      </c>
      <c r="F1514" s="8">
        <f t="shared" si="142"/>
        <v>3667.1641791044776</v>
      </c>
      <c r="H1514" s="25">
        <f t="shared" ca="1" si="143"/>
        <v>19948</v>
      </c>
      <c r="I1514" s="7">
        <f t="shared" ca="1" si="144"/>
        <v>61</v>
      </c>
      <c r="J1514" s="25">
        <f ca="1">IF(I1514=0,0,COUNTIF(I$19:$I1514,C1514*10+1))</f>
        <v>63</v>
      </c>
      <c r="K1514" s="20">
        <f t="shared" ca="1" si="145"/>
        <v>0</v>
      </c>
      <c r="L1514" s="23">
        <f t="shared" ca="1" si="146"/>
        <v>19948</v>
      </c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</row>
    <row r="1515" spans="1:44" x14ac:dyDescent="0.2">
      <c r="A1515" s="14">
        <f>Daten!A1515</f>
        <v>61024</v>
      </c>
      <c r="B1515" s="7" t="str">
        <f>Daten!B1515</f>
        <v xml:space="preserve">Oberhaag                                          </v>
      </c>
      <c r="C1515" s="14">
        <f t="shared" si="141"/>
        <v>6</v>
      </c>
      <c r="D1515" s="8">
        <f>Daten!E1515</f>
        <v>2040</v>
      </c>
      <c r="E1515" s="9">
        <f>Daten!D1515</f>
        <v>0</v>
      </c>
      <c r="F1515" s="8">
        <f t="shared" si="142"/>
        <v>3288.3582089552237</v>
      </c>
      <c r="H1515" s="25">
        <f t="shared" ca="1" si="143"/>
        <v>17888</v>
      </c>
      <c r="I1515" s="7">
        <f t="shared" ca="1" si="144"/>
        <v>61</v>
      </c>
      <c r="J1515" s="25">
        <f ca="1">IF(I1515=0,0,COUNTIF(I$19:$I1515,C1515*10+1))</f>
        <v>64</v>
      </c>
      <c r="K1515" s="20">
        <f t="shared" ca="1" si="145"/>
        <v>0</v>
      </c>
      <c r="L1515" s="23">
        <f t="shared" ca="1" si="146"/>
        <v>17888</v>
      </c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</row>
    <row r="1516" spans="1:44" x14ac:dyDescent="0.2">
      <c r="A1516" s="14">
        <f>Daten!A1516</f>
        <v>61027</v>
      </c>
      <c r="B1516" s="7" t="str">
        <f>Daten!B1516</f>
        <v xml:space="preserve">Ragnitz                                           </v>
      </c>
      <c r="C1516" s="14">
        <f t="shared" si="141"/>
        <v>6</v>
      </c>
      <c r="D1516" s="8">
        <f>Daten!E1516</f>
        <v>1599</v>
      </c>
      <c r="E1516" s="9">
        <f>Daten!D1516</f>
        <v>0</v>
      </c>
      <c r="F1516" s="8">
        <f t="shared" si="142"/>
        <v>2577.4925373134329</v>
      </c>
      <c r="H1516" s="25">
        <f t="shared" ca="1" si="143"/>
        <v>14021</v>
      </c>
      <c r="I1516" s="7">
        <f t="shared" ca="1" si="144"/>
        <v>61</v>
      </c>
      <c r="J1516" s="25">
        <f ca="1">IF(I1516=0,0,COUNTIF(I$19:$I1516,C1516*10+1))</f>
        <v>65</v>
      </c>
      <c r="K1516" s="20">
        <f t="shared" ca="1" si="145"/>
        <v>0</v>
      </c>
      <c r="L1516" s="23">
        <f t="shared" ca="1" si="146"/>
        <v>14021</v>
      </c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</row>
    <row r="1517" spans="1:44" x14ac:dyDescent="0.2">
      <c r="A1517" s="14">
        <f>Daten!A1517</f>
        <v>61030</v>
      </c>
      <c r="B1517" s="7" t="str">
        <f>Daten!B1517</f>
        <v xml:space="preserve">Sankt Andrä-Höch                                </v>
      </c>
      <c r="C1517" s="14">
        <f t="shared" si="141"/>
        <v>6</v>
      </c>
      <c r="D1517" s="8">
        <f>Daten!E1517</f>
        <v>1733</v>
      </c>
      <c r="E1517" s="9">
        <f>Daten!D1517</f>
        <v>0</v>
      </c>
      <c r="F1517" s="8">
        <f t="shared" si="142"/>
        <v>2793.4925373134329</v>
      </c>
      <c r="H1517" s="25">
        <f t="shared" ca="1" si="143"/>
        <v>15196</v>
      </c>
      <c r="I1517" s="7">
        <f t="shared" ca="1" si="144"/>
        <v>61</v>
      </c>
      <c r="J1517" s="25">
        <f ca="1">IF(I1517=0,0,COUNTIF(I$19:$I1517,C1517*10+1))</f>
        <v>66</v>
      </c>
      <c r="K1517" s="20">
        <f t="shared" ca="1" si="145"/>
        <v>0</v>
      </c>
      <c r="L1517" s="23">
        <f t="shared" ca="1" si="146"/>
        <v>15196</v>
      </c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</row>
    <row r="1518" spans="1:44" x14ac:dyDescent="0.2">
      <c r="A1518" s="14">
        <f>Daten!A1518</f>
        <v>61032</v>
      </c>
      <c r="B1518" s="7" t="str">
        <f>Daten!B1518</f>
        <v xml:space="preserve">Sankt Johann im Saggautal                         </v>
      </c>
      <c r="C1518" s="14">
        <f t="shared" si="141"/>
        <v>6</v>
      </c>
      <c r="D1518" s="8">
        <f>Daten!E1518</f>
        <v>1967</v>
      </c>
      <c r="E1518" s="9">
        <f>Daten!D1518</f>
        <v>0</v>
      </c>
      <c r="F1518" s="8">
        <f t="shared" si="142"/>
        <v>3170.686567164179</v>
      </c>
      <c r="H1518" s="25">
        <f t="shared" ca="1" si="143"/>
        <v>17248</v>
      </c>
      <c r="I1518" s="7">
        <f t="shared" ca="1" si="144"/>
        <v>61</v>
      </c>
      <c r="J1518" s="25">
        <f ca="1">IF(I1518=0,0,COUNTIF(I$19:$I1518,C1518*10+1))</f>
        <v>67</v>
      </c>
      <c r="K1518" s="20">
        <f t="shared" ca="1" si="145"/>
        <v>0</v>
      </c>
      <c r="L1518" s="23">
        <f t="shared" ca="1" si="146"/>
        <v>17248</v>
      </c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</row>
    <row r="1519" spans="1:44" x14ac:dyDescent="0.2">
      <c r="A1519" s="14">
        <f>Daten!A1519</f>
        <v>61033</v>
      </c>
      <c r="B1519" s="7" t="str">
        <f>Daten!B1519</f>
        <v xml:space="preserve">Sankt Nikolai im Sausal                           </v>
      </c>
      <c r="C1519" s="14">
        <f t="shared" si="141"/>
        <v>6</v>
      </c>
      <c r="D1519" s="8">
        <f>Daten!E1519</f>
        <v>2353</v>
      </c>
      <c r="E1519" s="9">
        <f>Daten!D1519</f>
        <v>0</v>
      </c>
      <c r="F1519" s="8">
        <f t="shared" si="142"/>
        <v>3792.8955223880598</v>
      </c>
      <c r="H1519" s="25">
        <f t="shared" ca="1" si="143"/>
        <v>20632</v>
      </c>
      <c r="I1519" s="7">
        <f t="shared" ca="1" si="144"/>
        <v>61</v>
      </c>
      <c r="J1519" s="25">
        <f ca="1">IF(I1519=0,0,COUNTIF(I$19:$I1519,C1519*10+1))</f>
        <v>68</v>
      </c>
      <c r="K1519" s="20">
        <f t="shared" ca="1" si="145"/>
        <v>0</v>
      </c>
      <c r="L1519" s="23">
        <f t="shared" ca="1" si="146"/>
        <v>20632</v>
      </c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</row>
    <row r="1520" spans="1:44" x14ac:dyDescent="0.2">
      <c r="A1520" s="14">
        <f>Daten!A1520</f>
        <v>61043</v>
      </c>
      <c r="B1520" s="7" t="str">
        <f>Daten!B1520</f>
        <v xml:space="preserve">Tillmitsch                                        </v>
      </c>
      <c r="C1520" s="14">
        <f t="shared" si="141"/>
        <v>6</v>
      </c>
      <c r="D1520" s="8">
        <f>Daten!E1520</f>
        <v>3894</v>
      </c>
      <c r="E1520" s="9">
        <f>Daten!D1520</f>
        <v>0</v>
      </c>
      <c r="F1520" s="8">
        <f t="shared" si="142"/>
        <v>6276.8955223880594</v>
      </c>
      <c r="H1520" s="25">
        <f t="shared" ca="1" si="143"/>
        <v>34144</v>
      </c>
      <c r="I1520" s="7">
        <f t="shared" ca="1" si="144"/>
        <v>61</v>
      </c>
      <c r="J1520" s="25">
        <f ca="1">IF(I1520=0,0,COUNTIF(I$19:$I1520,C1520*10+1))</f>
        <v>69</v>
      </c>
      <c r="K1520" s="20">
        <f t="shared" ca="1" si="145"/>
        <v>0</v>
      </c>
      <c r="L1520" s="23">
        <f t="shared" ca="1" si="146"/>
        <v>34144</v>
      </c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</row>
    <row r="1521" spans="1:44" x14ac:dyDescent="0.2">
      <c r="A1521" s="14">
        <f>Daten!A1521</f>
        <v>61045</v>
      </c>
      <c r="B1521" s="7" t="str">
        <f>Daten!B1521</f>
        <v xml:space="preserve">Wagna                                             </v>
      </c>
      <c r="C1521" s="14">
        <f t="shared" si="141"/>
        <v>6</v>
      </c>
      <c r="D1521" s="8">
        <f>Daten!E1521</f>
        <v>6526</v>
      </c>
      <c r="E1521" s="9">
        <f>Daten!D1521</f>
        <v>0</v>
      </c>
      <c r="F1521" s="8">
        <f t="shared" si="142"/>
        <v>10519.522388059702</v>
      </c>
      <c r="H1521" s="25">
        <f t="shared" ca="1" si="143"/>
        <v>57223</v>
      </c>
      <c r="I1521" s="7">
        <f t="shared" ca="1" si="144"/>
        <v>61</v>
      </c>
      <c r="J1521" s="25">
        <f ca="1">IF(I1521=0,0,COUNTIF(I$19:$I1521,C1521*10+1))</f>
        <v>70</v>
      </c>
      <c r="K1521" s="20">
        <f t="shared" ca="1" si="145"/>
        <v>0</v>
      </c>
      <c r="L1521" s="23">
        <f t="shared" ca="1" si="146"/>
        <v>57223</v>
      </c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</row>
    <row r="1522" spans="1:44" x14ac:dyDescent="0.2">
      <c r="A1522" s="14">
        <f>Daten!A1522</f>
        <v>61049</v>
      </c>
      <c r="B1522" s="7" t="str">
        <f>Daten!B1522</f>
        <v xml:space="preserve">Ehrenhausen an der Weinstraße                    </v>
      </c>
      <c r="C1522" s="14">
        <f t="shared" si="141"/>
        <v>6</v>
      </c>
      <c r="D1522" s="8">
        <f>Daten!E1522</f>
        <v>2417</v>
      </c>
      <c r="E1522" s="9">
        <f>Daten!D1522</f>
        <v>0</v>
      </c>
      <c r="F1522" s="8">
        <f t="shared" si="142"/>
        <v>3896.0597014925374</v>
      </c>
      <c r="H1522" s="25">
        <f t="shared" ca="1" si="143"/>
        <v>21193</v>
      </c>
      <c r="I1522" s="7">
        <f t="shared" ca="1" si="144"/>
        <v>61</v>
      </c>
      <c r="J1522" s="25">
        <f ca="1">IF(I1522=0,0,COUNTIF(I$19:$I1522,C1522*10+1))</f>
        <v>71</v>
      </c>
      <c r="K1522" s="20">
        <f t="shared" ca="1" si="145"/>
        <v>0</v>
      </c>
      <c r="L1522" s="23">
        <f t="shared" ca="1" si="146"/>
        <v>21193</v>
      </c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</row>
    <row r="1523" spans="1:44" x14ac:dyDescent="0.2">
      <c r="A1523" s="14">
        <f>Daten!A1523</f>
        <v>61050</v>
      </c>
      <c r="B1523" s="7" t="str">
        <f>Daten!B1523</f>
        <v xml:space="preserve">Gamlitz                                           </v>
      </c>
      <c r="C1523" s="14">
        <f t="shared" si="141"/>
        <v>6</v>
      </c>
      <c r="D1523" s="8">
        <f>Daten!E1523</f>
        <v>3207</v>
      </c>
      <c r="E1523" s="9">
        <f>Daten!D1523</f>
        <v>0</v>
      </c>
      <c r="F1523" s="8">
        <f t="shared" si="142"/>
        <v>5169.4925373134329</v>
      </c>
      <c r="H1523" s="25">
        <f t="shared" ca="1" si="143"/>
        <v>28120</v>
      </c>
      <c r="I1523" s="7">
        <f t="shared" ca="1" si="144"/>
        <v>61</v>
      </c>
      <c r="J1523" s="25">
        <f ca="1">IF(I1523=0,0,COUNTIF(I$19:$I1523,C1523*10+1))</f>
        <v>72</v>
      </c>
      <c r="K1523" s="20">
        <f t="shared" ca="1" si="145"/>
        <v>0</v>
      </c>
      <c r="L1523" s="23">
        <f t="shared" ca="1" si="146"/>
        <v>28120</v>
      </c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</row>
    <row r="1524" spans="1:44" x14ac:dyDescent="0.2">
      <c r="A1524" s="14">
        <f>Daten!A1524</f>
        <v>61051</v>
      </c>
      <c r="B1524" s="7" t="str">
        <f>Daten!B1524</f>
        <v xml:space="preserve">Gleinstätten                                     </v>
      </c>
      <c r="C1524" s="14">
        <f t="shared" si="141"/>
        <v>6</v>
      </c>
      <c r="D1524" s="8">
        <f>Daten!E1524</f>
        <v>2807</v>
      </c>
      <c r="E1524" s="9">
        <f>Daten!D1524</f>
        <v>0</v>
      </c>
      <c r="F1524" s="8">
        <f t="shared" si="142"/>
        <v>4524.7164179104475</v>
      </c>
      <c r="H1524" s="25">
        <f t="shared" ca="1" si="143"/>
        <v>24613</v>
      </c>
      <c r="I1524" s="7">
        <f t="shared" ca="1" si="144"/>
        <v>61</v>
      </c>
      <c r="J1524" s="25">
        <f ca="1">IF(I1524=0,0,COUNTIF(I$19:$I1524,C1524*10+1))</f>
        <v>73</v>
      </c>
      <c r="K1524" s="20">
        <f t="shared" ca="1" si="145"/>
        <v>0</v>
      </c>
      <c r="L1524" s="23">
        <f t="shared" ca="1" si="146"/>
        <v>24613</v>
      </c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</row>
    <row r="1525" spans="1:44" x14ac:dyDescent="0.2">
      <c r="A1525" s="14">
        <f>Daten!A1525</f>
        <v>61052</v>
      </c>
      <c r="B1525" s="7" t="str">
        <f>Daten!B1525</f>
        <v xml:space="preserve">Heiligenkreuz am Waasen                           </v>
      </c>
      <c r="C1525" s="14">
        <f t="shared" si="141"/>
        <v>6</v>
      </c>
      <c r="D1525" s="8">
        <f>Daten!E1525</f>
        <v>2913</v>
      </c>
      <c r="E1525" s="9">
        <f>Daten!D1525</f>
        <v>0</v>
      </c>
      <c r="F1525" s="8">
        <f t="shared" si="142"/>
        <v>4695.5820895522384</v>
      </c>
      <c r="H1525" s="25">
        <f t="shared" ca="1" si="143"/>
        <v>25543</v>
      </c>
      <c r="I1525" s="7">
        <f t="shared" ca="1" si="144"/>
        <v>61</v>
      </c>
      <c r="J1525" s="25">
        <f ca="1">IF(I1525=0,0,COUNTIF(I$19:$I1525,C1525*10+1))</f>
        <v>74</v>
      </c>
      <c r="K1525" s="20">
        <f t="shared" ca="1" si="145"/>
        <v>0</v>
      </c>
      <c r="L1525" s="23">
        <f t="shared" ca="1" si="146"/>
        <v>25543</v>
      </c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</row>
    <row r="1526" spans="1:44" x14ac:dyDescent="0.2">
      <c r="A1526" s="14">
        <f>Daten!A1526</f>
        <v>61053</v>
      </c>
      <c r="B1526" s="7" t="str">
        <f>Daten!B1526</f>
        <v xml:space="preserve">Leibnitz                                          </v>
      </c>
      <c r="C1526" s="14">
        <f t="shared" si="141"/>
        <v>6</v>
      </c>
      <c r="D1526" s="8">
        <f>Daten!E1526</f>
        <v>13318</v>
      </c>
      <c r="E1526" s="9">
        <f>Daten!D1526</f>
        <v>0</v>
      </c>
      <c r="F1526" s="8">
        <f t="shared" si="142"/>
        <v>22196.666666666664</v>
      </c>
      <c r="H1526" s="25">
        <f t="shared" ca="1" si="143"/>
        <v>120743</v>
      </c>
      <c r="I1526" s="7">
        <f t="shared" ca="1" si="144"/>
        <v>61</v>
      </c>
      <c r="J1526" s="25">
        <f ca="1">IF(I1526=0,0,COUNTIF(I$19:$I1526,C1526*10+1))</f>
        <v>75</v>
      </c>
      <c r="K1526" s="20">
        <f t="shared" ca="1" si="145"/>
        <v>0</v>
      </c>
      <c r="L1526" s="23">
        <f t="shared" ca="1" si="146"/>
        <v>120743</v>
      </c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</row>
    <row r="1527" spans="1:44" x14ac:dyDescent="0.2">
      <c r="A1527" s="14">
        <f>Daten!A1527</f>
        <v>61054</v>
      </c>
      <c r="B1527" s="7" t="str">
        <f>Daten!B1527</f>
        <v xml:space="preserve">Leutschach an der Weinstraße                     </v>
      </c>
      <c r="C1527" s="14">
        <f t="shared" si="141"/>
        <v>6</v>
      </c>
      <c r="D1527" s="8">
        <f>Daten!E1527</f>
        <v>3551</v>
      </c>
      <c r="E1527" s="9">
        <f>Daten!D1527</f>
        <v>0</v>
      </c>
      <c r="F1527" s="8">
        <f t="shared" si="142"/>
        <v>5724</v>
      </c>
      <c r="H1527" s="25">
        <f t="shared" ca="1" si="143"/>
        <v>31137</v>
      </c>
      <c r="I1527" s="7">
        <f t="shared" ca="1" si="144"/>
        <v>61</v>
      </c>
      <c r="J1527" s="25">
        <f ca="1">IF(I1527=0,0,COUNTIF(I$19:$I1527,C1527*10+1))</f>
        <v>76</v>
      </c>
      <c r="K1527" s="20">
        <f t="shared" ca="1" si="145"/>
        <v>0</v>
      </c>
      <c r="L1527" s="23">
        <f t="shared" ca="1" si="146"/>
        <v>31137</v>
      </c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</row>
    <row r="1528" spans="1:44" x14ac:dyDescent="0.2">
      <c r="A1528" s="14">
        <f>Daten!A1528</f>
        <v>61055</v>
      </c>
      <c r="B1528" s="7" t="str">
        <f>Daten!B1528</f>
        <v xml:space="preserve">Sankt Georgen an der Stiefing                     </v>
      </c>
      <c r="C1528" s="14">
        <f t="shared" si="141"/>
        <v>6</v>
      </c>
      <c r="D1528" s="8">
        <f>Daten!E1528</f>
        <v>1603</v>
      </c>
      <c r="E1528" s="9">
        <f>Daten!D1528</f>
        <v>0</v>
      </c>
      <c r="F1528" s="8">
        <f t="shared" si="142"/>
        <v>2583.9402985074626</v>
      </c>
      <c r="H1528" s="25">
        <f t="shared" ca="1" si="143"/>
        <v>14056</v>
      </c>
      <c r="I1528" s="7">
        <f t="shared" ca="1" si="144"/>
        <v>61</v>
      </c>
      <c r="J1528" s="25">
        <f ca="1">IF(I1528=0,0,COUNTIF(I$19:$I1528,C1528*10+1))</f>
        <v>77</v>
      </c>
      <c r="K1528" s="20">
        <f t="shared" ca="1" si="145"/>
        <v>0</v>
      </c>
      <c r="L1528" s="23">
        <f t="shared" ca="1" si="146"/>
        <v>14056</v>
      </c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</row>
    <row r="1529" spans="1:44" x14ac:dyDescent="0.2">
      <c r="A1529" s="14">
        <f>Daten!A1529</f>
        <v>61057</v>
      </c>
      <c r="B1529" s="7" t="str">
        <f>Daten!B1529</f>
        <v xml:space="preserve">Schwarzautal                                      </v>
      </c>
      <c r="C1529" s="14">
        <f t="shared" si="141"/>
        <v>6</v>
      </c>
      <c r="D1529" s="8">
        <f>Daten!E1529</f>
        <v>2373</v>
      </c>
      <c r="E1529" s="9">
        <f>Daten!D1529</f>
        <v>0</v>
      </c>
      <c r="F1529" s="8">
        <f t="shared" si="142"/>
        <v>3825.1343283582091</v>
      </c>
      <c r="H1529" s="25">
        <f t="shared" ca="1" si="143"/>
        <v>20808</v>
      </c>
      <c r="I1529" s="7">
        <f t="shared" ca="1" si="144"/>
        <v>61</v>
      </c>
      <c r="J1529" s="25">
        <f ca="1">IF(I1529=0,0,COUNTIF(I$19:$I1529,C1529*10+1))</f>
        <v>78</v>
      </c>
      <c r="K1529" s="20">
        <f t="shared" ca="1" si="145"/>
        <v>0</v>
      </c>
      <c r="L1529" s="23">
        <f t="shared" ca="1" si="146"/>
        <v>20808</v>
      </c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</row>
    <row r="1530" spans="1:44" x14ac:dyDescent="0.2">
      <c r="A1530" s="14">
        <f>Daten!A1530</f>
        <v>61059</v>
      </c>
      <c r="B1530" s="7" t="str">
        <f>Daten!B1530</f>
        <v xml:space="preserve">Wildon                                            </v>
      </c>
      <c r="C1530" s="14">
        <f t="shared" si="141"/>
        <v>6</v>
      </c>
      <c r="D1530" s="8">
        <f>Daten!E1530</f>
        <v>5753</v>
      </c>
      <c r="E1530" s="9">
        <f>Daten!D1530</f>
        <v>0</v>
      </c>
      <c r="F1530" s="8">
        <f t="shared" si="142"/>
        <v>9273.492537313432</v>
      </c>
      <c r="H1530" s="25">
        <f t="shared" ca="1" si="143"/>
        <v>50445</v>
      </c>
      <c r="I1530" s="7">
        <f t="shared" ca="1" si="144"/>
        <v>61</v>
      </c>
      <c r="J1530" s="25">
        <f ca="1">IF(I1530=0,0,COUNTIF(I$19:$I1530,C1530*10+1))</f>
        <v>79</v>
      </c>
      <c r="K1530" s="20">
        <f t="shared" ca="1" si="145"/>
        <v>0</v>
      </c>
      <c r="L1530" s="23">
        <f t="shared" ca="1" si="146"/>
        <v>50445</v>
      </c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</row>
    <row r="1531" spans="1:44" x14ac:dyDescent="0.2">
      <c r="A1531" s="14">
        <f>Daten!A1531</f>
        <v>61060</v>
      </c>
      <c r="B1531" s="7" t="str">
        <f>Daten!B1531</f>
        <v xml:space="preserve">Sankt Veit in der Südsteiermark                  </v>
      </c>
      <c r="C1531" s="14">
        <f t="shared" si="141"/>
        <v>6</v>
      </c>
      <c r="D1531" s="8">
        <f>Daten!E1531</f>
        <v>4459</v>
      </c>
      <c r="E1531" s="9">
        <f>Daten!D1531</f>
        <v>0</v>
      </c>
      <c r="F1531" s="8">
        <f t="shared" si="142"/>
        <v>7187.6417910447763</v>
      </c>
      <c r="H1531" s="25">
        <f t="shared" ca="1" si="143"/>
        <v>39099</v>
      </c>
      <c r="I1531" s="7">
        <f t="shared" ca="1" si="144"/>
        <v>61</v>
      </c>
      <c r="J1531" s="25">
        <f ca="1">IF(I1531=0,0,COUNTIF(I$19:$I1531,C1531*10+1))</f>
        <v>80</v>
      </c>
      <c r="K1531" s="20">
        <f t="shared" ca="1" si="145"/>
        <v>0</v>
      </c>
      <c r="L1531" s="23">
        <f t="shared" ca="1" si="146"/>
        <v>39099</v>
      </c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</row>
    <row r="1532" spans="1:44" x14ac:dyDescent="0.2">
      <c r="A1532" s="14">
        <f>Daten!A1532</f>
        <v>61061</v>
      </c>
      <c r="B1532" s="7" t="str">
        <f>Daten!B1532</f>
        <v xml:space="preserve">Straß in Steiermark                              </v>
      </c>
      <c r="C1532" s="14">
        <f t="shared" si="141"/>
        <v>6</v>
      </c>
      <c r="D1532" s="8">
        <f>Daten!E1532</f>
        <v>6429</v>
      </c>
      <c r="E1532" s="9">
        <f>Daten!D1532</f>
        <v>0</v>
      </c>
      <c r="F1532" s="8">
        <f t="shared" si="142"/>
        <v>10363.164179104477</v>
      </c>
      <c r="H1532" s="25">
        <f t="shared" ca="1" si="143"/>
        <v>56372</v>
      </c>
      <c r="I1532" s="7">
        <f t="shared" ca="1" si="144"/>
        <v>61</v>
      </c>
      <c r="J1532" s="25">
        <f ca="1">IF(I1532=0,0,COUNTIF(I$19:$I1532,C1532*10+1))</f>
        <v>81</v>
      </c>
      <c r="K1532" s="20">
        <f t="shared" ca="1" si="145"/>
        <v>0</v>
      </c>
      <c r="L1532" s="23">
        <f t="shared" ca="1" si="146"/>
        <v>56372</v>
      </c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</row>
    <row r="1533" spans="1:44" x14ac:dyDescent="0.2">
      <c r="A1533" s="14">
        <f>Daten!A1533</f>
        <v>61101</v>
      </c>
      <c r="B1533" s="7" t="str">
        <f>Daten!B1533</f>
        <v xml:space="preserve">Eisenerz                                          </v>
      </c>
      <c r="C1533" s="14">
        <f t="shared" si="141"/>
        <v>6</v>
      </c>
      <c r="D1533" s="8">
        <f>Daten!E1533</f>
        <v>3450</v>
      </c>
      <c r="E1533" s="9">
        <f>Daten!D1533</f>
        <v>0</v>
      </c>
      <c r="F1533" s="8">
        <f t="shared" si="142"/>
        <v>5561.1940298507461</v>
      </c>
      <c r="H1533" s="25">
        <f t="shared" ca="1" si="143"/>
        <v>30251</v>
      </c>
      <c r="I1533" s="7">
        <f t="shared" ca="1" si="144"/>
        <v>61</v>
      </c>
      <c r="J1533" s="25">
        <f ca="1">IF(I1533=0,0,COUNTIF(I$19:$I1533,C1533*10+1))</f>
        <v>82</v>
      </c>
      <c r="K1533" s="20">
        <f t="shared" ca="1" si="145"/>
        <v>0</v>
      </c>
      <c r="L1533" s="23">
        <f t="shared" ca="1" si="146"/>
        <v>30251</v>
      </c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</row>
    <row r="1534" spans="1:44" x14ac:dyDescent="0.2">
      <c r="A1534" s="14">
        <f>Daten!A1534</f>
        <v>61105</v>
      </c>
      <c r="B1534" s="7" t="str">
        <f>Daten!B1534</f>
        <v xml:space="preserve">Kalwang                                           </v>
      </c>
      <c r="C1534" s="14">
        <f t="shared" si="141"/>
        <v>6</v>
      </c>
      <c r="D1534" s="8">
        <f>Daten!E1534</f>
        <v>997</v>
      </c>
      <c r="E1534" s="9">
        <f>Daten!D1534</f>
        <v>0</v>
      </c>
      <c r="F1534" s="8">
        <f t="shared" si="142"/>
        <v>1607.1044776119402</v>
      </c>
      <c r="H1534" s="25">
        <f t="shared" ca="1" si="143"/>
        <v>8742</v>
      </c>
      <c r="I1534" s="7">
        <f t="shared" ca="1" si="144"/>
        <v>61</v>
      </c>
      <c r="J1534" s="25">
        <f ca="1">IF(I1534=0,0,COUNTIF(I$19:$I1534,C1534*10+1))</f>
        <v>83</v>
      </c>
      <c r="K1534" s="20">
        <f t="shared" ca="1" si="145"/>
        <v>0</v>
      </c>
      <c r="L1534" s="23">
        <f t="shared" ca="1" si="146"/>
        <v>8742</v>
      </c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</row>
    <row r="1535" spans="1:44" x14ac:dyDescent="0.2">
      <c r="A1535" s="14">
        <f>Daten!A1535</f>
        <v>61106</v>
      </c>
      <c r="B1535" s="7" t="str">
        <f>Daten!B1535</f>
        <v xml:space="preserve">Kammern im Liesingtal                             </v>
      </c>
      <c r="C1535" s="14">
        <f t="shared" si="141"/>
        <v>6</v>
      </c>
      <c r="D1535" s="8">
        <f>Daten!E1535</f>
        <v>1676</v>
      </c>
      <c r="E1535" s="9">
        <f>Daten!D1535</f>
        <v>0</v>
      </c>
      <c r="F1535" s="8">
        <f t="shared" si="142"/>
        <v>2701.6119402985073</v>
      </c>
      <c r="H1535" s="25">
        <f t="shared" ca="1" si="143"/>
        <v>14696</v>
      </c>
      <c r="I1535" s="7">
        <f t="shared" ca="1" si="144"/>
        <v>61</v>
      </c>
      <c r="J1535" s="25">
        <f ca="1">IF(I1535=0,0,COUNTIF(I$19:$I1535,C1535*10+1))</f>
        <v>84</v>
      </c>
      <c r="K1535" s="20">
        <f t="shared" ca="1" si="145"/>
        <v>0</v>
      </c>
      <c r="L1535" s="23">
        <f t="shared" ca="1" si="146"/>
        <v>14696</v>
      </c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</row>
    <row r="1536" spans="1:44" x14ac:dyDescent="0.2">
      <c r="A1536" s="14">
        <f>Daten!A1536</f>
        <v>61107</v>
      </c>
      <c r="B1536" s="7" t="str">
        <f>Daten!B1536</f>
        <v xml:space="preserve">Kraubath an der Mur                               </v>
      </c>
      <c r="C1536" s="14">
        <f t="shared" si="141"/>
        <v>6</v>
      </c>
      <c r="D1536" s="8">
        <f>Daten!E1536</f>
        <v>1373</v>
      </c>
      <c r="E1536" s="9">
        <f>Daten!D1536</f>
        <v>0</v>
      </c>
      <c r="F1536" s="8">
        <f t="shared" si="142"/>
        <v>2213.1940298507461</v>
      </c>
      <c r="H1536" s="25">
        <f t="shared" ca="1" si="143"/>
        <v>12039</v>
      </c>
      <c r="I1536" s="7">
        <f t="shared" ca="1" si="144"/>
        <v>61</v>
      </c>
      <c r="J1536" s="25">
        <f ca="1">IF(I1536=0,0,COUNTIF(I$19:$I1536,C1536*10+1))</f>
        <v>85</v>
      </c>
      <c r="K1536" s="20">
        <f t="shared" ca="1" si="145"/>
        <v>0</v>
      </c>
      <c r="L1536" s="23">
        <f t="shared" ca="1" si="146"/>
        <v>12039</v>
      </c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</row>
    <row r="1537" spans="1:44" x14ac:dyDescent="0.2">
      <c r="A1537" s="14">
        <f>Daten!A1537</f>
        <v>61108</v>
      </c>
      <c r="B1537" s="7" t="str">
        <f>Daten!B1537</f>
        <v xml:space="preserve">Leoben                                            </v>
      </c>
      <c r="C1537" s="14">
        <f t="shared" si="141"/>
        <v>6</v>
      </c>
      <c r="D1537" s="8">
        <f>Daten!E1537</f>
        <v>24647</v>
      </c>
      <c r="E1537" s="9">
        <f>Daten!D1537</f>
        <v>0</v>
      </c>
      <c r="F1537" s="8">
        <f t="shared" si="142"/>
        <v>49294</v>
      </c>
      <c r="H1537" s="25">
        <f t="shared" ca="1" si="143"/>
        <v>268144</v>
      </c>
      <c r="I1537" s="7">
        <f t="shared" ca="1" si="144"/>
        <v>61</v>
      </c>
      <c r="J1537" s="25">
        <f ca="1">IF(I1537=0,0,COUNTIF(I$19:$I1537,C1537*10+1))</f>
        <v>86</v>
      </c>
      <c r="K1537" s="20">
        <f t="shared" ca="1" si="145"/>
        <v>0</v>
      </c>
      <c r="L1537" s="23">
        <f t="shared" ca="1" si="146"/>
        <v>268144</v>
      </c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</row>
    <row r="1538" spans="1:44" x14ac:dyDescent="0.2">
      <c r="A1538" s="14">
        <f>Daten!A1538</f>
        <v>61109</v>
      </c>
      <c r="B1538" s="7" t="str">
        <f>Daten!B1538</f>
        <v xml:space="preserve">Mautern in Steiermark                             </v>
      </c>
      <c r="C1538" s="14">
        <f t="shared" si="141"/>
        <v>6</v>
      </c>
      <c r="D1538" s="8">
        <f>Daten!E1538</f>
        <v>1666</v>
      </c>
      <c r="E1538" s="9">
        <f>Daten!D1538</f>
        <v>0</v>
      </c>
      <c r="F1538" s="8">
        <f t="shared" si="142"/>
        <v>2685.4925373134329</v>
      </c>
      <c r="H1538" s="25">
        <f t="shared" ca="1" si="143"/>
        <v>14608</v>
      </c>
      <c r="I1538" s="7">
        <f t="shared" ca="1" si="144"/>
        <v>61</v>
      </c>
      <c r="J1538" s="25">
        <f ca="1">IF(I1538=0,0,COUNTIF(I$19:$I1538,C1538*10+1))</f>
        <v>87</v>
      </c>
      <c r="K1538" s="20">
        <f t="shared" ca="1" si="145"/>
        <v>0</v>
      </c>
      <c r="L1538" s="23">
        <f t="shared" ca="1" si="146"/>
        <v>14608</v>
      </c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</row>
    <row r="1539" spans="1:44" x14ac:dyDescent="0.2">
      <c r="A1539" s="14">
        <f>Daten!A1539</f>
        <v>61110</v>
      </c>
      <c r="B1539" s="7" t="str">
        <f>Daten!B1539</f>
        <v xml:space="preserve">Niklasdorf                                        </v>
      </c>
      <c r="C1539" s="14">
        <f t="shared" si="141"/>
        <v>6</v>
      </c>
      <c r="D1539" s="8">
        <f>Daten!E1539</f>
        <v>2356</v>
      </c>
      <c r="E1539" s="9">
        <f>Daten!D1539</f>
        <v>0</v>
      </c>
      <c r="F1539" s="8">
        <f t="shared" si="142"/>
        <v>3797.7313432835822</v>
      </c>
      <c r="H1539" s="25">
        <f t="shared" ca="1" si="143"/>
        <v>20659</v>
      </c>
      <c r="I1539" s="7">
        <f t="shared" ca="1" si="144"/>
        <v>61</v>
      </c>
      <c r="J1539" s="25">
        <f ca="1">IF(I1539=0,0,COUNTIF(I$19:$I1539,C1539*10+1))</f>
        <v>88</v>
      </c>
      <c r="K1539" s="20">
        <f t="shared" ca="1" si="145"/>
        <v>0</v>
      </c>
      <c r="L1539" s="23">
        <f t="shared" ca="1" si="146"/>
        <v>20659</v>
      </c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</row>
    <row r="1540" spans="1:44" x14ac:dyDescent="0.2">
      <c r="A1540" s="14">
        <f>Daten!A1540</f>
        <v>61111</v>
      </c>
      <c r="B1540" s="7" t="str">
        <f>Daten!B1540</f>
        <v xml:space="preserve">Proleb                                            </v>
      </c>
      <c r="C1540" s="14">
        <f t="shared" si="141"/>
        <v>6</v>
      </c>
      <c r="D1540" s="8">
        <f>Daten!E1540</f>
        <v>1563</v>
      </c>
      <c r="E1540" s="9">
        <f>Daten!D1540</f>
        <v>0</v>
      </c>
      <c r="F1540" s="8">
        <f t="shared" si="142"/>
        <v>2519.4626865671644</v>
      </c>
      <c r="H1540" s="25">
        <f t="shared" ca="1" si="143"/>
        <v>13705</v>
      </c>
      <c r="I1540" s="7">
        <f t="shared" ca="1" si="144"/>
        <v>61</v>
      </c>
      <c r="J1540" s="25">
        <f ca="1">IF(I1540=0,0,COUNTIF(I$19:$I1540,C1540*10+1))</f>
        <v>89</v>
      </c>
      <c r="K1540" s="20">
        <f t="shared" ca="1" si="145"/>
        <v>0</v>
      </c>
      <c r="L1540" s="23">
        <f t="shared" ca="1" si="146"/>
        <v>13705</v>
      </c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</row>
    <row r="1541" spans="1:44" x14ac:dyDescent="0.2">
      <c r="A1541" s="14">
        <f>Daten!A1541</f>
        <v>61112</v>
      </c>
      <c r="B1541" s="7" t="str">
        <f>Daten!B1541</f>
        <v xml:space="preserve">Radmer                                            </v>
      </c>
      <c r="C1541" s="14">
        <f t="shared" si="141"/>
        <v>6</v>
      </c>
      <c r="D1541" s="8">
        <f>Daten!E1541</f>
        <v>491</v>
      </c>
      <c r="E1541" s="9">
        <f>Daten!D1541</f>
        <v>0</v>
      </c>
      <c r="F1541" s="8">
        <f t="shared" si="142"/>
        <v>791.46268656716416</v>
      </c>
      <c r="H1541" s="25">
        <f t="shared" ca="1" si="143"/>
        <v>4305</v>
      </c>
      <c r="I1541" s="7">
        <f t="shared" ca="1" si="144"/>
        <v>61</v>
      </c>
      <c r="J1541" s="25">
        <f ca="1">IF(I1541=0,0,COUNTIF(I$19:$I1541,C1541*10+1))</f>
        <v>90</v>
      </c>
      <c r="K1541" s="20">
        <f t="shared" ca="1" si="145"/>
        <v>0</v>
      </c>
      <c r="L1541" s="23">
        <f t="shared" ca="1" si="146"/>
        <v>4305</v>
      </c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</row>
    <row r="1542" spans="1:44" x14ac:dyDescent="0.2">
      <c r="A1542" s="14">
        <f>Daten!A1542</f>
        <v>61113</v>
      </c>
      <c r="B1542" s="7" t="str">
        <f>Daten!B1542</f>
        <v xml:space="preserve">Sankt Michael in Obersteiermark                   </v>
      </c>
      <c r="C1542" s="14">
        <f t="shared" si="141"/>
        <v>6</v>
      </c>
      <c r="D1542" s="8">
        <f>Daten!E1542</f>
        <v>3097</v>
      </c>
      <c r="E1542" s="9">
        <f>Daten!D1542</f>
        <v>0</v>
      </c>
      <c r="F1542" s="8">
        <f t="shared" si="142"/>
        <v>4992.1791044776119</v>
      </c>
      <c r="H1542" s="25">
        <f t="shared" ca="1" si="143"/>
        <v>27156</v>
      </c>
      <c r="I1542" s="7">
        <f t="shared" ca="1" si="144"/>
        <v>61</v>
      </c>
      <c r="J1542" s="25">
        <f ca="1">IF(I1542=0,0,COUNTIF(I$19:$I1542,C1542*10+1))</f>
        <v>91</v>
      </c>
      <c r="K1542" s="20">
        <f t="shared" ca="1" si="145"/>
        <v>0</v>
      </c>
      <c r="L1542" s="23">
        <f t="shared" ca="1" si="146"/>
        <v>27156</v>
      </c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</row>
    <row r="1543" spans="1:44" x14ac:dyDescent="0.2">
      <c r="A1543" s="14">
        <f>Daten!A1543</f>
        <v>61114</v>
      </c>
      <c r="B1543" s="7" t="str">
        <f>Daten!B1543</f>
        <v xml:space="preserve">Sankt Peter-Freienstein                           </v>
      </c>
      <c r="C1543" s="14">
        <f t="shared" si="141"/>
        <v>6</v>
      </c>
      <c r="D1543" s="8">
        <f>Daten!E1543</f>
        <v>2313</v>
      </c>
      <c r="E1543" s="9">
        <f>Daten!D1543</f>
        <v>0</v>
      </c>
      <c r="F1543" s="8">
        <f t="shared" si="142"/>
        <v>3728.4179104477612</v>
      </c>
      <c r="H1543" s="25">
        <f t="shared" ca="1" si="143"/>
        <v>20281</v>
      </c>
      <c r="I1543" s="7">
        <f t="shared" ca="1" si="144"/>
        <v>61</v>
      </c>
      <c r="J1543" s="25">
        <f ca="1">IF(I1543=0,0,COUNTIF(I$19:$I1543,C1543*10+1))</f>
        <v>92</v>
      </c>
      <c r="K1543" s="20">
        <f t="shared" ca="1" si="145"/>
        <v>0</v>
      </c>
      <c r="L1543" s="23">
        <f t="shared" ca="1" si="146"/>
        <v>20281</v>
      </c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</row>
    <row r="1544" spans="1:44" x14ac:dyDescent="0.2">
      <c r="A1544" s="14">
        <f>Daten!A1544</f>
        <v>61115</v>
      </c>
      <c r="B1544" s="7" t="str">
        <f>Daten!B1544</f>
        <v xml:space="preserve">Sankt Stefan ob Leoben                            </v>
      </c>
      <c r="C1544" s="14">
        <f t="shared" si="141"/>
        <v>6</v>
      </c>
      <c r="D1544" s="8">
        <f>Daten!E1544</f>
        <v>1800</v>
      </c>
      <c r="E1544" s="9">
        <f>Daten!D1544</f>
        <v>0</v>
      </c>
      <c r="F1544" s="8">
        <f t="shared" si="142"/>
        <v>2901.4925373134329</v>
      </c>
      <c r="H1544" s="25">
        <f t="shared" ca="1" si="143"/>
        <v>15783</v>
      </c>
      <c r="I1544" s="7">
        <f t="shared" ca="1" si="144"/>
        <v>61</v>
      </c>
      <c r="J1544" s="25">
        <f ca="1">IF(I1544=0,0,COUNTIF(I$19:$I1544,C1544*10+1))</f>
        <v>93</v>
      </c>
      <c r="K1544" s="20">
        <f t="shared" ca="1" si="145"/>
        <v>0</v>
      </c>
      <c r="L1544" s="23">
        <f t="shared" ca="1" si="146"/>
        <v>15783</v>
      </c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</row>
    <row r="1545" spans="1:44" x14ac:dyDescent="0.2">
      <c r="A1545" s="14">
        <f>Daten!A1545</f>
        <v>61116</v>
      </c>
      <c r="B1545" s="7" t="str">
        <f>Daten!B1545</f>
        <v xml:space="preserve">Traboch                                           </v>
      </c>
      <c r="C1545" s="14">
        <f t="shared" si="141"/>
        <v>6</v>
      </c>
      <c r="D1545" s="8">
        <f>Daten!E1545</f>
        <v>1412</v>
      </c>
      <c r="E1545" s="9">
        <f>Daten!D1545</f>
        <v>0</v>
      </c>
      <c r="F1545" s="8">
        <f t="shared" si="142"/>
        <v>2276.0597014925374</v>
      </c>
      <c r="H1545" s="25">
        <f t="shared" ca="1" si="143"/>
        <v>12381</v>
      </c>
      <c r="I1545" s="7">
        <f t="shared" ca="1" si="144"/>
        <v>61</v>
      </c>
      <c r="J1545" s="25">
        <f ca="1">IF(I1545=0,0,COUNTIF(I$19:$I1545,C1545*10+1))</f>
        <v>94</v>
      </c>
      <c r="K1545" s="20">
        <f t="shared" ca="1" si="145"/>
        <v>0</v>
      </c>
      <c r="L1545" s="23">
        <f t="shared" ca="1" si="146"/>
        <v>12381</v>
      </c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</row>
    <row r="1546" spans="1:44" x14ac:dyDescent="0.2">
      <c r="A1546" s="14">
        <f>Daten!A1546</f>
        <v>61118</v>
      </c>
      <c r="B1546" s="7" t="str">
        <f>Daten!B1546</f>
        <v xml:space="preserve">Vordernberg                                       </v>
      </c>
      <c r="C1546" s="14">
        <f t="shared" si="141"/>
        <v>6</v>
      </c>
      <c r="D1546" s="8">
        <f>Daten!E1546</f>
        <v>936</v>
      </c>
      <c r="E1546" s="9">
        <f>Daten!D1546</f>
        <v>0</v>
      </c>
      <c r="F1546" s="8">
        <f t="shared" si="142"/>
        <v>1508.7761194029852</v>
      </c>
      <c r="H1546" s="25">
        <f t="shared" ca="1" si="143"/>
        <v>8207</v>
      </c>
      <c r="I1546" s="7">
        <f t="shared" ca="1" si="144"/>
        <v>61</v>
      </c>
      <c r="J1546" s="25">
        <f ca="1">IF(I1546=0,0,COUNTIF(I$19:$I1546,C1546*10+1))</f>
        <v>95</v>
      </c>
      <c r="K1546" s="20">
        <f t="shared" ca="1" si="145"/>
        <v>0</v>
      </c>
      <c r="L1546" s="23">
        <f t="shared" ca="1" si="146"/>
        <v>8207</v>
      </c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</row>
    <row r="1547" spans="1:44" x14ac:dyDescent="0.2">
      <c r="A1547" s="14">
        <f>Daten!A1547</f>
        <v>61119</v>
      </c>
      <c r="B1547" s="7" t="str">
        <f>Daten!B1547</f>
        <v xml:space="preserve">Wald am Schoberpaß                               </v>
      </c>
      <c r="C1547" s="14">
        <f t="shared" si="141"/>
        <v>6</v>
      </c>
      <c r="D1547" s="8">
        <f>Daten!E1547</f>
        <v>531</v>
      </c>
      <c r="E1547" s="9">
        <f>Daten!D1547</f>
        <v>0</v>
      </c>
      <c r="F1547" s="8">
        <f t="shared" si="142"/>
        <v>855.94029850746267</v>
      </c>
      <c r="H1547" s="25">
        <f t="shared" ca="1" si="143"/>
        <v>4656</v>
      </c>
      <c r="I1547" s="7">
        <f t="shared" ca="1" si="144"/>
        <v>61</v>
      </c>
      <c r="J1547" s="25">
        <f ca="1">IF(I1547=0,0,COUNTIF(I$19:$I1547,C1547*10+1))</f>
        <v>96</v>
      </c>
      <c r="K1547" s="20">
        <f t="shared" ca="1" si="145"/>
        <v>0</v>
      </c>
      <c r="L1547" s="23">
        <f t="shared" ca="1" si="146"/>
        <v>4656</v>
      </c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</row>
    <row r="1548" spans="1:44" x14ac:dyDescent="0.2">
      <c r="A1548" s="14">
        <f>Daten!A1548</f>
        <v>61120</v>
      </c>
      <c r="B1548" s="7" t="str">
        <f>Daten!B1548</f>
        <v xml:space="preserve">Trofaiach                                         </v>
      </c>
      <c r="C1548" s="14">
        <f t="shared" si="141"/>
        <v>6</v>
      </c>
      <c r="D1548" s="8">
        <f>Daten!E1548</f>
        <v>11023</v>
      </c>
      <c r="E1548" s="9">
        <f>Daten!D1548</f>
        <v>0</v>
      </c>
      <c r="F1548" s="8">
        <f t="shared" si="142"/>
        <v>18371.666666666664</v>
      </c>
      <c r="H1548" s="25">
        <f t="shared" ca="1" si="143"/>
        <v>99936</v>
      </c>
      <c r="I1548" s="7">
        <f t="shared" ca="1" si="144"/>
        <v>61</v>
      </c>
      <c r="J1548" s="25">
        <f ca="1">IF(I1548=0,0,COUNTIF(I$19:$I1548,C1548*10+1))</f>
        <v>97</v>
      </c>
      <c r="K1548" s="20">
        <f t="shared" ca="1" si="145"/>
        <v>0</v>
      </c>
      <c r="L1548" s="23">
        <f t="shared" ca="1" si="146"/>
        <v>99936</v>
      </c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</row>
    <row r="1549" spans="1:44" x14ac:dyDescent="0.2">
      <c r="A1549" s="14">
        <f>Daten!A1549</f>
        <v>61203</v>
      </c>
      <c r="B1549" s="7" t="str">
        <f>Daten!B1549</f>
        <v xml:space="preserve">Aigen im Ennstal                                  </v>
      </c>
      <c r="C1549" s="14">
        <f t="shared" si="141"/>
        <v>6</v>
      </c>
      <c r="D1549" s="8">
        <f>Daten!E1549</f>
        <v>2680</v>
      </c>
      <c r="E1549" s="9">
        <f>Daten!D1549</f>
        <v>0</v>
      </c>
      <c r="F1549" s="8">
        <f t="shared" si="142"/>
        <v>4320</v>
      </c>
      <c r="H1549" s="25">
        <f t="shared" ca="1" si="143"/>
        <v>23499</v>
      </c>
      <c r="I1549" s="7">
        <f t="shared" ca="1" si="144"/>
        <v>61</v>
      </c>
      <c r="J1549" s="25">
        <f ca="1">IF(I1549=0,0,COUNTIF(I$19:$I1549,C1549*10+1))</f>
        <v>98</v>
      </c>
      <c r="K1549" s="20">
        <f t="shared" ca="1" si="145"/>
        <v>0</v>
      </c>
      <c r="L1549" s="23">
        <f t="shared" ca="1" si="146"/>
        <v>23499</v>
      </c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</row>
    <row r="1550" spans="1:44" x14ac:dyDescent="0.2">
      <c r="A1550" s="14">
        <f>Daten!A1550</f>
        <v>61204</v>
      </c>
      <c r="B1550" s="7" t="str">
        <f>Daten!B1550</f>
        <v xml:space="preserve">Altaussee                                         </v>
      </c>
      <c r="C1550" s="14">
        <f t="shared" si="141"/>
        <v>6</v>
      </c>
      <c r="D1550" s="8">
        <f>Daten!E1550</f>
        <v>1898</v>
      </c>
      <c r="E1550" s="9">
        <f>Daten!D1550</f>
        <v>0</v>
      </c>
      <c r="F1550" s="8">
        <f t="shared" si="142"/>
        <v>3059.4626865671644</v>
      </c>
      <c r="H1550" s="25">
        <f t="shared" ca="1" si="143"/>
        <v>16643</v>
      </c>
      <c r="I1550" s="7">
        <f t="shared" ca="1" si="144"/>
        <v>61</v>
      </c>
      <c r="J1550" s="25">
        <f ca="1">IF(I1550=0,0,COUNTIF(I$19:$I1550,C1550*10+1))</f>
        <v>99</v>
      </c>
      <c r="K1550" s="20">
        <f t="shared" ca="1" si="145"/>
        <v>0</v>
      </c>
      <c r="L1550" s="23">
        <f t="shared" ca="1" si="146"/>
        <v>16643</v>
      </c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</row>
    <row r="1551" spans="1:44" x14ac:dyDescent="0.2">
      <c r="A1551" s="14">
        <f>Daten!A1551</f>
        <v>61205</v>
      </c>
      <c r="B1551" s="7" t="str">
        <f>Daten!B1551</f>
        <v xml:space="preserve">Altenmarkt bei Sankt Gallen                       </v>
      </c>
      <c r="C1551" s="14">
        <f t="shared" si="141"/>
        <v>6</v>
      </c>
      <c r="D1551" s="8">
        <f>Daten!E1551</f>
        <v>796</v>
      </c>
      <c r="E1551" s="9">
        <f>Daten!D1551</f>
        <v>0</v>
      </c>
      <c r="F1551" s="8">
        <f t="shared" si="142"/>
        <v>1283.1044776119402</v>
      </c>
      <c r="H1551" s="25">
        <f t="shared" ca="1" si="143"/>
        <v>6980</v>
      </c>
      <c r="I1551" s="7">
        <f t="shared" ca="1" si="144"/>
        <v>61</v>
      </c>
      <c r="J1551" s="25">
        <f ca="1">IF(I1551=0,0,COUNTIF(I$19:$I1551,C1551*10+1))</f>
        <v>100</v>
      </c>
      <c r="K1551" s="20">
        <f t="shared" ca="1" si="145"/>
        <v>0</v>
      </c>
      <c r="L1551" s="23">
        <f t="shared" ca="1" si="146"/>
        <v>6980</v>
      </c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</row>
    <row r="1552" spans="1:44" x14ac:dyDescent="0.2">
      <c r="A1552" s="14">
        <f>Daten!A1552</f>
        <v>61206</v>
      </c>
      <c r="B1552" s="7" t="str">
        <f>Daten!B1552</f>
        <v xml:space="preserve">Ardning                                           </v>
      </c>
      <c r="C1552" s="14">
        <f t="shared" si="141"/>
        <v>6</v>
      </c>
      <c r="D1552" s="8">
        <f>Daten!E1552</f>
        <v>1282</v>
      </c>
      <c r="E1552" s="9">
        <f>Daten!D1552</f>
        <v>0</v>
      </c>
      <c r="F1552" s="8">
        <f t="shared" si="142"/>
        <v>2066.5074626865671</v>
      </c>
      <c r="H1552" s="25">
        <f t="shared" ca="1" si="143"/>
        <v>11241</v>
      </c>
      <c r="I1552" s="7">
        <f t="shared" ca="1" si="144"/>
        <v>61</v>
      </c>
      <c r="J1552" s="25">
        <f ca="1">IF(I1552=0,0,COUNTIF(I$19:$I1552,C1552*10+1))</f>
        <v>101</v>
      </c>
      <c r="K1552" s="20">
        <f t="shared" ca="1" si="145"/>
        <v>0</v>
      </c>
      <c r="L1552" s="23">
        <f t="shared" ca="1" si="146"/>
        <v>11241</v>
      </c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</row>
    <row r="1553" spans="1:44" x14ac:dyDescent="0.2">
      <c r="A1553" s="14">
        <f>Daten!A1553</f>
        <v>61207</v>
      </c>
      <c r="B1553" s="7" t="str">
        <f>Daten!B1553</f>
        <v xml:space="preserve">Bad Aussee                                        </v>
      </c>
      <c r="C1553" s="14">
        <f t="shared" si="141"/>
        <v>6</v>
      </c>
      <c r="D1553" s="8">
        <f>Daten!E1553</f>
        <v>5016</v>
      </c>
      <c r="E1553" s="9">
        <f>Daten!D1553</f>
        <v>0</v>
      </c>
      <c r="F1553" s="8">
        <f t="shared" si="142"/>
        <v>8085.4925373134329</v>
      </c>
      <c r="H1553" s="25">
        <f t="shared" ca="1" si="143"/>
        <v>43983</v>
      </c>
      <c r="I1553" s="7">
        <f t="shared" ca="1" si="144"/>
        <v>61</v>
      </c>
      <c r="J1553" s="25">
        <f ca="1">IF(I1553=0,0,COUNTIF(I$19:$I1553,C1553*10+1))</f>
        <v>102</v>
      </c>
      <c r="K1553" s="20">
        <f t="shared" ca="1" si="145"/>
        <v>0</v>
      </c>
      <c r="L1553" s="23">
        <f t="shared" ca="1" si="146"/>
        <v>43983</v>
      </c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</row>
    <row r="1554" spans="1:44" x14ac:dyDescent="0.2">
      <c r="A1554" s="14">
        <f>Daten!A1554</f>
        <v>61213</v>
      </c>
      <c r="B1554" s="7" t="str">
        <f>Daten!B1554</f>
        <v xml:space="preserve">Gröbming                                         </v>
      </c>
      <c r="C1554" s="14">
        <f t="shared" si="141"/>
        <v>6</v>
      </c>
      <c r="D1554" s="8">
        <f>Daten!E1554</f>
        <v>3192</v>
      </c>
      <c r="E1554" s="9">
        <f>Daten!D1554</f>
        <v>0</v>
      </c>
      <c r="F1554" s="8">
        <f t="shared" si="142"/>
        <v>5145.313432835821</v>
      </c>
      <c r="H1554" s="25">
        <f t="shared" ca="1" si="143"/>
        <v>27989</v>
      </c>
      <c r="I1554" s="7">
        <f t="shared" ca="1" si="144"/>
        <v>61</v>
      </c>
      <c r="J1554" s="25">
        <f ca="1">IF(I1554=0,0,COUNTIF(I$19:$I1554,C1554*10+1))</f>
        <v>103</v>
      </c>
      <c r="K1554" s="20">
        <f t="shared" ca="1" si="145"/>
        <v>0</v>
      </c>
      <c r="L1554" s="23">
        <f t="shared" ca="1" si="146"/>
        <v>27989</v>
      </c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</row>
    <row r="1555" spans="1:44" x14ac:dyDescent="0.2">
      <c r="A1555" s="14">
        <f>Daten!A1555</f>
        <v>61215</v>
      </c>
      <c r="B1555" s="7" t="str">
        <f>Daten!B1555</f>
        <v xml:space="preserve">Grundlsee                                         </v>
      </c>
      <c r="C1555" s="14">
        <f t="shared" ref="C1555:C1618" si="147">INT(A1555/10000)</f>
        <v>6</v>
      </c>
      <c r="D1555" s="8">
        <f>Daten!E1555</f>
        <v>1154</v>
      </c>
      <c r="E1555" s="9">
        <f>Daten!D1555</f>
        <v>0</v>
      </c>
      <c r="F1555" s="8">
        <f t="shared" ref="F1555:F1618" si="148">IF(AND(E1555=1,D1555&lt;=20000),D1555*2,IF(D1555&lt;=10000,D1555*(1+41/67),IF(D1555&lt;=20000,D1555*(1+2/3),IF(D1555&lt;=50000,D1555*(2),D1555*(2+1/3))))+IF(AND(D1555&gt;9000,D1555&lt;=10000),(D1555-9000)*(110/201),0)+IF(AND(D1555&gt;18000,D1555&lt;=20000),(D1555-18000)*(3+1/3),0)+IF(AND(D1555&gt;45000,D1555&lt;=50000),(D1555-45000)*(3+1/3),0))</f>
        <v>1860.1791044776119</v>
      </c>
      <c r="H1555" s="25">
        <f t="shared" ref="H1555:H1618" ca="1" si="149">ROUND(OFFSET($G$6,C1555,0)/OFFSET($F$6,C1555,0)*F1555,0)</f>
        <v>10119</v>
      </c>
      <c r="I1555" s="7">
        <f t="shared" ref="I1555:I1618" ca="1" si="150">IF(H1555&gt;0,C1555*10+1,0)</f>
        <v>61</v>
      </c>
      <c r="J1555" s="25">
        <f ca="1">IF(I1555=0,0,COUNTIF(I$19:$I1555,C1555*10+1))</f>
        <v>104</v>
      </c>
      <c r="K1555" s="20">
        <f t="shared" ref="K1555:K1618" ca="1" si="151">IF(J1555=1,OFFSET($G$6,C1555,0)-OFFSET($H$6,C1555,0),0)</f>
        <v>0</v>
      </c>
      <c r="L1555" s="23">
        <f t="shared" ref="L1555:L1618" ca="1" si="152">H1555+K1555</f>
        <v>10119</v>
      </c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</row>
    <row r="1556" spans="1:44" x14ac:dyDescent="0.2">
      <c r="A1556" s="14">
        <f>Daten!A1556</f>
        <v>61217</v>
      </c>
      <c r="B1556" s="7" t="str">
        <f>Daten!B1556</f>
        <v xml:space="preserve">Haus                                              </v>
      </c>
      <c r="C1556" s="14">
        <f t="shared" si="147"/>
        <v>6</v>
      </c>
      <c r="D1556" s="8">
        <f>Daten!E1556</f>
        <v>2452</v>
      </c>
      <c r="E1556" s="9">
        <f>Daten!D1556</f>
        <v>0</v>
      </c>
      <c r="F1556" s="8">
        <f t="shared" si="148"/>
        <v>3952.4776119402986</v>
      </c>
      <c r="H1556" s="25">
        <f t="shared" ca="1" si="149"/>
        <v>21500</v>
      </c>
      <c r="I1556" s="7">
        <f t="shared" ca="1" si="150"/>
        <v>61</v>
      </c>
      <c r="J1556" s="25">
        <f ca="1">IF(I1556=0,0,COUNTIF(I$19:$I1556,C1556*10+1))</f>
        <v>105</v>
      </c>
      <c r="K1556" s="20">
        <f t="shared" ca="1" si="151"/>
        <v>0</v>
      </c>
      <c r="L1556" s="23">
        <f t="shared" ca="1" si="152"/>
        <v>21500</v>
      </c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</row>
    <row r="1557" spans="1:44" x14ac:dyDescent="0.2">
      <c r="A1557" s="14">
        <f>Daten!A1557</f>
        <v>61222</v>
      </c>
      <c r="B1557" s="7" t="str">
        <f>Daten!B1557</f>
        <v xml:space="preserve">Lassing                                           </v>
      </c>
      <c r="C1557" s="14">
        <f t="shared" si="147"/>
        <v>6</v>
      </c>
      <c r="D1557" s="8">
        <f>Daten!E1557</f>
        <v>1682</v>
      </c>
      <c r="E1557" s="9">
        <f>Daten!D1557</f>
        <v>0</v>
      </c>
      <c r="F1557" s="8">
        <f t="shared" si="148"/>
        <v>2711.2835820895521</v>
      </c>
      <c r="H1557" s="25">
        <f t="shared" ca="1" si="149"/>
        <v>14749</v>
      </c>
      <c r="I1557" s="7">
        <f t="shared" ca="1" si="150"/>
        <v>61</v>
      </c>
      <c r="J1557" s="25">
        <f ca="1">IF(I1557=0,0,COUNTIF(I$19:$I1557,C1557*10+1))</f>
        <v>106</v>
      </c>
      <c r="K1557" s="20">
        <f t="shared" ca="1" si="151"/>
        <v>0</v>
      </c>
      <c r="L1557" s="23">
        <f t="shared" ca="1" si="152"/>
        <v>14749</v>
      </c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</row>
    <row r="1558" spans="1:44" x14ac:dyDescent="0.2">
      <c r="A1558" s="14">
        <f>Daten!A1558</f>
        <v>61236</v>
      </c>
      <c r="B1558" s="7" t="str">
        <f>Daten!B1558</f>
        <v xml:space="preserve">Ramsau am Dachstein                               </v>
      </c>
      <c r="C1558" s="14">
        <f t="shared" si="147"/>
        <v>6</v>
      </c>
      <c r="D1558" s="8">
        <f>Daten!E1558</f>
        <v>2908</v>
      </c>
      <c r="E1558" s="9">
        <f>Daten!D1558</f>
        <v>0</v>
      </c>
      <c r="F1558" s="8">
        <f t="shared" si="148"/>
        <v>4687.5223880597014</v>
      </c>
      <c r="H1558" s="25">
        <f t="shared" ca="1" si="149"/>
        <v>25499</v>
      </c>
      <c r="I1558" s="7">
        <f t="shared" ca="1" si="150"/>
        <v>61</v>
      </c>
      <c r="J1558" s="25">
        <f ca="1">IF(I1558=0,0,COUNTIF(I$19:$I1558,C1558*10+1))</f>
        <v>107</v>
      </c>
      <c r="K1558" s="20">
        <f t="shared" ca="1" si="151"/>
        <v>0</v>
      </c>
      <c r="L1558" s="23">
        <f t="shared" ca="1" si="152"/>
        <v>25499</v>
      </c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</row>
    <row r="1559" spans="1:44" x14ac:dyDescent="0.2">
      <c r="A1559" s="14">
        <f>Daten!A1559</f>
        <v>61243</v>
      </c>
      <c r="B1559" s="7" t="str">
        <f>Daten!B1559</f>
        <v xml:space="preserve">Selzthal                                          </v>
      </c>
      <c r="C1559" s="14">
        <f t="shared" si="147"/>
        <v>6</v>
      </c>
      <c r="D1559" s="8">
        <f>Daten!E1559</f>
        <v>1495</v>
      </c>
      <c r="E1559" s="9">
        <f>Daten!D1559</f>
        <v>0</v>
      </c>
      <c r="F1559" s="8">
        <f t="shared" si="148"/>
        <v>2409.8507462686566</v>
      </c>
      <c r="H1559" s="25">
        <f t="shared" ca="1" si="149"/>
        <v>13109</v>
      </c>
      <c r="I1559" s="7">
        <f t="shared" ca="1" si="150"/>
        <v>61</v>
      </c>
      <c r="J1559" s="25">
        <f ca="1">IF(I1559=0,0,COUNTIF(I$19:$I1559,C1559*10+1))</f>
        <v>108</v>
      </c>
      <c r="K1559" s="20">
        <f t="shared" ca="1" si="151"/>
        <v>0</v>
      </c>
      <c r="L1559" s="23">
        <f t="shared" ca="1" si="152"/>
        <v>13109</v>
      </c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</row>
    <row r="1560" spans="1:44" x14ac:dyDescent="0.2">
      <c r="A1560" s="14">
        <f>Daten!A1560</f>
        <v>61247</v>
      </c>
      <c r="B1560" s="7" t="str">
        <f>Daten!B1560</f>
        <v xml:space="preserve">Trieben                                           </v>
      </c>
      <c r="C1560" s="14">
        <f t="shared" si="147"/>
        <v>6</v>
      </c>
      <c r="D1560" s="8">
        <f>Daten!E1560</f>
        <v>3289</v>
      </c>
      <c r="E1560" s="9">
        <f>Daten!D1560</f>
        <v>0</v>
      </c>
      <c r="F1560" s="8">
        <f t="shared" si="148"/>
        <v>5301.6716417910447</v>
      </c>
      <c r="H1560" s="25">
        <f t="shared" ca="1" si="149"/>
        <v>28839</v>
      </c>
      <c r="I1560" s="7">
        <f t="shared" ca="1" si="150"/>
        <v>61</v>
      </c>
      <c r="J1560" s="25">
        <f ca="1">IF(I1560=0,0,COUNTIF(I$19:$I1560,C1560*10+1))</f>
        <v>109</v>
      </c>
      <c r="K1560" s="20">
        <f t="shared" ca="1" si="151"/>
        <v>0</v>
      </c>
      <c r="L1560" s="23">
        <f t="shared" ca="1" si="152"/>
        <v>28839</v>
      </c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</row>
    <row r="1561" spans="1:44" x14ac:dyDescent="0.2">
      <c r="A1561" s="14">
        <f>Daten!A1561</f>
        <v>61251</v>
      </c>
      <c r="B1561" s="7" t="str">
        <f>Daten!B1561</f>
        <v xml:space="preserve">Wildalpen                                         </v>
      </c>
      <c r="C1561" s="14">
        <f t="shared" si="147"/>
        <v>6</v>
      </c>
      <c r="D1561" s="8">
        <f>Daten!E1561</f>
        <v>431</v>
      </c>
      <c r="E1561" s="9">
        <f>Daten!D1561</f>
        <v>0</v>
      </c>
      <c r="F1561" s="8">
        <f t="shared" si="148"/>
        <v>694.74626865671644</v>
      </c>
      <c r="H1561" s="25">
        <f t="shared" ca="1" si="149"/>
        <v>3779</v>
      </c>
      <c r="I1561" s="7">
        <f t="shared" ca="1" si="150"/>
        <v>61</v>
      </c>
      <c r="J1561" s="25">
        <f ca="1">IF(I1561=0,0,COUNTIF(I$19:$I1561,C1561*10+1))</f>
        <v>110</v>
      </c>
      <c r="K1561" s="20">
        <f t="shared" ca="1" si="151"/>
        <v>0</v>
      </c>
      <c r="L1561" s="23">
        <f t="shared" ca="1" si="152"/>
        <v>3779</v>
      </c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</row>
    <row r="1562" spans="1:44" x14ac:dyDescent="0.2">
      <c r="A1562" s="14">
        <f>Daten!A1562</f>
        <v>61252</v>
      </c>
      <c r="B1562" s="7" t="str">
        <f>Daten!B1562</f>
        <v xml:space="preserve">Wörschach                                        </v>
      </c>
      <c r="C1562" s="14">
        <f t="shared" si="147"/>
        <v>6</v>
      </c>
      <c r="D1562" s="8">
        <f>Daten!E1562</f>
        <v>1195</v>
      </c>
      <c r="E1562" s="9">
        <f>Daten!D1562</f>
        <v>0</v>
      </c>
      <c r="F1562" s="8">
        <f t="shared" si="148"/>
        <v>1926.2686567164178</v>
      </c>
      <c r="H1562" s="25">
        <f t="shared" ca="1" si="149"/>
        <v>10478</v>
      </c>
      <c r="I1562" s="7">
        <f t="shared" ca="1" si="150"/>
        <v>61</v>
      </c>
      <c r="J1562" s="25">
        <f ca="1">IF(I1562=0,0,COUNTIF(I$19:$I1562,C1562*10+1))</f>
        <v>111</v>
      </c>
      <c r="K1562" s="20">
        <f t="shared" ca="1" si="151"/>
        <v>0</v>
      </c>
      <c r="L1562" s="23">
        <f t="shared" ca="1" si="152"/>
        <v>10478</v>
      </c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</row>
    <row r="1563" spans="1:44" x14ac:dyDescent="0.2">
      <c r="A1563" s="14">
        <f>Daten!A1563</f>
        <v>61253</v>
      </c>
      <c r="B1563" s="7" t="str">
        <f>Daten!B1563</f>
        <v xml:space="preserve">Admont                                            </v>
      </c>
      <c r="C1563" s="14">
        <f t="shared" si="147"/>
        <v>6</v>
      </c>
      <c r="D1563" s="8">
        <f>Daten!E1563</f>
        <v>4921</v>
      </c>
      <c r="E1563" s="9">
        <f>Daten!D1563</f>
        <v>0</v>
      </c>
      <c r="F1563" s="8">
        <f t="shared" si="148"/>
        <v>7932.3582089552237</v>
      </c>
      <c r="H1563" s="25">
        <f t="shared" ca="1" si="149"/>
        <v>43150</v>
      </c>
      <c r="I1563" s="7">
        <f t="shared" ca="1" si="150"/>
        <v>61</v>
      </c>
      <c r="J1563" s="25">
        <f ca="1">IF(I1563=0,0,COUNTIF(I$19:$I1563,C1563*10+1))</f>
        <v>112</v>
      </c>
      <c r="K1563" s="20">
        <f t="shared" ca="1" si="151"/>
        <v>0</v>
      </c>
      <c r="L1563" s="23">
        <f t="shared" ca="1" si="152"/>
        <v>43150</v>
      </c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</row>
    <row r="1564" spans="1:44" x14ac:dyDescent="0.2">
      <c r="A1564" s="14">
        <f>Daten!A1564</f>
        <v>61254</v>
      </c>
      <c r="B1564" s="7" t="str">
        <f>Daten!B1564</f>
        <v xml:space="preserve">Aich                                              </v>
      </c>
      <c r="C1564" s="14">
        <f t="shared" si="147"/>
        <v>6</v>
      </c>
      <c r="D1564" s="8">
        <f>Daten!E1564</f>
        <v>1316</v>
      </c>
      <c r="E1564" s="9">
        <f>Daten!D1564</f>
        <v>0</v>
      </c>
      <c r="F1564" s="8">
        <f t="shared" si="148"/>
        <v>2121.313432835821</v>
      </c>
      <c r="H1564" s="25">
        <f t="shared" ca="1" si="149"/>
        <v>11539</v>
      </c>
      <c r="I1564" s="7">
        <f t="shared" ca="1" si="150"/>
        <v>61</v>
      </c>
      <c r="J1564" s="25">
        <f ca="1">IF(I1564=0,0,COUNTIF(I$19:$I1564,C1564*10+1))</f>
        <v>113</v>
      </c>
      <c r="K1564" s="20">
        <f t="shared" ca="1" si="151"/>
        <v>0</v>
      </c>
      <c r="L1564" s="23">
        <f t="shared" ca="1" si="152"/>
        <v>11539</v>
      </c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</row>
    <row r="1565" spans="1:44" x14ac:dyDescent="0.2">
      <c r="A1565" s="14">
        <f>Daten!A1565</f>
        <v>61255</v>
      </c>
      <c r="B1565" s="7" t="str">
        <f>Daten!B1565</f>
        <v xml:space="preserve">Bad Mitterndorf                                   </v>
      </c>
      <c r="C1565" s="14">
        <f t="shared" si="147"/>
        <v>6</v>
      </c>
      <c r="D1565" s="8">
        <f>Daten!E1565</f>
        <v>4941</v>
      </c>
      <c r="E1565" s="9">
        <f>Daten!D1565</f>
        <v>0</v>
      </c>
      <c r="F1565" s="8">
        <f t="shared" si="148"/>
        <v>7964.5970149253735</v>
      </c>
      <c r="H1565" s="25">
        <f t="shared" ca="1" si="149"/>
        <v>43325</v>
      </c>
      <c r="I1565" s="7">
        <f t="shared" ca="1" si="150"/>
        <v>61</v>
      </c>
      <c r="J1565" s="25">
        <f ca="1">IF(I1565=0,0,COUNTIF(I$19:$I1565,C1565*10+1))</f>
        <v>114</v>
      </c>
      <c r="K1565" s="20">
        <f t="shared" ca="1" si="151"/>
        <v>0</v>
      </c>
      <c r="L1565" s="23">
        <f t="shared" ca="1" si="152"/>
        <v>43325</v>
      </c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</row>
    <row r="1566" spans="1:44" x14ac:dyDescent="0.2">
      <c r="A1566" s="14">
        <f>Daten!A1566</f>
        <v>61256</v>
      </c>
      <c r="B1566" s="7" t="str">
        <f>Daten!B1566</f>
        <v xml:space="preserve">Gaishorn am See                                   </v>
      </c>
      <c r="C1566" s="14">
        <f t="shared" si="147"/>
        <v>6</v>
      </c>
      <c r="D1566" s="8">
        <f>Daten!E1566</f>
        <v>1344</v>
      </c>
      <c r="E1566" s="9">
        <f>Daten!D1566</f>
        <v>0</v>
      </c>
      <c r="F1566" s="8">
        <f t="shared" si="148"/>
        <v>2166.4477611940297</v>
      </c>
      <c r="H1566" s="25">
        <f t="shared" ca="1" si="149"/>
        <v>11785</v>
      </c>
      <c r="I1566" s="7">
        <f t="shared" ca="1" si="150"/>
        <v>61</v>
      </c>
      <c r="J1566" s="25">
        <f ca="1">IF(I1566=0,0,COUNTIF(I$19:$I1566,C1566*10+1))</f>
        <v>115</v>
      </c>
      <c r="K1566" s="20">
        <f t="shared" ca="1" si="151"/>
        <v>0</v>
      </c>
      <c r="L1566" s="23">
        <f t="shared" ca="1" si="152"/>
        <v>11785</v>
      </c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</row>
    <row r="1567" spans="1:44" x14ac:dyDescent="0.2">
      <c r="A1567" s="14">
        <f>Daten!A1567</f>
        <v>61257</v>
      </c>
      <c r="B1567" s="7" t="str">
        <f>Daten!B1567</f>
        <v xml:space="preserve">Irdning-Donnersbachtal                            </v>
      </c>
      <c r="C1567" s="14">
        <f t="shared" si="147"/>
        <v>6</v>
      </c>
      <c r="D1567" s="8">
        <f>Daten!E1567</f>
        <v>4202</v>
      </c>
      <c r="E1567" s="9">
        <f>Daten!D1567</f>
        <v>0</v>
      </c>
      <c r="F1567" s="8">
        <f t="shared" si="148"/>
        <v>6773.373134328358</v>
      </c>
      <c r="H1567" s="25">
        <f t="shared" ca="1" si="149"/>
        <v>36845</v>
      </c>
      <c r="I1567" s="7">
        <f t="shared" ca="1" si="150"/>
        <v>61</v>
      </c>
      <c r="J1567" s="25">
        <f ca="1">IF(I1567=0,0,COUNTIF(I$19:$I1567,C1567*10+1))</f>
        <v>116</v>
      </c>
      <c r="K1567" s="20">
        <f t="shared" ca="1" si="151"/>
        <v>0</v>
      </c>
      <c r="L1567" s="23">
        <f t="shared" ca="1" si="152"/>
        <v>36845</v>
      </c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</row>
    <row r="1568" spans="1:44" x14ac:dyDescent="0.2">
      <c r="A1568" s="14">
        <f>Daten!A1568</f>
        <v>61258</v>
      </c>
      <c r="B1568" s="7" t="str">
        <f>Daten!B1568</f>
        <v xml:space="preserve">Landl                                             </v>
      </c>
      <c r="C1568" s="14">
        <f t="shared" si="147"/>
        <v>6</v>
      </c>
      <c r="D1568" s="8">
        <f>Daten!E1568</f>
        <v>2520</v>
      </c>
      <c r="E1568" s="9">
        <f>Daten!D1568</f>
        <v>0</v>
      </c>
      <c r="F1568" s="8">
        <f t="shared" si="148"/>
        <v>4062.0895522388059</v>
      </c>
      <c r="H1568" s="25">
        <f t="shared" ca="1" si="149"/>
        <v>22097</v>
      </c>
      <c r="I1568" s="7">
        <f t="shared" ca="1" si="150"/>
        <v>61</v>
      </c>
      <c r="J1568" s="25">
        <f ca="1">IF(I1568=0,0,COUNTIF(I$19:$I1568,C1568*10+1))</f>
        <v>117</v>
      </c>
      <c r="K1568" s="20">
        <f t="shared" ca="1" si="151"/>
        <v>0</v>
      </c>
      <c r="L1568" s="23">
        <f t="shared" ca="1" si="152"/>
        <v>22097</v>
      </c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</row>
    <row r="1569" spans="1:44" x14ac:dyDescent="0.2">
      <c r="A1569" s="14">
        <f>Daten!A1569</f>
        <v>61259</v>
      </c>
      <c r="B1569" s="7" t="str">
        <f>Daten!B1569</f>
        <v xml:space="preserve">Liezen                                            </v>
      </c>
      <c r="C1569" s="14">
        <f t="shared" si="147"/>
        <v>6</v>
      </c>
      <c r="D1569" s="8">
        <f>Daten!E1569</f>
        <v>8205</v>
      </c>
      <c r="E1569" s="9">
        <f>Daten!D1569</f>
        <v>0</v>
      </c>
      <c r="F1569" s="8">
        <f t="shared" si="148"/>
        <v>13225.970149253732</v>
      </c>
      <c r="H1569" s="25">
        <f t="shared" ca="1" si="149"/>
        <v>71945</v>
      </c>
      <c r="I1569" s="7">
        <f t="shared" ca="1" si="150"/>
        <v>61</v>
      </c>
      <c r="J1569" s="25">
        <f ca="1">IF(I1569=0,0,COUNTIF(I$19:$I1569,C1569*10+1))</f>
        <v>118</v>
      </c>
      <c r="K1569" s="20">
        <f t="shared" ca="1" si="151"/>
        <v>0</v>
      </c>
      <c r="L1569" s="23">
        <f t="shared" ca="1" si="152"/>
        <v>71945</v>
      </c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</row>
    <row r="1570" spans="1:44" x14ac:dyDescent="0.2">
      <c r="A1570" s="14">
        <f>Daten!A1570</f>
        <v>61260</v>
      </c>
      <c r="B1570" s="7" t="str">
        <f>Daten!B1570</f>
        <v xml:space="preserve">Michaelerberg-Pruggern                            </v>
      </c>
      <c r="C1570" s="14">
        <f t="shared" si="147"/>
        <v>6</v>
      </c>
      <c r="D1570" s="8">
        <f>Daten!E1570</f>
        <v>1246</v>
      </c>
      <c r="E1570" s="9">
        <f>Daten!D1570</f>
        <v>0</v>
      </c>
      <c r="F1570" s="8">
        <f t="shared" si="148"/>
        <v>2008.4776119402984</v>
      </c>
      <c r="H1570" s="25">
        <f t="shared" ca="1" si="149"/>
        <v>10926</v>
      </c>
      <c r="I1570" s="7">
        <f t="shared" ca="1" si="150"/>
        <v>61</v>
      </c>
      <c r="J1570" s="25">
        <f ca="1">IF(I1570=0,0,COUNTIF(I$19:$I1570,C1570*10+1))</f>
        <v>119</v>
      </c>
      <c r="K1570" s="20">
        <f t="shared" ca="1" si="151"/>
        <v>0</v>
      </c>
      <c r="L1570" s="23">
        <f t="shared" ca="1" si="152"/>
        <v>10926</v>
      </c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</row>
    <row r="1571" spans="1:44" x14ac:dyDescent="0.2">
      <c r="A1571" s="14">
        <f>Daten!A1571</f>
        <v>61261</v>
      </c>
      <c r="B1571" s="7" t="str">
        <f>Daten!B1571</f>
        <v xml:space="preserve">Mitterberg-Sankt Martin                           </v>
      </c>
      <c r="C1571" s="14">
        <f t="shared" si="147"/>
        <v>6</v>
      </c>
      <c r="D1571" s="8">
        <f>Daten!E1571</f>
        <v>1956</v>
      </c>
      <c r="E1571" s="9">
        <f>Daten!D1571</f>
        <v>0</v>
      </c>
      <c r="F1571" s="8">
        <f t="shared" si="148"/>
        <v>3152.9552238805968</v>
      </c>
      <c r="H1571" s="25">
        <f t="shared" ca="1" si="149"/>
        <v>17151</v>
      </c>
      <c r="I1571" s="7">
        <f t="shared" ca="1" si="150"/>
        <v>61</v>
      </c>
      <c r="J1571" s="25">
        <f ca="1">IF(I1571=0,0,COUNTIF(I$19:$I1571,C1571*10+1))</f>
        <v>120</v>
      </c>
      <c r="K1571" s="20">
        <f t="shared" ca="1" si="151"/>
        <v>0</v>
      </c>
      <c r="L1571" s="23">
        <f t="shared" ca="1" si="152"/>
        <v>17151</v>
      </c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</row>
    <row r="1572" spans="1:44" x14ac:dyDescent="0.2">
      <c r="A1572" s="14">
        <f>Daten!A1572</f>
        <v>61262</v>
      </c>
      <c r="B1572" s="7" t="str">
        <f>Daten!B1572</f>
        <v xml:space="preserve">Öblarn                                           </v>
      </c>
      <c r="C1572" s="14">
        <f t="shared" si="147"/>
        <v>6</v>
      </c>
      <c r="D1572" s="8">
        <f>Daten!E1572</f>
        <v>1918</v>
      </c>
      <c r="E1572" s="9">
        <f>Daten!D1572</f>
        <v>0</v>
      </c>
      <c r="F1572" s="8">
        <f t="shared" si="148"/>
        <v>3091.7014925373132</v>
      </c>
      <c r="H1572" s="25">
        <f t="shared" ca="1" si="149"/>
        <v>16818</v>
      </c>
      <c r="I1572" s="7">
        <f t="shared" ca="1" si="150"/>
        <v>61</v>
      </c>
      <c r="J1572" s="25">
        <f ca="1">IF(I1572=0,0,COUNTIF(I$19:$I1572,C1572*10+1))</f>
        <v>121</v>
      </c>
      <c r="K1572" s="20">
        <f t="shared" ca="1" si="151"/>
        <v>0</v>
      </c>
      <c r="L1572" s="23">
        <f t="shared" ca="1" si="152"/>
        <v>16818</v>
      </c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</row>
    <row r="1573" spans="1:44" x14ac:dyDescent="0.2">
      <c r="A1573" s="14">
        <f>Daten!A1573</f>
        <v>61263</v>
      </c>
      <c r="B1573" s="7" t="str">
        <f>Daten!B1573</f>
        <v xml:space="preserve">Rottenmann                                        </v>
      </c>
      <c r="C1573" s="14">
        <f t="shared" si="147"/>
        <v>6</v>
      </c>
      <c r="D1573" s="8">
        <f>Daten!E1573</f>
        <v>5069</v>
      </c>
      <c r="E1573" s="9">
        <f>Daten!D1573</f>
        <v>0</v>
      </c>
      <c r="F1573" s="8">
        <f t="shared" si="148"/>
        <v>8170.9253731343279</v>
      </c>
      <c r="H1573" s="25">
        <f t="shared" ca="1" si="149"/>
        <v>44447</v>
      </c>
      <c r="I1573" s="7">
        <f t="shared" ca="1" si="150"/>
        <v>61</v>
      </c>
      <c r="J1573" s="25">
        <f ca="1">IF(I1573=0,0,COUNTIF(I$19:$I1573,C1573*10+1))</f>
        <v>122</v>
      </c>
      <c r="K1573" s="20">
        <f t="shared" ca="1" si="151"/>
        <v>0</v>
      </c>
      <c r="L1573" s="23">
        <f t="shared" ca="1" si="152"/>
        <v>44447</v>
      </c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</row>
    <row r="1574" spans="1:44" x14ac:dyDescent="0.2">
      <c r="A1574" s="14">
        <f>Daten!A1574</f>
        <v>61264</v>
      </c>
      <c r="B1574" s="7" t="str">
        <f>Daten!B1574</f>
        <v xml:space="preserve">Sankt Gallen                                      </v>
      </c>
      <c r="C1574" s="14">
        <f t="shared" si="147"/>
        <v>6</v>
      </c>
      <c r="D1574" s="8">
        <f>Daten!E1574</f>
        <v>1801</v>
      </c>
      <c r="E1574" s="9">
        <f>Daten!D1574</f>
        <v>0</v>
      </c>
      <c r="F1574" s="8">
        <f t="shared" si="148"/>
        <v>2903.1044776119402</v>
      </c>
      <c r="H1574" s="25">
        <f t="shared" ca="1" si="149"/>
        <v>15792</v>
      </c>
      <c r="I1574" s="7">
        <f t="shared" ca="1" si="150"/>
        <v>61</v>
      </c>
      <c r="J1574" s="25">
        <f ca="1">IF(I1574=0,0,COUNTIF(I$19:$I1574,C1574*10+1))</f>
        <v>123</v>
      </c>
      <c r="K1574" s="20">
        <f t="shared" ca="1" si="151"/>
        <v>0</v>
      </c>
      <c r="L1574" s="23">
        <f t="shared" ca="1" si="152"/>
        <v>15792</v>
      </c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</row>
    <row r="1575" spans="1:44" x14ac:dyDescent="0.2">
      <c r="A1575" s="14">
        <f>Daten!A1575</f>
        <v>61265</v>
      </c>
      <c r="B1575" s="7" t="str">
        <f>Daten!B1575</f>
        <v xml:space="preserve">Schladming                                        </v>
      </c>
      <c r="C1575" s="14">
        <f t="shared" si="147"/>
        <v>6</v>
      </c>
      <c r="D1575" s="8">
        <f>Daten!E1575</f>
        <v>6546</v>
      </c>
      <c r="E1575" s="9">
        <f>Daten!D1575</f>
        <v>0</v>
      </c>
      <c r="F1575" s="8">
        <f t="shared" si="148"/>
        <v>10551.76119402985</v>
      </c>
      <c r="H1575" s="25">
        <f t="shared" ca="1" si="149"/>
        <v>57398</v>
      </c>
      <c r="I1575" s="7">
        <f t="shared" ca="1" si="150"/>
        <v>61</v>
      </c>
      <c r="J1575" s="25">
        <f ca="1">IF(I1575=0,0,COUNTIF(I$19:$I1575,C1575*10+1))</f>
        <v>124</v>
      </c>
      <c r="K1575" s="20">
        <f t="shared" ca="1" si="151"/>
        <v>0</v>
      </c>
      <c r="L1575" s="23">
        <f t="shared" ca="1" si="152"/>
        <v>57398</v>
      </c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</row>
    <row r="1576" spans="1:44" x14ac:dyDescent="0.2">
      <c r="A1576" s="14">
        <f>Daten!A1576</f>
        <v>61266</v>
      </c>
      <c r="B1576" s="7" t="str">
        <f>Daten!B1576</f>
        <v xml:space="preserve">Sölk                                             </v>
      </c>
      <c r="C1576" s="14">
        <f t="shared" si="147"/>
        <v>6</v>
      </c>
      <c r="D1576" s="8">
        <f>Daten!E1576</f>
        <v>1492</v>
      </c>
      <c r="E1576" s="9">
        <f>Daten!D1576</f>
        <v>0</v>
      </c>
      <c r="F1576" s="8">
        <f t="shared" si="148"/>
        <v>2405.0149253731342</v>
      </c>
      <c r="H1576" s="25">
        <f t="shared" ca="1" si="149"/>
        <v>13083</v>
      </c>
      <c r="I1576" s="7">
        <f t="shared" ca="1" si="150"/>
        <v>61</v>
      </c>
      <c r="J1576" s="25">
        <f ca="1">IF(I1576=0,0,COUNTIF(I$19:$I1576,C1576*10+1))</f>
        <v>125</v>
      </c>
      <c r="K1576" s="20">
        <f t="shared" ca="1" si="151"/>
        <v>0</v>
      </c>
      <c r="L1576" s="23">
        <f t="shared" ca="1" si="152"/>
        <v>13083</v>
      </c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</row>
    <row r="1577" spans="1:44" x14ac:dyDescent="0.2">
      <c r="A1577" s="14">
        <f>Daten!A1577</f>
        <v>61267</v>
      </c>
      <c r="B1577" s="7" t="str">
        <f>Daten!B1577</f>
        <v xml:space="preserve">Stainach-Pürgg                                   </v>
      </c>
      <c r="C1577" s="14">
        <f t="shared" si="147"/>
        <v>6</v>
      </c>
      <c r="D1577" s="8">
        <f>Daten!E1577</f>
        <v>2724</v>
      </c>
      <c r="E1577" s="9">
        <f>Daten!D1577</f>
        <v>0</v>
      </c>
      <c r="F1577" s="8">
        <f t="shared" si="148"/>
        <v>4390.9253731343288</v>
      </c>
      <c r="H1577" s="25">
        <f t="shared" ca="1" si="149"/>
        <v>23885</v>
      </c>
      <c r="I1577" s="7">
        <f t="shared" ca="1" si="150"/>
        <v>61</v>
      </c>
      <c r="J1577" s="25">
        <f ca="1">IF(I1577=0,0,COUNTIF(I$19:$I1577,C1577*10+1))</f>
        <v>126</v>
      </c>
      <c r="K1577" s="20">
        <f t="shared" ca="1" si="151"/>
        <v>0</v>
      </c>
      <c r="L1577" s="23">
        <f t="shared" ca="1" si="152"/>
        <v>23885</v>
      </c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</row>
    <row r="1578" spans="1:44" x14ac:dyDescent="0.2">
      <c r="A1578" s="14">
        <f>Daten!A1578</f>
        <v>61410</v>
      </c>
      <c r="B1578" s="7" t="str">
        <f>Daten!B1578</f>
        <v xml:space="preserve">Mühlen                                           </v>
      </c>
      <c r="C1578" s="14">
        <f t="shared" si="147"/>
        <v>6</v>
      </c>
      <c r="D1578" s="8">
        <f>Daten!E1578</f>
        <v>868</v>
      </c>
      <c r="E1578" s="9">
        <f>Daten!D1578</f>
        <v>0</v>
      </c>
      <c r="F1578" s="8">
        <f t="shared" si="148"/>
        <v>1399.1641791044776</v>
      </c>
      <c r="H1578" s="25">
        <f t="shared" ca="1" si="149"/>
        <v>7611</v>
      </c>
      <c r="I1578" s="7">
        <f t="shared" ca="1" si="150"/>
        <v>61</v>
      </c>
      <c r="J1578" s="25">
        <f ca="1">IF(I1578=0,0,COUNTIF(I$19:$I1578,C1578*10+1))</f>
        <v>127</v>
      </c>
      <c r="K1578" s="20">
        <f t="shared" ca="1" si="151"/>
        <v>0</v>
      </c>
      <c r="L1578" s="23">
        <f t="shared" ca="1" si="152"/>
        <v>7611</v>
      </c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</row>
    <row r="1579" spans="1:44" x14ac:dyDescent="0.2">
      <c r="A1579" s="14">
        <f>Daten!A1579</f>
        <v>61413</v>
      </c>
      <c r="B1579" s="7" t="str">
        <f>Daten!B1579</f>
        <v xml:space="preserve">Niederwölz                                       </v>
      </c>
      <c r="C1579" s="14">
        <f t="shared" si="147"/>
        <v>6</v>
      </c>
      <c r="D1579" s="8">
        <f>Daten!E1579</f>
        <v>605</v>
      </c>
      <c r="E1579" s="9">
        <f>Daten!D1579</f>
        <v>0</v>
      </c>
      <c r="F1579" s="8">
        <f t="shared" si="148"/>
        <v>975.22388059701495</v>
      </c>
      <c r="H1579" s="25">
        <f t="shared" ca="1" si="149"/>
        <v>5305</v>
      </c>
      <c r="I1579" s="7">
        <f t="shared" ca="1" si="150"/>
        <v>61</v>
      </c>
      <c r="J1579" s="25">
        <f ca="1">IF(I1579=0,0,COUNTIF(I$19:$I1579,C1579*10+1))</f>
        <v>128</v>
      </c>
      <c r="K1579" s="20">
        <f t="shared" ca="1" si="151"/>
        <v>0</v>
      </c>
      <c r="L1579" s="23">
        <f t="shared" ca="1" si="152"/>
        <v>5305</v>
      </c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</row>
    <row r="1580" spans="1:44" x14ac:dyDescent="0.2">
      <c r="A1580" s="14">
        <f>Daten!A1580</f>
        <v>61425</v>
      </c>
      <c r="B1580" s="7" t="str">
        <f>Daten!B1580</f>
        <v xml:space="preserve">St. Peter am Kammersberg                          </v>
      </c>
      <c r="C1580" s="14">
        <f t="shared" si="147"/>
        <v>6</v>
      </c>
      <c r="D1580" s="8">
        <f>Daten!E1580</f>
        <v>1970</v>
      </c>
      <c r="E1580" s="9">
        <f>Daten!D1580</f>
        <v>0</v>
      </c>
      <c r="F1580" s="8">
        <f t="shared" si="148"/>
        <v>3175.5223880597014</v>
      </c>
      <c r="H1580" s="25">
        <f t="shared" ca="1" si="149"/>
        <v>17274</v>
      </c>
      <c r="I1580" s="7">
        <f t="shared" ca="1" si="150"/>
        <v>61</v>
      </c>
      <c r="J1580" s="25">
        <f ca="1">IF(I1580=0,0,COUNTIF(I$19:$I1580,C1580*10+1))</f>
        <v>129</v>
      </c>
      <c r="K1580" s="20">
        <f t="shared" ca="1" si="151"/>
        <v>0</v>
      </c>
      <c r="L1580" s="23">
        <f t="shared" ca="1" si="152"/>
        <v>17274</v>
      </c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</row>
    <row r="1581" spans="1:44" x14ac:dyDescent="0.2">
      <c r="A1581" s="14">
        <f>Daten!A1581</f>
        <v>61428</v>
      </c>
      <c r="B1581" s="7" t="str">
        <f>Daten!B1581</f>
        <v xml:space="preserve">Schöder                                          </v>
      </c>
      <c r="C1581" s="14">
        <f t="shared" si="147"/>
        <v>6</v>
      </c>
      <c r="D1581" s="8">
        <f>Daten!E1581</f>
        <v>887</v>
      </c>
      <c r="E1581" s="9">
        <f>Daten!D1581</f>
        <v>0</v>
      </c>
      <c r="F1581" s="8">
        <f t="shared" si="148"/>
        <v>1429.7910447761194</v>
      </c>
      <c r="H1581" s="25">
        <f t="shared" ca="1" si="149"/>
        <v>7778</v>
      </c>
      <c r="I1581" s="7">
        <f t="shared" ca="1" si="150"/>
        <v>61</v>
      </c>
      <c r="J1581" s="25">
        <f ca="1">IF(I1581=0,0,COUNTIF(I$19:$I1581,C1581*10+1))</f>
        <v>130</v>
      </c>
      <c r="K1581" s="20">
        <f t="shared" ca="1" si="151"/>
        <v>0</v>
      </c>
      <c r="L1581" s="23">
        <f t="shared" ca="1" si="152"/>
        <v>7778</v>
      </c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</row>
    <row r="1582" spans="1:44" x14ac:dyDescent="0.2">
      <c r="A1582" s="14">
        <f>Daten!A1582</f>
        <v>61437</v>
      </c>
      <c r="B1582" s="7" t="str">
        <f>Daten!B1582</f>
        <v xml:space="preserve">Krakau                                            </v>
      </c>
      <c r="C1582" s="14">
        <f t="shared" si="147"/>
        <v>6</v>
      </c>
      <c r="D1582" s="8">
        <f>Daten!E1582</f>
        <v>1358</v>
      </c>
      <c r="E1582" s="9">
        <f>Daten!D1582</f>
        <v>0</v>
      </c>
      <c r="F1582" s="8">
        <f t="shared" si="148"/>
        <v>2189.0149253731342</v>
      </c>
      <c r="H1582" s="25">
        <f t="shared" ca="1" si="149"/>
        <v>11908</v>
      </c>
      <c r="I1582" s="7">
        <f t="shared" ca="1" si="150"/>
        <v>61</v>
      </c>
      <c r="J1582" s="25">
        <f ca="1">IF(I1582=0,0,COUNTIF(I$19:$I1582,C1582*10+1))</f>
        <v>131</v>
      </c>
      <c r="K1582" s="20">
        <f t="shared" ca="1" si="151"/>
        <v>0</v>
      </c>
      <c r="L1582" s="23">
        <f t="shared" ca="1" si="152"/>
        <v>11908</v>
      </c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</row>
    <row r="1583" spans="1:44" x14ac:dyDescent="0.2">
      <c r="A1583" s="14">
        <f>Daten!A1583</f>
        <v>61438</v>
      </c>
      <c r="B1583" s="7" t="str">
        <f>Daten!B1583</f>
        <v xml:space="preserve">Murau                                             </v>
      </c>
      <c r="C1583" s="14">
        <f t="shared" si="147"/>
        <v>6</v>
      </c>
      <c r="D1583" s="8">
        <f>Daten!E1583</f>
        <v>3349</v>
      </c>
      <c r="E1583" s="9">
        <f>Daten!D1583</f>
        <v>0</v>
      </c>
      <c r="F1583" s="8">
        <f t="shared" si="148"/>
        <v>5398.3880597014922</v>
      </c>
      <c r="H1583" s="25">
        <f t="shared" ca="1" si="149"/>
        <v>29366</v>
      </c>
      <c r="I1583" s="7">
        <f t="shared" ca="1" si="150"/>
        <v>61</v>
      </c>
      <c r="J1583" s="25">
        <f ca="1">IF(I1583=0,0,COUNTIF(I$19:$I1583,C1583*10+1))</f>
        <v>132</v>
      </c>
      <c r="K1583" s="20">
        <f t="shared" ca="1" si="151"/>
        <v>0</v>
      </c>
      <c r="L1583" s="23">
        <f t="shared" ca="1" si="152"/>
        <v>29366</v>
      </c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</row>
    <row r="1584" spans="1:44" x14ac:dyDescent="0.2">
      <c r="A1584" s="14">
        <f>Daten!A1584</f>
        <v>61439</v>
      </c>
      <c r="B1584" s="7" t="str">
        <f>Daten!B1584</f>
        <v xml:space="preserve">Neumarkt in der Steiermark                        </v>
      </c>
      <c r="C1584" s="14">
        <f t="shared" si="147"/>
        <v>6</v>
      </c>
      <c r="D1584" s="8">
        <f>Daten!E1584</f>
        <v>4894</v>
      </c>
      <c r="E1584" s="9">
        <f>Daten!D1584</f>
        <v>0</v>
      </c>
      <c r="F1584" s="8">
        <f t="shared" si="148"/>
        <v>7888.8358208955224</v>
      </c>
      <c r="H1584" s="25">
        <f t="shared" ca="1" si="149"/>
        <v>42913</v>
      </c>
      <c r="I1584" s="7">
        <f t="shared" ca="1" si="150"/>
        <v>61</v>
      </c>
      <c r="J1584" s="25">
        <f ca="1">IF(I1584=0,0,COUNTIF(I$19:$I1584,C1584*10+1))</f>
        <v>133</v>
      </c>
      <c r="K1584" s="20">
        <f t="shared" ca="1" si="151"/>
        <v>0</v>
      </c>
      <c r="L1584" s="23">
        <f t="shared" ca="1" si="152"/>
        <v>42913</v>
      </c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</row>
    <row r="1585" spans="1:44" x14ac:dyDescent="0.2">
      <c r="A1585" s="14">
        <f>Daten!A1585</f>
        <v>61440</v>
      </c>
      <c r="B1585" s="7" t="str">
        <f>Daten!B1585</f>
        <v xml:space="preserve">Oberwölz                                         </v>
      </c>
      <c r="C1585" s="14">
        <f t="shared" si="147"/>
        <v>6</v>
      </c>
      <c r="D1585" s="8">
        <f>Daten!E1585</f>
        <v>2929</v>
      </c>
      <c r="E1585" s="9">
        <f>Daten!D1585</f>
        <v>0</v>
      </c>
      <c r="F1585" s="8">
        <f t="shared" si="148"/>
        <v>4721.373134328358</v>
      </c>
      <c r="H1585" s="25">
        <f t="shared" ca="1" si="149"/>
        <v>25683</v>
      </c>
      <c r="I1585" s="7">
        <f t="shared" ca="1" si="150"/>
        <v>61</v>
      </c>
      <c r="J1585" s="25">
        <f ca="1">IF(I1585=0,0,COUNTIF(I$19:$I1585,C1585*10+1))</f>
        <v>134</v>
      </c>
      <c r="K1585" s="20">
        <f t="shared" ca="1" si="151"/>
        <v>0</v>
      </c>
      <c r="L1585" s="23">
        <f t="shared" ca="1" si="152"/>
        <v>25683</v>
      </c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</row>
    <row r="1586" spans="1:44" x14ac:dyDescent="0.2">
      <c r="A1586" s="14">
        <f>Daten!A1586</f>
        <v>61441</v>
      </c>
      <c r="B1586" s="7" t="str">
        <f>Daten!B1586</f>
        <v xml:space="preserve">Ranten                                            </v>
      </c>
      <c r="C1586" s="14">
        <f t="shared" si="147"/>
        <v>6</v>
      </c>
      <c r="D1586" s="8">
        <f>Daten!E1586</f>
        <v>1134</v>
      </c>
      <c r="E1586" s="9">
        <f>Daten!D1586</f>
        <v>0</v>
      </c>
      <c r="F1586" s="8">
        <f t="shared" si="148"/>
        <v>1827.9402985074628</v>
      </c>
      <c r="H1586" s="25">
        <f t="shared" ca="1" si="149"/>
        <v>9943</v>
      </c>
      <c r="I1586" s="7">
        <f t="shared" ca="1" si="150"/>
        <v>61</v>
      </c>
      <c r="J1586" s="25">
        <f ca="1">IF(I1586=0,0,COUNTIF(I$19:$I1586,C1586*10+1))</f>
        <v>135</v>
      </c>
      <c r="K1586" s="20">
        <f t="shared" ca="1" si="151"/>
        <v>0</v>
      </c>
      <c r="L1586" s="23">
        <f t="shared" ca="1" si="152"/>
        <v>9943</v>
      </c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</row>
    <row r="1587" spans="1:44" x14ac:dyDescent="0.2">
      <c r="A1587" s="14">
        <f>Daten!A1587</f>
        <v>61442</v>
      </c>
      <c r="B1587" s="7" t="str">
        <f>Daten!B1587</f>
        <v xml:space="preserve">Sankt Georgen am Kreischberg                      </v>
      </c>
      <c r="C1587" s="14">
        <f t="shared" si="147"/>
        <v>6</v>
      </c>
      <c r="D1587" s="8">
        <f>Daten!E1587</f>
        <v>1683</v>
      </c>
      <c r="E1587" s="9">
        <f>Daten!D1587</f>
        <v>0</v>
      </c>
      <c r="F1587" s="8">
        <f t="shared" si="148"/>
        <v>2712.8955223880598</v>
      </c>
      <c r="H1587" s="25">
        <f t="shared" ca="1" si="149"/>
        <v>14757</v>
      </c>
      <c r="I1587" s="7">
        <f t="shared" ca="1" si="150"/>
        <v>61</v>
      </c>
      <c r="J1587" s="25">
        <f ca="1">IF(I1587=0,0,COUNTIF(I$19:$I1587,C1587*10+1))</f>
        <v>136</v>
      </c>
      <c r="K1587" s="20">
        <f t="shared" ca="1" si="151"/>
        <v>0</v>
      </c>
      <c r="L1587" s="23">
        <f t="shared" ca="1" si="152"/>
        <v>14757</v>
      </c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</row>
    <row r="1588" spans="1:44" x14ac:dyDescent="0.2">
      <c r="A1588" s="14">
        <f>Daten!A1588</f>
        <v>61443</v>
      </c>
      <c r="B1588" s="7" t="str">
        <f>Daten!B1588</f>
        <v xml:space="preserve">Sankt Lambrecht                                   </v>
      </c>
      <c r="C1588" s="14">
        <f t="shared" si="147"/>
        <v>6</v>
      </c>
      <c r="D1588" s="8">
        <f>Daten!E1588</f>
        <v>1801</v>
      </c>
      <c r="E1588" s="9">
        <f>Daten!D1588</f>
        <v>0</v>
      </c>
      <c r="F1588" s="8">
        <f t="shared" si="148"/>
        <v>2903.1044776119402</v>
      </c>
      <c r="H1588" s="25">
        <f t="shared" ca="1" si="149"/>
        <v>15792</v>
      </c>
      <c r="I1588" s="7">
        <f t="shared" ca="1" si="150"/>
        <v>61</v>
      </c>
      <c r="J1588" s="25">
        <f ca="1">IF(I1588=0,0,COUNTIF(I$19:$I1588,C1588*10+1))</f>
        <v>137</v>
      </c>
      <c r="K1588" s="20">
        <f t="shared" ca="1" si="151"/>
        <v>0</v>
      </c>
      <c r="L1588" s="23">
        <f t="shared" ca="1" si="152"/>
        <v>15792</v>
      </c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</row>
    <row r="1589" spans="1:44" x14ac:dyDescent="0.2">
      <c r="A1589" s="14">
        <f>Daten!A1589</f>
        <v>61444</v>
      </c>
      <c r="B1589" s="7" t="str">
        <f>Daten!B1589</f>
        <v xml:space="preserve">Scheifling                                        </v>
      </c>
      <c r="C1589" s="14">
        <f t="shared" si="147"/>
        <v>6</v>
      </c>
      <c r="D1589" s="8">
        <f>Daten!E1589</f>
        <v>2141</v>
      </c>
      <c r="E1589" s="9">
        <f>Daten!D1589</f>
        <v>0</v>
      </c>
      <c r="F1589" s="8">
        <f t="shared" si="148"/>
        <v>3451.1641791044776</v>
      </c>
      <c r="H1589" s="25">
        <f t="shared" ca="1" si="149"/>
        <v>18773</v>
      </c>
      <c r="I1589" s="7">
        <f t="shared" ca="1" si="150"/>
        <v>61</v>
      </c>
      <c r="J1589" s="25">
        <f ca="1">IF(I1589=0,0,COUNTIF(I$19:$I1589,C1589*10+1))</f>
        <v>138</v>
      </c>
      <c r="K1589" s="20">
        <f t="shared" ca="1" si="151"/>
        <v>0</v>
      </c>
      <c r="L1589" s="23">
        <f t="shared" ca="1" si="152"/>
        <v>18773</v>
      </c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</row>
    <row r="1590" spans="1:44" x14ac:dyDescent="0.2">
      <c r="A1590" s="14">
        <f>Daten!A1590</f>
        <v>61445</v>
      </c>
      <c r="B1590" s="7" t="str">
        <f>Daten!B1590</f>
        <v xml:space="preserve">Stadl-Predlitz                                    </v>
      </c>
      <c r="C1590" s="14">
        <f t="shared" si="147"/>
        <v>6</v>
      </c>
      <c r="D1590" s="8">
        <f>Daten!E1590</f>
        <v>1654</v>
      </c>
      <c r="E1590" s="9">
        <f>Daten!D1590</f>
        <v>0</v>
      </c>
      <c r="F1590" s="8">
        <f t="shared" si="148"/>
        <v>2666.1492537313434</v>
      </c>
      <c r="H1590" s="25">
        <f t="shared" ca="1" si="149"/>
        <v>14503</v>
      </c>
      <c r="I1590" s="7">
        <f t="shared" ca="1" si="150"/>
        <v>61</v>
      </c>
      <c r="J1590" s="25">
        <f ca="1">IF(I1590=0,0,COUNTIF(I$19:$I1590,C1590*10+1))</f>
        <v>139</v>
      </c>
      <c r="K1590" s="20">
        <f t="shared" ca="1" si="151"/>
        <v>0</v>
      </c>
      <c r="L1590" s="23">
        <f t="shared" ca="1" si="152"/>
        <v>14503</v>
      </c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</row>
    <row r="1591" spans="1:44" x14ac:dyDescent="0.2">
      <c r="A1591" s="14">
        <f>Daten!A1591</f>
        <v>61446</v>
      </c>
      <c r="B1591" s="7" t="str">
        <f>Daten!B1591</f>
        <v xml:space="preserve">Teufenbach-Katsch                                 </v>
      </c>
      <c r="C1591" s="14">
        <f t="shared" si="147"/>
        <v>6</v>
      </c>
      <c r="D1591" s="8">
        <f>Daten!E1591</f>
        <v>1819</v>
      </c>
      <c r="E1591" s="9">
        <f>Daten!D1591</f>
        <v>0</v>
      </c>
      <c r="F1591" s="8">
        <f t="shared" si="148"/>
        <v>2932.1194029850744</v>
      </c>
      <c r="H1591" s="25">
        <f t="shared" ca="1" si="149"/>
        <v>15950</v>
      </c>
      <c r="I1591" s="7">
        <f t="shared" ca="1" si="150"/>
        <v>61</v>
      </c>
      <c r="J1591" s="25">
        <f ca="1">IF(I1591=0,0,COUNTIF(I$19:$I1591,C1591*10+1))</f>
        <v>140</v>
      </c>
      <c r="K1591" s="20">
        <f t="shared" ca="1" si="151"/>
        <v>0</v>
      </c>
      <c r="L1591" s="23">
        <f t="shared" ca="1" si="152"/>
        <v>15950</v>
      </c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</row>
    <row r="1592" spans="1:44" x14ac:dyDescent="0.2">
      <c r="A1592" s="14">
        <f>Daten!A1592</f>
        <v>61611</v>
      </c>
      <c r="B1592" s="7" t="str">
        <f>Daten!B1592</f>
        <v xml:space="preserve">Krottendorf-Gaisfeld                              </v>
      </c>
      <c r="C1592" s="14">
        <f t="shared" si="147"/>
        <v>6</v>
      </c>
      <c r="D1592" s="8">
        <f>Daten!E1592</f>
        <v>2464</v>
      </c>
      <c r="E1592" s="9">
        <f>Daten!D1592</f>
        <v>0</v>
      </c>
      <c r="F1592" s="8">
        <f t="shared" si="148"/>
        <v>3971.8208955223881</v>
      </c>
      <c r="H1592" s="25">
        <f t="shared" ca="1" si="149"/>
        <v>21606</v>
      </c>
      <c r="I1592" s="7">
        <f t="shared" ca="1" si="150"/>
        <v>61</v>
      </c>
      <c r="J1592" s="25">
        <f ca="1">IF(I1592=0,0,COUNTIF(I$19:$I1592,C1592*10+1))</f>
        <v>141</v>
      </c>
      <c r="K1592" s="20">
        <f t="shared" ca="1" si="151"/>
        <v>0</v>
      </c>
      <c r="L1592" s="23">
        <f t="shared" ca="1" si="152"/>
        <v>21606</v>
      </c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</row>
    <row r="1593" spans="1:44" x14ac:dyDescent="0.2">
      <c r="A1593" s="14">
        <f>Daten!A1593</f>
        <v>61612</v>
      </c>
      <c r="B1593" s="7" t="str">
        <f>Daten!B1593</f>
        <v xml:space="preserve">Ligist                                            </v>
      </c>
      <c r="C1593" s="14">
        <f t="shared" si="147"/>
        <v>6</v>
      </c>
      <c r="D1593" s="8">
        <f>Daten!E1593</f>
        <v>3223</v>
      </c>
      <c r="E1593" s="9">
        <f>Daten!D1593</f>
        <v>0</v>
      </c>
      <c r="F1593" s="8">
        <f t="shared" si="148"/>
        <v>5195.2835820895525</v>
      </c>
      <c r="H1593" s="25">
        <f t="shared" ca="1" si="149"/>
        <v>28261</v>
      </c>
      <c r="I1593" s="7">
        <f t="shared" ca="1" si="150"/>
        <v>61</v>
      </c>
      <c r="J1593" s="25">
        <f ca="1">IF(I1593=0,0,COUNTIF(I$19:$I1593,C1593*10+1))</f>
        <v>142</v>
      </c>
      <c r="K1593" s="20">
        <f t="shared" ca="1" si="151"/>
        <v>0</v>
      </c>
      <c r="L1593" s="23">
        <f t="shared" ca="1" si="152"/>
        <v>28261</v>
      </c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</row>
    <row r="1594" spans="1:44" x14ac:dyDescent="0.2">
      <c r="A1594" s="14">
        <f>Daten!A1594</f>
        <v>61615</v>
      </c>
      <c r="B1594" s="7" t="str">
        <f>Daten!B1594</f>
        <v xml:space="preserve">Mooskirchen                                       </v>
      </c>
      <c r="C1594" s="14">
        <f t="shared" si="147"/>
        <v>6</v>
      </c>
      <c r="D1594" s="8">
        <f>Daten!E1594</f>
        <v>2210</v>
      </c>
      <c r="E1594" s="9">
        <f>Daten!D1594</f>
        <v>0</v>
      </c>
      <c r="F1594" s="8">
        <f t="shared" si="148"/>
        <v>3562.3880597014927</v>
      </c>
      <c r="H1594" s="25">
        <f t="shared" ca="1" si="149"/>
        <v>19378</v>
      </c>
      <c r="I1594" s="7">
        <f t="shared" ca="1" si="150"/>
        <v>61</v>
      </c>
      <c r="J1594" s="25">
        <f ca="1">IF(I1594=0,0,COUNTIF(I$19:$I1594,C1594*10+1))</f>
        <v>143</v>
      </c>
      <c r="K1594" s="20">
        <f t="shared" ca="1" si="151"/>
        <v>0</v>
      </c>
      <c r="L1594" s="23">
        <f t="shared" ca="1" si="152"/>
        <v>19378</v>
      </c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</row>
    <row r="1595" spans="1:44" x14ac:dyDescent="0.2">
      <c r="A1595" s="14">
        <f>Daten!A1595</f>
        <v>61618</v>
      </c>
      <c r="B1595" s="7" t="str">
        <f>Daten!B1595</f>
        <v xml:space="preserve">Rosental an der Kainach                           </v>
      </c>
      <c r="C1595" s="14">
        <f t="shared" si="147"/>
        <v>6</v>
      </c>
      <c r="D1595" s="8">
        <f>Daten!E1595</f>
        <v>1693</v>
      </c>
      <c r="E1595" s="9">
        <f>Daten!D1595</f>
        <v>0</v>
      </c>
      <c r="F1595" s="8">
        <f t="shared" si="148"/>
        <v>2729.0149253731342</v>
      </c>
      <c r="H1595" s="25">
        <f t="shared" ca="1" si="149"/>
        <v>14845</v>
      </c>
      <c r="I1595" s="7">
        <f t="shared" ca="1" si="150"/>
        <v>61</v>
      </c>
      <c r="J1595" s="25">
        <f ca="1">IF(I1595=0,0,COUNTIF(I$19:$I1595,C1595*10+1))</f>
        <v>144</v>
      </c>
      <c r="K1595" s="20">
        <f t="shared" ca="1" si="151"/>
        <v>0</v>
      </c>
      <c r="L1595" s="23">
        <f t="shared" ca="1" si="152"/>
        <v>14845</v>
      </c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</row>
    <row r="1596" spans="1:44" x14ac:dyDescent="0.2">
      <c r="A1596" s="14">
        <f>Daten!A1596</f>
        <v>61621</v>
      </c>
      <c r="B1596" s="7" t="str">
        <f>Daten!B1596</f>
        <v xml:space="preserve">Sankt Martin am Wöllmißberg                     </v>
      </c>
      <c r="C1596" s="14">
        <f t="shared" si="147"/>
        <v>6</v>
      </c>
      <c r="D1596" s="8">
        <f>Daten!E1596</f>
        <v>788</v>
      </c>
      <c r="E1596" s="9">
        <f>Daten!D1596</f>
        <v>0</v>
      </c>
      <c r="F1596" s="8">
        <f t="shared" si="148"/>
        <v>1270.2089552238806</v>
      </c>
      <c r="H1596" s="25">
        <f t="shared" ca="1" si="149"/>
        <v>6910</v>
      </c>
      <c r="I1596" s="7">
        <f t="shared" ca="1" si="150"/>
        <v>61</v>
      </c>
      <c r="J1596" s="25">
        <f ca="1">IF(I1596=0,0,COUNTIF(I$19:$I1596,C1596*10+1))</f>
        <v>145</v>
      </c>
      <c r="K1596" s="20">
        <f t="shared" ca="1" si="151"/>
        <v>0</v>
      </c>
      <c r="L1596" s="23">
        <f t="shared" ca="1" si="152"/>
        <v>6910</v>
      </c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</row>
    <row r="1597" spans="1:44" x14ac:dyDescent="0.2">
      <c r="A1597" s="14">
        <f>Daten!A1597</f>
        <v>61624</v>
      </c>
      <c r="B1597" s="7" t="str">
        <f>Daten!B1597</f>
        <v xml:space="preserve">Stallhofen                                        </v>
      </c>
      <c r="C1597" s="14">
        <f t="shared" si="147"/>
        <v>6</v>
      </c>
      <c r="D1597" s="8">
        <f>Daten!E1597</f>
        <v>3216</v>
      </c>
      <c r="E1597" s="9">
        <f>Daten!D1597</f>
        <v>0</v>
      </c>
      <c r="F1597" s="8">
        <f t="shared" si="148"/>
        <v>5184</v>
      </c>
      <c r="H1597" s="25">
        <f t="shared" ca="1" si="149"/>
        <v>28199</v>
      </c>
      <c r="I1597" s="7">
        <f t="shared" ca="1" si="150"/>
        <v>61</v>
      </c>
      <c r="J1597" s="25">
        <f ca="1">IF(I1597=0,0,COUNTIF(I$19:$I1597,C1597*10+1))</f>
        <v>146</v>
      </c>
      <c r="K1597" s="20">
        <f t="shared" ca="1" si="151"/>
        <v>0</v>
      </c>
      <c r="L1597" s="23">
        <f t="shared" ca="1" si="152"/>
        <v>28199</v>
      </c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</row>
    <row r="1598" spans="1:44" x14ac:dyDescent="0.2">
      <c r="A1598" s="14">
        <f>Daten!A1598</f>
        <v>61625</v>
      </c>
      <c r="B1598" s="7" t="str">
        <f>Daten!B1598</f>
        <v xml:space="preserve">Voitsberg                                         </v>
      </c>
      <c r="C1598" s="14">
        <f t="shared" si="147"/>
        <v>6</v>
      </c>
      <c r="D1598" s="8">
        <f>Daten!E1598</f>
        <v>9599</v>
      </c>
      <c r="E1598" s="9">
        <f>Daten!D1598</f>
        <v>0</v>
      </c>
      <c r="F1598" s="8">
        <f t="shared" si="148"/>
        <v>15800.825870646766</v>
      </c>
      <c r="H1598" s="25">
        <f t="shared" ca="1" si="149"/>
        <v>85952</v>
      </c>
      <c r="I1598" s="7">
        <f t="shared" ca="1" si="150"/>
        <v>61</v>
      </c>
      <c r="J1598" s="25">
        <f ca="1">IF(I1598=0,0,COUNTIF(I$19:$I1598,C1598*10+1))</f>
        <v>147</v>
      </c>
      <c r="K1598" s="20">
        <f t="shared" ca="1" si="151"/>
        <v>0</v>
      </c>
      <c r="L1598" s="23">
        <f t="shared" ca="1" si="152"/>
        <v>85952</v>
      </c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</row>
    <row r="1599" spans="1:44" x14ac:dyDescent="0.2">
      <c r="A1599" s="14">
        <f>Daten!A1599</f>
        <v>61626</v>
      </c>
      <c r="B1599" s="7" t="str">
        <f>Daten!B1599</f>
        <v xml:space="preserve">Bärnbach                                         </v>
      </c>
      <c r="C1599" s="14">
        <f t="shared" si="147"/>
        <v>6</v>
      </c>
      <c r="D1599" s="8">
        <f>Daten!E1599</f>
        <v>5808</v>
      </c>
      <c r="E1599" s="9">
        <f>Daten!D1599</f>
        <v>0</v>
      </c>
      <c r="F1599" s="8">
        <f t="shared" si="148"/>
        <v>9362.1492537313425</v>
      </c>
      <c r="H1599" s="25">
        <f t="shared" ca="1" si="149"/>
        <v>50927</v>
      </c>
      <c r="I1599" s="7">
        <f t="shared" ca="1" si="150"/>
        <v>61</v>
      </c>
      <c r="J1599" s="25">
        <f ca="1">IF(I1599=0,0,COUNTIF(I$19:$I1599,C1599*10+1))</f>
        <v>148</v>
      </c>
      <c r="K1599" s="20">
        <f t="shared" ca="1" si="151"/>
        <v>0</v>
      </c>
      <c r="L1599" s="23">
        <f t="shared" ca="1" si="152"/>
        <v>50927</v>
      </c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</row>
    <row r="1600" spans="1:44" x14ac:dyDescent="0.2">
      <c r="A1600" s="14">
        <f>Daten!A1600</f>
        <v>61627</v>
      </c>
      <c r="B1600" s="7" t="str">
        <f>Daten!B1600</f>
        <v xml:space="preserve">Edelschrott                                       </v>
      </c>
      <c r="C1600" s="14">
        <f t="shared" si="147"/>
        <v>6</v>
      </c>
      <c r="D1600" s="8">
        <f>Daten!E1600</f>
        <v>1644</v>
      </c>
      <c r="E1600" s="9">
        <f>Daten!D1600</f>
        <v>0</v>
      </c>
      <c r="F1600" s="8">
        <f t="shared" si="148"/>
        <v>2650.0298507462685</v>
      </c>
      <c r="H1600" s="25">
        <f t="shared" ca="1" si="149"/>
        <v>14415</v>
      </c>
      <c r="I1600" s="7">
        <f t="shared" ca="1" si="150"/>
        <v>61</v>
      </c>
      <c r="J1600" s="25">
        <f ca="1">IF(I1600=0,0,COUNTIF(I$19:$I1600,C1600*10+1))</f>
        <v>149</v>
      </c>
      <c r="K1600" s="20">
        <f t="shared" ca="1" si="151"/>
        <v>0</v>
      </c>
      <c r="L1600" s="23">
        <f t="shared" ca="1" si="152"/>
        <v>14415</v>
      </c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</row>
    <row r="1601" spans="1:44" x14ac:dyDescent="0.2">
      <c r="A1601" s="14">
        <f>Daten!A1601</f>
        <v>61628</v>
      </c>
      <c r="B1601" s="7" t="str">
        <f>Daten!B1601</f>
        <v xml:space="preserve">Geistthal-Södingberg                             </v>
      </c>
      <c r="C1601" s="14">
        <f t="shared" si="147"/>
        <v>6</v>
      </c>
      <c r="D1601" s="8">
        <f>Daten!E1601</f>
        <v>1448</v>
      </c>
      <c r="E1601" s="9">
        <f>Daten!D1601</f>
        <v>0</v>
      </c>
      <c r="F1601" s="8">
        <f t="shared" si="148"/>
        <v>2334.0895522388059</v>
      </c>
      <c r="H1601" s="25">
        <f t="shared" ca="1" si="149"/>
        <v>12697</v>
      </c>
      <c r="I1601" s="7">
        <f t="shared" ca="1" si="150"/>
        <v>61</v>
      </c>
      <c r="J1601" s="25">
        <f ca="1">IF(I1601=0,0,COUNTIF(I$19:$I1601,C1601*10+1))</f>
        <v>150</v>
      </c>
      <c r="K1601" s="20">
        <f t="shared" ca="1" si="151"/>
        <v>0</v>
      </c>
      <c r="L1601" s="23">
        <f t="shared" ca="1" si="152"/>
        <v>12697</v>
      </c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</row>
    <row r="1602" spans="1:44" x14ac:dyDescent="0.2">
      <c r="A1602" s="14">
        <f>Daten!A1602</f>
        <v>61629</v>
      </c>
      <c r="B1602" s="7" t="str">
        <f>Daten!B1602</f>
        <v xml:space="preserve">Hirschegg-Pack                                    </v>
      </c>
      <c r="C1602" s="14">
        <f t="shared" si="147"/>
        <v>6</v>
      </c>
      <c r="D1602" s="8">
        <f>Daten!E1602</f>
        <v>1011</v>
      </c>
      <c r="E1602" s="9">
        <f>Daten!D1602</f>
        <v>0</v>
      </c>
      <c r="F1602" s="8">
        <f t="shared" si="148"/>
        <v>1629.6716417910447</v>
      </c>
      <c r="H1602" s="25">
        <f t="shared" ca="1" si="149"/>
        <v>8865</v>
      </c>
      <c r="I1602" s="7">
        <f t="shared" ca="1" si="150"/>
        <v>61</v>
      </c>
      <c r="J1602" s="25">
        <f ca="1">IF(I1602=0,0,COUNTIF(I$19:$I1602,C1602*10+1))</f>
        <v>151</v>
      </c>
      <c r="K1602" s="20">
        <f t="shared" ca="1" si="151"/>
        <v>0</v>
      </c>
      <c r="L1602" s="23">
        <f t="shared" ca="1" si="152"/>
        <v>8865</v>
      </c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</row>
    <row r="1603" spans="1:44" x14ac:dyDescent="0.2">
      <c r="A1603" s="14">
        <f>Daten!A1603</f>
        <v>61630</v>
      </c>
      <c r="B1603" s="7" t="str">
        <f>Daten!B1603</f>
        <v xml:space="preserve">Kainach bei Voitsberg                             </v>
      </c>
      <c r="C1603" s="14">
        <f t="shared" si="147"/>
        <v>6</v>
      </c>
      <c r="D1603" s="8">
        <f>Daten!E1603</f>
        <v>1571</v>
      </c>
      <c r="E1603" s="9">
        <f>Daten!D1603</f>
        <v>0</v>
      </c>
      <c r="F1603" s="8">
        <f t="shared" si="148"/>
        <v>2532.3582089552237</v>
      </c>
      <c r="H1603" s="25">
        <f t="shared" ca="1" si="149"/>
        <v>13775</v>
      </c>
      <c r="I1603" s="7">
        <f t="shared" ca="1" si="150"/>
        <v>61</v>
      </c>
      <c r="J1603" s="25">
        <f ca="1">IF(I1603=0,0,COUNTIF(I$19:$I1603,C1603*10+1))</f>
        <v>152</v>
      </c>
      <c r="K1603" s="20">
        <f t="shared" ca="1" si="151"/>
        <v>0</v>
      </c>
      <c r="L1603" s="23">
        <f t="shared" ca="1" si="152"/>
        <v>13775</v>
      </c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</row>
    <row r="1604" spans="1:44" x14ac:dyDescent="0.2">
      <c r="A1604" s="14">
        <f>Daten!A1604</f>
        <v>61631</v>
      </c>
      <c r="B1604" s="7" t="str">
        <f>Daten!B1604</f>
        <v xml:space="preserve">Köflach                                          </v>
      </c>
      <c r="C1604" s="14">
        <f t="shared" si="147"/>
        <v>6</v>
      </c>
      <c r="D1604" s="8">
        <f>Daten!E1604</f>
        <v>9628</v>
      </c>
      <c r="E1604" s="9">
        <f>Daten!D1604</f>
        <v>0</v>
      </c>
      <c r="F1604" s="8">
        <f t="shared" si="148"/>
        <v>15863.442786069651</v>
      </c>
      <c r="H1604" s="25">
        <f t="shared" ca="1" si="149"/>
        <v>86292</v>
      </c>
      <c r="I1604" s="7">
        <f t="shared" ca="1" si="150"/>
        <v>61</v>
      </c>
      <c r="J1604" s="25">
        <f ca="1">IF(I1604=0,0,COUNTIF(I$19:$I1604,C1604*10+1))</f>
        <v>153</v>
      </c>
      <c r="K1604" s="20">
        <f t="shared" ca="1" si="151"/>
        <v>0</v>
      </c>
      <c r="L1604" s="23">
        <f t="shared" ca="1" si="152"/>
        <v>86292</v>
      </c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</row>
    <row r="1605" spans="1:44" x14ac:dyDescent="0.2">
      <c r="A1605" s="14">
        <f>Daten!A1605</f>
        <v>61632</v>
      </c>
      <c r="B1605" s="7" t="str">
        <f>Daten!B1605</f>
        <v xml:space="preserve">Maria Lankowitz                                   </v>
      </c>
      <c r="C1605" s="14">
        <f t="shared" si="147"/>
        <v>6</v>
      </c>
      <c r="D1605" s="8">
        <f>Daten!E1605</f>
        <v>2701</v>
      </c>
      <c r="E1605" s="9">
        <f>Daten!D1605</f>
        <v>0</v>
      </c>
      <c r="F1605" s="8">
        <f t="shared" si="148"/>
        <v>4353.8507462686566</v>
      </c>
      <c r="H1605" s="25">
        <f t="shared" ca="1" si="149"/>
        <v>23684</v>
      </c>
      <c r="I1605" s="7">
        <f t="shared" ca="1" si="150"/>
        <v>61</v>
      </c>
      <c r="J1605" s="25">
        <f ca="1">IF(I1605=0,0,COUNTIF(I$19:$I1605,C1605*10+1))</f>
        <v>154</v>
      </c>
      <c r="K1605" s="20">
        <f t="shared" ca="1" si="151"/>
        <v>0</v>
      </c>
      <c r="L1605" s="23">
        <f t="shared" ca="1" si="152"/>
        <v>23684</v>
      </c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</row>
    <row r="1606" spans="1:44" x14ac:dyDescent="0.2">
      <c r="A1606" s="14">
        <f>Daten!A1606</f>
        <v>61633</v>
      </c>
      <c r="B1606" s="7" t="str">
        <f>Daten!B1606</f>
        <v xml:space="preserve">Söding-Sankt Johann                              </v>
      </c>
      <c r="C1606" s="14">
        <f t="shared" si="147"/>
        <v>6</v>
      </c>
      <c r="D1606" s="8">
        <f>Daten!E1606</f>
        <v>4288</v>
      </c>
      <c r="E1606" s="9">
        <f>Daten!D1606</f>
        <v>0</v>
      </c>
      <c r="F1606" s="8">
        <f t="shared" si="148"/>
        <v>6912</v>
      </c>
      <c r="H1606" s="25">
        <f t="shared" ca="1" si="149"/>
        <v>37599</v>
      </c>
      <c r="I1606" s="7">
        <f t="shared" ca="1" si="150"/>
        <v>61</v>
      </c>
      <c r="J1606" s="25">
        <f ca="1">IF(I1606=0,0,COUNTIF(I$19:$I1606,C1606*10+1))</f>
        <v>155</v>
      </c>
      <c r="K1606" s="20">
        <f t="shared" ca="1" si="151"/>
        <v>0</v>
      </c>
      <c r="L1606" s="23">
        <f t="shared" ca="1" si="152"/>
        <v>37599</v>
      </c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</row>
    <row r="1607" spans="1:44" x14ac:dyDescent="0.2">
      <c r="A1607" s="14">
        <f>Daten!A1607</f>
        <v>61701</v>
      </c>
      <c r="B1607" s="7" t="str">
        <f>Daten!B1607</f>
        <v xml:space="preserve">Albersdorf-Prebuch                                </v>
      </c>
      <c r="C1607" s="14">
        <f t="shared" si="147"/>
        <v>6</v>
      </c>
      <c r="D1607" s="8">
        <f>Daten!E1607</f>
        <v>2294</v>
      </c>
      <c r="E1607" s="9">
        <f>Daten!D1607</f>
        <v>0</v>
      </c>
      <c r="F1607" s="8">
        <f t="shared" si="148"/>
        <v>3697.7910447761192</v>
      </c>
      <c r="H1607" s="25">
        <f t="shared" ca="1" si="149"/>
        <v>20115</v>
      </c>
      <c r="I1607" s="7">
        <f t="shared" ca="1" si="150"/>
        <v>61</v>
      </c>
      <c r="J1607" s="25">
        <f ca="1">IF(I1607=0,0,COUNTIF(I$19:$I1607,C1607*10+1))</f>
        <v>156</v>
      </c>
      <c r="K1607" s="20">
        <f t="shared" ca="1" si="151"/>
        <v>0</v>
      </c>
      <c r="L1607" s="23">
        <f t="shared" ca="1" si="152"/>
        <v>20115</v>
      </c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</row>
    <row r="1608" spans="1:44" x14ac:dyDescent="0.2">
      <c r="A1608" s="14">
        <f>Daten!A1608</f>
        <v>61708</v>
      </c>
      <c r="B1608" s="7" t="str">
        <f>Daten!B1608</f>
        <v xml:space="preserve">Fischbach                                         </v>
      </c>
      <c r="C1608" s="14">
        <f t="shared" si="147"/>
        <v>6</v>
      </c>
      <c r="D1608" s="8">
        <f>Daten!E1608</f>
        <v>1504</v>
      </c>
      <c r="E1608" s="9">
        <f>Daten!D1608</f>
        <v>0</v>
      </c>
      <c r="F1608" s="8">
        <f t="shared" si="148"/>
        <v>2424.3582089552237</v>
      </c>
      <c r="H1608" s="25">
        <f t="shared" ca="1" si="149"/>
        <v>13188</v>
      </c>
      <c r="I1608" s="7">
        <f t="shared" ca="1" si="150"/>
        <v>61</v>
      </c>
      <c r="J1608" s="25">
        <f ca="1">IF(I1608=0,0,COUNTIF(I$19:$I1608,C1608*10+1))</f>
        <v>157</v>
      </c>
      <c r="K1608" s="20">
        <f t="shared" ca="1" si="151"/>
        <v>0</v>
      </c>
      <c r="L1608" s="23">
        <f t="shared" ca="1" si="152"/>
        <v>13188</v>
      </c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</row>
    <row r="1609" spans="1:44" x14ac:dyDescent="0.2">
      <c r="A1609" s="14">
        <f>Daten!A1609</f>
        <v>61710</v>
      </c>
      <c r="B1609" s="7" t="str">
        <f>Daten!B1609</f>
        <v xml:space="preserve">Floing                                            </v>
      </c>
      <c r="C1609" s="14">
        <f t="shared" si="147"/>
        <v>6</v>
      </c>
      <c r="D1609" s="8">
        <f>Daten!E1609</f>
        <v>1215</v>
      </c>
      <c r="E1609" s="9">
        <f>Daten!D1609</f>
        <v>0</v>
      </c>
      <c r="F1609" s="8">
        <f t="shared" si="148"/>
        <v>1958.5074626865671</v>
      </c>
      <c r="H1609" s="25">
        <f t="shared" ca="1" si="149"/>
        <v>10654</v>
      </c>
      <c r="I1609" s="7">
        <f t="shared" ca="1" si="150"/>
        <v>61</v>
      </c>
      <c r="J1609" s="25">
        <f ca="1">IF(I1609=0,0,COUNTIF(I$19:$I1609,C1609*10+1))</f>
        <v>158</v>
      </c>
      <c r="K1609" s="20">
        <f t="shared" ca="1" si="151"/>
        <v>0</v>
      </c>
      <c r="L1609" s="23">
        <f t="shared" ca="1" si="152"/>
        <v>10654</v>
      </c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</row>
    <row r="1610" spans="1:44" x14ac:dyDescent="0.2">
      <c r="A1610" s="14">
        <f>Daten!A1610</f>
        <v>61711</v>
      </c>
      <c r="B1610" s="7" t="str">
        <f>Daten!B1610</f>
        <v xml:space="preserve">Gasen                                             </v>
      </c>
      <c r="C1610" s="14">
        <f t="shared" si="147"/>
        <v>6</v>
      </c>
      <c r="D1610" s="8">
        <f>Daten!E1610</f>
        <v>856</v>
      </c>
      <c r="E1610" s="9">
        <f>Daten!D1610</f>
        <v>0</v>
      </c>
      <c r="F1610" s="8">
        <f t="shared" si="148"/>
        <v>1379.8208955223881</v>
      </c>
      <c r="H1610" s="25">
        <f t="shared" ca="1" si="149"/>
        <v>7506</v>
      </c>
      <c r="I1610" s="7">
        <f t="shared" ca="1" si="150"/>
        <v>61</v>
      </c>
      <c r="J1610" s="25">
        <f ca="1">IF(I1610=0,0,COUNTIF(I$19:$I1610,C1610*10+1))</f>
        <v>159</v>
      </c>
      <c r="K1610" s="20">
        <f t="shared" ca="1" si="151"/>
        <v>0</v>
      </c>
      <c r="L1610" s="23">
        <f t="shared" ca="1" si="152"/>
        <v>7506</v>
      </c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</row>
    <row r="1611" spans="1:44" x14ac:dyDescent="0.2">
      <c r="A1611" s="14">
        <f>Daten!A1611</f>
        <v>61716</v>
      </c>
      <c r="B1611" s="7" t="str">
        <f>Daten!B1611</f>
        <v xml:space="preserve">Markt Hartmannsdorf                               </v>
      </c>
      <c r="C1611" s="14">
        <f t="shared" si="147"/>
        <v>6</v>
      </c>
      <c r="D1611" s="8">
        <f>Daten!E1611</f>
        <v>2989</v>
      </c>
      <c r="E1611" s="9">
        <f>Daten!D1611</f>
        <v>0</v>
      </c>
      <c r="F1611" s="8">
        <f t="shared" si="148"/>
        <v>4818.0895522388064</v>
      </c>
      <c r="H1611" s="25">
        <f t="shared" ca="1" si="149"/>
        <v>26209</v>
      </c>
      <c r="I1611" s="7">
        <f t="shared" ca="1" si="150"/>
        <v>61</v>
      </c>
      <c r="J1611" s="25">
        <f ca="1">IF(I1611=0,0,COUNTIF(I$19:$I1611,C1611*10+1))</f>
        <v>160</v>
      </c>
      <c r="K1611" s="20">
        <f t="shared" ca="1" si="151"/>
        <v>0</v>
      </c>
      <c r="L1611" s="23">
        <f t="shared" ca="1" si="152"/>
        <v>26209</v>
      </c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</row>
    <row r="1612" spans="1:44" x14ac:dyDescent="0.2">
      <c r="A1612" s="14">
        <f>Daten!A1612</f>
        <v>61719</v>
      </c>
      <c r="B1612" s="7" t="str">
        <f>Daten!B1612</f>
        <v xml:space="preserve">Hofstätten an der Raab                           </v>
      </c>
      <c r="C1612" s="14">
        <f t="shared" si="147"/>
        <v>6</v>
      </c>
      <c r="D1612" s="8">
        <f>Daten!E1612</f>
        <v>2384</v>
      </c>
      <c r="E1612" s="9">
        <f>Daten!D1612</f>
        <v>0</v>
      </c>
      <c r="F1612" s="8">
        <f t="shared" si="148"/>
        <v>3842.8656716417909</v>
      </c>
      <c r="H1612" s="25">
        <f t="shared" ca="1" si="149"/>
        <v>20904</v>
      </c>
      <c r="I1612" s="7">
        <f t="shared" ca="1" si="150"/>
        <v>61</v>
      </c>
      <c r="J1612" s="25">
        <f ca="1">IF(I1612=0,0,COUNTIF(I$19:$I1612,C1612*10+1))</f>
        <v>161</v>
      </c>
      <c r="K1612" s="20">
        <f t="shared" ca="1" si="151"/>
        <v>0</v>
      </c>
      <c r="L1612" s="23">
        <f t="shared" ca="1" si="152"/>
        <v>20904</v>
      </c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</row>
    <row r="1613" spans="1:44" x14ac:dyDescent="0.2">
      <c r="A1613" s="14">
        <f>Daten!A1613</f>
        <v>61727</v>
      </c>
      <c r="B1613" s="7" t="str">
        <f>Daten!B1613</f>
        <v xml:space="preserve">Ludersdorf-Wilfersdorf                            </v>
      </c>
      <c r="C1613" s="14">
        <f t="shared" si="147"/>
        <v>6</v>
      </c>
      <c r="D1613" s="8">
        <f>Daten!E1613</f>
        <v>2558</v>
      </c>
      <c r="E1613" s="9">
        <f>Daten!D1613</f>
        <v>0</v>
      </c>
      <c r="F1613" s="8">
        <f t="shared" si="148"/>
        <v>4123.3432835820895</v>
      </c>
      <c r="H1613" s="25">
        <f t="shared" ca="1" si="149"/>
        <v>22430</v>
      </c>
      <c r="I1613" s="7">
        <f t="shared" ca="1" si="150"/>
        <v>61</v>
      </c>
      <c r="J1613" s="25">
        <f ca="1">IF(I1613=0,0,COUNTIF(I$19:$I1613,C1613*10+1))</f>
        <v>162</v>
      </c>
      <c r="K1613" s="20">
        <f t="shared" ca="1" si="151"/>
        <v>0</v>
      </c>
      <c r="L1613" s="23">
        <f t="shared" ca="1" si="152"/>
        <v>22430</v>
      </c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</row>
    <row r="1614" spans="1:44" x14ac:dyDescent="0.2">
      <c r="A1614" s="14">
        <f>Daten!A1614</f>
        <v>61728</v>
      </c>
      <c r="B1614" s="7" t="str">
        <f>Daten!B1614</f>
        <v xml:space="preserve">Miesenbach bei Birkfeld                           </v>
      </c>
      <c r="C1614" s="14">
        <f t="shared" si="147"/>
        <v>6</v>
      </c>
      <c r="D1614" s="8">
        <f>Daten!E1614</f>
        <v>658</v>
      </c>
      <c r="E1614" s="9">
        <f>Daten!D1614</f>
        <v>0</v>
      </c>
      <c r="F1614" s="8">
        <f t="shared" si="148"/>
        <v>1060.6567164179105</v>
      </c>
      <c r="H1614" s="25">
        <f t="shared" ca="1" si="149"/>
        <v>5770</v>
      </c>
      <c r="I1614" s="7">
        <f t="shared" ca="1" si="150"/>
        <v>61</v>
      </c>
      <c r="J1614" s="25">
        <f ca="1">IF(I1614=0,0,COUNTIF(I$19:$I1614,C1614*10+1))</f>
        <v>163</v>
      </c>
      <c r="K1614" s="20">
        <f t="shared" ca="1" si="151"/>
        <v>0</v>
      </c>
      <c r="L1614" s="23">
        <f t="shared" ca="1" si="152"/>
        <v>5770</v>
      </c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</row>
    <row r="1615" spans="1:44" x14ac:dyDescent="0.2">
      <c r="A1615" s="14">
        <f>Daten!A1615</f>
        <v>61729</v>
      </c>
      <c r="B1615" s="7" t="str">
        <f>Daten!B1615</f>
        <v xml:space="preserve">Mitterdorf an der Raab                            </v>
      </c>
      <c r="C1615" s="14">
        <f t="shared" si="147"/>
        <v>6</v>
      </c>
      <c r="D1615" s="8">
        <f>Daten!E1615</f>
        <v>2141</v>
      </c>
      <c r="E1615" s="9">
        <f>Daten!D1615</f>
        <v>0</v>
      </c>
      <c r="F1615" s="8">
        <f t="shared" si="148"/>
        <v>3451.1641791044776</v>
      </c>
      <c r="H1615" s="25">
        <f t="shared" ca="1" si="149"/>
        <v>18773</v>
      </c>
      <c r="I1615" s="7">
        <f t="shared" ca="1" si="150"/>
        <v>61</v>
      </c>
      <c r="J1615" s="25">
        <f ca="1">IF(I1615=0,0,COUNTIF(I$19:$I1615,C1615*10+1))</f>
        <v>164</v>
      </c>
      <c r="K1615" s="20">
        <f t="shared" ca="1" si="151"/>
        <v>0</v>
      </c>
      <c r="L1615" s="23">
        <f t="shared" ca="1" si="152"/>
        <v>18773</v>
      </c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</row>
    <row r="1616" spans="1:44" x14ac:dyDescent="0.2">
      <c r="A1616" s="14">
        <f>Daten!A1616</f>
        <v>61730</v>
      </c>
      <c r="B1616" s="7" t="str">
        <f>Daten!B1616</f>
        <v xml:space="preserve">Mortantsch                                        </v>
      </c>
      <c r="C1616" s="14">
        <f t="shared" si="147"/>
        <v>6</v>
      </c>
      <c r="D1616" s="8">
        <f>Daten!E1616</f>
        <v>2273</v>
      </c>
      <c r="E1616" s="9">
        <f>Daten!D1616</f>
        <v>0</v>
      </c>
      <c r="F1616" s="8">
        <f t="shared" si="148"/>
        <v>3663.9402985074626</v>
      </c>
      <c r="H1616" s="25">
        <f t="shared" ca="1" si="149"/>
        <v>19931</v>
      </c>
      <c r="I1616" s="7">
        <f t="shared" ca="1" si="150"/>
        <v>61</v>
      </c>
      <c r="J1616" s="25">
        <f ca="1">IF(I1616=0,0,COUNTIF(I$19:$I1616,C1616*10+1))</f>
        <v>165</v>
      </c>
      <c r="K1616" s="20">
        <f t="shared" ca="1" si="151"/>
        <v>0</v>
      </c>
      <c r="L1616" s="23">
        <f t="shared" ca="1" si="152"/>
        <v>19931</v>
      </c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</row>
    <row r="1617" spans="1:44" x14ac:dyDescent="0.2">
      <c r="A1617" s="14">
        <f>Daten!A1617</f>
        <v>61731</v>
      </c>
      <c r="B1617" s="7" t="str">
        <f>Daten!B1617</f>
        <v xml:space="preserve">Naas                                              </v>
      </c>
      <c r="C1617" s="14">
        <f t="shared" si="147"/>
        <v>6</v>
      </c>
      <c r="D1617" s="8">
        <f>Daten!E1617</f>
        <v>1338</v>
      </c>
      <c r="E1617" s="9">
        <f>Daten!D1617</f>
        <v>0</v>
      </c>
      <c r="F1617" s="8">
        <f t="shared" si="148"/>
        <v>2156.7761194029849</v>
      </c>
      <c r="H1617" s="25">
        <f t="shared" ca="1" si="149"/>
        <v>11732</v>
      </c>
      <c r="I1617" s="7">
        <f t="shared" ca="1" si="150"/>
        <v>61</v>
      </c>
      <c r="J1617" s="25">
        <f ca="1">IF(I1617=0,0,COUNTIF(I$19:$I1617,C1617*10+1))</f>
        <v>166</v>
      </c>
      <c r="K1617" s="20">
        <f t="shared" ca="1" si="151"/>
        <v>0</v>
      </c>
      <c r="L1617" s="23">
        <f t="shared" ca="1" si="152"/>
        <v>11732</v>
      </c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</row>
    <row r="1618" spans="1:44" x14ac:dyDescent="0.2">
      <c r="A1618" s="14">
        <f>Daten!A1618</f>
        <v>61740</v>
      </c>
      <c r="B1618" s="7" t="str">
        <f>Daten!B1618</f>
        <v xml:space="preserve">Puch bei Weiz                                     </v>
      </c>
      <c r="C1618" s="14">
        <f t="shared" si="147"/>
        <v>6</v>
      </c>
      <c r="D1618" s="8">
        <f>Daten!E1618</f>
        <v>2043</v>
      </c>
      <c r="E1618" s="9">
        <f>Daten!D1618</f>
        <v>0</v>
      </c>
      <c r="F1618" s="8">
        <f t="shared" si="148"/>
        <v>3293.1940298507461</v>
      </c>
      <c r="H1618" s="25">
        <f t="shared" ca="1" si="149"/>
        <v>17914</v>
      </c>
      <c r="I1618" s="7">
        <f t="shared" ca="1" si="150"/>
        <v>61</v>
      </c>
      <c r="J1618" s="25">
        <f ca="1">IF(I1618=0,0,COUNTIF(I$19:$I1618,C1618*10+1))</f>
        <v>167</v>
      </c>
      <c r="K1618" s="20">
        <f t="shared" ca="1" si="151"/>
        <v>0</v>
      </c>
      <c r="L1618" s="23">
        <f t="shared" ca="1" si="152"/>
        <v>17914</v>
      </c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</row>
    <row r="1619" spans="1:44" x14ac:dyDescent="0.2">
      <c r="A1619" s="14">
        <f>Daten!A1619</f>
        <v>61741</v>
      </c>
      <c r="B1619" s="7" t="str">
        <f>Daten!B1619</f>
        <v xml:space="preserve">Ratten                                            </v>
      </c>
      <c r="C1619" s="14">
        <f t="shared" ref="C1619:C1682" si="153">INT(A1619/10000)</f>
        <v>6</v>
      </c>
      <c r="D1619" s="8">
        <f>Daten!E1619</f>
        <v>1083</v>
      </c>
      <c r="E1619" s="9">
        <f>Daten!D1619</f>
        <v>0</v>
      </c>
      <c r="F1619" s="8">
        <f t="shared" ref="F1619:F1682" si="154">IF(AND(E1619=1,D1619&lt;=20000),D1619*2,IF(D1619&lt;=10000,D1619*(1+41/67),IF(D1619&lt;=20000,D1619*(1+2/3),IF(D1619&lt;=50000,D1619*(2),D1619*(2+1/3))))+IF(AND(D1619&gt;9000,D1619&lt;=10000),(D1619-9000)*(110/201),0)+IF(AND(D1619&gt;18000,D1619&lt;=20000),(D1619-18000)*(3+1/3),0)+IF(AND(D1619&gt;45000,D1619&lt;=50000),(D1619-45000)*(3+1/3),0))</f>
        <v>1745.7313432835822</v>
      </c>
      <c r="H1619" s="25">
        <f t="shared" ref="H1619:H1682" ca="1" si="155">ROUND(OFFSET($G$6,C1619,0)/OFFSET($F$6,C1619,0)*F1619,0)</f>
        <v>9496</v>
      </c>
      <c r="I1619" s="7">
        <f t="shared" ref="I1619:I1682" ca="1" si="156">IF(H1619&gt;0,C1619*10+1,0)</f>
        <v>61</v>
      </c>
      <c r="J1619" s="25">
        <f ca="1">IF(I1619=0,0,COUNTIF(I$19:$I1619,C1619*10+1))</f>
        <v>168</v>
      </c>
      <c r="K1619" s="20">
        <f t="shared" ref="K1619:K1682" ca="1" si="157">IF(J1619=1,OFFSET($G$6,C1619,0)-OFFSET($H$6,C1619,0),0)</f>
        <v>0</v>
      </c>
      <c r="L1619" s="23">
        <f t="shared" ref="L1619:L1682" ca="1" si="158">H1619+K1619</f>
        <v>9496</v>
      </c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</row>
    <row r="1620" spans="1:44" x14ac:dyDescent="0.2">
      <c r="A1620" s="14">
        <f>Daten!A1620</f>
        <v>61743</v>
      </c>
      <c r="B1620" s="7" t="str">
        <f>Daten!B1620</f>
        <v xml:space="preserve">Rettenegg                                         </v>
      </c>
      <c r="C1620" s="14">
        <f t="shared" si="153"/>
        <v>6</v>
      </c>
      <c r="D1620" s="8">
        <f>Daten!E1620</f>
        <v>702</v>
      </c>
      <c r="E1620" s="9">
        <f>Daten!D1620</f>
        <v>0</v>
      </c>
      <c r="F1620" s="8">
        <f t="shared" si="154"/>
        <v>1131.5820895522388</v>
      </c>
      <c r="H1620" s="25">
        <f t="shared" ca="1" si="155"/>
        <v>6155</v>
      </c>
      <c r="I1620" s="7">
        <f t="shared" ca="1" si="156"/>
        <v>61</v>
      </c>
      <c r="J1620" s="25">
        <f ca="1">IF(I1620=0,0,COUNTIF(I$19:$I1620,C1620*10+1))</f>
        <v>169</v>
      </c>
      <c r="K1620" s="20">
        <f t="shared" ca="1" si="157"/>
        <v>0</v>
      </c>
      <c r="L1620" s="23">
        <f t="shared" ca="1" si="158"/>
        <v>6155</v>
      </c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</row>
    <row r="1621" spans="1:44" x14ac:dyDescent="0.2">
      <c r="A1621" s="14">
        <f>Daten!A1621</f>
        <v>61744</v>
      </c>
      <c r="B1621" s="7" t="str">
        <f>Daten!B1621</f>
        <v xml:space="preserve">St. Kathrein am Hauenstein                        </v>
      </c>
      <c r="C1621" s="14">
        <f t="shared" si="153"/>
        <v>6</v>
      </c>
      <c r="D1621" s="8">
        <f>Daten!E1621</f>
        <v>601</v>
      </c>
      <c r="E1621" s="9">
        <f>Daten!D1621</f>
        <v>0</v>
      </c>
      <c r="F1621" s="8">
        <f t="shared" si="154"/>
        <v>968.77611940298505</v>
      </c>
      <c r="H1621" s="25">
        <f t="shared" ca="1" si="155"/>
        <v>5270</v>
      </c>
      <c r="I1621" s="7">
        <f t="shared" ca="1" si="156"/>
        <v>61</v>
      </c>
      <c r="J1621" s="25">
        <f ca="1">IF(I1621=0,0,COUNTIF(I$19:$I1621,C1621*10+1))</f>
        <v>170</v>
      </c>
      <c r="K1621" s="20">
        <f t="shared" ca="1" si="157"/>
        <v>0</v>
      </c>
      <c r="L1621" s="23">
        <f t="shared" ca="1" si="158"/>
        <v>5270</v>
      </c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</row>
    <row r="1622" spans="1:44" x14ac:dyDescent="0.2">
      <c r="A1622" s="14">
        <f>Daten!A1622</f>
        <v>61745</v>
      </c>
      <c r="B1622" s="7" t="str">
        <f>Daten!B1622</f>
        <v xml:space="preserve">Sankt Kathrein am Offenegg                        </v>
      </c>
      <c r="C1622" s="14">
        <f t="shared" si="153"/>
        <v>6</v>
      </c>
      <c r="D1622" s="8">
        <f>Daten!E1622</f>
        <v>1067</v>
      </c>
      <c r="E1622" s="9">
        <f>Daten!D1622</f>
        <v>0</v>
      </c>
      <c r="F1622" s="8">
        <f t="shared" si="154"/>
        <v>1719.9402985074628</v>
      </c>
      <c r="H1622" s="25">
        <f t="shared" ca="1" si="155"/>
        <v>9356</v>
      </c>
      <c r="I1622" s="7">
        <f t="shared" ca="1" si="156"/>
        <v>61</v>
      </c>
      <c r="J1622" s="25">
        <f ca="1">IF(I1622=0,0,COUNTIF(I$19:$I1622,C1622*10+1))</f>
        <v>171</v>
      </c>
      <c r="K1622" s="20">
        <f t="shared" ca="1" si="157"/>
        <v>0</v>
      </c>
      <c r="L1622" s="23">
        <f t="shared" ca="1" si="158"/>
        <v>9356</v>
      </c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</row>
    <row r="1623" spans="1:44" x14ac:dyDescent="0.2">
      <c r="A1623" s="14">
        <f>Daten!A1623</f>
        <v>61746</v>
      </c>
      <c r="B1623" s="7" t="str">
        <f>Daten!B1623</f>
        <v xml:space="preserve">St. Margarethen an der Raab                       </v>
      </c>
      <c r="C1623" s="14">
        <f t="shared" si="153"/>
        <v>6</v>
      </c>
      <c r="D1623" s="8">
        <f>Daten!E1623</f>
        <v>4209</v>
      </c>
      <c r="E1623" s="9">
        <f>Daten!D1623</f>
        <v>0</v>
      </c>
      <c r="F1623" s="8">
        <f t="shared" si="154"/>
        <v>6784.6567164179105</v>
      </c>
      <c r="H1623" s="25">
        <f t="shared" ca="1" si="155"/>
        <v>36906</v>
      </c>
      <c r="I1623" s="7">
        <f t="shared" ca="1" si="156"/>
        <v>61</v>
      </c>
      <c r="J1623" s="25">
        <f ca="1">IF(I1623=0,0,COUNTIF(I$19:$I1623,C1623*10+1))</f>
        <v>172</v>
      </c>
      <c r="K1623" s="20">
        <f t="shared" ca="1" si="157"/>
        <v>0</v>
      </c>
      <c r="L1623" s="23">
        <f t="shared" ca="1" si="158"/>
        <v>36906</v>
      </c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</row>
    <row r="1624" spans="1:44" x14ac:dyDescent="0.2">
      <c r="A1624" s="14">
        <f>Daten!A1624</f>
        <v>61748</v>
      </c>
      <c r="B1624" s="7" t="str">
        <f>Daten!B1624</f>
        <v xml:space="preserve">Sinabelkirchen                                    </v>
      </c>
      <c r="C1624" s="14">
        <f t="shared" si="153"/>
        <v>6</v>
      </c>
      <c r="D1624" s="8">
        <f>Daten!E1624</f>
        <v>4492</v>
      </c>
      <c r="E1624" s="9">
        <f>Daten!D1624</f>
        <v>0</v>
      </c>
      <c r="F1624" s="8">
        <f t="shared" si="154"/>
        <v>7240.8358208955224</v>
      </c>
      <c r="H1624" s="25">
        <f t="shared" ca="1" si="155"/>
        <v>39388</v>
      </c>
      <c r="I1624" s="7">
        <f t="shared" ca="1" si="156"/>
        <v>61</v>
      </c>
      <c r="J1624" s="25">
        <f ca="1">IF(I1624=0,0,COUNTIF(I$19:$I1624,C1624*10+1))</f>
        <v>173</v>
      </c>
      <c r="K1624" s="20">
        <f t="shared" ca="1" si="157"/>
        <v>0</v>
      </c>
      <c r="L1624" s="23">
        <f t="shared" ca="1" si="158"/>
        <v>39388</v>
      </c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</row>
    <row r="1625" spans="1:44" x14ac:dyDescent="0.2">
      <c r="A1625" s="14">
        <f>Daten!A1625</f>
        <v>61750</v>
      </c>
      <c r="B1625" s="7" t="str">
        <f>Daten!B1625</f>
        <v xml:space="preserve">Strallegg                                         </v>
      </c>
      <c r="C1625" s="14">
        <f t="shared" si="153"/>
        <v>6</v>
      </c>
      <c r="D1625" s="8">
        <f>Daten!E1625</f>
        <v>1907</v>
      </c>
      <c r="E1625" s="9">
        <f>Daten!D1625</f>
        <v>0</v>
      </c>
      <c r="F1625" s="8">
        <f t="shared" si="154"/>
        <v>3073.9701492537315</v>
      </c>
      <c r="H1625" s="25">
        <f t="shared" ca="1" si="155"/>
        <v>16721</v>
      </c>
      <c r="I1625" s="7">
        <f t="shared" ca="1" si="156"/>
        <v>61</v>
      </c>
      <c r="J1625" s="25">
        <f ca="1">IF(I1625=0,0,COUNTIF(I$19:$I1625,C1625*10+1))</f>
        <v>174</v>
      </c>
      <c r="K1625" s="20">
        <f t="shared" ca="1" si="157"/>
        <v>0</v>
      </c>
      <c r="L1625" s="23">
        <f t="shared" ca="1" si="158"/>
        <v>16721</v>
      </c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</row>
    <row r="1626" spans="1:44" x14ac:dyDescent="0.2">
      <c r="A1626" s="14">
        <f>Daten!A1626</f>
        <v>61751</v>
      </c>
      <c r="B1626" s="7" t="str">
        <f>Daten!B1626</f>
        <v xml:space="preserve">Thannhausen                                       </v>
      </c>
      <c r="C1626" s="14">
        <f t="shared" si="153"/>
        <v>6</v>
      </c>
      <c r="D1626" s="8">
        <f>Daten!E1626</f>
        <v>2470</v>
      </c>
      <c r="E1626" s="9">
        <f>Daten!D1626</f>
        <v>0</v>
      </c>
      <c r="F1626" s="8">
        <f t="shared" si="154"/>
        <v>3981.4925373134329</v>
      </c>
      <c r="H1626" s="25">
        <f t="shared" ca="1" si="155"/>
        <v>21658</v>
      </c>
      <c r="I1626" s="7">
        <f t="shared" ca="1" si="156"/>
        <v>61</v>
      </c>
      <c r="J1626" s="25">
        <f ca="1">IF(I1626=0,0,COUNTIF(I$19:$I1626,C1626*10+1))</f>
        <v>175</v>
      </c>
      <c r="K1626" s="20">
        <f t="shared" ca="1" si="157"/>
        <v>0</v>
      </c>
      <c r="L1626" s="23">
        <f t="shared" ca="1" si="158"/>
        <v>21658</v>
      </c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</row>
    <row r="1627" spans="1:44" x14ac:dyDescent="0.2">
      <c r="A1627" s="14">
        <f>Daten!A1627</f>
        <v>61756</v>
      </c>
      <c r="B1627" s="7" t="str">
        <f>Daten!B1627</f>
        <v xml:space="preserve">Anger                                             </v>
      </c>
      <c r="C1627" s="14">
        <f t="shared" si="153"/>
        <v>6</v>
      </c>
      <c r="D1627" s="8">
        <f>Daten!E1627</f>
        <v>4007</v>
      </c>
      <c r="E1627" s="9">
        <f>Daten!D1627</f>
        <v>0</v>
      </c>
      <c r="F1627" s="8">
        <f t="shared" si="154"/>
        <v>6459.0447761194027</v>
      </c>
      <c r="H1627" s="25">
        <f t="shared" ca="1" si="155"/>
        <v>35135</v>
      </c>
      <c r="I1627" s="7">
        <f t="shared" ca="1" si="156"/>
        <v>61</v>
      </c>
      <c r="J1627" s="25">
        <f ca="1">IF(I1627=0,0,COUNTIF(I$19:$I1627,C1627*10+1))</f>
        <v>176</v>
      </c>
      <c r="K1627" s="20">
        <f t="shared" ca="1" si="157"/>
        <v>0</v>
      </c>
      <c r="L1627" s="23">
        <f t="shared" ca="1" si="158"/>
        <v>35135</v>
      </c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</row>
    <row r="1628" spans="1:44" x14ac:dyDescent="0.2">
      <c r="A1628" s="14">
        <f>Daten!A1628</f>
        <v>61757</v>
      </c>
      <c r="B1628" s="7" t="str">
        <f>Daten!B1628</f>
        <v xml:space="preserve">Birkfeld                                          </v>
      </c>
      <c r="C1628" s="14">
        <f t="shared" si="153"/>
        <v>6</v>
      </c>
      <c r="D1628" s="8">
        <f>Daten!E1628</f>
        <v>4979</v>
      </c>
      <c r="E1628" s="9">
        <f>Daten!D1628</f>
        <v>0</v>
      </c>
      <c r="F1628" s="8">
        <f t="shared" si="154"/>
        <v>8025.8507462686566</v>
      </c>
      <c r="H1628" s="25">
        <f t="shared" ca="1" si="155"/>
        <v>43658</v>
      </c>
      <c r="I1628" s="7">
        <f t="shared" ca="1" si="156"/>
        <v>61</v>
      </c>
      <c r="J1628" s="25">
        <f ca="1">IF(I1628=0,0,COUNTIF(I$19:$I1628,C1628*10+1))</f>
        <v>177</v>
      </c>
      <c r="K1628" s="20">
        <f t="shared" ca="1" si="157"/>
        <v>0</v>
      </c>
      <c r="L1628" s="23">
        <f t="shared" ca="1" si="158"/>
        <v>43658</v>
      </c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</row>
    <row r="1629" spans="1:44" x14ac:dyDescent="0.2">
      <c r="A1629" s="14">
        <f>Daten!A1629</f>
        <v>61758</v>
      </c>
      <c r="B1629" s="7" t="str">
        <f>Daten!B1629</f>
        <v xml:space="preserve">Fladnitz an der Teichalm                          </v>
      </c>
      <c r="C1629" s="14">
        <f t="shared" si="153"/>
        <v>6</v>
      </c>
      <c r="D1629" s="8">
        <f>Daten!E1629</f>
        <v>1799</v>
      </c>
      <c r="E1629" s="9">
        <f>Daten!D1629</f>
        <v>0</v>
      </c>
      <c r="F1629" s="8">
        <f t="shared" si="154"/>
        <v>2899.8805970149256</v>
      </c>
      <c r="H1629" s="25">
        <f t="shared" ca="1" si="155"/>
        <v>15774</v>
      </c>
      <c r="I1629" s="7">
        <f t="shared" ca="1" si="156"/>
        <v>61</v>
      </c>
      <c r="J1629" s="25">
        <f ca="1">IF(I1629=0,0,COUNTIF(I$19:$I1629,C1629*10+1))</f>
        <v>178</v>
      </c>
      <c r="K1629" s="20">
        <f t="shared" ca="1" si="157"/>
        <v>0</v>
      </c>
      <c r="L1629" s="23">
        <f t="shared" ca="1" si="158"/>
        <v>15774</v>
      </c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</row>
    <row r="1630" spans="1:44" x14ac:dyDescent="0.2">
      <c r="A1630" s="14">
        <f>Daten!A1630</f>
        <v>61759</v>
      </c>
      <c r="B1630" s="7" t="str">
        <f>Daten!B1630</f>
        <v xml:space="preserve">Gersdorf an der Feistritz                         </v>
      </c>
      <c r="C1630" s="14">
        <f t="shared" si="153"/>
        <v>6</v>
      </c>
      <c r="D1630" s="8">
        <f>Daten!E1630</f>
        <v>1762</v>
      </c>
      <c r="E1630" s="9">
        <f>Daten!D1630</f>
        <v>0</v>
      </c>
      <c r="F1630" s="8">
        <f t="shared" si="154"/>
        <v>2840.2388059701493</v>
      </c>
      <c r="H1630" s="25">
        <f t="shared" ca="1" si="155"/>
        <v>15450</v>
      </c>
      <c r="I1630" s="7">
        <f t="shared" ca="1" si="156"/>
        <v>61</v>
      </c>
      <c r="J1630" s="25">
        <f ca="1">IF(I1630=0,0,COUNTIF(I$19:$I1630,C1630*10+1))</f>
        <v>179</v>
      </c>
      <c r="K1630" s="20">
        <f t="shared" ca="1" si="157"/>
        <v>0</v>
      </c>
      <c r="L1630" s="23">
        <f t="shared" ca="1" si="158"/>
        <v>15450</v>
      </c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</row>
    <row r="1631" spans="1:44" x14ac:dyDescent="0.2">
      <c r="A1631" s="14">
        <f>Daten!A1631</f>
        <v>61760</v>
      </c>
      <c r="B1631" s="7" t="str">
        <f>Daten!B1631</f>
        <v xml:space="preserve">Gleisdorf                                         </v>
      </c>
      <c r="C1631" s="14">
        <f t="shared" si="153"/>
        <v>6</v>
      </c>
      <c r="D1631" s="8">
        <f>Daten!E1631</f>
        <v>11474</v>
      </c>
      <c r="E1631" s="9">
        <f>Daten!D1631</f>
        <v>0</v>
      </c>
      <c r="F1631" s="8">
        <f t="shared" si="154"/>
        <v>19123.333333333332</v>
      </c>
      <c r="H1631" s="25">
        <f t="shared" ca="1" si="155"/>
        <v>104025</v>
      </c>
      <c r="I1631" s="7">
        <f t="shared" ca="1" si="156"/>
        <v>61</v>
      </c>
      <c r="J1631" s="25">
        <f ca="1">IF(I1631=0,0,COUNTIF(I$19:$I1631,C1631*10+1))</f>
        <v>180</v>
      </c>
      <c r="K1631" s="20">
        <f t="shared" ca="1" si="157"/>
        <v>0</v>
      </c>
      <c r="L1631" s="23">
        <f t="shared" ca="1" si="158"/>
        <v>104025</v>
      </c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</row>
    <row r="1632" spans="1:44" x14ac:dyDescent="0.2">
      <c r="A1632" s="14">
        <f>Daten!A1632</f>
        <v>61761</v>
      </c>
      <c r="B1632" s="7" t="str">
        <f>Daten!B1632</f>
        <v xml:space="preserve">Gutenberg                                         </v>
      </c>
      <c r="C1632" s="14">
        <f t="shared" si="153"/>
        <v>6</v>
      </c>
      <c r="D1632" s="8">
        <f>Daten!E1632</f>
        <v>1656</v>
      </c>
      <c r="E1632" s="9">
        <f>Daten!D1632</f>
        <v>0</v>
      </c>
      <c r="F1632" s="8">
        <f t="shared" si="154"/>
        <v>2669.373134328358</v>
      </c>
      <c r="H1632" s="25">
        <f t="shared" ca="1" si="155"/>
        <v>14521</v>
      </c>
      <c r="I1632" s="7">
        <f t="shared" ca="1" si="156"/>
        <v>61</v>
      </c>
      <c r="J1632" s="25">
        <f ca="1">IF(I1632=0,0,COUNTIF(I$19:$I1632,C1632*10+1))</f>
        <v>181</v>
      </c>
      <c r="K1632" s="20">
        <f t="shared" ca="1" si="157"/>
        <v>0</v>
      </c>
      <c r="L1632" s="23">
        <f t="shared" ca="1" si="158"/>
        <v>14521</v>
      </c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</row>
    <row r="1633" spans="1:44" x14ac:dyDescent="0.2">
      <c r="A1633" s="14">
        <f>Daten!A1633</f>
        <v>61762</v>
      </c>
      <c r="B1633" s="7" t="str">
        <f>Daten!B1633</f>
        <v xml:space="preserve">Ilztal                                            </v>
      </c>
      <c r="C1633" s="14">
        <f t="shared" si="153"/>
        <v>6</v>
      </c>
      <c r="D1633" s="8">
        <f>Daten!E1633</f>
        <v>2189</v>
      </c>
      <c r="E1633" s="9">
        <f>Daten!D1633</f>
        <v>0</v>
      </c>
      <c r="F1633" s="8">
        <f t="shared" si="154"/>
        <v>3528.5373134328356</v>
      </c>
      <c r="H1633" s="25">
        <f t="shared" ca="1" si="155"/>
        <v>19194</v>
      </c>
      <c r="I1633" s="7">
        <f t="shared" ca="1" si="156"/>
        <v>61</v>
      </c>
      <c r="J1633" s="25">
        <f ca="1">IF(I1633=0,0,COUNTIF(I$19:$I1633,C1633*10+1))</f>
        <v>182</v>
      </c>
      <c r="K1633" s="20">
        <f t="shared" ca="1" si="157"/>
        <v>0</v>
      </c>
      <c r="L1633" s="23">
        <f t="shared" ca="1" si="158"/>
        <v>19194</v>
      </c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</row>
    <row r="1634" spans="1:44" x14ac:dyDescent="0.2">
      <c r="A1634" s="14">
        <f>Daten!A1634</f>
        <v>61763</v>
      </c>
      <c r="B1634" s="7" t="str">
        <f>Daten!B1634</f>
        <v xml:space="preserve">Passail                                           </v>
      </c>
      <c r="C1634" s="14">
        <f t="shared" si="153"/>
        <v>6</v>
      </c>
      <c r="D1634" s="8">
        <f>Daten!E1634</f>
        <v>4393</v>
      </c>
      <c r="E1634" s="9">
        <f>Daten!D1634</f>
        <v>0</v>
      </c>
      <c r="F1634" s="8">
        <f t="shared" si="154"/>
        <v>7081.2537313432831</v>
      </c>
      <c r="H1634" s="25">
        <f t="shared" ca="1" si="155"/>
        <v>38520</v>
      </c>
      <c r="I1634" s="7">
        <f t="shared" ca="1" si="156"/>
        <v>61</v>
      </c>
      <c r="J1634" s="25">
        <f ca="1">IF(I1634=0,0,COUNTIF(I$19:$I1634,C1634*10+1))</f>
        <v>183</v>
      </c>
      <c r="K1634" s="20">
        <f t="shared" ca="1" si="157"/>
        <v>0</v>
      </c>
      <c r="L1634" s="23">
        <f t="shared" ca="1" si="158"/>
        <v>38520</v>
      </c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</row>
    <row r="1635" spans="1:44" x14ac:dyDescent="0.2">
      <c r="A1635" s="14">
        <f>Daten!A1635</f>
        <v>61764</v>
      </c>
      <c r="B1635" s="7" t="str">
        <f>Daten!B1635</f>
        <v xml:space="preserve">Pischelsdorf am Kulm                              </v>
      </c>
      <c r="C1635" s="14">
        <f t="shared" si="153"/>
        <v>6</v>
      </c>
      <c r="D1635" s="8">
        <f>Daten!E1635</f>
        <v>3832</v>
      </c>
      <c r="E1635" s="9">
        <f>Daten!D1635</f>
        <v>0</v>
      </c>
      <c r="F1635" s="8">
        <f t="shared" si="154"/>
        <v>6176.9552238805973</v>
      </c>
      <c r="H1635" s="25">
        <f t="shared" ca="1" si="155"/>
        <v>33601</v>
      </c>
      <c r="I1635" s="7">
        <f t="shared" ca="1" si="156"/>
        <v>61</v>
      </c>
      <c r="J1635" s="25">
        <f ca="1">IF(I1635=0,0,COUNTIF(I$19:$I1635,C1635*10+1))</f>
        <v>184</v>
      </c>
      <c r="K1635" s="20">
        <f t="shared" ca="1" si="157"/>
        <v>0</v>
      </c>
      <c r="L1635" s="23">
        <f t="shared" ca="1" si="158"/>
        <v>33601</v>
      </c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</row>
    <row r="1636" spans="1:44" x14ac:dyDescent="0.2">
      <c r="A1636" s="14">
        <f>Daten!A1636</f>
        <v>61765</v>
      </c>
      <c r="B1636" s="7" t="str">
        <f>Daten!B1636</f>
        <v xml:space="preserve">Sankt Ruprecht an der Raab                        </v>
      </c>
      <c r="C1636" s="14">
        <f t="shared" si="153"/>
        <v>6</v>
      </c>
      <c r="D1636" s="8">
        <f>Daten!E1636</f>
        <v>5654</v>
      </c>
      <c r="E1636" s="9">
        <f>Daten!D1636</f>
        <v>0</v>
      </c>
      <c r="F1636" s="8">
        <f t="shared" si="154"/>
        <v>9113.9104477611945</v>
      </c>
      <c r="H1636" s="25">
        <f t="shared" ca="1" si="155"/>
        <v>49577</v>
      </c>
      <c r="I1636" s="7">
        <f t="shared" ca="1" si="156"/>
        <v>61</v>
      </c>
      <c r="J1636" s="25">
        <f ca="1">IF(I1636=0,0,COUNTIF(I$19:$I1636,C1636*10+1))</f>
        <v>185</v>
      </c>
      <c r="K1636" s="20">
        <f t="shared" ca="1" si="157"/>
        <v>0</v>
      </c>
      <c r="L1636" s="23">
        <f t="shared" ca="1" si="158"/>
        <v>49577</v>
      </c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</row>
    <row r="1637" spans="1:44" x14ac:dyDescent="0.2">
      <c r="A1637" s="14">
        <f>Daten!A1637</f>
        <v>61766</v>
      </c>
      <c r="B1637" s="7" t="str">
        <f>Daten!B1637</f>
        <v xml:space="preserve">Weiz                                              </v>
      </c>
      <c r="C1637" s="14">
        <f t="shared" si="153"/>
        <v>6</v>
      </c>
      <c r="D1637" s="8">
        <f>Daten!E1637</f>
        <v>11978</v>
      </c>
      <c r="E1637" s="9">
        <f>Daten!D1637</f>
        <v>0</v>
      </c>
      <c r="F1637" s="8">
        <f t="shared" si="154"/>
        <v>19963.333333333332</v>
      </c>
      <c r="H1637" s="25">
        <f t="shared" ca="1" si="155"/>
        <v>108594</v>
      </c>
      <c r="I1637" s="7">
        <f t="shared" ca="1" si="156"/>
        <v>61</v>
      </c>
      <c r="J1637" s="25">
        <f ca="1">IF(I1637=0,0,COUNTIF(I$19:$I1637,C1637*10+1))</f>
        <v>186</v>
      </c>
      <c r="K1637" s="20">
        <f t="shared" ca="1" si="157"/>
        <v>0</v>
      </c>
      <c r="L1637" s="23">
        <f t="shared" ca="1" si="158"/>
        <v>108594</v>
      </c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</row>
    <row r="1638" spans="1:44" x14ac:dyDescent="0.2">
      <c r="A1638" s="14">
        <f>Daten!A1638</f>
        <v>62007</v>
      </c>
      <c r="B1638" s="7" t="str">
        <f>Daten!B1638</f>
        <v xml:space="preserve">Fohnsdorf                                         </v>
      </c>
      <c r="C1638" s="14">
        <f t="shared" si="153"/>
        <v>6</v>
      </c>
      <c r="D1638" s="8">
        <f>Daten!E1638</f>
        <v>7567</v>
      </c>
      <c r="E1638" s="9">
        <f>Daten!D1638</f>
        <v>0</v>
      </c>
      <c r="F1638" s="8">
        <f t="shared" si="154"/>
        <v>12197.552238805971</v>
      </c>
      <c r="H1638" s="25">
        <f t="shared" ca="1" si="155"/>
        <v>66351</v>
      </c>
      <c r="I1638" s="7">
        <f t="shared" ca="1" si="156"/>
        <v>61</v>
      </c>
      <c r="J1638" s="25">
        <f ca="1">IF(I1638=0,0,COUNTIF(I$19:$I1638,C1638*10+1))</f>
        <v>187</v>
      </c>
      <c r="K1638" s="20">
        <f t="shared" ca="1" si="157"/>
        <v>0</v>
      </c>
      <c r="L1638" s="23">
        <f t="shared" ca="1" si="158"/>
        <v>66351</v>
      </c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</row>
    <row r="1639" spans="1:44" x14ac:dyDescent="0.2">
      <c r="A1639" s="14">
        <f>Daten!A1639</f>
        <v>62008</v>
      </c>
      <c r="B1639" s="7" t="str">
        <f>Daten!B1639</f>
        <v xml:space="preserve">Gaal                                              </v>
      </c>
      <c r="C1639" s="14">
        <f t="shared" si="153"/>
        <v>6</v>
      </c>
      <c r="D1639" s="8">
        <f>Daten!E1639</f>
        <v>1326</v>
      </c>
      <c r="E1639" s="9">
        <f>Daten!D1639</f>
        <v>0</v>
      </c>
      <c r="F1639" s="8">
        <f t="shared" si="154"/>
        <v>2137.4328358208954</v>
      </c>
      <c r="H1639" s="25">
        <f t="shared" ca="1" si="155"/>
        <v>11627</v>
      </c>
      <c r="I1639" s="7">
        <f t="shared" ca="1" si="156"/>
        <v>61</v>
      </c>
      <c r="J1639" s="25">
        <f ca="1">IF(I1639=0,0,COUNTIF(I$19:$I1639,C1639*10+1))</f>
        <v>188</v>
      </c>
      <c r="K1639" s="20">
        <f t="shared" ca="1" si="157"/>
        <v>0</v>
      </c>
      <c r="L1639" s="23">
        <f t="shared" ca="1" si="158"/>
        <v>11627</v>
      </c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</row>
    <row r="1640" spans="1:44" x14ac:dyDescent="0.2">
      <c r="A1640" s="14">
        <f>Daten!A1640</f>
        <v>62010</v>
      </c>
      <c r="B1640" s="7" t="str">
        <f>Daten!B1640</f>
        <v xml:space="preserve">Hohentauern                                       </v>
      </c>
      <c r="C1640" s="14">
        <f t="shared" si="153"/>
        <v>6</v>
      </c>
      <c r="D1640" s="8">
        <f>Daten!E1640</f>
        <v>376</v>
      </c>
      <c r="E1640" s="9">
        <f>Daten!D1640</f>
        <v>0</v>
      </c>
      <c r="F1640" s="8">
        <f t="shared" si="154"/>
        <v>606.08955223880594</v>
      </c>
      <c r="H1640" s="25">
        <f t="shared" ca="1" si="155"/>
        <v>3297</v>
      </c>
      <c r="I1640" s="7">
        <f t="shared" ca="1" si="156"/>
        <v>61</v>
      </c>
      <c r="J1640" s="25">
        <f ca="1">IF(I1640=0,0,COUNTIF(I$19:$I1640,C1640*10+1))</f>
        <v>189</v>
      </c>
      <c r="K1640" s="20">
        <f t="shared" ca="1" si="157"/>
        <v>0</v>
      </c>
      <c r="L1640" s="23">
        <f t="shared" ca="1" si="158"/>
        <v>3297</v>
      </c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</row>
    <row r="1641" spans="1:44" x14ac:dyDescent="0.2">
      <c r="A1641" s="14">
        <f>Daten!A1641</f>
        <v>62014</v>
      </c>
      <c r="B1641" s="7" t="str">
        <f>Daten!B1641</f>
        <v xml:space="preserve">Kobenz                                            </v>
      </c>
      <c r="C1641" s="14">
        <f t="shared" si="153"/>
        <v>6</v>
      </c>
      <c r="D1641" s="8">
        <f>Daten!E1641</f>
        <v>2011</v>
      </c>
      <c r="E1641" s="9">
        <f>Daten!D1641</f>
        <v>0</v>
      </c>
      <c r="F1641" s="8">
        <f t="shared" si="154"/>
        <v>3241.6119402985073</v>
      </c>
      <c r="H1641" s="25">
        <f t="shared" ca="1" si="155"/>
        <v>17633</v>
      </c>
      <c r="I1641" s="7">
        <f t="shared" ca="1" si="156"/>
        <v>61</v>
      </c>
      <c r="J1641" s="25">
        <f ca="1">IF(I1641=0,0,COUNTIF(I$19:$I1641,C1641*10+1))</f>
        <v>190</v>
      </c>
      <c r="K1641" s="20">
        <f t="shared" ca="1" si="157"/>
        <v>0</v>
      </c>
      <c r="L1641" s="23">
        <f t="shared" ca="1" si="158"/>
        <v>17633</v>
      </c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</row>
    <row r="1642" spans="1:44" x14ac:dyDescent="0.2">
      <c r="A1642" s="14">
        <f>Daten!A1642</f>
        <v>62021</v>
      </c>
      <c r="B1642" s="7" t="str">
        <f>Daten!B1642</f>
        <v xml:space="preserve">Pusterwald                                        </v>
      </c>
      <c r="C1642" s="14">
        <f t="shared" si="153"/>
        <v>6</v>
      </c>
      <c r="D1642" s="8">
        <f>Daten!E1642</f>
        <v>432</v>
      </c>
      <c r="E1642" s="9">
        <f>Daten!D1642</f>
        <v>0</v>
      </c>
      <c r="F1642" s="8">
        <f t="shared" si="154"/>
        <v>696.35820895522386</v>
      </c>
      <c r="H1642" s="25">
        <f t="shared" ca="1" si="155"/>
        <v>3788</v>
      </c>
      <c r="I1642" s="7">
        <f t="shared" ca="1" si="156"/>
        <v>61</v>
      </c>
      <c r="J1642" s="25">
        <f ca="1">IF(I1642=0,0,COUNTIF(I$19:$I1642,C1642*10+1))</f>
        <v>191</v>
      </c>
      <c r="K1642" s="20">
        <f t="shared" ca="1" si="157"/>
        <v>0</v>
      </c>
      <c r="L1642" s="23">
        <f t="shared" ca="1" si="158"/>
        <v>3788</v>
      </c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</row>
    <row r="1643" spans="1:44" x14ac:dyDescent="0.2">
      <c r="A1643" s="14">
        <f>Daten!A1643</f>
        <v>62026</v>
      </c>
      <c r="B1643" s="7" t="str">
        <f>Daten!B1643</f>
        <v xml:space="preserve">Sankt Georgen ob Judenburg                        </v>
      </c>
      <c r="C1643" s="14">
        <f t="shared" si="153"/>
        <v>6</v>
      </c>
      <c r="D1643" s="8">
        <f>Daten!E1643</f>
        <v>846</v>
      </c>
      <c r="E1643" s="9">
        <f>Daten!D1643</f>
        <v>0</v>
      </c>
      <c r="F1643" s="8">
        <f t="shared" si="154"/>
        <v>1363.7014925373135</v>
      </c>
      <c r="H1643" s="25">
        <f t="shared" ca="1" si="155"/>
        <v>7418</v>
      </c>
      <c r="I1643" s="7">
        <f t="shared" ca="1" si="156"/>
        <v>61</v>
      </c>
      <c r="J1643" s="25">
        <f ca="1">IF(I1643=0,0,COUNTIF(I$19:$I1643,C1643*10+1))</f>
        <v>192</v>
      </c>
      <c r="K1643" s="20">
        <f t="shared" ca="1" si="157"/>
        <v>0</v>
      </c>
      <c r="L1643" s="23">
        <f t="shared" ca="1" si="158"/>
        <v>7418</v>
      </c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</row>
    <row r="1644" spans="1:44" x14ac:dyDescent="0.2">
      <c r="A1644" s="14">
        <f>Daten!A1644</f>
        <v>62032</v>
      </c>
      <c r="B1644" s="7" t="str">
        <f>Daten!B1644</f>
        <v xml:space="preserve">Sankt Peter ob Judenburg                          </v>
      </c>
      <c r="C1644" s="14">
        <f t="shared" si="153"/>
        <v>6</v>
      </c>
      <c r="D1644" s="8">
        <f>Daten!E1644</f>
        <v>1136</v>
      </c>
      <c r="E1644" s="9">
        <f>Daten!D1644</f>
        <v>0</v>
      </c>
      <c r="F1644" s="8">
        <f t="shared" si="154"/>
        <v>1831.1641791044776</v>
      </c>
      <c r="H1644" s="25">
        <f t="shared" ca="1" si="155"/>
        <v>9961</v>
      </c>
      <c r="I1644" s="7">
        <f t="shared" ca="1" si="156"/>
        <v>61</v>
      </c>
      <c r="J1644" s="25">
        <f ca="1">IF(I1644=0,0,COUNTIF(I$19:$I1644,C1644*10+1))</f>
        <v>193</v>
      </c>
      <c r="K1644" s="20">
        <f t="shared" ca="1" si="157"/>
        <v>0</v>
      </c>
      <c r="L1644" s="23">
        <f t="shared" ca="1" si="158"/>
        <v>9961</v>
      </c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</row>
    <row r="1645" spans="1:44" x14ac:dyDescent="0.2">
      <c r="A1645" s="14">
        <f>Daten!A1645</f>
        <v>62034</v>
      </c>
      <c r="B1645" s="7" t="str">
        <f>Daten!B1645</f>
        <v xml:space="preserve">Seckau                                            </v>
      </c>
      <c r="C1645" s="14">
        <f t="shared" si="153"/>
        <v>6</v>
      </c>
      <c r="D1645" s="8">
        <f>Daten!E1645</f>
        <v>1323</v>
      </c>
      <c r="E1645" s="9">
        <f>Daten!D1645</f>
        <v>0</v>
      </c>
      <c r="F1645" s="8">
        <f t="shared" si="154"/>
        <v>2132.5970149253731</v>
      </c>
      <c r="H1645" s="25">
        <f t="shared" ca="1" si="155"/>
        <v>11601</v>
      </c>
      <c r="I1645" s="7">
        <f t="shared" ca="1" si="156"/>
        <v>61</v>
      </c>
      <c r="J1645" s="25">
        <f ca="1">IF(I1645=0,0,COUNTIF(I$19:$I1645,C1645*10+1))</f>
        <v>194</v>
      </c>
      <c r="K1645" s="20">
        <f t="shared" ca="1" si="157"/>
        <v>0</v>
      </c>
      <c r="L1645" s="23">
        <f t="shared" ca="1" si="158"/>
        <v>11601</v>
      </c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</row>
    <row r="1646" spans="1:44" x14ac:dyDescent="0.2">
      <c r="A1646" s="14">
        <f>Daten!A1646</f>
        <v>62036</v>
      </c>
      <c r="B1646" s="7" t="str">
        <f>Daten!B1646</f>
        <v xml:space="preserve">Unzmarkt-Frauenburg                               </v>
      </c>
      <c r="C1646" s="14">
        <f t="shared" si="153"/>
        <v>6</v>
      </c>
      <c r="D1646" s="8">
        <f>Daten!E1646</f>
        <v>1265</v>
      </c>
      <c r="E1646" s="9">
        <f>Daten!D1646</f>
        <v>0</v>
      </c>
      <c r="F1646" s="8">
        <f t="shared" si="154"/>
        <v>2039.1044776119402</v>
      </c>
      <c r="H1646" s="25">
        <f t="shared" ca="1" si="155"/>
        <v>11092</v>
      </c>
      <c r="I1646" s="7">
        <f t="shared" ca="1" si="156"/>
        <v>61</v>
      </c>
      <c r="J1646" s="25">
        <f ca="1">IF(I1646=0,0,COUNTIF(I$19:$I1646,C1646*10+1))</f>
        <v>195</v>
      </c>
      <c r="K1646" s="20">
        <f t="shared" ca="1" si="157"/>
        <v>0</v>
      </c>
      <c r="L1646" s="23">
        <f t="shared" ca="1" si="158"/>
        <v>11092</v>
      </c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</row>
    <row r="1647" spans="1:44" x14ac:dyDescent="0.2">
      <c r="A1647" s="14">
        <f>Daten!A1647</f>
        <v>62038</v>
      </c>
      <c r="B1647" s="7" t="str">
        <f>Daten!B1647</f>
        <v xml:space="preserve">Zeltweg                                           </v>
      </c>
      <c r="C1647" s="14">
        <f t="shared" si="153"/>
        <v>6</v>
      </c>
      <c r="D1647" s="8">
        <f>Daten!E1647</f>
        <v>7084</v>
      </c>
      <c r="E1647" s="9">
        <f>Daten!D1647</f>
        <v>0</v>
      </c>
      <c r="F1647" s="8">
        <f t="shared" si="154"/>
        <v>11418.985074626866</v>
      </c>
      <c r="H1647" s="25">
        <f t="shared" ca="1" si="155"/>
        <v>62116</v>
      </c>
      <c r="I1647" s="7">
        <f t="shared" ca="1" si="156"/>
        <v>61</v>
      </c>
      <c r="J1647" s="25">
        <f ca="1">IF(I1647=0,0,COUNTIF(I$19:$I1647,C1647*10+1))</f>
        <v>196</v>
      </c>
      <c r="K1647" s="20">
        <f t="shared" ca="1" si="157"/>
        <v>0</v>
      </c>
      <c r="L1647" s="23">
        <f t="shared" ca="1" si="158"/>
        <v>62116</v>
      </c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</row>
    <row r="1648" spans="1:44" x14ac:dyDescent="0.2">
      <c r="A1648" s="14">
        <f>Daten!A1648</f>
        <v>62039</v>
      </c>
      <c r="B1648" s="7" t="str">
        <f>Daten!B1648</f>
        <v xml:space="preserve">Lobmingtal                                        </v>
      </c>
      <c r="C1648" s="14">
        <f t="shared" si="153"/>
        <v>6</v>
      </c>
      <c r="D1648" s="8">
        <f>Daten!E1648</f>
        <v>1819</v>
      </c>
      <c r="E1648" s="9">
        <f>Daten!D1648</f>
        <v>0</v>
      </c>
      <c r="F1648" s="8">
        <f t="shared" si="154"/>
        <v>2932.1194029850744</v>
      </c>
      <c r="H1648" s="25">
        <f t="shared" ca="1" si="155"/>
        <v>15950</v>
      </c>
      <c r="I1648" s="7">
        <f t="shared" ca="1" si="156"/>
        <v>61</v>
      </c>
      <c r="J1648" s="25">
        <f ca="1">IF(I1648=0,0,COUNTIF(I$19:$I1648,C1648*10+1))</f>
        <v>197</v>
      </c>
      <c r="K1648" s="20">
        <f t="shared" ca="1" si="157"/>
        <v>0</v>
      </c>
      <c r="L1648" s="23">
        <f t="shared" ca="1" si="158"/>
        <v>15950</v>
      </c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</row>
    <row r="1649" spans="1:44" x14ac:dyDescent="0.2">
      <c r="A1649" s="14">
        <f>Daten!A1649</f>
        <v>62040</v>
      </c>
      <c r="B1649" s="7" t="str">
        <f>Daten!B1649</f>
        <v xml:space="preserve">Judenburg                                         </v>
      </c>
      <c r="C1649" s="14">
        <f t="shared" si="153"/>
        <v>6</v>
      </c>
      <c r="D1649" s="8">
        <f>Daten!E1649</f>
        <v>9734</v>
      </c>
      <c r="E1649" s="9">
        <f>Daten!D1649</f>
        <v>0</v>
      </c>
      <c r="F1649" s="8">
        <f t="shared" si="154"/>
        <v>16092.3184079602</v>
      </c>
      <c r="H1649" s="25">
        <f t="shared" ca="1" si="155"/>
        <v>87537</v>
      </c>
      <c r="I1649" s="7">
        <f t="shared" ca="1" si="156"/>
        <v>61</v>
      </c>
      <c r="J1649" s="25">
        <f ca="1">IF(I1649=0,0,COUNTIF(I$19:$I1649,C1649*10+1))</f>
        <v>198</v>
      </c>
      <c r="K1649" s="20">
        <f t="shared" ca="1" si="157"/>
        <v>0</v>
      </c>
      <c r="L1649" s="23">
        <f t="shared" ca="1" si="158"/>
        <v>87537</v>
      </c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</row>
    <row r="1650" spans="1:44" x14ac:dyDescent="0.2">
      <c r="A1650" s="14">
        <f>Daten!A1650</f>
        <v>62041</v>
      </c>
      <c r="B1650" s="7" t="str">
        <f>Daten!B1650</f>
        <v xml:space="preserve">Knittelfeld                                       </v>
      </c>
      <c r="C1650" s="14">
        <f t="shared" si="153"/>
        <v>6</v>
      </c>
      <c r="D1650" s="8">
        <f>Daten!E1650</f>
        <v>12751</v>
      </c>
      <c r="E1650" s="9">
        <f>Daten!D1650</f>
        <v>0</v>
      </c>
      <c r="F1650" s="8">
        <f t="shared" si="154"/>
        <v>21251.666666666664</v>
      </c>
      <c r="H1650" s="25">
        <f t="shared" ca="1" si="155"/>
        <v>115603</v>
      </c>
      <c r="I1650" s="7">
        <f t="shared" ca="1" si="156"/>
        <v>61</v>
      </c>
      <c r="J1650" s="25">
        <f ca="1">IF(I1650=0,0,COUNTIF(I$19:$I1650,C1650*10+1))</f>
        <v>199</v>
      </c>
      <c r="K1650" s="20">
        <f t="shared" ca="1" si="157"/>
        <v>0</v>
      </c>
      <c r="L1650" s="23">
        <f t="shared" ca="1" si="158"/>
        <v>115603</v>
      </c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</row>
    <row r="1651" spans="1:44" x14ac:dyDescent="0.2">
      <c r="A1651" s="14">
        <f>Daten!A1651</f>
        <v>62042</v>
      </c>
      <c r="B1651" s="7" t="str">
        <f>Daten!B1651</f>
        <v xml:space="preserve">Obdach                                            </v>
      </c>
      <c r="C1651" s="14">
        <f t="shared" si="153"/>
        <v>6</v>
      </c>
      <c r="D1651" s="8">
        <f>Daten!E1651</f>
        <v>3778</v>
      </c>
      <c r="E1651" s="9">
        <f>Daten!D1651</f>
        <v>0</v>
      </c>
      <c r="F1651" s="8">
        <f t="shared" si="154"/>
        <v>6089.9104477611936</v>
      </c>
      <c r="H1651" s="25">
        <f t="shared" ca="1" si="155"/>
        <v>33127</v>
      </c>
      <c r="I1651" s="7">
        <f t="shared" ca="1" si="156"/>
        <v>61</v>
      </c>
      <c r="J1651" s="25">
        <f ca="1">IF(I1651=0,0,COUNTIF(I$19:$I1651,C1651*10+1))</f>
        <v>200</v>
      </c>
      <c r="K1651" s="20">
        <f t="shared" ca="1" si="157"/>
        <v>0</v>
      </c>
      <c r="L1651" s="23">
        <f t="shared" ca="1" si="158"/>
        <v>33127</v>
      </c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</row>
    <row r="1652" spans="1:44" x14ac:dyDescent="0.2">
      <c r="A1652" s="14">
        <f>Daten!A1652</f>
        <v>62043</v>
      </c>
      <c r="B1652" s="7" t="str">
        <f>Daten!B1652</f>
        <v xml:space="preserve">Pöls-Oberkurzheim                                </v>
      </c>
      <c r="C1652" s="14">
        <f t="shared" si="153"/>
        <v>6</v>
      </c>
      <c r="D1652" s="8">
        <f>Daten!E1652</f>
        <v>2815</v>
      </c>
      <c r="E1652" s="9">
        <f>Daten!D1652</f>
        <v>0</v>
      </c>
      <c r="F1652" s="8">
        <f t="shared" si="154"/>
        <v>4537.6119402985078</v>
      </c>
      <c r="H1652" s="25">
        <f t="shared" ca="1" si="155"/>
        <v>24683</v>
      </c>
      <c r="I1652" s="7">
        <f t="shared" ca="1" si="156"/>
        <v>61</v>
      </c>
      <c r="J1652" s="25">
        <f ca="1">IF(I1652=0,0,COUNTIF(I$19:$I1652,C1652*10+1))</f>
        <v>201</v>
      </c>
      <c r="K1652" s="20">
        <f t="shared" ca="1" si="157"/>
        <v>0</v>
      </c>
      <c r="L1652" s="23">
        <f t="shared" ca="1" si="158"/>
        <v>24683</v>
      </c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</row>
    <row r="1653" spans="1:44" x14ac:dyDescent="0.2">
      <c r="A1653" s="14">
        <f>Daten!A1653</f>
        <v>62044</v>
      </c>
      <c r="B1653" s="7" t="str">
        <f>Daten!B1653</f>
        <v xml:space="preserve">Pölstal                                          </v>
      </c>
      <c r="C1653" s="14">
        <f t="shared" si="153"/>
        <v>6</v>
      </c>
      <c r="D1653" s="8">
        <f>Daten!E1653</f>
        <v>2553</v>
      </c>
      <c r="E1653" s="9">
        <f>Daten!D1653</f>
        <v>0</v>
      </c>
      <c r="F1653" s="8">
        <f t="shared" si="154"/>
        <v>4115.2835820895525</v>
      </c>
      <c r="H1653" s="25">
        <f t="shared" ca="1" si="155"/>
        <v>22386</v>
      </c>
      <c r="I1653" s="7">
        <f t="shared" ca="1" si="156"/>
        <v>61</v>
      </c>
      <c r="J1653" s="25">
        <f ca="1">IF(I1653=0,0,COUNTIF(I$19:$I1653,C1653*10+1))</f>
        <v>202</v>
      </c>
      <c r="K1653" s="20">
        <f t="shared" ca="1" si="157"/>
        <v>0</v>
      </c>
      <c r="L1653" s="23">
        <f t="shared" ca="1" si="158"/>
        <v>22386</v>
      </c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</row>
    <row r="1654" spans="1:44" x14ac:dyDescent="0.2">
      <c r="A1654" s="14">
        <f>Daten!A1654</f>
        <v>62045</v>
      </c>
      <c r="B1654" s="7" t="str">
        <f>Daten!B1654</f>
        <v xml:space="preserve">Sankt Marein-Feistritz                            </v>
      </c>
      <c r="C1654" s="14">
        <f t="shared" si="153"/>
        <v>6</v>
      </c>
      <c r="D1654" s="8">
        <f>Daten!E1654</f>
        <v>2035</v>
      </c>
      <c r="E1654" s="9">
        <f>Daten!D1654</f>
        <v>0</v>
      </c>
      <c r="F1654" s="8">
        <f t="shared" si="154"/>
        <v>3280.2985074626868</v>
      </c>
      <c r="H1654" s="25">
        <f t="shared" ca="1" si="155"/>
        <v>17844</v>
      </c>
      <c r="I1654" s="7">
        <f t="shared" ca="1" si="156"/>
        <v>61</v>
      </c>
      <c r="J1654" s="25">
        <f ca="1">IF(I1654=0,0,COUNTIF(I$19:$I1654,C1654*10+1))</f>
        <v>203</v>
      </c>
      <c r="K1654" s="20">
        <f t="shared" ca="1" si="157"/>
        <v>0</v>
      </c>
      <c r="L1654" s="23">
        <f t="shared" ca="1" si="158"/>
        <v>17844</v>
      </c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</row>
    <row r="1655" spans="1:44" x14ac:dyDescent="0.2">
      <c r="A1655" s="14">
        <f>Daten!A1655</f>
        <v>62046</v>
      </c>
      <c r="B1655" s="7" t="str">
        <f>Daten!B1655</f>
        <v xml:space="preserve">Sankt Margarethen bei Knittelfeld                 </v>
      </c>
      <c r="C1655" s="14">
        <f t="shared" si="153"/>
        <v>6</v>
      </c>
      <c r="D1655" s="8">
        <f>Daten!E1655</f>
        <v>2632</v>
      </c>
      <c r="E1655" s="9">
        <f>Daten!D1655</f>
        <v>0</v>
      </c>
      <c r="F1655" s="8">
        <f t="shared" si="154"/>
        <v>4242.626865671642</v>
      </c>
      <c r="H1655" s="25">
        <f t="shared" ca="1" si="155"/>
        <v>23079</v>
      </c>
      <c r="I1655" s="7">
        <f t="shared" ca="1" si="156"/>
        <v>61</v>
      </c>
      <c r="J1655" s="25">
        <f ca="1">IF(I1655=0,0,COUNTIF(I$19:$I1655,C1655*10+1))</f>
        <v>204</v>
      </c>
      <c r="K1655" s="20">
        <f t="shared" ca="1" si="157"/>
        <v>0</v>
      </c>
      <c r="L1655" s="23">
        <f t="shared" ca="1" si="158"/>
        <v>23079</v>
      </c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</row>
    <row r="1656" spans="1:44" x14ac:dyDescent="0.2">
      <c r="A1656" s="14">
        <f>Daten!A1656</f>
        <v>62047</v>
      </c>
      <c r="B1656" s="7" t="str">
        <f>Daten!B1656</f>
        <v xml:space="preserve">Spielberg                                         </v>
      </c>
      <c r="C1656" s="14">
        <f t="shared" si="153"/>
        <v>6</v>
      </c>
      <c r="D1656" s="8">
        <f>Daten!E1656</f>
        <v>5359</v>
      </c>
      <c r="E1656" s="9">
        <f>Daten!D1656</f>
        <v>0</v>
      </c>
      <c r="F1656" s="8">
        <f t="shared" si="154"/>
        <v>8638.3880597014922</v>
      </c>
      <c r="H1656" s="25">
        <f t="shared" ca="1" si="155"/>
        <v>46990</v>
      </c>
      <c r="I1656" s="7">
        <f t="shared" ca="1" si="156"/>
        <v>61</v>
      </c>
      <c r="J1656" s="25">
        <f ca="1">IF(I1656=0,0,COUNTIF(I$19:$I1656,C1656*10+1))</f>
        <v>205</v>
      </c>
      <c r="K1656" s="20">
        <f t="shared" ca="1" si="157"/>
        <v>0</v>
      </c>
      <c r="L1656" s="23">
        <f t="shared" ca="1" si="158"/>
        <v>46990</v>
      </c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</row>
    <row r="1657" spans="1:44" x14ac:dyDescent="0.2">
      <c r="A1657" s="14">
        <f>Daten!A1657</f>
        <v>62048</v>
      </c>
      <c r="B1657" s="7" t="str">
        <f>Daten!B1657</f>
        <v xml:space="preserve">Weißkirchen in Steiermark                        </v>
      </c>
      <c r="C1657" s="14">
        <f t="shared" si="153"/>
        <v>6</v>
      </c>
      <c r="D1657" s="8">
        <f>Daten!E1657</f>
        <v>4810</v>
      </c>
      <c r="E1657" s="9">
        <f>Daten!D1657</f>
        <v>0</v>
      </c>
      <c r="F1657" s="8">
        <f t="shared" si="154"/>
        <v>7753.4328358208959</v>
      </c>
      <c r="H1657" s="25">
        <f t="shared" ca="1" si="155"/>
        <v>42176</v>
      </c>
      <c r="I1657" s="7">
        <f t="shared" ca="1" si="156"/>
        <v>61</v>
      </c>
      <c r="J1657" s="25">
        <f ca="1">IF(I1657=0,0,COUNTIF(I$19:$I1657,C1657*10+1))</f>
        <v>206</v>
      </c>
      <c r="K1657" s="20">
        <f t="shared" ca="1" si="157"/>
        <v>0</v>
      </c>
      <c r="L1657" s="23">
        <f t="shared" ca="1" si="158"/>
        <v>42176</v>
      </c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</row>
    <row r="1658" spans="1:44" x14ac:dyDescent="0.2">
      <c r="A1658" s="14">
        <f>Daten!A1658</f>
        <v>62105</v>
      </c>
      <c r="B1658" s="7" t="str">
        <f>Daten!B1658</f>
        <v xml:space="preserve">Breitenau am Hochlantsch                          </v>
      </c>
      <c r="C1658" s="14">
        <f t="shared" si="153"/>
        <v>6</v>
      </c>
      <c r="D1658" s="8">
        <f>Daten!E1658</f>
        <v>1585</v>
      </c>
      <c r="E1658" s="9">
        <f>Daten!D1658</f>
        <v>0</v>
      </c>
      <c r="F1658" s="8">
        <f t="shared" si="154"/>
        <v>2554.9253731343283</v>
      </c>
      <c r="H1658" s="25">
        <f t="shared" ca="1" si="155"/>
        <v>13898</v>
      </c>
      <c r="I1658" s="7">
        <f t="shared" ca="1" si="156"/>
        <v>61</v>
      </c>
      <c r="J1658" s="25">
        <f ca="1">IF(I1658=0,0,COUNTIF(I$19:$I1658,C1658*10+1))</f>
        <v>207</v>
      </c>
      <c r="K1658" s="20">
        <f t="shared" ca="1" si="157"/>
        <v>0</v>
      </c>
      <c r="L1658" s="23">
        <f t="shared" ca="1" si="158"/>
        <v>13898</v>
      </c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</row>
    <row r="1659" spans="1:44" x14ac:dyDescent="0.2">
      <c r="A1659" s="14">
        <f>Daten!A1659</f>
        <v>62115</v>
      </c>
      <c r="B1659" s="7" t="str">
        <f>Daten!B1659</f>
        <v xml:space="preserve">Krieglach                                         </v>
      </c>
      <c r="C1659" s="14">
        <f t="shared" si="153"/>
        <v>6</v>
      </c>
      <c r="D1659" s="8">
        <f>Daten!E1659</f>
        <v>5423</v>
      </c>
      <c r="E1659" s="9">
        <f>Daten!D1659</f>
        <v>0</v>
      </c>
      <c r="F1659" s="8">
        <f t="shared" si="154"/>
        <v>8741.5522388059708</v>
      </c>
      <c r="H1659" s="25">
        <f t="shared" ca="1" si="155"/>
        <v>47551</v>
      </c>
      <c r="I1659" s="7">
        <f t="shared" ca="1" si="156"/>
        <v>61</v>
      </c>
      <c r="J1659" s="25">
        <f ca="1">IF(I1659=0,0,COUNTIF(I$19:$I1659,C1659*10+1))</f>
        <v>208</v>
      </c>
      <c r="K1659" s="20">
        <f t="shared" ca="1" si="157"/>
        <v>0</v>
      </c>
      <c r="L1659" s="23">
        <f t="shared" ca="1" si="158"/>
        <v>47551</v>
      </c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</row>
    <row r="1660" spans="1:44" x14ac:dyDescent="0.2">
      <c r="A1660" s="14">
        <f>Daten!A1660</f>
        <v>62116</v>
      </c>
      <c r="B1660" s="7" t="str">
        <f>Daten!B1660</f>
        <v xml:space="preserve">Langenwang                                        </v>
      </c>
      <c r="C1660" s="14">
        <f t="shared" si="153"/>
        <v>6</v>
      </c>
      <c r="D1660" s="8">
        <f>Daten!E1660</f>
        <v>3899</v>
      </c>
      <c r="E1660" s="9">
        <f>Daten!D1660</f>
        <v>0</v>
      </c>
      <c r="F1660" s="8">
        <f t="shared" si="154"/>
        <v>6284.9552238805973</v>
      </c>
      <c r="H1660" s="25">
        <f t="shared" ca="1" si="155"/>
        <v>34188</v>
      </c>
      <c r="I1660" s="7">
        <f t="shared" ca="1" si="156"/>
        <v>61</v>
      </c>
      <c r="J1660" s="25">
        <f ca="1">IF(I1660=0,0,COUNTIF(I$19:$I1660,C1660*10+1))</f>
        <v>209</v>
      </c>
      <c r="K1660" s="20">
        <f t="shared" ca="1" si="157"/>
        <v>0</v>
      </c>
      <c r="L1660" s="23">
        <f t="shared" ca="1" si="158"/>
        <v>34188</v>
      </c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</row>
    <row r="1661" spans="1:44" x14ac:dyDescent="0.2">
      <c r="A1661" s="14">
        <f>Daten!A1661</f>
        <v>62125</v>
      </c>
      <c r="B1661" s="7" t="str">
        <f>Daten!B1661</f>
        <v xml:space="preserve">Pernegg an der Mur                                </v>
      </c>
      <c r="C1661" s="14">
        <f t="shared" si="153"/>
        <v>6</v>
      </c>
      <c r="D1661" s="8">
        <f>Daten!E1661</f>
        <v>2585</v>
      </c>
      <c r="E1661" s="9">
        <f>Daten!D1661</f>
        <v>0</v>
      </c>
      <c r="F1661" s="8">
        <f t="shared" si="154"/>
        <v>4166.8656716417909</v>
      </c>
      <c r="H1661" s="25">
        <f t="shared" ca="1" si="155"/>
        <v>22666</v>
      </c>
      <c r="I1661" s="7">
        <f t="shared" ca="1" si="156"/>
        <v>61</v>
      </c>
      <c r="J1661" s="25">
        <f ca="1">IF(I1661=0,0,COUNTIF(I$19:$I1661,C1661*10+1))</f>
        <v>210</v>
      </c>
      <c r="K1661" s="20">
        <f t="shared" ca="1" si="157"/>
        <v>0</v>
      </c>
      <c r="L1661" s="23">
        <f t="shared" ca="1" si="158"/>
        <v>22666</v>
      </c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</row>
    <row r="1662" spans="1:44" x14ac:dyDescent="0.2">
      <c r="A1662" s="14">
        <f>Daten!A1662</f>
        <v>62128</v>
      </c>
      <c r="B1662" s="7" t="str">
        <f>Daten!B1662</f>
        <v xml:space="preserve">Sankt Lorenzen im Mürztal                        </v>
      </c>
      <c r="C1662" s="14">
        <f t="shared" si="153"/>
        <v>6</v>
      </c>
      <c r="D1662" s="8">
        <f>Daten!E1662</f>
        <v>3785</v>
      </c>
      <c r="E1662" s="9">
        <f>Daten!D1662</f>
        <v>0</v>
      </c>
      <c r="F1662" s="8">
        <f t="shared" si="154"/>
        <v>6101.1940298507461</v>
      </c>
      <c r="H1662" s="25">
        <f t="shared" ca="1" si="155"/>
        <v>33189</v>
      </c>
      <c r="I1662" s="7">
        <f t="shared" ca="1" si="156"/>
        <v>61</v>
      </c>
      <c r="J1662" s="25">
        <f ca="1">IF(I1662=0,0,COUNTIF(I$19:$I1662,C1662*10+1))</f>
        <v>211</v>
      </c>
      <c r="K1662" s="20">
        <f t="shared" ca="1" si="157"/>
        <v>0</v>
      </c>
      <c r="L1662" s="23">
        <f t="shared" ca="1" si="158"/>
        <v>33189</v>
      </c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</row>
    <row r="1663" spans="1:44" x14ac:dyDescent="0.2">
      <c r="A1663" s="14">
        <f>Daten!A1663</f>
        <v>62131</v>
      </c>
      <c r="B1663" s="7" t="str">
        <f>Daten!B1663</f>
        <v xml:space="preserve">Spital am Semmering                               </v>
      </c>
      <c r="C1663" s="14">
        <f t="shared" si="153"/>
        <v>6</v>
      </c>
      <c r="D1663" s="8">
        <f>Daten!E1663</f>
        <v>1762</v>
      </c>
      <c r="E1663" s="9">
        <f>Daten!D1663</f>
        <v>0</v>
      </c>
      <c r="F1663" s="8">
        <f t="shared" si="154"/>
        <v>2840.2388059701493</v>
      </c>
      <c r="H1663" s="25">
        <f t="shared" ca="1" si="155"/>
        <v>15450</v>
      </c>
      <c r="I1663" s="7">
        <f t="shared" ca="1" si="156"/>
        <v>61</v>
      </c>
      <c r="J1663" s="25">
        <f ca="1">IF(I1663=0,0,COUNTIF(I$19:$I1663,C1663*10+1))</f>
        <v>212</v>
      </c>
      <c r="K1663" s="20">
        <f t="shared" ca="1" si="157"/>
        <v>0</v>
      </c>
      <c r="L1663" s="23">
        <f t="shared" ca="1" si="158"/>
        <v>15450</v>
      </c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</row>
    <row r="1664" spans="1:44" x14ac:dyDescent="0.2">
      <c r="A1664" s="14">
        <f>Daten!A1664</f>
        <v>62132</v>
      </c>
      <c r="B1664" s="7" t="str">
        <f>Daten!B1664</f>
        <v xml:space="preserve">Stanz im Mürztal                                 </v>
      </c>
      <c r="C1664" s="14">
        <f t="shared" si="153"/>
        <v>6</v>
      </c>
      <c r="D1664" s="8">
        <f>Daten!E1664</f>
        <v>1782</v>
      </c>
      <c r="E1664" s="9">
        <f>Daten!D1664</f>
        <v>0</v>
      </c>
      <c r="F1664" s="8">
        <f t="shared" si="154"/>
        <v>2872.4776119402986</v>
      </c>
      <c r="H1664" s="25">
        <f t="shared" ca="1" si="155"/>
        <v>15625</v>
      </c>
      <c r="I1664" s="7">
        <f t="shared" ca="1" si="156"/>
        <v>61</v>
      </c>
      <c r="J1664" s="25">
        <f ca="1">IF(I1664=0,0,COUNTIF(I$19:$I1664,C1664*10+1))</f>
        <v>213</v>
      </c>
      <c r="K1664" s="20">
        <f t="shared" ca="1" si="157"/>
        <v>0</v>
      </c>
      <c r="L1664" s="23">
        <f t="shared" ca="1" si="158"/>
        <v>15625</v>
      </c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</row>
    <row r="1665" spans="1:44" x14ac:dyDescent="0.2">
      <c r="A1665" s="14">
        <f>Daten!A1665</f>
        <v>62135</v>
      </c>
      <c r="B1665" s="7" t="str">
        <f>Daten!B1665</f>
        <v xml:space="preserve">Turnau                                            </v>
      </c>
      <c r="C1665" s="14">
        <f t="shared" si="153"/>
        <v>6</v>
      </c>
      <c r="D1665" s="8">
        <f>Daten!E1665</f>
        <v>1534</v>
      </c>
      <c r="E1665" s="9">
        <f>Daten!D1665</f>
        <v>0</v>
      </c>
      <c r="F1665" s="8">
        <f t="shared" si="154"/>
        <v>2472.7164179104479</v>
      </c>
      <c r="H1665" s="25">
        <f t="shared" ca="1" si="155"/>
        <v>13451</v>
      </c>
      <c r="I1665" s="7">
        <f t="shared" ca="1" si="156"/>
        <v>61</v>
      </c>
      <c r="J1665" s="25">
        <f ca="1">IF(I1665=0,0,COUNTIF(I$19:$I1665,C1665*10+1))</f>
        <v>214</v>
      </c>
      <c r="K1665" s="20">
        <f t="shared" ca="1" si="157"/>
        <v>0</v>
      </c>
      <c r="L1665" s="23">
        <f t="shared" ca="1" si="158"/>
        <v>13451</v>
      </c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</row>
    <row r="1666" spans="1:44" x14ac:dyDescent="0.2">
      <c r="A1666" s="14">
        <f>Daten!A1666</f>
        <v>62138</v>
      </c>
      <c r="B1666" s="7" t="str">
        <f>Daten!B1666</f>
        <v xml:space="preserve">Aflenz                                            </v>
      </c>
      <c r="C1666" s="14">
        <f t="shared" si="153"/>
        <v>6</v>
      </c>
      <c r="D1666" s="8">
        <f>Daten!E1666</f>
        <v>2445</v>
      </c>
      <c r="E1666" s="9">
        <f>Daten!D1666</f>
        <v>0</v>
      </c>
      <c r="F1666" s="8">
        <f t="shared" si="154"/>
        <v>3941.1940298507461</v>
      </c>
      <c r="H1666" s="25">
        <f t="shared" ca="1" si="155"/>
        <v>21439</v>
      </c>
      <c r="I1666" s="7">
        <f t="shared" ca="1" si="156"/>
        <v>61</v>
      </c>
      <c r="J1666" s="25">
        <f ca="1">IF(I1666=0,0,COUNTIF(I$19:$I1666,C1666*10+1))</f>
        <v>215</v>
      </c>
      <c r="K1666" s="20">
        <f t="shared" ca="1" si="157"/>
        <v>0</v>
      </c>
      <c r="L1666" s="23">
        <f t="shared" ca="1" si="158"/>
        <v>21439</v>
      </c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</row>
    <row r="1667" spans="1:44" x14ac:dyDescent="0.2">
      <c r="A1667" s="14">
        <f>Daten!A1667</f>
        <v>62139</v>
      </c>
      <c r="B1667" s="7" t="str">
        <f>Daten!B1667</f>
        <v xml:space="preserve">Bruck an der Mur                                  </v>
      </c>
      <c r="C1667" s="14">
        <f t="shared" si="153"/>
        <v>6</v>
      </c>
      <c r="D1667" s="8">
        <f>Daten!E1667</f>
        <v>15834</v>
      </c>
      <c r="E1667" s="9">
        <f>Daten!D1667</f>
        <v>0</v>
      </c>
      <c r="F1667" s="8">
        <f t="shared" si="154"/>
        <v>26389.999999999996</v>
      </c>
      <c r="H1667" s="25">
        <f t="shared" ca="1" si="155"/>
        <v>143554</v>
      </c>
      <c r="I1667" s="7">
        <f t="shared" ca="1" si="156"/>
        <v>61</v>
      </c>
      <c r="J1667" s="25">
        <f ca="1">IF(I1667=0,0,COUNTIF(I$19:$I1667,C1667*10+1))</f>
        <v>216</v>
      </c>
      <c r="K1667" s="20">
        <f t="shared" ca="1" si="157"/>
        <v>0</v>
      </c>
      <c r="L1667" s="23">
        <f t="shared" ca="1" si="158"/>
        <v>143554</v>
      </c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</row>
    <row r="1668" spans="1:44" x14ac:dyDescent="0.2">
      <c r="A1668" s="14">
        <f>Daten!A1668</f>
        <v>62140</v>
      </c>
      <c r="B1668" s="7" t="str">
        <f>Daten!B1668</f>
        <v xml:space="preserve">Kapfenberg                                        </v>
      </c>
      <c r="C1668" s="14">
        <f t="shared" si="153"/>
        <v>6</v>
      </c>
      <c r="D1668" s="8">
        <f>Daten!E1668</f>
        <v>22064</v>
      </c>
      <c r="E1668" s="9">
        <f>Daten!D1668</f>
        <v>0</v>
      </c>
      <c r="F1668" s="8">
        <f t="shared" si="154"/>
        <v>44128</v>
      </c>
      <c r="H1668" s="25">
        <f t="shared" ca="1" si="155"/>
        <v>240043</v>
      </c>
      <c r="I1668" s="7">
        <f t="shared" ca="1" si="156"/>
        <v>61</v>
      </c>
      <c r="J1668" s="25">
        <f ca="1">IF(I1668=0,0,COUNTIF(I$19:$I1668,C1668*10+1))</f>
        <v>217</v>
      </c>
      <c r="K1668" s="20">
        <f t="shared" ca="1" si="157"/>
        <v>0</v>
      </c>
      <c r="L1668" s="23">
        <f t="shared" ca="1" si="158"/>
        <v>240043</v>
      </c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</row>
    <row r="1669" spans="1:44" x14ac:dyDescent="0.2">
      <c r="A1669" s="14">
        <f>Daten!A1669</f>
        <v>62141</v>
      </c>
      <c r="B1669" s="7" t="str">
        <f>Daten!B1669</f>
        <v xml:space="preserve">Kindberg                                          </v>
      </c>
      <c r="C1669" s="14">
        <f t="shared" si="153"/>
        <v>6</v>
      </c>
      <c r="D1669" s="8">
        <f>Daten!E1669</f>
        <v>8441</v>
      </c>
      <c r="E1669" s="9">
        <f>Daten!D1669</f>
        <v>0</v>
      </c>
      <c r="F1669" s="8">
        <f t="shared" si="154"/>
        <v>13606.388059701492</v>
      </c>
      <c r="H1669" s="25">
        <f t="shared" ca="1" si="155"/>
        <v>74015</v>
      </c>
      <c r="I1669" s="7">
        <f t="shared" ca="1" si="156"/>
        <v>61</v>
      </c>
      <c r="J1669" s="25">
        <f ca="1">IF(I1669=0,0,COUNTIF(I$19:$I1669,C1669*10+1))</f>
        <v>218</v>
      </c>
      <c r="K1669" s="20">
        <f t="shared" ca="1" si="157"/>
        <v>0</v>
      </c>
      <c r="L1669" s="23">
        <f t="shared" ca="1" si="158"/>
        <v>74015</v>
      </c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</row>
    <row r="1670" spans="1:44" x14ac:dyDescent="0.2">
      <c r="A1670" s="14">
        <f>Daten!A1670</f>
        <v>62142</v>
      </c>
      <c r="B1670" s="7" t="str">
        <f>Daten!B1670</f>
        <v xml:space="preserve">Mariazell                                         </v>
      </c>
      <c r="C1670" s="14">
        <f t="shared" si="153"/>
        <v>6</v>
      </c>
      <c r="D1670" s="8">
        <f>Daten!E1670</f>
        <v>3639</v>
      </c>
      <c r="E1670" s="9">
        <f>Daten!D1670</f>
        <v>0</v>
      </c>
      <c r="F1670" s="8">
        <f t="shared" si="154"/>
        <v>5865.8507462686566</v>
      </c>
      <c r="H1670" s="25">
        <f t="shared" ca="1" si="155"/>
        <v>31908</v>
      </c>
      <c r="I1670" s="7">
        <f t="shared" ca="1" si="156"/>
        <v>61</v>
      </c>
      <c r="J1670" s="25">
        <f ca="1">IF(I1670=0,0,COUNTIF(I$19:$I1670,C1670*10+1))</f>
        <v>219</v>
      </c>
      <c r="K1670" s="20">
        <f t="shared" ca="1" si="157"/>
        <v>0</v>
      </c>
      <c r="L1670" s="23">
        <f t="shared" ca="1" si="158"/>
        <v>31908</v>
      </c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</row>
    <row r="1671" spans="1:44" x14ac:dyDescent="0.2">
      <c r="A1671" s="14">
        <f>Daten!A1671</f>
        <v>62143</v>
      </c>
      <c r="B1671" s="7" t="str">
        <f>Daten!B1671</f>
        <v xml:space="preserve">Mürzzuschlag                                     </v>
      </c>
      <c r="C1671" s="14">
        <f t="shared" si="153"/>
        <v>6</v>
      </c>
      <c r="D1671" s="8">
        <f>Daten!E1671</f>
        <v>7930</v>
      </c>
      <c r="E1671" s="9">
        <f>Daten!D1671</f>
        <v>0</v>
      </c>
      <c r="F1671" s="8">
        <f t="shared" si="154"/>
        <v>12782.686567164179</v>
      </c>
      <c r="H1671" s="25">
        <f t="shared" ca="1" si="155"/>
        <v>69534</v>
      </c>
      <c r="I1671" s="7">
        <f t="shared" ca="1" si="156"/>
        <v>61</v>
      </c>
      <c r="J1671" s="25">
        <f ca="1">IF(I1671=0,0,COUNTIF(I$19:$I1671,C1671*10+1))</f>
        <v>220</v>
      </c>
      <c r="K1671" s="20">
        <f t="shared" ca="1" si="157"/>
        <v>0</v>
      </c>
      <c r="L1671" s="23">
        <f t="shared" ca="1" si="158"/>
        <v>69534</v>
      </c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</row>
    <row r="1672" spans="1:44" x14ac:dyDescent="0.2">
      <c r="A1672" s="14">
        <f>Daten!A1672</f>
        <v>62144</v>
      </c>
      <c r="B1672" s="7" t="str">
        <f>Daten!B1672</f>
        <v xml:space="preserve">Neuberg an der Mürz                              </v>
      </c>
      <c r="C1672" s="14">
        <f t="shared" si="153"/>
        <v>6</v>
      </c>
      <c r="D1672" s="8">
        <f>Daten!E1672</f>
        <v>2321</v>
      </c>
      <c r="E1672" s="9">
        <f>Daten!D1672</f>
        <v>0</v>
      </c>
      <c r="F1672" s="8">
        <f t="shared" si="154"/>
        <v>3741.313432835821</v>
      </c>
      <c r="H1672" s="25">
        <f t="shared" ca="1" si="155"/>
        <v>20352</v>
      </c>
      <c r="I1672" s="7">
        <f t="shared" ca="1" si="156"/>
        <v>61</v>
      </c>
      <c r="J1672" s="25">
        <f ca="1">IF(I1672=0,0,COUNTIF(I$19:$I1672,C1672*10+1))</f>
        <v>221</v>
      </c>
      <c r="K1672" s="20">
        <f t="shared" ca="1" si="157"/>
        <v>0</v>
      </c>
      <c r="L1672" s="23">
        <f t="shared" ca="1" si="158"/>
        <v>20352</v>
      </c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</row>
    <row r="1673" spans="1:44" x14ac:dyDescent="0.2">
      <c r="A1673" s="14">
        <f>Daten!A1673</f>
        <v>62145</v>
      </c>
      <c r="B1673" s="7" t="str">
        <f>Daten!B1673</f>
        <v xml:space="preserve">Sankt Barbara im Mürztal                         </v>
      </c>
      <c r="C1673" s="14">
        <f t="shared" si="153"/>
        <v>6</v>
      </c>
      <c r="D1673" s="8">
        <f>Daten!E1673</f>
        <v>6461</v>
      </c>
      <c r="E1673" s="9">
        <f>Daten!D1673</f>
        <v>0</v>
      </c>
      <c r="F1673" s="8">
        <f t="shared" si="154"/>
        <v>10414.746268656716</v>
      </c>
      <c r="H1673" s="25">
        <f t="shared" ca="1" si="155"/>
        <v>56653</v>
      </c>
      <c r="I1673" s="7">
        <f t="shared" ca="1" si="156"/>
        <v>61</v>
      </c>
      <c r="J1673" s="25">
        <f ca="1">IF(I1673=0,0,COUNTIF(I$19:$I1673,C1673*10+1))</f>
        <v>222</v>
      </c>
      <c r="K1673" s="20">
        <f t="shared" ca="1" si="157"/>
        <v>0</v>
      </c>
      <c r="L1673" s="23">
        <f t="shared" ca="1" si="158"/>
        <v>56653</v>
      </c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</row>
    <row r="1674" spans="1:44" x14ac:dyDescent="0.2">
      <c r="A1674" s="14">
        <f>Daten!A1674</f>
        <v>62146</v>
      </c>
      <c r="B1674" s="7" t="str">
        <f>Daten!B1674</f>
        <v xml:space="preserve">Sankt Marein im Mürztal                          </v>
      </c>
      <c r="C1674" s="14">
        <f t="shared" si="153"/>
        <v>6</v>
      </c>
      <c r="D1674" s="8">
        <f>Daten!E1674</f>
        <v>2857</v>
      </c>
      <c r="E1674" s="9">
        <f>Daten!D1674</f>
        <v>0</v>
      </c>
      <c r="F1674" s="8">
        <f t="shared" si="154"/>
        <v>4605.313432835821</v>
      </c>
      <c r="H1674" s="25">
        <f t="shared" ca="1" si="155"/>
        <v>25052</v>
      </c>
      <c r="I1674" s="7">
        <f t="shared" ca="1" si="156"/>
        <v>61</v>
      </c>
      <c r="J1674" s="25">
        <f ca="1">IF(I1674=0,0,COUNTIF(I$19:$I1674,C1674*10+1))</f>
        <v>223</v>
      </c>
      <c r="K1674" s="20">
        <f t="shared" ca="1" si="157"/>
        <v>0</v>
      </c>
      <c r="L1674" s="23">
        <f t="shared" ca="1" si="158"/>
        <v>25052</v>
      </c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</row>
    <row r="1675" spans="1:44" x14ac:dyDescent="0.2">
      <c r="A1675" s="14">
        <f>Daten!A1675</f>
        <v>62147</v>
      </c>
      <c r="B1675" s="7" t="str">
        <f>Daten!B1675</f>
        <v xml:space="preserve">Thörl                                            </v>
      </c>
      <c r="C1675" s="14">
        <f t="shared" si="153"/>
        <v>6</v>
      </c>
      <c r="D1675" s="8">
        <f>Daten!E1675</f>
        <v>2179</v>
      </c>
      <c r="E1675" s="9">
        <f>Daten!D1675</f>
        <v>0</v>
      </c>
      <c r="F1675" s="8">
        <f t="shared" si="154"/>
        <v>3512.4179104477612</v>
      </c>
      <c r="H1675" s="25">
        <f t="shared" ca="1" si="155"/>
        <v>19106</v>
      </c>
      <c r="I1675" s="7">
        <f t="shared" ca="1" si="156"/>
        <v>61</v>
      </c>
      <c r="J1675" s="25">
        <f ca="1">IF(I1675=0,0,COUNTIF(I$19:$I1675,C1675*10+1))</f>
        <v>224</v>
      </c>
      <c r="K1675" s="20">
        <f t="shared" ca="1" si="157"/>
        <v>0</v>
      </c>
      <c r="L1675" s="23">
        <f t="shared" ca="1" si="158"/>
        <v>19106</v>
      </c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</row>
    <row r="1676" spans="1:44" x14ac:dyDescent="0.2">
      <c r="A1676" s="14">
        <f>Daten!A1676</f>
        <v>62148</v>
      </c>
      <c r="B1676" s="7" t="str">
        <f>Daten!B1676</f>
        <v xml:space="preserve">Tragöß-Sankt Katharein                          </v>
      </c>
      <c r="C1676" s="14">
        <f t="shared" si="153"/>
        <v>6</v>
      </c>
      <c r="D1676" s="8">
        <f>Daten!E1676</f>
        <v>1757</v>
      </c>
      <c r="E1676" s="9">
        <f>Daten!D1676</f>
        <v>0</v>
      </c>
      <c r="F1676" s="8">
        <f t="shared" si="154"/>
        <v>2832.1791044776119</v>
      </c>
      <c r="H1676" s="25">
        <f t="shared" ca="1" si="155"/>
        <v>15406</v>
      </c>
      <c r="I1676" s="7">
        <f t="shared" ca="1" si="156"/>
        <v>61</v>
      </c>
      <c r="J1676" s="25">
        <f ca="1">IF(I1676=0,0,COUNTIF(I$19:$I1676,C1676*10+1))</f>
        <v>225</v>
      </c>
      <c r="K1676" s="20">
        <f t="shared" ca="1" si="157"/>
        <v>0</v>
      </c>
      <c r="L1676" s="23">
        <f t="shared" ca="1" si="158"/>
        <v>15406</v>
      </c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</row>
    <row r="1677" spans="1:44" x14ac:dyDescent="0.2">
      <c r="A1677" s="14">
        <f>Daten!A1677</f>
        <v>62202</v>
      </c>
      <c r="B1677" s="7" t="str">
        <f>Daten!B1677</f>
        <v xml:space="preserve">Bad Blumau                                        </v>
      </c>
      <c r="C1677" s="14">
        <f t="shared" si="153"/>
        <v>6</v>
      </c>
      <c r="D1677" s="8">
        <f>Daten!E1677</f>
        <v>1670</v>
      </c>
      <c r="E1677" s="9">
        <f>Daten!D1677</f>
        <v>0</v>
      </c>
      <c r="F1677" s="8">
        <f t="shared" si="154"/>
        <v>2691.9402985074626</v>
      </c>
      <c r="H1677" s="25">
        <f t="shared" ca="1" si="155"/>
        <v>14643</v>
      </c>
      <c r="I1677" s="7">
        <f t="shared" ca="1" si="156"/>
        <v>61</v>
      </c>
      <c r="J1677" s="25">
        <f ca="1">IF(I1677=0,0,COUNTIF(I$19:$I1677,C1677*10+1))</f>
        <v>226</v>
      </c>
      <c r="K1677" s="20">
        <f t="shared" ca="1" si="157"/>
        <v>0</v>
      </c>
      <c r="L1677" s="23">
        <f t="shared" ca="1" si="158"/>
        <v>14643</v>
      </c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</row>
    <row r="1678" spans="1:44" x14ac:dyDescent="0.2">
      <c r="A1678" s="14">
        <f>Daten!A1678</f>
        <v>62205</v>
      </c>
      <c r="B1678" s="7" t="str">
        <f>Daten!B1678</f>
        <v xml:space="preserve">Buch-St. Magdalena                                </v>
      </c>
      <c r="C1678" s="14">
        <f t="shared" si="153"/>
        <v>6</v>
      </c>
      <c r="D1678" s="8">
        <f>Daten!E1678</f>
        <v>2179</v>
      </c>
      <c r="E1678" s="9">
        <f>Daten!D1678</f>
        <v>0</v>
      </c>
      <c r="F1678" s="8">
        <f t="shared" si="154"/>
        <v>3512.4179104477612</v>
      </c>
      <c r="H1678" s="25">
        <f t="shared" ca="1" si="155"/>
        <v>19106</v>
      </c>
      <c r="I1678" s="7">
        <f t="shared" ca="1" si="156"/>
        <v>61</v>
      </c>
      <c r="J1678" s="25">
        <f ca="1">IF(I1678=0,0,COUNTIF(I$19:$I1678,C1678*10+1))</f>
        <v>227</v>
      </c>
      <c r="K1678" s="20">
        <f t="shared" ca="1" si="157"/>
        <v>0</v>
      </c>
      <c r="L1678" s="23">
        <f t="shared" ca="1" si="158"/>
        <v>19106</v>
      </c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</row>
    <row r="1679" spans="1:44" x14ac:dyDescent="0.2">
      <c r="A1679" s="14">
        <f>Daten!A1679</f>
        <v>62206</v>
      </c>
      <c r="B1679" s="7" t="str">
        <f>Daten!B1679</f>
        <v xml:space="preserve">Burgau                                            </v>
      </c>
      <c r="C1679" s="14">
        <f t="shared" si="153"/>
        <v>6</v>
      </c>
      <c r="D1679" s="8">
        <f>Daten!E1679</f>
        <v>1076</v>
      </c>
      <c r="E1679" s="9">
        <f>Daten!D1679</f>
        <v>0</v>
      </c>
      <c r="F1679" s="8">
        <f t="shared" si="154"/>
        <v>1734.4477611940299</v>
      </c>
      <c r="H1679" s="25">
        <f t="shared" ca="1" si="155"/>
        <v>9435</v>
      </c>
      <c r="I1679" s="7">
        <f t="shared" ca="1" si="156"/>
        <v>61</v>
      </c>
      <c r="J1679" s="25">
        <f ca="1">IF(I1679=0,0,COUNTIF(I$19:$I1679,C1679*10+1))</f>
        <v>228</v>
      </c>
      <c r="K1679" s="20">
        <f t="shared" ca="1" si="157"/>
        <v>0</v>
      </c>
      <c r="L1679" s="23">
        <f t="shared" ca="1" si="158"/>
        <v>9435</v>
      </c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</row>
    <row r="1680" spans="1:44" x14ac:dyDescent="0.2">
      <c r="A1680" s="14">
        <f>Daten!A1680</f>
        <v>62209</v>
      </c>
      <c r="B1680" s="7" t="str">
        <f>Daten!B1680</f>
        <v xml:space="preserve">Ebersdorf                                         </v>
      </c>
      <c r="C1680" s="14">
        <f t="shared" si="153"/>
        <v>6</v>
      </c>
      <c r="D1680" s="8">
        <f>Daten!E1680</f>
        <v>1294</v>
      </c>
      <c r="E1680" s="9">
        <f>Daten!D1680</f>
        <v>0</v>
      </c>
      <c r="F1680" s="8">
        <f t="shared" si="154"/>
        <v>2085.8507462686566</v>
      </c>
      <c r="H1680" s="25">
        <f t="shared" ca="1" si="155"/>
        <v>11346</v>
      </c>
      <c r="I1680" s="7">
        <f t="shared" ca="1" si="156"/>
        <v>61</v>
      </c>
      <c r="J1680" s="25">
        <f ca="1">IF(I1680=0,0,COUNTIF(I$19:$I1680,C1680*10+1))</f>
        <v>229</v>
      </c>
      <c r="K1680" s="20">
        <f t="shared" ca="1" si="157"/>
        <v>0</v>
      </c>
      <c r="L1680" s="23">
        <f t="shared" ca="1" si="158"/>
        <v>11346</v>
      </c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</row>
    <row r="1681" spans="1:44" x14ac:dyDescent="0.2">
      <c r="A1681" s="14">
        <f>Daten!A1681</f>
        <v>62211</v>
      </c>
      <c r="B1681" s="7" t="str">
        <f>Daten!B1681</f>
        <v xml:space="preserve">Friedberg                                         </v>
      </c>
      <c r="C1681" s="14">
        <f t="shared" si="153"/>
        <v>6</v>
      </c>
      <c r="D1681" s="8">
        <f>Daten!E1681</f>
        <v>2667</v>
      </c>
      <c r="E1681" s="9">
        <f>Daten!D1681</f>
        <v>0</v>
      </c>
      <c r="F1681" s="8">
        <f t="shared" si="154"/>
        <v>4299.0447761194027</v>
      </c>
      <c r="H1681" s="25">
        <f t="shared" ca="1" si="155"/>
        <v>23385</v>
      </c>
      <c r="I1681" s="7">
        <f t="shared" ca="1" si="156"/>
        <v>61</v>
      </c>
      <c r="J1681" s="25">
        <f ca="1">IF(I1681=0,0,COUNTIF(I$19:$I1681,C1681*10+1))</f>
        <v>230</v>
      </c>
      <c r="K1681" s="20">
        <f t="shared" ca="1" si="157"/>
        <v>0</v>
      </c>
      <c r="L1681" s="23">
        <f t="shared" ca="1" si="158"/>
        <v>23385</v>
      </c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</row>
    <row r="1682" spans="1:44" x14ac:dyDescent="0.2">
      <c r="A1682" s="14">
        <f>Daten!A1682</f>
        <v>62214</v>
      </c>
      <c r="B1682" s="7" t="str">
        <f>Daten!B1682</f>
        <v xml:space="preserve">Greinbach                                         </v>
      </c>
      <c r="C1682" s="14">
        <f t="shared" si="153"/>
        <v>6</v>
      </c>
      <c r="D1682" s="8">
        <f>Daten!E1682</f>
        <v>1897</v>
      </c>
      <c r="E1682" s="9">
        <f>Daten!D1682</f>
        <v>0</v>
      </c>
      <c r="F1682" s="8">
        <f t="shared" si="154"/>
        <v>3057.8507462686566</v>
      </c>
      <c r="H1682" s="25">
        <f t="shared" ca="1" si="155"/>
        <v>16634</v>
      </c>
      <c r="I1682" s="7">
        <f t="shared" ca="1" si="156"/>
        <v>61</v>
      </c>
      <c r="J1682" s="25">
        <f ca="1">IF(I1682=0,0,COUNTIF(I$19:$I1682,C1682*10+1))</f>
        <v>231</v>
      </c>
      <c r="K1682" s="20">
        <f t="shared" ca="1" si="157"/>
        <v>0</v>
      </c>
      <c r="L1682" s="23">
        <f t="shared" ca="1" si="158"/>
        <v>16634</v>
      </c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</row>
    <row r="1683" spans="1:44" x14ac:dyDescent="0.2">
      <c r="A1683" s="14">
        <f>Daten!A1683</f>
        <v>62216</v>
      </c>
      <c r="B1683" s="7" t="str">
        <f>Daten!B1683</f>
        <v xml:space="preserve">Großsteinbach                                    </v>
      </c>
      <c r="C1683" s="14">
        <f t="shared" ref="C1683:C1746" si="159">INT(A1683/10000)</f>
        <v>6</v>
      </c>
      <c r="D1683" s="8">
        <f>Daten!E1683</f>
        <v>1297</v>
      </c>
      <c r="E1683" s="9">
        <f>Daten!D1683</f>
        <v>0</v>
      </c>
      <c r="F1683" s="8">
        <f t="shared" ref="F1683:F1746" si="160">IF(AND(E1683=1,D1683&lt;=20000),D1683*2,IF(D1683&lt;=10000,D1683*(1+41/67),IF(D1683&lt;=20000,D1683*(1+2/3),IF(D1683&lt;=50000,D1683*(2),D1683*(2+1/3))))+IF(AND(D1683&gt;9000,D1683&lt;=10000),(D1683-9000)*(110/201),0)+IF(AND(D1683&gt;18000,D1683&lt;=20000),(D1683-18000)*(3+1/3),0)+IF(AND(D1683&gt;45000,D1683&lt;=50000),(D1683-45000)*(3+1/3),0))</f>
        <v>2090.686567164179</v>
      </c>
      <c r="H1683" s="25">
        <f t="shared" ref="H1683:H1746" ca="1" si="161">ROUND(OFFSET($G$6,C1683,0)/OFFSET($F$6,C1683,0)*F1683,0)</f>
        <v>11373</v>
      </c>
      <c r="I1683" s="7">
        <f t="shared" ref="I1683:I1746" ca="1" si="162">IF(H1683&gt;0,C1683*10+1,0)</f>
        <v>61</v>
      </c>
      <c r="J1683" s="25">
        <f ca="1">IF(I1683=0,0,COUNTIF(I$19:$I1683,C1683*10+1))</f>
        <v>232</v>
      </c>
      <c r="K1683" s="20">
        <f t="shared" ref="K1683:K1746" ca="1" si="163">IF(J1683=1,OFFSET($G$6,C1683,0)-OFFSET($H$6,C1683,0),0)</f>
        <v>0</v>
      </c>
      <c r="L1683" s="23">
        <f t="shared" ref="L1683:L1746" ca="1" si="164">H1683+K1683</f>
        <v>11373</v>
      </c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</row>
    <row r="1684" spans="1:44" x14ac:dyDescent="0.2">
      <c r="A1684" s="14">
        <f>Daten!A1684</f>
        <v>62219</v>
      </c>
      <c r="B1684" s="7" t="str">
        <f>Daten!B1684</f>
        <v xml:space="preserve">Hartberg                                          </v>
      </c>
      <c r="C1684" s="14">
        <f t="shared" si="159"/>
        <v>6</v>
      </c>
      <c r="D1684" s="8">
        <f>Daten!E1684</f>
        <v>6705</v>
      </c>
      <c r="E1684" s="9">
        <f>Daten!D1684</f>
        <v>0</v>
      </c>
      <c r="F1684" s="8">
        <f t="shared" si="160"/>
        <v>10808.059701492537</v>
      </c>
      <c r="H1684" s="25">
        <f t="shared" ca="1" si="161"/>
        <v>58793</v>
      </c>
      <c r="I1684" s="7">
        <f t="shared" ca="1" si="162"/>
        <v>61</v>
      </c>
      <c r="J1684" s="25">
        <f ca="1">IF(I1684=0,0,COUNTIF(I$19:$I1684,C1684*10+1))</f>
        <v>233</v>
      </c>
      <c r="K1684" s="20">
        <f t="shared" ca="1" si="163"/>
        <v>0</v>
      </c>
      <c r="L1684" s="23">
        <f t="shared" ca="1" si="164"/>
        <v>58793</v>
      </c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</row>
    <row r="1685" spans="1:44" x14ac:dyDescent="0.2">
      <c r="A1685" s="14">
        <f>Daten!A1685</f>
        <v>62220</v>
      </c>
      <c r="B1685" s="7" t="str">
        <f>Daten!B1685</f>
        <v xml:space="preserve">Hartberg Umgebung                                 </v>
      </c>
      <c r="C1685" s="14">
        <f t="shared" si="159"/>
        <v>6</v>
      </c>
      <c r="D1685" s="8">
        <f>Daten!E1685</f>
        <v>2243</v>
      </c>
      <c r="E1685" s="9">
        <f>Daten!D1685</f>
        <v>0</v>
      </c>
      <c r="F1685" s="8">
        <f t="shared" si="160"/>
        <v>3615.5820895522388</v>
      </c>
      <c r="H1685" s="25">
        <f t="shared" ca="1" si="161"/>
        <v>19668</v>
      </c>
      <c r="I1685" s="7">
        <f t="shared" ca="1" si="162"/>
        <v>61</v>
      </c>
      <c r="J1685" s="25">
        <f ca="1">IF(I1685=0,0,COUNTIF(I$19:$I1685,C1685*10+1))</f>
        <v>234</v>
      </c>
      <c r="K1685" s="20">
        <f t="shared" ca="1" si="163"/>
        <v>0</v>
      </c>
      <c r="L1685" s="23">
        <f t="shared" ca="1" si="164"/>
        <v>19668</v>
      </c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</row>
    <row r="1686" spans="1:44" x14ac:dyDescent="0.2">
      <c r="A1686" s="14">
        <f>Daten!A1686</f>
        <v>62226</v>
      </c>
      <c r="B1686" s="7" t="str">
        <f>Daten!B1686</f>
        <v xml:space="preserve">Lafnitz                                           </v>
      </c>
      <c r="C1686" s="14">
        <f t="shared" si="159"/>
        <v>6</v>
      </c>
      <c r="D1686" s="8">
        <f>Daten!E1686</f>
        <v>1466</v>
      </c>
      <c r="E1686" s="9">
        <f>Daten!D1686</f>
        <v>0</v>
      </c>
      <c r="F1686" s="8">
        <f t="shared" si="160"/>
        <v>2363.1044776119402</v>
      </c>
      <c r="H1686" s="25">
        <f t="shared" ca="1" si="161"/>
        <v>12855</v>
      </c>
      <c r="I1686" s="7">
        <f t="shared" ca="1" si="162"/>
        <v>61</v>
      </c>
      <c r="J1686" s="25">
        <f ca="1">IF(I1686=0,0,COUNTIF(I$19:$I1686,C1686*10+1))</f>
        <v>235</v>
      </c>
      <c r="K1686" s="20">
        <f t="shared" ca="1" si="163"/>
        <v>0</v>
      </c>
      <c r="L1686" s="23">
        <f t="shared" ca="1" si="164"/>
        <v>12855</v>
      </c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</row>
    <row r="1687" spans="1:44" x14ac:dyDescent="0.2">
      <c r="A1687" s="14">
        <f>Daten!A1687</f>
        <v>62232</v>
      </c>
      <c r="B1687" s="7" t="str">
        <f>Daten!B1687</f>
        <v xml:space="preserve">Ottendorf an der Rittschein                       </v>
      </c>
      <c r="C1687" s="14">
        <f t="shared" si="159"/>
        <v>6</v>
      </c>
      <c r="D1687" s="8">
        <f>Daten!E1687</f>
        <v>1594</v>
      </c>
      <c r="E1687" s="9">
        <f>Daten!D1687</f>
        <v>0</v>
      </c>
      <c r="F1687" s="8">
        <f t="shared" si="160"/>
        <v>2569.4328358208954</v>
      </c>
      <c r="H1687" s="25">
        <f t="shared" ca="1" si="161"/>
        <v>13977</v>
      </c>
      <c r="I1687" s="7">
        <f t="shared" ca="1" si="162"/>
        <v>61</v>
      </c>
      <c r="J1687" s="25">
        <f ca="1">IF(I1687=0,0,COUNTIF(I$19:$I1687,C1687*10+1))</f>
        <v>236</v>
      </c>
      <c r="K1687" s="20">
        <f t="shared" ca="1" si="163"/>
        <v>0</v>
      </c>
      <c r="L1687" s="23">
        <f t="shared" ca="1" si="164"/>
        <v>13977</v>
      </c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</row>
    <row r="1688" spans="1:44" x14ac:dyDescent="0.2">
      <c r="A1688" s="14">
        <f>Daten!A1688</f>
        <v>62233</v>
      </c>
      <c r="B1688" s="7" t="str">
        <f>Daten!B1688</f>
        <v xml:space="preserve">Pinggau                                           </v>
      </c>
      <c r="C1688" s="14">
        <f t="shared" si="159"/>
        <v>6</v>
      </c>
      <c r="D1688" s="8">
        <f>Daten!E1688</f>
        <v>3117</v>
      </c>
      <c r="E1688" s="9">
        <f>Daten!D1688</f>
        <v>0</v>
      </c>
      <c r="F1688" s="8">
        <f t="shared" si="160"/>
        <v>5024.4179104477607</v>
      </c>
      <c r="H1688" s="25">
        <f t="shared" ca="1" si="161"/>
        <v>27331</v>
      </c>
      <c r="I1688" s="7">
        <f t="shared" ca="1" si="162"/>
        <v>61</v>
      </c>
      <c r="J1688" s="25">
        <f ca="1">IF(I1688=0,0,COUNTIF(I$19:$I1688,C1688*10+1))</f>
        <v>237</v>
      </c>
      <c r="K1688" s="20">
        <f t="shared" ca="1" si="163"/>
        <v>0</v>
      </c>
      <c r="L1688" s="23">
        <f t="shared" ca="1" si="164"/>
        <v>27331</v>
      </c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</row>
    <row r="1689" spans="1:44" x14ac:dyDescent="0.2">
      <c r="A1689" s="14">
        <f>Daten!A1689</f>
        <v>62235</v>
      </c>
      <c r="B1689" s="7" t="str">
        <f>Daten!B1689</f>
        <v xml:space="preserve">Pöllauberg                                       </v>
      </c>
      <c r="C1689" s="14">
        <f t="shared" si="159"/>
        <v>6</v>
      </c>
      <c r="D1689" s="8">
        <f>Daten!E1689</f>
        <v>2000</v>
      </c>
      <c r="E1689" s="9">
        <f>Daten!D1689</f>
        <v>0</v>
      </c>
      <c r="F1689" s="8">
        <f t="shared" si="160"/>
        <v>3223.8805970149256</v>
      </c>
      <c r="H1689" s="25">
        <f t="shared" ca="1" si="161"/>
        <v>17537</v>
      </c>
      <c r="I1689" s="7">
        <f t="shared" ca="1" si="162"/>
        <v>61</v>
      </c>
      <c r="J1689" s="25">
        <f ca="1">IF(I1689=0,0,COUNTIF(I$19:$I1689,C1689*10+1))</f>
        <v>238</v>
      </c>
      <c r="K1689" s="20">
        <f t="shared" ca="1" si="163"/>
        <v>0</v>
      </c>
      <c r="L1689" s="23">
        <f t="shared" ca="1" si="164"/>
        <v>17537</v>
      </c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</row>
    <row r="1690" spans="1:44" x14ac:dyDescent="0.2">
      <c r="A1690" s="14">
        <f>Daten!A1690</f>
        <v>62242</v>
      </c>
      <c r="B1690" s="7" t="str">
        <f>Daten!B1690</f>
        <v xml:space="preserve">Sankt Jakob im Walde                              </v>
      </c>
      <c r="C1690" s="14">
        <f t="shared" si="159"/>
        <v>6</v>
      </c>
      <c r="D1690" s="8">
        <f>Daten!E1690</f>
        <v>1015</v>
      </c>
      <c r="E1690" s="9">
        <f>Daten!D1690</f>
        <v>0</v>
      </c>
      <c r="F1690" s="8">
        <f t="shared" si="160"/>
        <v>1636.1194029850747</v>
      </c>
      <c r="H1690" s="25">
        <f t="shared" ca="1" si="161"/>
        <v>8900</v>
      </c>
      <c r="I1690" s="7">
        <f t="shared" ca="1" si="162"/>
        <v>61</v>
      </c>
      <c r="J1690" s="25">
        <f ca="1">IF(I1690=0,0,COUNTIF(I$19:$I1690,C1690*10+1))</f>
        <v>239</v>
      </c>
      <c r="K1690" s="20">
        <f t="shared" ca="1" si="163"/>
        <v>0</v>
      </c>
      <c r="L1690" s="23">
        <f t="shared" ca="1" si="164"/>
        <v>8900</v>
      </c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</row>
    <row r="1691" spans="1:44" x14ac:dyDescent="0.2">
      <c r="A1691" s="14">
        <f>Daten!A1691</f>
        <v>62244</v>
      </c>
      <c r="B1691" s="7" t="str">
        <f>Daten!B1691</f>
        <v xml:space="preserve">Sankt Johann in der Haide                         </v>
      </c>
      <c r="C1691" s="14">
        <f t="shared" si="159"/>
        <v>6</v>
      </c>
      <c r="D1691" s="8">
        <f>Daten!E1691</f>
        <v>2269</v>
      </c>
      <c r="E1691" s="9">
        <f>Daten!D1691</f>
        <v>0</v>
      </c>
      <c r="F1691" s="8">
        <f t="shared" si="160"/>
        <v>3657.4925373134329</v>
      </c>
      <c r="H1691" s="25">
        <f t="shared" ca="1" si="161"/>
        <v>19896</v>
      </c>
      <c r="I1691" s="7">
        <f t="shared" ca="1" si="162"/>
        <v>61</v>
      </c>
      <c r="J1691" s="25">
        <f ca="1">IF(I1691=0,0,COUNTIF(I$19:$I1691,C1691*10+1))</f>
        <v>240</v>
      </c>
      <c r="K1691" s="20">
        <f t="shared" ca="1" si="163"/>
        <v>0</v>
      </c>
      <c r="L1691" s="23">
        <f t="shared" ca="1" si="164"/>
        <v>19896</v>
      </c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</row>
    <row r="1692" spans="1:44" x14ac:dyDescent="0.2">
      <c r="A1692" s="14">
        <f>Daten!A1692</f>
        <v>62245</v>
      </c>
      <c r="B1692" s="7" t="str">
        <f>Daten!B1692</f>
        <v xml:space="preserve">Sankt Lorenzen am Wechsel                         </v>
      </c>
      <c r="C1692" s="14">
        <f t="shared" si="159"/>
        <v>6</v>
      </c>
      <c r="D1692" s="8">
        <f>Daten!E1692</f>
        <v>1411</v>
      </c>
      <c r="E1692" s="9">
        <f>Daten!D1692</f>
        <v>0</v>
      </c>
      <c r="F1692" s="8">
        <f t="shared" si="160"/>
        <v>2274.4477611940297</v>
      </c>
      <c r="H1692" s="25">
        <f t="shared" ca="1" si="161"/>
        <v>12372</v>
      </c>
      <c r="I1692" s="7">
        <f t="shared" ca="1" si="162"/>
        <v>61</v>
      </c>
      <c r="J1692" s="25">
        <f ca="1">IF(I1692=0,0,COUNTIF(I$19:$I1692,C1692*10+1))</f>
        <v>241</v>
      </c>
      <c r="K1692" s="20">
        <f t="shared" ca="1" si="163"/>
        <v>0</v>
      </c>
      <c r="L1692" s="23">
        <f t="shared" ca="1" si="164"/>
        <v>12372</v>
      </c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</row>
    <row r="1693" spans="1:44" x14ac:dyDescent="0.2">
      <c r="A1693" s="14">
        <f>Daten!A1693</f>
        <v>62247</v>
      </c>
      <c r="B1693" s="7" t="str">
        <f>Daten!B1693</f>
        <v xml:space="preserve">Schäffern                                        </v>
      </c>
      <c r="C1693" s="14">
        <f t="shared" si="159"/>
        <v>6</v>
      </c>
      <c r="D1693" s="8">
        <f>Daten!E1693</f>
        <v>1331</v>
      </c>
      <c r="E1693" s="9">
        <f>Daten!D1693</f>
        <v>0</v>
      </c>
      <c r="F1693" s="8">
        <f t="shared" si="160"/>
        <v>2145.4925373134329</v>
      </c>
      <c r="H1693" s="25">
        <f t="shared" ca="1" si="161"/>
        <v>11671</v>
      </c>
      <c r="I1693" s="7">
        <f t="shared" ca="1" si="162"/>
        <v>61</v>
      </c>
      <c r="J1693" s="25">
        <f ca="1">IF(I1693=0,0,COUNTIF(I$19:$I1693,C1693*10+1))</f>
        <v>242</v>
      </c>
      <c r="K1693" s="20">
        <f t="shared" ca="1" si="163"/>
        <v>0</v>
      </c>
      <c r="L1693" s="23">
        <f t="shared" ca="1" si="164"/>
        <v>11671</v>
      </c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</row>
    <row r="1694" spans="1:44" x14ac:dyDescent="0.2">
      <c r="A1694" s="14">
        <f>Daten!A1694</f>
        <v>62256</v>
      </c>
      <c r="B1694" s="7" t="str">
        <f>Daten!B1694</f>
        <v xml:space="preserve">Stubenberg                                        </v>
      </c>
      <c r="C1694" s="14">
        <f t="shared" si="159"/>
        <v>6</v>
      </c>
      <c r="D1694" s="8">
        <f>Daten!E1694</f>
        <v>2229</v>
      </c>
      <c r="E1694" s="9">
        <f>Daten!D1694</f>
        <v>0</v>
      </c>
      <c r="F1694" s="8">
        <f t="shared" si="160"/>
        <v>3593.0149253731342</v>
      </c>
      <c r="H1694" s="25">
        <f t="shared" ca="1" si="161"/>
        <v>19545</v>
      </c>
      <c r="I1694" s="7">
        <f t="shared" ca="1" si="162"/>
        <v>61</v>
      </c>
      <c r="J1694" s="25">
        <f ca="1">IF(I1694=0,0,COUNTIF(I$19:$I1694,C1694*10+1))</f>
        <v>243</v>
      </c>
      <c r="K1694" s="20">
        <f t="shared" ca="1" si="163"/>
        <v>0</v>
      </c>
      <c r="L1694" s="23">
        <f t="shared" ca="1" si="164"/>
        <v>19545</v>
      </c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</row>
    <row r="1695" spans="1:44" x14ac:dyDescent="0.2">
      <c r="A1695" s="14">
        <f>Daten!A1695</f>
        <v>62262</v>
      </c>
      <c r="B1695" s="7" t="str">
        <f>Daten!B1695</f>
        <v xml:space="preserve">Wenigzell                                         </v>
      </c>
      <c r="C1695" s="14">
        <f t="shared" si="159"/>
        <v>6</v>
      </c>
      <c r="D1695" s="8">
        <f>Daten!E1695</f>
        <v>1406</v>
      </c>
      <c r="E1695" s="9">
        <f>Daten!D1695</f>
        <v>0</v>
      </c>
      <c r="F1695" s="8">
        <f t="shared" si="160"/>
        <v>2266.3880597014927</v>
      </c>
      <c r="H1695" s="25">
        <f t="shared" ca="1" si="161"/>
        <v>12328</v>
      </c>
      <c r="I1695" s="7">
        <f t="shared" ca="1" si="162"/>
        <v>61</v>
      </c>
      <c r="J1695" s="25">
        <f ca="1">IF(I1695=0,0,COUNTIF(I$19:$I1695,C1695*10+1))</f>
        <v>244</v>
      </c>
      <c r="K1695" s="20">
        <f t="shared" ca="1" si="163"/>
        <v>0</v>
      </c>
      <c r="L1695" s="23">
        <f t="shared" ca="1" si="164"/>
        <v>12328</v>
      </c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</row>
    <row r="1696" spans="1:44" x14ac:dyDescent="0.2">
      <c r="A1696" s="14">
        <f>Daten!A1696</f>
        <v>62264</v>
      </c>
      <c r="B1696" s="7" t="str">
        <f>Daten!B1696</f>
        <v xml:space="preserve">Bad Waltersdorf                                   </v>
      </c>
      <c r="C1696" s="14">
        <f t="shared" si="159"/>
        <v>6</v>
      </c>
      <c r="D1696" s="8">
        <f>Daten!E1696</f>
        <v>3941</v>
      </c>
      <c r="E1696" s="9">
        <f>Daten!D1696</f>
        <v>0</v>
      </c>
      <c r="F1696" s="8">
        <f t="shared" si="160"/>
        <v>6352.6567164179105</v>
      </c>
      <c r="H1696" s="25">
        <f t="shared" ca="1" si="161"/>
        <v>34557</v>
      </c>
      <c r="I1696" s="7">
        <f t="shared" ca="1" si="162"/>
        <v>61</v>
      </c>
      <c r="J1696" s="25">
        <f ca="1">IF(I1696=0,0,COUNTIF(I$19:$I1696,C1696*10+1))</f>
        <v>245</v>
      </c>
      <c r="K1696" s="20">
        <f t="shared" ca="1" si="163"/>
        <v>0</v>
      </c>
      <c r="L1696" s="23">
        <f t="shared" ca="1" si="164"/>
        <v>34557</v>
      </c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</row>
    <row r="1697" spans="1:44" x14ac:dyDescent="0.2">
      <c r="A1697" s="14">
        <f>Daten!A1697</f>
        <v>62265</v>
      </c>
      <c r="B1697" s="7" t="str">
        <f>Daten!B1697</f>
        <v xml:space="preserve">Dechantskirchen                                   </v>
      </c>
      <c r="C1697" s="14">
        <f t="shared" si="159"/>
        <v>6</v>
      </c>
      <c r="D1697" s="8">
        <f>Daten!E1697</f>
        <v>2009</v>
      </c>
      <c r="E1697" s="9">
        <f>Daten!D1697</f>
        <v>0</v>
      </c>
      <c r="F1697" s="8">
        <f t="shared" si="160"/>
        <v>3238.3880597014927</v>
      </c>
      <c r="H1697" s="25">
        <f t="shared" ca="1" si="161"/>
        <v>17616</v>
      </c>
      <c r="I1697" s="7">
        <f t="shared" ca="1" si="162"/>
        <v>61</v>
      </c>
      <c r="J1697" s="25">
        <f ca="1">IF(I1697=0,0,COUNTIF(I$19:$I1697,C1697*10+1))</f>
        <v>246</v>
      </c>
      <c r="K1697" s="20">
        <f t="shared" ca="1" si="163"/>
        <v>0</v>
      </c>
      <c r="L1697" s="23">
        <f t="shared" ca="1" si="164"/>
        <v>17616</v>
      </c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</row>
    <row r="1698" spans="1:44" x14ac:dyDescent="0.2">
      <c r="A1698" s="14">
        <f>Daten!A1698</f>
        <v>62266</v>
      </c>
      <c r="B1698" s="7" t="str">
        <f>Daten!B1698</f>
        <v xml:space="preserve">Feistritztal                                      </v>
      </c>
      <c r="C1698" s="14">
        <f t="shared" si="159"/>
        <v>6</v>
      </c>
      <c r="D1698" s="8">
        <f>Daten!E1698</f>
        <v>2378</v>
      </c>
      <c r="E1698" s="9">
        <f>Daten!D1698</f>
        <v>0</v>
      </c>
      <c r="F1698" s="8">
        <f t="shared" si="160"/>
        <v>3833.1940298507461</v>
      </c>
      <c r="H1698" s="25">
        <f t="shared" ca="1" si="161"/>
        <v>20851</v>
      </c>
      <c r="I1698" s="7">
        <f t="shared" ca="1" si="162"/>
        <v>61</v>
      </c>
      <c r="J1698" s="25">
        <f ca="1">IF(I1698=0,0,COUNTIF(I$19:$I1698,C1698*10+1))</f>
        <v>247</v>
      </c>
      <c r="K1698" s="20">
        <f t="shared" ca="1" si="163"/>
        <v>0</v>
      </c>
      <c r="L1698" s="23">
        <f t="shared" ca="1" si="164"/>
        <v>20851</v>
      </c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</row>
    <row r="1699" spans="1:44" x14ac:dyDescent="0.2">
      <c r="A1699" s="14">
        <f>Daten!A1699</f>
        <v>62268</v>
      </c>
      <c r="B1699" s="7" t="str">
        <f>Daten!B1699</f>
        <v xml:space="preserve">Grafendorf bei Hartberg                           </v>
      </c>
      <c r="C1699" s="14">
        <f t="shared" si="159"/>
        <v>6</v>
      </c>
      <c r="D1699" s="8">
        <f>Daten!E1699</f>
        <v>3247</v>
      </c>
      <c r="E1699" s="9">
        <f>Daten!D1699</f>
        <v>0</v>
      </c>
      <c r="F1699" s="8">
        <f t="shared" si="160"/>
        <v>5233.9701492537315</v>
      </c>
      <c r="H1699" s="25">
        <f t="shared" ca="1" si="161"/>
        <v>28471</v>
      </c>
      <c r="I1699" s="7">
        <f t="shared" ca="1" si="162"/>
        <v>61</v>
      </c>
      <c r="J1699" s="25">
        <f ca="1">IF(I1699=0,0,COUNTIF(I$19:$I1699,C1699*10+1))</f>
        <v>248</v>
      </c>
      <c r="K1699" s="20">
        <f t="shared" ca="1" si="163"/>
        <v>0</v>
      </c>
      <c r="L1699" s="23">
        <f t="shared" ca="1" si="164"/>
        <v>28471</v>
      </c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</row>
    <row r="1700" spans="1:44" x14ac:dyDescent="0.2">
      <c r="A1700" s="14">
        <f>Daten!A1700</f>
        <v>62269</v>
      </c>
      <c r="B1700" s="7" t="str">
        <f>Daten!B1700</f>
        <v xml:space="preserve">Großwilfersdorf                                  </v>
      </c>
      <c r="C1700" s="14">
        <f t="shared" si="159"/>
        <v>6</v>
      </c>
      <c r="D1700" s="8">
        <f>Daten!E1700</f>
        <v>2109</v>
      </c>
      <c r="E1700" s="9">
        <f>Daten!D1700</f>
        <v>0</v>
      </c>
      <c r="F1700" s="8">
        <f t="shared" si="160"/>
        <v>3399.5820895522388</v>
      </c>
      <c r="H1700" s="25">
        <f t="shared" ca="1" si="161"/>
        <v>18493</v>
      </c>
      <c r="I1700" s="7">
        <f t="shared" ca="1" si="162"/>
        <v>61</v>
      </c>
      <c r="J1700" s="25">
        <f ca="1">IF(I1700=0,0,COUNTIF(I$19:$I1700,C1700*10+1))</f>
        <v>249</v>
      </c>
      <c r="K1700" s="20">
        <f t="shared" ca="1" si="163"/>
        <v>0</v>
      </c>
      <c r="L1700" s="23">
        <f t="shared" ca="1" si="164"/>
        <v>18493</v>
      </c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</row>
    <row r="1701" spans="1:44" x14ac:dyDescent="0.2">
      <c r="A1701" s="14">
        <f>Daten!A1701</f>
        <v>62270</v>
      </c>
      <c r="B1701" s="7" t="str">
        <f>Daten!B1701</f>
        <v xml:space="preserve">Hartl                                             </v>
      </c>
      <c r="C1701" s="14">
        <f t="shared" si="159"/>
        <v>6</v>
      </c>
      <c r="D1701" s="8">
        <f>Daten!E1701</f>
        <v>2126</v>
      </c>
      <c r="E1701" s="9">
        <f>Daten!D1701</f>
        <v>0</v>
      </c>
      <c r="F1701" s="8">
        <f t="shared" si="160"/>
        <v>3426.9850746268658</v>
      </c>
      <c r="H1701" s="25">
        <f t="shared" ca="1" si="161"/>
        <v>18642</v>
      </c>
      <c r="I1701" s="7">
        <f t="shared" ca="1" si="162"/>
        <v>61</v>
      </c>
      <c r="J1701" s="25">
        <f ca="1">IF(I1701=0,0,COUNTIF(I$19:$I1701,C1701*10+1))</f>
        <v>250</v>
      </c>
      <c r="K1701" s="20">
        <f t="shared" ca="1" si="163"/>
        <v>0</v>
      </c>
      <c r="L1701" s="23">
        <f t="shared" ca="1" si="164"/>
        <v>18642</v>
      </c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</row>
    <row r="1702" spans="1:44" x14ac:dyDescent="0.2">
      <c r="A1702" s="14">
        <f>Daten!A1702</f>
        <v>62271</v>
      </c>
      <c r="B1702" s="7" t="str">
        <f>Daten!B1702</f>
        <v xml:space="preserve">Ilz                                               </v>
      </c>
      <c r="C1702" s="14">
        <f t="shared" si="159"/>
        <v>6</v>
      </c>
      <c r="D1702" s="8">
        <f>Daten!E1702</f>
        <v>3755</v>
      </c>
      <c r="E1702" s="9">
        <f>Daten!D1702</f>
        <v>0</v>
      </c>
      <c r="F1702" s="8">
        <f t="shared" si="160"/>
        <v>6052.8358208955224</v>
      </c>
      <c r="H1702" s="25">
        <f t="shared" ca="1" si="161"/>
        <v>32926</v>
      </c>
      <c r="I1702" s="7">
        <f t="shared" ca="1" si="162"/>
        <v>61</v>
      </c>
      <c r="J1702" s="25">
        <f ca="1">IF(I1702=0,0,COUNTIF(I$19:$I1702,C1702*10+1))</f>
        <v>251</v>
      </c>
      <c r="K1702" s="20">
        <f t="shared" ca="1" si="163"/>
        <v>0</v>
      </c>
      <c r="L1702" s="23">
        <f t="shared" ca="1" si="164"/>
        <v>32926</v>
      </c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</row>
    <row r="1703" spans="1:44" x14ac:dyDescent="0.2">
      <c r="A1703" s="14">
        <f>Daten!A1703</f>
        <v>62272</v>
      </c>
      <c r="B1703" s="7" t="str">
        <f>Daten!B1703</f>
        <v xml:space="preserve">Kaindorf                                          </v>
      </c>
      <c r="C1703" s="14">
        <f t="shared" si="159"/>
        <v>6</v>
      </c>
      <c r="D1703" s="8">
        <f>Daten!E1703</f>
        <v>3022</v>
      </c>
      <c r="E1703" s="9">
        <f>Daten!D1703</f>
        <v>0</v>
      </c>
      <c r="F1703" s="8">
        <f t="shared" si="160"/>
        <v>4871.2835820895525</v>
      </c>
      <c r="H1703" s="25">
        <f t="shared" ca="1" si="161"/>
        <v>26498</v>
      </c>
      <c r="I1703" s="7">
        <f t="shared" ca="1" si="162"/>
        <v>61</v>
      </c>
      <c r="J1703" s="25">
        <f ca="1">IF(I1703=0,0,COUNTIF(I$19:$I1703,C1703*10+1))</f>
        <v>252</v>
      </c>
      <c r="K1703" s="20">
        <f t="shared" ca="1" si="163"/>
        <v>0</v>
      </c>
      <c r="L1703" s="23">
        <f t="shared" ca="1" si="164"/>
        <v>26498</v>
      </c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</row>
    <row r="1704" spans="1:44" x14ac:dyDescent="0.2">
      <c r="A1704" s="14">
        <f>Daten!A1704</f>
        <v>62273</v>
      </c>
      <c r="B1704" s="7" t="str">
        <f>Daten!B1704</f>
        <v xml:space="preserve">Bad Loipersdorf                                   </v>
      </c>
      <c r="C1704" s="14">
        <f t="shared" si="159"/>
        <v>6</v>
      </c>
      <c r="D1704" s="8">
        <f>Daten!E1704</f>
        <v>1819</v>
      </c>
      <c r="E1704" s="9">
        <f>Daten!D1704</f>
        <v>0</v>
      </c>
      <c r="F1704" s="8">
        <f t="shared" si="160"/>
        <v>2932.1194029850744</v>
      </c>
      <c r="H1704" s="25">
        <f t="shared" ca="1" si="161"/>
        <v>15950</v>
      </c>
      <c r="I1704" s="7">
        <f t="shared" ca="1" si="162"/>
        <v>61</v>
      </c>
      <c r="J1704" s="25">
        <f ca="1">IF(I1704=0,0,COUNTIF(I$19:$I1704,C1704*10+1))</f>
        <v>253</v>
      </c>
      <c r="K1704" s="20">
        <f t="shared" ca="1" si="163"/>
        <v>0</v>
      </c>
      <c r="L1704" s="23">
        <f t="shared" ca="1" si="164"/>
        <v>15950</v>
      </c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</row>
    <row r="1705" spans="1:44" x14ac:dyDescent="0.2">
      <c r="A1705" s="14">
        <f>Daten!A1705</f>
        <v>62274</v>
      </c>
      <c r="B1705" s="7" t="str">
        <f>Daten!B1705</f>
        <v xml:space="preserve">Neudau                                            </v>
      </c>
      <c r="C1705" s="14">
        <f t="shared" si="159"/>
        <v>6</v>
      </c>
      <c r="D1705" s="8">
        <f>Daten!E1705</f>
        <v>1551</v>
      </c>
      <c r="E1705" s="9">
        <f>Daten!D1705</f>
        <v>0</v>
      </c>
      <c r="F1705" s="8">
        <f t="shared" si="160"/>
        <v>2500.1194029850744</v>
      </c>
      <c r="H1705" s="25">
        <f t="shared" ca="1" si="161"/>
        <v>13600</v>
      </c>
      <c r="I1705" s="7">
        <f t="shared" ca="1" si="162"/>
        <v>61</v>
      </c>
      <c r="J1705" s="25">
        <f ca="1">IF(I1705=0,0,COUNTIF(I$19:$I1705,C1705*10+1))</f>
        <v>254</v>
      </c>
      <c r="K1705" s="20">
        <f t="shared" ca="1" si="163"/>
        <v>0</v>
      </c>
      <c r="L1705" s="23">
        <f t="shared" ca="1" si="164"/>
        <v>13600</v>
      </c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</row>
    <row r="1706" spans="1:44" x14ac:dyDescent="0.2">
      <c r="A1706" s="14">
        <f>Daten!A1706</f>
        <v>62275</v>
      </c>
      <c r="B1706" s="7" t="str">
        <f>Daten!B1706</f>
        <v xml:space="preserve">Pöllau                                           </v>
      </c>
      <c r="C1706" s="14">
        <f t="shared" si="159"/>
        <v>6</v>
      </c>
      <c r="D1706" s="8">
        <f>Daten!E1706</f>
        <v>5928</v>
      </c>
      <c r="E1706" s="9">
        <f>Daten!D1706</f>
        <v>0</v>
      </c>
      <c r="F1706" s="8">
        <f t="shared" si="160"/>
        <v>9555.5820895522393</v>
      </c>
      <c r="H1706" s="25">
        <f t="shared" ca="1" si="161"/>
        <v>51979</v>
      </c>
      <c r="I1706" s="7">
        <f t="shared" ca="1" si="162"/>
        <v>61</v>
      </c>
      <c r="J1706" s="25">
        <f ca="1">IF(I1706=0,0,COUNTIF(I$19:$I1706,C1706*10+1))</f>
        <v>255</v>
      </c>
      <c r="K1706" s="20">
        <f t="shared" ca="1" si="163"/>
        <v>0</v>
      </c>
      <c r="L1706" s="23">
        <f t="shared" ca="1" si="164"/>
        <v>51979</v>
      </c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</row>
    <row r="1707" spans="1:44" x14ac:dyDescent="0.2">
      <c r="A1707" s="14">
        <f>Daten!A1707</f>
        <v>62276</v>
      </c>
      <c r="B1707" s="7" t="str">
        <f>Daten!B1707</f>
        <v xml:space="preserve">Rohr bei Hartberg                                 </v>
      </c>
      <c r="C1707" s="14">
        <f t="shared" si="159"/>
        <v>6</v>
      </c>
      <c r="D1707" s="8">
        <f>Daten!E1707</f>
        <v>1406</v>
      </c>
      <c r="E1707" s="9">
        <f>Daten!D1707</f>
        <v>0</v>
      </c>
      <c r="F1707" s="8">
        <f t="shared" si="160"/>
        <v>2266.3880597014927</v>
      </c>
      <c r="H1707" s="25">
        <f t="shared" ca="1" si="161"/>
        <v>12328</v>
      </c>
      <c r="I1707" s="7">
        <f t="shared" ca="1" si="162"/>
        <v>61</v>
      </c>
      <c r="J1707" s="25">
        <f ca="1">IF(I1707=0,0,COUNTIF(I$19:$I1707,C1707*10+1))</f>
        <v>256</v>
      </c>
      <c r="K1707" s="20">
        <f t="shared" ca="1" si="163"/>
        <v>0</v>
      </c>
      <c r="L1707" s="23">
        <f t="shared" ca="1" si="164"/>
        <v>12328</v>
      </c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</row>
    <row r="1708" spans="1:44" x14ac:dyDescent="0.2">
      <c r="A1708" s="14">
        <f>Daten!A1708</f>
        <v>62277</v>
      </c>
      <c r="B1708" s="7" t="str">
        <f>Daten!B1708</f>
        <v xml:space="preserve">Rohrbach an der Lafnitz                           </v>
      </c>
      <c r="C1708" s="14">
        <f t="shared" si="159"/>
        <v>6</v>
      </c>
      <c r="D1708" s="8">
        <f>Daten!E1708</f>
        <v>2625</v>
      </c>
      <c r="E1708" s="9">
        <f>Daten!D1708</f>
        <v>0</v>
      </c>
      <c r="F1708" s="8">
        <f t="shared" si="160"/>
        <v>4231.3432835820895</v>
      </c>
      <c r="H1708" s="25">
        <f t="shared" ca="1" si="161"/>
        <v>23017</v>
      </c>
      <c r="I1708" s="7">
        <f t="shared" ca="1" si="162"/>
        <v>61</v>
      </c>
      <c r="J1708" s="25">
        <f ca="1">IF(I1708=0,0,COUNTIF(I$19:$I1708,C1708*10+1))</f>
        <v>257</v>
      </c>
      <c r="K1708" s="20">
        <f t="shared" ca="1" si="163"/>
        <v>0</v>
      </c>
      <c r="L1708" s="23">
        <f t="shared" ca="1" si="164"/>
        <v>23017</v>
      </c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</row>
    <row r="1709" spans="1:44" x14ac:dyDescent="0.2">
      <c r="A1709" s="14">
        <f>Daten!A1709</f>
        <v>62278</v>
      </c>
      <c r="B1709" s="7" t="str">
        <f>Daten!B1709</f>
        <v xml:space="preserve">Vorau                                             </v>
      </c>
      <c r="C1709" s="14">
        <f t="shared" si="159"/>
        <v>6</v>
      </c>
      <c r="D1709" s="8">
        <f>Daten!E1709</f>
        <v>4626</v>
      </c>
      <c r="E1709" s="9">
        <f>Daten!D1709</f>
        <v>0</v>
      </c>
      <c r="F1709" s="8">
        <f t="shared" si="160"/>
        <v>7456.8358208955224</v>
      </c>
      <c r="H1709" s="25">
        <f t="shared" ca="1" si="161"/>
        <v>40563</v>
      </c>
      <c r="I1709" s="7">
        <f t="shared" ca="1" si="162"/>
        <v>61</v>
      </c>
      <c r="J1709" s="25">
        <f ca="1">IF(I1709=0,0,COUNTIF(I$19:$I1709,C1709*10+1))</f>
        <v>258</v>
      </c>
      <c r="K1709" s="20">
        <f t="shared" ca="1" si="163"/>
        <v>0</v>
      </c>
      <c r="L1709" s="23">
        <f t="shared" ca="1" si="164"/>
        <v>40563</v>
      </c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</row>
    <row r="1710" spans="1:44" x14ac:dyDescent="0.2">
      <c r="A1710" s="14">
        <f>Daten!A1710</f>
        <v>62279</v>
      </c>
      <c r="B1710" s="7" t="str">
        <f>Daten!B1710</f>
        <v xml:space="preserve">Waldbach-Mönichwald                              </v>
      </c>
      <c r="C1710" s="14">
        <f t="shared" si="159"/>
        <v>6</v>
      </c>
      <c r="D1710" s="8">
        <f>Daten!E1710</f>
        <v>1398</v>
      </c>
      <c r="E1710" s="9">
        <f>Daten!D1710</f>
        <v>0</v>
      </c>
      <c r="F1710" s="8">
        <f t="shared" si="160"/>
        <v>2253.4925373134329</v>
      </c>
      <c r="H1710" s="25">
        <f t="shared" ca="1" si="161"/>
        <v>12258</v>
      </c>
      <c r="I1710" s="7">
        <f t="shared" ca="1" si="162"/>
        <v>61</v>
      </c>
      <c r="J1710" s="25">
        <f ca="1">IF(I1710=0,0,COUNTIF(I$19:$I1710,C1710*10+1))</f>
        <v>259</v>
      </c>
      <c r="K1710" s="20">
        <f t="shared" ca="1" si="163"/>
        <v>0</v>
      </c>
      <c r="L1710" s="23">
        <f t="shared" ca="1" si="164"/>
        <v>12258</v>
      </c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</row>
    <row r="1711" spans="1:44" x14ac:dyDescent="0.2">
      <c r="A1711" s="14">
        <f>Daten!A1711</f>
        <v>62280</v>
      </c>
      <c r="B1711" s="7" t="str">
        <f>Daten!B1711</f>
        <v xml:space="preserve">Fürstenfeld                                      </v>
      </c>
      <c r="C1711" s="14">
        <f t="shared" si="159"/>
        <v>6</v>
      </c>
      <c r="D1711" s="8">
        <f>Daten!E1711</f>
        <v>10371</v>
      </c>
      <c r="E1711" s="9">
        <f>Daten!D1711</f>
        <v>0</v>
      </c>
      <c r="F1711" s="8">
        <f t="shared" si="160"/>
        <v>17285</v>
      </c>
      <c r="H1711" s="25">
        <f t="shared" ca="1" si="161"/>
        <v>94025</v>
      </c>
      <c r="I1711" s="7">
        <f t="shared" ca="1" si="162"/>
        <v>61</v>
      </c>
      <c r="J1711" s="25">
        <f ca="1">IF(I1711=0,0,COUNTIF(I$19:$I1711,C1711*10+1))</f>
        <v>260</v>
      </c>
      <c r="K1711" s="20">
        <f t="shared" ca="1" si="163"/>
        <v>0</v>
      </c>
      <c r="L1711" s="23">
        <f t="shared" ca="1" si="164"/>
        <v>94025</v>
      </c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</row>
    <row r="1712" spans="1:44" x14ac:dyDescent="0.2">
      <c r="A1712" s="14">
        <f>Daten!A1712</f>
        <v>62311</v>
      </c>
      <c r="B1712" s="7" t="str">
        <f>Daten!B1712</f>
        <v xml:space="preserve">Edelsbach bei Feldbach                            </v>
      </c>
      <c r="C1712" s="14">
        <f t="shared" si="159"/>
        <v>6</v>
      </c>
      <c r="D1712" s="8">
        <f>Daten!E1712</f>
        <v>1360</v>
      </c>
      <c r="E1712" s="9">
        <f>Daten!D1712</f>
        <v>0</v>
      </c>
      <c r="F1712" s="8">
        <f t="shared" si="160"/>
        <v>2192.2388059701493</v>
      </c>
      <c r="H1712" s="25">
        <f t="shared" ca="1" si="161"/>
        <v>11925</v>
      </c>
      <c r="I1712" s="7">
        <f t="shared" ca="1" si="162"/>
        <v>61</v>
      </c>
      <c r="J1712" s="25">
        <f ca="1">IF(I1712=0,0,COUNTIF(I$19:$I1712,C1712*10+1))</f>
        <v>261</v>
      </c>
      <c r="K1712" s="20">
        <f t="shared" ca="1" si="163"/>
        <v>0</v>
      </c>
      <c r="L1712" s="23">
        <f t="shared" ca="1" si="164"/>
        <v>11925</v>
      </c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</row>
    <row r="1713" spans="1:44" x14ac:dyDescent="0.2">
      <c r="A1713" s="14">
        <f>Daten!A1713</f>
        <v>62314</v>
      </c>
      <c r="B1713" s="7" t="str">
        <f>Daten!B1713</f>
        <v xml:space="preserve">Eichkögl                                         </v>
      </c>
      <c r="C1713" s="14">
        <f t="shared" si="159"/>
        <v>6</v>
      </c>
      <c r="D1713" s="8">
        <f>Daten!E1713</f>
        <v>1386</v>
      </c>
      <c r="E1713" s="9">
        <f>Daten!D1713</f>
        <v>0</v>
      </c>
      <c r="F1713" s="8">
        <f t="shared" si="160"/>
        <v>2234.1492537313434</v>
      </c>
      <c r="H1713" s="25">
        <f t="shared" ca="1" si="161"/>
        <v>12153</v>
      </c>
      <c r="I1713" s="7">
        <f t="shared" ca="1" si="162"/>
        <v>61</v>
      </c>
      <c r="J1713" s="25">
        <f ca="1">IF(I1713=0,0,COUNTIF(I$19:$I1713,C1713*10+1))</f>
        <v>262</v>
      </c>
      <c r="K1713" s="20">
        <f t="shared" ca="1" si="163"/>
        <v>0</v>
      </c>
      <c r="L1713" s="23">
        <f t="shared" ca="1" si="164"/>
        <v>12153</v>
      </c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</row>
    <row r="1714" spans="1:44" x14ac:dyDescent="0.2">
      <c r="A1714" s="14">
        <f>Daten!A1714</f>
        <v>62326</v>
      </c>
      <c r="B1714" s="7" t="str">
        <f>Daten!B1714</f>
        <v xml:space="preserve">Halbenrain                                        </v>
      </c>
      <c r="C1714" s="14">
        <f t="shared" si="159"/>
        <v>6</v>
      </c>
      <c r="D1714" s="8">
        <f>Daten!E1714</f>
        <v>1687</v>
      </c>
      <c r="E1714" s="9">
        <f>Daten!D1714</f>
        <v>0</v>
      </c>
      <c r="F1714" s="8">
        <f t="shared" si="160"/>
        <v>2719.3432835820895</v>
      </c>
      <c r="H1714" s="25">
        <f t="shared" ca="1" si="161"/>
        <v>14792</v>
      </c>
      <c r="I1714" s="7">
        <f t="shared" ca="1" si="162"/>
        <v>61</v>
      </c>
      <c r="J1714" s="25">
        <f ca="1">IF(I1714=0,0,COUNTIF(I$19:$I1714,C1714*10+1))</f>
        <v>263</v>
      </c>
      <c r="K1714" s="20">
        <f t="shared" ca="1" si="163"/>
        <v>0</v>
      </c>
      <c r="L1714" s="23">
        <f t="shared" ca="1" si="164"/>
        <v>14792</v>
      </c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</row>
    <row r="1715" spans="1:44" x14ac:dyDescent="0.2">
      <c r="A1715" s="14">
        <f>Daten!A1715</f>
        <v>62330</v>
      </c>
      <c r="B1715" s="7" t="str">
        <f>Daten!B1715</f>
        <v xml:space="preserve">Jagerberg                                         </v>
      </c>
      <c r="C1715" s="14">
        <f t="shared" si="159"/>
        <v>6</v>
      </c>
      <c r="D1715" s="8">
        <f>Daten!E1715</f>
        <v>1613</v>
      </c>
      <c r="E1715" s="9">
        <f>Daten!D1715</f>
        <v>0</v>
      </c>
      <c r="F1715" s="8">
        <f t="shared" si="160"/>
        <v>2600.0597014925374</v>
      </c>
      <c r="H1715" s="25">
        <f t="shared" ca="1" si="161"/>
        <v>14144</v>
      </c>
      <c r="I1715" s="7">
        <f t="shared" ca="1" si="162"/>
        <v>61</v>
      </c>
      <c r="J1715" s="25">
        <f ca="1">IF(I1715=0,0,COUNTIF(I$19:$I1715,C1715*10+1))</f>
        <v>264</v>
      </c>
      <c r="K1715" s="20">
        <f t="shared" ca="1" si="163"/>
        <v>0</v>
      </c>
      <c r="L1715" s="23">
        <f t="shared" ca="1" si="164"/>
        <v>14144</v>
      </c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</row>
    <row r="1716" spans="1:44" x14ac:dyDescent="0.2">
      <c r="A1716" s="14">
        <f>Daten!A1716</f>
        <v>62332</v>
      </c>
      <c r="B1716" s="7" t="str">
        <f>Daten!B1716</f>
        <v xml:space="preserve">Kapfenstein                                       </v>
      </c>
      <c r="C1716" s="14">
        <f t="shared" si="159"/>
        <v>6</v>
      </c>
      <c r="D1716" s="8">
        <f>Daten!E1716</f>
        <v>1516</v>
      </c>
      <c r="E1716" s="9">
        <f>Daten!D1716</f>
        <v>0</v>
      </c>
      <c r="F1716" s="8">
        <f t="shared" si="160"/>
        <v>2443.7014925373132</v>
      </c>
      <c r="H1716" s="25">
        <f t="shared" ca="1" si="161"/>
        <v>13293</v>
      </c>
      <c r="I1716" s="7">
        <f t="shared" ca="1" si="162"/>
        <v>61</v>
      </c>
      <c r="J1716" s="25">
        <f ca="1">IF(I1716=0,0,COUNTIF(I$19:$I1716,C1716*10+1))</f>
        <v>265</v>
      </c>
      <c r="K1716" s="20">
        <f t="shared" ca="1" si="163"/>
        <v>0</v>
      </c>
      <c r="L1716" s="23">
        <f t="shared" ca="1" si="164"/>
        <v>13293</v>
      </c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</row>
    <row r="1717" spans="1:44" x14ac:dyDescent="0.2">
      <c r="A1717" s="14">
        <f>Daten!A1717</f>
        <v>62335</v>
      </c>
      <c r="B1717" s="7" t="str">
        <f>Daten!B1717</f>
        <v xml:space="preserve">Klöch                                            </v>
      </c>
      <c r="C1717" s="14">
        <f t="shared" si="159"/>
        <v>6</v>
      </c>
      <c r="D1717" s="8">
        <f>Daten!E1717</f>
        <v>1151</v>
      </c>
      <c r="E1717" s="9">
        <f>Daten!D1717</f>
        <v>0</v>
      </c>
      <c r="F1717" s="8">
        <f t="shared" si="160"/>
        <v>1855.3432835820895</v>
      </c>
      <c r="H1717" s="25">
        <f t="shared" ca="1" si="161"/>
        <v>10093</v>
      </c>
      <c r="I1717" s="7">
        <f t="shared" ca="1" si="162"/>
        <v>61</v>
      </c>
      <c r="J1717" s="25">
        <f ca="1">IF(I1717=0,0,COUNTIF(I$19:$I1717,C1717*10+1))</f>
        <v>266</v>
      </c>
      <c r="K1717" s="20">
        <f t="shared" ca="1" si="163"/>
        <v>0</v>
      </c>
      <c r="L1717" s="23">
        <f t="shared" ca="1" si="164"/>
        <v>10093</v>
      </c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</row>
    <row r="1718" spans="1:44" x14ac:dyDescent="0.2">
      <c r="A1718" s="14">
        <f>Daten!A1718</f>
        <v>62343</v>
      </c>
      <c r="B1718" s="7" t="str">
        <f>Daten!B1718</f>
        <v xml:space="preserve">Mettersdorf am Saßbach                           </v>
      </c>
      <c r="C1718" s="14">
        <f t="shared" si="159"/>
        <v>6</v>
      </c>
      <c r="D1718" s="8">
        <f>Daten!E1718</f>
        <v>1363</v>
      </c>
      <c r="E1718" s="9">
        <f>Daten!D1718</f>
        <v>0</v>
      </c>
      <c r="F1718" s="8">
        <f t="shared" si="160"/>
        <v>2197.0746268656717</v>
      </c>
      <c r="H1718" s="25">
        <f t="shared" ca="1" si="161"/>
        <v>11951</v>
      </c>
      <c r="I1718" s="7">
        <f t="shared" ca="1" si="162"/>
        <v>61</v>
      </c>
      <c r="J1718" s="25">
        <f ca="1">IF(I1718=0,0,COUNTIF(I$19:$I1718,C1718*10+1))</f>
        <v>267</v>
      </c>
      <c r="K1718" s="20">
        <f t="shared" ca="1" si="163"/>
        <v>0</v>
      </c>
      <c r="L1718" s="23">
        <f t="shared" ca="1" si="164"/>
        <v>11951</v>
      </c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</row>
    <row r="1719" spans="1:44" x14ac:dyDescent="0.2">
      <c r="A1719" s="14">
        <f>Daten!A1719</f>
        <v>62368</v>
      </c>
      <c r="B1719" s="7" t="str">
        <f>Daten!B1719</f>
        <v xml:space="preserve">Tieschen                                          </v>
      </c>
      <c r="C1719" s="14">
        <f t="shared" si="159"/>
        <v>6</v>
      </c>
      <c r="D1719" s="8">
        <f>Daten!E1719</f>
        <v>1216</v>
      </c>
      <c r="E1719" s="9">
        <f>Daten!D1719</f>
        <v>0</v>
      </c>
      <c r="F1719" s="8">
        <f t="shared" si="160"/>
        <v>1960.1194029850747</v>
      </c>
      <c r="H1719" s="25">
        <f t="shared" ca="1" si="161"/>
        <v>10662</v>
      </c>
      <c r="I1719" s="7">
        <f t="shared" ca="1" si="162"/>
        <v>61</v>
      </c>
      <c r="J1719" s="25">
        <f ca="1">IF(I1719=0,0,COUNTIF(I$19:$I1719,C1719*10+1))</f>
        <v>268</v>
      </c>
      <c r="K1719" s="20">
        <f t="shared" ca="1" si="163"/>
        <v>0</v>
      </c>
      <c r="L1719" s="23">
        <f t="shared" ca="1" si="164"/>
        <v>10662</v>
      </c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</row>
    <row r="1720" spans="1:44" x14ac:dyDescent="0.2">
      <c r="A1720" s="14">
        <f>Daten!A1720</f>
        <v>62372</v>
      </c>
      <c r="B1720" s="7" t="str">
        <f>Daten!B1720</f>
        <v xml:space="preserve">Unterlamm                                         </v>
      </c>
      <c r="C1720" s="14">
        <f t="shared" si="159"/>
        <v>6</v>
      </c>
      <c r="D1720" s="8">
        <f>Daten!E1720</f>
        <v>1238</v>
      </c>
      <c r="E1720" s="9">
        <f>Daten!D1720</f>
        <v>0</v>
      </c>
      <c r="F1720" s="8">
        <f t="shared" si="160"/>
        <v>1995.5820895522388</v>
      </c>
      <c r="H1720" s="25">
        <f t="shared" ca="1" si="161"/>
        <v>10855</v>
      </c>
      <c r="I1720" s="7">
        <f t="shared" ca="1" si="162"/>
        <v>61</v>
      </c>
      <c r="J1720" s="25">
        <f ca="1">IF(I1720=0,0,COUNTIF(I$19:$I1720,C1720*10+1))</f>
        <v>269</v>
      </c>
      <c r="K1720" s="20">
        <f t="shared" ca="1" si="163"/>
        <v>0</v>
      </c>
      <c r="L1720" s="23">
        <f t="shared" ca="1" si="164"/>
        <v>10855</v>
      </c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</row>
    <row r="1721" spans="1:44" x14ac:dyDescent="0.2">
      <c r="A1721" s="14">
        <f>Daten!A1721</f>
        <v>62375</v>
      </c>
      <c r="B1721" s="7" t="str">
        <f>Daten!B1721</f>
        <v xml:space="preserve">Bad Gleichenberg                                  </v>
      </c>
      <c r="C1721" s="14">
        <f t="shared" si="159"/>
        <v>6</v>
      </c>
      <c r="D1721" s="8">
        <f>Daten!E1721</f>
        <v>5261</v>
      </c>
      <c r="E1721" s="9">
        <f>Daten!D1721</f>
        <v>0</v>
      </c>
      <c r="F1721" s="8">
        <f t="shared" si="160"/>
        <v>8480.4179104477607</v>
      </c>
      <c r="H1721" s="25">
        <f t="shared" ca="1" si="161"/>
        <v>46131</v>
      </c>
      <c r="I1721" s="7">
        <f t="shared" ca="1" si="162"/>
        <v>61</v>
      </c>
      <c r="J1721" s="25">
        <f ca="1">IF(I1721=0,0,COUNTIF(I$19:$I1721,C1721*10+1))</f>
        <v>270</v>
      </c>
      <c r="K1721" s="20">
        <f t="shared" ca="1" si="163"/>
        <v>0</v>
      </c>
      <c r="L1721" s="23">
        <f t="shared" ca="1" si="164"/>
        <v>46131</v>
      </c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</row>
    <row r="1722" spans="1:44" x14ac:dyDescent="0.2">
      <c r="A1722" s="14">
        <f>Daten!A1722</f>
        <v>62376</v>
      </c>
      <c r="B1722" s="7" t="str">
        <f>Daten!B1722</f>
        <v xml:space="preserve">Bad Radkersburg                                   </v>
      </c>
      <c r="C1722" s="14">
        <f t="shared" si="159"/>
        <v>6</v>
      </c>
      <c r="D1722" s="8">
        <f>Daten!E1722</f>
        <v>3212</v>
      </c>
      <c r="E1722" s="9">
        <f>Daten!D1722</f>
        <v>0</v>
      </c>
      <c r="F1722" s="8">
        <f t="shared" si="160"/>
        <v>5177.5522388059699</v>
      </c>
      <c r="H1722" s="25">
        <f t="shared" ca="1" si="161"/>
        <v>28164</v>
      </c>
      <c r="I1722" s="7">
        <f t="shared" ca="1" si="162"/>
        <v>61</v>
      </c>
      <c r="J1722" s="25">
        <f ca="1">IF(I1722=0,0,COUNTIF(I$19:$I1722,C1722*10+1))</f>
        <v>271</v>
      </c>
      <c r="K1722" s="20">
        <f t="shared" ca="1" si="163"/>
        <v>0</v>
      </c>
      <c r="L1722" s="23">
        <f t="shared" ca="1" si="164"/>
        <v>28164</v>
      </c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</row>
    <row r="1723" spans="1:44" x14ac:dyDescent="0.2">
      <c r="A1723" s="14">
        <f>Daten!A1723</f>
        <v>62377</v>
      </c>
      <c r="B1723" s="7" t="str">
        <f>Daten!B1723</f>
        <v xml:space="preserve">Deutsch Goritz                                    </v>
      </c>
      <c r="C1723" s="14">
        <f t="shared" si="159"/>
        <v>6</v>
      </c>
      <c r="D1723" s="8">
        <f>Daten!E1723</f>
        <v>1777</v>
      </c>
      <c r="E1723" s="9">
        <f>Daten!D1723</f>
        <v>0</v>
      </c>
      <c r="F1723" s="8">
        <f t="shared" si="160"/>
        <v>2864.4179104477612</v>
      </c>
      <c r="H1723" s="25">
        <f t="shared" ca="1" si="161"/>
        <v>15582</v>
      </c>
      <c r="I1723" s="7">
        <f t="shared" ca="1" si="162"/>
        <v>61</v>
      </c>
      <c r="J1723" s="25">
        <f ca="1">IF(I1723=0,0,COUNTIF(I$19:$I1723,C1723*10+1))</f>
        <v>272</v>
      </c>
      <c r="K1723" s="20">
        <f t="shared" ca="1" si="163"/>
        <v>0</v>
      </c>
      <c r="L1723" s="23">
        <f t="shared" ca="1" si="164"/>
        <v>15582</v>
      </c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</row>
    <row r="1724" spans="1:44" x14ac:dyDescent="0.2">
      <c r="A1724" s="14">
        <f>Daten!A1724</f>
        <v>62378</v>
      </c>
      <c r="B1724" s="7" t="str">
        <f>Daten!B1724</f>
        <v xml:space="preserve">Fehring                                           </v>
      </c>
      <c r="C1724" s="14">
        <f t="shared" si="159"/>
        <v>6</v>
      </c>
      <c r="D1724" s="8">
        <f>Daten!E1724</f>
        <v>7201</v>
      </c>
      <c r="E1724" s="9">
        <f>Daten!D1724</f>
        <v>0</v>
      </c>
      <c r="F1724" s="8">
        <f t="shared" si="160"/>
        <v>11607.582089552239</v>
      </c>
      <c r="H1724" s="25">
        <f t="shared" ca="1" si="161"/>
        <v>63142</v>
      </c>
      <c r="I1724" s="7">
        <f t="shared" ca="1" si="162"/>
        <v>61</v>
      </c>
      <c r="J1724" s="25">
        <f ca="1">IF(I1724=0,0,COUNTIF(I$19:$I1724,C1724*10+1))</f>
        <v>273</v>
      </c>
      <c r="K1724" s="20">
        <f t="shared" ca="1" si="163"/>
        <v>0</v>
      </c>
      <c r="L1724" s="23">
        <f t="shared" ca="1" si="164"/>
        <v>63142</v>
      </c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</row>
    <row r="1725" spans="1:44" x14ac:dyDescent="0.2">
      <c r="A1725" s="14">
        <f>Daten!A1725</f>
        <v>62379</v>
      </c>
      <c r="B1725" s="7" t="str">
        <f>Daten!B1725</f>
        <v xml:space="preserve">Feldbach                                          </v>
      </c>
      <c r="C1725" s="14">
        <f t="shared" si="159"/>
        <v>6</v>
      </c>
      <c r="D1725" s="8">
        <f>Daten!E1725</f>
        <v>13498</v>
      </c>
      <c r="E1725" s="9">
        <f>Daten!D1725</f>
        <v>0</v>
      </c>
      <c r="F1725" s="8">
        <f t="shared" si="160"/>
        <v>22496.666666666664</v>
      </c>
      <c r="H1725" s="25">
        <f t="shared" ca="1" si="161"/>
        <v>122375</v>
      </c>
      <c r="I1725" s="7">
        <f t="shared" ca="1" si="162"/>
        <v>61</v>
      </c>
      <c r="J1725" s="25">
        <f ca="1">IF(I1725=0,0,COUNTIF(I$19:$I1725,C1725*10+1))</f>
        <v>274</v>
      </c>
      <c r="K1725" s="20">
        <f t="shared" ca="1" si="163"/>
        <v>0</v>
      </c>
      <c r="L1725" s="23">
        <f t="shared" ca="1" si="164"/>
        <v>122375</v>
      </c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</row>
    <row r="1726" spans="1:44" x14ac:dyDescent="0.2">
      <c r="A1726" s="14">
        <f>Daten!A1726</f>
        <v>62380</v>
      </c>
      <c r="B1726" s="7" t="str">
        <f>Daten!B1726</f>
        <v xml:space="preserve">Gnas                                              </v>
      </c>
      <c r="C1726" s="14">
        <f t="shared" si="159"/>
        <v>6</v>
      </c>
      <c r="D1726" s="8">
        <f>Daten!E1726</f>
        <v>5979</v>
      </c>
      <c r="E1726" s="9">
        <f>Daten!D1726</f>
        <v>0</v>
      </c>
      <c r="F1726" s="8">
        <f t="shared" si="160"/>
        <v>9637.7910447761187</v>
      </c>
      <c r="H1726" s="25">
        <f t="shared" ca="1" si="161"/>
        <v>52427</v>
      </c>
      <c r="I1726" s="7">
        <f t="shared" ca="1" si="162"/>
        <v>61</v>
      </c>
      <c r="J1726" s="25">
        <f ca="1">IF(I1726=0,0,COUNTIF(I$19:$I1726,C1726*10+1))</f>
        <v>275</v>
      </c>
      <c r="K1726" s="20">
        <f t="shared" ca="1" si="163"/>
        <v>0</v>
      </c>
      <c r="L1726" s="23">
        <f t="shared" ca="1" si="164"/>
        <v>52427</v>
      </c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</row>
    <row r="1727" spans="1:44" x14ac:dyDescent="0.2">
      <c r="A1727" s="14">
        <f>Daten!A1727</f>
        <v>62381</v>
      </c>
      <c r="B1727" s="7" t="str">
        <f>Daten!B1727</f>
        <v xml:space="preserve">Kirchbach-Zerlach                                 </v>
      </c>
      <c r="C1727" s="14">
        <f t="shared" si="159"/>
        <v>6</v>
      </c>
      <c r="D1727" s="8">
        <f>Daten!E1727</f>
        <v>3199</v>
      </c>
      <c r="E1727" s="9">
        <f>Daten!D1727</f>
        <v>0</v>
      </c>
      <c r="F1727" s="8">
        <f t="shared" si="160"/>
        <v>5156.5970149253735</v>
      </c>
      <c r="H1727" s="25">
        <f t="shared" ca="1" si="161"/>
        <v>28050</v>
      </c>
      <c r="I1727" s="7">
        <f t="shared" ca="1" si="162"/>
        <v>61</v>
      </c>
      <c r="J1727" s="25">
        <f ca="1">IF(I1727=0,0,COUNTIF(I$19:$I1727,C1727*10+1))</f>
        <v>276</v>
      </c>
      <c r="K1727" s="20">
        <f t="shared" ca="1" si="163"/>
        <v>0</v>
      </c>
      <c r="L1727" s="23">
        <f t="shared" ca="1" si="164"/>
        <v>28050</v>
      </c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</row>
    <row r="1728" spans="1:44" x14ac:dyDescent="0.2">
      <c r="A1728" s="14">
        <f>Daten!A1728</f>
        <v>62382</v>
      </c>
      <c r="B1728" s="7" t="str">
        <f>Daten!B1728</f>
        <v xml:space="preserve">Kirchberg an der Raab                             </v>
      </c>
      <c r="C1728" s="14">
        <f t="shared" si="159"/>
        <v>6</v>
      </c>
      <c r="D1728" s="8">
        <f>Daten!E1728</f>
        <v>4619</v>
      </c>
      <c r="E1728" s="9">
        <f>Daten!D1728</f>
        <v>0</v>
      </c>
      <c r="F1728" s="8">
        <f t="shared" si="160"/>
        <v>7445.5522388059699</v>
      </c>
      <c r="H1728" s="25">
        <f t="shared" ca="1" si="161"/>
        <v>40502</v>
      </c>
      <c r="I1728" s="7">
        <f t="shared" ca="1" si="162"/>
        <v>61</v>
      </c>
      <c r="J1728" s="25">
        <f ca="1">IF(I1728=0,0,COUNTIF(I$19:$I1728,C1728*10+1))</f>
        <v>277</v>
      </c>
      <c r="K1728" s="20">
        <f t="shared" ca="1" si="163"/>
        <v>0</v>
      </c>
      <c r="L1728" s="23">
        <f t="shared" ca="1" si="164"/>
        <v>40502</v>
      </c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</row>
    <row r="1729" spans="1:44" x14ac:dyDescent="0.2">
      <c r="A1729" s="14">
        <f>Daten!A1729</f>
        <v>62383</v>
      </c>
      <c r="B1729" s="7" t="str">
        <f>Daten!B1729</f>
        <v xml:space="preserve">Mureck                                            </v>
      </c>
      <c r="C1729" s="14">
        <f t="shared" si="159"/>
        <v>6</v>
      </c>
      <c r="D1729" s="8">
        <f>Daten!E1729</f>
        <v>3515</v>
      </c>
      <c r="E1729" s="9">
        <f>Daten!D1729</f>
        <v>0</v>
      </c>
      <c r="F1729" s="8">
        <f t="shared" si="160"/>
        <v>5665.9701492537315</v>
      </c>
      <c r="H1729" s="25">
        <f t="shared" ca="1" si="161"/>
        <v>30821</v>
      </c>
      <c r="I1729" s="7">
        <f t="shared" ca="1" si="162"/>
        <v>61</v>
      </c>
      <c r="J1729" s="25">
        <f ca="1">IF(I1729=0,0,COUNTIF(I$19:$I1729,C1729*10+1))</f>
        <v>278</v>
      </c>
      <c r="K1729" s="20">
        <f t="shared" ca="1" si="163"/>
        <v>0</v>
      </c>
      <c r="L1729" s="23">
        <f t="shared" ca="1" si="164"/>
        <v>30821</v>
      </c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</row>
    <row r="1730" spans="1:44" x14ac:dyDescent="0.2">
      <c r="A1730" s="14">
        <f>Daten!A1730</f>
        <v>62384</v>
      </c>
      <c r="B1730" s="7" t="str">
        <f>Daten!B1730</f>
        <v xml:space="preserve">Paldau                                            </v>
      </c>
      <c r="C1730" s="14">
        <f t="shared" si="159"/>
        <v>6</v>
      </c>
      <c r="D1730" s="8">
        <f>Daten!E1730</f>
        <v>3108</v>
      </c>
      <c r="E1730" s="9">
        <f>Daten!D1730</f>
        <v>0</v>
      </c>
      <c r="F1730" s="8">
        <f t="shared" si="160"/>
        <v>5009.9104477611936</v>
      </c>
      <c r="H1730" s="25">
        <f t="shared" ca="1" si="161"/>
        <v>27252</v>
      </c>
      <c r="I1730" s="7">
        <f t="shared" ca="1" si="162"/>
        <v>61</v>
      </c>
      <c r="J1730" s="25">
        <f ca="1">IF(I1730=0,0,COUNTIF(I$19:$I1730,C1730*10+1))</f>
        <v>279</v>
      </c>
      <c r="K1730" s="20">
        <f t="shared" ca="1" si="163"/>
        <v>0</v>
      </c>
      <c r="L1730" s="23">
        <f t="shared" ca="1" si="164"/>
        <v>27252</v>
      </c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</row>
    <row r="1731" spans="1:44" x14ac:dyDescent="0.2">
      <c r="A1731" s="14">
        <f>Daten!A1731</f>
        <v>62385</v>
      </c>
      <c r="B1731" s="7" t="str">
        <f>Daten!B1731</f>
        <v xml:space="preserve">Pirching am Traubenberg                           </v>
      </c>
      <c r="C1731" s="14">
        <f t="shared" si="159"/>
        <v>6</v>
      </c>
      <c r="D1731" s="8">
        <f>Daten!E1731</f>
        <v>2537</v>
      </c>
      <c r="E1731" s="9">
        <f>Daten!D1731</f>
        <v>0</v>
      </c>
      <c r="F1731" s="8">
        <f t="shared" si="160"/>
        <v>4089.4925373134329</v>
      </c>
      <c r="H1731" s="25">
        <f t="shared" ca="1" si="161"/>
        <v>22246</v>
      </c>
      <c r="I1731" s="7">
        <f t="shared" ca="1" si="162"/>
        <v>61</v>
      </c>
      <c r="J1731" s="25">
        <f ca="1">IF(I1731=0,0,COUNTIF(I$19:$I1731,C1731*10+1))</f>
        <v>280</v>
      </c>
      <c r="K1731" s="20">
        <f t="shared" ca="1" si="163"/>
        <v>0</v>
      </c>
      <c r="L1731" s="23">
        <f t="shared" ca="1" si="164"/>
        <v>22246</v>
      </c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</row>
    <row r="1732" spans="1:44" x14ac:dyDescent="0.2">
      <c r="A1732" s="14">
        <f>Daten!A1732</f>
        <v>62386</v>
      </c>
      <c r="B1732" s="7" t="str">
        <f>Daten!B1732</f>
        <v xml:space="preserve">Riegersburg                                       </v>
      </c>
      <c r="C1732" s="14">
        <f t="shared" si="159"/>
        <v>6</v>
      </c>
      <c r="D1732" s="8">
        <f>Daten!E1732</f>
        <v>5013</v>
      </c>
      <c r="E1732" s="9">
        <f>Daten!D1732</f>
        <v>0</v>
      </c>
      <c r="F1732" s="8">
        <f t="shared" si="160"/>
        <v>8080.6567164179105</v>
      </c>
      <c r="H1732" s="25">
        <f t="shared" ca="1" si="161"/>
        <v>43956</v>
      </c>
      <c r="I1732" s="7">
        <f t="shared" ca="1" si="162"/>
        <v>61</v>
      </c>
      <c r="J1732" s="25">
        <f ca="1">IF(I1732=0,0,COUNTIF(I$19:$I1732,C1732*10+1))</f>
        <v>281</v>
      </c>
      <c r="K1732" s="20">
        <f t="shared" ca="1" si="163"/>
        <v>0</v>
      </c>
      <c r="L1732" s="23">
        <f t="shared" ca="1" si="164"/>
        <v>43956</v>
      </c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</row>
    <row r="1733" spans="1:44" x14ac:dyDescent="0.2">
      <c r="A1733" s="14">
        <f>Daten!A1733</f>
        <v>62387</v>
      </c>
      <c r="B1733" s="7" t="str">
        <f>Daten!B1733</f>
        <v xml:space="preserve">Sankt Anna am Aigen                               </v>
      </c>
      <c r="C1733" s="14">
        <f t="shared" si="159"/>
        <v>6</v>
      </c>
      <c r="D1733" s="8">
        <f>Daten!E1733</f>
        <v>2369</v>
      </c>
      <c r="E1733" s="9">
        <f>Daten!D1733</f>
        <v>0</v>
      </c>
      <c r="F1733" s="8">
        <f t="shared" si="160"/>
        <v>3818.686567164179</v>
      </c>
      <c r="H1733" s="25">
        <f t="shared" ca="1" si="161"/>
        <v>20772</v>
      </c>
      <c r="I1733" s="7">
        <f t="shared" ca="1" si="162"/>
        <v>61</v>
      </c>
      <c r="J1733" s="25">
        <f ca="1">IF(I1733=0,0,COUNTIF(I$19:$I1733,C1733*10+1))</f>
        <v>282</v>
      </c>
      <c r="K1733" s="20">
        <f t="shared" ca="1" si="163"/>
        <v>0</v>
      </c>
      <c r="L1733" s="23">
        <f t="shared" ca="1" si="164"/>
        <v>20772</v>
      </c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</row>
    <row r="1734" spans="1:44" x14ac:dyDescent="0.2">
      <c r="A1734" s="14">
        <f>Daten!A1734</f>
        <v>62388</v>
      </c>
      <c r="B1734" s="7" t="str">
        <f>Daten!B1734</f>
        <v xml:space="preserve">Sankt Peter am Ottersbach                         </v>
      </c>
      <c r="C1734" s="14">
        <f t="shared" si="159"/>
        <v>6</v>
      </c>
      <c r="D1734" s="8">
        <f>Daten!E1734</f>
        <v>2900</v>
      </c>
      <c r="E1734" s="9">
        <f>Daten!D1734</f>
        <v>0</v>
      </c>
      <c r="F1734" s="8">
        <f t="shared" si="160"/>
        <v>4674.626865671642</v>
      </c>
      <c r="H1734" s="25">
        <f t="shared" ca="1" si="161"/>
        <v>25429</v>
      </c>
      <c r="I1734" s="7">
        <f t="shared" ca="1" si="162"/>
        <v>61</v>
      </c>
      <c r="J1734" s="25">
        <f ca="1">IF(I1734=0,0,COUNTIF(I$19:$I1734,C1734*10+1))</f>
        <v>283</v>
      </c>
      <c r="K1734" s="20">
        <f t="shared" ca="1" si="163"/>
        <v>0</v>
      </c>
      <c r="L1734" s="23">
        <f t="shared" ca="1" si="164"/>
        <v>25429</v>
      </c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</row>
    <row r="1735" spans="1:44" x14ac:dyDescent="0.2">
      <c r="A1735" s="14">
        <f>Daten!A1735</f>
        <v>62389</v>
      </c>
      <c r="B1735" s="7" t="str">
        <f>Daten!B1735</f>
        <v xml:space="preserve">Sankt Stefan im Rosental                          </v>
      </c>
      <c r="C1735" s="14">
        <f t="shared" si="159"/>
        <v>6</v>
      </c>
      <c r="D1735" s="8">
        <f>Daten!E1735</f>
        <v>3788</v>
      </c>
      <c r="E1735" s="9">
        <f>Daten!D1735</f>
        <v>0</v>
      </c>
      <c r="F1735" s="8">
        <f t="shared" si="160"/>
        <v>6106.0298507462685</v>
      </c>
      <c r="H1735" s="25">
        <f t="shared" ca="1" si="161"/>
        <v>33215</v>
      </c>
      <c r="I1735" s="7">
        <f t="shared" ca="1" si="162"/>
        <v>61</v>
      </c>
      <c r="J1735" s="25">
        <f ca="1">IF(I1735=0,0,COUNTIF(I$19:$I1735,C1735*10+1))</f>
        <v>284</v>
      </c>
      <c r="K1735" s="20">
        <f t="shared" ca="1" si="163"/>
        <v>0</v>
      </c>
      <c r="L1735" s="23">
        <f t="shared" ca="1" si="164"/>
        <v>33215</v>
      </c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</row>
    <row r="1736" spans="1:44" x14ac:dyDescent="0.2">
      <c r="A1736" s="14">
        <f>Daten!A1736</f>
        <v>62390</v>
      </c>
      <c r="B1736" s="7" t="str">
        <f>Daten!B1736</f>
        <v xml:space="preserve">Straden                                           </v>
      </c>
      <c r="C1736" s="14">
        <f t="shared" si="159"/>
        <v>6</v>
      </c>
      <c r="D1736" s="8">
        <f>Daten!E1736</f>
        <v>3463</v>
      </c>
      <c r="E1736" s="9">
        <f>Daten!D1736</f>
        <v>0</v>
      </c>
      <c r="F1736" s="8">
        <f t="shared" si="160"/>
        <v>5582.1492537313434</v>
      </c>
      <c r="H1736" s="25">
        <f t="shared" ca="1" si="161"/>
        <v>30365</v>
      </c>
      <c r="I1736" s="7">
        <f t="shared" ca="1" si="162"/>
        <v>61</v>
      </c>
      <c r="J1736" s="25">
        <f ca="1">IF(I1736=0,0,COUNTIF(I$19:$I1736,C1736*10+1))</f>
        <v>285</v>
      </c>
      <c r="K1736" s="20">
        <f t="shared" ca="1" si="163"/>
        <v>0</v>
      </c>
      <c r="L1736" s="23">
        <f t="shared" ca="1" si="164"/>
        <v>30365</v>
      </c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</row>
    <row r="1737" spans="1:44" x14ac:dyDescent="0.2">
      <c r="A1737" s="14">
        <f>Daten!A1737</f>
        <v>70101</v>
      </c>
      <c r="B1737" s="7" t="str">
        <f>Daten!B1737</f>
        <v xml:space="preserve">Innsbruck                                         </v>
      </c>
      <c r="C1737" s="14">
        <f t="shared" si="159"/>
        <v>7</v>
      </c>
      <c r="D1737" s="8">
        <f>Daten!E1737</f>
        <v>131792</v>
      </c>
      <c r="E1737" s="9">
        <f>Daten!D1737</f>
        <v>1</v>
      </c>
      <c r="F1737" s="8">
        <f t="shared" si="160"/>
        <v>307514.66666666669</v>
      </c>
      <c r="H1737" s="25">
        <f t="shared" ca="1" si="161"/>
        <v>1924087</v>
      </c>
      <c r="I1737" s="7">
        <f t="shared" ca="1" si="162"/>
        <v>71</v>
      </c>
      <c r="J1737" s="25">
        <f ca="1">IF(I1737=0,0,COUNTIF(I$19:$I1737,C1737*10+1))</f>
        <v>1</v>
      </c>
      <c r="K1737" s="20">
        <f t="shared" ca="1" si="163"/>
        <v>1</v>
      </c>
      <c r="L1737" s="23">
        <f t="shared" ca="1" si="164"/>
        <v>1924088</v>
      </c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</row>
    <row r="1738" spans="1:44" x14ac:dyDescent="0.2">
      <c r="A1738" s="14">
        <f>Daten!A1738</f>
        <v>70201</v>
      </c>
      <c r="B1738" s="7" t="str">
        <f>Daten!B1738</f>
        <v xml:space="preserve">Arzl im Pitztal                                   </v>
      </c>
      <c r="C1738" s="14">
        <f t="shared" si="159"/>
        <v>7</v>
      </c>
      <c r="D1738" s="8">
        <f>Daten!E1738</f>
        <v>3169</v>
      </c>
      <c r="E1738" s="9">
        <f>Daten!D1738</f>
        <v>0</v>
      </c>
      <c r="F1738" s="8">
        <f t="shared" si="160"/>
        <v>5108.2388059701489</v>
      </c>
      <c r="H1738" s="25">
        <f t="shared" ca="1" si="161"/>
        <v>31962</v>
      </c>
      <c r="I1738" s="7">
        <f t="shared" ca="1" si="162"/>
        <v>71</v>
      </c>
      <c r="J1738" s="25">
        <f ca="1">IF(I1738=0,0,COUNTIF(I$19:$I1738,C1738*10+1))</f>
        <v>2</v>
      </c>
      <c r="K1738" s="20">
        <f t="shared" ca="1" si="163"/>
        <v>0</v>
      </c>
      <c r="L1738" s="23">
        <f t="shared" ca="1" si="164"/>
        <v>31962</v>
      </c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</row>
    <row r="1739" spans="1:44" x14ac:dyDescent="0.2">
      <c r="A1739" s="14">
        <f>Daten!A1739</f>
        <v>70202</v>
      </c>
      <c r="B1739" s="7" t="str">
        <f>Daten!B1739</f>
        <v xml:space="preserve">Haiming                                           </v>
      </c>
      <c r="C1739" s="14">
        <f t="shared" si="159"/>
        <v>7</v>
      </c>
      <c r="D1739" s="8">
        <f>Daten!E1739</f>
        <v>4902</v>
      </c>
      <c r="E1739" s="9">
        <f>Daten!D1739</f>
        <v>0</v>
      </c>
      <c r="F1739" s="8">
        <f t="shared" si="160"/>
        <v>7901.7313432835817</v>
      </c>
      <c r="H1739" s="25">
        <f t="shared" ca="1" si="161"/>
        <v>49440</v>
      </c>
      <c r="I1739" s="7">
        <f t="shared" ca="1" si="162"/>
        <v>71</v>
      </c>
      <c r="J1739" s="25">
        <f ca="1">IF(I1739=0,0,COUNTIF(I$19:$I1739,C1739*10+1))</f>
        <v>3</v>
      </c>
      <c r="K1739" s="20">
        <f t="shared" ca="1" si="163"/>
        <v>0</v>
      </c>
      <c r="L1739" s="23">
        <f t="shared" ca="1" si="164"/>
        <v>49440</v>
      </c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</row>
    <row r="1740" spans="1:44" x14ac:dyDescent="0.2">
      <c r="A1740" s="14">
        <f>Daten!A1740</f>
        <v>70203</v>
      </c>
      <c r="B1740" s="7" t="str">
        <f>Daten!B1740</f>
        <v xml:space="preserve">Imst                                              </v>
      </c>
      <c r="C1740" s="14">
        <f t="shared" si="159"/>
        <v>7</v>
      </c>
      <c r="D1740" s="8">
        <f>Daten!E1740</f>
        <v>11111</v>
      </c>
      <c r="E1740" s="9">
        <f>Daten!D1740</f>
        <v>0</v>
      </c>
      <c r="F1740" s="8">
        <f t="shared" si="160"/>
        <v>18518.333333333332</v>
      </c>
      <c r="H1740" s="25">
        <f t="shared" ca="1" si="161"/>
        <v>115867</v>
      </c>
      <c r="I1740" s="7">
        <f t="shared" ca="1" si="162"/>
        <v>71</v>
      </c>
      <c r="J1740" s="25">
        <f ca="1">IF(I1740=0,0,COUNTIF(I$19:$I1740,C1740*10+1))</f>
        <v>4</v>
      </c>
      <c r="K1740" s="20">
        <f t="shared" ca="1" si="163"/>
        <v>0</v>
      </c>
      <c r="L1740" s="23">
        <f t="shared" ca="1" si="164"/>
        <v>115867</v>
      </c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</row>
    <row r="1741" spans="1:44" x14ac:dyDescent="0.2">
      <c r="A1741" s="14">
        <f>Daten!A1741</f>
        <v>70204</v>
      </c>
      <c r="B1741" s="7" t="str">
        <f>Daten!B1741</f>
        <v xml:space="preserve">Imsterberg                                        </v>
      </c>
      <c r="C1741" s="14">
        <f t="shared" si="159"/>
        <v>7</v>
      </c>
      <c r="D1741" s="8">
        <f>Daten!E1741</f>
        <v>819</v>
      </c>
      <c r="E1741" s="9">
        <f>Daten!D1741</f>
        <v>0</v>
      </c>
      <c r="F1741" s="8">
        <f t="shared" si="160"/>
        <v>1320.1791044776119</v>
      </c>
      <c r="H1741" s="25">
        <f t="shared" ca="1" si="161"/>
        <v>8260</v>
      </c>
      <c r="I1741" s="7">
        <f t="shared" ca="1" si="162"/>
        <v>71</v>
      </c>
      <c r="J1741" s="25">
        <f ca="1">IF(I1741=0,0,COUNTIF(I$19:$I1741,C1741*10+1))</f>
        <v>5</v>
      </c>
      <c r="K1741" s="20">
        <f t="shared" ca="1" si="163"/>
        <v>0</v>
      </c>
      <c r="L1741" s="23">
        <f t="shared" ca="1" si="164"/>
        <v>8260</v>
      </c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</row>
    <row r="1742" spans="1:44" x14ac:dyDescent="0.2">
      <c r="A1742" s="14">
        <f>Daten!A1742</f>
        <v>70205</v>
      </c>
      <c r="B1742" s="7" t="str">
        <f>Daten!B1742</f>
        <v xml:space="preserve">Jerzens                                           </v>
      </c>
      <c r="C1742" s="14">
        <f t="shared" si="159"/>
        <v>7</v>
      </c>
      <c r="D1742" s="8">
        <f>Daten!E1742</f>
        <v>904</v>
      </c>
      <c r="E1742" s="9">
        <f>Daten!D1742</f>
        <v>0</v>
      </c>
      <c r="F1742" s="8">
        <f t="shared" si="160"/>
        <v>1457.1940298507463</v>
      </c>
      <c r="H1742" s="25">
        <f t="shared" ca="1" si="161"/>
        <v>9118</v>
      </c>
      <c r="I1742" s="7">
        <f t="shared" ca="1" si="162"/>
        <v>71</v>
      </c>
      <c r="J1742" s="25">
        <f ca="1">IF(I1742=0,0,COUNTIF(I$19:$I1742,C1742*10+1))</f>
        <v>6</v>
      </c>
      <c r="K1742" s="20">
        <f t="shared" ca="1" si="163"/>
        <v>0</v>
      </c>
      <c r="L1742" s="23">
        <f t="shared" ca="1" si="164"/>
        <v>9118</v>
      </c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</row>
    <row r="1743" spans="1:44" x14ac:dyDescent="0.2">
      <c r="A1743" s="14">
        <f>Daten!A1743</f>
        <v>70206</v>
      </c>
      <c r="B1743" s="7" t="str">
        <f>Daten!B1743</f>
        <v xml:space="preserve">Karres                                            </v>
      </c>
      <c r="C1743" s="14">
        <f t="shared" si="159"/>
        <v>7</v>
      </c>
      <c r="D1743" s="8">
        <f>Daten!E1743</f>
        <v>635</v>
      </c>
      <c r="E1743" s="9">
        <f>Daten!D1743</f>
        <v>0</v>
      </c>
      <c r="F1743" s="8">
        <f t="shared" si="160"/>
        <v>1023.5820895522388</v>
      </c>
      <c r="H1743" s="25">
        <f t="shared" ca="1" si="161"/>
        <v>6404</v>
      </c>
      <c r="I1743" s="7">
        <f t="shared" ca="1" si="162"/>
        <v>71</v>
      </c>
      <c r="J1743" s="25">
        <f ca="1">IF(I1743=0,0,COUNTIF(I$19:$I1743,C1743*10+1))</f>
        <v>7</v>
      </c>
      <c r="K1743" s="20">
        <f t="shared" ca="1" si="163"/>
        <v>0</v>
      </c>
      <c r="L1743" s="23">
        <f t="shared" ca="1" si="164"/>
        <v>6404</v>
      </c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</row>
    <row r="1744" spans="1:44" x14ac:dyDescent="0.2">
      <c r="A1744" s="14">
        <f>Daten!A1744</f>
        <v>70207</v>
      </c>
      <c r="B1744" s="7" t="str">
        <f>Daten!B1744</f>
        <v xml:space="preserve">Karrösten                                        </v>
      </c>
      <c r="C1744" s="14">
        <f t="shared" si="159"/>
        <v>7</v>
      </c>
      <c r="D1744" s="8">
        <f>Daten!E1744</f>
        <v>720</v>
      </c>
      <c r="E1744" s="9">
        <f>Daten!D1744</f>
        <v>0</v>
      </c>
      <c r="F1744" s="8">
        <f t="shared" si="160"/>
        <v>1160.5970149253731</v>
      </c>
      <c r="H1744" s="25">
        <f t="shared" ca="1" si="161"/>
        <v>7262</v>
      </c>
      <c r="I1744" s="7">
        <f t="shared" ca="1" si="162"/>
        <v>71</v>
      </c>
      <c r="J1744" s="25">
        <f ca="1">IF(I1744=0,0,COUNTIF(I$19:$I1744,C1744*10+1))</f>
        <v>8</v>
      </c>
      <c r="K1744" s="20">
        <f t="shared" ca="1" si="163"/>
        <v>0</v>
      </c>
      <c r="L1744" s="23">
        <f t="shared" ca="1" si="164"/>
        <v>7262</v>
      </c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</row>
    <row r="1745" spans="1:44" x14ac:dyDescent="0.2">
      <c r="A1745" s="14">
        <f>Daten!A1745</f>
        <v>70208</v>
      </c>
      <c r="B1745" s="7" t="str">
        <f>Daten!B1745</f>
        <v xml:space="preserve">Längenfeld                                       </v>
      </c>
      <c r="C1745" s="14">
        <f t="shared" si="159"/>
        <v>7</v>
      </c>
      <c r="D1745" s="8">
        <f>Daten!E1745</f>
        <v>4903</v>
      </c>
      <c r="E1745" s="9">
        <f>Daten!D1745</f>
        <v>0</v>
      </c>
      <c r="F1745" s="8">
        <f t="shared" si="160"/>
        <v>7903.3432835820895</v>
      </c>
      <c r="H1745" s="25">
        <f t="shared" ca="1" si="161"/>
        <v>49450</v>
      </c>
      <c r="I1745" s="7">
        <f t="shared" ca="1" si="162"/>
        <v>71</v>
      </c>
      <c r="J1745" s="25">
        <f ca="1">IF(I1745=0,0,COUNTIF(I$19:$I1745,C1745*10+1))</f>
        <v>9</v>
      </c>
      <c r="K1745" s="20">
        <f t="shared" ca="1" si="163"/>
        <v>0</v>
      </c>
      <c r="L1745" s="23">
        <f t="shared" ca="1" si="164"/>
        <v>49450</v>
      </c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</row>
    <row r="1746" spans="1:44" x14ac:dyDescent="0.2">
      <c r="A1746" s="14">
        <f>Daten!A1746</f>
        <v>70209</v>
      </c>
      <c r="B1746" s="7" t="str">
        <f>Daten!B1746</f>
        <v xml:space="preserve">Mieming                                           </v>
      </c>
      <c r="C1746" s="14">
        <f t="shared" si="159"/>
        <v>7</v>
      </c>
      <c r="D1746" s="8">
        <f>Daten!E1746</f>
        <v>3965</v>
      </c>
      <c r="E1746" s="9">
        <f>Daten!D1746</f>
        <v>0</v>
      </c>
      <c r="F1746" s="8">
        <f t="shared" si="160"/>
        <v>6391.3432835820895</v>
      </c>
      <c r="H1746" s="25">
        <f t="shared" ca="1" si="161"/>
        <v>39990</v>
      </c>
      <c r="I1746" s="7">
        <f t="shared" ca="1" si="162"/>
        <v>71</v>
      </c>
      <c r="J1746" s="25">
        <f ca="1">IF(I1746=0,0,COUNTIF(I$19:$I1746,C1746*10+1))</f>
        <v>10</v>
      </c>
      <c r="K1746" s="20">
        <f t="shared" ca="1" si="163"/>
        <v>0</v>
      </c>
      <c r="L1746" s="23">
        <f t="shared" ca="1" si="164"/>
        <v>39990</v>
      </c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</row>
    <row r="1747" spans="1:44" x14ac:dyDescent="0.2">
      <c r="A1747" s="14">
        <f>Daten!A1747</f>
        <v>70210</v>
      </c>
      <c r="B1747" s="7" t="str">
        <f>Daten!B1747</f>
        <v xml:space="preserve">Mils bei Imst                                     </v>
      </c>
      <c r="C1747" s="14">
        <f t="shared" ref="C1747:C1810" si="165">INT(A1747/10000)</f>
        <v>7</v>
      </c>
      <c r="D1747" s="8">
        <f>Daten!E1747</f>
        <v>654</v>
      </c>
      <c r="E1747" s="9">
        <f>Daten!D1747</f>
        <v>0</v>
      </c>
      <c r="F1747" s="8">
        <f t="shared" ref="F1747:F1810" si="166">IF(AND(E1747=1,D1747&lt;=20000),D1747*2,IF(D1747&lt;=10000,D1747*(1+41/67),IF(D1747&lt;=20000,D1747*(1+2/3),IF(D1747&lt;=50000,D1747*(2),D1747*(2+1/3))))+IF(AND(D1747&gt;9000,D1747&lt;=10000),(D1747-9000)*(110/201),0)+IF(AND(D1747&gt;18000,D1747&lt;=20000),(D1747-18000)*(3+1/3),0)+IF(AND(D1747&gt;45000,D1747&lt;=50000),(D1747-45000)*(3+1/3),0))</f>
        <v>1054.2089552238806</v>
      </c>
      <c r="H1747" s="25">
        <f t="shared" ref="H1747:H1810" ca="1" si="167">ROUND(OFFSET($G$6,C1747,0)/OFFSET($F$6,C1747,0)*F1747,0)</f>
        <v>6596</v>
      </c>
      <c r="I1747" s="7">
        <f t="shared" ref="I1747:I1810" ca="1" si="168">IF(H1747&gt;0,C1747*10+1,0)</f>
        <v>71</v>
      </c>
      <c r="J1747" s="25">
        <f ca="1">IF(I1747=0,0,COUNTIF(I$19:$I1747,C1747*10+1))</f>
        <v>11</v>
      </c>
      <c r="K1747" s="20">
        <f t="shared" ref="K1747:K1810" ca="1" si="169">IF(J1747=1,OFFSET($G$6,C1747,0)-OFFSET($H$6,C1747,0),0)</f>
        <v>0</v>
      </c>
      <c r="L1747" s="23">
        <f t="shared" ref="L1747:L1810" ca="1" si="170">H1747+K1747</f>
        <v>6596</v>
      </c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</row>
    <row r="1748" spans="1:44" x14ac:dyDescent="0.2">
      <c r="A1748" s="14">
        <f>Daten!A1748</f>
        <v>70211</v>
      </c>
      <c r="B1748" s="7" t="str">
        <f>Daten!B1748</f>
        <v xml:space="preserve">Mötz                                             </v>
      </c>
      <c r="C1748" s="14">
        <f t="shared" si="165"/>
        <v>7</v>
      </c>
      <c r="D1748" s="8">
        <f>Daten!E1748</f>
        <v>1353</v>
      </c>
      <c r="E1748" s="9">
        <f>Daten!D1748</f>
        <v>0</v>
      </c>
      <c r="F1748" s="8">
        <f t="shared" si="166"/>
        <v>2180.9552238805968</v>
      </c>
      <c r="H1748" s="25">
        <f t="shared" ca="1" si="167"/>
        <v>13646</v>
      </c>
      <c r="I1748" s="7">
        <f t="shared" ca="1" si="168"/>
        <v>71</v>
      </c>
      <c r="J1748" s="25">
        <f ca="1">IF(I1748=0,0,COUNTIF(I$19:$I1748,C1748*10+1))</f>
        <v>12</v>
      </c>
      <c r="K1748" s="20">
        <f t="shared" ca="1" si="169"/>
        <v>0</v>
      </c>
      <c r="L1748" s="23">
        <f t="shared" ca="1" si="170"/>
        <v>13646</v>
      </c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</row>
    <row r="1749" spans="1:44" x14ac:dyDescent="0.2">
      <c r="A1749" s="14">
        <f>Daten!A1749</f>
        <v>70212</v>
      </c>
      <c r="B1749" s="7" t="str">
        <f>Daten!B1749</f>
        <v xml:space="preserve">Nassereith                                        </v>
      </c>
      <c r="C1749" s="14">
        <f t="shared" si="165"/>
        <v>7</v>
      </c>
      <c r="D1749" s="8">
        <f>Daten!E1749</f>
        <v>2236</v>
      </c>
      <c r="E1749" s="9">
        <f>Daten!D1749</f>
        <v>0</v>
      </c>
      <c r="F1749" s="8">
        <f t="shared" si="166"/>
        <v>3604.2985074626868</v>
      </c>
      <c r="H1749" s="25">
        <f t="shared" ca="1" si="167"/>
        <v>22552</v>
      </c>
      <c r="I1749" s="7">
        <f t="shared" ca="1" si="168"/>
        <v>71</v>
      </c>
      <c r="J1749" s="25">
        <f ca="1">IF(I1749=0,0,COUNTIF(I$19:$I1749,C1749*10+1))</f>
        <v>13</v>
      </c>
      <c r="K1749" s="20">
        <f t="shared" ca="1" si="169"/>
        <v>0</v>
      </c>
      <c r="L1749" s="23">
        <f t="shared" ca="1" si="170"/>
        <v>22552</v>
      </c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</row>
    <row r="1750" spans="1:44" x14ac:dyDescent="0.2">
      <c r="A1750" s="14">
        <f>Daten!A1750</f>
        <v>70213</v>
      </c>
      <c r="B1750" s="7" t="str">
        <f>Daten!B1750</f>
        <v xml:space="preserve">Obsteig                                           </v>
      </c>
      <c r="C1750" s="14">
        <f t="shared" si="165"/>
        <v>7</v>
      </c>
      <c r="D1750" s="8">
        <f>Daten!E1750</f>
        <v>1490</v>
      </c>
      <c r="E1750" s="9">
        <f>Daten!D1750</f>
        <v>0</v>
      </c>
      <c r="F1750" s="8">
        <f t="shared" si="166"/>
        <v>2401.7910447761192</v>
      </c>
      <c r="H1750" s="25">
        <f t="shared" ca="1" si="167"/>
        <v>15028</v>
      </c>
      <c r="I1750" s="7">
        <f t="shared" ca="1" si="168"/>
        <v>71</v>
      </c>
      <c r="J1750" s="25">
        <f ca="1">IF(I1750=0,0,COUNTIF(I$19:$I1750,C1750*10+1))</f>
        <v>14</v>
      </c>
      <c r="K1750" s="20">
        <f t="shared" ca="1" si="169"/>
        <v>0</v>
      </c>
      <c r="L1750" s="23">
        <f t="shared" ca="1" si="170"/>
        <v>15028</v>
      </c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</row>
    <row r="1751" spans="1:44" x14ac:dyDescent="0.2">
      <c r="A1751" s="14">
        <f>Daten!A1751</f>
        <v>70214</v>
      </c>
      <c r="B1751" s="7" t="str">
        <f>Daten!B1751</f>
        <v xml:space="preserve">Oetz                                              </v>
      </c>
      <c r="C1751" s="14">
        <f t="shared" si="165"/>
        <v>7</v>
      </c>
      <c r="D1751" s="8">
        <f>Daten!E1751</f>
        <v>2382</v>
      </c>
      <c r="E1751" s="9">
        <f>Daten!D1751</f>
        <v>0</v>
      </c>
      <c r="F1751" s="8">
        <f t="shared" si="166"/>
        <v>3839.6417910447763</v>
      </c>
      <c r="H1751" s="25">
        <f t="shared" ca="1" si="167"/>
        <v>24024</v>
      </c>
      <c r="I1751" s="7">
        <f t="shared" ca="1" si="168"/>
        <v>71</v>
      </c>
      <c r="J1751" s="25">
        <f ca="1">IF(I1751=0,0,COUNTIF(I$19:$I1751,C1751*10+1))</f>
        <v>15</v>
      </c>
      <c r="K1751" s="20">
        <f t="shared" ca="1" si="169"/>
        <v>0</v>
      </c>
      <c r="L1751" s="23">
        <f t="shared" ca="1" si="170"/>
        <v>24024</v>
      </c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</row>
    <row r="1752" spans="1:44" x14ac:dyDescent="0.2">
      <c r="A1752" s="14">
        <f>Daten!A1752</f>
        <v>70215</v>
      </c>
      <c r="B1752" s="7" t="str">
        <f>Daten!B1752</f>
        <v xml:space="preserve">Rietz                                             </v>
      </c>
      <c r="C1752" s="14">
        <f t="shared" si="165"/>
        <v>7</v>
      </c>
      <c r="D1752" s="8">
        <f>Daten!E1752</f>
        <v>2514</v>
      </c>
      <c r="E1752" s="9">
        <f>Daten!D1752</f>
        <v>0</v>
      </c>
      <c r="F1752" s="8">
        <f t="shared" si="166"/>
        <v>4052.4179104477612</v>
      </c>
      <c r="H1752" s="25">
        <f t="shared" ca="1" si="167"/>
        <v>25356</v>
      </c>
      <c r="I1752" s="7">
        <f t="shared" ca="1" si="168"/>
        <v>71</v>
      </c>
      <c r="J1752" s="25">
        <f ca="1">IF(I1752=0,0,COUNTIF(I$19:$I1752,C1752*10+1))</f>
        <v>16</v>
      </c>
      <c r="K1752" s="20">
        <f t="shared" ca="1" si="169"/>
        <v>0</v>
      </c>
      <c r="L1752" s="23">
        <f t="shared" ca="1" si="170"/>
        <v>25356</v>
      </c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</row>
    <row r="1753" spans="1:44" x14ac:dyDescent="0.2">
      <c r="A1753" s="14">
        <f>Daten!A1753</f>
        <v>70216</v>
      </c>
      <c r="B1753" s="7" t="str">
        <f>Daten!B1753</f>
        <v xml:space="preserve">Roppen                                            </v>
      </c>
      <c r="C1753" s="14">
        <f t="shared" si="165"/>
        <v>7</v>
      </c>
      <c r="D1753" s="8">
        <f>Daten!E1753</f>
        <v>1940</v>
      </c>
      <c r="E1753" s="9">
        <f>Daten!D1753</f>
        <v>0</v>
      </c>
      <c r="F1753" s="8">
        <f t="shared" si="166"/>
        <v>3127.1641791044776</v>
      </c>
      <c r="H1753" s="25">
        <f t="shared" ca="1" si="167"/>
        <v>19566</v>
      </c>
      <c r="I1753" s="7">
        <f t="shared" ca="1" si="168"/>
        <v>71</v>
      </c>
      <c r="J1753" s="25">
        <f ca="1">IF(I1753=0,0,COUNTIF(I$19:$I1753,C1753*10+1))</f>
        <v>17</v>
      </c>
      <c r="K1753" s="20">
        <f t="shared" ca="1" si="169"/>
        <v>0</v>
      </c>
      <c r="L1753" s="23">
        <f t="shared" ca="1" si="170"/>
        <v>19566</v>
      </c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</row>
    <row r="1754" spans="1:44" x14ac:dyDescent="0.2">
      <c r="A1754" s="14">
        <f>Daten!A1754</f>
        <v>70217</v>
      </c>
      <c r="B1754" s="7" t="str">
        <f>Daten!B1754</f>
        <v xml:space="preserve">St. Leonhard im Pitztal                           </v>
      </c>
      <c r="C1754" s="14">
        <f t="shared" si="165"/>
        <v>7</v>
      </c>
      <c r="D1754" s="8">
        <f>Daten!E1754</f>
        <v>1439</v>
      </c>
      <c r="E1754" s="9">
        <f>Daten!D1754</f>
        <v>0</v>
      </c>
      <c r="F1754" s="8">
        <f t="shared" si="166"/>
        <v>2319.5820895522388</v>
      </c>
      <c r="H1754" s="25">
        <f t="shared" ca="1" si="167"/>
        <v>14513</v>
      </c>
      <c r="I1754" s="7">
        <f t="shared" ca="1" si="168"/>
        <v>71</v>
      </c>
      <c r="J1754" s="25">
        <f ca="1">IF(I1754=0,0,COUNTIF(I$19:$I1754,C1754*10+1))</f>
        <v>18</v>
      </c>
      <c r="K1754" s="20">
        <f t="shared" ca="1" si="169"/>
        <v>0</v>
      </c>
      <c r="L1754" s="23">
        <f t="shared" ca="1" si="170"/>
        <v>14513</v>
      </c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</row>
    <row r="1755" spans="1:44" x14ac:dyDescent="0.2">
      <c r="A1755" s="14">
        <f>Daten!A1755</f>
        <v>70218</v>
      </c>
      <c r="B1755" s="7" t="str">
        <f>Daten!B1755</f>
        <v xml:space="preserve">Sautens                                           </v>
      </c>
      <c r="C1755" s="14">
        <f t="shared" si="165"/>
        <v>7</v>
      </c>
      <c r="D1755" s="8">
        <f>Daten!E1755</f>
        <v>1588</v>
      </c>
      <c r="E1755" s="9">
        <f>Daten!D1755</f>
        <v>0</v>
      </c>
      <c r="F1755" s="8">
        <f t="shared" si="166"/>
        <v>2559.7611940298507</v>
      </c>
      <c r="H1755" s="25">
        <f t="shared" ca="1" si="167"/>
        <v>16016</v>
      </c>
      <c r="I1755" s="7">
        <f t="shared" ca="1" si="168"/>
        <v>71</v>
      </c>
      <c r="J1755" s="25">
        <f ca="1">IF(I1755=0,0,COUNTIF(I$19:$I1755,C1755*10+1))</f>
        <v>19</v>
      </c>
      <c r="K1755" s="20">
        <f t="shared" ca="1" si="169"/>
        <v>0</v>
      </c>
      <c r="L1755" s="23">
        <f t="shared" ca="1" si="170"/>
        <v>16016</v>
      </c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</row>
    <row r="1756" spans="1:44" x14ac:dyDescent="0.2">
      <c r="A1756" s="14">
        <f>Daten!A1756</f>
        <v>70219</v>
      </c>
      <c r="B1756" s="7" t="str">
        <f>Daten!B1756</f>
        <v xml:space="preserve">Silz                                              </v>
      </c>
      <c r="C1756" s="14">
        <f t="shared" si="165"/>
        <v>7</v>
      </c>
      <c r="D1756" s="8">
        <f>Daten!E1756</f>
        <v>2637</v>
      </c>
      <c r="E1756" s="9">
        <f>Daten!D1756</f>
        <v>0</v>
      </c>
      <c r="F1756" s="8">
        <f t="shared" si="166"/>
        <v>4250.686567164179</v>
      </c>
      <c r="H1756" s="25">
        <f t="shared" ca="1" si="167"/>
        <v>26596</v>
      </c>
      <c r="I1756" s="7">
        <f t="shared" ca="1" si="168"/>
        <v>71</v>
      </c>
      <c r="J1756" s="25">
        <f ca="1">IF(I1756=0,0,COUNTIF(I$19:$I1756,C1756*10+1))</f>
        <v>20</v>
      </c>
      <c r="K1756" s="20">
        <f t="shared" ca="1" si="169"/>
        <v>0</v>
      </c>
      <c r="L1756" s="23">
        <f t="shared" ca="1" si="170"/>
        <v>26596</v>
      </c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</row>
    <row r="1757" spans="1:44" x14ac:dyDescent="0.2">
      <c r="A1757" s="14">
        <f>Daten!A1757</f>
        <v>70220</v>
      </c>
      <c r="B1757" s="7" t="str">
        <f>Daten!B1757</f>
        <v xml:space="preserve">Sölden                                           </v>
      </c>
      <c r="C1757" s="14">
        <f t="shared" si="165"/>
        <v>7</v>
      </c>
      <c r="D1757" s="8">
        <f>Daten!E1757</f>
        <v>3043</v>
      </c>
      <c r="E1757" s="9">
        <f>Daten!D1757</f>
        <v>0</v>
      </c>
      <c r="F1757" s="8">
        <f t="shared" si="166"/>
        <v>4905.1343283582091</v>
      </c>
      <c r="H1757" s="25">
        <f t="shared" ca="1" si="167"/>
        <v>30691</v>
      </c>
      <c r="I1757" s="7">
        <f t="shared" ca="1" si="168"/>
        <v>71</v>
      </c>
      <c r="J1757" s="25">
        <f ca="1">IF(I1757=0,0,COUNTIF(I$19:$I1757,C1757*10+1))</f>
        <v>21</v>
      </c>
      <c r="K1757" s="20">
        <f t="shared" ca="1" si="169"/>
        <v>0</v>
      </c>
      <c r="L1757" s="23">
        <f t="shared" ca="1" si="170"/>
        <v>30691</v>
      </c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</row>
    <row r="1758" spans="1:44" x14ac:dyDescent="0.2">
      <c r="A1758" s="14">
        <f>Daten!A1758</f>
        <v>70221</v>
      </c>
      <c r="B1758" s="7" t="str">
        <f>Daten!B1758</f>
        <v xml:space="preserve">Stams                                             </v>
      </c>
      <c r="C1758" s="14">
        <f t="shared" si="165"/>
        <v>7</v>
      </c>
      <c r="D1758" s="8">
        <f>Daten!E1758</f>
        <v>1619</v>
      </c>
      <c r="E1758" s="9">
        <f>Daten!D1758</f>
        <v>0</v>
      </c>
      <c r="F1758" s="8">
        <f t="shared" si="166"/>
        <v>2609.7313432835822</v>
      </c>
      <c r="H1758" s="25">
        <f t="shared" ca="1" si="167"/>
        <v>16329</v>
      </c>
      <c r="I1758" s="7">
        <f t="shared" ca="1" si="168"/>
        <v>71</v>
      </c>
      <c r="J1758" s="25">
        <f ca="1">IF(I1758=0,0,COUNTIF(I$19:$I1758,C1758*10+1))</f>
        <v>22</v>
      </c>
      <c r="K1758" s="20">
        <f t="shared" ca="1" si="169"/>
        <v>0</v>
      </c>
      <c r="L1758" s="23">
        <f t="shared" ca="1" si="170"/>
        <v>16329</v>
      </c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</row>
    <row r="1759" spans="1:44" x14ac:dyDescent="0.2">
      <c r="A1759" s="14">
        <f>Daten!A1759</f>
        <v>70222</v>
      </c>
      <c r="B1759" s="7" t="str">
        <f>Daten!B1759</f>
        <v xml:space="preserve">Tarrenz                                           </v>
      </c>
      <c r="C1759" s="14">
        <f t="shared" si="165"/>
        <v>7</v>
      </c>
      <c r="D1759" s="8">
        <f>Daten!E1759</f>
        <v>2857</v>
      </c>
      <c r="E1759" s="9">
        <f>Daten!D1759</f>
        <v>0</v>
      </c>
      <c r="F1759" s="8">
        <f t="shared" si="166"/>
        <v>4605.313432835821</v>
      </c>
      <c r="H1759" s="25">
        <f t="shared" ca="1" si="167"/>
        <v>28815</v>
      </c>
      <c r="I1759" s="7">
        <f t="shared" ca="1" si="168"/>
        <v>71</v>
      </c>
      <c r="J1759" s="25">
        <f ca="1">IF(I1759=0,0,COUNTIF(I$19:$I1759,C1759*10+1))</f>
        <v>23</v>
      </c>
      <c r="K1759" s="20">
        <f t="shared" ca="1" si="169"/>
        <v>0</v>
      </c>
      <c r="L1759" s="23">
        <f t="shared" ca="1" si="170"/>
        <v>28815</v>
      </c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</row>
    <row r="1760" spans="1:44" x14ac:dyDescent="0.2">
      <c r="A1760" s="14">
        <f>Daten!A1760</f>
        <v>70223</v>
      </c>
      <c r="B1760" s="7" t="str">
        <f>Daten!B1760</f>
        <v xml:space="preserve">Umhausen                                          </v>
      </c>
      <c r="C1760" s="14">
        <f t="shared" si="165"/>
        <v>7</v>
      </c>
      <c r="D1760" s="8">
        <f>Daten!E1760</f>
        <v>3508</v>
      </c>
      <c r="E1760" s="9">
        <f>Daten!D1760</f>
        <v>0</v>
      </c>
      <c r="F1760" s="8">
        <f t="shared" si="166"/>
        <v>5654.686567164179</v>
      </c>
      <c r="H1760" s="25">
        <f t="shared" ca="1" si="167"/>
        <v>35381</v>
      </c>
      <c r="I1760" s="7">
        <f t="shared" ca="1" si="168"/>
        <v>71</v>
      </c>
      <c r="J1760" s="25">
        <f ca="1">IF(I1760=0,0,COUNTIF(I$19:$I1760,C1760*10+1))</f>
        <v>24</v>
      </c>
      <c r="K1760" s="20">
        <f t="shared" ca="1" si="169"/>
        <v>0</v>
      </c>
      <c r="L1760" s="23">
        <f t="shared" ca="1" si="170"/>
        <v>35381</v>
      </c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</row>
    <row r="1761" spans="1:44" x14ac:dyDescent="0.2">
      <c r="A1761" s="14">
        <f>Daten!A1761</f>
        <v>70224</v>
      </c>
      <c r="B1761" s="7" t="str">
        <f>Daten!B1761</f>
        <v xml:space="preserve">Wenns                                             </v>
      </c>
      <c r="C1761" s="14">
        <f t="shared" si="165"/>
        <v>7</v>
      </c>
      <c r="D1761" s="8">
        <f>Daten!E1761</f>
        <v>2165</v>
      </c>
      <c r="E1761" s="9">
        <f>Daten!D1761</f>
        <v>0</v>
      </c>
      <c r="F1761" s="8">
        <f t="shared" si="166"/>
        <v>3489.8507462686566</v>
      </c>
      <c r="H1761" s="25">
        <f t="shared" ca="1" si="167"/>
        <v>21836</v>
      </c>
      <c r="I1761" s="7">
        <f t="shared" ca="1" si="168"/>
        <v>71</v>
      </c>
      <c r="J1761" s="25">
        <f ca="1">IF(I1761=0,0,COUNTIF(I$19:$I1761,C1761*10+1))</f>
        <v>25</v>
      </c>
      <c r="K1761" s="20">
        <f t="shared" ca="1" si="169"/>
        <v>0</v>
      </c>
      <c r="L1761" s="23">
        <f t="shared" ca="1" si="170"/>
        <v>21836</v>
      </c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</row>
    <row r="1762" spans="1:44" x14ac:dyDescent="0.2">
      <c r="A1762" s="14">
        <f>Daten!A1762</f>
        <v>70301</v>
      </c>
      <c r="B1762" s="7" t="str">
        <f>Daten!B1762</f>
        <v xml:space="preserve">Absam                                             </v>
      </c>
      <c r="C1762" s="14">
        <f t="shared" si="165"/>
        <v>7</v>
      </c>
      <c r="D1762" s="8">
        <f>Daten!E1762</f>
        <v>7381</v>
      </c>
      <c r="E1762" s="9">
        <f>Daten!D1762</f>
        <v>0</v>
      </c>
      <c r="F1762" s="8">
        <f t="shared" si="166"/>
        <v>11897.731343283582</v>
      </c>
      <c r="H1762" s="25">
        <f t="shared" ca="1" si="167"/>
        <v>74443</v>
      </c>
      <c r="I1762" s="7">
        <f t="shared" ca="1" si="168"/>
        <v>71</v>
      </c>
      <c r="J1762" s="25">
        <f ca="1">IF(I1762=0,0,COUNTIF(I$19:$I1762,C1762*10+1))</f>
        <v>26</v>
      </c>
      <c r="K1762" s="20">
        <f t="shared" ca="1" si="169"/>
        <v>0</v>
      </c>
      <c r="L1762" s="23">
        <f t="shared" ca="1" si="170"/>
        <v>74443</v>
      </c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</row>
    <row r="1763" spans="1:44" x14ac:dyDescent="0.2">
      <c r="A1763" s="14">
        <f>Daten!A1763</f>
        <v>70302</v>
      </c>
      <c r="B1763" s="7" t="str">
        <f>Daten!B1763</f>
        <v xml:space="preserve">Aldrans                                           </v>
      </c>
      <c r="C1763" s="14">
        <f t="shared" si="165"/>
        <v>7</v>
      </c>
      <c r="D1763" s="8">
        <f>Daten!E1763</f>
        <v>2826</v>
      </c>
      <c r="E1763" s="9">
        <f>Daten!D1763</f>
        <v>0</v>
      </c>
      <c r="F1763" s="8">
        <f t="shared" si="166"/>
        <v>4555.3432835820895</v>
      </c>
      <c r="H1763" s="25">
        <f t="shared" ca="1" si="167"/>
        <v>28502</v>
      </c>
      <c r="I1763" s="7">
        <f t="shared" ca="1" si="168"/>
        <v>71</v>
      </c>
      <c r="J1763" s="25">
        <f ca="1">IF(I1763=0,0,COUNTIF(I$19:$I1763,C1763*10+1))</f>
        <v>27</v>
      </c>
      <c r="K1763" s="20">
        <f t="shared" ca="1" si="169"/>
        <v>0</v>
      </c>
      <c r="L1763" s="23">
        <f t="shared" ca="1" si="170"/>
        <v>28502</v>
      </c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</row>
    <row r="1764" spans="1:44" x14ac:dyDescent="0.2">
      <c r="A1764" s="14">
        <f>Daten!A1764</f>
        <v>70303</v>
      </c>
      <c r="B1764" s="7" t="str">
        <f>Daten!B1764</f>
        <v xml:space="preserve">Ampass                                            </v>
      </c>
      <c r="C1764" s="14">
        <f t="shared" si="165"/>
        <v>7</v>
      </c>
      <c r="D1764" s="8">
        <f>Daten!E1764</f>
        <v>1862</v>
      </c>
      <c r="E1764" s="9">
        <f>Daten!D1764</f>
        <v>0</v>
      </c>
      <c r="F1764" s="8">
        <f t="shared" si="166"/>
        <v>3001.4328358208954</v>
      </c>
      <c r="H1764" s="25">
        <f t="shared" ca="1" si="167"/>
        <v>18780</v>
      </c>
      <c r="I1764" s="7">
        <f t="shared" ca="1" si="168"/>
        <v>71</v>
      </c>
      <c r="J1764" s="25">
        <f ca="1">IF(I1764=0,0,COUNTIF(I$19:$I1764,C1764*10+1))</f>
        <v>28</v>
      </c>
      <c r="K1764" s="20">
        <f t="shared" ca="1" si="169"/>
        <v>0</v>
      </c>
      <c r="L1764" s="23">
        <f t="shared" ca="1" si="170"/>
        <v>18780</v>
      </c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</row>
    <row r="1765" spans="1:44" x14ac:dyDescent="0.2">
      <c r="A1765" s="14">
        <f>Daten!A1765</f>
        <v>70304</v>
      </c>
      <c r="B1765" s="7" t="str">
        <f>Daten!B1765</f>
        <v xml:space="preserve">Axams                                             </v>
      </c>
      <c r="C1765" s="14">
        <f t="shared" si="165"/>
        <v>7</v>
      </c>
      <c r="D1765" s="8">
        <f>Daten!E1765</f>
        <v>6320</v>
      </c>
      <c r="E1765" s="9">
        <f>Daten!D1765</f>
        <v>0</v>
      </c>
      <c r="F1765" s="8">
        <f t="shared" si="166"/>
        <v>10187.462686567163</v>
      </c>
      <c r="H1765" s="25">
        <f t="shared" ca="1" si="167"/>
        <v>63742</v>
      </c>
      <c r="I1765" s="7">
        <f t="shared" ca="1" si="168"/>
        <v>71</v>
      </c>
      <c r="J1765" s="25">
        <f ca="1">IF(I1765=0,0,COUNTIF(I$19:$I1765,C1765*10+1))</f>
        <v>29</v>
      </c>
      <c r="K1765" s="20">
        <f t="shared" ca="1" si="169"/>
        <v>0</v>
      </c>
      <c r="L1765" s="23">
        <f t="shared" ca="1" si="170"/>
        <v>63742</v>
      </c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</row>
    <row r="1766" spans="1:44" x14ac:dyDescent="0.2">
      <c r="A1766" s="14">
        <f>Daten!A1766</f>
        <v>70305</v>
      </c>
      <c r="B1766" s="7" t="str">
        <f>Daten!B1766</f>
        <v xml:space="preserve">Baumkirchen                                       </v>
      </c>
      <c r="C1766" s="14">
        <f t="shared" si="165"/>
        <v>7</v>
      </c>
      <c r="D1766" s="8">
        <f>Daten!E1766</f>
        <v>1267</v>
      </c>
      <c r="E1766" s="9">
        <f>Daten!D1766</f>
        <v>0</v>
      </c>
      <c r="F1766" s="8">
        <f t="shared" si="166"/>
        <v>2042.3283582089553</v>
      </c>
      <c r="H1766" s="25">
        <f t="shared" ca="1" si="167"/>
        <v>12779</v>
      </c>
      <c r="I1766" s="7">
        <f t="shared" ca="1" si="168"/>
        <v>71</v>
      </c>
      <c r="J1766" s="25">
        <f ca="1">IF(I1766=0,0,COUNTIF(I$19:$I1766,C1766*10+1))</f>
        <v>30</v>
      </c>
      <c r="K1766" s="20">
        <f t="shared" ca="1" si="169"/>
        <v>0</v>
      </c>
      <c r="L1766" s="23">
        <f t="shared" ca="1" si="170"/>
        <v>12779</v>
      </c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</row>
    <row r="1767" spans="1:44" x14ac:dyDescent="0.2">
      <c r="A1767" s="14">
        <f>Daten!A1767</f>
        <v>70306</v>
      </c>
      <c r="B1767" s="7" t="str">
        <f>Daten!B1767</f>
        <v xml:space="preserve">Birgitz                                           </v>
      </c>
      <c r="C1767" s="14">
        <f t="shared" si="165"/>
        <v>7</v>
      </c>
      <c r="D1767" s="8">
        <f>Daten!E1767</f>
        <v>1506</v>
      </c>
      <c r="E1767" s="9">
        <f>Daten!D1767</f>
        <v>0</v>
      </c>
      <c r="F1767" s="8">
        <f t="shared" si="166"/>
        <v>2427.5820895522388</v>
      </c>
      <c r="H1767" s="25">
        <f t="shared" ca="1" si="167"/>
        <v>15189</v>
      </c>
      <c r="I1767" s="7">
        <f t="shared" ca="1" si="168"/>
        <v>71</v>
      </c>
      <c r="J1767" s="25">
        <f ca="1">IF(I1767=0,0,COUNTIF(I$19:$I1767,C1767*10+1))</f>
        <v>31</v>
      </c>
      <c r="K1767" s="20">
        <f t="shared" ca="1" si="169"/>
        <v>0</v>
      </c>
      <c r="L1767" s="23">
        <f t="shared" ca="1" si="170"/>
        <v>15189</v>
      </c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</row>
    <row r="1768" spans="1:44" x14ac:dyDescent="0.2">
      <c r="A1768" s="14">
        <f>Daten!A1768</f>
        <v>70307</v>
      </c>
      <c r="B1768" s="7" t="str">
        <f>Daten!B1768</f>
        <v xml:space="preserve">Ellbögen                                         </v>
      </c>
      <c r="C1768" s="14">
        <f t="shared" si="165"/>
        <v>7</v>
      </c>
      <c r="D1768" s="8">
        <f>Daten!E1768</f>
        <v>1178</v>
      </c>
      <c r="E1768" s="9">
        <f>Daten!D1768</f>
        <v>0</v>
      </c>
      <c r="F1768" s="8">
        <f t="shared" si="166"/>
        <v>1898.8656716417911</v>
      </c>
      <c r="H1768" s="25">
        <f t="shared" ca="1" si="167"/>
        <v>11881</v>
      </c>
      <c r="I1768" s="7">
        <f t="shared" ca="1" si="168"/>
        <v>71</v>
      </c>
      <c r="J1768" s="25">
        <f ca="1">IF(I1768=0,0,COUNTIF(I$19:$I1768,C1768*10+1))</f>
        <v>32</v>
      </c>
      <c r="K1768" s="20">
        <f t="shared" ca="1" si="169"/>
        <v>0</v>
      </c>
      <c r="L1768" s="23">
        <f t="shared" ca="1" si="170"/>
        <v>11881</v>
      </c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</row>
    <row r="1769" spans="1:44" x14ac:dyDescent="0.2">
      <c r="A1769" s="14">
        <f>Daten!A1769</f>
        <v>70308</v>
      </c>
      <c r="B1769" s="7" t="str">
        <f>Daten!B1769</f>
        <v xml:space="preserve">Flaurling                                         </v>
      </c>
      <c r="C1769" s="14">
        <f t="shared" si="165"/>
        <v>7</v>
      </c>
      <c r="D1769" s="8">
        <f>Daten!E1769</f>
        <v>1308</v>
      </c>
      <c r="E1769" s="9">
        <f>Daten!D1769</f>
        <v>0</v>
      </c>
      <c r="F1769" s="8">
        <f t="shared" si="166"/>
        <v>2108.4179104477612</v>
      </c>
      <c r="H1769" s="25">
        <f t="shared" ca="1" si="167"/>
        <v>13192</v>
      </c>
      <c r="I1769" s="7">
        <f t="shared" ca="1" si="168"/>
        <v>71</v>
      </c>
      <c r="J1769" s="25">
        <f ca="1">IF(I1769=0,0,COUNTIF(I$19:$I1769,C1769*10+1))</f>
        <v>33</v>
      </c>
      <c r="K1769" s="20">
        <f t="shared" ca="1" si="169"/>
        <v>0</v>
      </c>
      <c r="L1769" s="23">
        <f t="shared" ca="1" si="170"/>
        <v>13192</v>
      </c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</row>
    <row r="1770" spans="1:44" x14ac:dyDescent="0.2">
      <c r="A1770" s="14">
        <f>Daten!A1770</f>
        <v>70309</v>
      </c>
      <c r="B1770" s="7" t="str">
        <f>Daten!B1770</f>
        <v xml:space="preserve">Fritzens                                          </v>
      </c>
      <c r="C1770" s="14">
        <f t="shared" si="165"/>
        <v>7</v>
      </c>
      <c r="D1770" s="8">
        <f>Daten!E1770</f>
        <v>2199</v>
      </c>
      <c r="E1770" s="9">
        <f>Daten!D1770</f>
        <v>0</v>
      </c>
      <c r="F1770" s="8">
        <f t="shared" si="166"/>
        <v>3544.6567164179105</v>
      </c>
      <c r="H1770" s="25">
        <f t="shared" ca="1" si="167"/>
        <v>22179</v>
      </c>
      <c r="I1770" s="7">
        <f t="shared" ca="1" si="168"/>
        <v>71</v>
      </c>
      <c r="J1770" s="25">
        <f ca="1">IF(I1770=0,0,COUNTIF(I$19:$I1770,C1770*10+1))</f>
        <v>34</v>
      </c>
      <c r="K1770" s="20">
        <f t="shared" ca="1" si="169"/>
        <v>0</v>
      </c>
      <c r="L1770" s="23">
        <f t="shared" ca="1" si="170"/>
        <v>22179</v>
      </c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</row>
    <row r="1771" spans="1:44" x14ac:dyDescent="0.2">
      <c r="A1771" s="14">
        <f>Daten!A1771</f>
        <v>70310</v>
      </c>
      <c r="B1771" s="7" t="str">
        <f>Daten!B1771</f>
        <v xml:space="preserve">Fulpmes                                           </v>
      </c>
      <c r="C1771" s="14">
        <f t="shared" si="165"/>
        <v>7</v>
      </c>
      <c r="D1771" s="8">
        <f>Daten!E1771</f>
        <v>4595</v>
      </c>
      <c r="E1771" s="9">
        <f>Daten!D1771</f>
        <v>0</v>
      </c>
      <c r="F1771" s="8">
        <f t="shared" si="166"/>
        <v>7406.8656716417909</v>
      </c>
      <c r="H1771" s="25">
        <f t="shared" ca="1" si="167"/>
        <v>46344</v>
      </c>
      <c r="I1771" s="7">
        <f t="shared" ca="1" si="168"/>
        <v>71</v>
      </c>
      <c r="J1771" s="25">
        <f ca="1">IF(I1771=0,0,COUNTIF(I$19:$I1771,C1771*10+1))</f>
        <v>35</v>
      </c>
      <c r="K1771" s="20">
        <f t="shared" ca="1" si="169"/>
        <v>0</v>
      </c>
      <c r="L1771" s="23">
        <f t="shared" ca="1" si="170"/>
        <v>46344</v>
      </c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</row>
    <row r="1772" spans="1:44" x14ac:dyDescent="0.2">
      <c r="A1772" s="14">
        <f>Daten!A1772</f>
        <v>70311</v>
      </c>
      <c r="B1772" s="7" t="str">
        <f>Daten!B1772</f>
        <v xml:space="preserve">Gnadenwald                                        </v>
      </c>
      <c r="C1772" s="14">
        <f t="shared" si="165"/>
        <v>7</v>
      </c>
      <c r="D1772" s="8">
        <f>Daten!E1772</f>
        <v>845</v>
      </c>
      <c r="E1772" s="9">
        <f>Daten!D1772</f>
        <v>0</v>
      </c>
      <c r="F1772" s="8">
        <f t="shared" si="166"/>
        <v>1362.0895522388059</v>
      </c>
      <c r="H1772" s="25">
        <f t="shared" ca="1" si="167"/>
        <v>8522</v>
      </c>
      <c r="I1772" s="7">
        <f t="shared" ca="1" si="168"/>
        <v>71</v>
      </c>
      <c r="J1772" s="25">
        <f ca="1">IF(I1772=0,0,COUNTIF(I$19:$I1772,C1772*10+1))</f>
        <v>36</v>
      </c>
      <c r="K1772" s="20">
        <f t="shared" ca="1" si="169"/>
        <v>0</v>
      </c>
      <c r="L1772" s="23">
        <f t="shared" ca="1" si="170"/>
        <v>8522</v>
      </c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</row>
    <row r="1773" spans="1:44" x14ac:dyDescent="0.2">
      <c r="A1773" s="14">
        <f>Daten!A1773</f>
        <v>70312</v>
      </c>
      <c r="B1773" s="7" t="str">
        <f>Daten!B1773</f>
        <v xml:space="preserve">Götzens                                          </v>
      </c>
      <c r="C1773" s="14">
        <f t="shared" si="165"/>
        <v>7</v>
      </c>
      <c r="D1773" s="8">
        <f>Daten!E1773</f>
        <v>4188</v>
      </c>
      <c r="E1773" s="9">
        <f>Daten!D1773</f>
        <v>0</v>
      </c>
      <c r="F1773" s="8">
        <f t="shared" si="166"/>
        <v>6750.8059701492539</v>
      </c>
      <c r="H1773" s="25">
        <f t="shared" ca="1" si="167"/>
        <v>42239</v>
      </c>
      <c r="I1773" s="7">
        <f t="shared" ca="1" si="168"/>
        <v>71</v>
      </c>
      <c r="J1773" s="25">
        <f ca="1">IF(I1773=0,0,COUNTIF(I$19:$I1773,C1773*10+1))</f>
        <v>37</v>
      </c>
      <c r="K1773" s="20">
        <f t="shared" ca="1" si="169"/>
        <v>0</v>
      </c>
      <c r="L1773" s="23">
        <f t="shared" ca="1" si="170"/>
        <v>42239</v>
      </c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</row>
    <row r="1774" spans="1:44" x14ac:dyDescent="0.2">
      <c r="A1774" s="14">
        <f>Daten!A1774</f>
        <v>70313</v>
      </c>
      <c r="B1774" s="7" t="str">
        <f>Daten!B1774</f>
        <v xml:space="preserve">Gries am Brenner                                  </v>
      </c>
      <c r="C1774" s="14">
        <f t="shared" si="165"/>
        <v>7</v>
      </c>
      <c r="D1774" s="8">
        <f>Daten!E1774</f>
        <v>1354</v>
      </c>
      <c r="E1774" s="9">
        <f>Daten!D1774</f>
        <v>0</v>
      </c>
      <c r="F1774" s="8">
        <f t="shared" si="166"/>
        <v>2182.5671641791046</v>
      </c>
      <c r="H1774" s="25">
        <f t="shared" ca="1" si="167"/>
        <v>13656</v>
      </c>
      <c r="I1774" s="7">
        <f t="shared" ca="1" si="168"/>
        <v>71</v>
      </c>
      <c r="J1774" s="25">
        <f ca="1">IF(I1774=0,0,COUNTIF(I$19:$I1774,C1774*10+1))</f>
        <v>38</v>
      </c>
      <c r="K1774" s="20">
        <f t="shared" ca="1" si="169"/>
        <v>0</v>
      </c>
      <c r="L1774" s="23">
        <f t="shared" ca="1" si="170"/>
        <v>13656</v>
      </c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</row>
    <row r="1775" spans="1:44" x14ac:dyDescent="0.2">
      <c r="A1775" s="14">
        <f>Daten!A1775</f>
        <v>70314</v>
      </c>
      <c r="B1775" s="7" t="str">
        <f>Daten!B1775</f>
        <v xml:space="preserve">Gries im Sellrain                                 </v>
      </c>
      <c r="C1775" s="14">
        <f t="shared" si="165"/>
        <v>7</v>
      </c>
      <c r="D1775" s="8">
        <f>Daten!E1775</f>
        <v>629</v>
      </c>
      <c r="E1775" s="9">
        <f>Daten!D1775</f>
        <v>0</v>
      </c>
      <c r="F1775" s="8">
        <f t="shared" si="166"/>
        <v>1013.9104477611941</v>
      </c>
      <c r="H1775" s="25">
        <f t="shared" ca="1" si="167"/>
        <v>6344</v>
      </c>
      <c r="I1775" s="7">
        <f t="shared" ca="1" si="168"/>
        <v>71</v>
      </c>
      <c r="J1775" s="25">
        <f ca="1">IF(I1775=0,0,COUNTIF(I$19:$I1775,C1775*10+1))</f>
        <v>39</v>
      </c>
      <c r="K1775" s="20">
        <f t="shared" ca="1" si="169"/>
        <v>0</v>
      </c>
      <c r="L1775" s="23">
        <f t="shared" ca="1" si="170"/>
        <v>6344</v>
      </c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</row>
    <row r="1776" spans="1:44" x14ac:dyDescent="0.2">
      <c r="A1776" s="14">
        <f>Daten!A1776</f>
        <v>70315</v>
      </c>
      <c r="B1776" s="7" t="str">
        <f>Daten!B1776</f>
        <v xml:space="preserve">Grinzens                                          </v>
      </c>
      <c r="C1776" s="14">
        <f t="shared" si="165"/>
        <v>7</v>
      </c>
      <c r="D1776" s="8">
        <f>Daten!E1776</f>
        <v>1469</v>
      </c>
      <c r="E1776" s="9">
        <f>Daten!D1776</f>
        <v>0</v>
      </c>
      <c r="F1776" s="8">
        <f t="shared" si="166"/>
        <v>2367.9402985074626</v>
      </c>
      <c r="H1776" s="25">
        <f t="shared" ca="1" si="167"/>
        <v>14816</v>
      </c>
      <c r="I1776" s="7">
        <f t="shared" ca="1" si="168"/>
        <v>71</v>
      </c>
      <c r="J1776" s="25">
        <f ca="1">IF(I1776=0,0,COUNTIF(I$19:$I1776,C1776*10+1))</f>
        <v>40</v>
      </c>
      <c r="K1776" s="20">
        <f t="shared" ca="1" si="169"/>
        <v>0</v>
      </c>
      <c r="L1776" s="23">
        <f t="shared" ca="1" si="170"/>
        <v>14816</v>
      </c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</row>
    <row r="1777" spans="1:44" x14ac:dyDescent="0.2">
      <c r="A1777" s="14">
        <f>Daten!A1777</f>
        <v>70317</v>
      </c>
      <c r="B1777" s="7" t="str">
        <f>Daten!B1777</f>
        <v xml:space="preserve">Gschnitz                                          </v>
      </c>
      <c r="C1777" s="14">
        <f t="shared" si="165"/>
        <v>7</v>
      </c>
      <c r="D1777" s="8">
        <f>Daten!E1777</f>
        <v>453</v>
      </c>
      <c r="E1777" s="9">
        <f>Daten!D1777</f>
        <v>0</v>
      </c>
      <c r="F1777" s="8">
        <f t="shared" si="166"/>
        <v>730.20895522388059</v>
      </c>
      <c r="H1777" s="25">
        <f t="shared" ca="1" si="167"/>
        <v>4569</v>
      </c>
      <c r="I1777" s="7">
        <f t="shared" ca="1" si="168"/>
        <v>71</v>
      </c>
      <c r="J1777" s="25">
        <f ca="1">IF(I1777=0,0,COUNTIF(I$19:$I1777,C1777*10+1))</f>
        <v>41</v>
      </c>
      <c r="K1777" s="20">
        <f t="shared" ca="1" si="169"/>
        <v>0</v>
      </c>
      <c r="L1777" s="23">
        <f t="shared" ca="1" si="170"/>
        <v>4569</v>
      </c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</row>
    <row r="1778" spans="1:44" x14ac:dyDescent="0.2">
      <c r="A1778" s="14">
        <f>Daten!A1778</f>
        <v>70318</v>
      </c>
      <c r="B1778" s="7" t="str">
        <f>Daten!B1778</f>
        <v xml:space="preserve">Hatting                                           </v>
      </c>
      <c r="C1778" s="14">
        <f t="shared" si="165"/>
        <v>7</v>
      </c>
      <c r="D1778" s="8">
        <f>Daten!E1778</f>
        <v>1517</v>
      </c>
      <c r="E1778" s="9">
        <f>Daten!D1778</f>
        <v>0</v>
      </c>
      <c r="F1778" s="8">
        <f t="shared" si="166"/>
        <v>2445.313432835821</v>
      </c>
      <c r="H1778" s="25">
        <f t="shared" ca="1" si="167"/>
        <v>15300</v>
      </c>
      <c r="I1778" s="7">
        <f t="shared" ca="1" si="168"/>
        <v>71</v>
      </c>
      <c r="J1778" s="25">
        <f ca="1">IF(I1778=0,0,COUNTIF(I$19:$I1778,C1778*10+1))</f>
        <v>42</v>
      </c>
      <c r="K1778" s="20">
        <f t="shared" ca="1" si="169"/>
        <v>0</v>
      </c>
      <c r="L1778" s="23">
        <f t="shared" ca="1" si="170"/>
        <v>15300</v>
      </c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</row>
    <row r="1779" spans="1:44" x14ac:dyDescent="0.2">
      <c r="A1779" s="14">
        <f>Daten!A1779</f>
        <v>70319</v>
      </c>
      <c r="B1779" s="7" t="str">
        <f>Daten!B1779</f>
        <v xml:space="preserve">Inzing                                            </v>
      </c>
      <c r="C1779" s="14">
        <f t="shared" si="165"/>
        <v>7</v>
      </c>
      <c r="D1779" s="8">
        <f>Daten!E1779</f>
        <v>4104</v>
      </c>
      <c r="E1779" s="9">
        <f>Daten!D1779</f>
        <v>0</v>
      </c>
      <c r="F1779" s="8">
        <f t="shared" si="166"/>
        <v>6615.4029850746265</v>
      </c>
      <c r="H1779" s="25">
        <f t="shared" ca="1" si="167"/>
        <v>41392</v>
      </c>
      <c r="I1779" s="7">
        <f t="shared" ca="1" si="168"/>
        <v>71</v>
      </c>
      <c r="J1779" s="25">
        <f ca="1">IF(I1779=0,0,COUNTIF(I$19:$I1779,C1779*10+1))</f>
        <v>43</v>
      </c>
      <c r="K1779" s="20">
        <f t="shared" ca="1" si="169"/>
        <v>0</v>
      </c>
      <c r="L1779" s="23">
        <f t="shared" ca="1" si="170"/>
        <v>41392</v>
      </c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</row>
    <row r="1780" spans="1:44" x14ac:dyDescent="0.2">
      <c r="A1780" s="14">
        <f>Daten!A1780</f>
        <v>70320</v>
      </c>
      <c r="B1780" s="7" t="str">
        <f>Daten!B1780</f>
        <v xml:space="preserve">Kematen in Tirol                                  </v>
      </c>
      <c r="C1780" s="14">
        <f t="shared" si="165"/>
        <v>7</v>
      </c>
      <c r="D1780" s="8">
        <f>Daten!E1780</f>
        <v>3304</v>
      </c>
      <c r="E1780" s="9">
        <f>Daten!D1780</f>
        <v>0</v>
      </c>
      <c r="F1780" s="8">
        <f t="shared" si="166"/>
        <v>5325.8507462686566</v>
      </c>
      <c r="H1780" s="25">
        <f t="shared" ca="1" si="167"/>
        <v>33323</v>
      </c>
      <c r="I1780" s="7">
        <f t="shared" ca="1" si="168"/>
        <v>71</v>
      </c>
      <c r="J1780" s="25">
        <f ca="1">IF(I1780=0,0,COUNTIF(I$19:$I1780,C1780*10+1))</f>
        <v>44</v>
      </c>
      <c r="K1780" s="20">
        <f t="shared" ca="1" si="169"/>
        <v>0</v>
      </c>
      <c r="L1780" s="23">
        <f t="shared" ca="1" si="170"/>
        <v>33323</v>
      </c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</row>
    <row r="1781" spans="1:44" x14ac:dyDescent="0.2">
      <c r="A1781" s="14">
        <f>Daten!A1781</f>
        <v>70322</v>
      </c>
      <c r="B1781" s="7" t="str">
        <f>Daten!B1781</f>
        <v xml:space="preserve">Kolsass                                           </v>
      </c>
      <c r="C1781" s="14">
        <f t="shared" si="165"/>
        <v>7</v>
      </c>
      <c r="D1781" s="8">
        <f>Daten!E1781</f>
        <v>1669</v>
      </c>
      <c r="E1781" s="9">
        <f>Daten!D1781</f>
        <v>0</v>
      </c>
      <c r="F1781" s="8">
        <f t="shared" si="166"/>
        <v>2690.3283582089553</v>
      </c>
      <c r="H1781" s="25">
        <f t="shared" ca="1" si="167"/>
        <v>16833</v>
      </c>
      <c r="I1781" s="7">
        <f t="shared" ca="1" si="168"/>
        <v>71</v>
      </c>
      <c r="J1781" s="25">
        <f ca="1">IF(I1781=0,0,COUNTIF(I$19:$I1781,C1781*10+1))</f>
        <v>45</v>
      </c>
      <c r="K1781" s="20">
        <f t="shared" ca="1" si="169"/>
        <v>0</v>
      </c>
      <c r="L1781" s="23">
        <f t="shared" ca="1" si="170"/>
        <v>16833</v>
      </c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</row>
    <row r="1782" spans="1:44" x14ac:dyDescent="0.2">
      <c r="A1782" s="14">
        <f>Daten!A1782</f>
        <v>70323</v>
      </c>
      <c r="B1782" s="7" t="str">
        <f>Daten!B1782</f>
        <v xml:space="preserve">Kolsassberg                                       </v>
      </c>
      <c r="C1782" s="14">
        <f t="shared" si="165"/>
        <v>7</v>
      </c>
      <c r="D1782" s="8">
        <f>Daten!E1782</f>
        <v>863</v>
      </c>
      <c r="E1782" s="9">
        <f>Daten!D1782</f>
        <v>0</v>
      </c>
      <c r="F1782" s="8">
        <f t="shared" si="166"/>
        <v>1391.1044776119402</v>
      </c>
      <c r="H1782" s="25">
        <f t="shared" ca="1" si="167"/>
        <v>8704</v>
      </c>
      <c r="I1782" s="7">
        <f t="shared" ca="1" si="168"/>
        <v>71</v>
      </c>
      <c r="J1782" s="25">
        <f ca="1">IF(I1782=0,0,COUNTIF(I$19:$I1782,C1782*10+1))</f>
        <v>46</v>
      </c>
      <c r="K1782" s="20">
        <f t="shared" ca="1" si="169"/>
        <v>0</v>
      </c>
      <c r="L1782" s="23">
        <f t="shared" ca="1" si="170"/>
        <v>8704</v>
      </c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</row>
    <row r="1783" spans="1:44" x14ac:dyDescent="0.2">
      <c r="A1783" s="14">
        <f>Daten!A1783</f>
        <v>70325</v>
      </c>
      <c r="B1783" s="7" t="str">
        <f>Daten!B1783</f>
        <v xml:space="preserve">Lans                                              </v>
      </c>
      <c r="C1783" s="14">
        <f t="shared" si="165"/>
        <v>7</v>
      </c>
      <c r="D1783" s="8">
        <f>Daten!E1783</f>
        <v>1178</v>
      </c>
      <c r="E1783" s="9">
        <f>Daten!D1783</f>
        <v>0</v>
      </c>
      <c r="F1783" s="8">
        <f t="shared" si="166"/>
        <v>1898.8656716417911</v>
      </c>
      <c r="H1783" s="25">
        <f t="shared" ca="1" si="167"/>
        <v>11881</v>
      </c>
      <c r="I1783" s="7">
        <f t="shared" ca="1" si="168"/>
        <v>71</v>
      </c>
      <c r="J1783" s="25">
        <f ca="1">IF(I1783=0,0,COUNTIF(I$19:$I1783,C1783*10+1))</f>
        <v>47</v>
      </c>
      <c r="K1783" s="20">
        <f t="shared" ca="1" si="169"/>
        <v>0</v>
      </c>
      <c r="L1783" s="23">
        <f t="shared" ca="1" si="170"/>
        <v>11881</v>
      </c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</row>
    <row r="1784" spans="1:44" x14ac:dyDescent="0.2">
      <c r="A1784" s="14">
        <f>Daten!A1784</f>
        <v>70326</v>
      </c>
      <c r="B1784" s="7" t="str">
        <f>Daten!B1784</f>
        <v xml:space="preserve">Leutasch                                          </v>
      </c>
      <c r="C1784" s="14">
        <f t="shared" si="165"/>
        <v>7</v>
      </c>
      <c r="D1784" s="8">
        <f>Daten!E1784</f>
        <v>2520</v>
      </c>
      <c r="E1784" s="9">
        <f>Daten!D1784</f>
        <v>0</v>
      </c>
      <c r="F1784" s="8">
        <f t="shared" si="166"/>
        <v>4062.0895522388059</v>
      </c>
      <c r="H1784" s="25">
        <f t="shared" ca="1" si="167"/>
        <v>25416</v>
      </c>
      <c r="I1784" s="7">
        <f t="shared" ca="1" si="168"/>
        <v>71</v>
      </c>
      <c r="J1784" s="25">
        <f ca="1">IF(I1784=0,0,COUNTIF(I$19:$I1784,C1784*10+1))</f>
        <v>48</v>
      </c>
      <c r="K1784" s="20">
        <f t="shared" ca="1" si="169"/>
        <v>0</v>
      </c>
      <c r="L1784" s="23">
        <f t="shared" ca="1" si="170"/>
        <v>25416</v>
      </c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</row>
    <row r="1785" spans="1:44" x14ac:dyDescent="0.2">
      <c r="A1785" s="14">
        <f>Daten!A1785</f>
        <v>70328</v>
      </c>
      <c r="B1785" s="7" t="str">
        <f>Daten!B1785</f>
        <v xml:space="preserve">Mieders                                           </v>
      </c>
      <c r="C1785" s="14">
        <f t="shared" si="165"/>
        <v>7</v>
      </c>
      <c r="D1785" s="8">
        <f>Daten!E1785</f>
        <v>2005</v>
      </c>
      <c r="E1785" s="9">
        <f>Daten!D1785</f>
        <v>0</v>
      </c>
      <c r="F1785" s="8">
        <f t="shared" si="166"/>
        <v>3231.9402985074626</v>
      </c>
      <c r="H1785" s="25">
        <f t="shared" ca="1" si="167"/>
        <v>20222</v>
      </c>
      <c r="I1785" s="7">
        <f t="shared" ca="1" si="168"/>
        <v>71</v>
      </c>
      <c r="J1785" s="25">
        <f ca="1">IF(I1785=0,0,COUNTIF(I$19:$I1785,C1785*10+1))</f>
        <v>49</v>
      </c>
      <c r="K1785" s="20">
        <f t="shared" ca="1" si="169"/>
        <v>0</v>
      </c>
      <c r="L1785" s="23">
        <f t="shared" ca="1" si="170"/>
        <v>20222</v>
      </c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</row>
    <row r="1786" spans="1:44" x14ac:dyDescent="0.2">
      <c r="A1786" s="14">
        <f>Daten!A1786</f>
        <v>70329</v>
      </c>
      <c r="B1786" s="7" t="str">
        <f>Daten!B1786</f>
        <v xml:space="preserve">Mils                                              </v>
      </c>
      <c r="C1786" s="14">
        <f t="shared" si="165"/>
        <v>7</v>
      </c>
      <c r="D1786" s="8">
        <f>Daten!E1786</f>
        <v>4637</v>
      </c>
      <c r="E1786" s="9">
        <f>Daten!D1786</f>
        <v>0</v>
      </c>
      <c r="F1786" s="8">
        <f t="shared" si="166"/>
        <v>7474.5671641791041</v>
      </c>
      <c r="H1786" s="25">
        <f t="shared" ca="1" si="167"/>
        <v>46768</v>
      </c>
      <c r="I1786" s="7">
        <f t="shared" ca="1" si="168"/>
        <v>71</v>
      </c>
      <c r="J1786" s="25">
        <f ca="1">IF(I1786=0,0,COUNTIF(I$19:$I1786,C1786*10+1))</f>
        <v>50</v>
      </c>
      <c r="K1786" s="20">
        <f t="shared" ca="1" si="169"/>
        <v>0</v>
      </c>
      <c r="L1786" s="23">
        <f t="shared" ca="1" si="170"/>
        <v>46768</v>
      </c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</row>
    <row r="1787" spans="1:44" x14ac:dyDescent="0.2">
      <c r="A1787" s="14">
        <f>Daten!A1787</f>
        <v>70331</v>
      </c>
      <c r="B1787" s="7" t="str">
        <f>Daten!B1787</f>
        <v xml:space="preserve">Mutters                                           </v>
      </c>
      <c r="C1787" s="14">
        <f t="shared" si="165"/>
        <v>7</v>
      </c>
      <c r="D1787" s="8">
        <f>Daten!E1787</f>
        <v>2286</v>
      </c>
      <c r="E1787" s="9">
        <f>Daten!D1787</f>
        <v>0</v>
      </c>
      <c r="F1787" s="8">
        <f t="shared" si="166"/>
        <v>3684.8955223880598</v>
      </c>
      <c r="H1787" s="25">
        <f t="shared" ca="1" si="167"/>
        <v>23056</v>
      </c>
      <c r="I1787" s="7">
        <f t="shared" ca="1" si="168"/>
        <v>71</v>
      </c>
      <c r="J1787" s="25">
        <f ca="1">IF(I1787=0,0,COUNTIF(I$19:$I1787,C1787*10+1))</f>
        <v>51</v>
      </c>
      <c r="K1787" s="20">
        <f t="shared" ca="1" si="169"/>
        <v>0</v>
      </c>
      <c r="L1787" s="23">
        <f t="shared" ca="1" si="170"/>
        <v>23056</v>
      </c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</row>
    <row r="1788" spans="1:44" x14ac:dyDescent="0.2">
      <c r="A1788" s="14">
        <f>Daten!A1788</f>
        <v>70332</v>
      </c>
      <c r="B1788" s="7" t="str">
        <f>Daten!B1788</f>
        <v xml:space="preserve">Natters                                           </v>
      </c>
      <c r="C1788" s="14">
        <f t="shared" si="165"/>
        <v>7</v>
      </c>
      <c r="D1788" s="8">
        <f>Daten!E1788</f>
        <v>2118</v>
      </c>
      <c r="E1788" s="9">
        <f>Daten!D1788</f>
        <v>0</v>
      </c>
      <c r="F1788" s="8">
        <f t="shared" si="166"/>
        <v>3414.0895522388059</v>
      </c>
      <c r="H1788" s="25">
        <f t="shared" ca="1" si="167"/>
        <v>21362</v>
      </c>
      <c r="I1788" s="7">
        <f t="shared" ca="1" si="168"/>
        <v>71</v>
      </c>
      <c r="J1788" s="25">
        <f ca="1">IF(I1788=0,0,COUNTIF(I$19:$I1788,C1788*10+1))</f>
        <v>52</v>
      </c>
      <c r="K1788" s="20">
        <f t="shared" ca="1" si="169"/>
        <v>0</v>
      </c>
      <c r="L1788" s="23">
        <f t="shared" ca="1" si="170"/>
        <v>21362</v>
      </c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</row>
    <row r="1789" spans="1:44" x14ac:dyDescent="0.2">
      <c r="A1789" s="14">
        <f>Daten!A1789</f>
        <v>70333</v>
      </c>
      <c r="B1789" s="7" t="str">
        <f>Daten!B1789</f>
        <v xml:space="preserve">Navis                                             </v>
      </c>
      <c r="C1789" s="14">
        <f t="shared" si="165"/>
        <v>7</v>
      </c>
      <c r="D1789" s="8">
        <f>Daten!E1789</f>
        <v>2057</v>
      </c>
      <c r="E1789" s="9">
        <f>Daten!D1789</f>
        <v>0</v>
      </c>
      <c r="F1789" s="8">
        <f t="shared" si="166"/>
        <v>3315.7611940298507</v>
      </c>
      <c r="H1789" s="25">
        <f t="shared" ca="1" si="167"/>
        <v>20746</v>
      </c>
      <c r="I1789" s="7">
        <f t="shared" ca="1" si="168"/>
        <v>71</v>
      </c>
      <c r="J1789" s="25">
        <f ca="1">IF(I1789=0,0,COUNTIF(I$19:$I1789,C1789*10+1))</f>
        <v>53</v>
      </c>
      <c r="K1789" s="20">
        <f t="shared" ca="1" si="169"/>
        <v>0</v>
      </c>
      <c r="L1789" s="23">
        <f t="shared" ca="1" si="170"/>
        <v>20746</v>
      </c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</row>
    <row r="1790" spans="1:44" x14ac:dyDescent="0.2">
      <c r="A1790" s="14">
        <f>Daten!A1790</f>
        <v>70334</v>
      </c>
      <c r="B1790" s="7" t="str">
        <f>Daten!B1790</f>
        <v xml:space="preserve">Neustift im Stubaital                             </v>
      </c>
      <c r="C1790" s="14">
        <f t="shared" si="165"/>
        <v>7</v>
      </c>
      <c r="D1790" s="8">
        <f>Daten!E1790</f>
        <v>4994</v>
      </c>
      <c r="E1790" s="9">
        <f>Daten!D1790</f>
        <v>0</v>
      </c>
      <c r="F1790" s="8">
        <f t="shared" si="166"/>
        <v>8050.0298507462685</v>
      </c>
      <c r="H1790" s="25">
        <f t="shared" ca="1" si="167"/>
        <v>50368</v>
      </c>
      <c r="I1790" s="7">
        <f t="shared" ca="1" si="168"/>
        <v>71</v>
      </c>
      <c r="J1790" s="25">
        <f ca="1">IF(I1790=0,0,COUNTIF(I$19:$I1790,C1790*10+1))</f>
        <v>54</v>
      </c>
      <c r="K1790" s="20">
        <f t="shared" ca="1" si="169"/>
        <v>0</v>
      </c>
      <c r="L1790" s="23">
        <f t="shared" ca="1" si="170"/>
        <v>50368</v>
      </c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</row>
    <row r="1791" spans="1:44" x14ac:dyDescent="0.2">
      <c r="A1791" s="14">
        <f>Daten!A1791</f>
        <v>70335</v>
      </c>
      <c r="B1791" s="7" t="str">
        <f>Daten!B1791</f>
        <v xml:space="preserve">Oberhofen im Inntal                               </v>
      </c>
      <c r="C1791" s="14">
        <f t="shared" si="165"/>
        <v>7</v>
      </c>
      <c r="D1791" s="8">
        <f>Daten!E1791</f>
        <v>1915</v>
      </c>
      <c r="E1791" s="9">
        <f>Daten!D1791</f>
        <v>0</v>
      </c>
      <c r="F1791" s="8">
        <f t="shared" si="166"/>
        <v>3086.8656716417909</v>
      </c>
      <c r="H1791" s="25">
        <f t="shared" ca="1" si="167"/>
        <v>19314</v>
      </c>
      <c r="I1791" s="7">
        <f t="shared" ca="1" si="168"/>
        <v>71</v>
      </c>
      <c r="J1791" s="25">
        <f ca="1">IF(I1791=0,0,COUNTIF(I$19:$I1791,C1791*10+1))</f>
        <v>55</v>
      </c>
      <c r="K1791" s="20">
        <f t="shared" ca="1" si="169"/>
        <v>0</v>
      </c>
      <c r="L1791" s="23">
        <f t="shared" ca="1" si="170"/>
        <v>19314</v>
      </c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</row>
    <row r="1792" spans="1:44" x14ac:dyDescent="0.2">
      <c r="A1792" s="14">
        <f>Daten!A1792</f>
        <v>70336</v>
      </c>
      <c r="B1792" s="7" t="str">
        <f>Daten!B1792</f>
        <v xml:space="preserve">Obernberg am Brenner                              </v>
      </c>
      <c r="C1792" s="14">
        <f t="shared" si="165"/>
        <v>7</v>
      </c>
      <c r="D1792" s="8">
        <f>Daten!E1792</f>
        <v>403</v>
      </c>
      <c r="E1792" s="9">
        <f>Daten!D1792</f>
        <v>0</v>
      </c>
      <c r="F1792" s="8">
        <f t="shared" si="166"/>
        <v>649.61194029850742</v>
      </c>
      <c r="H1792" s="25">
        <f t="shared" ca="1" si="167"/>
        <v>4065</v>
      </c>
      <c r="I1792" s="7">
        <f t="shared" ca="1" si="168"/>
        <v>71</v>
      </c>
      <c r="J1792" s="25">
        <f ca="1">IF(I1792=0,0,COUNTIF(I$19:$I1792,C1792*10+1))</f>
        <v>56</v>
      </c>
      <c r="K1792" s="20">
        <f t="shared" ca="1" si="169"/>
        <v>0</v>
      </c>
      <c r="L1792" s="23">
        <f t="shared" ca="1" si="170"/>
        <v>4065</v>
      </c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</row>
    <row r="1793" spans="1:44" x14ac:dyDescent="0.2">
      <c r="A1793" s="14">
        <f>Daten!A1793</f>
        <v>70337</v>
      </c>
      <c r="B1793" s="7" t="str">
        <f>Daten!B1793</f>
        <v xml:space="preserve">Oberperfuss                                       </v>
      </c>
      <c r="C1793" s="14">
        <f t="shared" si="165"/>
        <v>7</v>
      </c>
      <c r="D1793" s="8">
        <f>Daten!E1793</f>
        <v>3109</v>
      </c>
      <c r="E1793" s="9">
        <f>Daten!D1793</f>
        <v>0</v>
      </c>
      <c r="F1793" s="8">
        <f t="shared" si="166"/>
        <v>5011.5223880597014</v>
      </c>
      <c r="H1793" s="25">
        <f t="shared" ca="1" si="167"/>
        <v>31357</v>
      </c>
      <c r="I1793" s="7">
        <f t="shared" ca="1" si="168"/>
        <v>71</v>
      </c>
      <c r="J1793" s="25">
        <f ca="1">IF(I1793=0,0,COUNTIF(I$19:$I1793,C1793*10+1))</f>
        <v>57</v>
      </c>
      <c r="K1793" s="20">
        <f t="shared" ca="1" si="169"/>
        <v>0</v>
      </c>
      <c r="L1793" s="23">
        <f t="shared" ca="1" si="170"/>
        <v>31357</v>
      </c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</row>
    <row r="1794" spans="1:44" x14ac:dyDescent="0.2">
      <c r="A1794" s="14">
        <f>Daten!A1794</f>
        <v>70338</v>
      </c>
      <c r="B1794" s="7" t="str">
        <f>Daten!B1794</f>
        <v xml:space="preserve">Patsch                                            </v>
      </c>
      <c r="C1794" s="14">
        <f t="shared" si="165"/>
        <v>7</v>
      </c>
      <c r="D1794" s="8">
        <f>Daten!E1794</f>
        <v>1150</v>
      </c>
      <c r="E1794" s="9">
        <f>Daten!D1794</f>
        <v>0</v>
      </c>
      <c r="F1794" s="8">
        <f t="shared" si="166"/>
        <v>1853.7313432835822</v>
      </c>
      <c r="H1794" s="25">
        <f t="shared" ca="1" si="167"/>
        <v>11599</v>
      </c>
      <c r="I1794" s="7">
        <f t="shared" ca="1" si="168"/>
        <v>71</v>
      </c>
      <c r="J1794" s="25">
        <f ca="1">IF(I1794=0,0,COUNTIF(I$19:$I1794,C1794*10+1))</f>
        <v>58</v>
      </c>
      <c r="K1794" s="20">
        <f t="shared" ca="1" si="169"/>
        <v>0</v>
      </c>
      <c r="L1794" s="23">
        <f t="shared" ca="1" si="170"/>
        <v>11599</v>
      </c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</row>
    <row r="1795" spans="1:44" x14ac:dyDescent="0.2">
      <c r="A1795" s="14">
        <f>Daten!A1795</f>
        <v>70339</v>
      </c>
      <c r="B1795" s="7" t="str">
        <f>Daten!B1795</f>
        <v xml:space="preserve">Pettnau                                           </v>
      </c>
      <c r="C1795" s="14">
        <f t="shared" si="165"/>
        <v>7</v>
      </c>
      <c r="D1795" s="8">
        <f>Daten!E1795</f>
        <v>1106</v>
      </c>
      <c r="E1795" s="9">
        <f>Daten!D1795</f>
        <v>0</v>
      </c>
      <c r="F1795" s="8">
        <f t="shared" si="166"/>
        <v>1782.8059701492537</v>
      </c>
      <c r="H1795" s="25">
        <f t="shared" ca="1" si="167"/>
        <v>11155</v>
      </c>
      <c r="I1795" s="7">
        <f t="shared" ca="1" si="168"/>
        <v>71</v>
      </c>
      <c r="J1795" s="25">
        <f ca="1">IF(I1795=0,0,COUNTIF(I$19:$I1795,C1795*10+1))</f>
        <v>59</v>
      </c>
      <c r="K1795" s="20">
        <f t="shared" ca="1" si="169"/>
        <v>0</v>
      </c>
      <c r="L1795" s="23">
        <f t="shared" ca="1" si="170"/>
        <v>11155</v>
      </c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</row>
    <row r="1796" spans="1:44" x14ac:dyDescent="0.2">
      <c r="A1796" s="14">
        <f>Daten!A1796</f>
        <v>70340</v>
      </c>
      <c r="B1796" s="7" t="str">
        <f>Daten!B1796</f>
        <v xml:space="preserve">Pfaffenhofen                                      </v>
      </c>
      <c r="C1796" s="14">
        <f t="shared" si="165"/>
        <v>7</v>
      </c>
      <c r="D1796" s="8">
        <f>Daten!E1796</f>
        <v>1274</v>
      </c>
      <c r="E1796" s="9">
        <f>Daten!D1796</f>
        <v>0</v>
      </c>
      <c r="F1796" s="8">
        <f t="shared" si="166"/>
        <v>2053.6119402985073</v>
      </c>
      <c r="H1796" s="25">
        <f t="shared" ca="1" si="167"/>
        <v>12849</v>
      </c>
      <c r="I1796" s="7">
        <f t="shared" ca="1" si="168"/>
        <v>71</v>
      </c>
      <c r="J1796" s="25">
        <f ca="1">IF(I1796=0,0,COUNTIF(I$19:$I1796,C1796*10+1))</f>
        <v>60</v>
      </c>
      <c r="K1796" s="20">
        <f t="shared" ca="1" si="169"/>
        <v>0</v>
      </c>
      <c r="L1796" s="23">
        <f t="shared" ca="1" si="170"/>
        <v>12849</v>
      </c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</row>
    <row r="1797" spans="1:44" x14ac:dyDescent="0.2">
      <c r="A1797" s="14">
        <f>Daten!A1797</f>
        <v>70342</v>
      </c>
      <c r="B1797" s="7" t="str">
        <f>Daten!B1797</f>
        <v xml:space="preserve">Polling in Tirol                                  </v>
      </c>
      <c r="C1797" s="14">
        <f t="shared" si="165"/>
        <v>7</v>
      </c>
      <c r="D1797" s="8">
        <f>Daten!E1797</f>
        <v>1372</v>
      </c>
      <c r="E1797" s="9">
        <f>Daten!D1797</f>
        <v>0</v>
      </c>
      <c r="F1797" s="8">
        <f t="shared" si="166"/>
        <v>2211.5820895522388</v>
      </c>
      <c r="H1797" s="25">
        <f t="shared" ca="1" si="167"/>
        <v>13838</v>
      </c>
      <c r="I1797" s="7">
        <f t="shared" ca="1" si="168"/>
        <v>71</v>
      </c>
      <c r="J1797" s="25">
        <f ca="1">IF(I1797=0,0,COUNTIF(I$19:$I1797,C1797*10+1))</f>
        <v>61</v>
      </c>
      <c r="K1797" s="20">
        <f t="shared" ca="1" si="169"/>
        <v>0</v>
      </c>
      <c r="L1797" s="23">
        <f t="shared" ca="1" si="170"/>
        <v>13838</v>
      </c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</row>
    <row r="1798" spans="1:44" x14ac:dyDescent="0.2">
      <c r="A1798" s="14">
        <f>Daten!A1798</f>
        <v>70343</v>
      </c>
      <c r="B1798" s="7" t="str">
        <f>Daten!B1798</f>
        <v xml:space="preserve">Ranggen                                           </v>
      </c>
      <c r="C1798" s="14">
        <f t="shared" si="165"/>
        <v>7</v>
      </c>
      <c r="D1798" s="8">
        <f>Daten!E1798</f>
        <v>1136</v>
      </c>
      <c r="E1798" s="9">
        <f>Daten!D1798</f>
        <v>0</v>
      </c>
      <c r="F1798" s="8">
        <f t="shared" si="166"/>
        <v>1831.1641791044776</v>
      </c>
      <c r="H1798" s="25">
        <f t="shared" ca="1" si="167"/>
        <v>11457</v>
      </c>
      <c r="I1798" s="7">
        <f t="shared" ca="1" si="168"/>
        <v>71</v>
      </c>
      <c r="J1798" s="25">
        <f ca="1">IF(I1798=0,0,COUNTIF(I$19:$I1798,C1798*10+1))</f>
        <v>62</v>
      </c>
      <c r="K1798" s="20">
        <f t="shared" ca="1" si="169"/>
        <v>0</v>
      </c>
      <c r="L1798" s="23">
        <f t="shared" ca="1" si="170"/>
        <v>11457</v>
      </c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</row>
    <row r="1799" spans="1:44" x14ac:dyDescent="0.2">
      <c r="A1799" s="14">
        <f>Daten!A1799</f>
        <v>70344</v>
      </c>
      <c r="B1799" s="7" t="str">
        <f>Daten!B1799</f>
        <v xml:space="preserve">Reith bei Seefeld                                 </v>
      </c>
      <c r="C1799" s="14">
        <f t="shared" si="165"/>
        <v>7</v>
      </c>
      <c r="D1799" s="8">
        <f>Daten!E1799</f>
        <v>1567</v>
      </c>
      <c r="E1799" s="9">
        <f>Daten!D1799</f>
        <v>0</v>
      </c>
      <c r="F1799" s="8">
        <f t="shared" si="166"/>
        <v>2525.9104477611941</v>
      </c>
      <c r="H1799" s="25">
        <f t="shared" ca="1" si="167"/>
        <v>15804</v>
      </c>
      <c r="I1799" s="7">
        <f t="shared" ca="1" si="168"/>
        <v>71</v>
      </c>
      <c r="J1799" s="25">
        <f ca="1">IF(I1799=0,0,COUNTIF(I$19:$I1799,C1799*10+1))</f>
        <v>63</v>
      </c>
      <c r="K1799" s="20">
        <f t="shared" ca="1" si="169"/>
        <v>0</v>
      </c>
      <c r="L1799" s="23">
        <f t="shared" ca="1" si="170"/>
        <v>15804</v>
      </c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</row>
    <row r="1800" spans="1:44" x14ac:dyDescent="0.2">
      <c r="A1800" s="14">
        <f>Daten!A1800</f>
        <v>70345</v>
      </c>
      <c r="B1800" s="7" t="str">
        <f>Daten!B1800</f>
        <v xml:space="preserve">Rinn                                              </v>
      </c>
      <c r="C1800" s="14">
        <f t="shared" si="165"/>
        <v>7</v>
      </c>
      <c r="D1800" s="8">
        <f>Daten!E1800</f>
        <v>1945</v>
      </c>
      <c r="E1800" s="9">
        <f>Daten!D1800</f>
        <v>0</v>
      </c>
      <c r="F1800" s="8">
        <f t="shared" si="166"/>
        <v>3135.2238805970151</v>
      </c>
      <c r="H1800" s="25">
        <f t="shared" ca="1" si="167"/>
        <v>19617</v>
      </c>
      <c r="I1800" s="7">
        <f t="shared" ca="1" si="168"/>
        <v>71</v>
      </c>
      <c r="J1800" s="25">
        <f ca="1">IF(I1800=0,0,COUNTIF(I$19:$I1800,C1800*10+1))</f>
        <v>64</v>
      </c>
      <c r="K1800" s="20">
        <f t="shared" ca="1" si="169"/>
        <v>0</v>
      </c>
      <c r="L1800" s="23">
        <f t="shared" ca="1" si="170"/>
        <v>19617</v>
      </c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</row>
    <row r="1801" spans="1:44" x14ac:dyDescent="0.2">
      <c r="A1801" s="14">
        <f>Daten!A1801</f>
        <v>70346</v>
      </c>
      <c r="B1801" s="7" t="str">
        <f>Daten!B1801</f>
        <v xml:space="preserve">Rum                                               </v>
      </c>
      <c r="C1801" s="14">
        <f t="shared" si="165"/>
        <v>7</v>
      </c>
      <c r="D1801" s="8">
        <f>Daten!E1801</f>
        <v>9422</v>
      </c>
      <c r="E1801" s="9">
        <f>Daten!D1801</f>
        <v>0</v>
      </c>
      <c r="F1801" s="8">
        <f t="shared" si="166"/>
        <v>15418.646766169153</v>
      </c>
      <c r="H1801" s="25">
        <f t="shared" ca="1" si="167"/>
        <v>96473</v>
      </c>
      <c r="I1801" s="7">
        <f t="shared" ca="1" si="168"/>
        <v>71</v>
      </c>
      <c r="J1801" s="25">
        <f ca="1">IF(I1801=0,0,COUNTIF(I$19:$I1801,C1801*10+1))</f>
        <v>65</v>
      </c>
      <c r="K1801" s="20">
        <f t="shared" ca="1" si="169"/>
        <v>0</v>
      </c>
      <c r="L1801" s="23">
        <f t="shared" ca="1" si="170"/>
        <v>96473</v>
      </c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</row>
    <row r="1802" spans="1:44" x14ac:dyDescent="0.2">
      <c r="A1802" s="14">
        <f>Daten!A1802</f>
        <v>70347</v>
      </c>
      <c r="B1802" s="7" t="str">
        <f>Daten!B1802</f>
        <v xml:space="preserve">St. Sigmund im Sellrain                           </v>
      </c>
      <c r="C1802" s="14">
        <f t="shared" si="165"/>
        <v>7</v>
      </c>
      <c r="D1802" s="8">
        <f>Daten!E1802</f>
        <v>185</v>
      </c>
      <c r="E1802" s="9">
        <f>Daten!D1802</f>
        <v>0</v>
      </c>
      <c r="F1802" s="8">
        <f t="shared" si="166"/>
        <v>298.20895522388059</v>
      </c>
      <c r="H1802" s="25">
        <f t="shared" ca="1" si="167"/>
        <v>1866</v>
      </c>
      <c r="I1802" s="7">
        <f t="shared" ca="1" si="168"/>
        <v>71</v>
      </c>
      <c r="J1802" s="25">
        <f ca="1">IF(I1802=0,0,COUNTIF(I$19:$I1802,C1802*10+1))</f>
        <v>66</v>
      </c>
      <c r="K1802" s="20">
        <f t="shared" ca="1" si="169"/>
        <v>0</v>
      </c>
      <c r="L1802" s="23">
        <f t="shared" ca="1" si="170"/>
        <v>1866</v>
      </c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</row>
    <row r="1803" spans="1:44" x14ac:dyDescent="0.2">
      <c r="A1803" s="14">
        <f>Daten!A1803</f>
        <v>70348</v>
      </c>
      <c r="B1803" s="7" t="str">
        <f>Daten!B1803</f>
        <v xml:space="preserve">Scharnitz                                         </v>
      </c>
      <c r="C1803" s="14">
        <f t="shared" si="165"/>
        <v>7</v>
      </c>
      <c r="D1803" s="8">
        <f>Daten!E1803</f>
        <v>1433</v>
      </c>
      <c r="E1803" s="9">
        <f>Daten!D1803</f>
        <v>0</v>
      </c>
      <c r="F1803" s="8">
        <f t="shared" si="166"/>
        <v>2309.9104477611941</v>
      </c>
      <c r="H1803" s="25">
        <f t="shared" ca="1" si="167"/>
        <v>14453</v>
      </c>
      <c r="I1803" s="7">
        <f t="shared" ca="1" si="168"/>
        <v>71</v>
      </c>
      <c r="J1803" s="25">
        <f ca="1">IF(I1803=0,0,COUNTIF(I$19:$I1803,C1803*10+1))</f>
        <v>67</v>
      </c>
      <c r="K1803" s="20">
        <f t="shared" ca="1" si="169"/>
        <v>0</v>
      </c>
      <c r="L1803" s="23">
        <f t="shared" ca="1" si="170"/>
        <v>14453</v>
      </c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</row>
    <row r="1804" spans="1:44" x14ac:dyDescent="0.2">
      <c r="A1804" s="14">
        <f>Daten!A1804</f>
        <v>70349</v>
      </c>
      <c r="B1804" s="7" t="str">
        <f>Daten!B1804</f>
        <v xml:space="preserve">Schmirn                                           </v>
      </c>
      <c r="C1804" s="14">
        <f t="shared" si="165"/>
        <v>7</v>
      </c>
      <c r="D1804" s="8">
        <f>Daten!E1804</f>
        <v>870</v>
      </c>
      <c r="E1804" s="9">
        <f>Daten!D1804</f>
        <v>0</v>
      </c>
      <c r="F1804" s="8">
        <f t="shared" si="166"/>
        <v>1402.3880597014925</v>
      </c>
      <c r="H1804" s="25">
        <f t="shared" ca="1" si="167"/>
        <v>8775</v>
      </c>
      <c r="I1804" s="7">
        <f t="shared" ca="1" si="168"/>
        <v>71</v>
      </c>
      <c r="J1804" s="25">
        <f ca="1">IF(I1804=0,0,COUNTIF(I$19:$I1804,C1804*10+1))</f>
        <v>68</v>
      </c>
      <c r="K1804" s="20">
        <f t="shared" ca="1" si="169"/>
        <v>0</v>
      </c>
      <c r="L1804" s="23">
        <f t="shared" ca="1" si="170"/>
        <v>8775</v>
      </c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</row>
    <row r="1805" spans="1:44" x14ac:dyDescent="0.2">
      <c r="A1805" s="14">
        <f>Daten!A1805</f>
        <v>70350</v>
      </c>
      <c r="B1805" s="7" t="str">
        <f>Daten!B1805</f>
        <v xml:space="preserve">Schönberg im Stubaital                           </v>
      </c>
      <c r="C1805" s="14">
        <f t="shared" si="165"/>
        <v>7</v>
      </c>
      <c r="D1805" s="8">
        <f>Daten!E1805</f>
        <v>1070</v>
      </c>
      <c r="E1805" s="9">
        <f>Daten!D1805</f>
        <v>0</v>
      </c>
      <c r="F1805" s="8">
        <f t="shared" si="166"/>
        <v>1724.7761194029852</v>
      </c>
      <c r="H1805" s="25">
        <f t="shared" ca="1" si="167"/>
        <v>10792</v>
      </c>
      <c r="I1805" s="7">
        <f t="shared" ca="1" si="168"/>
        <v>71</v>
      </c>
      <c r="J1805" s="25">
        <f ca="1">IF(I1805=0,0,COUNTIF(I$19:$I1805,C1805*10+1))</f>
        <v>69</v>
      </c>
      <c r="K1805" s="20">
        <f t="shared" ca="1" si="169"/>
        <v>0</v>
      </c>
      <c r="L1805" s="23">
        <f t="shared" ca="1" si="170"/>
        <v>10792</v>
      </c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</row>
    <row r="1806" spans="1:44" x14ac:dyDescent="0.2">
      <c r="A1806" s="14">
        <f>Daten!A1806</f>
        <v>70351</v>
      </c>
      <c r="B1806" s="7" t="str">
        <f>Daten!B1806</f>
        <v xml:space="preserve">Seefeld in Tirol                                  </v>
      </c>
      <c r="C1806" s="14">
        <f t="shared" si="165"/>
        <v>7</v>
      </c>
      <c r="D1806" s="8">
        <f>Daten!E1806</f>
        <v>3608</v>
      </c>
      <c r="E1806" s="9">
        <f>Daten!D1806</f>
        <v>0</v>
      </c>
      <c r="F1806" s="8">
        <f t="shared" si="166"/>
        <v>5815.8805970149251</v>
      </c>
      <c r="H1806" s="25">
        <f t="shared" ca="1" si="167"/>
        <v>36389</v>
      </c>
      <c r="I1806" s="7">
        <f t="shared" ca="1" si="168"/>
        <v>71</v>
      </c>
      <c r="J1806" s="25">
        <f ca="1">IF(I1806=0,0,COUNTIF(I$19:$I1806,C1806*10+1))</f>
        <v>70</v>
      </c>
      <c r="K1806" s="20">
        <f t="shared" ca="1" si="169"/>
        <v>0</v>
      </c>
      <c r="L1806" s="23">
        <f t="shared" ca="1" si="170"/>
        <v>36389</v>
      </c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</row>
    <row r="1807" spans="1:44" x14ac:dyDescent="0.2">
      <c r="A1807" s="14">
        <f>Daten!A1807</f>
        <v>70352</v>
      </c>
      <c r="B1807" s="7" t="str">
        <f>Daten!B1807</f>
        <v xml:space="preserve">Sellrain                                          </v>
      </c>
      <c r="C1807" s="14">
        <f t="shared" si="165"/>
        <v>7</v>
      </c>
      <c r="D1807" s="8">
        <f>Daten!E1807</f>
        <v>1335</v>
      </c>
      <c r="E1807" s="9">
        <f>Daten!D1807</f>
        <v>0</v>
      </c>
      <c r="F1807" s="8">
        <f t="shared" si="166"/>
        <v>2151.9402985074626</v>
      </c>
      <c r="H1807" s="25">
        <f t="shared" ca="1" si="167"/>
        <v>13464</v>
      </c>
      <c r="I1807" s="7">
        <f t="shared" ca="1" si="168"/>
        <v>71</v>
      </c>
      <c r="J1807" s="25">
        <f ca="1">IF(I1807=0,0,COUNTIF(I$19:$I1807,C1807*10+1))</f>
        <v>71</v>
      </c>
      <c r="K1807" s="20">
        <f t="shared" ca="1" si="169"/>
        <v>0</v>
      </c>
      <c r="L1807" s="23">
        <f t="shared" ca="1" si="170"/>
        <v>13464</v>
      </c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</row>
    <row r="1808" spans="1:44" x14ac:dyDescent="0.2">
      <c r="A1808" s="14">
        <f>Daten!A1808</f>
        <v>70353</v>
      </c>
      <c r="B1808" s="7" t="str">
        <f>Daten!B1808</f>
        <v xml:space="preserve">Sistrans                                          </v>
      </c>
      <c r="C1808" s="14">
        <f t="shared" si="165"/>
        <v>7</v>
      </c>
      <c r="D1808" s="8">
        <f>Daten!E1808</f>
        <v>2289</v>
      </c>
      <c r="E1808" s="9">
        <f>Daten!D1808</f>
        <v>0</v>
      </c>
      <c r="F1808" s="8">
        <f t="shared" si="166"/>
        <v>3689.7313432835822</v>
      </c>
      <c r="H1808" s="25">
        <f t="shared" ca="1" si="167"/>
        <v>23086</v>
      </c>
      <c r="I1808" s="7">
        <f t="shared" ca="1" si="168"/>
        <v>71</v>
      </c>
      <c r="J1808" s="25">
        <f ca="1">IF(I1808=0,0,COUNTIF(I$19:$I1808,C1808*10+1))</f>
        <v>72</v>
      </c>
      <c r="K1808" s="20">
        <f t="shared" ca="1" si="169"/>
        <v>0</v>
      </c>
      <c r="L1808" s="23">
        <f t="shared" ca="1" si="170"/>
        <v>23086</v>
      </c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</row>
    <row r="1809" spans="1:44" x14ac:dyDescent="0.2">
      <c r="A1809" s="14">
        <f>Daten!A1809</f>
        <v>70354</v>
      </c>
      <c r="B1809" s="7" t="str">
        <f>Daten!B1809</f>
        <v xml:space="preserve">Hall in Tirol                                     </v>
      </c>
      <c r="C1809" s="14">
        <f t="shared" si="165"/>
        <v>7</v>
      </c>
      <c r="D1809" s="8">
        <f>Daten!E1809</f>
        <v>14797</v>
      </c>
      <c r="E1809" s="9">
        <f>Daten!D1809</f>
        <v>0</v>
      </c>
      <c r="F1809" s="8">
        <f t="shared" si="166"/>
        <v>24661.666666666664</v>
      </c>
      <c r="H1809" s="25">
        <f t="shared" ca="1" si="167"/>
        <v>154305</v>
      </c>
      <c r="I1809" s="7">
        <f t="shared" ca="1" si="168"/>
        <v>71</v>
      </c>
      <c r="J1809" s="25">
        <f ca="1">IF(I1809=0,0,COUNTIF(I$19:$I1809,C1809*10+1))</f>
        <v>73</v>
      </c>
      <c r="K1809" s="20">
        <f t="shared" ca="1" si="169"/>
        <v>0</v>
      </c>
      <c r="L1809" s="23">
        <f t="shared" ca="1" si="170"/>
        <v>154305</v>
      </c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</row>
    <row r="1810" spans="1:44" x14ac:dyDescent="0.2">
      <c r="A1810" s="14">
        <f>Daten!A1810</f>
        <v>70355</v>
      </c>
      <c r="B1810" s="7" t="str">
        <f>Daten!B1810</f>
        <v xml:space="preserve">Steinach am Brenner                               </v>
      </c>
      <c r="C1810" s="14">
        <f t="shared" si="165"/>
        <v>7</v>
      </c>
      <c r="D1810" s="8">
        <f>Daten!E1810</f>
        <v>3684</v>
      </c>
      <c r="E1810" s="9">
        <f>Daten!D1810</f>
        <v>0</v>
      </c>
      <c r="F1810" s="8">
        <f t="shared" si="166"/>
        <v>5938.3880597014922</v>
      </c>
      <c r="H1810" s="25">
        <f t="shared" ca="1" si="167"/>
        <v>37156</v>
      </c>
      <c r="I1810" s="7">
        <f t="shared" ca="1" si="168"/>
        <v>71</v>
      </c>
      <c r="J1810" s="25">
        <f ca="1">IF(I1810=0,0,COUNTIF(I$19:$I1810,C1810*10+1))</f>
        <v>74</v>
      </c>
      <c r="K1810" s="20">
        <f t="shared" ca="1" si="169"/>
        <v>0</v>
      </c>
      <c r="L1810" s="23">
        <f t="shared" ca="1" si="170"/>
        <v>37156</v>
      </c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</row>
    <row r="1811" spans="1:44" x14ac:dyDescent="0.2">
      <c r="A1811" s="14">
        <f>Daten!A1811</f>
        <v>70356</v>
      </c>
      <c r="B1811" s="7" t="str">
        <f>Daten!B1811</f>
        <v xml:space="preserve">Telfes im Stubai                                  </v>
      </c>
      <c r="C1811" s="14">
        <f t="shared" ref="C1811:C1874" si="171">INT(A1811/10000)</f>
        <v>7</v>
      </c>
      <c r="D1811" s="8">
        <f>Daten!E1811</f>
        <v>1612</v>
      </c>
      <c r="E1811" s="9">
        <f>Daten!D1811</f>
        <v>0</v>
      </c>
      <c r="F1811" s="8">
        <f t="shared" ref="F1811:F1874" si="172">IF(AND(E1811=1,D1811&lt;=20000),D1811*2,IF(D1811&lt;=10000,D1811*(1+41/67),IF(D1811&lt;=20000,D1811*(1+2/3),IF(D1811&lt;=50000,D1811*(2),D1811*(2+1/3))))+IF(AND(D1811&gt;9000,D1811&lt;=10000),(D1811-9000)*(110/201),0)+IF(AND(D1811&gt;18000,D1811&lt;=20000),(D1811-18000)*(3+1/3),0)+IF(AND(D1811&gt;45000,D1811&lt;=50000),(D1811-45000)*(3+1/3),0))</f>
        <v>2598.4477611940297</v>
      </c>
      <c r="H1811" s="25">
        <f t="shared" ref="H1811:H1874" ca="1" si="173">ROUND(OFFSET($G$6,C1811,0)/OFFSET($F$6,C1811,0)*F1811,0)</f>
        <v>16258</v>
      </c>
      <c r="I1811" s="7">
        <f t="shared" ref="I1811:I1874" ca="1" si="174">IF(H1811&gt;0,C1811*10+1,0)</f>
        <v>71</v>
      </c>
      <c r="J1811" s="25">
        <f ca="1">IF(I1811=0,0,COUNTIF(I$19:$I1811,C1811*10+1))</f>
        <v>75</v>
      </c>
      <c r="K1811" s="20">
        <f t="shared" ref="K1811:K1874" ca="1" si="175">IF(J1811=1,OFFSET($G$6,C1811,0)-OFFSET($H$6,C1811,0),0)</f>
        <v>0</v>
      </c>
      <c r="L1811" s="23">
        <f t="shared" ref="L1811:L1874" ca="1" si="176">H1811+K1811</f>
        <v>16258</v>
      </c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</row>
    <row r="1812" spans="1:44" x14ac:dyDescent="0.2">
      <c r="A1812" s="14">
        <f>Daten!A1812</f>
        <v>70357</v>
      </c>
      <c r="B1812" s="7" t="str">
        <f>Daten!B1812</f>
        <v xml:space="preserve">Telfs                                             </v>
      </c>
      <c r="C1812" s="14">
        <f t="shared" si="171"/>
        <v>7</v>
      </c>
      <c r="D1812" s="8">
        <f>Daten!E1812</f>
        <v>16250</v>
      </c>
      <c r="E1812" s="9">
        <f>Daten!D1812</f>
        <v>0</v>
      </c>
      <c r="F1812" s="8">
        <f t="shared" si="172"/>
        <v>27083.333333333332</v>
      </c>
      <c r="H1812" s="25">
        <f t="shared" ca="1" si="173"/>
        <v>169458</v>
      </c>
      <c r="I1812" s="7">
        <f t="shared" ca="1" si="174"/>
        <v>71</v>
      </c>
      <c r="J1812" s="25">
        <f ca="1">IF(I1812=0,0,COUNTIF(I$19:$I1812,C1812*10+1))</f>
        <v>76</v>
      </c>
      <c r="K1812" s="20">
        <f t="shared" ca="1" si="175"/>
        <v>0</v>
      </c>
      <c r="L1812" s="23">
        <f t="shared" ca="1" si="176"/>
        <v>169458</v>
      </c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</row>
    <row r="1813" spans="1:44" x14ac:dyDescent="0.2">
      <c r="A1813" s="14">
        <f>Daten!A1813</f>
        <v>70358</v>
      </c>
      <c r="B1813" s="7" t="str">
        <f>Daten!B1813</f>
        <v xml:space="preserve">Thaur                                             </v>
      </c>
      <c r="C1813" s="14">
        <f t="shared" si="171"/>
        <v>7</v>
      </c>
      <c r="D1813" s="8">
        <f>Daten!E1813</f>
        <v>4395</v>
      </c>
      <c r="E1813" s="9">
        <f>Daten!D1813</f>
        <v>0</v>
      </c>
      <c r="F1813" s="8">
        <f t="shared" si="172"/>
        <v>7084.4776119402986</v>
      </c>
      <c r="H1813" s="25">
        <f t="shared" ca="1" si="173"/>
        <v>44327</v>
      </c>
      <c r="I1813" s="7">
        <f t="shared" ca="1" si="174"/>
        <v>71</v>
      </c>
      <c r="J1813" s="25">
        <f ca="1">IF(I1813=0,0,COUNTIF(I$19:$I1813,C1813*10+1))</f>
        <v>77</v>
      </c>
      <c r="K1813" s="20">
        <f t="shared" ca="1" si="175"/>
        <v>0</v>
      </c>
      <c r="L1813" s="23">
        <f t="shared" ca="1" si="176"/>
        <v>44327</v>
      </c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</row>
    <row r="1814" spans="1:44" x14ac:dyDescent="0.2">
      <c r="A1814" s="14">
        <f>Daten!A1814</f>
        <v>70359</v>
      </c>
      <c r="B1814" s="7" t="str">
        <f>Daten!B1814</f>
        <v xml:space="preserve">Trins                                             </v>
      </c>
      <c r="C1814" s="14">
        <f t="shared" si="171"/>
        <v>7</v>
      </c>
      <c r="D1814" s="8">
        <f>Daten!E1814</f>
        <v>1383</v>
      </c>
      <c r="E1814" s="9">
        <f>Daten!D1814</f>
        <v>0</v>
      </c>
      <c r="F1814" s="8">
        <f t="shared" si="172"/>
        <v>2229.313432835821</v>
      </c>
      <c r="H1814" s="25">
        <f t="shared" ca="1" si="173"/>
        <v>13949</v>
      </c>
      <c r="I1814" s="7">
        <f t="shared" ca="1" si="174"/>
        <v>71</v>
      </c>
      <c r="J1814" s="25">
        <f ca="1">IF(I1814=0,0,COUNTIF(I$19:$I1814,C1814*10+1))</f>
        <v>78</v>
      </c>
      <c r="K1814" s="20">
        <f t="shared" ca="1" si="175"/>
        <v>0</v>
      </c>
      <c r="L1814" s="23">
        <f t="shared" ca="1" si="176"/>
        <v>13949</v>
      </c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</row>
    <row r="1815" spans="1:44" x14ac:dyDescent="0.2">
      <c r="A1815" s="14">
        <f>Daten!A1815</f>
        <v>70360</v>
      </c>
      <c r="B1815" s="7" t="str">
        <f>Daten!B1815</f>
        <v xml:space="preserve">Tulfes                                            </v>
      </c>
      <c r="C1815" s="14">
        <f t="shared" si="171"/>
        <v>7</v>
      </c>
      <c r="D1815" s="8">
        <f>Daten!E1815</f>
        <v>1731</v>
      </c>
      <c r="E1815" s="9">
        <f>Daten!D1815</f>
        <v>0</v>
      </c>
      <c r="F1815" s="8">
        <f t="shared" si="172"/>
        <v>2790.2686567164178</v>
      </c>
      <c r="H1815" s="25">
        <f t="shared" ca="1" si="173"/>
        <v>17458</v>
      </c>
      <c r="I1815" s="7">
        <f t="shared" ca="1" si="174"/>
        <v>71</v>
      </c>
      <c r="J1815" s="25">
        <f ca="1">IF(I1815=0,0,COUNTIF(I$19:$I1815,C1815*10+1))</f>
        <v>79</v>
      </c>
      <c r="K1815" s="20">
        <f t="shared" ca="1" si="175"/>
        <v>0</v>
      </c>
      <c r="L1815" s="23">
        <f t="shared" ca="1" si="176"/>
        <v>17458</v>
      </c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</row>
    <row r="1816" spans="1:44" x14ac:dyDescent="0.2">
      <c r="A1816" s="14">
        <f>Daten!A1816</f>
        <v>70361</v>
      </c>
      <c r="B1816" s="7" t="str">
        <f>Daten!B1816</f>
        <v xml:space="preserve">Unterperfuss                                      </v>
      </c>
      <c r="C1816" s="14">
        <f t="shared" si="171"/>
        <v>7</v>
      </c>
      <c r="D1816" s="8">
        <f>Daten!E1816</f>
        <v>243</v>
      </c>
      <c r="E1816" s="9">
        <f>Daten!D1816</f>
        <v>0</v>
      </c>
      <c r="F1816" s="8">
        <f t="shared" si="172"/>
        <v>391.70149253731341</v>
      </c>
      <c r="H1816" s="25">
        <f t="shared" ca="1" si="173"/>
        <v>2451</v>
      </c>
      <c r="I1816" s="7">
        <f t="shared" ca="1" si="174"/>
        <v>71</v>
      </c>
      <c r="J1816" s="25">
        <f ca="1">IF(I1816=0,0,COUNTIF(I$19:$I1816,C1816*10+1))</f>
        <v>80</v>
      </c>
      <c r="K1816" s="20">
        <f t="shared" ca="1" si="175"/>
        <v>0</v>
      </c>
      <c r="L1816" s="23">
        <f t="shared" ca="1" si="176"/>
        <v>2451</v>
      </c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</row>
    <row r="1817" spans="1:44" x14ac:dyDescent="0.2">
      <c r="A1817" s="14">
        <f>Daten!A1817</f>
        <v>70362</v>
      </c>
      <c r="B1817" s="7" t="str">
        <f>Daten!B1817</f>
        <v xml:space="preserve">Vals                                              </v>
      </c>
      <c r="C1817" s="14">
        <f t="shared" si="171"/>
        <v>7</v>
      </c>
      <c r="D1817" s="8">
        <f>Daten!E1817</f>
        <v>525</v>
      </c>
      <c r="E1817" s="9">
        <f>Daten!D1817</f>
        <v>0</v>
      </c>
      <c r="F1817" s="8">
        <f t="shared" si="172"/>
        <v>846.26865671641792</v>
      </c>
      <c r="H1817" s="25">
        <f t="shared" ca="1" si="173"/>
        <v>5295</v>
      </c>
      <c r="I1817" s="7">
        <f t="shared" ca="1" si="174"/>
        <v>71</v>
      </c>
      <c r="J1817" s="25">
        <f ca="1">IF(I1817=0,0,COUNTIF(I$19:$I1817,C1817*10+1))</f>
        <v>81</v>
      </c>
      <c r="K1817" s="20">
        <f t="shared" ca="1" si="175"/>
        <v>0</v>
      </c>
      <c r="L1817" s="23">
        <f t="shared" ca="1" si="176"/>
        <v>5295</v>
      </c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</row>
    <row r="1818" spans="1:44" x14ac:dyDescent="0.2">
      <c r="A1818" s="14">
        <f>Daten!A1818</f>
        <v>70364</v>
      </c>
      <c r="B1818" s="7" t="str">
        <f>Daten!B1818</f>
        <v xml:space="preserve">Völs                                             </v>
      </c>
      <c r="C1818" s="14">
        <f t="shared" si="171"/>
        <v>7</v>
      </c>
      <c r="D1818" s="8">
        <f>Daten!E1818</f>
        <v>7269</v>
      </c>
      <c r="E1818" s="9">
        <f>Daten!D1818</f>
        <v>0</v>
      </c>
      <c r="F1818" s="8">
        <f t="shared" si="172"/>
        <v>11717.194029850747</v>
      </c>
      <c r="H1818" s="25">
        <f t="shared" ca="1" si="173"/>
        <v>73313</v>
      </c>
      <c r="I1818" s="7">
        <f t="shared" ca="1" si="174"/>
        <v>71</v>
      </c>
      <c r="J1818" s="25">
        <f ca="1">IF(I1818=0,0,COUNTIF(I$19:$I1818,C1818*10+1))</f>
        <v>82</v>
      </c>
      <c r="K1818" s="20">
        <f t="shared" ca="1" si="175"/>
        <v>0</v>
      </c>
      <c r="L1818" s="23">
        <f t="shared" ca="1" si="176"/>
        <v>73313</v>
      </c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</row>
    <row r="1819" spans="1:44" x14ac:dyDescent="0.2">
      <c r="A1819" s="14">
        <f>Daten!A1819</f>
        <v>70365</v>
      </c>
      <c r="B1819" s="7" t="str">
        <f>Daten!B1819</f>
        <v xml:space="preserve">Volders                                           </v>
      </c>
      <c r="C1819" s="14">
        <f t="shared" si="171"/>
        <v>7</v>
      </c>
      <c r="D1819" s="8">
        <f>Daten!E1819</f>
        <v>4558</v>
      </c>
      <c r="E1819" s="9">
        <f>Daten!D1819</f>
        <v>0</v>
      </c>
      <c r="F1819" s="8">
        <f t="shared" si="172"/>
        <v>7347.2238805970146</v>
      </c>
      <c r="H1819" s="25">
        <f t="shared" ca="1" si="173"/>
        <v>45971</v>
      </c>
      <c r="I1819" s="7">
        <f t="shared" ca="1" si="174"/>
        <v>71</v>
      </c>
      <c r="J1819" s="25">
        <f ca="1">IF(I1819=0,0,COUNTIF(I$19:$I1819,C1819*10+1))</f>
        <v>83</v>
      </c>
      <c r="K1819" s="20">
        <f t="shared" ca="1" si="175"/>
        <v>0</v>
      </c>
      <c r="L1819" s="23">
        <f t="shared" ca="1" si="176"/>
        <v>45971</v>
      </c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</row>
    <row r="1820" spans="1:44" x14ac:dyDescent="0.2">
      <c r="A1820" s="14">
        <f>Daten!A1820</f>
        <v>70366</v>
      </c>
      <c r="B1820" s="7" t="str">
        <f>Daten!B1820</f>
        <v xml:space="preserve">Wattenberg                                        </v>
      </c>
      <c r="C1820" s="14">
        <f t="shared" si="171"/>
        <v>7</v>
      </c>
      <c r="D1820" s="8">
        <f>Daten!E1820</f>
        <v>795</v>
      </c>
      <c r="E1820" s="9">
        <f>Daten!D1820</f>
        <v>0</v>
      </c>
      <c r="F1820" s="8">
        <f t="shared" si="172"/>
        <v>1281.4925373134329</v>
      </c>
      <c r="H1820" s="25">
        <f t="shared" ca="1" si="173"/>
        <v>8018</v>
      </c>
      <c r="I1820" s="7">
        <f t="shared" ca="1" si="174"/>
        <v>71</v>
      </c>
      <c r="J1820" s="25">
        <f ca="1">IF(I1820=0,0,COUNTIF(I$19:$I1820,C1820*10+1))</f>
        <v>84</v>
      </c>
      <c r="K1820" s="20">
        <f t="shared" ca="1" si="175"/>
        <v>0</v>
      </c>
      <c r="L1820" s="23">
        <f t="shared" ca="1" si="176"/>
        <v>8018</v>
      </c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</row>
    <row r="1821" spans="1:44" x14ac:dyDescent="0.2">
      <c r="A1821" s="14">
        <f>Daten!A1821</f>
        <v>70367</v>
      </c>
      <c r="B1821" s="7" t="str">
        <f>Daten!B1821</f>
        <v xml:space="preserve">Wattens                                           </v>
      </c>
      <c r="C1821" s="14">
        <f t="shared" si="171"/>
        <v>7</v>
      </c>
      <c r="D1821" s="8">
        <f>Daten!E1821</f>
        <v>8109</v>
      </c>
      <c r="E1821" s="9">
        <f>Daten!D1821</f>
        <v>0</v>
      </c>
      <c r="F1821" s="8">
        <f t="shared" si="172"/>
        <v>13071.223880597016</v>
      </c>
      <c r="H1821" s="25">
        <f t="shared" ca="1" si="173"/>
        <v>81785</v>
      </c>
      <c r="I1821" s="7">
        <f t="shared" ca="1" si="174"/>
        <v>71</v>
      </c>
      <c r="J1821" s="25">
        <f ca="1">IF(I1821=0,0,COUNTIF(I$19:$I1821,C1821*10+1))</f>
        <v>85</v>
      </c>
      <c r="K1821" s="20">
        <f t="shared" ca="1" si="175"/>
        <v>0</v>
      </c>
      <c r="L1821" s="23">
        <f t="shared" ca="1" si="176"/>
        <v>81785</v>
      </c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</row>
    <row r="1822" spans="1:44" x14ac:dyDescent="0.2">
      <c r="A1822" s="14">
        <f>Daten!A1822</f>
        <v>70368</v>
      </c>
      <c r="B1822" s="7" t="str">
        <f>Daten!B1822</f>
        <v xml:space="preserve">Wildermieming                                     </v>
      </c>
      <c r="C1822" s="14">
        <f t="shared" si="171"/>
        <v>7</v>
      </c>
      <c r="D1822" s="8">
        <f>Daten!E1822</f>
        <v>1016</v>
      </c>
      <c r="E1822" s="9">
        <f>Daten!D1822</f>
        <v>0</v>
      </c>
      <c r="F1822" s="8">
        <f t="shared" si="172"/>
        <v>1637.7313432835822</v>
      </c>
      <c r="H1822" s="25">
        <f t="shared" ca="1" si="173"/>
        <v>10247</v>
      </c>
      <c r="I1822" s="7">
        <f t="shared" ca="1" si="174"/>
        <v>71</v>
      </c>
      <c r="J1822" s="25">
        <f ca="1">IF(I1822=0,0,COUNTIF(I$19:$I1822,C1822*10+1))</f>
        <v>86</v>
      </c>
      <c r="K1822" s="20">
        <f t="shared" ca="1" si="175"/>
        <v>0</v>
      </c>
      <c r="L1822" s="23">
        <f t="shared" ca="1" si="176"/>
        <v>10247</v>
      </c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</row>
    <row r="1823" spans="1:44" x14ac:dyDescent="0.2">
      <c r="A1823" s="14">
        <f>Daten!A1823</f>
        <v>70369</v>
      </c>
      <c r="B1823" s="7" t="str">
        <f>Daten!B1823</f>
        <v xml:space="preserve">Zirl                                              </v>
      </c>
      <c r="C1823" s="14">
        <f t="shared" si="171"/>
        <v>7</v>
      </c>
      <c r="D1823" s="8">
        <f>Daten!E1823</f>
        <v>8321</v>
      </c>
      <c r="E1823" s="9">
        <f>Daten!D1823</f>
        <v>0</v>
      </c>
      <c r="F1823" s="8">
        <f t="shared" si="172"/>
        <v>13412.955223880597</v>
      </c>
      <c r="H1823" s="25">
        <f t="shared" ca="1" si="173"/>
        <v>83923</v>
      </c>
      <c r="I1823" s="7">
        <f t="shared" ca="1" si="174"/>
        <v>71</v>
      </c>
      <c r="J1823" s="25">
        <f ca="1">IF(I1823=0,0,COUNTIF(I$19:$I1823,C1823*10+1))</f>
        <v>87</v>
      </c>
      <c r="K1823" s="20">
        <f t="shared" ca="1" si="175"/>
        <v>0</v>
      </c>
      <c r="L1823" s="23">
        <f t="shared" ca="1" si="176"/>
        <v>83923</v>
      </c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</row>
    <row r="1824" spans="1:44" x14ac:dyDescent="0.2">
      <c r="A1824" s="14">
        <f>Daten!A1824</f>
        <v>70370</v>
      </c>
      <c r="B1824" s="7" t="str">
        <f>Daten!B1824</f>
        <v xml:space="preserve">Matrei am Brenner                                 </v>
      </c>
      <c r="C1824" s="14">
        <f t="shared" si="171"/>
        <v>7</v>
      </c>
      <c r="D1824" s="8">
        <f>Daten!E1824</f>
        <v>3554</v>
      </c>
      <c r="E1824" s="9">
        <f>Daten!D1824</f>
        <v>0</v>
      </c>
      <c r="F1824" s="8">
        <f t="shared" si="172"/>
        <v>5728.8358208955224</v>
      </c>
      <c r="H1824" s="25">
        <f t="shared" ca="1" si="173"/>
        <v>35845</v>
      </c>
      <c r="I1824" s="7">
        <f t="shared" ca="1" si="174"/>
        <v>71</v>
      </c>
      <c r="J1824" s="25">
        <f ca="1">IF(I1824=0,0,COUNTIF(I$19:$I1824,C1824*10+1))</f>
        <v>88</v>
      </c>
      <c r="K1824" s="20">
        <f t="shared" ca="1" si="175"/>
        <v>0</v>
      </c>
      <c r="L1824" s="23">
        <f t="shared" ca="1" si="176"/>
        <v>35845</v>
      </c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</row>
    <row r="1825" spans="1:44" x14ac:dyDescent="0.2">
      <c r="A1825" s="14">
        <f>Daten!A1825</f>
        <v>70401</v>
      </c>
      <c r="B1825" s="7" t="str">
        <f>Daten!B1825</f>
        <v xml:space="preserve">Aurach bei Kitzbühel                             </v>
      </c>
      <c r="C1825" s="14">
        <f t="shared" si="171"/>
        <v>7</v>
      </c>
      <c r="D1825" s="8">
        <f>Daten!E1825</f>
        <v>1145</v>
      </c>
      <c r="E1825" s="9">
        <f>Daten!D1825</f>
        <v>0</v>
      </c>
      <c r="F1825" s="8">
        <f t="shared" si="172"/>
        <v>1845.6716417910447</v>
      </c>
      <c r="H1825" s="25">
        <f t="shared" ca="1" si="173"/>
        <v>11548</v>
      </c>
      <c r="I1825" s="7">
        <f t="shared" ca="1" si="174"/>
        <v>71</v>
      </c>
      <c r="J1825" s="25">
        <f ca="1">IF(I1825=0,0,COUNTIF(I$19:$I1825,C1825*10+1))</f>
        <v>89</v>
      </c>
      <c r="K1825" s="20">
        <f t="shared" ca="1" si="175"/>
        <v>0</v>
      </c>
      <c r="L1825" s="23">
        <f t="shared" ca="1" si="176"/>
        <v>11548</v>
      </c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</row>
    <row r="1826" spans="1:44" x14ac:dyDescent="0.2">
      <c r="A1826" s="14">
        <f>Daten!A1826</f>
        <v>70402</v>
      </c>
      <c r="B1826" s="7" t="str">
        <f>Daten!B1826</f>
        <v xml:space="preserve">Brixen im Thale                                   </v>
      </c>
      <c r="C1826" s="14">
        <f t="shared" si="171"/>
        <v>7</v>
      </c>
      <c r="D1826" s="8">
        <f>Daten!E1826</f>
        <v>2696</v>
      </c>
      <c r="E1826" s="9">
        <f>Daten!D1826</f>
        <v>0</v>
      </c>
      <c r="F1826" s="8">
        <f t="shared" si="172"/>
        <v>4345.7910447761196</v>
      </c>
      <c r="H1826" s="25">
        <f t="shared" ca="1" si="173"/>
        <v>27191</v>
      </c>
      <c r="I1826" s="7">
        <f t="shared" ca="1" si="174"/>
        <v>71</v>
      </c>
      <c r="J1826" s="25">
        <f ca="1">IF(I1826=0,0,COUNTIF(I$19:$I1826,C1826*10+1))</f>
        <v>90</v>
      </c>
      <c r="K1826" s="20">
        <f t="shared" ca="1" si="175"/>
        <v>0</v>
      </c>
      <c r="L1826" s="23">
        <f t="shared" ca="1" si="176"/>
        <v>27191</v>
      </c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</row>
    <row r="1827" spans="1:44" x14ac:dyDescent="0.2">
      <c r="A1827" s="14">
        <f>Daten!A1827</f>
        <v>70403</v>
      </c>
      <c r="B1827" s="7" t="str">
        <f>Daten!B1827</f>
        <v xml:space="preserve">Fieberbrunn                                       </v>
      </c>
      <c r="C1827" s="14">
        <f t="shared" si="171"/>
        <v>7</v>
      </c>
      <c r="D1827" s="8">
        <f>Daten!E1827</f>
        <v>4586</v>
      </c>
      <c r="E1827" s="9">
        <f>Daten!D1827</f>
        <v>0</v>
      </c>
      <c r="F1827" s="8">
        <f t="shared" si="172"/>
        <v>7392.3582089552237</v>
      </c>
      <c r="H1827" s="25">
        <f t="shared" ca="1" si="173"/>
        <v>46253</v>
      </c>
      <c r="I1827" s="7">
        <f t="shared" ca="1" si="174"/>
        <v>71</v>
      </c>
      <c r="J1827" s="25">
        <f ca="1">IF(I1827=0,0,COUNTIF(I$19:$I1827,C1827*10+1))</f>
        <v>91</v>
      </c>
      <c r="K1827" s="20">
        <f t="shared" ca="1" si="175"/>
        <v>0</v>
      </c>
      <c r="L1827" s="23">
        <f t="shared" ca="1" si="176"/>
        <v>46253</v>
      </c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</row>
    <row r="1828" spans="1:44" x14ac:dyDescent="0.2">
      <c r="A1828" s="14">
        <f>Daten!A1828</f>
        <v>70404</v>
      </c>
      <c r="B1828" s="7" t="str">
        <f>Daten!B1828</f>
        <v xml:space="preserve">Going am Wilden Kaiser                            </v>
      </c>
      <c r="C1828" s="14">
        <f t="shared" si="171"/>
        <v>7</v>
      </c>
      <c r="D1828" s="8">
        <f>Daten!E1828</f>
        <v>1969</v>
      </c>
      <c r="E1828" s="9">
        <f>Daten!D1828</f>
        <v>0</v>
      </c>
      <c r="F1828" s="8">
        <f t="shared" si="172"/>
        <v>3173.9104477611941</v>
      </c>
      <c r="H1828" s="25">
        <f t="shared" ca="1" si="173"/>
        <v>19859</v>
      </c>
      <c r="I1828" s="7">
        <f t="shared" ca="1" si="174"/>
        <v>71</v>
      </c>
      <c r="J1828" s="25">
        <f ca="1">IF(I1828=0,0,COUNTIF(I$19:$I1828,C1828*10+1))</f>
        <v>92</v>
      </c>
      <c r="K1828" s="20">
        <f t="shared" ca="1" si="175"/>
        <v>0</v>
      </c>
      <c r="L1828" s="23">
        <f t="shared" ca="1" si="176"/>
        <v>19859</v>
      </c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</row>
    <row r="1829" spans="1:44" x14ac:dyDescent="0.2">
      <c r="A1829" s="14">
        <f>Daten!A1829</f>
        <v>70405</v>
      </c>
      <c r="B1829" s="7" t="str">
        <f>Daten!B1829</f>
        <v xml:space="preserve">Hochfilzen                                        </v>
      </c>
      <c r="C1829" s="14">
        <f t="shared" si="171"/>
        <v>7</v>
      </c>
      <c r="D1829" s="8">
        <f>Daten!E1829</f>
        <v>1318</v>
      </c>
      <c r="E1829" s="9">
        <f>Daten!D1829</f>
        <v>0</v>
      </c>
      <c r="F1829" s="8">
        <f t="shared" si="172"/>
        <v>2124.5373134328356</v>
      </c>
      <c r="H1829" s="25">
        <f t="shared" ca="1" si="173"/>
        <v>13293</v>
      </c>
      <c r="I1829" s="7">
        <f t="shared" ca="1" si="174"/>
        <v>71</v>
      </c>
      <c r="J1829" s="25">
        <f ca="1">IF(I1829=0,0,COUNTIF(I$19:$I1829,C1829*10+1))</f>
        <v>93</v>
      </c>
      <c r="K1829" s="20">
        <f t="shared" ca="1" si="175"/>
        <v>0</v>
      </c>
      <c r="L1829" s="23">
        <f t="shared" ca="1" si="176"/>
        <v>13293</v>
      </c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</row>
    <row r="1830" spans="1:44" x14ac:dyDescent="0.2">
      <c r="A1830" s="14">
        <f>Daten!A1830</f>
        <v>70406</v>
      </c>
      <c r="B1830" s="7" t="str">
        <f>Daten!B1830</f>
        <v xml:space="preserve">Hopfgarten im Brixental                           </v>
      </c>
      <c r="C1830" s="14">
        <f t="shared" si="171"/>
        <v>7</v>
      </c>
      <c r="D1830" s="8">
        <f>Daten!E1830</f>
        <v>5777</v>
      </c>
      <c r="E1830" s="9">
        <f>Daten!D1830</f>
        <v>0</v>
      </c>
      <c r="F1830" s="8">
        <f t="shared" si="172"/>
        <v>9312.1791044776128</v>
      </c>
      <c r="H1830" s="25">
        <f t="shared" ca="1" si="173"/>
        <v>58265</v>
      </c>
      <c r="I1830" s="7">
        <f t="shared" ca="1" si="174"/>
        <v>71</v>
      </c>
      <c r="J1830" s="25">
        <f ca="1">IF(I1830=0,0,COUNTIF(I$19:$I1830,C1830*10+1))</f>
        <v>94</v>
      </c>
      <c r="K1830" s="20">
        <f t="shared" ca="1" si="175"/>
        <v>0</v>
      </c>
      <c r="L1830" s="23">
        <f t="shared" ca="1" si="176"/>
        <v>58265</v>
      </c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</row>
    <row r="1831" spans="1:44" x14ac:dyDescent="0.2">
      <c r="A1831" s="14">
        <f>Daten!A1831</f>
        <v>70407</v>
      </c>
      <c r="B1831" s="7" t="str">
        <f>Daten!B1831</f>
        <v xml:space="preserve">Itter                                             </v>
      </c>
      <c r="C1831" s="14">
        <f t="shared" si="171"/>
        <v>7</v>
      </c>
      <c r="D1831" s="8">
        <f>Daten!E1831</f>
        <v>1184</v>
      </c>
      <c r="E1831" s="9">
        <f>Daten!D1831</f>
        <v>0</v>
      </c>
      <c r="F1831" s="8">
        <f t="shared" si="172"/>
        <v>1908.5373134328358</v>
      </c>
      <c r="H1831" s="25">
        <f t="shared" ca="1" si="173"/>
        <v>11942</v>
      </c>
      <c r="I1831" s="7">
        <f t="shared" ca="1" si="174"/>
        <v>71</v>
      </c>
      <c r="J1831" s="25">
        <f ca="1">IF(I1831=0,0,COUNTIF(I$19:$I1831,C1831*10+1))</f>
        <v>95</v>
      </c>
      <c r="K1831" s="20">
        <f t="shared" ca="1" si="175"/>
        <v>0</v>
      </c>
      <c r="L1831" s="23">
        <f t="shared" ca="1" si="176"/>
        <v>11942</v>
      </c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</row>
    <row r="1832" spans="1:44" x14ac:dyDescent="0.2">
      <c r="A1832" s="14">
        <f>Daten!A1832</f>
        <v>70408</v>
      </c>
      <c r="B1832" s="7" t="str">
        <f>Daten!B1832</f>
        <v xml:space="preserve">Jochberg                                          </v>
      </c>
      <c r="C1832" s="14">
        <f t="shared" si="171"/>
        <v>7</v>
      </c>
      <c r="D1832" s="8">
        <f>Daten!E1832</f>
        <v>1533</v>
      </c>
      <c r="E1832" s="9">
        <f>Daten!D1832</f>
        <v>0</v>
      </c>
      <c r="F1832" s="8">
        <f t="shared" si="172"/>
        <v>2471.1044776119402</v>
      </c>
      <c r="H1832" s="25">
        <f t="shared" ca="1" si="173"/>
        <v>15461</v>
      </c>
      <c r="I1832" s="7">
        <f t="shared" ca="1" si="174"/>
        <v>71</v>
      </c>
      <c r="J1832" s="25">
        <f ca="1">IF(I1832=0,0,COUNTIF(I$19:$I1832,C1832*10+1))</f>
        <v>96</v>
      </c>
      <c r="K1832" s="20">
        <f t="shared" ca="1" si="175"/>
        <v>0</v>
      </c>
      <c r="L1832" s="23">
        <f t="shared" ca="1" si="176"/>
        <v>15461</v>
      </c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</row>
    <row r="1833" spans="1:44" x14ac:dyDescent="0.2">
      <c r="A1833" s="14">
        <f>Daten!A1833</f>
        <v>70409</v>
      </c>
      <c r="B1833" s="7" t="str">
        <f>Daten!B1833</f>
        <v xml:space="preserve">Kirchberg in Tirol                                </v>
      </c>
      <c r="C1833" s="14">
        <f t="shared" si="171"/>
        <v>7</v>
      </c>
      <c r="D1833" s="8">
        <f>Daten!E1833</f>
        <v>5304</v>
      </c>
      <c r="E1833" s="9">
        <f>Daten!D1833</f>
        <v>0</v>
      </c>
      <c r="F1833" s="8">
        <f t="shared" si="172"/>
        <v>8549.7313432835817</v>
      </c>
      <c r="H1833" s="25">
        <f t="shared" ca="1" si="173"/>
        <v>53495</v>
      </c>
      <c r="I1833" s="7">
        <f t="shared" ca="1" si="174"/>
        <v>71</v>
      </c>
      <c r="J1833" s="25">
        <f ca="1">IF(I1833=0,0,COUNTIF(I$19:$I1833,C1833*10+1))</f>
        <v>97</v>
      </c>
      <c r="K1833" s="20">
        <f t="shared" ca="1" si="175"/>
        <v>0</v>
      </c>
      <c r="L1833" s="23">
        <f t="shared" ca="1" si="176"/>
        <v>53495</v>
      </c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</row>
    <row r="1834" spans="1:44" x14ac:dyDescent="0.2">
      <c r="A1834" s="14">
        <f>Daten!A1834</f>
        <v>70410</v>
      </c>
      <c r="B1834" s="7" t="str">
        <f>Daten!B1834</f>
        <v xml:space="preserve">Kirchdorf in Tirol                                </v>
      </c>
      <c r="C1834" s="14">
        <f t="shared" si="171"/>
        <v>7</v>
      </c>
      <c r="D1834" s="8">
        <f>Daten!E1834</f>
        <v>4155</v>
      </c>
      <c r="E1834" s="9">
        <f>Daten!D1834</f>
        <v>0</v>
      </c>
      <c r="F1834" s="8">
        <f t="shared" si="172"/>
        <v>6697.6119402985078</v>
      </c>
      <c r="H1834" s="25">
        <f t="shared" ca="1" si="173"/>
        <v>41906</v>
      </c>
      <c r="I1834" s="7">
        <f t="shared" ca="1" si="174"/>
        <v>71</v>
      </c>
      <c r="J1834" s="25">
        <f ca="1">IF(I1834=0,0,COUNTIF(I$19:$I1834,C1834*10+1))</f>
        <v>98</v>
      </c>
      <c r="K1834" s="20">
        <f t="shared" ca="1" si="175"/>
        <v>0</v>
      </c>
      <c r="L1834" s="23">
        <f t="shared" ca="1" si="176"/>
        <v>41906</v>
      </c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</row>
    <row r="1835" spans="1:44" x14ac:dyDescent="0.2">
      <c r="A1835" s="14">
        <f>Daten!A1835</f>
        <v>70411</v>
      </c>
      <c r="B1835" s="7" t="str">
        <f>Daten!B1835</f>
        <v xml:space="preserve">Kitzbühel                                        </v>
      </c>
      <c r="C1835" s="14">
        <f t="shared" si="171"/>
        <v>7</v>
      </c>
      <c r="D1835" s="8">
        <f>Daten!E1835</f>
        <v>8272</v>
      </c>
      <c r="E1835" s="9">
        <f>Daten!D1835</f>
        <v>0</v>
      </c>
      <c r="F1835" s="8">
        <f t="shared" si="172"/>
        <v>13333.970149253732</v>
      </c>
      <c r="H1835" s="25">
        <f t="shared" ca="1" si="173"/>
        <v>83429</v>
      </c>
      <c r="I1835" s="7">
        <f t="shared" ca="1" si="174"/>
        <v>71</v>
      </c>
      <c r="J1835" s="25">
        <f ca="1">IF(I1835=0,0,COUNTIF(I$19:$I1835,C1835*10+1))</f>
        <v>99</v>
      </c>
      <c r="K1835" s="20">
        <f t="shared" ca="1" si="175"/>
        <v>0</v>
      </c>
      <c r="L1835" s="23">
        <f t="shared" ca="1" si="176"/>
        <v>83429</v>
      </c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</row>
    <row r="1836" spans="1:44" x14ac:dyDescent="0.2">
      <c r="A1836" s="14">
        <f>Daten!A1836</f>
        <v>70412</v>
      </c>
      <c r="B1836" s="7" t="str">
        <f>Daten!B1836</f>
        <v xml:space="preserve">Kössen                                           </v>
      </c>
      <c r="C1836" s="14">
        <f t="shared" si="171"/>
        <v>7</v>
      </c>
      <c r="D1836" s="8">
        <f>Daten!E1836</f>
        <v>4598</v>
      </c>
      <c r="E1836" s="9">
        <f>Daten!D1836</f>
        <v>0</v>
      </c>
      <c r="F1836" s="8">
        <f t="shared" si="172"/>
        <v>7411.7014925373132</v>
      </c>
      <c r="H1836" s="25">
        <f t="shared" ca="1" si="173"/>
        <v>46374</v>
      </c>
      <c r="I1836" s="7">
        <f t="shared" ca="1" si="174"/>
        <v>71</v>
      </c>
      <c r="J1836" s="25">
        <f ca="1">IF(I1836=0,0,COUNTIF(I$19:$I1836,C1836*10+1))</f>
        <v>100</v>
      </c>
      <c r="K1836" s="20">
        <f t="shared" ca="1" si="175"/>
        <v>0</v>
      </c>
      <c r="L1836" s="23">
        <f t="shared" ca="1" si="176"/>
        <v>46374</v>
      </c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</row>
    <row r="1837" spans="1:44" x14ac:dyDescent="0.2">
      <c r="A1837" s="14">
        <f>Daten!A1837</f>
        <v>70413</v>
      </c>
      <c r="B1837" s="7" t="str">
        <f>Daten!B1837</f>
        <v xml:space="preserve">Oberndorf in Tirol                                </v>
      </c>
      <c r="C1837" s="14">
        <f t="shared" si="171"/>
        <v>7</v>
      </c>
      <c r="D1837" s="8">
        <f>Daten!E1837</f>
        <v>2405</v>
      </c>
      <c r="E1837" s="9">
        <f>Daten!D1837</f>
        <v>0</v>
      </c>
      <c r="F1837" s="8">
        <f t="shared" si="172"/>
        <v>3876.7164179104479</v>
      </c>
      <c r="H1837" s="25">
        <f t="shared" ca="1" si="173"/>
        <v>24256</v>
      </c>
      <c r="I1837" s="7">
        <f t="shared" ca="1" si="174"/>
        <v>71</v>
      </c>
      <c r="J1837" s="25">
        <f ca="1">IF(I1837=0,0,COUNTIF(I$19:$I1837,C1837*10+1))</f>
        <v>101</v>
      </c>
      <c r="K1837" s="20">
        <f t="shared" ca="1" si="175"/>
        <v>0</v>
      </c>
      <c r="L1837" s="23">
        <f t="shared" ca="1" si="176"/>
        <v>24256</v>
      </c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</row>
    <row r="1838" spans="1:44" x14ac:dyDescent="0.2">
      <c r="A1838" s="14">
        <f>Daten!A1838</f>
        <v>70414</v>
      </c>
      <c r="B1838" s="7" t="str">
        <f>Daten!B1838</f>
        <v xml:space="preserve">Reith bei Kitzbühel                              </v>
      </c>
      <c r="C1838" s="14">
        <f t="shared" si="171"/>
        <v>7</v>
      </c>
      <c r="D1838" s="8">
        <f>Daten!E1838</f>
        <v>1716</v>
      </c>
      <c r="E1838" s="9">
        <f>Daten!D1838</f>
        <v>0</v>
      </c>
      <c r="F1838" s="8">
        <f t="shared" si="172"/>
        <v>2766.0895522388059</v>
      </c>
      <c r="H1838" s="25">
        <f t="shared" ca="1" si="173"/>
        <v>17307</v>
      </c>
      <c r="I1838" s="7">
        <f t="shared" ca="1" si="174"/>
        <v>71</v>
      </c>
      <c r="J1838" s="25">
        <f ca="1">IF(I1838=0,0,COUNTIF(I$19:$I1838,C1838*10+1))</f>
        <v>102</v>
      </c>
      <c r="K1838" s="20">
        <f t="shared" ca="1" si="175"/>
        <v>0</v>
      </c>
      <c r="L1838" s="23">
        <f t="shared" ca="1" si="176"/>
        <v>17307</v>
      </c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</row>
    <row r="1839" spans="1:44" x14ac:dyDescent="0.2">
      <c r="A1839" s="14">
        <f>Daten!A1839</f>
        <v>70415</v>
      </c>
      <c r="B1839" s="7" t="str">
        <f>Daten!B1839</f>
        <v xml:space="preserve">St. Jakob in Haus                                 </v>
      </c>
      <c r="C1839" s="14">
        <f t="shared" si="171"/>
        <v>7</v>
      </c>
      <c r="D1839" s="8">
        <f>Daten!E1839</f>
        <v>832</v>
      </c>
      <c r="E1839" s="9">
        <f>Daten!D1839</f>
        <v>0</v>
      </c>
      <c r="F1839" s="8">
        <f t="shared" si="172"/>
        <v>1341.1343283582089</v>
      </c>
      <c r="H1839" s="25">
        <f t="shared" ca="1" si="173"/>
        <v>8391</v>
      </c>
      <c r="I1839" s="7">
        <f t="shared" ca="1" si="174"/>
        <v>71</v>
      </c>
      <c r="J1839" s="25">
        <f ca="1">IF(I1839=0,0,COUNTIF(I$19:$I1839,C1839*10+1))</f>
        <v>103</v>
      </c>
      <c r="K1839" s="20">
        <f t="shared" ca="1" si="175"/>
        <v>0</v>
      </c>
      <c r="L1839" s="23">
        <f t="shared" ca="1" si="176"/>
        <v>8391</v>
      </c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</row>
    <row r="1840" spans="1:44" x14ac:dyDescent="0.2">
      <c r="A1840" s="14">
        <f>Daten!A1840</f>
        <v>70416</v>
      </c>
      <c r="B1840" s="7" t="str">
        <f>Daten!B1840</f>
        <v xml:space="preserve">St. Johann in Tirol                               </v>
      </c>
      <c r="C1840" s="14">
        <f t="shared" si="171"/>
        <v>7</v>
      </c>
      <c r="D1840" s="8">
        <f>Daten!E1840</f>
        <v>9870</v>
      </c>
      <c r="E1840" s="9">
        <f>Daten!D1840</f>
        <v>0</v>
      </c>
      <c r="F1840" s="8">
        <f t="shared" si="172"/>
        <v>16385.970149253732</v>
      </c>
      <c r="H1840" s="25">
        <f t="shared" ca="1" si="173"/>
        <v>102525</v>
      </c>
      <c r="I1840" s="7">
        <f t="shared" ca="1" si="174"/>
        <v>71</v>
      </c>
      <c r="J1840" s="25">
        <f ca="1">IF(I1840=0,0,COUNTIF(I$19:$I1840,C1840*10+1))</f>
        <v>104</v>
      </c>
      <c r="K1840" s="20">
        <f t="shared" ca="1" si="175"/>
        <v>0</v>
      </c>
      <c r="L1840" s="23">
        <f t="shared" ca="1" si="176"/>
        <v>102525</v>
      </c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</row>
    <row r="1841" spans="1:44" x14ac:dyDescent="0.2">
      <c r="A1841" s="14">
        <f>Daten!A1841</f>
        <v>70417</v>
      </c>
      <c r="B1841" s="7" t="str">
        <f>Daten!B1841</f>
        <v xml:space="preserve">St. Ulrich am Pillersee                           </v>
      </c>
      <c r="C1841" s="14">
        <f t="shared" si="171"/>
        <v>7</v>
      </c>
      <c r="D1841" s="8">
        <f>Daten!E1841</f>
        <v>1930</v>
      </c>
      <c r="E1841" s="9">
        <f>Daten!D1841</f>
        <v>0</v>
      </c>
      <c r="F1841" s="8">
        <f t="shared" si="172"/>
        <v>3111.0447761194027</v>
      </c>
      <c r="H1841" s="25">
        <f t="shared" ca="1" si="173"/>
        <v>19465</v>
      </c>
      <c r="I1841" s="7">
        <f t="shared" ca="1" si="174"/>
        <v>71</v>
      </c>
      <c r="J1841" s="25">
        <f ca="1">IF(I1841=0,0,COUNTIF(I$19:$I1841,C1841*10+1))</f>
        <v>105</v>
      </c>
      <c r="K1841" s="20">
        <f t="shared" ca="1" si="175"/>
        <v>0</v>
      </c>
      <c r="L1841" s="23">
        <f t="shared" ca="1" si="176"/>
        <v>19465</v>
      </c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</row>
    <row r="1842" spans="1:44" x14ac:dyDescent="0.2">
      <c r="A1842" s="14">
        <f>Daten!A1842</f>
        <v>70418</v>
      </c>
      <c r="B1842" s="7" t="str">
        <f>Daten!B1842</f>
        <v xml:space="preserve">Schwendt                                          </v>
      </c>
      <c r="C1842" s="14">
        <f t="shared" si="171"/>
        <v>7</v>
      </c>
      <c r="D1842" s="8">
        <f>Daten!E1842</f>
        <v>913</v>
      </c>
      <c r="E1842" s="9">
        <f>Daten!D1842</f>
        <v>0</v>
      </c>
      <c r="F1842" s="8">
        <f t="shared" si="172"/>
        <v>1471.7014925373135</v>
      </c>
      <c r="H1842" s="25">
        <f t="shared" ca="1" si="173"/>
        <v>9208</v>
      </c>
      <c r="I1842" s="7">
        <f t="shared" ca="1" si="174"/>
        <v>71</v>
      </c>
      <c r="J1842" s="25">
        <f ca="1">IF(I1842=0,0,COUNTIF(I$19:$I1842,C1842*10+1))</f>
        <v>106</v>
      </c>
      <c r="K1842" s="20">
        <f t="shared" ca="1" si="175"/>
        <v>0</v>
      </c>
      <c r="L1842" s="23">
        <f t="shared" ca="1" si="176"/>
        <v>9208</v>
      </c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</row>
    <row r="1843" spans="1:44" x14ac:dyDescent="0.2">
      <c r="A1843" s="14">
        <f>Daten!A1843</f>
        <v>70419</v>
      </c>
      <c r="B1843" s="7" t="str">
        <f>Daten!B1843</f>
        <v xml:space="preserve">Waidring                                          </v>
      </c>
      <c r="C1843" s="14">
        <f t="shared" si="171"/>
        <v>7</v>
      </c>
      <c r="D1843" s="8">
        <f>Daten!E1843</f>
        <v>2079</v>
      </c>
      <c r="E1843" s="9">
        <f>Daten!D1843</f>
        <v>0</v>
      </c>
      <c r="F1843" s="8">
        <f t="shared" si="172"/>
        <v>3351.2238805970151</v>
      </c>
      <c r="H1843" s="25">
        <f t="shared" ca="1" si="173"/>
        <v>20968</v>
      </c>
      <c r="I1843" s="7">
        <f t="shared" ca="1" si="174"/>
        <v>71</v>
      </c>
      <c r="J1843" s="25">
        <f ca="1">IF(I1843=0,0,COUNTIF(I$19:$I1843,C1843*10+1))</f>
        <v>107</v>
      </c>
      <c r="K1843" s="20">
        <f t="shared" ca="1" si="175"/>
        <v>0</v>
      </c>
      <c r="L1843" s="23">
        <f t="shared" ca="1" si="176"/>
        <v>20968</v>
      </c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</row>
    <row r="1844" spans="1:44" x14ac:dyDescent="0.2">
      <c r="A1844" s="14">
        <f>Daten!A1844</f>
        <v>70420</v>
      </c>
      <c r="B1844" s="7" t="str">
        <f>Daten!B1844</f>
        <v xml:space="preserve">Westendorf                                        </v>
      </c>
      <c r="C1844" s="14">
        <f t="shared" si="171"/>
        <v>7</v>
      </c>
      <c r="D1844" s="8">
        <f>Daten!E1844</f>
        <v>3686</v>
      </c>
      <c r="E1844" s="9">
        <f>Daten!D1844</f>
        <v>0</v>
      </c>
      <c r="F1844" s="8">
        <f t="shared" si="172"/>
        <v>5941.6119402985078</v>
      </c>
      <c r="H1844" s="25">
        <f t="shared" ca="1" si="173"/>
        <v>37176</v>
      </c>
      <c r="I1844" s="7">
        <f t="shared" ca="1" si="174"/>
        <v>71</v>
      </c>
      <c r="J1844" s="25">
        <f ca="1">IF(I1844=0,0,COUNTIF(I$19:$I1844,C1844*10+1))</f>
        <v>108</v>
      </c>
      <c r="K1844" s="20">
        <f t="shared" ca="1" si="175"/>
        <v>0</v>
      </c>
      <c r="L1844" s="23">
        <f t="shared" ca="1" si="176"/>
        <v>37176</v>
      </c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</row>
    <row r="1845" spans="1:44" x14ac:dyDescent="0.2">
      <c r="A1845" s="14">
        <f>Daten!A1845</f>
        <v>70501</v>
      </c>
      <c r="B1845" s="7" t="str">
        <f>Daten!B1845</f>
        <v xml:space="preserve">Alpbach                                           </v>
      </c>
      <c r="C1845" s="14">
        <f t="shared" si="171"/>
        <v>7</v>
      </c>
      <c r="D1845" s="8">
        <f>Daten!E1845</f>
        <v>2573</v>
      </c>
      <c r="E1845" s="9">
        <f>Daten!D1845</f>
        <v>0</v>
      </c>
      <c r="F1845" s="8">
        <f t="shared" si="172"/>
        <v>4147.5223880597014</v>
      </c>
      <c r="H1845" s="25">
        <f t="shared" ca="1" si="173"/>
        <v>25951</v>
      </c>
      <c r="I1845" s="7">
        <f t="shared" ca="1" si="174"/>
        <v>71</v>
      </c>
      <c r="J1845" s="25">
        <f ca="1">IF(I1845=0,0,COUNTIF(I$19:$I1845,C1845*10+1))</f>
        <v>109</v>
      </c>
      <c r="K1845" s="20">
        <f t="shared" ca="1" si="175"/>
        <v>0</v>
      </c>
      <c r="L1845" s="23">
        <f t="shared" ca="1" si="176"/>
        <v>25951</v>
      </c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</row>
    <row r="1846" spans="1:44" x14ac:dyDescent="0.2">
      <c r="A1846" s="14">
        <f>Daten!A1846</f>
        <v>70502</v>
      </c>
      <c r="B1846" s="7" t="str">
        <f>Daten!B1846</f>
        <v xml:space="preserve">Angath                                            </v>
      </c>
      <c r="C1846" s="14">
        <f t="shared" si="171"/>
        <v>7</v>
      </c>
      <c r="D1846" s="8">
        <f>Daten!E1846</f>
        <v>1013</v>
      </c>
      <c r="E1846" s="9">
        <f>Daten!D1846</f>
        <v>0</v>
      </c>
      <c r="F1846" s="8">
        <f t="shared" si="172"/>
        <v>1632.8955223880596</v>
      </c>
      <c r="H1846" s="25">
        <f t="shared" ca="1" si="173"/>
        <v>10217</v>
      </c>
      <c r="I1846" s="7">
        <f t="shared" ca="1" si="174"/>
        <v>71</v>
      </c>
      <c r="J1846" s="25">
        <f ca="1">IF(I1846=0,0,COUNTIF(I$19:$I1846,C1846*10+1))</f>
        <v>110</v>
      </c>
      <c r="K1846" s="20">
        <f t="shared" ca="1" si="175"/>
        <v>0</v>
      </c>
      <c r="L1846" s="23">
        <f t="shared" ca="1" si="176"/>
        <v>10217</v>
      </c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</row>
    <row r="1847" spans="1:44" x14ac:dyDescent="0.2">
      <c r="A1847" s="14">
        <f>Daten!A1847</f>
        <v>70503</v>
      </c>
      <c r="B1847" s="7" t="str">
        <f>Daten!B1847</f>
        <v xml:space="preserve">Bad Häring                                       </v>
      </c>
      <c r="C1847" s="14">
        <f t="shared" si="171"/>
        <v>7</v>
      </c>
      <c r="D1847" s="8">
        <f>Daten!E1847</f>
        <v>2986</v>
      </c>
      <c r="E1847" s="9">
        <f>Daten!D1847</f>
        <v>0</v>
      </c>
      <c r="F1847" s="8">
        <f t="shared" si="172"/>
        <v>4813.2537313432831</v>
      </c>
      <c r="H1847" s="25">
        <f t="shared" ca="1" si="173"/>
        <v>30116</v>
      </c>
      <c r="I1847" s="7">
        <f t="shared" ca="1" si="174"/>
        <v>71</v>
      </c>
      <c r="J1847" s="25">
        <f ca="1">IF(I1847=0,0,COUNTIF(I$19:$I1847,C1847*10+1))</f>
        <v>111</v>
      </c>
      <c r="K1847" s="20">
        <f t="shared" ca="1" si="175"/>
        <v>0</v>
      </c>
      <c r="L1847" s="23">
        <f t="shared" ca="1" si="176"/>
        <v>30116</v>
      </c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</row>
    <row r="1848" spans="1:44" x14ac:dyDescent="0.2">
      <c r="A1848" s="14">
        <f>Daten!A1848</f>
        <v>70504</v>
      </c>
      <c r="B1848" s="7" t="str">
        <f>Daten!B1848</f>
        <v xml:space="preserve">Brandenberg                                       </v>
      </c>
      <c r="C1848" s="14">
        <f t="shared" si="171"/>
        <v>7</v>
      </c>
      <c r="D1848" s="8">
        <f>Daten!E1848</f>
        <v>1524</v>
      </c>
      <c r="E1848" s="9">
        <f>Daten!D1848</f>
        <v>0</v>
      </c>
      <c r="F1848" s="8">
        <f t="shared" si="172"/>
        <v>2456.5970149253731</v>
      </c>
      <c r="H1848" s="25">
        <f t="shared" ca="1" si="173"/>
        <v>15371</v>
      </c>
      <c r="I1848" s="7">
        <f t="shared" ca="1" si="174"/>
        <v>71</v>
      </c>
      <c r="J1848" s="25">
        <f ca="1">IF(I1848=0,0,COUNTIF(I$19:$I1848,C1848*10+1))</f>
        <v>112</v>
      </c>
      <c r="K1848" s="20">
        <f t="shared" ca="1" si="175"/>
        <v>0</v>
      </c>
      <c r="L1848" s="23">
        <f t="shared" ca="1" si="176"/>
        <v>15371</v>
      </c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</row>
    <row r="1849" spans="1:44" x14ac:dyDescent="0.2">
      <c r="A1849" s="14">
        <f>Daten!A1849</f>
        <v>70505</v>
      </c>
      <c r="B1849" s="7" t="str">
        <f>Daten!B1849</f>
        <v xml:space="preserve">Breitenbach am Inn                                </v>
      </c>
      <c r="C1849" s="14">
        <f t="shared" si="171"/>
        <v>7</v>
      </c>
      <c r="D1849" s="8">
        <f>Daten!E1849</f>
        <v>3563</v>
      </c>
      <c r="E1849" s="9">
        <f>Daten!D1849</f>
        <v>0</v>
      </c>
      <c r="F1849" s="8">
        <f t="shared" si="172"/>
        <v>5743.3432835820895</v>
      </c>
      <c r="H1849" s="25">
        <f t="shared" ca="1" si="173"/>
        <v>35936</v>
      </c>
      <c r="I1849" s="7">
        <f t="shared" ca="1" si="174"/>
        <v>71</v>
      </c>
      <c r="J1849" s="25">
        <f ca="1">IF(I1849=0,0,COUNTIF(I$19:$I1849,C1849*10+1))</f>
        <v>113</v>
      </c>
      <c r="K1849" s="20">
        <f t="shared" ca="1" si="175"/>
        <v>0</v>
      </c>
      <c r="L1849" s="23">
        <f t="shared" ca="1" si="176"/>
        <v>35936</v>
      </c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</row>
    <row r="1850" spans="1:44" x14ac:dyDescent="0.2">
      <c r="A1850" s="14">
        <f>Daten!A1850</f>
        <v>70506</v>
      </c>
      <c r="B1850" s="7" t="str">
        <f>Daten!B1850</f>
        <v xml:space="preserve">Brixlegg                                          </v>
      </c>
      <c r="C1850" s="14">
        <f t="shared" si="171"/>
        <v>7</v>
      </c>
      <c r="D1850" s="8">
        <f>Daten!E1850</f>
        <v>3106</v>
      </c>
      <c r="E1850" s="9">
        <f>Daten!D1850</f>
        <v>0</v>
      </c>
      <c r="F1850" s="8">
        <f t="shared" si="172"/>
        <v>5006.686567164179</v>
      </c>
      <c r="H1850" s="25">
        <f t="shared" ca="1" si="173"/>
        <v>31326</v>
      </c>
      <c r="I1850" s="7">
        <f t="shared" ca="1" si="174"/>
        <v>71</v>
      </c>
      <c r="J1850" s="25">
        <f ca="1">IF(I1850=0,0,COUNTIF(I$19:$I1850,C1850*10+1))</f>
        <v>114</v>
      </c>
      <c r="K1850" s="20">
        <f t="shared" ca="1" si="175"/>
        <v>0</v>
      </c>
      <c r="L1850" s="23">
        <f t="shared" ca="1" si="176"/>
        <v>31326</v>
      </c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</row>
    <row r="1851" spans="1:44" x14ac:dyDescent="0.2">
      <c r="A1851" s="14">
        <f>Daten!A1851</f>
        <v>70508</v>
      </c>
      <c r="B1851" s="7" t="str">
        <f>Daten!B1851</f>
        <v xml:space="preserve">Ebbs                                              </v>
      </c>
      <c r="C1851" s="14">
        <f t="shared" si="171"/>
        <v>7</v>
      </c>
      <c r="D1851" s="8">
        <f>Daten!E1851</f>
        <v>5916</v>
      </c>
      <c r="E1851" s="9">
        <f>Daten!D1851</f>
        <v>0</v>
      </c>
      <c r="F1851" s="8">
        <f t="shared" si="172"/>
        <v>9536.2388059701498</v>
      </c>
      <c r="H1851" s="25">
        <f t="shared" ca="1" si="173"/>
        <v>59667</v>
      </c>
      <c r="I1851" s="7">
        <f t="shared" ca="1" si="174"/>
        <v>71</v>
      </c>
      <c r="J1851" s="25">
        <f ca="1">IF(I1851=0,0,COUNTIF(I$19:$I1851,C1851*10+1))</f>
        <v>115</v>
      </c>
      <c r="K1851" s="20">
        <f t="shared" ca="1" si="175"/>
        <v>0</v>
      </c>
      <c r="L1851" s="23">
        <f t="shared" ca="1" si="176"/>
        <v>59667</v>
      </c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</row>
    <row r="1852" spans="1:44" x14ac:dyDescent="0.2">
      <c r="A1852" s="14">
        <f>Daten!A1852</f>
        <v>70509</v>
      </c>
      <c r="B1852" s="7" t="str">
        <f>Daten!B1852</f>
        <v xml:space="preserve">Ellmau                                            </v>
      </c>
      <c r="C1852" s="14">
        <f t="shared" si="171"/>
        <v>7</v>
      </c>
      <c r="D1852" s="8">
        <f>Daten!E1852</f>
        <v>2955</v>
      </c>
      <c r="E1852" s="9">
        <f>Daten!D1852</f>
        <v>0</v>
      </c>
      <c r="F1852" s="8">
        <f t="shared" si="172"/>
        <v>4763.2835820895525</v>
      </c>
      <c r="H1852" s="25">
        <f t="shared" ca="1" si="173"/>
        <v>29803</v>
      </c>
      <c r="I1852" s="7">
        <f t="shared" ca="1" si="174"/>
        <v>71</v>
      </c>
      <c r="J1852" s="25">
        <f ca="1">IF(I1852=0,0,COUNTIF(I$19:$I1852,C1852*10+1))</f>
        <v>116</v>
      </c>
      <c r="K1852" s="20">
        <f t="shared" ca="1" si="175"/>
        <v>0</v>
      </c>
      <c r="L1852" s="23">
        <f t="shared" ca="1" si="176"/>
        <v>29803</v>
      </c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</row>
    <row r="1853" spans="1:44" x14ac:dyDescent="0.2">
      <c r="A1853" s="14">
        <f>Daten!A1853</f>
        <v>70510</v>
      </c>
      <c r="B1853" s="7" t="str">
        <f>Daten!B1853</f>
        <v xml:space="preserve">Erl                                               </v>
      </c>
      <c r="C1853" s="14">
        <f t="shared" si="171"/>
        <v>7</v>
      </c>
      <c r="D1853" s="8">
        <f>Daten!E1853</f>
        <v>1617</v>
      </c>
      <c r="E1853" s="9">
        <f>Daten!D1853</f>
        <v>0</v>
      </c>
      <c r="F1853" s="8">
        <f t="shared" si="172"/>
        <v>2606.5074626865671</v>
      </c>
      <c r="H1853" s="25">
        <f t="shared" ca="1" si="173"/>
        <v>16309</v>
      </c>
      <c r="I1853" s="7">
        <f t="shared" ca="1" si="174"/>
        <v>71</v>
      </c>
      <c r="J1853" s="25">
        <f ca="1">IF(I1853=0,0,COUNTIF(I$19:$I1853,C1853*10+1))</f>
        <v>117</v>
      </c>
      <c r="K1853" s="20">
        <f t="shared" ca="1" si="175"/>
        <v>0</v>
      </c>
      <c r="L1853" s="23">
        <f t="shared" ca="1" si="176"/>
        <v>16309</v>
      </c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</row>
    <row r="1854" spans="1:44" x14ac:dyDescent="0.2">
      <c r="A1854" s="14">
        <f>Daten!A1854</f>
        <v>70511</v>
      </c>
      <c r="B1854" s="7" t="str">
        <f>Daten!B1854</f>
        <v xml:space="preserve">Kirchbichl                                        </v>
      </c>
      <c r="C1854" s="14">
        <f t="shared" si="171"/>
        <v>7</v>
      </c>
      <c r="D1854" s="8">
        <f>Daten!E1854</f>
        <v>6006</v>
      </c>
      <c r="E1854" s="9">
        <f>Daten!D1854</f>
        <v>0</v>
      </c>
      <c r="F1854" s="8">
        <f t="shared" si="172"/>
        <v>9681.313432835821</v>
      </c>
      <c r="H1854" s="25">
        <f t="shared" ca="1" si="173"/>
        <v>60575</v>
      </c>
      <c r="I1854" s="7">
        <f t="shared" ca="1" si="174"/>
        <v>71</v>
      </c>
      <c r="J1854" s="25">
        <f ca="1">IF(I1854=0,0,COUNTIF(I$19:$I1854,C1854*10+1))</f>
        <v>118</v>
      </c>
      <c r="K1854" s="20">
        <f t="shared" ca="1" si="175"/>
        <v>0</v>
      </c>
      <c r="L1854" s="23">
        <f t="shared" ca="1" si="176"/>
        <v>60575</v>
      </c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</row>
    <row r="1855" spans="1:44" x14ac:dyDescent="0.2">
      <c r="A1855" s="14">
        <f>Daten!A1855</f>
        <v>70512</v>
      </c>
      <c r="B1855" s="7" t="str">
        <f>Daten!B1855</f>
        <v xml:space="preserve">Kramsach                                          </v>
      </c>
      <c r="C1855" s="14">
        <f t="shared" si="171"/>
        <v>7</v>
      </c>
      <c r="D1855" s="8">
        <f>Daten!E1855</f>
        <v>5018</v>
      </c>
      <c r="E1855" s="9">
        <f>Daten!D1855</f>
        <v>0</v>
      </c>
      <c r="F1855" s="8">
        <f t="shared" si="172"/>
        <v>8088.7164179104475</v>
      </c>
      <c r="H1855" s="25">
        <f t="shared" ca="1" si="173"/>
        <v>50610</v>
      </c>
      <c r="I1855" s="7">
        <f t="shared" ca="1" si="174"/>
        <v>71</v>
      </c>
      <c r="J1855" s="25">
        <f ca="1">IF(I1855=0,0,COUNTIF(I$19:$I1855,C1855*10+1))</f>
        <v>119</v>
      </c>
      <c r="K1855" s="20">
        <f t="shared" ca="1" si="175"/>
        <v>0</v>
      </c>
      <c r="L1855" s="23">
        <f t="shared" ca="1" si="176"/>
        <v>50610</v>
      </c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</row>
    <row r="1856" spans="1:44" x14ac:dyDescent="0.2">
      <c r="A1856" s="14">
        <f>Daten!A1856</f>
        <v>70513</v>
      </c>
      <c r="B1856" s="7" t="str">
        <f>Daten!B1856</f>
        <v xml:space="preserve">Kufstein                                          </v>
      </c>
      <c r="C1856" s="14">
        <f t="shared" si="171"/>
        <v>7</v>
      </c>
      <c r="D1856" s="8">
        <f>Daten!E1856</f>
        <v>20162</v>
      </c>
      <c r="E1856" s="9">
        <f>Daten!D1856</f>
        <v>0</v>
      </c>
      <c r="F1856" s="8">
        <f t="shared" si="172"/>
        <v>40324</v>
      </c>
      <c r="H1856" s="25">
        <f t="shared" ca="1" si="173"/>
        <v>252303</v>
      </c>
      <c r="I1856" s="7">
        <f t="shared" ca="1" si="174"/>
        <v>71</v>
      </c>
      <c r="J1856" s="25">
        <f ca="1">IF(I1856=0,0,COUNTIF(I$19:$I1856,C1856*10+1))</f>
        <v>120</v>
      </c>
      <c r="K1856" s="20">
        <f t="shared" ca="1" si="175"/>
        <v>0</v>
      </c>
      <c r="L1856" s="23">
        <f t="shared" ca="1" si="176"/>
        <v>252303</v>
      </c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</row>
    <row r="1857" spans="1:44" x14ac:dyDescent="0.2">
      <c r="A1857" s="14">
        <f>Daten!A1857</f>
        <v>70514</v>
      </c>
      <c r="B1857" s="7" t="str">
        <f>Daten!B1857</f>
        <v xml:space="preserve">Kundl                                             </v>
      </c>
      <c r="C1857" s="14">
        <f t="shared" si="171"/>
        <v>7</v>
      </c>
      <c r="D1857" s="8">
        <f>Daten!E1857</f>
        <v>4956</v>
      </c>
      <c r="E1857" s="9">
        <f>Daten!D1857</f>
        <v>0</v>
      </c>
      <c r="F1857" s="8">
        <f t="shared" si="172"/>
        <v>7988.7761194029854</v>
      </c>
      <c r="H1857" s="25">
        <f t="shared" ca="1" si="173"/>
        <v>49985</v>
      </c>
      <c r="I1857" s="7">
        <f t="shared" ca="1" si="174"/>
        <v>71</v>
      </c>
      <c r="J1857" s="25">
        <f ca="1">IF(I1857=0,0,COUNTIF(I$19:$I1857,C1857*10+1))</f>
        <v>121</v>
      </c>
      <c r="K1857" s="20">
        <f t="shared" ca="1" si="175"/>
        <v>0</v>
      </c>
      <c r="L1857" s="23">
        <f t="shared" ca="1" si="176"/>
        <v>49985</v>
      </c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</row>
    <row r="1858" spans="1:44" x14ac:dyDescent="0.2">
      <c r="A1858" s="14">
        <f>Daten!A1858</f>
        <v>70515</v>
      </c>
      <c r="B1858" s="7" t="str">
        <f>Daten!B1858</f>
        <v xml:space="preserve">Langkampfen                                       </v>
      </c>
      <c r="C1858" s="14">
        <f t="shared" si="171"/>
        <v>7</v>
      </c>
      <c r="D1858" s="8">
        <f>Daten!E1858</f>
        <v>4260</v>
      </c>
      <c r="E1858" s="9">
        <f>Daten!D1858</f>
        <v>0</v>
      </c>
      <c r="F1858" s="8">
        <f t="shared" si="172"/>
        <v>6866.8656716417909</v>
      </c>
      <c r="H1858" s="25">
        <f t="shared" ca="1" si="173"/>
        <v>42965</v>
      </c>
      <c r="I1858" s="7">
        <f t="shared" ca="1" si="174"/>
        <v>71</v>
      </c>
      <c r="J1858" s="25">
        <f ca="1">IF(I1858=0,0,COUNTIF(I$19:$I1858,C1858*10+1))</f>
        <v>122</v>
      </c>
      <c r="K1858" s="20">
        <f t="shared" ca="1" si="175"/>
        <v>0</v>
      </c>
      <c r="L1858" s="23">
        <f t="shared" ca="1" si="176"/>
        <v>42965</v>
      </c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</row>
    <row r="1859" spans="1:44" x14ac:dyDescent="0.2">
      <c r="A1859" s="14">
        <f>Daten!A1859</f>
        <v>70516</v>
      </c>
      <c r="B1859" s="7" t="str">
        <f>Daten!B1859</f>
        <v xml:space="preserve">Mariastein                                        </v>
      </c>
      <c r="C1859" s="14">
        <f t="shared" si="171"/>
        <v>7</v>
      </c>
      <c r="D1859" s="8">
        <f>Daten!E1859</f>
        <v>444</v>
      </c>
      <c r="E1859" s="9">
        <f>Daten!D1859</f>
        <v>0</v>
      </c>
      <c r="F1859" s="8">
        <f t="shared" si="172"/>
        <v>715.70149253731347</v>
      </c>
      <c r="H1859" s="25">
        <f t="shared" ca="1" si="173"/>
        <v>4478</v>
      </c>
      <c r="I1859" s="7">
        <f t="shared" ca="1" si="174"/>
        <v>71</v>
      </c>
      <c r="J1859" s="25">
        <f ca="1">IF(I1859=0,0,COUNTIF(I$19:$I1859,C1859*10+1))</f>
        <v>123</v>
      </c>
      <c r="K1859" s="20">
        <f t="shared" ca="1" si="175"/>
        <v>0</v>
      </c>
      <c r="L1859" s="23">
        <f t="shared" ca="1" si="176"/>
        <v>4478</v>
      </c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</row>
    <row r="1860" spans="1:44" x14ac:dyDescent="0.2">
      <c r="A1860" s="14">
        <f>Daten!A1860</f>
        <v>70517</v>
      </c>
      <c r="B1860" s="7" t="str">
        <f>Daten!B1860</f>
        <v xml:space="preserve">Münster                                          </v>
      </c>
      <c r="C1860" s="14">
        <f t="shared" si="171"/>
        <v>7</v>
      </c>
      <c r="D1860" s="8">
        <f>Daten!E1860</f>
        <v>3587</v>
      </c>
      <c r="E1860" s="9">
        <f>Daten!D1860</f>
        <v>0</v>
      </c>
      <c r="F1860" s="8">
        <f t="shared" si="172"/>
        <v>5782.0298507462685</v>
      </c>
      <c r="H1860" s="25">
        <f t="shared" ca="1" si="173"/>
        <v>36178</v>
      </c>
      <c r="I1860" s="7">
        <f t="shared" ca="1" si="174"/>
        <v>71</v>
      </c>
      <c r="J1860" s="25">
        <f ca="1">IF(I1860=0,0,COUNTIF(I$19:$I1860,C1860*10+1))</f>
        <v>124</v>
      </c>
      <c r="K1860" s="20">
        <f t="shared" ca="1" si="175"/>
        <v>0</v>
      </c>
      <c r="L1860" s="23">
        <f t="shared" ca="1" si="176"/>
        <v>36178</v>
      </c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</row>
    <row r="1861" spans="1:44" x14ac:dyDescent="0.2">
      <c r="A1861" s="14">
        <f>Daten!A1861</f>
        <v>70518</v>
      </c>
      <c r="B1861" s="7" t="str">
        <f>Daten!B1861</f>
        <v xml:space="preserve">Niederndorf                                       </v>
      </c>
      <c r="C1861" s="14">
        <f t="shared" si="171"/>
        <v>7</v>
      </c>
      <c r="D1861" s="8">
        <f>Daten!E1861</f>
        <v>2887</v>
      </c>
      <c r="E1861" s="9">
        <f>Daten!D1861</f>
        <v>0</v>
      </c>
      <c r="F1861" s="8">
        <f t="shared" si="172"/>
        <v>4653.6716417910447</v>
      </c>
      <c r="H1861" s="25">
        <f t="shared" ca="1" si="173"/>
        <v>29118</v>
      </c>
      <c r="I1861" s="7">
        <f t="shared" ca="1" si="174"/>
        <v>71</v>
      </c>
      <c r="J1861" s="25">
        <f ca="1">IF(I1861=0,0,COUNTIF(I$19:$I1861,C1861*10+1))</f>
        <v>125</v>
      </c>
      <c r="K1861" s="20">
        <f t="shared" ca="1" si="175"/>
        <v>0</v>
      </c>
      <c r="L1861" s="23">
        <f t="shared" ca="1" si="176"/>
        <v>29118</v>
      </c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</row>
    <row r="1862" spans="1:44" x14ac:dyDescent="0.2">
      <c r="A1862" s="14">
        <f>Daten!A1862</f>
        <v>70519</v>
      </c>
      <c r="B1862" s="7" t="str">
        <f>Daten!B1862</f>
        <v xml:space="preserve">Niederndorferberg                                 </v>
      </c>
      <c r="C1862" s="14">
        <f t="shared" si="171"/>
        <v>7</v>
      </c>
      <c r="D1862" s="8">
        <f>Daten!E1862</f>
        <v>735</v>
      </c>
      <c r="E1862" s="9">
        <f>Daten!D1862</f>
        <v>0</v>
      </c>
      <c r="F1862" s="8">
        <f t="shared" si="172"/>
        <v>1184.7761194029852</v>
      </c>
      <c r="H1862" s="25">
        <f t="shared" ca="1" si="173"/>
        <v>7413</v>
      </c>
      <c r="I1862" s="7">
        <f t="shared" ca="1" si="174"/>
        <v>71</v>
      </c>
      <c r="J1862" s="25">
        <f ca="1">IF(I1862=0,0,COUNTIF(I$19:$I1862,C1862*10+1))</f>
        <v>126</v>
      </c>
      <c r="K1862" s="20">
        <f t="shared" ca="1" si="175"/>
        <v>0</v>
      </c>
      <c r="L1862" s="23">
        <f t="shared" ca="1" si="176"/>
        <v>7413</v>
      </c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</row>
    <row r="1863" spans="1:44" x14ac:dyDescent="0.2">
      <c r="A1863" s="14">
        <f>Daten!A1863</f>
        <v>70520</v>
      </c>
      <c r="B1863" s="7" t="str">
        <f>Daten!B1863</f>
        <v xml:space="preserve">Radfeld                                           </v>
      </c>
      <c r="C1863" s="14">
        <f t="shared" si="171"/>
        <v>7</v>
      </c>
      <c r="D1863" s="8">
        <f>Daten!E1863</f>
        <v>2574</v>
      </c>
      <c r="E1863" s="9">
        <f>Daten!D1863</f>
        <v>0</v>
      </c>
      <c r="F1863" s="8">
        <f t="shared" si="172"/>
        <v>4149.1343283582091</v>
      </c>
      <c r="H1863" s="25">
        <f t="shared" ca="1" si="173"/>
        <v>25961</v>
      </c>
      <c r="I1863" s="7">
        <f t="shared" ca="1" si="174"/>
        <v>71</v>
      </c>
      <c r="J1863" s="25">
        <f ca="1">IF(I1863=0,0,COUNTIF(I$19:$I1863,C1863*10+1))</f>
        <v>127</v>
      </c>
      <c r="K1863" s="20">
        <f t="shared" ca="1" si="175"/>
        <v>0</v>
      </c>
      <c r="L1863" s="23">
        <f t="shared" ca="1" si="176"/>
        <v>25961</v>
      </c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</row>
    <row r="1864" spans="1:44" x14ac:dyDescent="0.2">
      <c r="A1864" s="14">
        <f>Daten!A1864</f>
        <v>70521</v>
      </c>
      <c r="B1864" s="7" t="str">
        <f>Daten!B1864</f>
        <v xml:space="preserve">Rattenberg                                        </v>
      </c>
      <c r="C1864" s="14">
        <f t="shared" si="171"/>
        <v>7</v>
      </c>
      <c r="D1864" s="8">
        <f>Daten!E1864</f>
        <v>460</v>
      </c>
      <c r="E1864" s="9">
        <f>Daten!D1864</f>
        <v>0</v>
      </c>
      <c r="F1864" s="8">
        <f t="shared" si="172"/>
        <v>741.49253731343288</v>
      </c>
      <c r="H1864" s="25">
        <f t="shared" ca="1" si="173"/>
        <v>4639</v>
      </c>
      <c r="I1864" s="7">
        <f t="shared" ca="1" si="174"/>
        <v>71</v>
      </c>
      <c r="J1864" s="25">
        <f ca="1">IF(I1864=0,0,COUNTIF(I$19:$I1864,C1864*10+1))</f>
        <v>128</v>
      </c>
      <c r="K1864" s="20">
        <f t="shared" ca="1" si="175"/>
        <v>0</v>
      </c>
      <c r="L1864" s="23">
        <f t="shared" ca="1" si="176"/>
        <v>4639</v>
      </c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</row>
    <row r="1865" spans="1:44" x14ac:dyDescent="0.2">
      <c r="A1865" s="14">
        <f>Daten!A1865</f>
        <v>70522</v>
      </c>
      <c r="B1865" s="7" t="str">
        <f>Daten!B1865</f>
        <v xml:space="preserve">Reith im Alpbachtal                               </v>
      </c>
      <c r="C1865" s="14">
        <f t="shared" si="171"/>
        <v>7</v>
      </c>
      <c r="D1865" s="8">
        <f>Daten!E1865</f>
        <v>2817</v>
      </c>
      <c r="E1865" s="9">
        <f>Daten!D1865</f>
        <v>0</v>
      </c>
      <c r="F1865" s="8">
        <f t="shared" si="172"/>
        <v>4540.8358208955224</v>
      </c>
      <c r="H1865" s="25">
        <f t="shared" ca="1" si="173"/>
        <v>28412</v>
      </c>
      <c r="I1865" s="7">
        <f t="shared" ca="1" si="174"/>
        <v>71</v>
      </c>
      <c r="J1865" s="25">
        <f ca="1">IF(I1865=0,0,COUNTIF(I$19:$I1865,C1865*10+1))</f>
        <v>129</v>
      </c>
      <c r="K1865" s="20">
        <f t="shared" ca="1" si="175"/>
        <v>0</v>
      </c>
      <c r="L1865" s="23">
        <f t="shared" ca="1" si="176"/>
        <v>28412</v>
      </c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</row>
    <row r="1866" spans="1:44" x14ac:dyDescent="0.2">
      <c r="A1866" s="14">
        <f>Daten!A1866</f>
        <v>70523</v>
      </c>
      <c r="B1866" s="7" t="str">
        <f>Daten!B1866</f>
        <v xml:space="preserve">Rettenschöss                                     </v>
      </c>
      <c r="C1866" s="14">
        <f t="shared" si="171"/>
        <v>7</v>
      </c>
      <c r="D1866" s="8">
        <f>Daten!E1866</f>
        <v>580</v>
      </c>
      <c r="E1866" s="9">
        <f>Daten!D1866</f>
        <v>0</v>
      </c>
      <c r="F1866" s="8">
        <f t="shared" si="172"/>
        <v>934.92537313432831</v>
      </c>
      <c r="H1866" s="25">
        <f t="shared" ca="1" si="173"/>
        <v>5850</v>
      </c>
      <c r="I1866" s="7">
        <f t="shared" ca="1" si="174"/>
        <v>71</v>
      </c>
      <c r="J1866" s="25">
        <f ca="1">IF(I1866=0,0,COUNTIF(I$19:$I1866,C1866*10+1))</f>
        <v>130</v>
      </c>
      <c r="K1866" s="20">
        <f t="shared" ca="1" si="175"/>
        <v>0</v>
      </c>
      <c r="L1866" s="23">
        <f t="shared" ca="1" si="176"/>
        <v>5850</v>
      </c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</row>
    <row r="1867" spans="1:44" x14ac:dyDescent="0.2">
      <c r="A1867" s="14">
        <f>Daten!A1867</f>
        <v>70524</v>
      </c>
      <c r="B1867" s="7" t="str">
        <f>Daten!B1867</f>
        <v xml:space="preserve">Scheffau am Wilden Kaiser                         </v>
      </c>
      <c r="C1867" s="14">
        <f t="shared" si="171"/>
        <v>7</v>
      </c>
      <c r="D1867" s="8">
        <f>Daten!E1867</f>
        <v>1567</v>
      </c>
      <c r="E1867" s="9">
        <f>Daten!D1867</f>
        <v>0</v>
      </c>
      <c r="F1867" s="8">
        <f t="shared" si="172"/>
        <v>2525.9104477611941</v>
      </c>
      <c r="H1867" s="25">
        <f t="shared" ca="1" si="173"/>
        <v>15804</v>
      </c>
      <c r="I1867" s="7">
        <f t="shared" ca="1" si="174"/>
        <v>71</v>
      </c>
      <c r="J1867" s="25">
        <f ca="1">IF(I1867=0,0,COUNTIF(I$19:$I1867,C1867*10+1))</f>
        <v>131</v>
      </c>
      <c r="K1867" s="20">
        <f t="shared" ca="1" si="175"/>
        <v>0</v>
      </c>
      <c r="L1867" s="23">
        <f t="shared" ca="1" si="176"/>
        <v>15804</v>
      </c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</row>
    <row r="1868" spans="1:44" x14ac:dyDescent="0.2">
      <c r="A1868" s="14">
        <f>Daten!A1868</f>
        <v>70525</v>
      </c>
      <c r="B1868" s="7" t="str">
        <f>Daten!B1868</f>
        <v xml:space="preserve">Schwoich                                          </v>
      </c>
      <c r="C1868" s="14">
        <f t="shared" si="171"/>
        <v>7</v>
      </c>
      <c r="D1868" s="8">
        <f>Daten!E1868</f>
        <v>2639</v>
      </c>
      <c r="E1868" s="9">
        <f>Daten!D1868</f>
        <v>0</v>
      </c>
      <c r="F1868" s="8">
        <f t="shared" si="172"/>
        <v>4253.9104477611936</v>
      </c>
      <c r="H1868" s="25">
        <f t="shared" ca="1" si="173"/>
        <v>26616</v>
      </c>
      <c r="I1868" s="7">
        <f t="shared" ca="1" si="174"/>
        <v>71</v>
      </c>
      <c r="J1868" s="25">
        <f ca="1">IF(I1868=0,0,COUNTIF(I$19:$I1868,C1868*10+1))</f>
        <v>132</v>
      </c>
      <c r="K1868" s="20">
        <f t="shared" ca="1" si="175"/>
        <v>0</v>
      </c>
      <c r="L1868" s="23">
        <f t="shared" ca="1" si="176"/>
        <v>26616</v>
      </c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</row>
    <row r="1869" spans="1:44" x14ac:dyDescent="0.2">
      <c r="A1869" s="14">
        <f>Daten!A1869</f>
        <v>70526</v>
      </c>
      <c r="B1869" s="7" t="str">
        <f>Daten!B1869</f>
        <v xml:space="preserve">Söll                                             </v>
      </c>
      <c r="C1869" s="14">
        <f t="shared" si="171"/>
        <v>7</v>
      </c>
      <c r="D1869" s="8">
        <f>Daten!E1869</f>
        <v>3756</v>
      </c>
      <c r="E1869" s="9">
        <f>Daten!D1869</f>
        <v>0</v>
      </c>
      <c r="F1869" s="8">
        <f t="shared" si="172"/>
        <v>6054.4477611940301</v>
      </c>
      <c r="H1869" s="25">
        <f t="shared" ca="1" si="173"/>
        <v>37882</v>
      </c>
      <c r="I1869" s="7">
        <f t="shared" ca="1" si="174"/>
        <v>71</v>
      </c>
      <c r="J1869" s="25">
        <f ca="1">IF(I1869=0,0,COUNTIF(I$19:$I1869,C1869*10+1))</f>
        <v>133</v>
      </c>
      <c r="K1869" s="20">
        <f t="shared" ca="1" si="175"/>
        <v>0</v>
      </c>
      <c r="L1869" s="23">
        <f t="shared" ca="1" si="176"/>
        <v>37882</v>
      </c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</row>
    <row r="1870" spans="1:44" x14ac:dyDescent="0.2">
      <c r="A1870" s="14">
        <f>Daten!A1870</f>
        <v>70527</v>
      </c>
      <c r="B1870" s="7" t="str">
        <f>Daten!B1870</f>
        <v xml:space="preserve">Thiersee                                          </v>
      </c>
      <c r="C1870" s="14">
        <f t="shared" si="171"/>
        <v>7</v>
      </c>
      <c r="D1870" s="8">
        <f>Daten!E1870</f>
        <v>3186</v>
      </c>
      <c r="E1870" s="9">
        <f>Daten!D1870</f>
        <v>0</v>
      </c>
      <c r="F1870" s="8">
        <f t="shared" si="172"/>
        <v>5135.6417910447763</v>
      </c>
      <c r="H1870" s="25">
        <f t="shared" ca="1" si="173"/>
        <v>32133</v>
      </c>
      <c r="I1870" s="7">
        <f t="shared" ca="1" si="174"/>
        <v>71</v>
      </c>
      <c r="J1870" s="25">
        <f ca="1">IF(I1870=0,0,COUNTIF(I$19:$I1870,C1870*10+1))</f>
        <v>134</v>
      </c>
      <c r="K1870" s="20">
        <f t="shared" ca="1" si="175"/>
        <v>0</v>
      </c>
      <c r="L1870" s="23">
        <f t="shared" ca="1" si="176"/>
        <v>32133</v>
      </c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</row>
    <row r="1871" spans="1:44" x14ac:dyDescent="0.2">
      <c r="A1871" s="14">
        <f>Daten!A1871</f>
        <v>70528</v>
      </c>
      <c r="B1871" s="7" t="str">
        <f>Daten!B1871</f>
        <v xml:space="preserve">Angerberg                                         </v>
      </c>
      <c r="C1871" s="14">
        <f t="shared" si="171"/>
        <v>7</v>
      </c>
      <c r="D1871" s="8">
        <f>Daten!E1871</f>
        <v>1979</v>
      </c>
      <c r="E1871" s="9">
        <f>Daten!D1871</f>
        <v>0</v>
      </c>
      <c r="F1871" s="8">
        <f t="shared" si="172"/>
        <v>3190.0298507462685</v>
      </c>
      <c r="H1871" s="25">
        <f t="shared" ca="1" si="173"/>
        <v>19960</v>
      </c>
      <c r="I1871" s="7">
        <f t="shared" ca="1" si="174"/>
        <v>71</v>
      </c>
      <c r="J1871" s="25">
        <f ca="1">IF(I1871=0,0,COUNTIF(I$19:$I1871,C1871*10+1))</f>
        <v>135</v>
      </c>
      <c r="K1871" s="20">
        <f t="shared" ca="1" si="175"/>
        <v>0</v>
      </c>
      <c r="L1871" s="23">
        <f t="shared" ca="1" si="176"/>
        <v>19960</v>
      </c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</row>
    <row r="1872" spans="1:44" x14ac:dyDescent="0.2">
      <c r="A1872" s="14">
        <f>Daten!A1872</f>
        <v>70529</v>
      </c>
      <c r="B1872" s="7" t="str">
        <f>Daten!B1872</f>
        <v xml:space="preserve">Walchsee                                          </v>
      </c>
      <c r="C1872" s="14">
        <f t="shared" si="171"/>
        <v>7</v>
      </c>
      <c r="D1872" s="8">
        <f>Daten!E1872</f>
        <v>2191</v>
      </c>
      <c r="E1872" s="9">
        <f>Daten!D1872</f>
        <v>0</v>
      </c>
      <c r="F1872" s="8">
        <f t="shared" si="172"/>
        <v>3531.7611940298507</v>
      </c>
      <c r="H1872" s="25">
        <f t="shared" ca="1" si="173"/>
        <v>22098</v>
      </c>
      <c r="I1872" s="7">
        <f t="shared" ca="1" si="174"/>
        <v>71</v>
      </c>
      <c r="J1872" s="25">
        <f ca="1">IF(I1872=0,0,COUNTIF(I$19:$I1872,C1872*10+1))</f>
        <v>136</v>
      </c>
      <c r="K1872" s="20">
        <f t="shared" ca="1" si="175"/>
        <v>0</v>
      </c>
      <c r="L1872" s="23">
        <f t="shared" ca="1" si="176"/>
        <v>22098</v>
      </c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</row>
    <row r="1873" spans="1:44" x14ac:dyDescent="0.2">
      <c r="A1873" s="14">
        <f>Daten!A1873</f>
        <v>70530</v>
      </c>
      <c r="B1873" s="7" t="str">
        <f>Daten!B1873</f>
        <v xml:space="preserve">Wildschönau                                      </v>
      </c>
      <c r="C1873" s="14">
        <f t="shared" si="171"/>
        <v>7</v>
      </c>
      <c r="D1873" s="8">
        <f>Daten!E1873</f>
        <v>4395</v>
      </c>
      <c r="E1873" s="9">
        <f>Daten!D1873</f>
        <v>0</v>
      </c>
      <c r="F1873" s="8">
        <f t="shared" si="172"/>
        <v>7084.4776119402986</v>
      </c>
      <c r="H1873" s="25">
        <f t="shared" ca="1" si="173"/>
        <v>44327</v>
      </c>
      <c r="I1873" s="7">
        <f t="shared" ca="1" si="174"/>
        <v>71</v>
      </c>
      <c r="J1873" s="25">
        <f ca="1">IF(I1873=0,0,COUNTIF(I$19:$I1873,C1873*10+1))</f>
        <v>137</v>
      </c>
      <c r="K1873" s="20">
        <f t="shared" ca="1" si="175"/>
        <v>0</v>
      </c>
      <c r="L1873" s="23">
        <f t="shared" ca="1" si="176"/>
        <v>44327</v>
      </c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</row>
    <row r="1874" spans="1:44" x14ac:dyDescent="0.2">
      <c r="A1874" s="14">
        <f>Daten!A1874</f>
        <v>70531</v>
      </c>
      <c r="B1874" s="7" t="str">
        <f>Daten!B1874</f>
        <v xml:space="preserve">Wörgl                                            </v>
      </c>
      <c r="C1874" s="14">
        <f t="shared" si="171"/>
        <v>7</v>
      </c>
      <c r="D1874" s="8">
        <f>Daten!E1874</f>
        <v>14457</v>
      </c>
      <c r="E1874" s="9">
        <f>Daten!D1874</f>
        <v>0</v>
      </c>
      <c r="F1874" s="8">
        <f t="shared" si="172"/>
        <v>24094.999999999996</v>
      </c>
      <c r="H1874" s="25">
        <f t="shared" ca="1" si="173"/>
        <v>150760</v>
      </c>
      <c r="I1874" s="7">
        <f t="shared" ca="1" si="174"/>
        <v>71</v>
      </c>
      <c r="J1874" s="25">
        <f ca="1">IF(I1874=0,0,COUNTIF(I$19:$I1874,C1874*10+1))</f>
        <v>138</v>
      </c>
      <c r="K1874" s="20">
        <f t="shared" ca="1" si="175"/>
        <v>0</v>
      </c>
      <c r="L1874" s="23">
        <f t="shared" ca="1" si="176"/>
        <v>150760</v>
      </c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</row>
    <row r="1875" spans="1:44" x14ac:dyDescent="0.2">
      <c r="A1875" s="14">
        <f>Daten!A1875</f>
        <v>70601</v>
      </c>
      <c r="B1875" s="7" t="str">
        <f>Daten!B1875</f>
        <v xml:space="preserve">Faggen                                            </v>
      </c>
      <c r="C1875" s="14">
        <f t="shared" ref="C1875:C1938" si="177">INT(A1875/10000)</f>
        <v>7</v>
      </c>
      <c r="D1875" s="8">
        <f>Daten!E1875</f>
        <v>395</v>
      </c>
      <c r="E1875" s="9">
        <f>Daten!D1875</f>
        <v>0</v>
      </c>
      <c r="F1875" s="8">
        <f t="shared" ref="F1875:F1938" si="178">IF(AND(E1875=1,D1875&lt;=20000),D1875*2,IF(D1875&lt;=10000,D1875*(1+41/67),IF(D1875&lt;=20000,D1875*(1+2/3),IF(D1875&lt;=50000,D1875*(2),D1875*(2+1/3))))+IF(AND(D1875&gt;9000,D1875&lt;=10000),(D1875-9000)*(110/201),0)+IF(AND(D1875&gt;18000,D1875&lt;=20000),(D1875-18000)*(3+1/3),0)+IF(AND(D1875&gt;45000,D1875&lt;=50000),(D1875-45000)*(3+1/3),0))</f>
        <v>636.71641791044772</v>
      </c>
      <c r="H1875" s="25">
        <f t="shared" ref="H1875:H1938" ca="1" si="179">ROUND(OFFSET($G$6,C1875,0)/OFFSET($F$6,C1875,0)*F1875,0)</f>
        <v>3984</v>
      </c>
      <c r="I1875" s="7">
        <f t="shared" ref="I1875:I1938" ca="1" si="180">IF(H1875&gt;0,C1875*10+1,0)</f>
        <v>71</v>
      </c>
      <c r="J1875" s="25">
        <f ca="1">IF(I1875=0,0,COUNTIF(I$19:$I1875,C1875*10+1))</f>
        <v>139</v>
      </c>
      <c r="K1875" s="20">
        <f t="shared" ref="K1875:K1938" ca="1" si="181">IF(J1875=1,OFFSET($G$6,C1875,0)-OFFSET($H$6,C1875,0),0)</f>
        <v>0</v>
      </c>
      <c r="L1875" s="23">
        <f t="shared" ref="L1875:L1938" ca="1" si="182">H1875+K1875</f>
        <v>3984</v>
      </c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</row>
    <row r="1876" spans="1:44" x14ac:dyDescent="0.2">
      <c r="A1876" s="14">
        <f>Daten!A1876</f>
        <v>70602</v>
      </c>
      <c r="B1876" s="7" t="str">
        <f>Daten!B1876</f>
        <v xml:space="preserve">Fendels                                           </v>
      </c>
      <c r="C1876" s="14">
        <f t="shared" si="177"/>
        <v>7</v>
      </c>
      <c r="D1876" s="8">
        <f>Daten!E1876</f>
        <v>282</v>
      </c>
      <c r="E1876" s="9">
        <f>Daten!D1876</f>
        <v>0</v>
      </c>
      <c r="F1876" s="8">
        <f t="shared" si="178"/>
        <v>454.56716417910445</v>
      </c>
      <c r="H1876" s="25">
        <f t="shared" ca="1" si="179"/>
        <v>2844</v>
      </c>
      <c r="I1876" s="7">
        <f t="shared" ca="1" si="180"/>
        <v>71</v>
      </c>
      <c r="J1876" s="25">
        <f ca="1">IF(I1876=0,0,COUNTIF(I$19:$I1876,C1876*10+1))</f>
        <v>140</v>
      </c>
      <c r="K1876" s="20">
        <f t="shared" ca="1" si="181"/>
        <v>0</v>
      </c>
      <c r="L1876" s="23">
        <f t="shared" ca="1" si="182"/>
        <v>2844</v>
      </c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</row>
    <row r="1877" spans="1:44" x14ac:dyDescent="0.2">
      <c r="A1877" s="14">
        <f>Daten!A1877</f>
        <v>70603</v>
      </c>
      <c r="B1877" s="7" t="str">
        <f>Daten!B1877</f>
        <v xml:space="preserve">Fiss                                              </v>
      </c>
      <c r="C1877" s="14">
        <f t="shared" si="177"/>
        <v>7</v>
      </c>
      <c r="D1877" s="8">
        <f>Daten!E1877</f>
        <v>1041</v>
      </c>
      <c r="E1877" s="9">
        <f>Daten!D1877</f>
        <v>0</v>
      </c>
      <c r="F1877" s="8">
        <f t="shared" si="178"/>
        <v>1678.0298507462687</v>
      </c>
      <c r="H1877" s="25">
        <f t="shared" ca="1" si="179"/>
        <v>10499</v>
      </c>
      <c r="I1877" s="7">
        <f t="shared" ca="1" si="180"/>
        <v>71</v>
      </c>
      <c r="J1877" s="25">
        <f ca="1">IF(I1877=0,0,COUNTIF(I$19:$I1877,C1877*10+1))</f>
        <v>141</v>
      </c>
      <c r="K1877" s="20">
        <f t="shared" ca="1" si="181"/>
        <v>0</v>
      </c>
      <c r="L1877" s="23">
        <f t="shared" ca="1" si="182"/>
        <v>10499</v>
      </c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</row>
    <row r="1878" spans="1:44" x14ac:dyDescent="0.2">
      <c r="A1878" s="14">
        <f>Daten!A1878</f>
        <v>70604</v>
      </c>
      <c r="B1878" s="7" t="str">
        <f>Daten!B1878</f>
        <v xml:space="preserve">Fließ                                            </v>
      </c>
      <c r="C1878" s="14">
        <f t="shared" si="177"/>
        <v>7</v>
      </c>
      <c r="D1878" s="8">
        <f>Daten!E1878</f>
        <v>3133</v>
      </c>
      <c r="E1878" s="9">
        <f>Daten!D1878</f>
        <v>0</v>
      </c>
      <c r="F1878" s="8">
        <f t="shared" si="178"/>
        <v>5050.2089552238804</v>
      </c>
      <c r="H1878" s="25">
        <f t="shared" ca="1" si="179"/>
        <v>31599</v>
      </c>
      <c r="I1878" s="7">
        <f t="shared" ca="1" si="180"/>
        <v>71</v>
      </c>
      <c r="J1878" s="25">
        <f ca="1">IF(I1878=0,0,COUNTIF(I$19:$I1878,C1878*10+1))</f>
        <v>142</v>
      </c>
      <c r="K1878" s="20">
        <f t="shared" ca="1" si="181"/>
        <v>0</v>
      </c>
      <c r="L1878" s="23">
        <f t="shared" ca="1" si="182"/>
        <v>31599</v>
      </c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</row>
    <row r="1879" spans="1:44" x14ac:dyDescent="0.2">
      <c r="A1879" s="14">
        <f>Daten!A1879</f>
        <v>70605</v>
      </c>
      <c r="B1879" s="7" t="str">
        <f>Daten!B1879</f>
        <v xml:space="preserve">Flirsch                                           </v>
      </c>
      <c r="C1879" s="14">
        <f t="shared" si="177"/>
        <v>7</v>
      </c>
      <c r="D1879" s="8">
        <f>Daten!E1879</f>
        <v>1004</v>
      </c>
      <c r="E1879" s="9">
        <f>Daten!D1879</f>
        <v>0</v>
      </c>
      <c r="F1879" s="8">
        <f t="shared" si="178"/>
        <v>1618.3880597014925</v>
      </c>
      <c r="H1879" s="25">
        <f t="shared" ca="1" si="179"/>
        <v>10126</v>
      </c>
      <c r="I1879" s="7">
        <f t="shared" ca="1" si="180"/>
        <v>71</v>
      </c>
      <c r="J1879" s="25">
        <f ca="1">IF(I1879=0,0,COUNTIF(I$19:$I1879,C1879*10+1))</f>
        <v>143</v>
      </c>
      <c r="K1879" s="20">
        <f t="shared" ca="1" si="181"/>
        <v>0</v>
      </c>
      <c r="L1879" s="23">
        <f t="shared" ca="1" si="182"/>
        <v>10126</v>
      </c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</row>
    <row r="1880" spans="1:44" x14ac:dyDescent="0.2">
      <c r="A1880" s="14">
        <f>Daten!A1880</f>
        <v>70606</v>
      </c>
      <c r="B1880" s="7" t="str">
        <f>Daten!B1880</f>
        <v xml:space="preserve">Galtür                                           </v>
      </c>
      <c r="C1880" s="14">
        <f t="shared" si="177"/>
        <v>7</v>
      </c>
      <c r="D1880" s="8">
        <f>Daten!E1880</f>
        <v>775</v>
      </c>
      <c r="E1880" s="9">
        <f>Daten!D1880</f>
        <v>0</v>
      </c>
      <c r="F1880" s="8">
        <f t="shared" si="178"/>
        <v>1249.2537313432836</v>
      </c>
      <c r="H1880" s="25">
        <f t="shared" ca="1" si="179"/>
        <v>7816</v>
      </c>
      <c r="I1880" s="7">
        <f t="shared" ca="1" si="180"/>
        <v>71</v>
      </c>
      <c r="J1880" s="25">
        <f ca="1">IF(I1880=0,0,COUNTIF(I$19:$I1880,C1880*10+1))</f>
        <v>144</v>
      </c>
      <c r="K1880" s="20">
        <f t="shared" ca="1" si="181"/>
        <v>0</v>
      </c>
      <c r="L1880" s="23">
        <f t="shared" ca="1" si="182"/>
        <v>7816</v>
      </c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</row>
    <row r="1881" spans="1:44" x14ac:dyDescent="0.2">
      <c r="A1881" s="14">
        <f>Daten!A1881</f>
        <v>70607</v>
      </c>
      <c r="B1881" s="7" t="str">
        <f>Daten!B1881</f>
        <v xml:space="preserve">Grins                                             </v>
      </c>
      <c r="C1881" s="14">
        <f t="shared" si="177"/>
        <v>7</v>
      </c>
      <c r="D1881" s="8">
        <f>Daten!E1881</f>
        <v>1371</v>
      </c>
      <c r="E1881" s="9">
        <f>Daten!D1881</f>
        <v>0</v>
      </c>
      <c r="F1881" s="8">
        <f t="shared" si="178"/>
        <v>2209.9701492537315</v>
      </c>
      <c r="H1881" s="25">
        <f t="shared" ca="1" si="179"/>
        <v>13828</v>
      </c>
      <c r="I1881" s="7">
        <f t="shared" ca="1" si="180"/>
        <v>71</v>
      </c>
      <c r="J1881" s="25">
        <f ca="1">IF(I1881=0,0,COUNTIF(I$19:$I1881,C1881*10+1))</f>
        <v>145</v>
      </c>
      <c r="K1881" s="20">
        <f t="shared" ca="1" si="181"/>
        <v>0</v>
      </c>
      <c r="L1881" s="23">
        <f t="shared" ca="1" si="182"/>
        <v>13828</v>
      </c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</row>
    <row r="1882" spans="1:44" x14ac:dyDescent="0.2">
      <c r="A1882" s="14">
        <f>Daten!A1882</f>
        <v>70608</v>
      </c>
      <c r="B1882" s="7" t="str">
        <f>Daten!B1882</f>
        <v xml:space="preserve">Ischgl                                            </v>
      </c>
      <c r="C1882" s="14">
        <f t="shared" si="177"/>
        <v>7</v>
      </c>
      <c r="D1882" s="8">
        <f>Daten!E1882</f>
        <v>1603</v>
      </c>
      <c r="E1882" s="9">
        <f>Daten!D1882</f>
        <v>0</v>
      </c>
      <c r="F1882" s="8">
        <f t="shared" si="178"/>
        <v>2583.9402985074626</v>
      </c>
      <c r="H1882" s="25">
        <f t="shared" ca="1" si="179"/>
        <v>16167</v>
      </c>
      <c r="I1882" s="7">
        <f t="shared" ca="1" si="180"/>
        <v>71</v>
      </c>
      <c r="J1882" s="25">
        <f ca="1">IF(I1882=0,0,COUNTIF(I$19:$I1882,C1882*10+1))</f>
        <v>146</v>
      </c>
      <c r="K1882" s="20">
        <f t="shared" ca="1" si="181"/>
        <v>0</v>
      </c>
      <c r="L1882" s="23">
        <f t="shared" ca="1" si="182"/>
        <v>16167</v>
      </c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</row>
    <row r="1883" spans="1:44" x14ac:dyDescent="0.2">
      <c r="A1883" s="14">
        <f>Daten!A1883</f>
        <v>70609</v>
      </c>
      <c r="B1883" s="7" t="str">
        <f>Daten!B1883</f>
        <v xml:space="preserve">Kappl                                             </v>
      </c>
      <c r="C1883" s="14">
        <f t="shared" si="177"/>
        <v>7</v>
      </c>
      <c r="D1883" s="8">
        <f>Daten!E1883</f>
        <v>2531</v>
      </c>
      <c r="E1883" s="9">
        <f>Daten!D1883</f>
        <v>0</v>
      </c>
      <c r="F1883" s="8">
        <f t="shared" si="178"/>
        <v>4079.8208955223881</v>
      </c>
      <c r="H1883" s="25">
        <f t="shared" ca="1" si="179"/>
        <v>25527</v>
      </c>
      <c r="I1883" s="7">
        <f t="shared" ca="1" si="180"/>
        <v>71</v>
      </c>
      <c r="J1883" s="25">
        <f ca="1">IF(I1883=0,0,COUNTIF(I$19:$I1883,C1883*10+1))</f>
        <v>147</v>
      </c>
      <c r="K1883" s="20">
        <f t="shared" ca="1" si="181"/>
        <v>0</v>
      </c>
      <c r="L1883" s="23">
        <f t="shared" ca="1" si="182"/>
        <v>25527</v>
      </c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</row>
    <row r="1884" spans="1:44" x14ac:dyDescent="0.2">
      <c r="A1884" s="14">
        <f>Daten!A1884</f>
        <v>70610</v>
      </c>
      <c r="B1884" s="7" t="str">
        <f>Daten!B1884</f>
        <v xml:space="preserve">Kaunerberg                                        </v>
      </c>
      <c r="C1884" s="14">
        <f t="shared" si="177"/>
        <v>7</v>
      </c>
      <c r="D1884" s="8">
        <f>Daten!E1884</f>
        <v>452</v>
      </c>
      <c r="E1884" s="9">
        <f>Daten!D1884</f>
        <v>0</v>
      </c>
      <c r="F1884" s="8">
        <f t="shared" si="178"/>
        <v>728.59701492537317</v>
      </c>
      <c r="H1884" s="25">
        <f t="shared" ca="1" si="179"/>
        <v>4559</v>
      </c>
      <c r="I1884" s="7">
        <f t="shared" ca="1" si="180"/>
        <v>71</v>
      </c>
      <c r="J1884" s="25">
        <f ca="1">IF(I1884=0,0,COUNTIF(I$19:$I1884,C1884*10+1))</f>
        <v>148</v>
      </c>
      <c r="K1884" s="20">
        <f t="shared" ca="1" si="181"/>
        <v>0</v>
      </c>
      <c r="L1884" s="23">
        <f t="shared" ca="1" si="182"/>
        <v>4559</v>
      </c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</row>
    <row r="1885" spans="1:44" x14ac:dyDescent="0.2">
      <c r="A1885" s="14">
        <f>Daten!A1885</f>
        <v>70611</v>
      </c>
      <c r="B1885" s="7" t="str">
        <f>Daten!B1885</f>
        <v xml:space="preserve">Kaunertal                                         </v>
      </c>
      <c r="C1885" s="14">
        <f t="shared" si="177"/>
        <v>7</v>
      </c>
      <c r="D1885" s="8">
        <f>Daten!E1885</f>
        <v>636</v>
      </c>
      <c r="E1885" s="9">
        <f>Daten!D1885</f>
        <v>0</v>
      </c>
      <c r="F1885" s="8">
        <f t="shared" si="178"/>
        <v>1025.1940298507463</v>
      </c>
      <c r="H1885" s="25">
        <f t="shared" ca="1" si="179"/>
        <v>6415</v>
      </c>
      <c r="I1885" s="7">
        <f t="shared" ca="1" si="180"/>
        <v>71</v>
      </c>
      <c r="J1885" s="25">
        <f ca="1">IF(I1885=0,0,COUNTIF(I$19:$I1885,C1885*10+1))</f>
        <v>149</v>
      </c>
      <c r="K1885" s="20">
        <f t="shared" ca="1" si="181"/>
        <v>0</v>
      </c>
      <c r="L1885" s="23">
        <f t="shared" ca="1" si="182"/>
        <v>6415</v>
      </c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</row>
    <row r="1886" spans="1:44" x14ac:dyDescent="0.2">
      <c r="A1886" s="14">
        <f>Daten!A1886</f>
        <v>70612</v>
      </c>
      <c r="B1886" s="7" t="str">
        <f>Daten!B1886</f>
        <v xml:space="preserve">Kauns                                             </v>
      </c>
      <c r="C1886" s="14">
        <f t="shared" si="177"/>
        <v>7</v>
      </c>
      <c r="D1886" s="8">
        <f>Daten!E1886</f>
        <v>541</v>
      </c>
      <c r="E1886" s="9">
        <f>Daten!D1886</f>
        <v>0</v>
      </c>
      <c r="F1886" s="8">
        <f t="shared" si="178"/>
        <v>872.05970149253733</v>
      </c>
      <c r="H1886" s="25">
        <f t="shared" ca="1" si="179"/>
        <v>5456</v>
      </c>
      <c r="I1886" s="7">
        <f t="shared" ca="1" si="180"/>
        <v>71</v>
      </c>
      <c r="J1886" s="25">
        <f ca="1">IF(I1886=0,0,COUNTIF(I$19:$I1886,C1886*10+1))</f>
        <v>150</v>
      </c>
      <c r="K1886" s="20">
        <f t="shared" ca="1" si="181"/>
        <v>0</v>
      </c>
      <c r="L1886" s="23">
        <f t="shared" ca="1" si="182"/>
        <v>5456</v>
      </c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</row>
    <row r="1887" spans="1:44" x14ac:dyDescent="0.2">
      <c r="A1887" s="14">
        <f>Daten!A1887</f>
        <v>70613</v>
      </c>
      <c r="B1887" s="7" t="str">
        <f>Daten!B1887</f>
        <v xml:space="preserve">Ladis                                             </v>
      </c>
      <c r="C1887" s="14">
        <f t="shared" si="177"/>
        <v>7</v>
      </c>
      <c r="D1887" s="8">
        <f>Daten!E1887</f>
        <v>551</v>
      </c>
      <c r="E1887" s="9">
        <f>Daten!D1887</f>
        <v>0</v>
      </c>
      <c r="F1887" s="8">
        <f t="shared" si="178"/>
        <v>888.17910447761199</v>
      </c>
      <c r="H1887" s="25">
        <f t="shared" ca="1" si="179"/>
        <v>5557</v>
      </c>
      <c r="I1887" s="7">
        <f t="shared" ca="1" si="180"/>
        <v>71</v>
      </c>
      <c r="J1887" s="25">
        <f ca="1">IF(I1887=0,0,COUNTIF(I$19:$I1887,C1887*10+1))</f>
        <v>151</v>
      </c>
      <c r="K1887" s="20">
        <f t="shared" ca="1" si="181"/>
        <v>0</v>
      </c>
      <c r="L1887" s="23">
        <f t="shared" ca="1" si="182"/>
        <v>5557</v>
      </c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</row>
    <row r="1888" spans="1:44" x14ac:dyDescent="0.2">
      <c r="A1888" s="14">
        <f>Daten!A1888</f>
        <v>70614</v>
      </c>
      <c r="B1888" s="7" t="str">
        <f>Daten!B1888</f>
        <v xml:space="preserve">Landeck                                           </v>
      </c>
      <c r="C1888" s="14">
        <f t="shared" si="177"/>
        <v>7</v>
      </c>
      <c r="D1888" s="8">
        <f>Daten!E1888</f>
        <v>7617</v>
      </c>
      <c r="E1888" s="9">
        <f>Daten!D1888</f>
        <v>0</v>
      </c>
      <c r="F1888" s="8">
        <f t="shared" si="178"/>
        <v>12278.149253731342</v>
      </c>
      <c r="H1888" s="25">
        <f t="shared" ca="1" si="179"/>
        <v>76823</v>
      </c>
      <c r="I1888" s="7">
        <f t="shared" ca="1" si="180"/>
        <v>71</v>
      </c>
      <c r="J1888" s="25">
        <f ca="1">IF(I1888=0,0,COUNTIF(I$19:$I1888,C1888*10+1))</f>
        <v>152</v>
      </c>
      <c r="K1888" s="20">
        <f t="shared" ca="1" si="181"/>
        <v>0</v>
      </c>
      <c r="L1888" s="23">
        <f t="shared" ca="1" si="182"/>
        <v>76823</v>
      </c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</row>
    <row r="1889" spans="1:44" x14ac:dyDescent="0.2">
      <c r="A1889" s="14">
        <f>Daten!A1889</f>
        <v>70615</v>
      </c>
      <c r="B1889" s="7" t="str">
        <f>Daten!B1889</f>
        <v xml:space="preserve">Nauders                                           </v>
      </c>
      <c r="C1889" s="14">
        <f t="shared" si="177"/>
        <v>7</v>
      </c>
      <c r="D1889" s="8">
        <f>Daten!E1889</f>
        <v>1565</v>
      </c>
      <c r="E1889" s="9">
        <f>Daten!D1889</f>
        <v>0</v>
      </c>
      <c r="F1889" s="8">
        <f t="shared" si="178"/>
        <v>2522.686567164179</v>
      </c>
      <c r="H1889" s="25">
        <f t="shared" ca="1" si="179"/>
        <v>15784</v>
      </c>
      <c r="I1889" s="7">
        <f t="shared" ca="1" si="180"/>
        <v>71</v>
      </c>
      <c r="J1889" s="25">
        <f ca="1">IF(I1889=0,0,COUNTIF(I$19:$I1889,C1889*10+1))</f>
        <v>153</v>
      </c>
      <c r="K1889" s="20">
        <f t="shared" ca="1" si="181"/>
        <v>0</v>
      </c>
      <c r="L1889" s="23">
        <f t="shared" ca="1" si="182"/>
        <v>15784</v>
      </c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</row>
    <row r="1890" spans="1:44" x14ac:dyDescent="0.2">
      <c r="A1890" s="14">
        <f>Daten!A1890</f>
        <v>70616</v>
      </c>
      <c r="B1890" s="7" t="str">
        <f>Daten!B1890</f>
        <v xml:space="preserve">Pettneu am Arlberg                                </v>
      </c>
      <c r="C1890" s="14">
        <f t="shared" si="177"/>
        <v>7</v>
      </c>
      <c r="D1890" s="8">
        <f>Daten!E1890</f>
        <v>1445</v>
      </c>
      <c r="E1890" s="9">
        <f>Daten!D1890</f>
        <v>0</v>
      </c>
      <c r="F1890" s="8">
        <f t="shared" si="178"/>
        <v>2329.2537313432836</v>
      </c>
      <c r="H1890" s="25">
        <f t="shared" ca="1" si="179"/>
        <v>14574</v>
      </c>
      <c r="I1890" s="7">
        <f t="shared" ca="1" si="180"/>
        <v>71</v>
      </c>
      <c r="J1890" s="25">
        <f ca="1">IF(I1890=0,0,COUNTIF(I$19:$I1890,C1890*10+1))</f>
        <v>154</v>
      </c>
      <c r="K1890" s="20">
        <f t="shared" ca="1" si="181"/>
        <v>0</v>
      </c>
      <c r="L1890" s="23">
        <f t="shared" ca="1" si="182"/>
        <v>14574</v>
      </c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</row>
    <row r="1891" spans="1:44" x14ac:dyDescent="0.2">
      <c r="A1891" s="14">
        <f>Daten!A1891</f>
        <v>70617</v>
      </c>
      <c r="B1891" s="7" t="str">
        <f>Daten!B1891</f>
        <v xml:space="preserve">Pfunds                                            </v>
      </c>
      <c r="C1891" s="14">
        <f t="shared" si="177"/>
        <v>7</v>
      </c>
      <c r="D1891" s="8">
        <f>Daten!E1891</f>
        <v>2603</v>
      </c>
      <c r="E1891" s="9">
        <f>Daten!D1891</f>
        <v>0</v>
      </c>
      <c r="F1891" s="8">
        <f t="shared" si="178"/>
        <v>4195.8805970149251</v>
      </c>
      <c r="H1891" s="25">
        <f t="shared" ca="1" si="179"/>
        <v>26253</v>
      </c>
      <c r="I1891" s="7">
        <f t="shared" ca="1" si="180"/>
        <v>71</v>
      </c>
      <c r="J1891" s="25">
        <f ca="1">IF(I1891=0,0,COUNTIF(I$19:$I1891,C1891*10+1))</f>
        <v>155</v>
      </c>
      <c r="K1891" s="20">
        <f t="shared" ca="1" si="181"/>
        <v>0</v>
      </c>
      <c r="L1891" s="23">
        <f t="shared" ca="1" si="182"/>
        <v>26253</v>
      </c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</row>
    <row r="1892" spans="1:44" x14ac:dyDescent="0.2">
      <c r="A1892" s="14">
        <f>Daten!A1892</f>
        <v>70618</v>
      </c>
      <c r="B1892" s="7" t="str">
        <f>Daten!B1892</f>
        <v xml:space="preserve">Pians                                             </v>
      </c>
      <c r="C1892" s="14">
        <f t="shared" si="177"/>
        <v>7</v>
      </c>
      <c r="D1892" s="8">
        <f>Daten!E1892</f>
        <v>794</v>
      </c>
      <c r="E1892" s="9">
        <f>Daten!D1892</f>
        <v>0</v>
      </c>
      <c r="F1892" s="8">
        <f t="shared" si="178"/>
        <v>1279.8805970149253</v>
      </c>
      <c r="H1892" s="25">
        <f t="shared" ca="1" si="179"/>
        <v>8008</v>
      </c>
      <c r="I1892" s="7">
        <f t="shared" ca="1" si="180"/>
        <v>71</v>
      </c>
      <c r="J1892" s="25">
        <f ca="1">IF(I1892=0,0,COUNTIF(I$19:$I1892,C1892*10+1))</f>
        <v>156</v>
      </c>
      <c r="K1892" s="20">
        <f t="shared" ca="1" si="181"/>
        <v>0</v>
      </c>
      <c r="L1892" s="23">
        <f t="shared" ca="1" si="182"/>
        <v>8008</v>
      </c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</row>
    <row r="1893" spans="1:44" x14ac:dyDescent="0.2">
      <c r="A1893" s="14">
        <f>Daten!A1893</f>
        <v>70619</v>
      </c>
      <c r="B1893" s="7" t="str">
        <f>Daten!B1893</f>
        <v xml:space="preserve">Prutz                                             </v>
      </c>
      <c r="C1893" s="14">
        <f t="shared" si="177"/>
        <v>7</v>
      </c>
      <c r="D1893" s="8">
        <f>Daten!E1893</f>
        <v>1892</v>
      </c>
      <c r="E1893" s="9">
        <f>Daten!D1893</f>
        <v>0</v>
      </c>
      <c r="F1893" s="8">
        <f t="shared" si="178"/>
        <v>3049.7910447761192</v>
      </c>
      <c r="H1893" s="25">
        <f t="shared" ca="1" si="179"/>
        <v>19082</v>
      </c>
      <c r="I1893" s="7">
        <f t="shared" ca="1" si="180"/>
        <v>71</v>
      </c>
      <c r="J1893" s="25">
        <f ca="1">IF(I1893=0,0,COUNTIF(I$19:$I1893,C1893*10+1))</f>
        <v>157</v>
      </c>
      <c r="K1893" s="20">
        <f t="shared" ca="1" si="181"/>
        <v>0</v>
      </c>
      <c r="L1893" s="23">
        <f t="shared" ca="1" si="182"/>
        <v>19082</v>
      </c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</row>
    <row r="1894" spans="1:44" x14ac:dyDescent="0.2">
      <c r="A1894" s="14">
        <f>Daten!A1894</f>
        <v>70620</v>
      </c>
      <c r="B1894" s="7" t="str">
        <f>Daten!B1894</f>
        <v xml:space="preserve">Ried im Oberinntal                                </v>
      </c>
      <c r="C1894" s="14">
        <f t="shared" si="177"/>
        <v>7</v>
      </c>
      <c r="D1894" s="8">
        <f>Daten!E1894</f>
        <v>1326</v>
      </c>
      <c r="E1894" s="9">
        <f>Daten!D1894</f>
        <v>0</v>
      </c>
      <c r="F1894" s="8">
        <f t="shared" si="178"/>
        <v>2137.4328358208954</v>
      </c>
      <c r="H1894" s="25">
        <f t="shared" ca="1" si="179"/>
        <v>13374</v>
      </c>
      <c r="I1894" s="7">
        <f t="shared" ca="1" si="180"/>
        <v>71</v>
      </c>
      <c r="J1894" s="25">
        <f ca="1">IF(I1894=0,0,COUNTIF(I$19:$I1894,C1894*10+1))</f>
        <v>158</v>
      </c>
      <c r="K1894" s="20">
        <f t="shared" ca="1" si="181"/>
        <v>0</v>
      </c>
      <c r="L1894" s="23">
        <f t="shared" ca="1" si="182"/>
        <v>13374</v>
      </c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</row>
    <row r="1895" spans="1:44" x14ac:dyDescent="0.2">
      <c r="A1895" s="14">
        <f>Daten!A1895</f>
        <v>70621</v>
      </c>
      <c r="B1895" s="7" t="str">
        <f>Daten!B1895</f>
        <v xml:space="preserve">St. Anton am Arlberg                              </v>
      </c>
      <c r="C1895" s="14">
        <f t="shared" si="177"/>
        <v>7</v>
      </c>
      <c r="D1895" s="8">
        <f>Daten!E1895</f>
        <v>2339</v>
      </c>
      <c r="E1895" s="9">
        <f>Daten!D1895</f>
        <v>0</v>
      </c>
      <c r="F1895" s="8">
        <f t="shared" si="178"/>
        <v>3770.3283582089553</v>
      </c>
      <c r="H1895" s="25">
        <f t="shared" ca="1" si="179"/>
        <v>23591</v>
      </c>
      <c r="I1895" s="7">
        <f t="shared" ca="1" si="180"/>
        <v>71</v>
      </c>
      <c r="J1895" s="25">
        <f ca="1">IF(I1895=0,0,COUNTIF(I$19:$I1895,C1895*10+1))</f>
        <v>159</v>
      </c>
      <c r="K1895" s="20">
        <f t="shared" ca="1" si="181"/>
        <v>0</v>
      </c>
      <c r="L1895" s="23">
        <f t="shared" ca="1" si="182"/>
        <v>23591</v>
      </c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</row>
    <row r="1896" spans="1:44" x14ac:dyDescent="0.2">
      <c r="A1896" s="14">
        <f>Daten!A1896</f>
        <v>70622</v>
      </c>
      <c r="B1896" s="7" t="str">
        <f>Daten!B1896</f>
        <v xml:space="preserve">Schönwies                                        </v>
      </c>
      <c r="C1896" s="14">
        <f t="shared" si="177"/>
        <v>7</v>
      </c>
      <c r="D1896" s="8">
        <f>Daten!E1896</f>
        <v>1766</v>
      </c>
      <c r="E1896" s="9">
        <f>Daten!D1896</f>
        <v>0</v>
      </c>
      <c r="F1896" s="8">
        <f t="shared" si="178"/>
        <v>2846.686567164179</v>
      </c>
      <c r="H1896" s="25">
        <f t="shared" ca="1" si="179"/>
        <v>17811</v>
      </c>
      <c r="I1896" s="7">
        <f t="shared" ca="1" si="180"/>
        <v>71</v>
      </c>
      <c r="J1896" s="25">
        <f ca="1">IF(I1896=0,0,COUNTIF(I$19:$I1896,C1896*10+1))</f>
        <v>160</v>
      </c>
      <c r="K1896" s="20">
        <f t="shared" ca="1" si="181"/>
        <v>0</v>
      </c>
      <c r="L1896" s="23">
        <f t="shared" ca="1" si="182"/>
        <v>17811</v>
      </c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</row>
    <row r="1897" spans="1:44" x14ac:dyDescent="0.2">
      <c r="A1897" s="14">
        <f>Daten!A1897</f>
        <v>70623</v>
      </c>
      <c r="B1897" s="7" t="str">
        <f>Daten!B1897</f>
        <v xml:space="preserve">See                                               </v>
      </c>
      <c r="C1897" s="14">
        <f t="shared" si="177"/>
        <v>7</v>
      </c>
      <c r="D1897" s="8">
        <f>Daten!E1897</f>
        <v>1231</v>
      </c>
      <c r="E1897" s="9">
        <f>Daten!D1897</f>
        <v>0</v>
      </c>
      <c r="F1897" s="8">
        <f t="shared" si="178"/>
        <v>1984.2985074626865</v>
      </c>
      <c r="H1897" s="25">
        <f t="shared" ca="1" si="179"/>
        <v>12416</v>
      </c>
      <c r="I1897" s="7">
        <f t="shared" ca="1" si="180"/>
        <v>71</v>
      </c>
      <c r="J1897" s="25">
        <f ca="1">IF(I1897=0,0,COUNTIF(I$19:$I1897,C1897*10+1))</f>
        <v>161</v>
      </c>
      <c r="K1897" s="20">
        <f t="shared" ca="1" si="181"/>
        <v>0</v>
      </c>
      <c r="L1897" s="23">
        <f t="shared" ca="1" si="182"/>
        <v>12416</v>
      </c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</row>
    <row r="1898" spans="1:44" x14ac:dyDescent="0.2">
      <c r="A1898" s="14">
        <f>Daten!A1898</f>
        <v>70624</v>
      </c>
      <c r="B1898" s="7" t="str">
        <f>Daten!B1898</f>
        <v xml:space="preserve">Serfaus                                           </v>
      </c>
      <c r="C1898" s="14">
        <f t="shared" si="177"/>
        <v>7</v>
      </c>
      <c r="D1898" s="8">
        <f>Daten!E1898</f>
        <v>1180</v>
      </c>
      <c r="E1898" s="9">
        <f>Daten!D1898</f>
        <v>0</v>
      </c>
      <c r="F1898" s="8">
        <f t="shared" si="178"/>
        <v>1902.0895522388059</v>
      </c>
      <c r="H1898" s="25">
        <f t="shared" ca="1" si="179"/>
        <v>11901</v>
      </c>
      <c r="I1898" s="7">
        <f t="shared" ca="1" si="180"/>
        <v>71</v>
      </c>
      <c r="J1898" s="25">
        <f ca="1">IF(I1898=0,0,COUNTIF(I$19:$I1898,C1898*10+1))</f>
        <v>162</v>
      </c>
      <c r="K1898" s="20">
        <f t="shared" ca="1" si="181"/>
        <v>0</v>
      </c>
      <c r="L1898" s="23">
        <f t="shared" ca="1" si="182"/>
        <v>11901</v>
      </c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</row>
    <row r="1899" spans="1:44" x14ac:dyDescent="0.2">
      <c r="A1899" s="14">
        <f>Daten!A1899</f>
        <v>70625</v>
      </c>
      <c r="B1899" s="7" t="str">
        <f>Daten!B1899</f>
        <v xml:space="preserve">Spiss                                             </v>
      </c>
      <c r="C1899" s="14">
        <f t="shared" si="177"/>
        <v>7</v>
      </c>
      <c r="D1899" s="8">
        <f>Daten!E1899</f>
        <v>96</v>
      </c>
      <c r="E1899" s="9">
        <f>Daten!D1899</f>
        <v>0</v>
      </c>
      <c r="F1899" s="8">
        <f t="shared" si="178"/>
        <v>154.74626865671641</v>
      </c>
      <c r="H1899" s="25">
        <f t="shared" ca="1" si="179"/>
        <v>968</v>
      </c>
      <c r="I1899" s="7">
        <f t="shared" ca="1" si="180"/>
        <v>71</v>
      </c>
      <c r="J1899" s="25">
        <f ca="1">IF(I1899=0,0,COUNTIF(I$19:$I1899,C1899*10+1))</f>
        <v>163</v>
      </c>
      <c r="K1899" s="20">
        <f t="shared" ca="1" si="181"/>
        <v>0</v>
      </c>
      <c r="L1899" s="23">
        <f t="shared" ca="1" si="182"/>
        <v>968</v>
      </c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</row>
    <row r="1900" spans="1:44" x14ac:dyDescent="0.2">
      <c r="A1900" s="14">
        <f>Daten!A1900</f>
        <v>70626</v>
      </c>
      <c r="B1900" s="7" t="str">
        <f>Daten!B1900</f>
        <v xml:space="preserve">Stanz bei Landeck                                 </v>
      </c>
      <c r="C1900" s="14">
        <f t="shared" si="177"/>
        <v>7</v>
      </c>
      <c r="D1900" s="8">
        <f>Daten!E1900</f>
        <v>580</v>
      </c>
      <c r="E1900" s="9">
        <f>Daten!D1900</f>
        <v>0</v>
      </c>
      <c r="F1900" s="8">
        <f t="shared" si="178"/>
        <v>934.92537313432831</v>
      </c>
      <c r="H1900" s="25">
        <f t="shared" ca="1" si="179"/>
        <v>5850</v>
      </c>
      <c r="I1900" s="7">
        <f t="shared" ca="1" si="180"/>
        <v>71</v>
      </c>
      <c r="J1900" s="25">
        <f ca="1">IF(I1900=0,0,COUNTIF(I$19:$I1900,C1900*10+1))</f>
        <v>164</v>
      </c>
      <c r="K1900" s="20">
        <f t="shared" ca="1" si="181"/>
        <v>0</v>
      </c>
      <c r="L1900" s="23">
        <f t="shared" ca="1" si="182"/>
        <v>5850</v>
      </c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</row>
    <row r="1901" spans="1:44" x14ac:dyDescent="0.2">
      <c r="A1901" s="14">
        <f>Daten!A1901</f>
        <v>70627</v>
      </c>
      <c r="B1901" s="7" t="str">
        <f>Daten!B1901</f>
        <v xml:space="preserve">Strengen                                          </v>
      </c>
      <c r="C1901" s="14">
        <f t="shared" si="177"/>
        <v>7</v>
      </c>
      <c r="D1901" s="8">
        <f>Daten!E1901</f>
        <v>1220</v>
      </c>
      <c r="E1901" s="9">
        <f>Daten!D1901</f>
        <v>0</v>
      </c>
      <c r="F1901" s="8">
        <f t="shared" si="178"/>
        <v>1966.5671641791046</v>
      </c>
      <c r="H1901" s="25">
        <f t="shared" ca="1" si="179"/>
        <v>12305</v>
      </c>
      <c r="I1901" s="7">
        <f t="shared" ca="1" si="180"/>
        <v>71</v>
      </c>
      <c r="J1901" s="25">
        <f ca="1">IF(I1901=0,0,COUNTIF(I$19:$I1901,C1901*10+1))</f>
        <v>165</v>
      </c>
      <c r="K1901" s="20">
        <f t="shared" ca="1" si="181"/>
        <v>0</v>
      </c>
      <c r="L1901" s="23">
        <f t="shared" ca="1" si="182"/>
        <v>12305</v>
      </c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</row>
    <row r="1902" spans="1:44" x14ac:dyDescent="0.2">
      <c r="A1902" s="14">
        <f>Daten!A1902</f>
        <v>70628</v>
      </c>
      <c r="B1902" s="7" t="str">
        <f>Daten!B1902</f>
        <v xml:space="preserve">Tobadill                                          </v>
      </c>
      <c r="C1902" s="14">
        <f t="shared" si="177"/>
        <v>7</v>
      </c>
      <c r="D1902" s="8">
        <f>Daten!E1902</f>
        <v>494</v>
      </c>
      <c r="E1902" s="9">
        <f>Daten!D1902</f>
        <v>0</v>
      </c>
      <c r="F1902" s="8">
        <f t="shared" si="178"/>
        <v>796.29850746268653</v>
      </c>
      <c r="H1902" s="25">
        <f t="shared" ca="1" si="179"/>
        <v>4982</v>
      </c>
      <c r="I1902" s="7">
        <f t="shared" ca="1" si="180"/>
        <v>71</v>
      </c>
      <c r="J1902" s="25">
        <f ca="1">IF(I1902=0,0,COUNTIF(I$19:$I1902,C1902*10+1))</f>
        <v>166</v>
      </c>
      <c r="K1902" s="20">
        <f t="shared" ca="1" si="181"/>
        <v>0</v>
      </c>
      <c r="L1902" s="23">
        <f t="shared" ca="1" si="182"/>
        <v>4982</v>
      </c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</row>
    <row r="1903" spans="1:44" x14ac:dyDescent="0.2">
      <c r="A1903" s="14">
        <f>Daten!A1903</f>
        <v>70629</v>
      </c>
      <c r="B1903" s="7" t="str">
        <f>Daten!B1903</f>
        <v xml:space="preserve">Tösens                                           </v>
      </c>
      <c r="C1903" s="14">
        <f t="shared" si="177"/>
        <v>7</v>
      </c>
      <c r="D1903" s="8">
        <f>Daten!E1903</f>
        <v>759</v>
      </c>
      <c r="E1903" s="9">
        <f>Daten!D1903</f>
        <v>0</v>
      </c>
      <c r="F1903" s="8">
        <f t="shared" si="178"/>
        <v>1223.4626865671642</v>
      </c>
      <c r="H1903" s="25">
        <f t="shared" ca="1" si="179"/>
        <v>7655</v>
      </c>
      <c r="I1903" s="7">
        <f t="shared" ca="1" si="180"/>
        <v>71</v>
      </c>
      <c r="J1903" s="25">
        <f ca="1">IF(I1903=0,0,COUNTIF(I$19:$I1903,C1903*10+1))</f>
        <v>167</v>
      </c>
      <c r="K1903" s="20">
        <f t="shared" ca="1" si="181"/>
        <v>0</v>
      </c>
      <c r="L1903" s="23">
        <f t="shared" ca="1" si="182"/>
        <v>7655</v>
      </c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</row>
    <row r="1904" spans="1:44" x14ac:dyDescent="0.2">
      <c r="A1904" s="14">
        <f>Daten!A1904</f>
        <v>70630</v>
      </c>
      <c r="B1904" s="7" t="str">
        <f>Daten!B1904</f>
        <v xml:space="preserve">Zams                                              </v>
      </c>
      <c r="C1904" s="14">
        <f t="shared" si="177"/>
        <v>7</v>
      </c>
      <c r="D1904" s="8">
        <f>Daten!E1904</f>
        <v>3649</v>
      </c>
      <c r="E1904" s="9">
        <f>Daten!D1904</f>
        <v>0</v>
      </c>
      <c r="F1904" s="8">
        <f t="shared" si="178"/>
        <v>5881.9701492537315</v>
      </c>
      <c r="H1904" s="25">
        <f t="shared" ca="1" si="179"/>
        <v>36803</v>
      </c>
      <c r="I1904" s="7">
        <f t="shared" ca="1" si="180"/>
        <v>71</v>
      </c>
      <c r="J1904" s="25">
        <f ca="1">IF(I1904=0,0,COUNTIF(I$19:$I1904,C1904*10+1))</f>
        <v>168</v>
      </c>
      <c r="K1904" s="20">
        <f t="shared" ca="1" si="181"/>
        <v>0</v>
      </c>
      <c r="L1904" s="23">
        <f t="shared" ca="1" si="182"/>
        <v>36803</v>
      </c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</row>
    <row r="1905" spans="1:44" x14ac:dyDescent="0.2">
      <c r="A1905" s="14">
        <f>Daten!A1905</f>
        <v>70701</v>
      </c>
      <c r="B1905" s="7" t="str">
        <f>Daten!B1905</f>
        <v xml:space="preserve">Abfaltersbach                                     </v>
      </c>
      <c r="C1905" s="14">
        <f t="shared" si="177"/>
        <v>7</v>
      </c>
      <c r="D1905" s="8">
        <f>Daten!E1905</f>
        <v>641</v>
      </c>
      <c r="E1905" s="9">
        <f>Daten!D1905</f>
        <v>0</v>
      </c>
      <c r="F1905" s="8">
        <f t="shared" si="178"/>
        <v>1033.2537313432836</v>
      </c>
      <c r="H1905" s="25">
        <f t="shared" ca="1" si="179"/>
        <v>6465</v>
      </c>
      <c r="I1905" s="7">
        <f t="shared" ca="1" si="180"/>
        <v>71</v>
      </c>
      <c r="J1905" s="25">
        <f ca="1">IF(I1905=0,0,COUNTIF(I$19:$I1905,C1905*10+1))</f>
        <v>169</v>
      </c>
      <c r="K1905" s="20">
        <f t="shared" ca="1" si="181"/>
        <v>0</v>
      </c>
      <c r="L1905" s="23">
        <f t="shared" ca="1" si="182"/>
        <v>6465</v>
      </c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</row>
    <row r="1906" spans="1:44" x14ac:dyDescent="0.2">
      <c r="A1906" s="14">
        <f>Daten!A1906</f>
        <v>70702</v>
      </c>
      <c r="B1906" s="7" t="str">
        <f>Daten!B1906</f>
        <v xml:space="preserve">Ainet                                             </v>
      </c>
      <c r="C1906" s="14">
        <f t="shared" si="177"/>
        <v>7</v>
      </c>
      <c r="D1906" s="8">
        <f>Daten!E1906</f>
        <v>917</v>
      </c>
      <c r="E1906" s="9">
        <f>Daten!D1906</f>
        <v>0</v>
      </c>
      <c r="F1906" s="8">
        <f t="shared" si="178"/>
        <v>1478.1492537313434</v>
      </c>
      <c r="H1906" s="25">
        <f t="shared" ca="1" si="179"/>
        <v>9249</v>
      </c>
      <c r="I1906" s="7">
        <f t="shared" ca="1" si="180"/>
        <v>71</v>
      </c>
      <c r="J1906" s="25">
        <f ca="1">IF(I1906=0,0,COUNTIF(I$19:$I1906,C1906*10+1))</f>
        <v>170</v>
      </c>
      <c r="K1906" s="20">
        <f t="shared" ca="1" si="181"/>
        <v>0</v>
      </c>
      <c r="L1906" s="23">
        <f t="shared" ca="1" si="182"/>
        <v>9249</v>
      </c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</row>
    <row r="1907" spans="1:44" x14ac:dyDescent="0.2">
      <c r="A1907" s="14">
        <f>Daten!A1907</f>
        <v>70703</v>
      </c>
      <c r="B1907" s="7" t="str">
        <f>Daten!B1907</f>
        <v xml:space="preserve">Amlach                                            </v>
      </c>
      <c r="C1907" s="14">
        <f t="shared" si="177"/>
        <v>7</v>
      </c>
      <c r="D1907" s="8">
        <f>Daten!E1907</f>
        <v>526</v>
      </c>
      <c r="E1907" s="9">
        <f>Daten!D1907</f>
        <v>0</v>
      </c>
      <c r="F1907" s="8">
        <f t="shared" si="178"/>
        <v>847.88059701492534</v>
      </c>
      <c r="H1907" s="25">
        <f t="shared" ca="1" si="179"/>
        <v>5305</v>
      </c>
      <c r="I1907" s="7">
        <f t="shared" ca="1" si="180"/>
        <v>71</v>
      </c>
      <c r="J1907" s="25">
        <f ca="1">IF(I1907=0,0,COUNTIF(I$19:$I1907,C1907*10+1))</f>
        <v>171</v>
      </c>
      <c r="K1907" s="20">
        <f t="shared" ca="1" si="181"/>
        <v>0</v>
      </c>
      <c r="L1907" s="23">
        <f t="shared" ca="1" si="182"/>
        <v>5305</v>
      </c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</row>
    <row r="1908" spans="1:44" x14ac:dyDescent="0.2">
      <c r="A1908" s="14">
        <f>Daten!A1908</f>
        <v>70704</v>
      </c>
      <c r="B1908" s="7" t="str">
        <f>Daten!B1908</f>
        <v xml:space="preserve">Anras                                             </v>
      </c>
      <c r="C1908" s="14">
        <f t="shared" si="177"/>
        <v>7</v>
      </c>
      <c r="D1908" s="8">
        <f>Daten!E1908</f>
        <v>1212</v>
      </c>
      <c r="E1908" s="9">
        <f>Daten!D1908</f>
        <v>0</v>
      </c>
      <c r="F1908" s="8">
        <f t="shared" si="178"/>
        <v>1953.6716417910447</v>
      </c>
      <c r="H1908" s="25">
        <f t="shared" ca="1" si="179"/>
        <v>12224</v>
      </c>
      <c r="I1908" s="7">
        <f t="shared" ca="1" si="180"/>
        <v>71</v>
      </c>
      <c r="J1908" s="25">
        <f ca="1">IF(I1908=0,0,COUNTIF(I$19:$I1908,C1908*10+1))</f>
        <v>172</v>
      </c>
      <c r="K1908" s="20">
        <f t="shared" ca="1" si="181"/>
        <v>0</v>
      </c>
      <c r="L1908" s="23">
        <f t="shared" ca="1" si="182"/>
        <v>12224</v>
      </c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</row>
    <row r="1909" spans="1:44" x14ac:dyDescent="0.2">
      <c r="A1909" s="14">
        <f>Daten!A1909</f>
        <v>70705</v>
      </c>
      <c r="B1909" s="7" t="str">
        <f>Daten!B1909</f>
        <v xml:space="preserve">Assling                                           </v>
      </c>
      <c r="C1909" s="14">
        <f t="shared" si="177"/>
        <v>7</v>
      </c>
      <c r="D1909" s="8">
        <f>Daten!E1909</f>
        <v>1758</v>
      </c>
      <c r="E1909" s="9">
        <f>Daten!D1909</f>
        <v>0</v>
      </c>
      <c r="F1909" s="8">
        <f t="shared" si="178"/>
        <v>2833.7910447761192</v>
      </c>
      <c r="H1909" s="25">
        <f t="shared" ca="1" si="179"/>
        <v>17731</v>
      </c>
      <c r="I1909" s="7">
        <f t="shared" ca="1" si="180"/>
        <v>71</v>
      </c>
      <c r="J1909" s="25">
        <f ca="1">IF(I1909=0,0,COUNTIF(I$19:$I1909,C1909*10+1))</f>
        <v>173</v>
      </c>
      <c r="K1909" s="20">
        <f t="shared" ca="1" si="181"/>
        <v>0</v>
      </c>
      <c r="L1909" s="23">
        <f t="shared" ca="1" si="182"/>
        <v>17731</v>
      </c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</row>
    <row r="1910" spans="1:44" x14ac:dyDescent="0.2">
      <c r="A1910" s="14">
        <f>Daten!A1910</f>
        <v>70706</v>
      </c>
      <c r="B1910" s="7" t="str">
        <f>Daten!B1910</f>
        <v xml:space="preserve">Außervillgraten                                  </v>
      </c>
      <c r="C1910" s="14">
        <f t="shared" si="177"/>
        <v>7</v>
      </c>
      <c r="D1910" s="8">
        <f>Daten!E1910</f>
        <v>732</v>
      </c>
      <c r="E1910" s="9">
        <f>Daten!D1910</f>
        <v>0</v>
      </c>
      <c r="F1910" s="8">
        <f t="shared" si="178"/>
        <v>1179.9402985074628</v>
      </c>
      <c r="H1910" s="25">
        <f t="shared" ca="1" si="179"/>
        <v>7383</v>
      </c>
      <c r="I1910" s="7">
        <f t="shared" ca="1" si="180"/>
        <v>71</v>
      </c>
      <c r="J1910" s="25">
        <f ca="1">IF(I1910=0,0,COUNTIF(I$19:$I1910,C1910*10+1))</f>
        <v>174</v>
      </c>
      <c r="K1910" s="20">
        <f t="shared" ca="1" si="181"/>
        <v>0</v>
      </c>
      <c r="L1910" s="23">
        <f t="shared" ca="1" si="182"/>
        <v>7383</v>
      </c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</row>
    <row r="1911" spans="1:44" x14ac:dyDescent="0.2">
      <c r="A1911" s="14">
        <f>Daten!A1911</f>
        <v>70707</v>
      </c>
      <c r="B1911" s="7" t="str">
        <f>Daten!B1911</f>
        <v xml:space="preserve">Dölsach                                          </v>
      </c>
      <c r="C1911" s="14">
        <f t="shared" si="177"/>
        <v>7</v>
      </c>
      <c r="D1911" s="8">
        <f>Daten!E1911</f>
        <v>2312</v>
      </c>
      <c r="E1911" s="9">
        <f>Daten!D1911</f>
        <v>0</v>
      </c>
      <c r="F1911" s="8">
        <f t="shared" si="178"/>
        <v>3726.8059701492539</v>
      </c>
      <c r="H1911" s="25">
        <f t="shared" ca="1" si="179"/>
        <v>23318</v>
      </c>
      <c r="I1911" s="7">
        <f t="shared" ca="1" si="180"/>
        <v>71</v>
      </c>
      <c r="J1911" s="25">
        <f ca="1">IF(I1911=0,0,COUNTIF(I$19:$I1911,C1911*10+1))</f>
        <v>175</v>
      </c>
      <c r="K1911" s="20">
        <f t="shared" ca="1" si="181"/>
        <v>0</v>
      </c>
      <c r="L1911" s="23">
        <f t="shared" ca="1" si="182"/>
        <v>23318</v>
      </c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</row>
    <row r="1912" spans="1:44" x14ac:dyDescent="0.2">
      <c r="A1912" s="14">
        <f>Daten!A1912</f>
        <v>70708</v>
      </c>
      <c r="B1912" s="7" t="str">
        <f>Daten!B1912</f>
        <v xml:space="preserve">Gaimberg                                          </v>
      </c>
      <c r="C1912" s="14">
        <f t="shared" si="177"/>
        <v>7</v>
      </c>
      <c r="D1912" s="8">
        <f>Daten!E1912</f>
        <v>876</v>
      </c>
      <c r="E1912" s="9">
        <f>Daten!D1912</f>
        <v>0</v>
      </c>
      <c r="F1912" s="8">
        <f t="shared" si="178"/>
        <v>1412.0597014925372</v>
      </c>
      <c r="H1912" s="25">
        <f t="shared" ca="1" si="179"/>
        <v>8835</v>
      </c>
      <c r="I1912" s="7">
        <f t="shared" ca="1" si="180"/>
        <v>71</v>
      </c>
      <c r="J1912" s="25">
        <f ca="1">IF(I1912=0,0,COUNTIF(I$19:$I1912,C1912*10+1))</f>
        <v>176</v>
      </c>
      <c r="K1912" s="20">
        <f t="shared" ca="1" si="181"/>
        <v>0</v>
      </c>
      <c r="L1912" s="23">
        <f t="shared" ca="1" si="182"/>
        <v>8835</v>
      </c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</row>
    <row r="1913" spans="1:44" x14ac:dyDescent="0.2">
      <c r="A1913" s="14">
        <f>Daten!A1913</f>
        <v>70709</v>
      </c>
      <c r="B1913" s="7" t="str">
        <f>Daten!B1913</f>
        <v xml:space="preserve">Hopfgarten in Defereggen                          </v>
      </c>
      <c r="C1913" s="14">
        <f t="shared" si="177"/>
        <v>7</v>
      </c>
      <c r="D1913" s="8">
        <f>Daten!E1913</f>
        <v>660</v>
      </c>
      <c r="E1913" s="9">
        <f>Daten!D1913</f>
        <v>0</v>
      </c>
      <c r="F1913" s="8">
        <f t="shared" si="178"/>
        <v>1063.8805970149253</v>
      </c>
      <c r="H1913" s="25">
        <f t="shared" ca="1" si="179"/>
        <v>6657</v>
      </c>
      <c r="I1913" s="7">
        <f t="shared" ca="1" si="180"/>
        <v>71</v>
      </c>
      <c r="J1913" s="25">
        <f ca="1">IF(I1913=0,0,COUNTIF(I$19:$I1913,C1913*10+1))</f>
        <v>177</v>
      </c>
      <c r="K1913" s="20">
        <f t="shared" ca="1" si="181"/>
        <v>0</v>
      </c>
      <c r="L1913" s="23">
        <f t="shared" ca="1" si="182"/>
        <v>6657</v>
      </c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</row>
    <row r="1914" spans="1:44" x14ac:dyDescent="0.2">
      <c r="A1914" s="14">
        <f>Daten!A1914</f>
        <v>70710</v>
      </c>
      <c r="B1914" s="7" t="str">
        <f>Daten!B1914</f>
        <v xml:space="preserve">Innervillgraten                                   </v>
      </c>
      <c r="C1914" s="14">
        <f t="shared" si="177"/>
        <v>7</v>
      </c>
      <c r="D1914" s="8">
        <f>Daten!E1914</f>
        <v>897</v>
      </c>
      <c r="E1914" s="9">
        <f>Daten!D1914</f>
        <v>0</v>
      </c>
      <c r="F1914" s="8">
        <f t="shared" si="178"/>
        <v>1445.9104477611941</v>
      </c>
      <c r="H1914" s="25">
        <f t="shared" ca="1" si="179"/>
        <v>9047</v>
      </c>
      <c r="I1914" s="7">
        <f t="shared" ca="1" si="180"/>
        <v>71</v>
      </c>
      <c r="J1914" s="25">
        <f ca="1">IF(I1914=0,0,COUNTIF(I$19:$I1914,C1914*10+1))</f>
        <v>178</v>
      </c>
      <c r="K1914" s="20">
        <f t="shared" ca="1" si="181"/>
        <v>0</v>
      </c>
      <c r="L1914" s="23">
        <f t="shared" ca="1" si="182"/>
        <v>9047</v>
      </c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</row>
    <row r="1915" spans="1:44" x14ac:dyDescent="0.2">
      <c r="A1915" s="14">
        <f>Daten!A1915</f>
        <v>70711</v>
      </c>
      <c r="B1915" s="7" t="str">
        <f>Daten!B1915</f>
        <v xml:space="preserve">Iselsberg-Stronach                                </v>
      </c>
      <c r="C1915" s="14">
        <f t="shared" si="177"/>
        <v>7</v>
      </c>
      <c r="D1915" s="8">
        <f>Daten!E1915</f>
        <v>611</v>
      </c>
      <c r="E1915" s="9">
        <f>Daten!D1915</f>
        <v>0</v>
      </c>
      <c r="F1915" s="8">
        <f t="shared" si="178"/>
        <v>984.8955223880597</v>
      </c>
      <c r="H1915" s="25">
        <f t="shared" ca="1" si="179"/>
        <v>6162</v>
      </c>
      <c r="I1915" s="7">
        <f t="shared" ca="1" si="180"/>
        <v>71</v>
      </c>
      <c r="J1915" s="25">
        <f ca="1">IF(I1915=0,0,COUNTIF(I$19:$I1915,C1915*10+1))</f>
        <v>179</v>
      </c>
      <c r="K1915" s="20">
        <f t="shared" ca="1" si="181"/>
        <v>0</v>
      </c>
      <c r="L1915" s="23">
        <f t="shared" ca="1" si="182"/>
        <v>6162</v>
      </c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</row>
    <row r="1916" spans="1:44" x14ac:dyDescent="0.2">
      <c r="A1916" s="14">
        <f>Daten!A1916</f>
        <v>70712</v>
      </c>
      <c r="B1916" s="7" t="str">
        <f>Daten!B1916</f>
        <v xml:space="preserve">Kals am Großglockner                             </v>
      </c>
      <c r="C1916" s="14">
        <f t="shared" si="177"/>
        <v>7</v>
      </c>
      <c r="D1916" s="8">
        <f>Daten!E1916</f>
        <v>1111</v>
      </c>
      <c r="E1916" s="9">
        <f>Daten!D1916</f>
        <v>0</v>
      </c>
      <c r="F1916" s="8">
        <f t="shared" si="178"/>
        <v>1790.8656716417911</v>
      </c>
      <c r="H1916" s="25">
        <f t="shared" ca="1" si="179"/>
        <v>11205</v>
      </c>
      <c r="I1916" s="7">
        <f t="shared" ca="1" si="180"/>
        <v>71</v>
      </c>
      <c r="J1916" s="25">
        <f ca="1">IF(I1916=0,0,COUNTIF(I$19:$I1916,C1916*10+1))</f>
        <v>180</v>
      </c>
      <c r="K1916" s="20">
        <f t="shared" ca="1" si="181"/>
        <v>0</v>
      </c>
      <c r="L1916" s="23">
        <f t="shared" ca="1" si="182"/>
        <v>11205</v>
      </c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</row>
    <row r="1917" spans="1:44" x14ac:dyDescent="0.2">
      <c r="A1917" s="14">
        <f>Daten!A1917</f>
        <v>70713</v>
      </c>
      <c r="B1917" s="7" t="str">
        <f>Daten!B1917</f>
        <v xml:space="preserve">Kartitsch                                         </v>
      </c>
      <c r="C1917" s="14">
        <f t="shared" si="177"/>
        <v>7</v>
      </c>
      <c r="D1917" s="8">
        <f>Daten!E1917</f>
        <v>762</v>
      </c>
      <c r="E1917" s="9">
        <f>Daten!D1917</f>
        <v>0</v>
      </c>
      <c r="F1917" s="8">
        <f t="shared" si="178"/>
        <v>1228.2985074626865</v>
      </c>
      <c r="H1917" s="25">
        <f t="shared" ca="1" si="179"/>
        <v>7685</v>
      </c>
      <c r="I1917" s="7">
        <f t="shared" ca="1" si="180"/>
        <v>71</v>
      </c>
      <c r="J1917" s="25">
        <f ca="1">IF(I1917=0,0,COUNTIF(I$19:$I1917,C1917*10+1))</f>
        <v>181</v>
      </c>
      <c r="K1917" s="20">
        <f t="shared" ca="1" si="181"/>
        <v>0</v>
      </c>
      <c r="L1917" s="23">
        <f t="shared" ca="1" si="182"/>
        <v>7685</v>
      </c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</row>
    <row r="1918" spans="1:44" x14ac:dyDescent="0.2">
      <c r="A1918" s="14">
        <f>Daten!A1918</f>
        <v>70714</v>
      </c>
      <c r="B1918" s="7" t="str">
        <f>Daten!B1918</f>
        <v xml:space="preserve">Lavant                                            </v>
      </c>
      <c r="C1918" s="14">
        <f t="shared" si="177"/>
        <v>7</v>
      </c>
      <c r="D1918" s="8">
        <f>Daten!E1918</f>
        <v>361</v>
      </c>
      <c r="E1918" s="9">
        <f>Daten!D1918</f>
        <v>0</v>
      </c>
      <c r="F1918" s="8">
        <f t="shared" si="178"/>
        <v>581.91044776119406</v>
      </c>
      <c r="H1918" s="25">
        <f t="shared" ca="1" si="179"/>
        <v>3641</v>
      </c>
      <c r="I1918" s="7">
        <f t="shared" ca="1" si="180"/>
        <v>71</v>
      </c>
      <c r="J1918" s="25">
        <f ca="1">IF(I1918=0,0,COUNTIF(I$19:$I1918,C1918*10+1))</f>
        <v>182</v>
      </c>
      <c r="K1918" s="20">
        <f t="shared" ca="1" si="181"/>
        <v>0</v>
      </c>
      <c r="L1918" s="23">
        <f t="shared" ca="1" si="182"/>
        <v>3641</v>
      </c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</row>
    <row r="1919" spans="1:44" x14ac:dyDescent="0.2">
      <c r="A1919" s="14">
        <f>Daten!A1919</f>
        <v>70715</v>
      </c>
      <c r="B1919" s="7" t="str">
        <f>Daten!B1919</f>
        <v xml:space="preserve">Leisach                                           </v>
      </c>
      <c r="C1919" s="14">
        <f t="shared" si="177"/>
        <v>7</v>
      </c>
      <c r="D1919" s="8">
        <f>Daten!E1919</f>
        <v>702</v>
      </c>
      <c r="E1919" s="9">
        <f>Daten!D1919</f>
        <v>0</v>
      </c>
      <c r="F1919" s="8">
        <f t="shared" si="178"/>
        <v>1131.5820895522388</v>
      </c>
      <c r="H1919" s="25">
        <f t="shared" ca="1" si="179"/>
        <v>7080</v>
      </c>
      <c r="I1919" s="7">
        <f t="shared" ca="1" si="180"/>
        <v>71</v>
      </c>
      <c r="J1919" s="25">
        <f ca="1">IF(I1919=0,0,COUNTIF(I$19:$I1919,C1919*10+1))</f>
        <v>183</v>
      </c>
      <c r="K1919" s="20">
        <f t="shared" ca="1" si="181"/>
        <v>0</v>
      </c>
      <c r="L1919" s="23">
        <f t="shared" ca="1" si="182"/>
        <v>7080</v>
      </c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</row>
    <row r="1920" spans="1:44" x14ac:dyDescent="0.2">
      <c r="A1920" s="14">
        <f>Daten!A1920</f>
        <v>70716</v>
      </c>
      <c r="B1920" s="7" t="str">
        <f>Daten!B1920</f>
        <v xml:space="preserve">Lienz                                             </v>
      </c>
      <c r="C1920" s="14">
        <f t="shared" si="177"/>
        <v>7</v>
      </c>
      <c r="D1920" s="8">
        <f>Daten!E1920</f>
        <v>12039</v>
      </c>
      <c r="E1920" s="9">
        <f>Daten!D1920</f>
        <v>0</v>
      </c>
      <c r="F1920" s="8">
        <f t="shared" si="178"/>
        <v>20065</v>
      </c>
      <c r="H1920" s="25">
        <f t="shared" ca="1" si="179"/>
        <v>125545</v>
      </c>
      <c r="I1920" s="7">
        <f t="shared" ca="1" si="180"/>
        <v>71</v>
      </c>
      <c r="J1920" s="25">
        <f ca="1">IF(I1920=0,0,COUNTIF(I$19:$I1920,C1920*10+1))</f>
        <v>184</v>
      </c>
      <c r="K1920" s="20">
        <f t="shared" ca="1" si="181"/>
        <v>0</v>
      </c>
      <c r="L1920" s="23">
        <f t="shared" ca="1" si="182"/>
        <v>125545</v>
      </c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</row>
    <row r="1921" spans="1:44" x14ac:dyDescent="0.2">
      <c r="A1921" s="14">
        <f>Daten!A1921</f>
        <v>70717</v>
      </c>
      <c r="B1921" s="7" t="str">
        <f>Daten!B1921</f>
        <v xml:space="preserve">Matrei in Osttirol                                </v>
      </c>
      <c r="C1921" s="14">
        <f t="shared" si="177"/>
        <v>7</v>
      </c>
      <c r="D1921" s="8">
        <f>Daten!E1921</f>
        <v>4629</v>
      </c>
      <c r="E1921" s="9">
        <f>Daten!D1921</f>
        <v>0</v>
      </c>
      <c r="F1921" s="8">
        <f t="shared" si="178"/>
        <v>7461.6716417910447</v>
      </c>
      <c r="H1921" s="25">
        <f t="shared" ca="1" si="179"/>
        <v>46687</v>
      </c>
      <c r="I1921" s="7">
        <f t="shared" ca="1" si="180"/>
        <v>71</v>
      </c>
      <c r="J1921" s="25">
        <f ca="1">IF(I1921=0,0,COUNTIF(I$19:$I1921,C1921*10+1))</f>
        <v>185</v>
      </c>
      <c r="K1921" s="20">
        <f t="shared" ca="1" si="181"/>
        <v>0</v>
      </c>
      <c r="L1921" s="23">
        <f t="shared" ca="1" si="182"/>
        <v>46687</v>
      </c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</row>
    <row r="1922" spans="1:44" x14ac:dyDescent="0.2">
      <c r="A1922" s="14">
        <f>Daten!A1922</f>
        <v>70718</v>
      </c>
      <c r="B1922" s="7" t="str">
        <f>Daten!B1922</f>
        <v xml:space="preserve">Nikolsdorf                                        </v>
      </c>
      <c r="C1922" s="14">
        <f t="shared" si="177"/>
        <v>7</v>
      </c>
      <c r="D1922" s="8">
        <f>Daten!E1922</f>
        <v>875</v>
      </c>
      <c r="E1922" s="9">
        <f>Daten!D1922</f>
        <v>0</v>
      </c>
      <c r="F1922" s="8">
        <f t="shared" si="178"/>
        <v>1410.4477611940299</v>
      </c>
      <c r="H1922" s="25">
        <f t="shared" ca="1" si="179"/>
        <v>8825</v>
      </c>
      <c r="I1922" s="7">
        <f t="shared" ca="1" si="180"/>
        <v>71</v>
      </c>
      <c r="J1922" s="25">
        <f ca="1">IF(I1922=0,0,COUNTIF(I$19:$I1922,C1922*10+1))</f>
        <v>186</v>
      </c>
      <c r="K1922" s="20">
        <f t="shared" ca="1" si="181"/>
        <v>0</v>
      </c>
      <c r="L1922" s="23">
        <f t="shared" ca="1" si="182"/>
        <v>8825</v>
      </c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</row>
    <row r="1923" spans="1:44" x14ac:dyDescent="0.2">
      <c r="A1923" s="14">
        <f>Daten!A1923</f>
        <v>70719</v>
      </c>
      <c r="B1923" s="7" t="str">
        <f>Daten!B1923</f>
        <v xml:space="preserve">Nußdorf-Debant                                   </v>
      </c>
      <c r="C1923" s="14">
        <f t="shared" si="177"/>
        <v>7</v>
      </c>
      <c r="D1923" s="8">
        <f>Daten!E1923</f>
        <v>3399</v>
      </c>
      <c r="E1923" s="9">
        <f>Daten!D1923</f>
        <v>0</v>
      </c>
      <c r="F1923" s="8">
        <f t="shared" si="178"/>
        <v>5478.9850746268658</v>
      </c>
      <c r="H1923" s="25">
        <f t="shared" ca="1" si="179"/>
        <v>34281</v>
      </c>
      <c r="I1923" s="7">
        <f t="shared" ca="1" si="180"/>
        <v>71</v>
      </c>
      <c r="J1923" s="25">
        <f ca="1">IF(I1923=0,0,COUNTIF(I$19:$I1923,C1923*10+1))</f>
        <v>187</v>
      </c>
      <c r="K1923" s="20">
        <f t="shared" ca="1" si="181"/>
        <v>0</v>
      </c>
      <c r="L1923" s="23">
        <f t="shared" ca="1" si="182"/>
        <v>34281</v>
      </c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</row>
    <row r="1924" spans="1:44" x14ac:dyDescent="0.2">
      <c r="A1924" s="14">
        <f>Daten!A1924</f>
        <v>70720</v>
      </c>
      <c r="B1924" s="7" t="str">
        <f>Daten!B1924</f>
        <v xml:space="preserve">Oberlienz                                         </v>
      </c>
      <c r="C1924" s="14">
        <f t="shared" si="177"/>
        <v>7</v>
      </c>
      <c r="D1924" s="8">
        <f>Daten!E1924</f>
        <v>1479</v>
      </c>
      <c r="E1924" s="9">
        <f>Daten!D1924</f>
        <v>0</v>
      </c>
      <c r="F1924" s="8">
        <f t="shared" si="178"/>
        <v>2384.0597014925374</v>
      </c>
      <c r="H1924" s="25">
        <f t="shared" ca="1" si="179"/>
        <v>14917</v>
      </c>
      <c r="I1924" s="7">
        <f t="shared" ca="1" si="180"/>
        <v>71</v>
      </c>
      <c r="J1924" s="25">
        <f ca="1">IF(I1924=0,0,COUNTIF(I$19:$I1924,C1924*10+1))</f>
        <v>188</v>
      </c>
      <c r="K1924" s="20">
        <f t="shared" ca="1" si="181"/>
        <v>0</v>
      </c>
      <c r="L1924" s="23">
        <f t="shared" ca="1" si="182"/>
        <v>14917</v>
      </c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</row>
    <row r="1925" spans="1:44" x14ac:dyDescent="0.2">
      <c r="A1925" s="14">
        <f>Daten!A1925</f>
        <v>70721</v>
      </c>
      <c r="B1925" s="7" t="str">
        <f>Daten!B1925</f>
        <v xml:space="preserve">Obertilliach                                      </v>
      </c>
      <c r="C1925" s="14">
        <f t="shared" si="177"/>
        <v>7</v>
      </c>
      <c r="D1925" s="8">
        <f>Daten!E1925</f>
        <v>664</v>
      </c>
      <c r="E1925" s="9">
        <f>Daten!D1925</f>
        <v>0</v>
      </c>
      <c r="F1925" s="8">
        <f t="shared" si="178"/>
        <v>1070.3283582089553</v>
      </c>
      <c r="H1925" s="25">
        <f t="shared" ca="1" si="179"/>
        <v>6697</v>
      </c>
      <c r="I1925" s="7">
        <f t="shared" ca="1" si="180"/>
        <v>71</v>
      </c>
      <c r="J1925" s="25">
        <f ca="1">IF(I1925=0,0,COUNTIF(I$19:$I1925,C1925*10+1))</f>
        <v>189</v>
      </c>
      <c r="K1925" s="20">
        <f t="shared" ca="1" si="181"/>
        <v>0</v>
      </c>
      <c r="L1925" s="23">
        <f t="shared" ca="1" si="182"/>
        <v>6697</v>
      </c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</row>
    <row r="1926" spans="1:44" x14ac:dyDescent="0.2">
      <c r="A1926" s="14">
        <f>Daten!A1926</f>
        <v>70723</v>
      </c>
      <c r="B1926" s="7" t="str">
        <f>Daten!B1926</f>
        <v xml:space="preserve">Prägraten am Großvenediger                      </v>
      </c>
      <c r="C1926" s="14">
        <f t="shared" si="177"/>
        <v>7</v>
      </c>
      <c r="D1926" s="8">
        <f>Daten!E1926</f>
        <v>1133</v>
      </c>
      <c r="E1926" s="9">
        <f>Daten!D1926</f>
        <v>0</v>
      </c>
      <c r="F1926" s="8">
        <f t="shared" si="178"/>
        <v>1826.3283582089553</v>
      </c>
      <c r="H1926" s="25">
        <f t="shared" ca="1" si="179"/>
        <v>11427</v>
      </c>
      <c r="I1926" s="7">
        <f t="shared" ca="1" si="180"/>
        <v>71</v>
      </c>
      <c r="J1926" s="25">
        <f ca="1">IF(I1926=0,0,COUNTIF(I$19:$I1926,C1926*10+1))</f>
        <v>190</v>
      </c>
      <c r="K1926" s="20">
        <f t="shared" ca="1" si="181"/>
        <v>0</v>
      </c>
      <c r="L1926" s="23">
        <f t="shared" ca="1" si="182"/>
        <v>11427</v>
      </c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</row>
    <row r="1927" spans="1:44" x14ac:dyDescent="0.2">
      <c r="A1927" s="14">
        <f>Daten!A1927</f>
        <v>70724</v>
      </c>
      <c r="B1927" s="7" t="str">
        <f>Daten!B1927</f>
        <v xml:space="preserve">St. Jakob in Defereggen                           </v>
      </c>
      <c r="C1927" s="14">
        <f t="shared" si="177"/>
        <v>7</v>
      </c>
      <c r="D1927" s="8">
        <f>Daten!E1927</f>
        <v>815</v>
      </c>
      <c r="E1927" s="9">
        <f>Daten!D1927</f>
        <v>0</v>
      </c>
      <c r="F1927" s="8">
        <f t="shared" si="178"/>
        <v>1313.7313432835822</v>
      </c>
      <c r="H1927" s="25">
        <f t="shared" ca="1" si="179"/>
        <v>8220</v>
      </c>
      <c r="I1927" s="7">
        <f t="shared" ca="1" si="180"/>
        <v>71</v>
      </c>
      <c r="J1927" s="25">
        <f ca="1">IF(I1927=0,0,COUNTIF(I$19:$I1927,C1927*10+1))</f>
        <v>191</v>
      </c>
      <c r="K1927" s="20">
        <f t="shared" ca="1" si="181"/>
        <v>0</v>
      </c>
      <c r="L1927" s="23">
        <f t="shared" ca="1" si="182"/>
        <v>8220</v>
      </c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</row>
    <row r="1928" spans="1:44" x14ac:dyDescent="0.2">
      <c r="A1928" s="14">
        <f>Daten!A1928</f>
        <v>70725</v>
      </c>
      <c r="B1928" s="7" t="str">
        <f>Daten!B1928</f>
        <v xml:space="preserve">St. Johann im Walde                               </v>
      </c>
      <c r="C1928" s="14">
        <f t="shared" si="177"/>
        <v>7</v>
      </c>
      <c r="D1928" s="8">
        <f>Daten!E1928</f>
        <v>299</v>
      </c>
      <c r="E1928" s="9">
        <f>Daten!D1928</f>
        <v>0</v>
      </c>
      <c r="F1928" s="8">
        <f t="shared" si="178"/>
        <v>481.97014925373134</v>
      </c>
      <c r="H1928" s="25">
        <f t="shared" ca="1" si="179"/>
        <v>3016</v>
      </c>
      <c r="I1928" s="7">
        <f t="shared" ca="1" si="180"/>
        <v>71</v>
      </c>
      <c r="J1928" s="25">
        <f ca="1">IF(I1928=0,0,COUNTIF(I$19:$I1928,C1928*10+1))</f>
        <v>192</v>
      </c>
      <c r="K1928" s="20">
        <f t="shared" ca="1" si="181"/>
        <v>0</v>
      </c>
      <c r="L1928" s="23">
        <f t="shared" ca="1" si="182"/>
        <v>3016</v>
      </c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</row>
    <row r="1929" spans="1:44" x14ac:dyDescent="0.2">
      <c r="A1929" s="14">
        <f>Daten!A1929</f>
        <v>70726</v>
      </c>
      <c r="B1929" s="7" t="str">
        <f>Daten!B1929</f>
        <v xml:space="preserve">St. Veit in Defereggen                            </v>
      </c>
      <c r="C1929" s="14">
        <f t="shared" si="177"/>
        <v>7</v>
      </c>
      <c r="D1929" s="8">
        <f>Daten!E1929</f>
        <v>627</v>
      </c>
      <c r="E1929" s="9">
        <f>Daten!D1929</f>
        <v>0</v>
      </c>
      <c r="F1929" s="8">
        <f t="shared" si="178"/>
        <v>1010.6865671641791</v>
      </c>
      <c r="H1929" s="25">
        <f t="shared" ca="1" si="179"/>
        <v>6324</v>
      </c>
      <c r="I1929" s="7">
        <f t="shared" ca="1" si="180"/>
        <v>71</v>
      </c>
      <c r="J1929" s="25">
        <f ca="1">IF(I1929=0,0,COUNTIF(I$19:$I1929,C1929*10+1))</f>
        <v>193</v>
      </c>
      <c r="K1929" s="20">
        <f t="shared" ca="1" si="181"/>
        <v>0</v>
      </c>
      <c r="L1929" s="23">
        <f t="shared" ca="1" si="182"/>
        <v>6324</v>
      </c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</row>
    <row r="1930" spans="1:44" x14ac:dyDescent="0.2">
      <c r="A1930" s="14">
        <f>Daten!A1930</f>
        <v>70727</v>
      </c>
      <c r="B1930" s="7" t="str">
        <f>Daten!B1930</f>
        <v xml:space="preserve">Schlaiten                                         </v>
      </c>
      <c r="C1930" s="14">
        <f t="shared" si="177"/>
        <v>7</v>
      </c>
      <c r="D1930" s="8">
        <f>Daten!E1930</f>
        <v>472</v>
      </c>
      <c r="E1930" s="9">
        <f>Daten!D1930</f>
        <v>0</v>
      </c>
      <c r="F1930" s="8">
        <f t="shared" si="178"/>
        <v>760.83582089552237</v>
      </c>
      <c r="H1930" s="25">
        <f t="shared" ca="1" si="179"/>
        <v>4760</v>
      </c>
      <c r="I1930" s="7">
        <f t="shared" ca="1" si="180"/>
        <v>71</v>
      </c>
      <c r="J1930" s="25">
        <f ca="1">IF(I1930=0,0,COUNTIF(I$19:$I1930,C1930*10+1))</f>
        <v>194</v>
      </c>
      <c r="K1930" s="20">
        <f t="shared" ca="1" si="181"/>
        <v>0</v>
      </c>
      <c r="L1930" s="23">
        <f t="shared" ca="1" si="182"/>
        <v>4760</v>
      </c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</row>
    <row r="1931" spans="1:44" x14ac:dyDescent="0.2">
      <c r="A1931" s="14">
        <f>Daten!A1931</f>
        <v>70728</v>
      </c>
      <c r="B1931" s="7" t="str">
        <f>Daten!B1931</f>
        <v xml:space="preserve">Sillian                                           </v>
      </c>
      <c r="C1931" s="14">
        <f t="shared" si="177"/>
        <v>7</v>
      </c>
      <c r="D1931" s="8">
        <f>Daten!E1931</f>
        <v>2020</v>
      </c>
      <c r="E1931" s="9">
        <f>Daten!D1931</f>
        <v>0</v>
      </c>
      <c r="F1931" s="8">
        <f t="shared" si="178"/>
        <v>3256.1194029850744</v>
      </c>
      <c r="H1931" s="25">
        <f t="shared" ca="1" si="179"/>
        <v>20373</v>
      </c>
      <c r="I1931" s="7">
        <f t="shared" ca="1" si="180"/>
        <v>71</v>
      </c>
      <c r="J1931" s="25">
        <f ca="1">IF(I1931=0,0,COUNTIF(I$19:$I1931,C1931*10+1))</f>
        <v>195</v>
      </c>
      <c r="K1931" s="20">
        <f t="shared" ca="1" si="181"/>
        <v>0</v>
      </c>
      <c r="L1931" s="23">
        <f t="shared" ca="1" si="182"/>
        <v>20373</v>
      </c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</row>
    <row r="1932" spans="1:44" x14ac:dyDescent="0.2">
      <c r="A1932" s="14">
        <f>Daten!A1932</f>
        <v>70729</v>
      </c>
      <c r="B1932" s="7" t="str">
        <f>Daten!B1932</f>
        <v xml:space="preserve">Strassen                                          </v>
      </c>
      <c r="C1932" s="14">
        <f t="shared" si="177"/>
        <v>7</v>
      </c>
      <c r="D1932" s="8">
        <f>Daten!E1932</f>
        <v>804</v>
      </c>
      <c r="E1932" s="9">
        <f>Daten!D1932</f>
        <v>0</v>
      </c>
      <c r="F1932" s="8">
        <f t="shared" si="178"/>
        <v>1296</v>
      </c>
      <c r="H1932" s="25">
        <f t="shared" ca="1" si="179"/>
        <v>8109</v>
      </c>
      <c r="I1932" s="7">
        <f t="shared" ca="1" si="180"/>
        <v>71</v>
      </c>
      <c r="J1932" s="25">
        <f ca="1">IF(I1932=0,0,COUNTIF(I$19:$I1932,C1932*10+1))</f>
        <v>196</v>
      </c>
      <c r="K1932" s="20">
        <f t="shared" ca="1" si="181"/>
        <v>0</v>
      </c>
      <c r="L1932" s="23">
        <f t="shared" ca="1" si="182"/>
        <v>8109</v>
      </c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</row>
    <row r="1933" spans="1:44" x14ac:dyDescent="0.2">
      <c r="A1933" s="14">
        <f>Daten!A1933</f>
        <v>70731</v>
      </c>
      <c r="B1933" s="7" t="str">
        <f>Daten!B1933</f>
        <v xml:space="preserve">Thurn                                             </v>
      </c>
      <c r="C1933" s="14">
        <f t="shared" si="177"/>
        <v>7</v>
      </c>
      <c r="D1933" s="8">
        <f>Daten!E1933</f>
        <v>638</v>
      </c>
      <c r="E1933" s="9">
        <f>Daten!D1933</f>
        <v>0</v>
      </c>
      <c r="F1933" s="8">
        <f t="shared" si="178"/>
        <v>1028.4179104477612</v>
      </c>
      <c r="H1933" s="25">
        <f t="shared" ca="1" si="179"/>
        <v>6435</v>
      </c>
      <c r="I1933" s="7">
        <f t="shared" ca="1" si="180"/>
        <v>71</v>
      </c>
      <c r="J1933" s="25">
        <f ca="1">IF(I1933=0,0,COUNTIF(I$19:$I1933,C1933*10+1))</f>
        <v>197</v>
      </c>
      <c r="K1933" s="20">
        <f t="shared" ca="1" si="181"/>
        <v>0</v>
      </c>
      <c r="L1933" s="23">
        <f t="shared" ca="1" si="182"/>
        <v>6435</v>
      </c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</row>
    <row r="1934" spans="1:44" x14ac:dyDescent="0.2">
      <c r="A1934" s="14">
        <f>Daten!A1934</f>
        <v>70732</v>
      </c>
      <c r="B1934" s="7" t="str">
        <f>Daten!B1934</f>
        <v xml:space="preserve">Tristach                                          </v>
      </c>
      <c r="C1934" s="14">
        <f t="shared" si="177"/>
        <v>7</v>
      </c>
      <c r="D1934" s="8">
        <f>Daten!E1934</f>
        <v>1514</v>
      </c>
      <c r="E1934" s="9">
        <f>Daten!D1934</f>
        <v>0</v>
      </c>
      <c r="F1934" s="8">
        <f t="shared" si="178"/>
        <v>2440.4776119402986</v>
      </c>
      <c r="H1934" s="25">
        <f t="shared" ca="1" si="179"/>
        <v>15270</v>
      </c>
      <c r="I1934" s="7">
        <f t="shared" ca="1" si="180"/>
        <v>71</v>
      </c>
      <c r="J1934" s="25">
        <f ca="1">IF(I1934=0,0,COUNTIF(I$19:$I1934,C1934*10+1))</f>
        <v>198</v>
      </c>
      <c r="K1934" s="20">
        <f t="shared" ca="1" si="181"/>
        <v>0</v>
      </c>
      <c r="L1934" s="23">
        <f t="shared" ca="1" si="182"/>
        <v>15270</v>
      </c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</row>
    <row r="1935" spans="1:44" x14ac:dyDescent="0.2">
      <c r="A1935" s="14">
        <f>Daten!A1935</f>
        <v>70733</v>
      </c>
      <c r="B1935" s="7" t="str">
        <f>Daten!B1935</f>
        <v xml:space="preserve">Untertilliach                                     </v>
      </c>
      <c r="C1935" s="14">
        <f t="shared" si="177"/>
        <v>7</v>
      </c>
      <c r="D1935" s="8">
        <f>Daten!E1935</f>
        <v>213</v>
      </c>
      <c r="E1935" s="9">
        <f>Daten!D1935</f>
        <v>0</v>
      </c>
      <c r="F1935" s="8">
        <f t="shared" si="178"/>
        <v>343.34328358208955</v>
      </c>
      <c r="H1935" s="25">
        <f t="shared" ca="1" si="179"/>
        <v>2148</v>
      </c>
      <c r="I1935" s="7">
        <f t="shared" ca="1" si="180"/>
        <v>71</v>
      </c>
      <c r="J1935" s="25">
        <f ca="1">IF(I1935=0,0,COUNTIF(I$19:$I1935,C1935*10+1))</f>
        <v>199</v>
      </c>
      <c r="K1935" s="20">
        <f t="shared" ca="1" si="181"/>
        <v>0</v>
      </c>
      <c r="L1935" s="23">
        <f t="shared" ca="1" si="182"/>
        <v>2148</v>
      </c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</row>
    <row r="1936" spans="1:44" x14ac:dyDescent="0.2">
      <c r="A1936" s="14">
        <f>Daten!A1936</f>
        <v>70734</v>
      </c>
      <c r="B1936" s="7" t="str">
        <f>Daten!B1936</f>
        <v xml:space="preserve">Virgen                                            </v>
      </c>
      <c r="C1936" s="14">
        <f t="shared" si="177"/>
        <v>7</v>
      </c>
      <c r="D1936" s="8">
        <f>Daten!E1936</f>
        <v>2202</v>
      </c>
      <c r="E1936" s="9">
        <f>Daten!D1936</f>
        <v>0</v>
      </c>
      <c r="F1936" s="8">
        <f t="shared" si="178"/>
        <v>3549.4925373134329</v>
      </c>
      <c r="H1936" s="25">
        <f t="shared" ca="1" si="179"/>
        <v>22209</v>
      </c>
      <c r="I1936" s="7">
        <f t="shared" ca="1" si="180"/>
        <v>71</v>
      </c>
      <c r="J1936" s="25">
        <f ca="1">IF(I1936=0,0,COUNTIF(I$19:$I1936,C1936*10+1))</f>
        <v>200</v>
      </c>
      <c r="K1936" s="20">
        <f t="shared" ca="1" si="181"/>
        <v>0</v>
      </c>
      <c r="L1936" s="23">
        <f t="shared" ca="1" si="182"/>
        <v>22209</v>
      </c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</row>
    <row r="1937" spans="1:44" x14ac:dyDescent="0.2">
      <c r="A1937" s="14">
        <f>Daten!A1937</f>
        <v>70735</v>
      </c>
      <c r="B1937" s="7" t="str">
        <f>Daten!B1937</f>
        <v xml:space="preserve">Heinfels                                          </v>
      </c>
      <c r="C1937" s="14">
        <f t="shared" si="177"/>
        <v>7</v>
      </c>
      <c r="D1937" s="8">
        <f>Daten!E1937</f>
        <v>999</v>
      </c>
      <c r="E1937" s="9">
        <f>Daten!D1937</f>
        <v>0</v>
      </c>
      <c r="F1937" s="8">
        <f t="shared" si="178"/>
        <v>1610.3283582089553</v>
      </c>
      <c r="H1937" s="25">
        <f t="shared" ca="1" si="179"/>
        <v>10076</v>
      </c>
      <c r="I1937" s="7">
        <f t="shared" ca="1" si="180"/>
        <v>71</v>
      </c>
      <c r="J1937" s="25">
        <f ca="1">IF(I1937=0,0,COUNTIF(I$19:$I1937,C1937*10+1))</f>
        <v>201</v>
      </c>
      <c r="K1937" s="20">
        <f t="shared" ca="1" si="181"/>
        <v>0</v>
      </c>
      <c r="L1937" s="23">
        <f t="shared" ca="1" si="182"/>
        <v>10076</v>
      </c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</row>
    <row r="1938" spans="1:44" x14ac:dyDescent="0.2">
      <c r="A1938" s="14">
        <f>Daten!A1938</f>
        <v>70801</v>
      </c>
      <c r="B1938" s="7" t="str">
        <f>Daten!B1938</f>
        <v xml:space="preserve">Bach                                              </v>
      </c>
      <c r="C1938" s="14">
        <f t="shared" si="177"/>
        <v>7</v>
      </c>
      <c r="D1938" s="8">
        <f>Daten!E1938</f>
        <v>642</v>
      </c>
      <c r="E1938" s="9">
        <f>Daten!D1938</f>
        <v>0</v>
      </c>
      <c r="F1938" s="8">
        <f t="shared" si="178"/>
        <v>1034.8656716417911</v>
      </c>
      <c r="H1938" s="25">
        <f t="shared" ca="1" si="179"/>
        <v>6475</v>
      </c>
      <c r="I1938" s="7">
        <f t="shared" ca="1" si="180"/>
        <v>71</v>
      </c>
      <c r="J1938" s="25">
        <f ca="1">IF(I1938=0,0,COUNTIF(I$19:$I1938,C1938*10+1))</f>
        <v>202</v>
      </c>
      <c r="K1938" s="20">
        <f t="shared" ca="1" si="181"/>
        <v>0</v>
      </c>
      <c r="L1938" s="23">
        <f t="shared" ca="1" si="182"/>
        <v>6475</v>
      </c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</row>
    <row r="1939" spans="1:44" x14ac:dyDescent="0.2">
      <c r="A1939" s="14">
        <f>Daten!A1939</f>
        <v>70802</v>
      </c>
      <c r="B1939" s="7" t="str">
        <f>Daten!B1939</f>
        <v xml:space="preserve">Berwang                                           </v>
      </c>
      <c r="C1939" s="14">
        <f t="shared" ref="C1939:C2002" si="183">INT(A1939/10000)</f>
        <v>7</v>
      </c>
      <c r="D1939" s="8">
        <f>Daten!E1939</f>
        <v>626</v>
      </c>
      <c r="E1939" s="9">
        <f>Daten!D1939</f>
        <v>0</v>
      </c>
      <c r="F1939" s="8">
        <f t="shared" ref="F1939:F2002" si="184">IF(AND(E1939=1,D1939&lt;=20000),D1939*2,IF(D1939&lt;=10000,D1939*(1+41/67),IF(D1939&lt;=20000,D1939*(1+2/3),IF(D1939&lt;=50000,D1939*(2),D1939*(2+1/3))))+IF(AND(D1939&gt;9000,D1939&lt;=10000),(D1939-9000)*(110/201),0)+IF(AND(D1939&gt;18000,D1939&lt;=20000),(D1939-18000)*(3+1/3),0)+IF(AND(D1939&gt;45000,D1939&lt;=50000),(D1939-45000)*(3+1/3),0))</f>
        <v>1009.0746268656717</v>
      </c>
      <c r="H1939" s="25">
        <f t="shared" ref="H1939:H2002" ca="1" si="185">ROUND(OFFSET($G$6,C1939,0)/OFFSET($F$6,C1939,0)*F1939,0)</f>
        <v>6314</v>
      </c>
      <c r="I1939" s="7">
        <f t="shared" ref="I1939:I2002" ca="1" si="186">IF(H1939&gt;0,C1939*10+1,0)</f>
        <v>71</v>
      </c>
      <c r="J1939" s="25">
        <f ca="1">IF(I1939=0,0,COUNTIF(I$19:$I1939,C1939*10+1))</f>
        <v>203</v>
      </c>
      <c r="K1939" s="20">
        <f t="shared" ref="K1939:K2002" ca="1" si="187">IF(J1939=1,OFFSET($G$6,C1939,0)-OFFSET($H$6,C1939,0),0)</f>
        <v>0</v>
      </c>
      <c r="L1939" s="23">
        <f t="shared" ref="L1939:L2002" ca="1" si="188">H1939+K1939</f>
        <v>6314</v>
      </c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</row>
    <row r="1940" spans="1:44" x14ac:dyDescent="0.2">
      <c r="A1940" s="14">
        <f>Daten!A1940</f>
        <v>70803</v>
      </c>
      <c r="B1940" s="7" t="str">
        <f>Daten!B1940</f>
        <v xml:space="preserve">Biberwier                                         </v>
      </c>
      <c r="C1940" s="14">
        <f t="shared" si="183"/>
        <v>7</v>
      </c>
      <c r="D1940" s="8">
        <f>Daten!E1940</f>
        <v>666</v>
      </c>
      <c r="E1940" s="9">
        <f>Daten!D1940</f>
        <v>0</v>
      </c>
      <c r="F1940" s="8">
        <f t="shared" si="184"/>
        <v>1073.5522388059701</v>
      </c>
      <c r="H1940" s="25">
        <f t="shared" ca="1" si="185"/>
        <v>6717</v>
      </c>
      <c r="I1940" s="7">
        <f t="shared" ca="1" si="186"/>
        <v>71</v>
      </c>
      <c r="J1940" s="25">
        <f ca="1">IF(I1940=0,0,COUNTIF(I$19:$I1940,C1940*10+1))</f>
        <v>204</v>
      </c>
      <c r="K1940" s="20">
        <f t="shared" ca="1" si="187"/>
        <v>0</v>
      </c>
      <c r="L1940" s="23">
        <f t="shared" ca="1" si="188"/>
        <v>6717</v>
      </c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</row>
    <row r="1941" spans="1:44" x14ac:dyDescent="0.2">
      <c r="A1941" s="14">
        <f>Daten!A1941</f>
        <v>70804</v>
      </c>
      <c r="B1941" s="7" t="str">
        <f>Daten!B1941</f>
        <v xml:space="preserve">Bichlbach                                         </v>
      </c>
      <c r="C1941" s="14">
        <f t="shared" si="183"/>
        <v>7</v>
      </c>
      <c r="D1941" s="8">
        <f>Daten!E1941</f>
        <v>760</v>
      </c>
      <c r="E1941" s="9">
        <f>Daten!D1941</f>
        <v>0</v>
      </c>
      <c r="F1941" s="8">
        <f t="shared" si="184"/>
        <v>1225.0746268656717</v>
      </c>
      <c r="H1941" s="25">
        <f t="shared" ca="1" si="185"/>
        <v>7665</v>
      </c>
      <c r="I1941" s="7">
        <f t="shared" ca="1" si="186"/>
        <v>71</v>
      </c>
      <c r="J1941" s="25">
        <f ca="1">IF(I1941=0,0,COUNTIF(I$19:$I1941,C1941*10+1))</f>
        <v>205</v>
      </c>
      <c r="K1941" s="20">
        <f t="shared" ca="1" si="187"/>
        <v>0</v>
      </c>
      <c r="L1941" s="23">
        <f t="shared" ca="1" si="188"/>
        <v>7665</v>
      </c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</row>
    <row r="1942" spans="1:44" x14ac:dyDescent="0.2">
      <c r="A1942" s="14">
        <f>Daten!A1942</f>
        <v>70805</v>
      </c>
      <c r="B1942" s="7" t="str">
        <f>Daten!B1942</f>
        <v xml:space="preserve">Breitenwang                                       </v>
      </c>
      <c r="C1942" s="14">
        <f t="shared" si="183"/>
        <v>7</v>
      </c>
      <c r="D1942" s="8">
        <f>Daten!E1942</f>
        <v>1454</v>
      </c>
      <c r="E1942" s="9">
        <f>Daten!D1942</f>
        <v>0</v>
      </c>
      <c r="F1942" s="8">
        <f t="shared" si="184"/>
        <v>2343.7611940298507</v>
      </c>
      <c r="H1942" s="25">
        <f t="shared" ca="1" si="185"/>
        <v>14665</v>
      </c>
      <c r="I1942" s="7">
        <f t="shared" ca="1" si="186"/>
        <v>71</v>
      </c>
      <c r="J1942" s="25">
        <f ca="1">IF(I1942=0,0,COUNTIF(I$19:$I1942,C1942*10+1))</f>
        <v>206</v>
      </c>
      <c r="K1942" s="20">
        <f t="shared" ca="1" si="187"/>
        <v>0</v>
      </c>
      <c r="L1942" s="23">
        <f t="shared" ca="1" si="188"/>
        <v>14665</v>
      </c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</row>
    <row r="1943" spans="1:44" x14ac:dyDescent="0.2">
      <c r="A1943" s="14">
        <f>Daten!A1943</f>
        <v>70806</v>
      </c>
      <c r="B1943" s="7" t="str">
        <f>Daten!B1943</f>
        <v xml:space="preserve">Ehenbichl                                         </v>
      </c>
      <c r="C1943" s="14">
        <f t="shared" si="183"/>
        <v>7</v>
      </c>
      <c r="D1943" s="8">
        <f>Daten!E1943</f>
        <v>827</v>
      </c>
      <c r="E1943" s="9">
        <f>Daten!D1943</f>
        <v>0</v>
      </c>
      <c r="F1943" s="8">
        <f t="shared" si="184"/>
        <v>1333.0746268656717</v>
      </c>
      <c r="H1943" s="25">
        <f t="shared" ca="1" si="185"/>
        <v>8341</v>
      </c>
      <c r="I1943" s="7">
        <f t="shared" ca="1" si="186"/>
        <v>71</v>
      </c>
      <c r="J1943" s="25">
        <f ca="1">IF(I1943=0,0,COUNTIF(I$19:$I1943,C1943*10+1))</f>
        <v>207</v>
      </c>
      <c r="K1943" s="20">
        <f t="shared" ca="1" si="187"/>
        <v>0</v>
      </c>
      <c r="L1943" s="23">
        <f t="shared" ca="1" si="188"/>
        <v>8341</v>
      </c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</row>
    <row r="1944" spans="1:44" x14ac:dyDescent="0.2">
      <c r="A1944" s="14">
        <f>Daten!A1944</f>
        <v>70807</v>
      </c>
      <c r="B1944" s="7" t="str">
        <f>Daten!B1944</f>
        <v xml:space="preserve">Ehrwald                                           </v>
      </c>
      <c r="C1944" s="14">
        <f t="shared" si="183"/>
        <v>7</v>
      </c>
      <c r="D1944" s="8">
        <f>Daten!E1944</f>
        <v>2604</v>
      </c>
      <c r="E1944" s="9">
        <f>Daten!D1944</f>
        <v>0</v>
      </c>
      <c r="F1944" s="8">
        <f t="shared" si="184"/>
        <v>4197.4925373134329</v>
      </c>
      <c r="H1944" s="25">
        <f t="shared" ca="1" si="185"/>
        <v>26263</v>
      </c>
      <c r="I1944" s="7">
        <f t="shared" ca="1" si="186"/>
        <v>71</v>
      </c>
      <c r="J1944" s="25">
        <f ca="1">IF(I1944=0,0,COUNTIF(I$19:$I1944,C1944*10+1))</f>
        <v>208</v>
      </c>
      <c r="K1944" s="20">
        <f t="shared" ca="1" si="187"/>
        <v>0</v>
      </c>
      <c r="L1944" s="23">
        <f t="shared" ca="1" si="188"/>
        <v>26263</v>
      </c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</row>
    <row r="1945" spans="1:44" x14ac:dyDescent="0.2">
      <c r="A1945" s="14">
        <f>Daten!A1945</f>
        <v>70808</v>
      </c>
      <c r="B1945" s="7" t="str">
        <f>Daten!B1945</f>
        <v xml:space="preserve">Elbigenalp                                        </v>
      </c>
      <c r="C1945" s="14">
        <f t="shared" si="183"/>
        <v>7</v>
      </c>
      <c r="D1945" s="8">
        <f>Daten!E1945</f>
        <v>901</v>
      </c>
      <c r="E1945" s="9">
        <f>Daten!D1945</f>
        <v>0</v>
      </c>
      <c r="F1945" s="8">
        <f t="shared" si="184"/>
        <v>1452.358208955224</v>
      </c>
      <c r="H1945" s="25">
        <f t="shared" ca="1" si="185"/>
        <v>9087</v>
      </c>
      <c r="I1945" s="7">
        <f t="shared" ca="1" si="186"/>
        <v>71</v>
      </c>
      <c r="J1945" s="25">
        <f ca="1">IF(I1945=0,0,COUNTIF(I$19:$I1945,C1945*10+1))</f>
        <v>209</v>
      </c>
      <c r="K1945" s="20">
        <f t="shared" ca="1" si="187"/>
        <v>0</v>
      </c>
      <c r="L1945" s="23">
        <f t="shared" ca="1" si="188"/>
        <v>9087</v>
      </c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</row>
    <row r="1946" spans="1:44" x14ac:dyDescent="0.2">
      <c r="A1946" s="14">
        <f>Daten!A1946</f>
        <v>70809</v>
      </c>
      <c r="B1946" s="7" t="str">
        <f>Daten!B1946</f>
        <v xml:space="preserve">Elmen                                             </v>
      </c>
      <c r="C1946" s="14">
        <f t="shared" si="183"/>
        <v>7</v>
      </c>
      <c r="D1946" s="8">
        <f>Daten!E1946</f>
        <v>399</v>
      </c>
      <c r="E1946" s="9">
        <f>Daten!D1946</f>
        <v>0</v>
      </c>
      <c r="F1946" s="8">
        <f t="shared" si="184"/>
        <v>643.16417910447763</v>
      </c>
      <c r="H1946" s="25">
        <f t="shared" ca="1" si="185"/>
        <v>4024</v>
      </c>
      <c r="I1946" s="7">
        <f t="shared" ca="1" si="186"/>
        <v>71</v>
      </c>
      <c r="J1946" s="25">
        <f ca="1">IF(I1946=0,0,COUNTIF(I$19:$I1946,C1946*10+1))</f>
        <v>210</v>
      </c>
      <c r="K1946" s="20">
        <f t="shared" ca="1" si="187"/>
        <v>0</v>
      </c>
      <c r="L1946" s="23">
        <f t="shared" ca="1" si="188"/>
        <v>4024</v>
      </c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</row>
    <row r="1947" spans="1:44" x14ac:dyDescent="0.2">
      <c r="A1947" s="14">
        <f>Daten!A1947</f>
        <v>70810</v>
      </c>
      <c r="B1947" s="7" t="str">
        <f>Daten!B1947</f>
        <v xml:space="preserve">Forchach                                          </v>
      </c>
      <c r="C1947" s="14">
        <f t="shared" si="183"/>
        <v>7</v>
      </c>
      <c r="D1947" s="8">
        <f>Daten!E1947</f>
        <v>249</v>
      </c>
      <c r="E1947" s="9">
        <f>Daten!D1947</f>
        <v>0</v>
      </c>
      <c r="F1947" s="8">
        <f t="shared" si="184"/>
        <v>401.37313432835822</v>
      </c>
      <c r="H1947" s="25">
        <f t="shared" ca="1" si="185"/>
        <v>2511</v>
      </c>
      <c r="I1947" s="7">
        <f t="shared" ca="1" si="186"/>
        <v>71</v>
      </c>
      <c r="J1947" s="25">
        <f ca="1">IF(I1947=0,0,COUNTIF(I$19:$I1947,C1947*10+1))</f>
        <v>211</v>
      </c>
      <c r="K1947" s="20">
        <f t="shared" ca="1" si="187"/>
        <v>0</v>
      </c>
      <c r="L1947" s="23">
        <f t="shared" ca="1" si="188"/>
        <v>2511</v>
      </c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</row>
    <row r="1948" spans="1:44" x14ac:dyDescent="0.2">
      <c r="A1948" s="14">
        <f>Daten!A1948</f>
        <v>70811</v>
      </c>
      <c r="B1948" s="7" t="str">
        <f>Daten!B1948</f>
        <v xml:space="preserve">Grän                                             </v>
      </c>
      <c r="C1948" s="14">
        <f t="shared" si="183"/>
        <v>7</v>
      </c>
      <c r="D1948" s="8">
        <f>Daten!E1948</f>
        <v>615</v>
      </c>
      <c r="E1948" s="9">
        <f>Daten!D1948</f>
        <v>0</v>
      </c>
      <c r="F1948" s="8">
        <f t="shared" si="184"/>
        <v>991.3432835820895</v>
      </c>
      <c r="H1948" s="25">
        <f t="shared" ca="1" si="185"/>
        <v>6203</v>
      </c>
      <c r="I1948" s="7">
        <f t="shared" ca="1" si="186"/>
        <v>71</v>
      </c>
      <c r="J1948" s="25">
        <f ca="1">IF(I1948=0,0,COUNTIF(I$19:$I1948,C1948*10+1))</f>
        <v>212</v>
      </c>
      <c r="K1948" s="20">
        <f t="shared" ca="1" si="187"/>
        <v>0</v>
      </c>
      <c r="L1948" s="23">
        <f t="shared" ca="1" si="188"/>
        <v>6203</v>
      </c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</row>
    <row r="1949" spans="1:44" x14ac:dyDescent="0.2">
      <c r="A1949" s="14">
        <f>Daten!A1949</f>
        <v>70812</v>
      </c>
      <c r="B1949" s="7" t="str">
        <f>Daten!B1949</f>
        <v xml:space="preserve">Gramais                                           </v>
      </c>
      <c r="C1949" s="14">
        <f t="shared" si="183"/>
        <v>7</v>
      </c>
      <c r="D1949" s="8">
        <f>Daten!E1949</f>
        <v>43</v>
      </c>
      <c r="E1949" s="9">
        <f>Daten!D1949</f>
        <v>0</v>
      </c>
      <c r="F1949" s="8">
        <f t="shared" si="184"/>
        <v>69.31343283582089</v>
      </c>
      <c r="H1949" s="25">
        <f t="shared" ca="1" si="185"/>
        <v>434</v>
      </c>
      <c r="I1949" s="7">
        <f t="shared" ca="1" si="186"/>
        <v>71</v>
      </c>
      <c r="J1949" s="25">
        <f ca="1">IF(I1949=0,0,COUNTIF(I$19:$I1949,C1949*10+1))</f>
        <v>213</v>
      </c>
      <c r="K1949" s="20">
        <f t="shared" ca="1" si="187"/>
        <v>0</v>
      </c>
      <c r="L1949" s="23">
        <f t="shared" ca="1" si="188"/>
        <v>434</v>
      </c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</row>
    <row r="1950" spans="1:44" x14ac:dyDescent="0.2">
      <c r="A1950" s="14">
        <f>Daten!A1950</f>
        <v>70813</v>
      </c>
      <c r="B1950" s="7" t="str">
        <f>Daten!B1950</f>
        <v xml:space="preserve">Häselgehr                                        </v>
      </c>
      <c r="C1950" s="14">
        <f t="shared" si="183"/>
        <v>7</v>
      </c>
      <c r="D1950" s="8">
        <f>Daten!E1950</f>
        <v>680</v>
      </c>
      <c r="E1950" s="9">
        <f>Daten!D1950</f>
        <v>0</v>
      </c>
      <c r="F1950" s="8">
        <f t="shared" si="184"/>
        <v>1096.1194029850747</v>
      </c>
      <c r="H1950" s="25">
        <f t="shared" ca="1" si="185"/>
        <v>6858</v>
      </c>
      <c r="I1950" s="7">
        <f t="shared" ca="1" si="186"/>
        <v>71</v>
      </c>
      <c r="J1950" s="25">
        <f ca="1">IF(I1950=0,0,COUNTIF(I$19:$I1950,C1950*10+1))</f>
        <v>214</v>
      </c>
      <c r="K1950" s="20">
        <f t="shared" ca="1" si="187"/>
        <v>0</v>
      </c>
      <c r="L1950" s="23">
        <f t="shared" ca="1" si="188"/>
        <v>6858</v>
      </c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</row>
    <row r="1951" spans="1:44" x14ac:dyDescent="0.2">
      <c r="A1951" s="14">
        <f>Daten!A1951</f>
        <v>70814</v>
      </c>
      <c r="B1951" s="7" t="str">
        <f>Daten!B1951</f>
        <v xml:space="preserve">Heiterwang                                        </v>
      </c>
      <c r="C1951" s="14">
        <f t="shared" si="183"/>
        <v>7</v>
      </c>
      <c r="D1951" s="8">
        <f>Daten!E1951</f>
        <v>546</v>
      </c>
      <c r="E1951" s="9">
        <f>Daten!D1951</f>
        <v>0</v>
      </c>
      <c r="F1951" s="8">
        <f t="shared" si="184"/>
        <v>880.11940298507466</v>
      </c>
      <c r="H1951" s="25">
        <f t="shared" ca="1" si="185"/>
        <v>5507</v>
      </c>
      <c r="I1951" s="7">
        <f t="shared" ca="1" si="186"/>
        <v>71</v>
      </c>
      <c r="J1951" s="25">
        <f ca="1">IF(I1951=0,0,COUNTIF(I$19:$I1951,C1951*10+1))</f>
        <v>215</v>
      </c>
      <c r="K1951" s="20">
        <f t="shared" ca="1" si="187"/>
        <v>0</v>
      </c>
      <c r="L1951" s="23">
        <f t="shared" ca="1" si="188"/>
        <v>5507</v>
      </c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</row>
    <row r="1952" spans="1:44" x14ac:dyDescent="0.2">
      <c r="A1952" s="14">
        <f>Daten!A1952</f>
        <v>70815</v>
      </c>
      <c r="B1952" s="7" t="str">
        <f>Daten!B1952</f>
        <v xml:space="preserve">Hinterhornbach                                    </v>
      </c>
      <c r="C1952" s="14">
        <f t="shared" si="183"/>
        <v>7</v>
      </c>
      <c r="D1952" s="8">
        <f>Daten!E1952</f>
        <v>91</v>
      </c>
      <c r="E1952" s="9">
        <f>Daten!D1952</f>
        <v>0</v>
      </c>
      <c r="F1952" s="8">
        <f t="shared" si="184"/>
        <v>146.68656716417911</v>
      </c>
      <c r="H1952" s="25">
        <f t="shared" ca="1" si="185"/>
        <v>918</v>
      </c>
      <c r="I1952" s="7">
        <f t="shared" ca="1" si="186"/>
        <v>71</v>
      </c>
      <c r="J1952" s="25">
        <f ca="1">IF(I1952=0,0,COUNTIF(I$19:$I1952,C1952*10+1))</f>
        <v>216</v>
      </c>
      <c r="K1952" s="20">
        <f t="shared" ca="1" si="187"/>
        <v>0</v>
      </c>
      <c r="L1952" s="23">
        <f t="shared" ca="1" si="188"/>
        <v>918</v>
      </c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</row>
    <row r="1953" spans="1:44" x14ac:dyDescent="0.2">
      <c r="A1953" s="14">
        <f>Daten!A1953</f>
        <v>70816</v>
      </c>
      <c r="B1953" s="7" t="str">
        <f>Daten!B1953</f>
        <v xml:space="preserve">Höfen                                            </v>
      </c>
      <c r="C1953" s="14">
        <f t="shared" si="183"/>
        <v>7</v>
      </c>
      <c r="D1953" s="8">
        <f>Daten!E1953</f>
        <v>1278</v>
      </c>
      <c r="E1953" s="9">
        <f>Daten!D1953</f>
        <v>0</v>
      </c>
      <c r="F1953" s="8">
        <f t="shared" si="184"/>
        <v>2060.0597014925374</v>
      </c>
      <c r="H1953" s="25">
        <f t="shared" ca="1" si="185"/>
        <v>12890</v>
      </c>
      <c r="I1953" s="7">
        <f t="shared" ca="1" si="186"/>
        <v>71</v>
      </c>
      <c r="J1953" s="25">
        <f ca="1">IF(I1953=0,0,COUNTIF(I$19:$I1953,C1953*10+1))</f>
        <v>217</v>
      </c>
      <c r="K1953" s="20">
        <f t="shared" ca="1" si="187"/>
        <v>0</v>
      </c>
      <c r="L1953" s="23">
        <f t="shared" ca="1" si="188"/>
        <v>12890</v>
      </c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</row>
    <row r="1954" spans="1:44" x14ac:dyDescent="0.2">
      <c r="A1954" s="14">
        <f>Daten!A1954</f>
        <v>70817</v>
      </c>
      <c r="B1954" s="7" t="str">
        <f>Daten!B1954</f>
        <v xml:space="preserve">Holzgau                                           </v>
      </c>
      <c r="C1954" s="14">
        <f t="shared" si="183"/>
        <v>7</v>
      </c>
      <c r="D1954" s="8">
        <f>Daten!E1954</f>
        <v>390</v>
      </c>
      <c r="E1954" s="9">
        <f>Daten!D1954</f>
        <v>0</v>
      </c>
      <c r="F1954" s="8">
        <f t="shared" si="184"/>
        <v>628.65671641791039</v>
      </c>
      <c r="H1954" s="25">
        <f t="shared" ca="1" si="185"/>
        <v>3933</v>
      </c>
      <c r="I1954" s="7">
        <f t="shared" ca="1" si="186"/>
        <v>71</v>
      </c>
      <c r="J1954" s="25">
        <f ca="1">IF(I1954=0,0,COUNTIF(I$19:$I1954,C1954*10+1))</f>
        <v>218</v>
      </c>
      <c r="K1954" s="20">
        <f t="shared" ca="1" si="187"/>
        <v>0</v>
      </c>
      <c r="L1954" s="23">
        <f t="shared" ca="1" si="188"/>
        <v>3933</v>
      </c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</row>
    <row r="1955" spans="1:44" x14ac:dyDescent="0.2">
      <c r="A1955" s="14">
        <f>Daten!A1955</f>
        <v>70818</v>
      </c>
      <c r="B1955" s="7" t="str">
        <f>Daten!B1955</f>
        <v xml:space="preserve">Jungholz                                          </v>
      </c>
      <c r="C1955" s="14">
        <f t="shared" si="183"/>
        <v>7</v>
      </c>
      <c r="D1955" s="8">
        <f>Daten!E1955</f>
        <v>305</v>
      </c>
      <c r="E1955" s="9">
        <f>Daten!D1955</f>
        <v>0</v>
      </c>
      <c r="F1955" s="8">
        <f t="shared" si="184"/>
        <v>491.64179104477614</v>
      </c>
      <c r="H1955" s="25">
        <f t="shared" ca="1" si="185"/>
        <v>3076</v>
      </c>
      <c r="I1955" s="7">
        <f t="shared" ca="1" si="186"/>
        <v>71</v>
      </c>
      <c r="J1955" s="25">
        <f ca="1">IF(I1955=0,0,COUNTIF(I$19:$I1955,C1955*10+1))</f>
        <v>219</v>
      </c>
      <c r="K1955" s="20">
        <f t="shared" ca="1" si="187"/>
        <v>0</v>
      </c>
      <c r="L1955" s="23">
        <f t="shared" ca="1" si="188"/>
        <v>3076</v>
      </c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</row>
    <row r="1956" spans="1:44" x14ac:dyDescent="0.2">
      <c r="A1956" s="14">
        <f>Daten!A1956</f>
        <v>70819</v>
      </c>
      <c r="B1956" s="7" t="str">
        <f>Daten!B1956</f>
        <v xml:space="preserve">Kaisers                                           </v>
      </c>
      <c r="C1956" s="14">
        <f t="shared" si="183"/>
        <v>7</v>
      </c>
      <c r="D1956" s="8">
        <f>Daten!E1956</f>
        <v>72</v>
      </c>
      <c r="E1956" s="9">
        <f>Daten!D1956</f>
        <v>0</v>
      </c>
      <c r="F1956" s="8">
        <f t="shared" si="184"/>
        <v>116.05970149253731</v>
      </c>
      <c r="H1956" s="25">
        <f t="shared" ca="1" si="185"/>
        <v>726</v>
      </c>
      <c r="I1956" s="7">
        <f t="shared" ca="1" si="186"/>
        <v>71</v>
      </c>
      <c r="J1956" s="25">
        <f ca="1">IF(I1956=0,0,COUNTIF(I$19:$I1956,C1956*10+1))</f>
        <v>220</v>
      </c>
      <c r="K1956" s="20">
        <f t="shared" ca="1" si="187"/>
        <v>0</v>
      </c>
      <c r="L1956" s="23">
        <f t="shared" ca="1" si="188"/>
        <v>726</v>
      </c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</row>
    <row r="1957" spans="1:44" x14ac:dyDescent="0.2">
      <c r="A1957" s="14">
        <f>Daten!A1957</f>
        <v>70820</v>
      </c>
      <c r="B1957" s="7" t="str">
        <f>Daten!B1957</f>
        <v xml:space="preserve">Lechaschau                                        </v>
      </c>
      <c r="C1957" s="14">
        <f t="shared" si="183"/>
        <v>7</v>
      </c>
      <c r="D1957" s="8">
        <f>Daten!E1957</f>
        <v>2097</v>
      </c>
      <c r="E1957" s="9">
        <f>Daten!D1957</f>
        <v>0</v>
      </c>
      <c r="F1957" s="8">
        <f t="shared" si="184"/>
        <v>3380.2388059701493</v>
      </c>
      <c r="H1957" s="25">
        <f t="shared" ca="1" si="185"/>
        <v>21150</v>
      </c>
      <c r="I1957" s="7">
        <f t="shared" ca="1" si="186"/>
        <v>71</v>
      </c>
      <c r="J1957" s="25">
        <f ca="1">IF(I1957=0,0,COUNTIF(I$19:$I1957,C1957*10+1))</f>
        <v>221</v>
      </c>
      <c r="K1957" s="20">
        <f t="shared" ca="1" si="187"/>
        <v>0</v>
      </c>
      <c r="L1957" s="23">
        <f t="shared" ca="1" si="188"/>
        <v>21150</v>
      </c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</row>
    <row r="1958" spans="1:44" x14ac:dyDescent="0.2">
      <c r="A1958" s="14">
        <f>Daten!A1958</f>
        <v>70821</v>
      </c>
      <c r="B1958" s="7" t="str">
        <f>Daten!B1958</f>
        <v xml:space="preserve">Lermoos                                           </v>
      </c>
      <c r="C1958" s="14">
        <f t="shared" si="183"/>
        <v>7</v>
      </c>
      <c r="D1958" s="8">
        <f>Daten!E1958</f>
        <v>1167</v>
      </c>
      <c r="E1958" s="9">
        <f>Daten!D1958</f>
        <v>0</v>
      </c>
      <c r="F1958" s="8">
        <f t="shared" si="184"/>
        <v>1881.1343283582089</v>
      </c>
      <c r="H1958" s="25">
        <f t="shared" ca="1" si="185"/>
        <v>11770</v>
      </c>
      <c r="I1958" s="7">
        <f t="shared" ca="1" si="186"/>
        <v>71</v>
      </c>
      <c r="J1958" s="25">
        <f ca="1">IF(I1958=0,0,COUNTIF(I$19:$I1958,C1958*10+1))</f>
        <v>222</v>
      </c>
      <c r="K1958" s="20">
        <f t="shared" ca="1" si="187"/>
        <v>0</v>
      </c>
      <c r="L1958" s="23">
        <f t="shared" ca="1" si="188"/>
        <v>11770</v>
      </c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</row>
    <row r="1959" spans="1:44" x14ac:dyDescent="0.2">
      <c r="A1959" s="14">
        <f>Daten!A1959</f>
        <v>70822</v>
      </c>
      <c r="B1959" s="7" t="str">
        <f>Daten!B1959</f>
        <v xml:space="preserve">Musau                                             </v>
      </c>
      <c r="C1959" s="14">
        <f t="shared" si="183"/>
        <v>7</v>
      </c>
      <c r="D1959" s="8">
        <f>Daten!E1959</f>
        <v>388</v>
      </c>
      <c r="E1959" s="9">
        <f>Daten!D1959</f>
        <v>0</v>
      </c>
      <c r="F1959" s="8">
        <f t="shared" si="184"/>
        <v>625.43283582089555</v>
      </c>
      <c r="H1959" s="25">
        <f t="shared" ca="1" si="185"/>
        <v>3913</v>
      </c>
      <c r="I1959" s="7">
        <f t="shared" ca="1" si="186"/>
        <v>71</v>
      </c>
      <c r="J1959" s="25">
        <f ca="1">IF(I1959=0,0,COUNTIF(I$19:$I1959,C1959*10+1))</f>
        <v>223</v>
      </c>
      <c r="K1959" s="20">
        <f t="shared" ca="1" si="187"/>
        <v>0</v>
      </c>
      <c r="L1959" s="23">
        <f t="shared" ca="1" si="188"/>
        <v>3913</v>
      </c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</row>
    <row r="1960" spans="1:44" x14ac:dyDescent="0.2">
      <c r="A1960" s="14">
        <f>Daten!A1960</f>
        <v>70823</v>
      </c>
      <c r="B1960" s="7" t="str">
        <f>Daten!B1960</f>
        <v xml:space="preserve">Namlos                                            </v>
      </c>
      <c r="C1960" s="14">
        <f t="shared" si="183"/>
        <v>7</v>
      </c>
      <c r="D1960" s="8">
        <f>Daten!E1960</f>
        <v>58</v>
      </c>
      <c r="E1960" s="9">
        <f>Daten!D1960</f>
        <v>0</v>
      </c>
      <c r="F1960" s="8">
        <f t="shared" si="184"/>
        <v>93.492537313432834</v>
      </c>
      <c r="H1960" s="25">
        <f t="shared" ca="1" si="185"/>
        <v>585</v>
      </c>
      <c r="I1960" s="7">
        <f t="shared" ca="1" si="186"/>
        <v>71</v>
      </c>
      <c r="J1960" s="25">
        <f ca="1">IF(I1960=0,0,COUNTIF(I$19:$I1960,C1960*10+1))</f>
        <v>224</v>
      </c>
      <c r="K1960" s="20">
        <f t="shared" ca="1" si="187"/>
        <v>0</v>
      </c>
      <c r="L1960" s="23">
        <f t="shared" ca="1" si="188"/>
        <v>585</v>
      </c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</row>
    <row r="1961" spans="1:44" x14ac:dyDescent="0.2">
      <c r="A1961" s="14">
        <f>Daten!A1961</f>
        <v>70824</v>
      </c>
      <c r="B1961" s="7" t="str">
        <f>Daten!B1961</f>
        <v xml:space="preserve">Nesselwängle                                     </v>
      </c>
      <c r="C1961" s="14">
        <f t="shared" si="183"/>
        <v>7</v>
      </c>
      <c r="D1961" s="8">
        <f>Daten!E1961</f>
        <v>477</v>
      </c>
      <c r="E1961" s="9">
        <f>Daten!D1961</f>
        <v>0</v>
      </c>
      <c r="F1961" s="8">
        <f t="shared" si="184"/>
        <v>768.8955223880597</v>
      </c>
      <c r="H1961" s="25">
        <f t="shared" ca="1" si="185"/>
        <v>4811</v>
      </c>
      <c r="I1961" s="7">
        <f t="shared" ca="1" si="186"/>
        <v>71</v>
      </c>
      <c r="J1961" s="25">
        <f ca="1">IF(I1961=0,0,COUNTIF(I$19:$I1961,C1961*10+1))</f>
        <v>225</v>
      </c>
      <c r="K1961" s="20">
        <f t="shared" ca="1" si="187"/>
        <v>0</v>
      </c>
      <c r="L1961" s="23">
        <f t="shared" ca="1" si="188"/>
        <v>4811</v>
      </c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</row>
    <row r="1962" spans="1:44" x14ac:dyDescent="0.2">
      <c r="A1962" s="14">
        <f>Daten!A1962</f>
        <v>70825</v>
      </c>
      <c r="B1962" s="7" t="str">
        <f>Daten!B1962</f>
        <v xml:space="preserve">Pfafflar                                          </v>
      </c>
      <c r="C1962" s="14">
        <f t="shared" si="183"/>
        <v>7</v>
      </c>
      <c r="D1962" s="8">
        <f>Daten!E1962</f>
        <v>91</v>
      </c>
      <c r="E1962" s="9">
        <f>Daten!D1962</f>
        <v>0</v>
      </c>
      <c r="F1962" s="8">
        <f t="shared" si="184"/>
        <v>146.68656716417911</v>
      </c>
      <c r="H1962" s="25">
        <f t="shared" ca="1" si="185"/>
        <v>918</v>
      </c>
      <c r="I1962" s="7">
        <f t="shared" ca="1" si="186"/>
        <v>71</v>
      </c>
      <c r="J1962" s="25">
        <f ca="1">IF(I1962=0,0,COUNTIF(I$19:$I1962,C1962*10+1))</f>
        <v>226</v>
      </c>
      <c r="K1962" s="20">
        <f t="shared" ca="1" si="187"/>
        <v>0</v>
      </c>
      <c r="L1962" s="23">
        <f t="shared" ca="1" si="188"/>
        <v>918</v>
      </c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</row>
    <row r="1963" spans="1:44" x14ac:dyDescent="0.2">
      <c r="A1963" s="14">
        <f>Daten!A1963</f>
        <v>70826</v>
      </c>
      <c r="B1963" s="7" t="str">
        <f>Daten!B1963</f>
        <v xml:space="preserve">Pflach                                            </v>
      </c>
      <c r="C1963" s="14">
        <f t="shared" si="183"/>
        <v>7</v>
      </c>
      <c r="D1963" s="8">
        <f>Daten!E1963</f>
        <v>1613</v>
      </c>
      <c r="E1963" s="9">
        <f>Daten!D1963</f>
        <v>0</v>
      </c>
      <c r="F1963" s="8">
        <f t="shared" si="184"/>
        <v>2600.0597014925374</v>
      </c>
      <c r="H1963" s="25">
        <f t="shared" ca="1" si="185"/>
        <v>16268</v>
      </c>
      <c r="I1963" s="7">
        <f t="shared" ca="1" si="186"/>
        <v>71</v>
      </c>
      <c r="J1963" s="25">
        <f ca="1">IF(I1963=0,0,COUNTIF(I$19:$I1963,C1963*10+1))</f>
        <v>227</v>
      </c>
      <c r="K1963" s="20">
        <f t="shared" ca="1" si="187"/>
        <v>0</v>
      </c>
      <c r="L1963" s="23">
        <f t="shared" ca="1" si="188"/>
        <v>16268</v>
      </c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</row>
    <row r="1964" spans="1:44" x14ac:dyDescent="0.2">
      <c r="A1964" s="14">
        <f>Daten!A1964</f>
        <v>70827</v>
      </c>
      <c r="B1964" s="7" t="str">
        <f>Daten!B1964</f>
        <v xml:space="preserve">Pinswang                                          </v>
      </c>
      <c r="C1964" s="14">
        <f t="shared" si="183"/>
        <v>7</v>
      </c>
      <c r="D1964" s="8">
        <f>Daten!E1964</f>
        <v>423</v>
      </c>
      <c r="E1964" s="9">
        <f>Daten!D1964</f>
        <v>0</v>
      </c>
      <c r="F1964" s="8">
        <f t="shared" si="184"/>
        <v>681.85074626865674</v>
      </c>
      <c r="H1964" s="25">
        <f t="shared" ca="1" si="185"/>
        <v>4266</v>
      </c>
      <c r="I1964" s="7">
        <f t="shared" ca="1" si="186"/>
        <v>71</v>
      </c>
      <c r="J1964" s="25">
        <f ca="1">IF(I1964=0,0,COUNTIF(I$19:$I1964,C1964*10+1))</f>
        <v>228</v>
      </c>
      <c r="K1964" s="20">
        <f t="shared" ca="1" si="187"/>
        <v>0</v>
      </c>
      <c r="L1964" s="23">
        <f t="shared" ca="1" si="188"/>
        <v>4266</v>
      </c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</row>
    <row r="1965" spans="1:44" x14ac:dyDescent="0.2">
      <c r="A1965" s="14">
        <f>Daten!A1965</f>
        <v>70828</v>
      </c>
      <c r="B1965" s="7" t="str">
        <f>Daten!B1965</f>
        <v xml:space="preserve">Reutte                                            </v>
      </c>
      <c r="C1965" s="14">
        <f t="shared" si="183"/>
        <v>7</v>
      </c>
      <c r="D1965" s="8">
        <f>Daten!E1965</f>
        <v>7284</v>
      </c>
      <c r="E1965" s="9">
        <f>Daten!D1965</f>
        <v>0</v>
      </c>
      <c r="F1965" s="8">
        <f t="shared" si="184"/>
        <v>11741.373134328358</v>
      </c>
      <c r="H1965" s="25">
        <f t="shared" ca="1" si="185"/>
        <v>73465</v>
      </c>
      <c r="I1965" s="7">
        <f t="shared" ca="1" si="186"/>
        <v>71</v>
      </c>
      <c r="J1965" s="25">
        <f ca="1">IF(I1965=0,0,COUNTIF(I$19:$I1965,C1965*10+1))</f>
        <v>229</v>
      </c>
      <c r="K1965" s="20">
        <f t="shared" ca="1" si="187"/>
        <v>0</v>
      </c>
      <c r="L1965" s="23">
        <f t="shared" ca="1" si="188"/>
        <v>73465</v>
      </c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</row>
    <row r="1966" spans="1:44" x14ac:dyDescent="0.2">
      <c r="A1966" s="14">
        <f>Daten!A1966</f>
        <v>70829</v>
      </c>
      <c r="B1966" s="7" t="str">
        <f>Daten!B1966</f>
        <v xml:space="preserve">Schattwald                                        </v>
      </c>
      <c r="C1966" s="14">
        <f t="shared" si="183"/>
        <v>7</v>
      </c>
      <c r="D1966" s="8">
        <f>Daten!E1966</f>
        <v>457</v>
      </c>
      <c r="E1966" s="9">
        <f>Daten!D1966</f>
        <v>0</v>
      </c>
      <c r="F1966" s="8">
        <f t="shared" si="184"/>
        <v>736.65671641791039</v>
      </c>
      <c r="H1966" s="25">
        <f t="shared" ca="1" si="185"/>
        <v>4609</v>
      </c>
      <c r="I1966" s="7">
        <f t="shared" ca="1" si="186"/>
        <v>71</v>
      </c>
      <c r="J1966" s="25">
        <f ca="1">IF(I1966=0,0,COUNTIF(I$19:$I1966,C1966*10+1))</f>
        <v>230</v>
      </c>
      <c r="K1966" s="20">
        <f t="shared" ca="1" si="187"/>
        <v>0</v>
      </c>
      <c r="L1966" s="23">
        <f t="shared" ca="1" si="188"/>
        <v>4609</v>
      </c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</row>
    <row r="1967" spans="1:44" x14ac:dyDescent="0.2">
      <c r="A1967" s="14">
        <f>Daten!A1967</f>
        <v>70830</v>
      </c>
      <c r="B1967" s="7" t="str">
        <f>Daten!B1967</f>
        <v xml:space="preserve">Stanzach                                          </v>
      </c>
      <c r="C1967" s="14">
        <f t="shared" si="183"/>
        <v>7</v>
      </c>
      <c r="D1967" s="8">
        <f>Daten!E1967</f>
        <v>517</v>
      </c>
      <c r="E1967" s="9">
        <f>Daten!D1967</f>
        <v>0</v>
      </c>
      <c r="F1967" s="8">
        <f t="shared" si="184"/>
        <v>833.37313432835822</v>
      </c>
      <c r="H1967" s="25">
        <f t="shared" ca="1" si="185"/>
        <v>5214</v>
      </c>
      <c r="I1967" s="7">
        <f t="shared" ca="1" si="186"/>
        <v>71</v>
      </c>
      <c r="J1967" s="25">
        <f ca="1">IF(I1967=0,0,COUNTIF(I$19:$I1967,C1967*10+1))</f>
        <v>231</v>
      </c>
      <c r="K1967" s="20">
        <f t="shared" ca="1" si="187"/>
        <v>0</v>
      </c>
      <c r="L1967" s="23">
        <f t="shared" ca="1" si="188"/>
        <v>5214</v>
      </c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</row>
    <row r="1968" spans="1:44" x14ac:dyDescent="0.2">
      <c r="A1968" s="14">
        <f>Daten!A1968</f>
        <v>70831</v>
      </c>
      <c r="B1968" s="7" t="str">
        <f>Daten!B1968</f>
        <v xml:space="preserve">Steeg                                             </v>
      </c>
      <c r="C1968" s="14">
        <f t="shared" si="183"/>
        <v>7</v>
      </c>
      <c r="D1968" s="8">
        <f>Daten!E1968</f>
        <v>655</v>
      </c>
      <c r="E1968" s="9">
        <f>Daten!D1968</f>
        <v>0</v>
      </c>
      <c r="F1968" s="8">
        <f t="shared" si="184"/>
        <v>1055.8208955223881</v>
      </c>
      <c r="H1968" s="25">
        <f t="shared" ca="1" si="185"/>
        <v>6606</v>
      </c>
      <c r="I1968" s="7">
        <f t="shared" ca="1" si="186"/>
        <v>71</v>
      </c>
      <c r="J1968" s="25">
        <f ca="1">IF(I1968=0,0,COUNTIF(I$19:$I1968,C1968*10+1))</f>
        <v>232</v>
      </c>
      <c r="K1968" s="20">
        <f t="shared" ca="1" si="187"/>
        <v>0</v>
      </c>
      <c r="L1968" s="23">
        <f t="shared" ca="1" si="188"/>
        <v>6606</v>
      </c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</row>
    <row r="1969" spans="1:44" x14ac:dyDescent="0.2">
      <c r="A1969" s="14">
        <f>Daten!A1969</f>
        <v>70832</v>
      </c>
      <c r="B1969" s="7" t="str">
        <f>Daten!B1969</f>
        <v xml:space="preserve">Tannheim                                          </v>
      </c>
      <c r="C1969" s="14">
        <f t="shared" si="183"/>
        <v>7</v>
      </c>
      <c r="D1969" s="8">
        <f>Daten!E1969</f>
        <v>1155</v>
      </c>
      <c r="E1969" s="9">
        <f>Daten!D1969</f>
        <v>0</v>
      </c>
      <c r="F1969" s="8">
        <f t="shared" si="184"/>
        <v>1861.7910447761194</v>
      </c>
      <c r="H1969" s="25">
        <f t="shared" ca="1" si="185"/>
        <v>11649</v>
      </c>
      <c r="I1969" s="7">
        <f t="shared" ca="1" si="186"/>
        <v>71</v>
      </c>
      <c r="J1969" s="25">
        <f ca="1">IF(I1969=0,0,COUNTIF(I$19:$I1969,C1969*10+1))</f>
        <v>233</v>
      </c>
      <c r="K1969" s="20">
        <f t="shared" ca="1" si="187"/>
        <v>0</v>
      </c>
      <c r="L1969" s="23">
        <f t="shared" ca="1" si="188"/>
        <v>11649</v>
      </c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</row>
    <row r="1970" spans="1:44" x14ac:dyDescent="0.2">
      <c r="A1970" s="14">
        <f>Daten!A1970</f>
        <v>70833</v>
      </c>
      <c r="B1970" s="7" t="str">
        <f>Daten!B1970</f>
        <v xml:space="preserve">Vils                                              </v>
      </c>
      <c r="C1970" s="14">
        <f t="shared" si="183"/>
        <v>7</v>
      </c>
      <c r="D1970" s="8">
        <f>Daten!E1970</f>
        <v>1513</v>
      </c>
      <c r="E1970" s="9">
        <f>Daten!D1970</f>
        <v>0</v>
      </c>
      <c r="F1970" s="8">
        <f t="shared" si="184"/>
        <v>2438.8656716417909</v>
      </c>
      <c r="H1970" s="25">
        <f t="shared" ca="1" si="185"/>
        <v>15260</v>
      </c>
      <c r="I1970" s="7">
        <f t="shared" ca="1" si="186"/>
        <v>71</v>
      </c>
      <c r="J1970" s="25">
        <f ca="1">IF(I1970=0,0,COUNTIF(I$19:$I1970,C1970*10+1))</f>
        <v>234</v>
      </c>
      <c r="K1970" s="20">
        <f t="shared" ca="1" si="187"/>
        <v>0</v>
      </c>
      <c r="L1970" s="23">
        <f t="shared" ca="1" si="188"/>
        <v>15260</v>
      </c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</row>
    <row r="1971" spans="1:44" x14ac:dyDescent="0.2">
      <c r="A1971" s="14">
        <f>Daten!A1971</f>
        <v>70834</v>
      </c>
      <c r="B1971" s="7" t="str">
        <f>Daten!B1971</f>
        <v xml:space="preserve">Vorderhornbach                                    </v>
      </c>
      <c r="C1971" s="14">
        <f t="shared" si="183"/>
        <v>7</v>
      </c>
      <c r="D1971" s="8">
        <f>Daten!E1971</f>
        <v>276</v>
      </c>
      <c r="E1971" s="9">
        <f>Daten!D1971</f>
        <v>0</v>
      </c>
      <c r="F1971" s="8">
        <f t="shared" si="184"/>
        <v>444.8955223880597</v>
      </c>
      <c r="H1971" s="25">
        <f t="shared" ca="1" si="185"/>
        <v>2784</v>
      </c>
      <c r="I1971" s="7">
        <f t="shared" ca="1" si="186"/>
        <v>71</v>
      </c>
      <c r="J1971" s="25">
        <f ca="1">IF(I1971=0,0,COUNTIF(I$19:$I1971,C1971*10+1))</f>
        <v>235</v>
      </c>
      <c r="K1971" s="20">
        <f t="shared" ca="1" si="187"/>
        <v>0</v>
      </c>
      <c r="L1971" s="23">
        <f t="shared" ca="1" si="188"/>
        <v>2784</v>
      </c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</row>
    <row r="1972" spans="1:44" x14ac:dyDescent="0.2">
      <c r="A1972" s="14">
        <f>Daten!A1972</f>
        <v>70835</v>
      </c>
      <c r="B1972" s="7" t="str">
        <f>Daten!B1972</f>
        <v xml:space="preserve">Wängle                                           </v>
      </c>
      <c r="C1972" s="14">
        <f t="shared" si="183"/>
        <v>7</v>
      </c>
      <c r="D1972" s="8">
        <f>Daten!E1972</f>
        <v>986</v>
      </c>
      <c r="E1972" s="9">
        <f>Daten!D1972</f>
        <v>0</v>
      </c>
      <c r="F1972" s="8">
        <f t="shared" si="184"/>
        <v>1589.3731343283582</v>
      </c>
      <c r="H1972" s="25">
        <f t="shared" ca="1" si="185"/>
        <v>9945</v>
      </c>
      <c r="I1972" s="7">
        <f t="shared" ca="1" si="186"/>
        <v>71</v>
      </c>
      <c r="J1972" s="25">
        <f ca="1">IF(I1972=0,0,COUNTIF(I$19:$I1972,C1972*10+1))</f>
        <v>236</v>
      </c>
      <c r="K1972" s="20">
        <f t="shared" ca="1" si="187"/>
        <v>0</v>
      </c>
      <c r="L1972" s="23">
        <f t="shared" ca="1" si="188"/>
        <v>9945</v>
      </c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</row>
    <row r="1973" spans="1:44" x14ac:dyDescent="0.2">
      <c r="A1973" s="14">
        <f>Daten!A1973</f>
        <v>70836</v>
      </c>
      <c r="B1973" s="7" t="str">
        <f>Daten!B1973</f>
        <v xml:space="preserve">Weißenbach am Lech                               </v>
      </c>
      <c r="C1973" s="14">
        <f t="shared" si="183"/>
        <v>7</v>
      </c>
      <c r="D1973" s="8">
        <f>Daten!E1973</f>
        <v>1265</v>
      </c>
      <c r="E1973" s="9">
        <f>Daten!D1973</f>
        <v>0</v>
      </c>
      <c r="F1973" s="8">
        <f t="shared" si="184"/>
        <v>2039.1044776119402</v>
      </c>
      <c r="H1973" s="25">
        <f t="shared" ca="1" si="185"/>
        <v>12758</v>
      </c>
      <c r="I1973" s="7">
        <f t="shared" ca="1" si="186"/>
        <v>71</v>
      </c>
      <c r="J1973" s="25">
        <f ca="1">IF(I1973=0,0,COUNTIF(I$19:$I1973,C1973*10+1))</f>
        <v>237</v>
      </c>
      <c r="K1973" s="20">
        <f t="shared" ca="1" si="187"/>
        <v>0</v>
      </c>
      <c r="L1973" s="23">
        <f t="shared" ca="1" si="188"/>
        <v>12758</v>
      </c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</row>
    <row r="1974" spans="1:44" x14ac:dyDescent="0.2">
      <c r="A1974" s="14">
        <f>Daten!A1974</f>
        <v>70837</v>
      </c>
      <c r="B1974" s="7" t="str">
        <f>Daten!B1974</f>
        <v xml:space="preserve">Zöblen                                           </v>
      </c>
      <c r="C1974" s="14">
        <f t="shared" si="183"/>
        <v>7</v>
      </c>
      <c r="D1974" s="8">
        <f>Daten!E1974</f>
        <v>246</v>
      </c>
      <c r="E1974" s="9">
        <f>Daten!D1974</f>
        <v>0</v>
      </c>
      <c r="F1974" s="8">
        <f t="shared" si="184"/>
        <v>396.53731343283584</v>
      </c>
      <c r="H1974" s="25">
        <f t="shared" ca="1" si="185"/>
        <v>2481</v>
      </c>
      <c r="I1974" s="7">
        <f t="shared" ca="1" si="186"/>
        <v>71</v>
      </c>
      <c r="J1974" s="25">
        <f ca="1">IF(I1974=0,0,COUNTIF(I$19:$I1974,C1974*10+1))</f>
        <v>238</v>
      </c>
      <c r="K1974" s="20">
        <f t="shared" ca="1" si="187"/>
        <v>0</v>
      </c>
      <c r="L1974" s="23">
        <f t="shared" ca="1" si="188"/>
        <v>2481</v>
      </c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</row>
    <row r="1975" spans="1:44" x14ac:dyDescent="0.2">
      <c r="A1975" s="14">
        <f>Daten!A1975</f>
        <v>70901</v>
      </c>
      <c r="B1975" s="7" t="str">
        <f>Daten!B1975</f>
        <v xml:space="preserve">Achenkirch                                        </v>
      </c>
      <c r="C1975" s="14">
        <f t="shared" si="183"/>
        <v>7</v>
      </c>
      <c r="D1975" s="8">
        <f>Daten!E1975</f>
        <v>2289</v>
      </c>
      <c r="E1975" s="9">
        <f>Daten!D1975</f>
        <v>0</v>
      </c>
      <c r="F1975" s="8">
        <f t="shared" si="184"/>
        <v>3689.7313432835822</v>
      </c>
      <c r="H1975" s="25">
        <f t="shared" ca="1" si="185"/>
        <v>23086</v>
      </c>
      <c r="I1975" s="7">
        <f t="shared" ca="1" si="186"/>
        <v>71</v>
      </c>
      <c r="J1975" s="25">
        <f ca="1">IF(I1975=0,0,COUNTIF(I$19:$I1975,C1975*10+1))</f>
        <v>239</v>
      </c>
      <c r="K1975" s="20">
        <f t="shared" ca="1" si="187"/>
        <v>0</v>
      </c>
      <c r="L1975" s="23">
        <f t="shared" ca="1" si="188"/>
        <v>23086</v>
      </c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</row>
    <row r="1976" spans="1:44" x14ac:dyDescent="0.2">
      <c r="A1976" s="14">
        <f>Daten!A1976</f>
        <v>70902</v>
      </c>
      <c r="B1976" s="7" t="str">
        <f>Daten!B1976</f>
        <v xml:space="preserve">Aschau im Zillertal                               </v>
      </c>
      <c r="C1976" s="14">
        <f t="shared" si="183"/>
        <v>7</v>
      </c>
      <c r="D1976" s="8">
        <f>Daten!E1976</f>
        <v>1859</v>
      </c>
      <c r="E1976" s="9">
        <f>Daten!D1976</f>
        <v>0</v>
      </c>
      <c r="F1976" s="8">
        <f t="shared" si="184"/>
        <v>2996.5970149253731</v>
      </c>
      <c r="H1976" s="25">
        <f t="shared" ca="1" si="185"/>
        <v>18749</v>
      </c>
      <c r="I1976" s="7">
        <f t="shared" ca="1" si="186"/>
        <v>71</v>
      </c>
      <c r="J1976" s="25">
        <f ca="1">IF(I1976=0,0,COUNTIF(I$19:$I1976,C1976*10+1))</f>
        <v>240</v>
      </c>
      <c r="K1976" s="20">
        <f t="shared" ca="1" si="187"/>
        <v>0</v>
      </c>
      <c r="L1976" s="23">
        <f t="shared" ca="1" si="188"/>
        <v>18749</v>
      </c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</row>
    <row r="1977" spans="1:44" x14ac:dyDescent="0.2">
      <c r="A1977" s="14">
        <f>Daten!A1977</f>
        <v>70903</v>
      </c>
      <c r="B1977" s="7" t="str">
        <f>Daten!B1977</f>
        <v xml:space="preserve">Brandberg                                         </v>
      </c>
      <c r="C1977" s="14">
        <f t="shared" si="183"/>
        <v>7</v>
      </c>
      <c r="D1977" s="8">
        <f>Daten!E1977</f>
        <v>382</v>
      </c>
      <c r="E1977" s="9">
        <f>Daten!D1977</f>
        <v>0</v>
      </c>
      <c r="F1977" s="8">
        <f t="shared" si="184"/>
        <v>615.7611940298508</v>
      </c>
      <c r="H1977" s="25">
        <f t="shared" ca="1" si="185"/>
        <v>3853</v>
      </c>
      <c r="I1977" s="7">
        <f t="shared" ca="1" si="186"/>
        <v>71</v>
      </c>
      <c r="J1977" s="25">
        <f ca="1">IF(I1977=0,0,COUNTIF(I$19:$I1977,C1977*10+1))</f>
        <v>241</v>
      </c>
      <c r="K1977" s="20">
        <f t="shared" ca="1" si="187"/>
        <v>0</v>
      </c>
      <c r="L1977" s="23">
        <f t="shared" ca="1" si="188"/>
        <v>3853</v>
      </c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</row>
    <row r="1978" spans="1:44" x14ac:dyDescent="0.2">
      <c r="A1978" s="14">
        <f>Daten!A1978</f>
        <v>70904</v>
      </c>
      <c r="B1978" s="7" t="str">
        <f>Daten!B1978</f>
        <v xml:space="preserve">Bruck am Ziller                                   </v>
      </c>
      <c r="C1978" s="14">
        <f t="shared" si="183"/>
        <v>7</v>
      </c>
      <c r="D1978" s="8">
        <f>Daten!E1978</f>
        <v>1126</v>
      </c>
      <c r="E1978" s="9">
        <f>Daten!D1978</f>
        <v>0</v>
      </c>
      <c r="F1978" s="8">
        <f t="shared" si="184"/>
        <v>1815.044776119403</v>
      </c>
      <c r="H1978" s="25">
        <f t="shared" ca="1" si="185"/>
        <v>11357</v>
      </c>
      <c r="I1978" s="7">
        <f t="shared" ca="1" si="186"/>
        <v>71</v>
      </c>
      <c r="J1978" s="25">
        <f ca="1">IF(I1978=0,0,COUNTIF(I$19:$I1978,C1978*10+1))</f>
        <v>242</v>
      </c>
      <c r="K1978" s="20">
        <f t="shared" ca="1" si="187"/>
        <v>0</v>
      </c>
      <c r="L1978" s="23">
        <f t="shared" ca="1" si="188"/>
        <v>11357</v>
      </c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</row>
    <row r="1979" spans="1:44" x14ac:dyDescent="0.2">
      <c r="A1979" s="14">
        <f>Daten!A1979</f>
        <v>70905</v>
      </c>
      <c r="B1979" s="7" t="str">
        <f>Daten!B1979</f>
        <v xml:space="preserve">Buch in Tirol                                     </v>
      </c>
      <c r="C1979" s="14">
        <f t="shared" si="183"/>
        <v>7</v>
      </c>
      <c r="D1979" s="8">
        <f>Daten!E1979</f>
        <v>2610</v>
      </c>
      <c r="E1979" s="9">
        <f>Daten!D1979</f>
        <v>0</v>
      </c>
      <c r="F1979" s="8">
        <f t="shared" si="184"/>
        <v>4207.1641791044776</v>
      </c>
      <c r="H1979" s="25">
        <f t="shared" ca="1" si="185"/>
        <v>26324</v>
      </c>
      <c r="I1979" s="7">
        <f t="shared" ca="1" si="186"/>
        <v>71</v>
      </c>
      <c r="J1979" s="25">
        <f ca="1">IF(I1979=0,0,COUNTIF(I$19:$I1979,C1979*10+1))</f>
        <v>243</v>
      </c>
      <c r="K1979" s="20">
        <f t="shared" ca="1" si="187"/>
        <v>0</v>
      </c>
      <c r="L1979" s="23">
        <f t="shared" ca="1" si="188"/>
        <v>26324</v>
      </c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</row>
    <row r="1980" spans="1:44" x14ac:dyDescent="0.2">
      <c r="A1980" s="14">
        <f>Daten!A1980</f>
        <v>70907</v>
      </c>
      <c r="B1980" s="7" t="str">
        <f>Daten!B1980</f>
        <v xml:space="preserve">Eben am Achensee                                  </v>
      </c>
      <c r="C1980" s="14">
        <f t="shared" si="183"/>
        <v>7</v>
      </c>
      <c r="D1980" s="8">
        <f>Daten!E1980</f>
        <v>3511</v>
      </c>
      <c r="E1980" s="9">
        <f>Daten!D1980</f>
        <v>0</v>
      </c>
      <c r="F1980" s="8">
        <f t="shared" si="184"/>
        <v>5659.5223880597014</v>
      </c>
      <c r="H1980" s="25">
        <f t="shared" ca="1" si="185"/>
        <v>35411</v>
      </c>
      <c r="I1980" s="7">
        <f t="shared" ca="1" si="186"/>
        <v>71</v>
      </c>
      <c r="J1980" s="25">
        <f ca="1">IF(I1980=0,0,COUNTIF(I$19:$I1980,C1980*10+1))</f>
        <v>244</v>
      </c>
      <c r="K1980" s="20">
        <f t="shared" ca="1" si="187"/>
        <v>0</v>
      </c>
      <c r="L1980" s="23">
        <f t="shared" ca="1" si="188"/>
        <v>35411</v>
      </c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</row>
    <row r="1981" spans="1:44" x14ac:dyDescent="0.2">
      <c r="A1981" s="14">
        <f>Daten!A1981</f>
        <v>70908</v>
      </c>
      <c r="B1981" s="7" t="str">
        <f>Daten!B1981</f>
        <v xml:space="preserve">Finkenberg                                        </v>
      </c>
      <c r="C1981" s="14">
        <f t="shared" si="183"/>
        <v>7</v>
      </c>
      <c r="D1981" s="8">
        <f>Daten!E1981</f>
        <v>1437</v>
      </c>
      <c r="E1981" s="9">
        <f>Daten!D1981</f>
        <v>0</v>
      </c>
      <c r="F1981" s="8">
        <f t="shared" si="184"/>
        <v>2316.3582089552237</v>
      </c>
      <c r="H1981" s="25">
        <f t="shared" ca="1" si="185"/>
        <v>14493</v>
      </c>
      <c r="I1981" s="7">
        <f t="shared" ca="1" si="186"/>
        <v>71</v>
      </c>
      <c r="J1981" s="25">
        <f ca="1">IF(I1981=0,0,COUNTIF(I$19:$I1981,C1981*10+1))</f>
        <v>245</v>
      </c>
      <c r="K1981" s="20">
        <f t="shared" ca="1" si="187"/>
        <v>0</v>
      </c>
      <c r="L1981" s="23">
        <f t="shared" ca="1" si="188"/>
        <v>14493</v>
      </c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</row>
    <row r="1982" spans="1:44" x14ac:dyDescent="0.2">
      <c r="A1982" s="14">
        <f>Daten!A1982</f>
        <v>70909</v>
      </c>
      <c r="B1982" s="7" t="str">
        <f>Daten!B1982</f>
        <v xml:space="preserve">Fügen                                            </v>
      </c>
      <c r="C1982" s="14">
        <f t="shared" si="183"/>
        <v>7</v>
      </c>
      <c r="D1982" s="8">
        <f>Daten!E1982</f>
        <v>4315</v>
      </c>
      <c r="E1982" s="9">
        <f>Daten!D1982</f>
        <v>0</v>
      </c>
      <c r="F1982" s="8">
        <f t="shared" si="184"/>
        <v>6955.5223880597014</v>
      </c>
      <c r="H1982" s="25">
        <f t="shared" ca="1" si="185"/>
        <v>43520</v>
      </c>
      <c r="I1982" s="7">
        <f t="shared" ca="1" si="186"/>
        <v>71</v>
      </c>
      <c r="J1982" s="25">
        <f ca="1">IF(I1982=0,0,COUNTIF(I$19:$I1982,C1982*10+1))</f>
        <v>246</v>
      </c>
      <c r="K1982" s="20">
        <f t="shared" ca="1" si="187"/>
        <v>0</v>
      </c>
      <c r="L1982" s="23">
        <f t="shared" ca="1" si="188"/>
        <v>43520</v>
      </c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</row>
    <row r="1983" spans="1:44" x14ac:dyDescent="0.2">
      <c r="A1983" s="14">
        <f>Daten!A1983</f>
        <v>70910</v>
      </c>
      <c r="B1983" s="7" t="str">
        <f>Daten!B1983</f>
        <v xml:space="preserve">Fügenberg                                        </v>
      </c>
      <c r="C1983" s="14">
        <f t="shared" si="183"/>
        <v>7</v>
      </c>
      <c r="D1983" s="8">
        <f>Daten!E1983</f>
        <v>1521</v>
      </c>
      <c r="E1983" s="9">
        <f>Daten!D1983</f>
        <v>0</v>
      </c>
      <c r="F1983" s="8">
        <f t="shared" si="184"/>
        <v>2451.7611940298507</v>
      </c>
      <c r="H1983" s="25">
        <f t="shared" ca="1" si="185"/>
        <v>15340</v>
      </c>
      <c r="I1983" s="7">
        <f t="shared" ca="1" si="186"/>
        <v>71</v>
      </c>
      <c r="J1983" s="25">
        <f ca="1">IF(I1983=0,0,COUNTIF(I$19:$I1983,C1983*10+1))</f>
        <v>247</v>
      </c>
      <c r="K1983" s="20">
        <f t="shared" ca="1" si="187"/>
        <v>0</v>
      </c>
      <c r="L1983" s="23">
        <f t="shared" ca="1" si="188"/>
        <v>15340</v>
      </c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</row>
    <row r="1984" spans="1:44" x14ac:dyDescent="0.2">
      <c r="A1984" s="14">
        <f>Daten!A1984</f>
        <v>70911</v>
      </c>
      <c r="B1984" s="7" t="str">
        <f>Daten!B1984</f>
        <v xml:space="preserve">Gallzein                                          </v>
      </c>
      <c r="C1984" s="14">
        <f t="shared" si="183"/>
        <v>7</v>
      </c>
      <c r="D1984" s="8">
        <f>Daten!E1984</f>
        <v>706</v>
      </c>
      <c r="E1984" s="9">
        <f>Daten!D1984</f>
        <v>0</v>
      </c>
      <c r="F1984" s="8">
        <f t="shared" si="184"/>
        <v>1138.0298507462687</v>
      </c>
      <c r="H1984" s="25">
        <f t="shared" ca="1" si="185"/>
        <v>7121</v>
      </c>
      <c r="I1984" s="7">
        <f t="shared" ca="1" si="186"/>
        <v>71</v>
      </c>
      <c r="J1984" s="25">
        <f ca="1">IF(I1984=0,0,COUNTIF(I$19:$I1984,C1984*10+1))</f>
        <v>248</v>
      </c>
      <c r="K1984" s="20">
        <f t="shared" ca="1" si="187"/>
        <v>0</v>
      </c>
      <c r="L1984" s="23">
        <f t="shared" ca="1" si="188"/>
        <v>7121</v>
      </c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</row>
    <row r="1985" spans="1:44" x14ac:dyDescent="0.2">
      <c r="A1985" s="14">
        <f>Daten!A1985</f>
        <v>70912</v>
      </c>
      <c r="B1985" s="7" t="str">
        <f>Daten!B1985</f>
        <v xml:space="preserve">Gerlos                                            </v>
      </c>
      <c r="C1985" s="14">
        <f t="shared" si="183"/>
        <v>7</v>
      </c>
      <c r="D1985" s="8">
        <f>Daten!E1985</f>
        <v>785</v>
      </c>
      <c r="E1985" s="9">
        <f>Daten!D1985</f>
        <v>0</v>
      </c>
      <c r="F1985" s="8">
        <f t="shared" si="184"/>
        <v>1265.3731343283582</v>
      </c>
      <c r="H1985" s="25">
        <f t="shared" ca="1" si="185"/>
        <v>7917</v>
      </c>
      <c r="I1985" s="7">
        <f t="shared" ca="1" si="186"/>
        <v>71</v>
      </c>
      <c r="J1985" s="25">
        <f ca="1">IF(I1985=0,0,COUNTIF(I$19:$I1985,C1985*10+1))</f>
        <v>249</v>
      </c>
      <c r="K1985" s="20">
        <f t="shared" ca="1" si="187"/>
        <v>0</v>
      </c>
      <c r="L1985" s="23">
        <f t="shared" ca="1" si="188"/>
        <v>7917</v>
      </c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</row>
    <row r="1986" spans="1:44" x14ac:dyDescent="0.2">
      <c r="A1986" s="14">
        <f>Daten!A1986</f>
        <v>70913</v>
      </c>
      <c r="B1986" s="7" t="str">
        <f>Daten!B1986</f>
        <v xml:space="preserve">Gerlosberg                                        </v>
      </c>
      <c r="C1986" s="14">
        <f t="shared" si="183"/>
        <v>7</v>
      </c>
      <c r="D1986" s="8">
        <f>Daten!E1986</f>
        <v>481</v>
      </c>
      <c r="E1986" s="9">
        <f>Daten!D1986</f>
        <v>0</v>
      </c>
      <c r="F1986" s="8">
        <f t="shared" si="184"/>
        <v>775.3432835820895</v>
      </c>
      <c r="H1986" s="25">
        <f t="shared" ca="1" si="185"/>
        <v>4851</v>
      </c>
      <c r="I1986" s="7">
        <f t="shared" ca="1" si="186"/>
        <v>71</v>
      </c>
      <c r="J1986" s="25">
        <f ca="1">IF(I1986=0,0,COUNTIF(I$19:$I1986,C1986*10+1))</f>
        <v>250</v>
      </c>
      <c r="K1986" s="20">
        <f t="shared" ca="1" si="187"/>
        <v>0</v>
      </c>
      <c r="L1986" s="23">
        <f t="shared" ca="1" si="188"/>
        <v>4851</v>
      </c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</row>
    <row r="1987" spans="1:44" x14ac:dyDescent="0.2">
      <c r="A1987" s="14">
        <f>Daten!A1987</f>
        <v>70914</v>
      </c>
      <c r="B1987" s="7" t="str">
        <f>Daten!B1987</f>
        <v xml:space="preserve">Hainzenberg                                       </v>
      </c>
      <c r="C1987" s="14">
        <f t="shared" si="183"/>
        <v>7</v>
      </c>
      <c r="D1987" s="8">
        <f>Daten!E1987</f>
        <v>738</v>
      </c>
      <c r="E1987" s="9">
        <f>Daten!D1987</f>
        <v>0</v>
      </c>
      <c r="F1987" s="8">
        <f t="shared" si="184"/>
        <v>1189.6119402985075</v>
      </c>
      <c r="H1987" s="25">
        <f t="shared" ca="1" si="185"/>
        <v>7443</v>
      </c>
      <c r="I1987" s="7">
        <f t="shared" ca="1" si="186"/>
        <v>71</v>
      </c>
      <c r="J1987" s="25">
        <f ca="1">IF(I1987=0,0,COUNTIF(I$19:$I1987,C1987*10+1))</f>
        <v>251</v>
      </c>
      <c r="K1987" s="20">
        <f t="shared" ca="1" si="187"/>
        <v>0</v>
      </c>
      <c r="L1987" s="23">
        <f t="shared" ca="1" si="188"/>
        <v>7443</v>
      </c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</row>
    <row r="1988" spans="1:44" x14ac:dyDescent="0.2">
      <c r="A1988" s="14">
        <f>Daten!A1988</f>
        <v>70915</v>
      </c>
      <c r="B1988" s="7" t="str">
        <f>Daten!B1988</f>
        <v xml:space="preserve">Hart im Zillertal                                 </v>
      </c>
      <c r="C1988" s="14">
        <f t="shared" si="183"/>
        <v>7</v>
      </c>
      <c r="D1988" s="8">
        <f>Daten!E1988</f>
        <v>1666</v>
      </c>
      <c r="E1988" s="9">
        <f>Daten!D1988</f>
        <v>0</v>
      </c>
      <c r="F1988" s="8">
        <f t="shared" si="184"/>
        <v>2685.4925373134329</v>
      </c>
      <c r="H1988" s="25">
        <f t="shared" ca="1" si="185"/>
        <v>16803</v>
      </c>
      <c r="I1988" s="7">
        <f t="shared" ca="1" si="186"/>
        <v>71</v>
      </c>
      <c r="J1988" s="25">
        <f ca="1">IF(I1988=0,0,COUNTIF(I$19:$I1988,C1988*10+1))</f>
        <v>252</v>
      </c>
      <c r="K1988" s="20">
        <f t="shared" ca="1" si="187"/>
        <v>0</v>
      </c>
      <c r="L1988" s="23">
        <f t="shared" ca="1" si="188"/>
        <v>16803</v>
      </c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</row>
    <row r="1989" spans="1:44" x14ac:dyDescent="0.2">
      <c r="A1989" s="14">
        <f>Daten!A1989</f>
        <v>70916</v>
      </c>
      <c r="B1989" s="7" t="str">
        <f>Daten!B1989</f>
        <v xml:space="preserve">Hippach                                           </v>
      </c>
      <c r="C1989" s="14">
        <f t="shared" si="183"/>
        <v>7</v>
      </c>
      <c r="D1989" s="8">
        <f>Daten!E1989</f>
        <v>1455</v>
      </c>
      <c r="E1989" s="9">
        <f>Daten!D1989</f>
        <v>0</v>
      </c>
      <c r="F1989" s="8">
        <f t="shared" si="184"/>
        <v>2345.373134328358</v>
      </c>
      <c r="H1989" s="25">
        <f t="shared" ca="1" si="185"/>
        <v>14675</v>
      </c>
      <c r="I1989" s="7">
        <f t="shared" ca="1" si="186"/>
        <v>71</v>
      </c>
      <c r="J1989" s="25">
        <f ca="1">IF(I1989=0,0,COUNTIF(I$19:$I1989,C1989*10+1))</f>
        <v>253</v>
      </c>
      <c r="K1989" s="20">
        <f t="shared" ca="1" si="187"/>
        <v>0</v>
      </c>
      <c r="L1989" s="23">
        <f t="shared" ca="1" si="188"/>
        <v>14675</v>
      </c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</row>
    <row r="1990" spans="1:44" x14ac:dyDescent="0.2">
      <c r="A1990" s="14">
        <f>Daten!A1990</f>
        <v>70917</v>
      </c>
      <c r="B1990" s="7" t="str">
        <f>Daten!B1990</f>
        <v xml:space="preserve">Jenbach                                           </v>
      </c>
      <c r="C1990" s="14">
        <f t="shared" si="183"/>
        <v>7</v>
      </c>
      <c r="D1990" s="8">
        <f>Daten!E1990</f>
        <v>7578</v>
      </c>
      <c r="E1990" s="9">
        <f>Daten!D1990</f>
        <v>0</v>
      </c>
      <c r="F1990" s="8">
        <f t="shared" si="184"/>
        <v>12215.283582089553</v>
      </c>
      <c r="H1990" s="25">
        <f t="shared" ca="1" si="185"/>
        <v>76430</v>
      </c>
      <c r="I1990" s="7">
        <f t="shared" ca="1" si="186"/>
        <v>71</v>
      </c>
      <c r="J1990" s="25">
        <f ca="1">IF(I1990=0,0,COUNTIF(I$19:$I1990,C1990*10+1))</f>
        <v>254</v>
      </c>
      <c r="K1990" s="20">
        <f t="shared" ca="1" si="187"/>
        <v>0</v>
      </c>
      <c r="L1990" s="23">
        <f t="shared" ca="1" si="188"/>
        <v>76430</v>
      </c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</row>
    <row r="1991" spans="1:44" x14ac:dyDescent="0.2">
      <c r="A1991" s="14">
        <f>Daten!A1991</f>
        <v>70918</v>
      </c>
      <c r="B1991" s="7" t="str">
        <f>Daten!B1991</f>
        <v xml:space="preserve">Kaltenbach                                        </v>
      </c>
      <c r="C1991" s="14">
        <f t="shared" si="183"/>
        <v>7</v>
      </c>
      <c r="D1991" s="8">
        <f>Daten!E1991</f>
        <v>1315</v>
      </c>
      <c r="E1991" s="9">
        <f>Daten!D1991</f>
        <v>0</v>
      </c>
      <c r="F1991" s="8">
        <f t="shared" si="184"/>
        <v>2119.7014925373132</v>
      </c>
      <c r="H1991" s="25">
        <f t="shared" ca="1" si="185"/>
        <v>13263</v>
      </c>
      <c r="I1991" s="7">
        <f t="shared" ca="1" si="186"/>
        <v>71</v>
      </c>
      <c r="J1991" s="25">
        <f ca="1">IF(I1991=0,0,COUNTIF(I$19:$I1991,C1991*10+1))</f>
        <v>255</v>
      </c>
      <c r="K1991" s="20">
        <f t="shared" ca="1" si="187"/>
        <v>0</v>
      </c>
      <c r="L1991" s="23">
        <f t="shared" ca="1" si="188"/>
        <v>13263</v>
      </c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</row>
    <row r="1992" spans="1:44" x14ac:dyDescent="0.2">
      <c r="A1992" s="14">
        <f>Daten!A1992</f>
        <v>70920</v>
      </c>
      <c r="B1992" s="7" t="str">
        <f>Daten!B1992</f>
        <v xml:space="preserve">Mayrhofen                                         </v>
      </c>
      <c r="C1992" s="14">
        <f t="shared" si="183"/>
        <v>7</v>
      </c>
      <c r="D1992" s="8">
        <f>Daten!E1992</f>
        <v>3939</v>
      </c>
      <c r="E1992" s="9">
        <f>Daten!D1992</f>
        <v>0</v>
      </c>
      <c r="F1992" s="8">
        <f t="shared" si="184"/>
        <v>6349.4328358208959</v>
      </c>
      <c r="H1992" s="25">
        <f t="shared" ca="1" si="185"/>
        <v>39728</v>
      </c>
      <c r="I1992" s="7">
        <f t="shared" ca="1" si="186"/>
        <v>71</v>
      </c>
      <c r="J1992" s="25">
        <f ca="1">IF(I1992=0,0,COUNTIF(I$19:$I1992,C1992*10+1))</f>
        <v>256</v>
      </c>
      <c r="K1992" s="20">
        <f t="shared" ca="1" si="187"/>
        <v>0</v>
      </c>
      <c r="L1992" s="23">
        <f t="shared" ca="1" si="188"/>
        <v>39728</v>
      </c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</row>
    <row r="1993" spans="1:44" x14ac:dyDescent="0.2">
      <c r="A1993" s="14">
        <f>Daten!A1993</f>
        <v>70921</v>
      </c>
      <c r="B1993" s="7" t="str">
        <f>Daten!B1993</f>
        <v xml:space="preserve">Pill                                              </v>
      </c>
      <c r="C1993" s="14">
        <f t="shared" si="183"/>
        <v>7</v>
      </c>
      <c r="D1993" s="8">
        <f>Daten!E1993</f>
        <v>1264</v>
      </c>
      <c r="E1993" s="9">
        <f>Daten!D1993</f>
        <v>0</v>
      </c>
      <c r="F1993" s="8">
        <f t="shared" si="184"/>
        <v>2037.4925373134329</v>
      </c>
      <c r="H1993" s="25">
        <f t="shared" ca="1" si="185"/>
        <v>12748</v>
      </c>
      <c r="I1993" s="7">
        <f t="shared" ca="1" si="186"/>
        <v>71</v>
      </c>
      <c r="J1993" s="25">
        <f ca="1">IF(I1993=0,0,COUNTIF(I$19:$I1993,C1993*10+1))</f>
        <v>257</v>
      </c>
      <c r="K1993" s="20">
        <f t="shared" ca="1" si="187"/>
        <v>0</v>
      </c>
      <c r="L1993" s="23">
        <f t="shared" ca="1" si="188"/>
        <v>12748</v>
      </c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</row>
    <row r="1994" spans="1:44" x14ac:dyDescent="0.2">
      <c r="A1994" s="14">
        <f>Daten!A1994</f>
        <v>70922</v>
      </c>
      <c r="B1994" s="7" t="str">
        <f>Daten!B1994</f>
        <v xml:space="preserve">Ramsau im Zillertal                               </v>
      </c>
      <c r="C1994" s="14">
        <f t="shared" si="183"/>
        <v>7</v>
      </c>
      <c r="D1994" s="8">
        <f>Daten!E1994</f>
        <v>1739</v>
      </c>
      <c r="E1994" s="9">
        <f>Daten!D1994</f>
        <v>0</v>
      </c>
      <c r="F1994" s="8">
        <f t="shared" si="184"/>
        <v>2803.1641791044776</v>
      </c>
      <c r="H1994" s="25">
        <f t="shared" ca="1" si="185"/>
        <v>17539</v>
      </c>
      <c r="I1994" s="7">
        <f t="shared" ca="1" si="186"/>
        <v>71</v>
      </c>
      <c r="J1994" s="25">
        <f ca="1">IF(I1994=0,0,COUNTIF(I$19:$I1994,C1994*10+1))</f>
        <v>258</v>
      </c>
      <c r="K1994" s="20">
        <f t="shared" ca="1" si="187"/>
        <v>0</v>
      </c>
      <c r="L1994" s="23">
        <f t="shared" ca="1" si="188"/>
        <v>17539</v>
      </c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</row>
    <row r="1995" spans="1:44" x14ac:dyDescent="0.2">
      <c r="A1995" s="14">
        <f>Daten!A1995</f>
        <v>70923</v>
      </c>
      <c r="B1995" s="7" t="str">
        <f>Daten!B1995</f>
        <v xml:space="preserve">Ried im Zillertal                                 </v>
      </c>
      <c r="C1995" s="14">
        <f t="shared" si="183"/>
        <v>7</v>
      </c>
      <c r="D1995" s="8">
        <f>Daten!E1995</f>
        <v>1264</v>
      </c>
      <c r="E1995" s="9">
        <f>Daten!D1995</f>
        <v>0</v>
      </c>
      <c r="F1995" s="8">
        <f t="shared" si="184"/>
        <v>2037.4925373134329</v>
      </c>
      <c r="H1995" s="25">
        <f t="shared" ca="1" si="185"/>
        <v>12748</v>
      </c>
      <c r="I1995" s="7">
        <f t="shared" ca="1" si="186"/>
        <v>71</v>
      </c>
      <c r="J1995" s="25">
        <f ca="1">IF(I1995=0,0,COUNTIF(I$19:$I1995,C1995*10+1))</f>
        <v>259</v>
      </c>
      <c r="K1995" s="20">
        <f t="shared" ca="1" si="187"/>
        <v>0</v>
      </c>
      <c r="L1995" s="23">
        <f t="shared" ca="1" si="188"/>
        <v>12748</v>
      </c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</row>
    <row r="1996" spans="1:44" x14ac:dyDescent="0.2">
      <c r="A1996" s="14">
        <f>Daten!A1996</f>
        <v>70924</v>
      </c>
      <c r="B1996" s="7" t="str">
        <f>Daten!B1996</f>
        <v xml:space="preserve">Rohrberg                                          </v>
      </c>
      <c r="C1996" s="14">
        <f t="shared" si="183"/>
        <v>7</v>
      </c>
      <c r="D1996" s="8">
        <f>Daten!E1996</f>
        <v>578</v>
      </c>
      <c r="E1996" s="9">
        <f>Daten!D1996</f>
        <v>0</v>
      </c>
      <c r="F1996" s="8">
        <f t="shared" si="184"/>
        <v>931.70149253731347</v>
      </c>
      <c r="H1996" s="25">
        <f t="shared" ca="1" si="185"/>
        <v>5830</v>
      </c>
      <c r="I1996" s="7">
        <f t="shared" ca="1" si="186"/>
        <v>71</v>
      </c>
      <c r="J1996" s="25">
        <f ca="1">IF(I1996=0,0,COUNTIF(I$19:$I1996,C1996*10+1))</f>
        <v>260</v>
      </c>
      <c r="K1996" s="20">
        <f t="shared" ca="1" si="187"/>
        <v>0</v>
      </c>
      <c r="L1996" s="23">
        <f t="shared" ca="1" si="188"/>
        <v>5830</v>
      </c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</row>
    <row r="1997" spans="1:44" x14ac:dyDescent="0.2">
      <c r="A1997" s="14">
        <f>Daten!A1997</f>
        <v>70925</v>
      </c>
      <c r="B1997" s="7" t="str">
        <f>Daten!B1997</f>
        <v xml:space="preserve">Schlitters                                        </v>
      </c>
      <c r="C1997" s="14">
        <f t="shared" si="183"/>
        <v>7</v>
      </c>
      <c r="D1997" s="8">
        <f>Daten!E1997</f>
        <v>1569</v>
      </c>
      <c r="E1997" s="9">
        <f>Daten!D1997</f>
        <v>0</v>
      </c>
      <c r="F1997" s="8">
        <f t="shared" si="184"/>
        <v>2529.1343283582091</v>
      </c>
      <c r="H1997" s="25">
        <f t="shared" ca="1" si="185"/>
        <v>15825</v>
      </c>
      <c r="I1997" s="7">
        <f t="shared" ca="1" si="186"/>
        <v>71</v>
      </c>
      <c r="J1997" s="25">
        <f ca="1">IF(I1997=0,0,COUNTIF(I$19:$I1997,C1997*10+1))</f>
        <v>261</v>
      </c>
      <c r="K1997" s="20">
        <f t="shared" ca="1" si="187"/>
        <v>0</v>
      </c>
      <c r="L1997" s="23">
        <f t="shared" ca="1" si="188"/>
        <v>15825</v>
      </c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</row>
    <row r="1998" spans="1:44" x14ac:dyDescent="0.2">
      <c r="A1998" s="14">
        <f>Daten!A1998</f>
        <v>70926</v>
      </c>
      <c r="B1998" s="7" t="str">
        <f>Daten!B1998</f>
        <v xml:space="preserve">Schwaz                                            </v>
      </c>
      <c r="C1998" s="14">
        <f t="shared" si="183"/>
        <v>7</v>
      </c>
      <c r="D1998" s="8">
        <f>Daten!E1998</f>
        <v>14415</v>
      </c>
      <c r="E1998" s="9">
        <f>Daten!D1998</f>
        <v>0</v>
      </c>
      <c r="F1998" s="8">
        <f t="shared" si="184"/>
        <v>24024.999999999996</v>
      </c>
      <c r="H1998" s="25">
        <f t="shared" ca="1" si="185"/>
        <v>150322</v>
      </c>
      <c r="I1998" s="7">
        <f t="shared" ca="1" si="186"/>
        <v>71</v>
      </c>
      <c r="J1998" s="25">
        <f ca="1">IF(I1998=0,0,COUNTIF(I$19:$I1998,C1998*10+1))</f>
        <v>262</v>
      </c>
      <c r="K1998" s="20">
        <f t="shared" ca="1" si="187"/>
        <v>0</v>
      </c>
      <c r="L1998" s="23">
        <f t="shared" ca="1" si="188"/>
        <v>150322</v>
      </c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</row>
    <row r="1999" spans="1:44" x14ac:dyDescent="0.2">
      <c r="A1999" s="14">
        <f>Daten!A1999</f>
        <v>70927</v>
      </c>
      <c r="B1999" s="7" t="str">
        <f>Daten!B1999</f>
        <v xml:space="preserve">Schwendau                                         </v>
      </c>
      <c r="C1999" s="14">
        <f t="shared" si="183"/>
        <v>7</v>
      </c>
      <c r="D1999" s="8">
        <f>Daten!E1999</f>
        <v>1808</v>
      </c>
      <c r="E1999" s="9">
        <f>Daten!D1999</f>
        <v>0</v>
      </c>
      <c r="F1999" s="8">
        <f t="shared" si="184"/>
        <v>2914.3880597014927</v>
      </c>
      <c r="H1999" s="25">
        <f t="shared" ca="1" si="185"/>
        <v>18235</v>
      </c>
      <c r="I1999" s="7">
        <f t="shared" ca="1" si="186"/>
        <v>71</v>
      </c>
      <c r="J1999" s="25">
        <f ca="1">IF(I1999=0,0,COUNTIF(I$19:$I1999,C1999*10+1))</f>
        <v>263</v>
      </c>
      <c r="K1999" s="20">
        <f t="shared" ca="1" si="187"/>
        <v>0</v>
      </c>
      <c r="L1999" s="23">
        <f t="shared" ca="1" si="188"/>
        <v>18235</v>
      </c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</row>
    <row r="2000" spans="1:44" x14ac:dyDescent="0.2">
      <c r="A2000" s="14">
        <f>Daten!A2000</f>
        <v>70928</v>
      </c>
      <c r="B2000" s="7" t="str">
        <f>Daten!B2000</f>
        <v xml:space="preserve">Stans                                             </v>
      </c>
      <c r="C2000" s="14">
        <f t="shared" si="183"/>
        <v>7</v>
      </c>
      <c r="D2000" s="8">
        <f>Daten!E2000</f>
        <v>2235</v>
      </c>
      <c r="E2000" s="9">
        <f>Daten!D2000</f>
        <v>0</v>
      </c>
      <c r="F2000" s="8">
        <f t="shared" si="184"/>
        <v>3602.686567164179</v>
      </c>
      <c r="H2000" s="25">
        <f t="shared" ca="1" si="185"/>
        <v>22542</v>
      </c>
      <c r="I2000" s="7">
        <f t="shared" ca="1" si="186"/>
        <v>71</v>
      </c>
      <c r="J2000" s="25">
        <f ca="1">IF(I2000=0,0,COUNTIF(I$19:$I2000,C2000*10+1))</f>
        <v>264</v>
      </c>
      <c r="K2000" s="20">
        <f t="shared" ca="1" si="187"/>
        <v>0</v>
      </c>
      <c r="L2000" s="23">
        <f t="shared" ca="1" si="188"/>
        <v>22542</v>
      </c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</row>
    <row r="2001" spans="1:44" x14ac:dyDescent="0.2">
      <c r="A2001" s="14">
        <f>Daten!A2001</f>
        <v>70929</v>
      </c>
      <c r="B2001" s="7" t="str">
        <f>Daten!B2001</f>
        <v xml:space="preserve">Steinberg am Rofan                                </v>
      </c>
      <c r="C2001" s="14">
        <f t="shared" si="183"/>
        <v>7</v>
      </c>
      <c r="D2001" s="8">
        <f>Daten!E2001</f>
        <v>300</v>
      </c>
      <c r="E2001" s="9">
        <f>Daten!D2001</f>
        <v>0</v>
      </c>
      <c r="F2001" s="8">
        <f t="shared" si="184"/>
        <v>483.58208955223881</v>
      </c>
      <c r="H2001" s="25">
        <f t="shared" ca="1" si="185"/>
        <v>3026</v>
      </c>
      <c r="I2001" s="7">
        <f t="shared" ca="1" si="186"/>
        <v>71</v>
      </c>
      <c r="J2001" s="25">
        <f ca="1">IF(I2001=0,0,COUNTIF(I$19:$I2001,C2001*10+1))</f>
        <v>265</v>
      </c>
      <c r="K2001" s="20">
        <f t="shared" ca="1" si="187"/>
        <v>0</v>
      </c>
      <c r="L2001" s="23">
        <f t="shared" ca="1" si="188"/>
        <v>3026</v>
      </c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</row>
    <row r="2002" spans="1:44" x14ac:dyDescent="0.2">
      <c r="A2002" s="14">
        <f>Daten!A2002</f>
        <v>70930</v>
      </c>
      <c r="B2002" s="7" t="str">
        <f>Daten!B2002</f>
        <v xml:space="preserve">Strass im Zillertal                               </v>
      </c>
      <c r="C2002" s="14">
        <f t="shared" si="183"/>
        <v>7</v>
      </c>
      <c r="D2002" s="8">
        <f>Daten!E2002</f>
        <v>845</v>
      </c>
      <c r="E2002" s="9">
        <f>Daten!D2002</f>
        <v>0</v>
      </c>
      <c r="F2002" s="8">
        <f t="shared" si="184"/>
        <v>1362.0895522388059</v>
      </c>
      <c r="H2002" s="25">
        <f t="shared" ca="1" si="185"/>
        <v>8522</v>
      </c>
      <c r="I2002" s="7">
        <f t="shared" ca="1" si="186"/>
        <v>71</v>
      </c>
      <c r="J2002" s="25">
        <f ca="1">IF(I2002=0,0,COUNTIF(I$19:$I2002,C2002*10+1))</f>
        <v>266</v>
      </c>
      <c r="K2002" s="20">
        <f t="shared" ca="1" si="187"/>
        <v>0</v>
      </c>
      <c r="L2002" s="23">
        <f t="shared" ca="1" si="188"/>
        <v>8522</v>
      </c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</row>
    <row r="2003" spans="1:44" x14ac:dyDescent="0.2">
      <c r="A2003" s="14">
        <f>Daten!A2003</f>
        <v>70931</v>
      </c>
      <c r="B2003" s="7" t="str">
        <f>Daten!B2003</f>
        <v xml:space="preserve">Stumm                                             </v>
      </c>
      <c r="C2003" s="14">
        <f t="shared" ref="C2003:C2066" si="189">INT(A2003/10000)</f>
        <v>7</v>
      </c>
      <c r="D2003" s="8">
        <f>Daten!E2003</f>
        <v>1942</v>
      </c>
      <c r="E2003" s="9">
        <f>Daten!D2003</f>
        <v>0</v>
      </c>
      <c r="F2003" s="8">
        <f t="shared" ref="F2003:F2066" si="190">IF(AND(E2003=1,D2003&lt;=20000),D2003*2,IF(D2003&lt;=10000,D2003*(1+41/67),IF(D2003&lt;=20000,D2003*(1+2/3),IF(D2003&lt;=50000,D2003*(2),D2003*(2+1/3))))+IF(AND(D2003&gt;9000,D2003&lt;=10000),(D2003-9000)*(110/201),0)+IF(AND(D2003&gt;18000,D2003&lt;=20000),(D2003-18000)*(3+1/3),0)+IF(AND(D2003&gt;45000,D2003&lt;=50000),(D2003-45000)*(3+1/3),0))</f>
        <v>3130.3880597014927</v>
      </c>
      <c r="H2003" s="25">
        <f t="shared" ref="H2003:H2066" ca="1" si="191">ROUND(OFFSET($G$6,C2003,0)/OFFSET($F$6,C2003,0)*F2003,0)</f>
        <v>19587</v>
      </c>
      <c r="I2003" s="7">
        <f t="shared" ref="I2003:I2066" ca="1" si="192">IF(H2003&gt;0,C2003*10+1,0)</f>
        <v>71</v>
      </c>
      <c r="J2003" s="25">
        <f ca="1">IF(I2003=0,0,COUNTIF(I$19:$I2003,C2003*10+1))</f>
        <v>267</v>
      </c>
      <c r="K2003" s="20">
        <f t="shared" ref="K2003:K2066" ca="1" si="193">IF(J2003=1,OFFSET($G$6,C2003,0)-OFFSET($H$6,C2003,0),0)</f>
        <v>0</v>
      </c>
      <c r="L2003" s="23">
        <f t="shared" ref="L2003:L2066" ca="1" si="194">H2003+K2003</f>
        <v>19587</v>
      </c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</row>
    <row r="2004" spans="1:44" x14ac:dyDescent="0.2">
      <c r="A2004" s="14">
        <f>Daten!A2004</f>
        <v>70932</v>
      </c>
      <c r="B2004" s="7" t="str">
        <f>Daten!B2004</f>
        <v xml:space="preserve">Stummerberg                                       </v>
      </c>
      <c r="C2004" s="14">
        <f t="shared" si="189"/>
        <v>7</v>
      </c>
      <c r="D2004" s="8">
        <f>Daten!E2004</f>
        <v>862</v>
      </c>
      <c r="E2004" s="9">
        <f>Daten!D2004</f>
        <v>0</v>
      </c>
      <c r="F2004" s="8">
        <f t="shared" si="190"/>
        <v>1389.4925373134329</v>
      </c>
      <c r="H2004" s="25">
        <f t="shared" ca="1" si="191"/>
        <v>8694</v>
      </c>
      <c r="I2004" s="7">
        <f t="shared" ca="1" si="192"/>
        <v>71</v>
      </c>
      <c r="J2004" s="25">
        <f ca="1">IF(I2004=0,0,COUNTIF(I$19:$I2004,C2004*10+1))</f>
        <v>268</v>
      </c>
      <c r="K2004" s="20">
        <f t="shared" ca="1" si="193"/>
        <v>0</v>
      </c>
      <c r="L2004" s="23">
        <f t="shared" ca="1" si="194"/>
        <v>8694</v>
      </c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</row>
    <row r="2005" spans="1:44" x14ac:dyDescent="0.2">
      <c r="A2005" s="14">
        <f>Daten!A2005</f>
        <v>70933</v>
      </c>
      <c r="B2005" s="7" t="str">
        <f>Daten!B2005</f>
        <v xml:space="preserve">Terfens                                           </v>
      </c>
      <c r="C2005" s="14">
        <f t="shared" si="189"/>
        <v>7</v>
      </c>
      <c r="D2005" s="8">
        <f>Daten!E2005</f>
        <v>2317</v>
      </c>
      <c r="E2005" s="9">
        <f>Daten!D2005</f>
        <v>0</v>
      </c>
      <c r="F2005" s="8">
        <f t="shared" si="190"/>
        <v>3734.8656716417909</v>
      </c>
      <c r="H2005" s="25">
        <f t="shared" ca="1" si="191"/>
        <v>23369</v>
      </c>
      <c r="I2005" s="7">
        <f t="shared" ca="1" si="192"/>
        <v>71</v>
      </c>
      <c r="J2005" s="25">
        <f ca="1">IF(I2005=0,0,COUNTIF(I$19:$I2005,C2005*10+1))</f>
        <v>269</v>
      </c>
      <c r="K2005" s="20">
        <f t="shared" ca="1" si="193"/>
        <v>0</v>
      </c>
      <c r="L2005" s="23">
        <f t="shared" ca="1" si="194"/>
        <v>23369</v>
      </c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</row>
    <row r="2006" spans="1:44" x14ac:dyDescent="0.2">
      <c r="A2006" s="14">
        <f>Daten!A2006</f>
        <v>70934</v>
      </c>
      <c r="B2006" s="7" t="str">
        <f>Daten!B2006</f>
        <v xml:space="preserve">Tux                                               </v>
      </c>
      <c r="C2006" s="14">
        <f t="shared" si="189"/>
        <v>7</v>
      </c>
      <c r="D2006" s="8">
        <f>Daten!E2006</f>
        <v>1925</v>
      </c>
      <c r="E2006" s="9">
        <f>Daten!D2006</f>
        <v>0</v>
      </c>
      <c r="F2006" s="8">
        <f t="shared" si="190"/>
        <v>3102.9850746268658</v>
      </c>
      <c r="H2006" s="25">
        <f t="shared" ca="1" si="191"/>
        <v>19415</v>
      </c>
      <c r="I2006" s="7">
        <f t="shared" ca="1" si="192"/>
        <v>71</v>
      </c>
      <c r="J2006" s="25">
        <f ca="1">IF(I2006=0,0,COUNTIF(I$19:$I2006,C2006*10+1))</f>
        <v>270</v>
      </c>
      <c r="K2006" s="20">
        <f t="shared" ca="1" si="193"/>
        <v>0</v>
      </c>
      <c r="L2006" s="23">
        <f t="shared" ca="1" si="194"/>
        <v>19415</v>
      </c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</row>
    <row r="2007" spans="1:44" x14ac:dyDescent="0.2">
      <c r="A2007" s="14">
        <f>Daten!A2007</f>
        <v>70935</v>
      </c>
      <c r="B2007" s="7" t="str">
        <f>Daten!B2007</f>
        <v xml:space="preserve">Uderns                                            </v>
      </c>
      <c r="C2007" s="14">
        <f t="shared" si="189"/>
        <v>7</v>
      </c>
      <c r="D2007" s="8">
        <f>Daten!E2007</f>
        <v>1926</v>
      </c>
      <c r="E2007" s="9">
        <f>Daten!D2007</f>
        <v>0</v>
      </c>
      <c r="F2007" s="8">
        <f t="shared" si="190"/>
        <v>3104.5970149253731</v>
      </c>
      <c r="H2007" s="25">
        <f t="shared" ca="1" si="191"/>
        <v>19425</v>
      </c>
      <c r="I2007" s="7">
        <f t="shared" ca="1" si="192"/>
        <v>71</v>
      </c>
      <c r="J2007" s="25">
        <f ca="1">IF(I2007=0,0,COUNTIF(I$19:$I2007,C2007*10+1))</f>
        <v>271</v>
      </c>
      <c r="K2007" s="20">
        <f t="shared" ca="1" si="193"/>
        <v>0</v>
      </c>
      <c r="L2007" s="23">
        <f t="shared" ca="1" si="194"/>
        <v>19425</v>
      </c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</row>
    <row r="2008" spans="1:44" x14ac:dyDescent="0.2">
      <c r="A2008" s="14">
        <f>Daten!A2008</f>
        <v>70936</v>
      </c>
      <c r="B2008" s="7" t="str">
        <f>Daten!B2008</f>
        <v xml:space="preserve">Vomp                                              </v>
      </c>
      <c r="C2008" s="14">
        <f t="shared" si="189"/>
        <v>7</v>
      </c>
      <c r="D2008" s="8">
        <f>Daten!E2008</f>
        <v>5521</v>
      </c>
      <c r="E2008" s="9">
        <f>Daten!D2008</f>
        <v>0</v>
      </c>
      <c r="F2008" s="8">
        <f t="shared" si="190"/>
        <v>8899.5223880597023</v>
      </c>
      <c r="H2008" s="25">
        <f t="shared" ca="1" si="191"/>
        <v>55683</v>
      </c>
      <c r="I2008" s="7">
        <f t="shared" ca="1" si="192"/>
        <v>71</v>
      </c>
      <c r="J2008" s="25">
        <f ca="1">IF(I2008=0,0,COUNTIF(I$19:$I2008,C2008*10+1))</f>
        <v>272</v>
      </c>
      <c r="K2008" s="20">
        <f t="shared" ca="1" si="193"/>
        <v>0</v>
      </c>
      <c r="L2008" s="23">
        <f t="shared" ca="1" si="194"/>
        <v>55683</v>
      </c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</row>
    <row r="2009" spans="1:44" x14ac:dyDescent="0.2">
      <c r="A2009" s="14">
        <f>Daten!A2009</f>
        <v>70937</v>
      </c>
      <c r="B2009" s="7" t="str">
        <f>Daten!B2009</f>
        <v xml:space="preserve">Weer                                              </v>
      </c>
      <c r="C2009" s="14">
        <f t="shared" si="189"/>
        <v>7</v>
      </c>
      <c r="D2009" s="8">
        <f>Daten!E2009</f>
        <v>1797</v>
      </c>
      <c r="E2009" s="9">
        <f>Daten!D2009</f>
        <v>0</v>
      </c>
      <c r="F2009" s="8">
        <f t="shared" si="190"/>
        <v>2896.6567164179105</v>
      </c>
      <c r="H2009" s="25">
        <f t="shared" ca="1" si="191"/>
        <v>18124</v>
      </c>
      <c r="I2009" s="7">
        <f t="shared" ca="1" si="192"/>
        <v>71</v>
      </c>
      <c r="J2009" s="25">
        <f ca="1">IF(I2009=0,0,COUNTIF(I$19:$I2009,C2009*10+1))</f>
        <v>273</v>
      </c>
      <c r="K2009" s="20">
        <f t="shared" ca="1" si="193"/>
        <v>0</v>
      </c>
      <c r="L2009" s="23">
        <f t="shared" ca="1" si="194"/>
        <v>18124</v>
      </c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</row>
    <row r="2010" spans="1:44" x14ac:dyDescent="0.2">
      <c r="A2010" s="14">
        <f>Daten!A2010</f>
        <v>70938</v>
      </c>
      <c r="B2010" s="7" t="str">
        <f>Daten!B2010</f>
        <v xml:space="preserve">Weerberg                                          </v>
      </c>
      <c r="C2010" s="14">
        <f t="shared" si="189"/>
        <v>7</v>
      </c>
      <c r="D2010" s="8">
        <f>Daten!E2010</f>
        <v>2502</v>
      </c>
      <c r="E2010" s="9">
        <f>Daten!D2010</f>
        <v>0</v>
      </c>
      <c r="F2010" s="8">
        <f t="shared" si="190"/>
        <v>4033.0746268656717</v>
      </c>
      <c r="H2010" s="25">
        <f t="shared" ca="1" si="191"/>
        <v>25235</v>
      </c>
      <c r="I2010" s="7">
        <f t="shared" ca="1" si="192"/>
        <v>71</v>
      </c>
      <c r="J2010" s="25">
        <f ca="1">IF(I2010=0,0,COUNTIF(I$19:$I2010,C2010*10+1))</f>
        <v>274</v>
      </c>
      <c r="K2010" s="20">
        <f t="shared" ca="1" si="193"/>
        <v>0</v>
      </c>
      <c r="L2010" s="23">
        <f t="shared" ca="1" si="194"/>
        <v>25235</v>
      </c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</row>
    <row r="2011" spans="1:44" x14ac:dyDescent="0.2">
      <c r="A2011" s="14">
        <f>Daten!A2011</f>
        <v>70939</v>
      </c>
      <c r="B2011" s="7" t="str">
        <f>Daten!B2011</f>
        <v xml:space="preserve">Wiesing                                           </v>
      </c>
      <c r="C2011" s="14">
        <f t="shared" si="189"/>
        <v>7</v>
      </c>
      <c r="D2011" s="8">
        <f>Daten!E2011</f>
        <v>2198</v>
      </c>
      <c r="E2011" s="9">
        <f>Daten!D2011</f>
        <v>0</v>
      </c>
      <c r="F2011" s="8">
        <f t="shared" si="190"/>
        <v>3543.0447761194027</v>
      </c>
      <c r="H2011" s="25">
        <f t="shared" ca="1" si="191"/>
        <v>22168</v>
      </c>
      <c r="I2011" s="7">
        <f t="shared" ca="1" si="192"/>
        <v>71</v>
      </c>
      <c r="J2011" s="25">
        <f ca="1">IF(I2011=0,0,COUNTIF(I$19:$I2011,C2011*10+1))</f>
        <v>275</v>
      </c>
      <c r="K2011" s="20">
        <f t="shared" ca="1" si="193"/>
        <v>0</v>
      </c>
      <c r="L2011" s="23">
        <f t="shared" ca="1" si="194"/>
        <v>22168</v>
      </c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</row>
    <row r="2012" spans="1:44" x14ac:dyDescent="0.2">
      <c r="A2012" s="14">
        <f>Daten!A2012</f>
        <v>70940</v>
      </c>
      <c r="B2012" s="7" t="str">
        <f>Daten!B2012</f>
        <v xml:space="preserve">Zell am Ziller                                    </v>
      </c>
      <c r="C2012" s="14">
        <f t="shared" si="189"/>
        <v>7</v>
      </c>
      <c r="D2012" s="8">
        <f>Daten!E2012</f>
        <v>1735</v>
      </c>
      <c r="E2012" s="9">
        <f>Daten!D2012</f>
        <v>0</v>
      </c>
      <c r="F2012" s="8">
        <f t="shared" si="190"/>
        <v>2796.7164179104479</v>
      </c>
      <c r="H2012" s="25">
        <f t="shared" ca="1" si="191"/>
        <v>17499</v>
      </c>
      <c r="I2012" s="7">
        <f t="shared" ca="1" si="192"/>
        <v>71</v>
      </c>
      <c r="J2012" s="25">
        <f ca="1">IF(I2012=0,0,COUNTIF(I$19:$I2012,C2012*10+1))</f>
        <v>276</v>
      </c>
      <c r="K2012" s="20">
        <f t="shared" ca="1" si="193"/>
        <v>0</v>
      </c>
      <c r="L2012" s="23">
        <f t="shared" ca="1" si="194"/>
        <v>17499</v>
      </c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</row>
    <row r="2013" spans="1:44" x14ac:dyDescent="0.2">
      <c r="A2013" s="14">
        <f>Daten!A2013</f>
        <v>70941</v>
      </c>
      <c r="B2013" s="7" t="str">
        <f>Daten!B2013</f>
        <v xml:space="preserve">Zellberg                                          </v>
      </c>
      <c r="C2013" s="14">
        <f t="shared" si="189"/>
        <v>7</v>
      </c>
      <c r="D2013" s="8">
        <f>Daten!E2013</f>
        <v>660</v>
      </c>
      <c r="E2013" s="9">
        <f>Daten!D2013</f>
        <v>0</v>
      </c>
      <c r="F2013" s="8">
        <f t="shared" si="190"/>
        <v>1063.8805970149253</v>
      </c>
      <c r="H2013" s="25">
        <f t="shared" ca="1" si="191"/>
        <v>6657</v>
      </c>
      <c r="I2013" s="7">
        <f t="shared" ca="1" si="192"/>
        <v>71</v>
      </c>
      <c r="J2013" s="25">
        <f ca="1">IF(I2013=0,0,COUNTIF(I$19:$I2013,C2013*10+1))</f>
        <v>277</v>
      </c>
      <c r="K2013" s="20">
        <f t="shared" ca="1" si="193"/>
        <v>0</v>
      </c>
      <c r="L2013" s="23">
        <f t="shared" ca="1" si="194"/>
        <v>6657</v>
      </c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</row>
    <row r="2014" spans="1:44" x14ac:dyDescent="0.2">
      <c r="A2014" s="14">
        <f>Daten!A2014</f>
        <v>80101</v>
      </c>
      <c r="B2014" s="7" t="str">
        <f>Daten!B2014</f>
        <v xml:space="preserve">Bartholomäberg                                   </v>
      </c>
      <c r="C2014" s="14">
        <f t="shared" si="189"/>
        <v>8</v>
      </c>
      <c r="D2014" s="8">
        <f>Daten!E2014</f>
        <v>2376</v>
      </c>
      <c r="E2014" s="9">
        <f>Daten!D2014</f>
        <v>0</v>
      </c>
      <c r="F2014" s="8">
        <f t="shared" si="190"/>
        <v>3829.9701492537315</v>
      </c>
      <c r="H2014" s="25">
        <f t="shared" ca="1" si="191"/>
        <v>24015</v>
      </c>
      <c r="I2014" s="7">
        <f t="shared" ca="1" si="192"/>
        <v>81</v>
      </c>
      <c r="J2014" s="25">
        <f ca="1">IF(I2014=0,0,COUNTIF(I$19:$I2014,C2014*10+1))</f>
        <v>1</v>
      </c>
      <c r="K2014" s="20">
        <f t="shared" ca="1" si="193"/>
        <v>2</v>
      </c>
      <c r="L2014" s="23">
        <f t="shared" ca="1" si="194"/>
        <v>24017</v>
      </c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</row>
    <row r="2015" spans="1:44" x14ac:dyDescent="0.2">
      <c r="A2015" s="14">
        <f>Daten!A2015</f>
        <v>80102</v>
      </c>
      <c r="B2015" s="7" t="str">
        <f>Daten!B2015</f>
        <v xml:space="preserve">Blons                                             </v>
      </c>
      <c r="C2015" s="14">
        <f t="shared" si="189"/>
        <v>8</v>
      </c>
      <c r="D2015" s="8">
        <f>Daten!E2015</f>
        <v>362</v>
      </c>
      <c r="E2015" s="9">
        <f>Daten!D2015</f>
        <v>0</v>
      </c>
      <c r="F2015" s="8">
        <f t="shared" si="190"/>
        <v>583.52238805970148</v>
      </c>
      <c r="H2015" s="25">
        <f t="shared" ca="1" si="191"/>
        <v>3659</v>
      </c>
      <c r="I2015" s="7">
        <f t="shared" ca="1" si="192"/>
        <v>81</v>
      </c>
      <c r="J2015" s="25">
        <f ca="1">IF(I2015=0,0,COUNTIF(I$19:$I2015,C2015*10+1))</f>
        <v>2</v>
      </c>
      <c r="K2015" s="20">
        <f t="shared" ca="1" si="193"/>
        <v>0</v>
      </c>
      <c r="L2015" s="23">
        <f t="shared" ca="1" si="194"/>
        <v>3659</v>
      </c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</row>
    <row r="2016" spans="1:44" x14ac:dyDescent="0.2">
      <c r="A2016" s="14">
        <f>Daten!A2016</f>
        <v>80103</v>
      </c>
      <c r="B2016" s="7" t="str">
        <f>Daten!B2016</f>
        <v xml:space="preserve">Bludenz                                           </v>
      </c>
      <c r="C2016" s="14">
        <f t="shared" si="189"/>
        <v>8</v>
      </c>
      <c r="D2016" s="8">
        <f>Daten!E2016</f>
        <v>15141</v>
      </c>
      <c r="E2016" s="9">
        <f>Daten!D2016</f>
        <v>0</v>
      </c>
      <c r="F2016" s="8">
        <f t="shared" si="190"/>
        <v>25234.999999999996</v>
      </c>
      <c r="H2016" s="25">
        <f t="shared" ca="1" si="191"/>
        <v>158232</v>
      </c>
      <c r="I2016" s="7">
        <f t="shared" ca="1" si="192"/>
        <v>81</v>
      </c>
      <c r="J2016" s="25">
        <f ca="1">IF(I2016=0,0,COUNTIF(I$19:$I2016,C2016*10+1))</f>
        <v>3</v>
      </c>
      <c r="K2016" s="20">
        <f t="shared" ca="1" si="193"/>
        <v>0</v>
      </c>
      <c r="L2016" s="23">
        <f t="shared" ca="1" si="194"/>
        <v>158232</v>
      </c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</row>
    <row r="2017" spans="1:44" x14ac:dyDescent="0.2">
      <c r="A2017" s="14">
        <f>Daten!A2017</f>
        <v>80104</v>
      </c>
      <c r="B2017" s="7" t="str">
        <f>Daten!B2017</f>
        <v xml:space="preserve">Bludesch                                          </v>
      </c>
      <c r="C2017" s="14">
        <f t="shared" si="189"/>
        <v>8</v>
      </c>
      <c r="D2017" s="8">
        <f>Daten!E2017</f>
        <v>2650</v>
      </c>
      <c r="E2017" s="9">
        <f>Daten!D2017</f>
        <v>0</v>
      </c>
      <c r="F2017" s="8">
        <f t="shared" si="190"/>
        <v>4271.6417910447763</v>
      </c>
      <c r="H2017" s="25">
        <f t="shared" ca="1" si="191"/>
        <v>26785</v>
      </c>
      <c r="I2017" s="7">
        <f t="shared" ca="1" si="192"/>
        <v>81</v>
      </c>
      <c r="J2017" s="25">
        <f ca="1">IF(I2017=0,0,COUNTIF(I$19:$I2017,C2017*10+1))</f>
        <v>4</v>
      </c>
      <c r="K2017" s="20">
        <f t="shared" ca="1" si="193"/>
        <v>0</v>
      </c>
      <c r="L2017" s="23">
        <f t="shared" ca="1" si="194"/>
        <v>26785</v>
      </c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</row>
    <row r="2018" spans="1:44" x14ac:dyDescent="0.2">
      <c r="A2018" s="14">
        <f>Daten!A2018</f>
        <v>80105</v>
      </c>
      <c r="B2018" s="7" t="str">
        <f>Daten!B2018</f>
        <v xml:space="preserve">Brand                                             </v>
      </c>
      <c r="C2018" s="14">
        <f t="shared" si="189"/>
        <v>8</v>
      </c>
      <c r="D2018" s="8">
        <f>Daten!E2018</f>
        <v>774</v>
      </c>
      <c r="E2018" s="9">
        <f>Daten!D2018</f>
        <v>0</v>
      </c>
      <c r="F2018" s="8">
        <f t="shared" si="190"/>
        <v>1247.641791044776</v>
      </c>
      <c r="H2018" s="25">
        <f t="shared" ca="1" si="191"/>
        <v>7823</v>
      </c>
      <c r="I2018" s="7">
        <f t="shared" ca="1" si="192"/>
        <v>81</v>
      </c>
      <c r="J2018" s="25">
        <f ca="1">IF(I2018=0,0,COUNTIF(I$19:$I2018,C2018*10+1))</f>
        <v>5</v>
      </c>
      <c r="K2018" s="20">
        <f t="shared" ca="1" si="193"/>
        <v>0</v>
      </c>
      <c r="L2018" s="23">
        <f t="shared" ca="1" si="194"/>
        <v>7823</v>
      </c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</row>
    <row r="2019" spans="1:44" x14ac:dyDescent="0.2">
      <c r="A2019" s="14">
        <f>Daten!A2019</f>
        <v>80106</v>
      </c>
      <c r="B2019" s="7" t="str">
        <f>Daten!B2019</f>
        <v xml:space="preserve">Bürs                                             </v>
      </c>
      <c r="C2019" s="14">
        <f t="shared" si="189"/>
        <v>8</v>
      </c>
      <c r="D2019" s="8">
        <f>Daten!E2019</f>
        <v>3429</v>
      </c>
      <c r="E2019" s="9">
        <f>Daten!D2019</f>
        <v>0</v>
      </c>
      <c r="F2019" s="8">
        <f t="shared" si="190"/>
        <v>5527.3432835820895</v>
      </c>
      <c r="H2019" s="25">
        <f t="shared" ca="1" si="191"/>
        <v>34658</v>
      </c>
      <c r="I2019" s="7">
        <f t="shared" ca="1" si="192"/>
        <v>81</v>
      </c>
      <c r="J2019" s="25">
        <f ca="1">IF(I2019=0,0,COUNTIF(I$19:$I2019,C2019*10+1))</f>
        <v>6</v>
      </c>
      <c r="K2019" s="20">
        <f t="shared" ca="1" si="193"/>
        <v>0</v>
      </c>
      <c r="L2019" s="23">
        <f t="shared" ca="1" si="194"/>
        <v>34658</v>
      </c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</row>
    <row r="2020" spans="1:44" x14ac:dyDescent="0.2">
      <c r="A2020" s="14">
        <f>Daten!A2020</f>
        <v>80107</v>
      </c>
      <c r="B2020" s="7" t="str">
        <f>Daten!B2020</f>
        <v xml:space="preserve">Bürserberg                                       </v>
      </c>
      <c r="C2020" s="14">
        <f t="shared" si="189"/>
        <v>8</v>
      </c>
      <c r="D2020" s="8">
        <f>Daten!E2020</f>
        <v>577</v>
      </c>
      <c r="E2020" s="9">
        <f>Daten!D2020</f>
        <v>0</v>
      </c>
      <c r="F2020" s="8">
        <f t="shared" si="190"/>
        <v>930.08955223880594</v>
      </c>
      <c r="H2020" s="25">
        <f t="shared" ca="1" si="191"/>
        <v>5832</v>
      </c>
      <c r="I2020" s="7">
        <f t="shared" ca="1" si="192"/>
        <v>81</v>
      </c>
      <c r="J2020" s="25">
        <f ca="1">IF(I2020=0,0,COUNTIF(I$19:$I2020,C2020*10+1))</f>
        <v>7</v>
      </c>
      <c r="K2020" s="20">
        <f t="shared" ca="1" si="193"/>
        <v>0</v>
      </c>
      <c r="L2020" s="23">
        <f t="shared" ca="1" si="194"/>
        <v>5832</v>
      </c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</row>
    <row r="2021" spans="1:44" x14ac:dyDescent="0.2">
      <c r="A2021" s="14">
        <f>Daten!A2021</f>
        <v>80108</v>
      </c>
      <c r="B2021" s="7" t="str">
        <f>Daten!B2021</f>
        <v xml:space="preserve">Dalaas                                            </v>
      </c>
      <c r="C2021" s="14">
        <f t="shared" si="189"/>
        <v>8</v>
      </c>
      <c r="D2021" s="8">
        <f>Daten!E2021</f>
        <v>1622</v>
      </c>
      <c r="E2021" s="9">
        <f>Daten!D2021</f>
        <v>0</v>
      </c>
      <c r="F2021" s="8">
        <f t="shared" si="190"/>
        <v>2614.5671641791046</v>
      </c>
      <c r="H2021" s="25">
        <f t="shared" ca="1" si="191"/>
        <v>16394</v>
      </c>
      <c r="I2021" s="7">
        <f t="shared" ca="1" si="192"/>
        <v>81</v>
      </c>
      <c r="J2021" s="25">
        <f ca="1">IF(I2021=0,0,COUNTIF(I$19:$I2021,C2021*10+1))</f>
        <v>8</v>
      </c>
      <c r="K2021" s="20">
        <f t="shared" ca="1" si="193"/>
        <v>0</v>
      </c>
      <c r="L2021" s="23">
        <f t="shared" ca="1" si="194"/>
        <v>16394</v>
      </c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</row>
    <row r="2022" spans="1:44" x14ac:dyDescent="0.2">
      <c r="A2022" s="14">
        <f>Daten!A2022</f>
        <v>80109</v>
      </c>
      <c r="B2022" s="7" t="str">
        <f>Daten!B2022</f>
        <v xml:space="preserve">Fontanella                                        </v>
      </c>
      <c r="C2022" s="14">
        <f t="shared" si="189"/>
        <v>8</v>
      </c>
      <c r="D2022" s="8">
        <f>Daten!E2022</f>
        <v>464</v>
      </c>
      <c r="E2022" s="9">
        <f>Daten!D2022</f>
        <v>0</v>
      </c>
      <c r="F2022" s="8">
        <f t="shared" si="190"/>
        <v>747.94029850746267</v>
      </c>
      <c r="H2022" s="25">
        <f t="shared" ca="1" si="191"/>
        <v>4690</v>
      </c>
      <c r="I2022" s="7">
        <f t="shared" ca="1" si="192"/>
        <v>81</v>
      </c>
      <c r="J2022" s="25">
        <f ca="1">IF(I2022=0,0,COUNTIF(I$19:$I2022,C2022*10+1))</f>
        <v>9</v>
      </c>
      <c r="K2022" s="20">
        <f t="shared" ca="1" si="193"/>
        <v>0</v>
      </c>
      <c r="L2022" s="23">
        <f t="shared" ca="1" si="194"/>
        <v>4690</v>
      </c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</row>
    <row r="2023" spans="1:44" x14ac:dyDescent="0.2">
      <c r="A2023" s="14">
        <f>Daten!A2023</f>
        <v>80110</v>
      </c>
      <c r="B2023" s="7" t="str">
        <f>Daten!B2023</f>
        <v xml:space="preserve">Gaschurn                                          </v>
      </c>
      <c r="C2023" s="14">
        <f t="shared" si="189"/>
        <v>8</v>
      </c>
      <c r="D2023" s="8">
        <f>Daten!E2023</f>
        <v>1578</v>
      </c>
      <c r="E2023" s="9">
        <f>Daten!D2023</f>
        <v>0</v>
      </c>
      <c r="F2023" s="8">
        <f t="shared" si="190"/>
        <v>2543.6417910447763</v>
      </c>
      <c r="H2023" s="25">
        <f t="shared" ca="1" si="191"/>
        <v>15950</v>
      </c>
      <c r="I2023" s="7">
        <f t="shared" ca="1" si="192"/>
        <v>81</v>
      </c>
      <c r="J2023" s="25">
        <f ca="1">IF(I2023=0,0,COUNTIF(I$19:$I2023,C2023*10+1))</f>
        <v>10</v>
      </c>
      <c r="K2023" s="20">
        <f t="shared" ca="1" si="193"/>
        <v>0</v>
      </c>
      <c r="L2023" s="23">
        <f t="shared" ca="1" si="194"/>
        <v>15950</v>
      </c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</row>
    <row r="2024" spans="1:44" x14ac:dyDescent="0.2">
      <c r="A2024" s="14">
        <f>Daten!A2024</f>
        <v>80111</v>
      </c>
      <c r="B2024" s="7" t="str">
        <f>Daten!B2024</f>
        <v xml:space="preserve">Innerbraz                                         </v>
      </c>
      <c r="C2024" s="14">
        <f t="shared" si="189"/>
        <v>8</v>
      </c>
      <c r="D2024" s="8">
        <f>Daten!E2024</f>
        <v>1041</v>
      </c>
      <c r="E2024" s="9">
        <f>Daten!D2024</f>
        <v>0</v>
      </c>
      <c r="F2024" s="8">
        <f t="shared" si="190"/>
        <v>1678.0298507462687</v>
      </c>
      <c r="H2024" s="25">
        <f t="shared" ca="1" si="191"/>
        <v>10522</v>
      </c>
      <c r="I2024" s="7">
        <f t="shared" ca="1" si="192"/>
        <v>81</v>
      </c>
      <c r="J2024" s="25">
        <f ca="1">IF(I2024=0,0,COUNTIF(I$19:$I2024,C2024*10+1))</f>
        <v>11</v>
      </c>
      <c r="K2024" s="20">
        <f t="shared" ca="1" si="193"/>
        <v>0</v>
      </c>
      <c r="L2024" s="23">
        <f t="shared" ca="1" si="194"/>
        <v>10522</v>
      </c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</row>
    <row r="2025" spans="1:44" x14ac:dyDescent="0.2">
      <c r="A2025" s="14">
        <f>Daten!A2025</f>
        <v>80112</v>
      </c>
      <c r="B2025" s="7" t="str">
        <f>Daten!B2025</f>
        <v xml:space="preserve">Klösterle                                        </v>
      </c>
      <c r="C2025" s="14">
        <f t="shared" si="189"/>
        <v>8</v>
      </c>
      <c r="D2025" s="8">
        <f>Daten!E2025</f>
        <v>692</v>
      </c>
      <c r="E2025" s="9">
        <f>Daten!D2025</f>
        <v>0</v>
      </c>
      <c r="F2025" s="8">
        <f t="shared" si="190"/>
        <v>1115.4626865671642</v>
      </c>
      <c r="H2025" s="25">
        <f t="shared" ca="1" si="191"/>
        <v>6994</v>
      </c>
      <c r="I2025" s="7">
        <f t="shared" ca="1" si="192"/>
        <v>81</v>
      </c>
      <c r="J2025" s="25">
        <f ca="1">IF(I2025=0,0,COUNTIF(I$19:$I2025,C2025*10+1))</f>
        <v>12</v>
      </c>
      <c r="K2025" s="20">
        <f t="shared" ca="1" si="193"/>
        <v>0</v>
      </c>
      <c r="L2025" s="23">
        <f t="shared" ca="1" si="194"/>
        <v>6994</v>
      </c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</row>
    <row r="2026" spans="1:44" x14ac:dyDescent="0.2">
      <c r="A2026" s="14">
        <f>Daten!A2026</f>
        <v>80113</v>
      </c>
      <c r="B2026" s="7" t="str">
        <f>Daten!B2026</f>
        <v xml:space="preserve">Lech                                              </v>
      </c>
      <c r="C2026" s="14">
        <f t="shared" si="189"/>
        <v>8</v>
      </c>
      <c r="D2026" s="8">
        <f>Daten!E2026</f>
        <v>1588</v>
      </c>
      <c r="E2026" s="9">
        <f>Daten!D2026</f>
        <v>0</v>
      </c>
      <c r="F2026" s="8">
        <f t="shared" si="190"/>
        <v>2559.7611940298507</v>
      </c>
      <c r="H2026" s="25">
        <f t="shared" ca="1" si="191"/>
        <v>16051</v>
      </c>
      <c r="I2026" s="7">
        <f t="shared" ca="1" si="192"/>
        <v>81</v>
      </c>
      <c r="J2026" s="25">
        <f ca="1">IF(I2026=0,0,COUNTIF(I$19:$I2026,C2026*10+1))</f>
        <v>13</v>
      </c>
      <c r="K2026" s="20">
        <f t="shared" ca="1" si="193"/>
        <v>0</v>
      </c>
      <c r="L2026" s="23">
        <f t="shared" ca="1" si="194"/>
        <v>16051</v>
      </c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</row>
    <row r="2027" spans="1:44" x14ac:dyDescent="0.2">
      <c r="A2027" s="14">
        <f>Daten!A2027</f>
        <v>80114</v>
      </c>
      <c r="B2027" s="7" t="str">
        <f>Daten!B2027</f>
        <v xml:space="preserve">Lorüns                                           </v>
      </c>
      <c r="C2027" s="14">
        <f t="shared" si="189"/>
        <v>8</v>
      </c>
      <c r="D2027" s="8">
        <f>Daten!E2027</f>
        <v>297</v>
      </c>
      <c r="E2027" s="9">
        <f>Daten!D2027</f>
        <v>0</v>
      </c>
      <c r="F2027" s="8">
        <f t="shared" si="190"/>
        <v>478.74626865671644</v>
      </c>
      <c r="H2027" s="25">
        <f t="shared" ca="1" si="191"/>
        <v>3002</v>
      </c>
      <c r="I2027" s="7">
        <f t="shared" ca="1" si="192"/>
        <v>81</v>
      </c>
      <c r="J2027" s="25">
        <f ca="1">IF(I2027=0,0,COUNTIF(I$19:$I2027,C2027*10+1))</f>
        <v>14</v>
      </c>
      <c r="K2027" s="20">
        <f t="shared" ca="1" si="193"/>
        <v>0</v>
      </c>
      <c r="L2027" s="23">
        <f t="shared" ca="1" si="194"/>
        <v>3002</v>
      </c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</row>
    <row r="2028" spans="1:44" x14ac:dyDescent="0.2">
      <c r="A2028" s="14">
        <f>Daten!A2028</f>
        <v>80115</v>
      </c>
      <c r="B2028" s="7" t="str">
        <f>Daten!B2028</f>
        <v xml:space="preserve">Ludesch                                           </v>
      </c>
      <c r="C2028" s="14">
        <f t="shared" si="189"/>
        <v>8</v>
      </c>
      <c r="D2028" s="8">
        <f>Daten!E2028</f>
        <v>3748</v>
      </c>
      <c r="E2028" s="9">
        <f>Daten!D2028</f>
        <v>0</v>
      </c>
      <c r="F2028" s="8">
        <f t="shared" si="190"/>
        <v>6041.5522388059699</v>
      </c>
      <c r="H2028" s="25">
        <f t="shared" ca="1" si="191"/>
        <v>37883</v>
      </c>
      <c r="I2028" s="7">
        <f t="shared" ca="1" si="192"/>
        <v>81</v>
      </c>
      <c r="J2028" s="25">
        <f ca="1">IF(I2028=0,0,COUNTIF(I$19:$I2028,C2028*10+1))</f>
        <v>15</v>
      </c>
      <c r="K2028" s="20">
        <f t="shared" ca="1" si="193"/>
        <v>0</v>
      </c>
      <c r="L2028" s="23">
        <f t="shared" ca="1" si="194"/>
        <v>37883</v>
      </c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</row>
    <row r="2029" spans="1:44" x14ac:dyDescent="0.2">
      <c r="A2029" s="14">
        <f>Daten!A2029</f>
        <v>80116</v>
      </c>
      <c r="B2029" s="7" t="str">
        <f>Daten!B2029</f>
        <v xml:space="preserve">Nenzing                                           </v>
      </c>
      <c r="C2029" s="14">
        <f t="shared" si="189"/>
        <v>8</v>
      </c>
      <c r="D2029" s="8">
        <f>Daten!E2029</f>
        <v>6459</v>
      </c>
      <c r="E2029" s="9">
        <f>Daten!D2029</f>
        <v>0</v>
      </c>
      <c r="F2029" s="8">
        <f t="shared" si="190"/>
        <v>10411.522388059702</v>
      </c>
      <c r="H2029" s="25">
        <f t="shared" ca="1" si="191"/>
        <v>65284</v>
      </c>
      <c r="I2029" s="7">
        <f t="shared" ca="1" si="192"/>
        <v>81</v>
      </c>
      <c r="J2029" s="25">
        <f ca="1">IF(I2029=0,0,COUNTIF(I$19:$I2029,C2029*10+1))</f>
        <v>16</v>
      </c>
      <c r="K2029" s="20">
        <f t="shared" ca="1" si="193"/>
        <v>0</v>
      </c>
      <c r="L2029" s="23">
        <f t="shared" ca="1" si="194"/>
        <v>65284</v>
      </c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</row>
    <row r="2030" spans="1:44" x14ac:dyDescent="0.2">
      <c r="A2030" s="14">
        <f>Daten!A2030</f>
        <v>80117</v>
      </c>
      <c r="B2030" s="7" t="str">
        <f>Daten!B2030</f>
        <v xml:space="preserve">Nüziders                                         </v>
      </c>
      <c r="C2030" s="14">
        <f t="shared" si="189"/>
        <v>8</v>
      </c>
      <c r="D2030" s="8">
        <f>Daten!E2030</f>
        <v>5013</v>
      </c>
      <c r="E2030" s="9">
        <f>Daten!D2030</f>
        <v>0</v>
      </c>
      <c r="F2030" s="8">
        <f t="shared" si="190"/>
        <v>8080.6567164179105</v>
      </c>
      <c r="H2030" s="25">
        <f t="shared" ca="1" si="191"/>
        <v>50669</v>
      </c>
      <c r="I2030" s="7">
        <f t="shared" ca="1" si="192"/>
        <v>81</v>
      </c>
      <c r="J2030" s="25">
        <f ca="1">IF(I2030=0,0,COUNTIF(I$19:$I2030,C2030*10+1))</f>
        <v>17</v>
      </c>
      <c r="K2030" s="20">
        <f t="shared" ca="1" si="193"/>
        <v>0</v>
      </c>
      <c r="L2030" s="23">
        <f t="shared" ca="1" si="194"/>
        <v>50669</v>
      </c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</row>
    <row r="2031" spans="1:44" x14ac:dyDescent="0.2">
      <c r="A2031" s="14">
        <f>Daten!A2031</f>
        <v>80118</v>
      </c>
      <c r="B2031" s="7" t="str">
        <f>Daten!B2031</f>
        <v xml:space="preserve">Raggal                                            </v>
      </c>
      <c r="C2031" s="14">
        <f t="shared" si="189"/>
        <v>8</v>
      </c>
      <c r="D2031" s="8">
        <f>Daten!E2031</f>
        <v>910</v>
      </c>
      <c r="E2031" s="9">
        <f>Daten!D2031</f>
        <v>0</v>
      </c>
      <c r="F2031" s="8">
        <f t="shared" si="190"/>
        <v>1466.8656716417911</v>
      </c>
      <c r="H2031" s="25">
        <f t="shared" ca="1" si="191"/>
        <v>9198</v>
      </c>
      <c r="I2031" s="7">
        <f t="shared" ca="1" si="192"/>
        <v>81</v>
      </c>
      <c r="J2031" s="25">
        <f ca="1">IF(I2031=0,0,COUNTIF(I$19:$I2031,C2031*10+1))</f>
        <v>18</v>
      </c>
      <c r="K2031" s="20">
        <f t="shared" ca="1" si="193"/>
        <v>0</v>
      </c>
      <c r="L2031" s="23">
        <f t="shared" ca="1" si="194"/>
        <v>9198</v>
      </c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</row>
    <row r="2032" spans="1:44" x14ac:dyDescent="0.2">
      <c r="A2032" s="14">
        <f>Daten!A2032</f>
        <v>80119</v>
      </c>
      <c r="B2032" s="7" t="str">
        <f>Daten!B2032</f>
        <v xml:space="preserve">St. Anton im Montafon                             </v>
      </c>
      <c r="C2032" s="14">
        <f t="shared" si="189"/>
        <v>8</v>
      </c>
      <c r="D2032" s="8">
        <f>Daten!E2032</f>
        <v>717</v>
      </c>
      <c r="E2032" s="9">
        <f>Daten!D2032</f>
        <v>0</v>
      </c>
      <c r="F2032" s="8">
        <f t="shared" si="190"/>
        <v>1155.7611940298507</v>
      </c>
      <c r="H2032" s="25">
        <f t="shared" ca="1" si="191"/>
        <v>7247</v>
      </c>
      <c r="I2032" s="7">
        <f t="shared" ca="1" si="192"/>
        <v>81</v>
      </c>
      <c r="J2032" s="25">
        <f ca="1">IF(I2032=0,0,COUNTIF(I$19:$I2032,C2032*10+1))</f>
        <v>19</v>
      </c>
      <c r="K2032" s="20">
        <f t="shared" ca="1" si="193"/>
        <v>0</v>
      </c>
      <c r="L2032" s="23">
        <f t="shared" ca="1" si="194"/>
        <v>7247</v>
      </c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</row>
    <row r="2033" spans="1:44" x14ac:dyDescent="0.2">
      <c r="A2033" s="14">
        <f>Daten!A2033</f>
        <v>80120</v>
      </c>
      <c r="B2033" s="7" t="str">
        <f>Daten!B2033</f>
        <v xml:space="preserve">St. Gallenkirch                                   </v>
      </c>
      <c r="C2033" s="14">
        <f t="shared" si="189"/>
        <v>8</v>
      </c>
      <c r="D2033" s="8">
        <f>Daten!E2033</f>
        <v>2218</v>
      </c>
      <c r="E2033" s="9">
        <f>Daten!D2033</f>
        <v>0</v>
      </c>
      <c r="F2033" s="8">
        <f t="shared" si="190"/>
        <v>3575.2835820895521</v>
      </c>
      <c r="H2033" s="25">
        <f t="shared" ca="1" si="191"/>
        <v>22418</v>
      </c>
      <c r="I2033" s="7">
        <f t="shared" ca="1" si="192"/>
        <v>81</v>
      </c>
      <c r="J2033" s="25">
        <f ca="1">IF(I2033=0,0,COUNTIF(I$19:$I2033,C2033*10+1))</f>
        <v>20</v>
      </c>
      <c r="K2033" s="20">
        <f t="shared" ca="1" si="193"/>
        <v>0</v>
      </c>
      <c r="L2033" s="23">
        <f t="shared" ca="1" si="194"/>
        <v>22418</v>
      </c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</row>
    <row r="2034" spans="1:44" x14ac:dyDescent="0.2">
      <c r="A2034" s="14">
        <f>Daten!A2034</f>
        <v>80121</v>
      </c>
      <c r="B2034" s="7" t="str">
        <f>Daten!B2034</f>
        <v xml:space="preserve">St. Gerold                                        </v>
      </c>
      <c r="C2034" s="14">
        <f t="shared" si="189"/>
        <v>8</v>
      </c>
      <c r="D2034" s="8">
        <f>Daten!E2034</f>
        <v>379</v>
      </c>
      <c r="E2034" s="9">
        <f>Daten!D2034</f>
        <v>0</v>
      </c>
      <c r="F2034" s="8">
        <f t="shared" si="190"/>
        <v>610.92537313432831</v>
      </c>
      <c r="H2034" s="25">
        <f t="shared" ca="1" si="191"/>
        <v>3831</v>
      </c>
      <c r="I2034" s="7">
        <f t="shared" ca="1" si="192"/>
        <v>81</v>
      </c>
      <c r="J2034" s="25">
        <f ca="1">IF(I2034=0,0,COUNTIF(I$19:$I2034,C2034*10+1))</f>
        <v>21</v>
      </c>
      <c r="K2034" s="20">
        <f t="shared" ca="1" si="193"/>
        <v>0</v>
      </c>
      <c r="L2034" s="23">
        <f t="shared" ca="1" si="194"/>
        <v>3831</v>
      </c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</row>
    <row r="2035" spans="1:44" x14ac:dyDescent="0.2">
      <c r="A2035" s="14">
        <f>Daten!A2035</f>
        <v>80122</v>
      </c>
      <c r="B2035" s="7" t="str">
        <f>Daten!B2035</f>
        <v xml:space="preserve">Schruns                                           </v>
      </c>
      <c r="C2035" s="14">
        <f t="shared" si="189"/>
        <v>8</v>
      </c>
      <c r="D2035" s="8">
        <f>Daten!E2035</f>
        <v>4035</v>
      </c>
      <c r="E2035" s="9">
        <f>Daten!D2035</f>
        <v>0</v>
      </c>
      <c r="F2035" s="8">
        <f t="shared" si="190"/>
        <v>6504.1791044776119</v>
      </c>
      <c r="H2035" s="25">
        <f t="shared" ca="1" si="191"/>
        <v>40783</v>
      </c>
      <c r="I2035" s="7">
        <f t="shared" ca="1" si="192"/>
        <v>81</v>
      </c>
      <c r="J2035" s="25">
        <f ca="1">IF(I2035=0,0,COUNTIF(I$19:$I2035,C2035*10+1))</f>
        <v>22</v>
      </c>
      <c r="K2035" s="20">
        <f t="shared" ca="1" si="193"/>
        <v>0</v>
      </c>
      <c r="L2035" s="23">
        <f t="shared" ca="1" si="194"/>
        <v>40783</v>
      </c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</row>
    <row r="2036" spans="1:44" x14ac:dyDescent="0.2">
      <c r="A2036" s="14">
        <f>Daten!A2036</f>
        <v>80123</v>
      </c>
      <c r="B2036" s="7" t="str">
        <f>Daten!B2036</f>
        <v xml:space="preserve">Silbertal                                         </v>
      </c>
      <c r="C2036" s="14">
        <f t="shared" si="189"/>
        <v>8</v>
      </c>
      <c r="D2036" s="8">
        <f>Daten!E2036</f>
        <v>852</v>
      </c>
      <c r="E2036" s="9">
        <f>Daten!D2036</f>
        <v>0</v>
      </c>
      <c r="F2036" s="8">
        <f t="shared" si="190"/>
        <v>1373.3731343283582</v>
      </c>
      <c r="H2036" s="25">
        <f t="shared" ca="1" si="191"/>
        <v>8612</v>
      </c>
      <c r="I2036" s="7">
        <f t="shared" ca="1" si="192"/>
        <v>81</v>
      </c>
      <c r="J2036" s="25">
        <f ca="1">IF(I2036=0,0,COUNTIF(I$19:$I2036,C2036*10+1))</f>
        <v>23</v>
      </c>
      <c r="K2036" s="20">
        <f t="shared" ca="1" si="193"/>
        <v>0</v>
      </c>
      <c r="L2036" s="23">
        <f t="shared" ca="1" si="194"/>
        <v>8612</v>
      </c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</row>
    <row r="2037" spans="1:44" x14ac:dyDescent="0.2">
      <c r="A2037" s="14">
        <f>Daten!A2037</f>
        <v>80124</v>
      </c>
      <c r="B2037" s="7" t="str">
        <f>Daten!B2037</f>
        <v xml:space="preserve">Sonntag                                           </v>
      </c>
      <c r="C2037" s="14">
        <f t="shared" si="189"/>
        <v>8</v>
      </c>
      <c r="D2037" s="8">
        <f>Daten!E2037</f>
        <v>638</v>
      </c>
      <c r="E2037" s="9">
        <f>Daten!D2037</f>
        <v>0</v>
      </c>
      <c r="F2037" s="8">
        <f t="shared" si="190"/>
        <v>1028.4179104477612</v>
      </c>
      <c r="H2037" s="25">
        <f t="shared" ca="1" si="191"/>
        <v>6449</v>
      </c>
      <c r="I2037" s="7">
        <f t="shared" ca="1" si="192"/>
        <v>81</v>
      </c>
      <c r="J2037" s="25">
        <f ca="1">IF(I2037=0,0,COUNTIF(I$19:$I2037,C2037*10+1))</f>
        <v>24</v>
      </c>
      <c r="K2037" s="20">
        <f t="shared" ca="1" si="193"/>
        <v>0</v>
      </c>
      <c r="L2037" s="23">
        <f t="shared" ca="1" si="194"/>
        <v>6449</v>
      </c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</row>
    <row r="2038" spans="1:44" x14ac:dyDescent="0.2">
      <c r="A2038" s="14">
        <f>Daten!A2038</f>
        <v>80125</v>
      </c>
      <c r="B2038" s="7" t="str">
        <f>Daten!B2038</f>
        <v xml:space="preserve">Stallehr                                          </v>
      </c>
      <c r="C2038" s="14">
        <f t="shared" si="189"/>
        <v>8</v>
      </c>
      <c r="D2038" s="8">
        <f>Daten!E2038</f>
        <v>291</v>
      </c>
      <c r="E2038" s="9">
        <f>Daten!D2038</f>
        <v>0</v>
      </c>
      <c r="F2038" s="8">
        <f t="shared" si="190"/>
        <v>469.07462686567163</v>
      </c>
      <c r="H2038" s="25">
        <f t="shared" ca="1" si="191"/>
        <v>2941</v>
      </c>
      <c r="I2038" s="7">
        <f t="shared" ca="1" si="192"/>
        <v>81</v>
      </c>
      <c r="J2038" s="25">
        <f ca="1">IF(I2038=0,0,COUNTIF(I$19:$I2038,C2038*10+1))</f>
        <v>25</v>
      </c>
      <c r="K2038" s="20">
        <f t="shared" ca="1" si="193"/>
        <v>0</v>
      </c>
      <c r="L2038" s="23">
        <f t="shared" ca="1" si="194"/>
        <v>2941</v>
      </c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</row>
    <row r="2039" spans="1:44" x14ac:dyDescent="0.2">
      <c r="A2039" s="14">
        <f>Daten!A2039</f>
        <v>80126</v>
      </c>
      <c r="B2039" s="7" t="str">
        <f>Daten!B2039</f>
        <v xml:space="preserve">Thüringen                                        </v>
      </c>
      <c r="C2039" s="14">
        <f t="shared" si="189"/>
        <v>8</v>
      </c>
      <c r="D2039" s="8">
        <f>Daten!E2039</f>
        <v>2350</v>
      </c>
      <c r="E2039" s="9">
        <f>Daten!D2039</f>
        <v>0</v>
      </c>
      <c r="F2039" s="8">
        <f t="shared" si="190"/>
        <v>3788.0597014925374</v>
      </c>
      <c r="H2039" s="25">
        <f t="shared" ca="1" si="191"/>
        <v>23752</v>
      </c>
      <c r="I2039" s="7">
        <f t="shared" ca="1" si="192"/>
        <v>81</v>
      </c>
      <c r="J2039" s="25">
        <f ca="1">IF(I2039=0,0,COUNTIF(I$19:$I2039,C2039*10+1))</f>
        <v>26</v>
      </c>
      <c r="K2039" s="20">
        <f t="shared" ca="1" si="193"/>
        <v>0</v>
      </c>
      <c r="L2039" s="23">
        <f t="shared" ca="1" si="194"/>
        <v>23752</v>
      </c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</row>
    <row r="2040" spans="1:44" x14ac:dyDescent="0.2">
      <c r="A2040" s="14">
        <f>Daten!A2040</f>
        <v>80127</v>
      </c>
      <c r="B2040" s="7" t="str">
        <f>Daten!B2040</f>
        <v xml:space="preserve">Thüringerberg                                    </v>
      </c>
      <c r="C2040" s="14">
        <f t="shared" si="189"/>
        <v>8</v>
      </c>
      <c r="D2040" s="8">
        <f>Daten!E2040</f>
        <v>740</v>
      </c>
      <c r="E2040" s="9">
        <f>Daten!D2040</f>
        <v>0</v>
      </c>
      <c r="F2040" s="8">
        <f t="shared" si="190"/>
        <v>1192.8358208955224</v>
      </c>
      <c r="H2040" s="25">
        <f t="shared" ca="1" si="191"/>
        <v>7479</v>
      </c>
      <c r="I2040" s="7">
        <f t="shared" ca="1" si="192"/>
        <v>81</v>
      </c>
      <c r="J2040" s="25">
        <f ca="1">IF(I2040=0,0,COUNTIF(I$19:$I2040,C2040*10+1))</f>
        <v>27</v>
      </c>
      <c r="K2040" s="20">
        <f t="shared" ca="1" si="193"/>
        <v>0</v>
      </c>
      <c r="L2040" s="23">
        <f t="shared" ca="1" si="194"/>
        <v>7479</v>
      </c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</row>
    <row r="2041" spans="1:44" x14ac:dyDescent="0.2">
      <c r="A2041" s="14">
        <f>Daten!A2041</f>
        <v>80128</v>
      </c>
      <c r="B2041" s="7" t="str">
        <f>Daten!B2041</f>
        <v xml:space="preserve">Tschagguns                                        </v>
      </c>
      <c r="C2041" s="14">
        <f t="shared" si="189"/>
        <v>8</v>
      </c>
      <c r="D2041" s="8">
        <f>Daten!E2041</f>
        <v>2198</v>
      </c>
      <c r="E2041" s="9">
        <f>Daten!D2041</f>
        <v>0</v>
      </c>
      <c r="F2041" s="8">
        <f t="shared" si="190"/>
        <v>3543.0447761194027</v>
      </c>
      <c r="H2041" s="25">
        <f t="shared" ca="1" si="191"/>
        <v>22216</v>
      </c>
      <c r="I2041" s="7">
        <f t="shared" ca="1" si="192"/>
        <v>81</v>
      </c>
      <c r="J2041" s="25">
        <f ca="1">IF(I2041=0,0,COUNTIF(I$19:$I2041,C2041*10+1))</f>
        <v>28</v>
      </c>
      <c r="K2041" s="20">
        <f t="shared" ca="1" si="193"/>
        <v>0</v>
      </c>
      <c r="L2041" s="23">
        <f t="shared" ca="1" si="194"/>
        <v>22216</v>
      </c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</row>
    <row r="2042" spans="1:44" x14ac:dyDescent="0.2">
      <c r="A2042" s="14">
        <f>Daten!A2042</f>
        <v>80129</v>
      </c>
      <c r="B2042" s="7" t="str">
        <f>Daten!B2042</f>
        <v xml:space="preserve">Vandans                                           </v>
      </c>
      <c r="C2042" s="14">
        <f t="shared" si="189"/>
        <v>8</v>
      </c>
      <c r="D2042" s="8">
        <f>Daten!E2042</f>
        <v>2797</v>
      </c>
      <c r="E2042" s="9">
        <f>Daten!D2042</f>
        <v>0</v>
      </c>
      <c r="F2042" s="8">
        <f t="shared" si="190"/>
        <v>4508.5970149253735</v>
      </c>
      <c r="H2042" s="25">
        <f t="shared" ca="1" si="191"/>
        <v>28270</v>
      </c>
      <c r="I2042" s="7">
        <f t="shared" ca="1" si="192"/>
        <v>81</v>
      </c>
      <c r="J2042" s="25">
        <f ca="1">IF(I2042=0,0,COUNTIF(I$19:$I2042,C2042*10+1))</f>
        <v>29</v>
      </c>
      <c r="K2042" s="20">
        <f t="shared" ca="1" si="193"/>
        <v>0</v>
      </c>
      <c r="L2042" s="23">
        <f t="shared" ca="1" si="194"/>
        <v>28270</v>
      </c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</row>
    <row r="2043" spans="1:44" x14ac:dyDescent="0.2">
      <c r="A2043" s="14">
        <f>Daten!A2043</f>
        <v>80201</v>
      </c>
      <c r="B2043" s="7" t="str">
        <f>Daten!B2043</f>
        <v xml:space="preserve">Alberschwende                                     </v>
      </c>
      <c r="C2043" s="14">
        <f t="shared" si="189"/>
        <v>8</v>
      </c>
      <c r="D2043" s="8">
        <f>Daten!E2043</f>
        <v>3260</v>
      </c>
      <c r="E2043" s="9">
        <f>Daten!D2043</f>
        <v>0</v>
      </c>
      <c r="F2043" s="8">
        <f t="shared" si="190"/>
        <v>5254.9253731343288</v>
      </c>
      <c r="H2043" s="25">
        <f t="shared" ca="1" si="191"/>
        <v>32950</v>
      </c>
      <c r="I2043" s="7">
        <f t="shared" ca="1" si="192"/>
        <v>81</v>
      </c>
      <c r="J2043" s="25">
        <f ca="1">IF(I2043=0,0,COUNTIF(I$19:$I2043,C2043*10+1))</f>
        <v>30</v>
      </c>
      <c r="K2043" s="20">
        <f t="shared" ca="1" si="193"/>
        <v>0</v>
      </c>
      <c r="L2043" s="23">
        <f t="shared" ca="1" si="194"/>
        <v>32950</v>
      </c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</row>
    <row r="2044" spans="1:44" x14ac:dyDescent="0.2">
      <c r="A2044" s="14">
        <f>Daten!A2044</f>
        <v>80202</v>
      </c>
      <c r="B2044" s="7" t="str">
        <f>Daten!B2044</f>
        <v xml:space="preserve">Andelsbuch                                        </v>
      </c>
      <c r="C2044" s="14">
        <f t="shared" si="189"/>
        <v>8</v>
      </c>
      <c r="D2044" s="8">
        <f>Daten!E2044</f>
        <v>2676</v>
      </c>
      <c r="E2044" s="9">
        <f>Daten!D2044</f>
        <v>0</v>
      </c>
      <c r="F2044" s="8">
        <f t="shared" si="190"/>
        <v>4313.5522388059699</v>
      </c>
      <c r="H2044" s="25">
        <f t="shared" ca="1" si="191"/>
        <v>27047</v>
      </c>
      <c r="I2044" s="7">
        <f t="shared" ca="1" si="192"/>
        <v>81</v>
      </c>
      <c r="J2044" s="25">
        <f ca="1">IF(I2044=0,0,COUNTIF(I$19:$I2044,C2044*10+1))</f>
        <v>31</v>
      </c>
      <c r="K2044" s="20">
        <f t="shared" ca="1" si="193"/>
        <v>0</v>
      </c>
      <c r="L2044" s="23">
        <f t="shared" ca="1" si="194"/>
        <v>27047</v>
      </c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</row>
    <row r="2045" spans="1:44" x14ac:dyDescent="0.2">
      <c r="A2045" s="14">
        <f>Daten!A2045</f>
        <v>80203</v>
      </c>
      <c r="B2045" s="7" t="str">
        <f>Daten!B2045</f>
        <v xml:space="preserve">Au                                                </v>
      </c>
      <c r="C2045" s="14">
        <f t="shared" si="189"/>
        <v>8</v>
      </c>
      <c r="D2045" s="8">
        <f>Daten!E2045</f>
        <v>1865</v>
      </c>
      <c r="E2045" s="9">
        <f>Daten!D2045</f>
        <v>0</v>
      </c>
      <c r="F2045" s="8">
        <f t="shared" si="190"/>
        <v>3006.2686567164178</v>
      </c>
      <c r="H2045" s="25">
        <f t="shared" ca="1" si="191"/>
        <v>18850</v>
      </c>
      <c r="I2045" s="7">
        <f t="shared" ca="1" si="192"/>
        <v>81</v>
      </c>
      <c r="J2045" s="25">
        <f ca="1">IF(I2045=0,0,COUNTIF(I$19:$I2045,C2045*10+1))</f>
        <v>32</v>
      </c>
      <c r="K2045" s="20">
        <f t="shared" ca="1" si="193"/>
        <v>0</v>
      </c>
      <c r="L2045" s="23">
        <f t="shared" ca="1" si="194"/>
        <v>18850</v>
      </c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</row>
    <row r="2046" spans="1:44" x14ac:dyDescent="0.2">
      <c r="A2046" s="14">
        <f>Daten!A2046</f>
        <v>80204</v>
      </c>
      <c r="B2046" s="7" t="str">
        <f>Daten!B2046</f>
        <v xml:space="preserve">Bezau                                             </v>
      </c>
      <c r="C2046" s="14">
        <f t="shared" si="189"/>
        <v>8</v>
      </c>
      <c r="D2046" s="8">
        <f>Daten!E2046</f>
        <v>2037</v>
      </c>
      <c r="E2046" s="9">
        <f>Daten!D2046</f>
        <v>0</v>
      </c>
      <c r="F2046" s="8">
        <f t="shared" si="190"/>
        <v>3283.5223880597014</v>
      </c>
      <c r="H2046" s="25">
        <f t="shared" ca="1" si="191"/>
        <v>20589</v>
      </c>
      <c r="I2046" s="7">
        <f t="shared" ca="1" si="192"/>
        <v>81</v>
      </c>
      <c r="J2046" s="25">
        <f ca="1">IF(I2046=0,0,COUNTIF(I$19:$I2046,C2046*10+1))</f>
        <v>33</v>
      </c>
      <c r="K2046" s="20">
        <f t="shared" ca="1" si="193"/>
        <v>0</v>
      </c>
      <c r="L2046" s="23">
        <f t="shared" ca="1" si="194"/>
        <v>20589</v>
      </c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</row>
    <row r="2047" spans="1:44" x14ac:dyDescent="0.2">
      <c r="A2047" s="14">
        <f>Daten!A2047</f>
        <v>80205</v>
      </c>
      <c r="B2047" s="7" t="str">
        <f>Daten!B2047</f>
        <v xml:space="preserve">Bildstein                                         </v>
      </c>
      <c r="C2047" s="14">
        <f t="shared" si="189"/>
        <v>8</v>
      </c>
      <c r="D2047" s="8">
        <f>Daten!E2047</f>
        <v>808</v>
      </c>
      <c r="E2047" s="9">
        <f>Daten!D2047</f>
        <v>0</v>
      </c>
      <c r="F2047" s="8">
        <f t="shared" si="190"/>
        <v>1302.4477611940299</v>
      </c>
      <c r="H2047" s="25">
        <f t="shared" ca="1" si="191"/>
        <v>8167</v>
      </c>
      <c r="I2047" s="7">
        <f t="shared" ca="1" si="192"/>
        <v>81</v>
      </c>
      <c r="J2047" s="25">
        <f ca="1">IF(I2047=0,0,COUNTIF(I$19:$I2047,C2047*10+1))</f>
        <v>34</v>
      </c>
      <c r="K2047" s="20">
        <f t="shared" ca="1" si="193"/>
        <v>0</v>
      </c>
      <c r="L2047" s="23">
        <f t="shared" ca="1" si="194"/>
        <v>8167</v>
      </c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</row>
    <row r="2048" spans="1:44" x14ac:dyDescent="0.2">
      <c r="A2048" s="14">
        <f>Daten!A2048</f>
        <v>80206</v>
      </c>
      <c r="B2048" s="7" t="str">
        <f>Daten!B2048</f>
        <v xml:space="preserve">Bizau                                             </v>
      </c>
      <c r="C2048" s="14">
        <f t="shared" si="189"/>
        <v>8</v>
      </c>
      <c r="D2048" s="8">
        <f>Daten!E2048</f>
        <v>1113</v>
      </c>
      <c r="E2048" s="9">
        <f>Daten!D2048</f>
        <v>0</v>
      </c>
      <c r="F2048" s="8">
        <f t="shared" si="190"/>
        <v>1794.0895522388059</v>
      </c>
      <c r="H2048" s="25">
        <f t="shared" ca="1" si="191"/>
        <v>11250</v>
      </c>
      <c r="I2048" s="7">
        <f t="shared" ca="1" si="192"/>
        <v>81</v>
      </c>
      <c r="J2048" s="25">
        <f ca="1">IF(I2048=0,0,COUNTIF(I$19:$I2048,C2048*10+1))</f>
        <v>35</v>
      </c>
      <c r="K2048" s="20">
        <f t="shared" ca="1" si="193"/>
        <v>0</v>
      </c>
      <c r="L2048" s="23">
        <f t="shared" ca="1" si="194"/>
        <v>11250</v>
      </c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</row>
    <row r="2049" spans="1:44" x14ac:dyDescent="0.2">
      <c r="A2049" s="14">
        <f>Daten!A2049</f>
        <v>80207</v>
      </c>
      <c r="B2049" s="7" t="str">
        <f>Daten!B2049</f>
        <v xml:space="preserve">Bregenz                                           </v>
      </c>
      <c r="C2049" s="14">
        <f t="shared" si="189"/>
        <v>8</v>
      </c>
      <c r="D2049" s="8">
        <f>Daten!E2049</f>
        <v>29606</v>
      </c>
      <c r="E2049" s="9">
        <f>Daten!D2049</f>
        <v>0</v>
      </c>
      <c r="F2049" s="8">
        <f t="shared" si="190"/>
        <v>59212</v>
      </c>
      <c r="H2049" s="25">
        <f t="shared" ca="1" si="191"/>
        <v>371280</v>
      </c>
      <c r="I2049" s="7">
        <f t="shared" ca="1" si="192"/>
        <v>81</v>
      </c>
      <c r="J2049" s="25">
        <f ca="1">IF(I2049=0,0,COUNTIF(I$19:$I2049,C2049*10+1))</f>
        <v>36</v>
      </c>
      <c r="K2049" s="20">
        <f t="shared" ca="1" si="193"/>
        <v>0</v>
      </c>
      <c r="L2049" s="23">
        <f t="shared" ca="1" si="194"/>
        <v>371280</v>
      </c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</row>
    <row r="2050" spans="1:44" x14ac:dyDescent="0.2">
      <c r="A2050" s="14">
        <f>Daten!A2050</f>
        <v>80208</v>
      </c>
      <c r="B2050" s="7" t="str">
        <f>Daten!B2050</f>
        <v xml:space="preserve">Buch                                              </v>
      </c>
      <c r="C2050" s="14">
        <f t="shared" si="189"/>
        <v>8</v>
      </c>
      <c r="D2050" s="8">
        <f>Daten!E2050</f>
        <v>588</v>
      </c>
      <c r="E2050" s="9">
        <f>Daten!D2050</f>
        <v>0</v>
      </c>
      <c r="F2050" s="8">
        <f t="shared" si="190"/>
        <v>947.82089552238801</v>
      </c>
      <c r="H2050" s="25">
        <f t="shared" ca="1" si="191"/>
        <v>5943</v>
      </c>
      <c r="I2050" s="7">
        <f t="shared" ca="1" si="192"/>
        <v>81</v>
      </c>
      <c r="J2050" s="25">
        <f ca="1">IF(I2050=0,0,COUNTIF(I$19:$I2050,C2050*10+1))</f>
        <v>37</v>
      </c>
      <c r="K2050" s="20">
        <f t="shared" ca="1" si="193"/>
        <v>0</v>
      </c>
      <c r="L2050" s="23">
        <f t="shared" ca="1" si="194"/>
        <v>5943</v>
      </c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</row>
    <row r="2051" spans="1:44" x14ac:dyDescent="0.2">
      <c r="A2051" s="14">
        <f>Daten!A2051</f>
        <v>80209</v>
      </c>
      <c r="B2051" s="7" t="str">
        <f>Daten!B2051</f>
        <v xml:space="preserve">Damüls                                           </v>
      </c>
      <c r="C2051" s="14">
        <f t="shared" si="189"/>
        <v>8</v>
      </c>
      <c r="D2051" s="8">
        <f>Daten!E2051</f>
        <v>344</v>
      </c>
      <c r="E2051" s="9">
        <f>Daten!D2051</f>
        <v>0</v>
      </c>
      <c r="F2051" s="8">
        <f t="shared" si="190"/>
        <v>554.50746268656712</v>
      </c>
      <c r="H2051" s="25">
        <f t="shared" ca="1" si="191"/>
        <v>3477</v>
      </c>
      <c r="I2051" s="7">
        <f t="shared" ca="1" si="192"/>
        <v>81</v>
      </c>
      <c r="J2051" s="25">
        <f ca="1">IF(I2051=0,0,COUNTIF(I$19:$I2051,C2051*10+1))</f>
        <v>38</v>
      </c>
      <c r="K2051" s="20">
        <f t="shared" ca="1" si="193"/>
        <v>0</v>
      </c>
      <c r="L2051" s="23">
        <f t="shared" ca="1" si="194"/>
        <v>3477</v>
      </c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</row>
    <row r="2052" spans="1:44" x14ac:dyDescent="0.2">
      <c r="A2052" s="14">
        <f>Daten!A2052</f>
        <v>80210</v>
      </c>
      <c r="B2052" s="7" t="str">
        <f>Daten!B2052</f>
        <v xml:space="preserve">Doren                                             </v>
      </c>
      <c r="C2052" s="14">
        <f t="shared" si="189"/>
        <v>8</v>
      </c>
      <c r="D2052" s="8">
        <f>Daten!E2052</f>
        <v>1056</v>
      </c>
      <c r="E2052" s="9">
        <f>Daten!D2052</f>
        <v>0</v>
      </c>
      <c r="F2052" s="8">
        <f t="shared" si="190"/>
        <v>1702.2089552238806</v>
      </c>
      <c r="H2052" s="25">
        <f t="shared" ca="1" si="191"/>
        <v>10673</v>
      </c>
      <c r="I2052" s="7">
        <f t="shared" ca="1" si="192"/>
        <v>81</v>
      </c>
      <c r="J2052" s="25">
        <f ca="1">IF(I2052=0,0,COUNTIF(I$19:$I2052,C2052*10+1))</f>
        <v>39</v>
      </c>
      <c r="K2052" s="20">
        <f t="shared" ca="1" si="193"/>
        <v>0</v>
      </c>
      <c r="L2052" s="23">
        <f t="shared" ca="1" si="194"/>
        <v>10673</v>
      </c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</row>
    <row r="2053" spans="1:44" x14ac:dyDescent="0.2">
      <c r="A2053" s="14">
        <f>Daten!A2053</f>
        <v>80211</v>
      </c>
      <c r="B2053" s="7" t="str">
        <f>Daten!B2053</f>
        <v xml:space="preserve">Egg                                               </v>
      </c>
      <c r="C2053" s="14">
        <f t="shared" si="189"/>
        <v>8</v>
      </c>
      <c r="D2053" s="8">
        <f>Daten!E2053</f>
        <v>3759</v>
      </c>
      <c r="E2053" s="9">
        <f>Daten!D2053</f>
        <v>0</v>
      </c>
      <c r="F2053" s="8">
        <f t="shared" si="190"/>
        <v>6059.2835820895525</v>
      </c>
      <c r="H2053" s="25">
        <f t="shared" ca="1" si="191"/>
        <v>37994</v>
      </c>
      <c r="I2053" s="7">
        <f t="shared" ca="1" si="192"/>
        <v>81</v>
      </c>
      <c r="J2053" s="25">
        <f ca="1">IF(I2053=0,0,COUNTIF(I$19:$I2053,C2053*10+1))</f>
        <v>40</v>
      </c>
      <c r="K2053" s="20">
        <f t="shared" ca="1" si="193"/>
        <v>0</v>
      </c>
      <c r="L2053" s="23">
        <f t="shared" ca="1" si="194"/>
        <v>37994</v>
      </c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</row>
    <row r="2054" spans="1:44" x14ac:dyDescent="0.2">
      <c r="A2054" s="14">
        <f>Daten!A2054</f>
        <v>80212</v>
      </c>
      <c r="B2054" s="7" t="str">
        <f>Daten!B2054</f>
        <v xml:space="preserve">Eichenberg                                        </v>
      </c>
      <c r="C2054" s="14">
        <f t="shared" si="189"/>
        <v>8</v>
      </c>
      <c r="D2054" s="8">
        <f>Daten!E2054</f>
        <v>416</v>
      </c>
      <c r="E2054" s="9">
        <f>Daten!D2054</f>
        <v>0</v>
      </c>
      <c r="F2054" s="8">
        <f t="shared" si="190"/>
        <v>670.56716417910445</v>
      </c>
      <c r="H2054" s="25">
        <f t="shared" ca="1" si="191"/>
        <v>4205</v>
      </c>
      <c r="I2054" s="7">
        <f t="shared" ca="1" si="192"/>
        <v>81</v>
      </c>
      <c r="J2054" s="25">
        <f ca="1">IF(I2054=0,0,COUNTIF(I$19:$I2054,C2054*10+1))</f>
        <v>41</v>
      </c>
      <c r="K2054" s="20">
        <f t="shared" ca="1" si="193"/>
        <v>0</v>
      </c>
      <c r="L2054" s="23">
        <f t="shared" ca="1" si="194"/>
        <v>4205</v>
      </c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</row>
    <row r="2055" spans="1:44" x14ac:dyDescent="0.2">
      <c r="A2055" s="14">
        <f>Daten!A2055</f>
        <v>80213</v>
      </c>
      <c r="B2055" s="7" t="str">
        <f>Daten!B2055</f>
        <v xml:space="preserve">Fußach                                           </v>
      </c>
      <c r="C2055" s="14">
        <f t="shared" si="189"/>
        <v>8</v>
      </c>
      <c r="D2055" s="8">
        <f>Daten!E2055</f>
        <v>3951</v>
      </c>
      <c r="E2055" s="9">
        <f>Daten!D2055</f>
        <v>0</v>
      </c>
      <c r="F2055" s="8">
        <f t="shared" si="190"/>
        <v>6368.7761194029854</v>
      </c>
      <c r="H2055" s="25">
        <f t="shared" ca="1" si="191"/>
        <v>39934</v>
      </c>
      <c r="I2055" s="7">
        <f t="shared" ca="1" si="192"/>
        <v>81</v>
      </c>
      <c r="J2055" s="25">
        <f ca="1">IF(I2055=0,0,COUNTIF(I$19:$I2055,C2055*10+1))</f>
        <v>42</v>
      </c>
      <c r="K2055" s="20">
        <f t="shared" ca="1" si="193"/>
        <v>0</v>
      </c>
      <c r="L2055" s="23">
        <f t="shared" ca="1" si="194"/>
        <v>39934</v>
      </c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</row>
    <row r="2056" spans="1:44" x14ac:dyDescent="0.2">
      <c r="A2056" s="14">
        <f>Daten!A2056</f>
        <v>80214</v>
      </c>
      <c r="B2056" s="7" t="str">
        <f>Daten!B2056</f>
        <v xml:space="preserve">Gaißau                                           </v>
      </c>
      <c r="C2056" s="14">
        <f t="shared" si="189"/>
        <v>8</v>
      </c>
      <c r="D2056" s="8">
        <f>Daten!E2056</f>
        <v>1923</v>
      </c>
      <c r="E2056" s="9">
        <f>Daten!D2056</f>
        <v>0</v>
      </c>
      <c r="F2056" s="8">
        <f t="shared" si="190"/>
        <v>3099.7611940298507</v>
      </c>
      <c r="H2056" s="25">
        <f t="shared" ca="1" si="191"/>
        <v>19437</v>
      </c>
      <c r="I2056" s="7">
        <f t="shared" ca="1" si="192"/>
        <v>81</v>
      </c>
      <c r="J2056" s="25">
        <f ca="1">IF(I2056=0,0,COUNTIF(I$19:$I2056,C2056*10+1))</f>
        <v>43</v>
      </c>
      <c r="K2056" s="20">
        <f t="shared" ca="1" si="193"/>
        <v>0</v>
      </c>
      <c r="L2056" s="23">
        <f t="shared" ca="1" si="194"/>
        <v>19437</v>
      </c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</row>
    <row r="2057" spans="1:44" x14ac:dyDescent="0.2">
      <c r="A2057" s="14">
        <f>Daten!A2057</f>
        <v>80215</v>
      </c>
      <c r="B2057" s="7" t="str">
        <f>Daten!B2057</f>
        <v xml:space="preserve">Hard                                              </v>
      </c>
      <c r="C2057" s="14">
        <f t="shared" si="189"/>
        <v>8</v>
      </c>
      <c r="D2057" s="8">
        <f>Daten!E2057</f>
        <v>13777</v>
      </c>
      <c r="E2057" s="9">
        <f>Daten!D2057</f>
        <v>0</v>
      </c>
      <c r="F2057" s="8">
        <f t="shared" si="190"/>
        <v>22961.666666666664</v>
      </c>
      <c r="H2057" s="25">
        <f t="shared" ca="1" si="191"/>
        <v>143978</v>
      </c>
      <c r="I2057" s="7">
        <f t="shared" ca="1" si="192"/>
        <v>81</v>
      </c>
      <c r="J2057" s="25">
        <f ca="1">IF(I2057=0,0,COUNTIF(I$19:$I2057,C2057*10+1))</f>
        <v>44</v>
      </c>
      <c r="K2057" s="20">
        <f t="shared" ca="1" si="193"/>
        <v>0</v>
      </c>
      <c r="L2057" s="23">
        <f t="shared" ca="1" si="194"/>
        <v>143978</v>
      </c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</row>
    <row r="2058" spans="1:44" x14ac:dyDescent="0.2">
      <c r="A2058" s="14">
        <f>Daten!A2058</f>
        <v>80216</v>
      </c>
      <c r="B2058" s="7" t="str">
        <f>Daten!B2058</f>
        <v xml:space="preserve">Hittisau                                          </v>
      </c>
      <c r="C2058" s="14">
        <f t="shared" si="189"/>
        <v>8</v>
      </c>
      <c r="D2058" s="8">
        <f>Daten!E2058</f>
        <v>2108</v>
      </c>
      <c r="E2058" s="9">
        <f>Daten!D2058</f>
        <v>0</v>
      </c>
      <c r="F2058" s="8">
        <f t="shared" si="190"/>
        <v>3397.9701492537315</v>
      </c>
      <c r="H2058" s="25">
        <f t="shared" ca="1" si="191"/>
        <v>21306</v>
      </c>
      <c r="I2058" s="7">
        <f t="shared" ca="1" si="192"/>
        <v>81</v>
      </c>
      <c r="J2058" s="25">
        <f ca="1">IF(I2058=0,0,COUNTIF(I$19:$I2058,C2058*10+1))</f>
        <v>45</v>
      </c>
      <c r="K2058" s="20">
        <f t="shared" ca="1" si="193"/>
        <v>0</v>
      </c>
      <c r="L2058" s="23">
        <f t="shared" ca="1" si="194"/>
        <v>21306</v>
      </c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</row>
    <row r="2059" spans="1:44" x14ac:dyDescent="0.2">
      <c r="A2059" s="14">
        <f>Daten!A2059</f>
        <v>80217</v>
      </c>
      <c r="B2059" s="7" t="str">
        <f>Daten!B2059</f>
        <v xml:space="preserve">Höchst                                           </v>
      </c>
      <c r="C2059" s="14">
        <f t="shared" si="189"/>
        <v>8</v>
      </c>
      <c r="D2059" s="8">
        <f>Daten!E2059</f>
        <v>8365</v>
      </c>
      <c r="E2059" s="9">
        <f>Daten!D2059</f>
        <v>0</v>
      </c>
      <c r="F2059" s="8">
        <f t="shared" si="190"/>
        <v>13483.880597014926</v>
      </c>
      <c r="H2059" s="25">
        <f t="shared" ca="1" si="191"/>
        <v>84549</v>
      </c>
      <c r="I2059" s="7">
        <f t="shared" ca="1" si="192"/>
        <v>81</v>
      </c>
      <c r="J2059" s="25">
        <f ca="1">IF(I2059=0,0,COUNTIF(I$19:$I2059,C2059*10+1))</f>
        <v>46</v>
      </c>
      <c r="K2059" s="20">
        <f t="shared" ca="1" si="193"/>
        <v>0</v>
      </c>
      <c r="L2059" s="23">
        <f t="shared" ca="1" si="194"/>
        <v>84549</v>
      </c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</row>
    <row r="2060" spans="1:44" x14ac:dyDescent="0.2">
      <c r="A2060" s="14">
        <f>Daten!A2060</f>
        <v>80218</v>
      </c>
      <c r="B2060" s="7" t="str">
        <f>Daten!B2060</f>
        <v xml:space="preserve">Hörbranz                                         </v>
      </c>
      <c r="C2060" s="14">
        <f t="shared" si="189"/>
        <v>8</v>
      </c>
      <c r="D2060" s="8">
        <f>Daten!E2060</f>
        <v>6764</v>
      </c>
      <c r="E2060" s="9">
        <f>Daten!D2060</f>
        <v>0</v>
      </c>
      <c r="F2060" s="8">
        <f t="shared" si="190"/>
        <v>10903.164179104477</v>
      </c>
      <c r="H2060" s="25">
        <f t="shared" ca="1" si="191"/>
        <v>68367</v>
      </c>
      <c r="I2060" s="7">
        <f t="shared" ca="1" si="192"/>
        <v>81</v>
      </c>
      <c r="J2060" s="25">
        <f ca="1">IF(I2060=0,0,COUNTIF(I$19:$I2060,C2060*10+1))</f>
        <v>47</v>
      </c>
      <c r="K2060" s="20">
        <f t="shared" ca="1" si="193"/>
        <v>0</v>
      </c>
      <c r="L2060" s="23">
        <f t="shared" ca="1" si="194"/>
        <v>68367</v>
      </c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</row>
    <row r="2061" spans="1:44" x14ac:dyDescent="0.2">
      <c r="A2061" s="14">
        <f>Daten!A2061</f>
        <v>80219</v>
      </c>
      <c r="B2061" s="7" t="str">
        <f>Daten!B2061</f>
        <v xml:space="preserve">Hohenweiler                                       </v>
      </c>
      <c r="C2061" s="14">
        <f t="shared" si="189"/>
        <v>8</v>
      </c>
      <c r="D2061" s="8">
        <f>Daten!E2061</f>
        <v>1419</v>
      </c>
      <c r="E2061" s="9">
        <f>Daten!D2061</f>
        <v>0</v>
      </c>
      <c r="F2061" s="8">
        <f t="shared" si="190"/>
        <v>2287.3432835820895</v>
      </c>
      <c r="H2061" s="25">
        <f t="shared" ca="1" si="191"/>
        <v>14342</v>
      </c>
      <c r="I2061" s="7">
        <f t="shared" ca="1" si="192"/>
        <v>81</v>
      </c>
      <c r="J2061" s="25">
        <f ca="1">IF(I2061=0,0,COUNTIF(I$19:$I2061,C2061*10+1))</f>
        <v>48</v>
      </c>
      <c r="K2061" s="20">
        <f t="shared" ca="1" si="193"/>
        <v>0</v>
      </c>
      <c r="L2061" s="23">
        <f t="shared" ca="1" si="194"/>
        <v>14342</v>
      </c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</row>
    <row r="2062" spans="1:44" x14ac:dyDescent="0.2">
      <c r="A2062" s="14">
        <f>Daten!A2062</f>
        <v>80220</v>
      </c>
      <c r="B2062" s="7" t="str">
        <f>Daten!B2062</f>
        <v xml:space="preserve">Kennelbach                                        </v>
      </c>
      <c r="C2062" s="14">
        <f t="shared" si="189"/>
        <v>8</v>
      </c>
      <c r="D2062" s="8">
        <f>Daten!E2062</f>
        <v>1880</v>
      </c>
      <c r="E2062" s="9">
        <f>Daten!D2062</f>
        <v>0</v>
      </c>
      <c r="F2062" s="8">
        <f t="shared" si="190"/>
        <v>3030.4477611940297</v>
      </c>
      <c r="H2062" s="25">
        <f t="shared" ca="1" si="191"/>
        <v>19002</v>
      </c>
      <c r="I2062" s="7">
        <f t="shared" ca="1" si="192"/>
        <v>81</v>
      </c>
      <c r="J2062" s="25">
        <f ca="1">IF(I2062=0,0,COUNTIF(I$19:$I2062,C2062*10+1))</f>
        <v>49</v>
      </c>
      <c r="K2062" s="20">
        <f t="shared" ca="1" si="193"/>
        <v>0</v>
      </c>
      <c r="L2062" s="23">
        <f t="shared" ca="1" si="194"/>
        <v>19002</v>
      </c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</row>
    <row r="2063" spans="1:44" x14ac:dyDescent="0.2">
      <c r="A2063" s="14">
        <f>Daten!A2063</f>
        <v>80221</v>
      </c>
      <c r="B2063" s="7" t="str">
        <f>Daten!B2063</f>
        <v xml:space="preserve">Krumbach                                          </v>
      </c>
      <c r="C2063" s="14">
        <f t="shared" si="189"/>
        <v>8</v>
      </c>
      <c r="D2063" s="8">
        <f>Daten!E2063</f>
        <v>1125</v>
      </c>
      <c r="E2063" s="9">
        <f>Daten!D2063</f>
        <v>0</v>
      </c>
      <c r="F2063" s="8">
        <f t="shared" si="190"/>
        <v>1813.4328358208954</v>
      </c>
      <c r="H2063" s="25">
        <f t="shared" ca="1" si="191"/>
        <v>11371</v>
      </c>
      <c r="I2063" s="7">
        <f t="shared" ca="1" si="192"/>
        <v>81</v>
      </c>
      <c r="J2063" s="25">
        <f ca="1">IF(I2063=0,0,COUNTIF(I$19:$I2063,C2063*10+1))</f>
        <v>50</v>
      </c>
      <c r="K2063" s="20">
        <f t="shared" ca="1" si="193"/>
        <v>0</v>
      </c>
      <c r="L2063" s="23">
        <f t="shared" ca="1" si="194"/>
        <v>11371</v>
      </c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</row>
    <row r="2064" spans="1:44" x14ac:dyDescent="0.2">
      <c r="A2064" s="14">
        <f>Daten!A2064</f>
        <v>80222</v>
      </c>
      <c r="B2064" s="7" t="str">
        <f>Daten!B2064</f>
        <v xml:space="preserve">Langen bei Bregenz                                </v>
      </c>
      <c r="C2064" s="14">
        <f t="shared" si="189"/>
        <v>8</v>
      </c>
      <c r="D2064" s="8">
        <f>Daten!E2064</f>
        <v>1525</v>
      </c>
      <c r="E2064" s="9">
        <f>Daten!D2064</f>
        <v>0</v>
      </c>
      <c r="F2064" s="8">
        <f t="shared" si="190"/>
        <v>2458.2089552238804</v>
      </c>
      <c r="H2064" s="25">
        <f t="shared" ca="1" si="191"/>
        <v>15414</v>
      </c>
      <c r="I2064" s="7">
        <f t="shared" ca="1" si="192"/>
        <v>81</v>
      </c>
      <c r="J2064" s="25">
        <f ca="1">IF(I2064=0,0,COUNTIF(I$19:$I2064,C2064*10+1))</f>
        <v>51</v>
      </c>
      <c r="K2064" s="20">
        <f t="shared" ca="1" si="193"/>
        <v>0</v>
      </c>
      <c r="L2064" s="23">
        <f t="shared" ca="1" si="194"/>
        <v>15414</v>
      </c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</row>
    <row r="2065" spans="1:44" x14ac:dyDescent="0.2">
      <c r="A2065" s="14">
        <f>Daten!A2065</f>
        <v>80223</v>
      </c>
      <c r="B2065" s="7" t="str">
        <f>Daten!B2065</f>
        <v xml:space="preserve">Langenegg                                         </v>
      </c>
      <c r="C2065" s="14">
        <f t="shared" si="189"/>
        <v>8</v>
      </c>
      <c r="D2065" s="8">
        <f>Daten!E2065</f>
        <v>1180</v>
      </c>
      <c r="E2065" s="9">
        <f>Daten!D2065</f>
        <v>0</v>
      </c>
      <c r="F2065" s="8">
        <f t="shared" si="190"/>
        <v>1902.0895522388059</v>
      </c>
      <c r="H2065" s="25">
        <f t="shared" ca="1" si="191"/>
        <v>11927</v>
      </c>
      <c r="I2065" s="7">
        <f t="shared" ca="1" si="192"/>
        <v>81</v>
      </c>
      <c r="J2065" s="25">
        <f ca="1">IF(I2065=0,0,COUNTIF(I$19:$I2065,C2065*10+1))</f>
        <v>52</v>
      </c>
      <c r="K2065" s="20">
        <f t="shared" ca="1" si="193"/>
        <v>0</v>
      </c>
      <c r="L2065" s="23">
        <f t="shared" ca="1" si="194"/>
        <v>11927</v>
      </c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</row>
    <row r="2066" spans="1:44" x14ac:dyDescent="0.2">
      <c r="A2066" s="14">
        <f>Daten!A2066</f>
        <v>80224</v>
      </c>
      <c r="B2066" s="7" t="str">
        <f>Daten!B2066</f>
        <v xml:space="preserve">Lauterach                                         </v>
      </c>
      <c r="C2066" s="14">
        <f t="shared" si="189"/>
        <v>8</v>
      </c>
      <c r="D2066" s="8">
        <f>Daten!E2066</f>
        <v>10514</v>
      </c>
      <c r="E2066" s="9">
        <f>Daten!D2066</f>
        <v>0</v>
      </c>
      <c r="F2066" s="8">
        <f t="shared" si="190"/>
        <v>17523.333333333332</v>
      </c>
      <c r="H2066" s="25">
        <f t="shared" ca="1" si="191"/>
        <v>109877</v>
      </c>
      <c r="I2066" s="7">
        <f t="shared" ca="1" si="192"/>
        <v>81</v>
      </c>
      <c r="J2066" s="25">
        <f ca="1">IF(I2066=0,0,COUNTIF(I$19:$I2066,C2066*10+1))</f>
        <v>53</v>
      </c>
      <c r="K2066" s="20">
        <f t="shared" ca="1" si="193"/>
        <v>0</v>
      </c>
      <c r="L2066" s="23">
        <f t="shared" ca="1" si="194"/>
        <v>109877</v>
      </c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</row>
    <row r="2067" spans="1:44" x14ac:dyDescent="0.2">
      <c r="A2067" s="14">
        <f>Daten!A2067</f>
        <v>80225</v>
      </c>
      <c r="B2067" s="7" t="str">
        <f>Daten!B2067</f>
        <v xml:space="preserve">Lingenau                                          </v>
      </c>
      <c r="C2067" s="14">
        <f t="shared" ref="C2067:C2110" si="195">INT(A2067/10000)</f>
        <v>8</v>
      </c>
      <c r="D2067" s="8">
        <f>Daten!E2067</f>
        <v>1595</v>
      </c>
      <c r="E2067" s="9">
        <f>Daten!D2067</f>
        <v>0</v>
      </c>
      <c r="F2067" s="8">
        <f t="shared" ref="F2067:F2110" si="196">IF(AND(E2067=1,D2067&lt;=20000),D2067*2,IF(D2067&lt;=10000,D2067*(1+41/67),IF(D2067&lt;=20000,D2067*(1+2/3),IF(D2067&lt;=50000,D2067*(2),D2067*(2+1/3))))+IF(AND(D2067&gt;9000,D2067&lt;=10000),(D2067-9000)*(110/201),0)+IF(AND(D2067&gt;18000,D2067&lt;=20000),(D2067-18000)*(3+1/3),0)+IF(AND(D2067&gt;45000,D2067&lt;=50000),(D2067-45000)*(3+1/3),0))</f>
        <v>2571.0447761194032</v>
      </c>
      <c r="H2067" s="25">
        <f t="shared" ref="H2067:H2110" ca="1" si="197">ROUND(OFFSET($G$6,C2067,0)/OFFSET($F$6,C2067,0)*F2067,0)</f>
        <v>16121</v>
      </c>
      <c r="I2067" s="7">
        <f t="shared" ref="I2067:I2110" ca="1" si="198">IF(H2067&gt;0,C2067*10+1,0)</f>
        <v>81</v>
      </c>
      <c r="J2067" s="25">
        <f ca="1">IF(I2067=0,0,COUNTIF(I$19:$I2067,C2067*10+1))</f>
        <v>54</v>
      </c>
      <c r="K2067" s="20">
        <f t="shared" ref="K2067:K2110" ca="1" si="199">IF(J2067=1,OFFSET($G$6,C2067,0)-OFFSET($H$6,C2067,0),0)</f>
        <v>0</v>
      </c>
      <c r="L2067" s="23">
        <f t="shared" ref="L2067:L2110" ca="1" si="200">H2067+K2067</f>
        <v>16121</v>
      </c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</row>
    <row r="2068" spans="1:44" x14ac:dyDescent="0.2">
      <c r="A2068" s="14">
        <f>Daten!A2068</f>
        <v>80226</v>
      </c>
      <c r="B2068" s="7" t="str">
        <f>Daten!B2068</f>
        <v xml:space="preserve">Lochau                                            </v>
      </c>
      <c r="C2068" s="14">
        <f t="shared" si="195"/>
        <v>8</v>
      </c>
      <c r="D2068" s="8">
        <f>Daten!E2068</f>
        <v>6660</v>
      </c>
      <c r="E2068" s="9">
        <f>Daten!D2068</f>
        <v>0</v>
      </c>
      <c r="F2068" s="8">
        <f t="shared" si="196"/>
        <v>10735.522388059702</v>
      </c>
      <c r="H2068" s="25">
        <f t="shared" ca="1" si="197"/>
        <v>67315</v>
      </c>
      <c r="I2068" s="7">
        <f t="shared" ca="1" si="198"/>
        <v>81</v>
      </c>
      <c r="J2068" s="25">
        <f ca="1">IF(I2068=0,0,COUNTIF(I$19:$I2068,C2068*10+1))</f>
        <v>55</v>
      </c>
      <c r="K2068" s="20">
        <f t="shared" ca="1" si="199"/>
        <v>0</v>
      </c>
      <c r="L2068" s="23">
        <f t="shared" ca="1" si="200"/>
        <v>67315</v>
      </c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</row>
    <row r="2069" spans="1:44" x14ac:dyDescent="0.2">
      <c r="A2069" s="14">
        <f>Daten!A2069</f>
        <v>80227</v>
      </c>
      <c r="B2069" s="7" t="str">
        <f>Daten!B2069</f>
        <v xml:space="preserve">Mellau                                            </v>
      </c>
      <c r="C2069" s="14">
        <f t="shared" si="195"/>
        <v>8</v>
      </c>
      <c r="D2069" s="8">
        <f>Daten!E2069</f>
        <v>1278</v>
      </c>
      <c r="E2069" s="9">
        <f>Daten!D2069</f>
        <v>0</v>
      </c>
      <c r="F2069" s="8">
        <f t="shared" si="196"/>
        <v>2060.0597014925374</v>
      </c>
      <c r="H2069" s="25">
        <f t="shared" ca="1" si="197"/>
        <v>12917</v>
      </c>
      <c r="I2069" s="7">
        <f t="shared" ca="1" si="198"/>
        <v>81</v>
      </c>
      <c r="J2069" s="25">
        <f ca="1">IF(I2069=0,0,COUNTIF(I$19:$I2069,C2069*10+1))</f>
        <v>56</v>
      </c>
      <c r="K2069" s="20">
        <f t="shared" ca="1" si="199"/>
        <v>0</v>
      </c>
      <c r="L2069" s="23">
        <f t="shared" ca="1" si="200"/>
        <v>12917</v>
      </c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</row>
    <row r="2070" spans="1:44" x14ac:dyDescent="0.2">
      <c r="A2070" s="14">
        <f>Daten!A2070</f>
        <v>80228</v>
      </c>
      <c r="B2070" s="7" t="str">
        <f>Daten!B2070</f>
        <v xml:space="preserve">Mittelberg                                        </v>
      </c>
      <c r="C2070" s="14">
        <f t="shared" si="195"/>
        <v>8</v>
      </c>
      <c r="D2070" s="8">
        <f>Daten!E2070</f>
        <v>5001</v>
      </c>
      <c r="E2070" s="9">
        <f>Daten!D2070</f>
        <v>0</v>
      </c>
      <c r="F2070" s="8">
        <f t="shared" si="196"/>
        <v>8061.313432835821</v>
      </c>
      <c r="H2070" s="25">
        <f t="shared" ca="1" si="197"/>
        <v>50547</v>
      </c>
      <c r="I2070" s="7">
        <f t="shared" ca="1" si="198"/>
        <v>81</v>
      </c>
      <c r="J2070" s="25">
        <f ca="1">IF(I2070=0,0,COUNTIF(I$19:$I2070,C2070*10+1))</f>
        <v>57</v>
      </c>
      <c r="K2070" s="20">
        <f t="shared" ca="1" si="199"/>
        <v>0</v>
      </c>
      <c r="L2070" s="23">
        <f t="shared" ca="1" si="200"/>
        <v>50547</v>
      </c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</row>
    <row r="2071" spans="1:44" x14ac:dyDescent="0.2">
      <c r="A2071" s="14">
        <f>Daten!A2071</f>
        <v>80229</v>
      </c>
      <c r="B2071" s="7" t="str">
        <f>Daten!B2071</f>
        <v xml:space="preserve">Möggers                                          </v>
      </c>
      <c r="C2071" s="14">
        <f t="shared" si="195"/>
        <v>8</v>
      </c>
      <c r="D2071" s="8">
        <f>Daten!E2071</f>
        <v>554</v>
      </c>
      <c r="E2071" s="9">
        <f>Daten!D2071</f>
        <v>0</v>
      </c>
      <c r="F2071" s="8">
        <f t="shared" si="196"/>
        <v>893.01492537313436</v>
      </c>
      <c r="H2071" s="25">
        <f t="shared" ca="1" si="197"/>
        <v>5600</v>
      </c>
      <c r="I2071" s="7">
        <f t="shared" ca="1" si="198"/>
        <v>81</v>
      </c>
      <c r="J2071" s="25">
        <f ca="1">IF(I2071=0,0,COUNTIF(I$19:$I2071,C2071*10+1))</f>
        <v>58</v>
      </c>
      <c r="K2071" s="20">
        <f t="shared" ca="1" si="199"/>
        <v>0</v>
      </c>
      <c r="L2071" s="23">
        <f t="shared" ca="1" si="200"/>
        <v>5600</v>
      </c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</row>
    <row r="2072" spans="1:44" x14ac:dyDescent="0.2">
      <c r="A2072" s="14">
        <f>Daten!A2072</f>
        <v>80230</v>
      </c>
      <c r="B2072" s="7" t="str">
        <f>Daten!B2072</f>
        <v xml:space="preserve">Reuthe                                            </v>
      </c>
      <c r="C2072" s="14">
        <f t="shared" si="195"/>
        <v>8</v>
      </c>
      <c r="D2072" s="8">
        <f>Daten!E2072</f>
        <v>688</v>
      </c>
      <c r="E2072" s="9">
        <f>Daten!D2072</f>
        <v>0</v>
      </c>
      <c r="F2072" s="8">
        <f t="shared" si="196"/>
        <v>1109.0149253731342</v>
      </c>
      <c r="H2072" s="25">
        <f t="shared" ca="1" si="197"/>
        <v>6954</v>
      </c>
      <c r="I2072" s="7">
        <f t="shared" ca="1" si="198"/>
        <v>81</v>
      </c>
      <c r="J2072" s="25">
        <f ca="1">IF(I2072=0,0,COUNTIF(I$19:$I2072,C2072*10+1))</f>
        <v>59</v>
      </c>
      <c r="K2072" s="20">
        <f t="shared" ca="1" si="199"/>
        <v>0</v>
      </c>
      <c r="L2072" s="23">
        <f t="shared" ca="1" si="200"/>
        <v>6954</v>
      </c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</row>
    <row r="2073" spans="1:44" x14ac:dyDescent="0.2">
      <c r="A2073" s="14">
        <f>Daten!A2073</f>
        <v>80231</v>
      </c>
      <c r="B2073" s="7" t="str">
        <f>Daten!B2073</f>
        <v xml:space="preserve">Riefensberg                                       </v>
      </c>
      <c r="C2073" s="14">
        <f t="shared" si="195"/>
        <v>8</v>
      </c>
      <c r="D2073" s="8">
        <f>Daten!E2073</f>
        <v>1068</v>
      </c>
      <c r="E2073" s="9">
        <f>Daten!D2073</f>
        <v>0</v>
      </c>
      <c r="F2073" s="8">
        <f t="shared" si="196"/>
        <v>1721.5522388059701</v>
      </c>
      <c r="H2073" s="25">
        <f t="shared" ca="1" si="197"/>
        <v>10795</v>
      </c>
      <c r="I2073" s="7">
        <f t="shared" ca="1" si="198"/>
        <v>81</v>
      </c>
      <c r="J2073" s="25">
        <f ca="1">IF(I2073=0,0,COUNTIF(I$19:$I2073,C2073*10+1))</f>
        <v>60</v>
      </c>
      <c r="K2073" s="20">
        <f t="shared" ca="1" si="199"/>
        <v>0</v>
      </c>
      <c r="L2073" s="23">
        <f t="shared" ca="1" si="200"/>
        <v>10795</v>
      </c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</row>
    <row r="2074" spans="1:44" x14ac:dyDescent="0.2">
      <c r="A2074" s="14">
        <f>Daten!A2074</f>
        <v>80232</v>
      </c>
      <c r="B2074" s="7" t="str">
        <f>Daten!B2074</f>
        <v xml:space="preserve">Schnepfau                                         </v>
      </c>
      <c r="C2074" s="14">
        <f t="shared" si="195"/>
        <v>8</v>
      </c>
      <c r="D2074" s="8">
        <f>Daten!E2074</f>
        <v>496</v>
      </c>
      <c r="E2074" s="9">
        <f>Daten!D2074</f>
        <v>0</v>
      </c>
      <c r="F2074" s="8">
        <f t="shared" si="196"/>
        <v>799.52238805970148</v>
      </c>
      <c r="H2074" s="25">
        <f t="shared" ca="1" si="197"/>
        <v>5013</v>
      </c>
      <c r="I2074" s="7">
        <f t="shared" ca="1" si="198"/>
        <v>81</v>
      </c>
      <c r="J2074" s="25">
        <f ca="1">IF(I2074=0,0,COUNTIF(I$19:$I2074,C2074*10+1))</f>
        <v>61</v>
      </c>
      <c r="K2074" s="20">
        <f t="shared" ca="1" si="199"/>
        <v>0</v>
      </c>
      <c r="L2074" s="23">
        <f t="shared" ca="1" si="200"/>
        <v>5013</v>
      </c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</row>
    <row r="2075" spans="1:44" x14ac:dyDescent="0.2">
      <c r="A2075" s="14">
        <f>Daten!A2075</f>
        <v>80233</v>
      </c>
      <c r="B2075" s="7" t="str">
        <f>Daten!B2075</f>
        <v xml:space="preserve">Schoppernau                                       </v>
      </c>
      <c r="C2075" s="14">
        <f t="shared" si="195"/>
        <v>8</v>
      </c>
      <c r="D2075" s="8">
        <f>Daten!E2075</f>
        <v>944</v>
      </c>
      <c r="E2075" s="9">
        <f>Daten!D2075</f>
        <v>0</v>
      </c>
      <c r="F2075" s="8">
        <f t="shared" si="196"/>
        <v>1521.6716417910447</v>
      </c>
      <c r="H2075" s="25">
        <f t="shared" ca="1" si="197"/>
        <v>9541</v>
      </c>
      <c r="I2075" s="7">
        <f t="shared" ca="1" si="198"/>
        <v>81</v>
      </c>
      <c r="J2075" s="25">
        <f ca="1">IF(I2075=0,0,COUNTIF(I$19:$I2075,C2075*10+1))</f>
        <v>62</v>
      </c>
      <c r="K2075" s="20">
        <f t="shared" ca="1" si="199"/>
        <v>0</v>
      </c>
      <c r="L2075" s="23">
        <f t="shared" ca="1" si="200"/>
        <v>9541</v>
      </c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</row>
    <row r="2076" spans="1:44" x14ac:dyDescent="0.2">
      <c r="A2076" s="14">
        <f>Daten!A2076</f>
        <v>80234</v>
      </c>
      <c r="B2076" s="7" t="str">
        <f>Daten!B2076</f>
        <v xml:space="preserve">Schröcken                                        </v>
      </c>
      <c r="C2076" s="14">
        <f t="shared" si="195"/>
        <v>8</v>
      </c>
      <c r="D2076" s="8">
        <f>Daten!E2076</f>
        <v>213</v>
      </c>
      <c r="E2076" s="9">
        <f>Daten!D2076</f>
        <v>0</v>
      </c>
      <c r="F2076" s="8">
        <f t="shared" si="196"/>
        <v>343.34328358208955</v>
      </c>
      <c r="H2076" s="25">
        <f t="shared" ca="1" si="197"/>
        <v>2153</v>
      </c>
      <c r="I2076" s="7">
        <f t="shared" ca="1" si="198"/>
        <v>81</v>
      </c>
      <c r="J2076" s="25">
        <f ca="1">IF(I2076=0,0,COUNTIF(I$19:$I2076,C2076*10+1))</f>
        <v>63</v>
      </c>
      <c r="K2076" s="20">
        <f t="shared" ca="1" si="199"/>
        <v>0</v>
      </c>
      <c r="L2076" s="23">
        <f t="shared" ca="1" si="200"/>
        <v>2153</v>
      </c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</row>
    <row r="2077" spans="1:44" x14ac:dyDescent="0.2">
      <c r="A2077" s="14">
        <f>Daten!A2077</f>
        <v>80235</v>
      </c>
      <c r="B2077" s="7" t="str">
        <f>Daten!B2077</f>
        <v xml:space="preserve">Schwarzach                                        </v>
      </c>
      <c r="C2077" s="14">
        <f t="shared" si="195"/>
        <v>8</v>
      </c>
      <c r="D2077" s="8">
        <f>Daten!E2077</f>
        <v>3856</v>
      </c>
      <c r="E2077" s="9">
        <f>Daten!D2077</f>
        <v>0</v>
      </c>
      <c r="F2077" s="8">
        <f t="shared" si="196"/>
        <v>6215.6417910447763</v>
      </c>
      <c r="H2077" s="25">
        <f t="shared" ca="1" si="197"/>
        <v>38974</v>
      </c>
      <c r="I2077" s="7">
        <f t="shared" ca="1" si="198"/>
        <v>81</v>
      </c>
      <c r="J2077" s="25">
        <f ca="1">IF(I2077=0,0,COUNTIF(I$19:$I2077,C2077*10+1))</f>
        <v>64</v>
      </c>
      <c r="K2077" s="20">
        <f t="shared" ca="1" si="199"/>
        <v>0</v>
      </c>
      <c r="L2077" s="23">
        <f t="shared" ca="1" si="200"/>
        <v>38974</v>
      </c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</row>
    <row r="2078" spans="1:44" x14ac:dyDescent="0.2">
      <c r="A2078" s="14">
        <f>Daten!A2078</f>
        <v>80236</v>
      </c>
      <c r="B2078" s="7" t="str">
        <f>Daten!B2078</f>
        <v xml:space="preserve">Schwarzenberg                                     </v>
      </c>
      <c r="C2078" s="14">
        <f t="shared" si="195"/>
        <v>8</v>
      </c>
      <c r="D2078" s="8">
        <f>Daten!E2078</f>
        <v>1880</v>
      </c>
      <c r="E2078" s="9">
        <f>Daten!D2078</f>
        <v>0</v>
      </c>
      <c r="F2078" s="8">
        <f t="shared" si="196"/>
        <v>3030.4477611940297</v>
      </c>
      <c r="H2078" s="25">
        <f t="shared" ca="1" si="197"/>
        <v>19002</v>
      </c>
      <c r="I2078" s="7">
        <f t="shared" ca="1" si="198"/>
        <v>81</v>
      </c>
      <c r="J2078" s="25">
        <f ca="1">IF(I2078=0,0,COUNTIF(I$19:$I2078,C2078*10+1))</f>
        <v>65</v>
      </c>
      <c r="K2078" s="20">
        <f t="shared" ca="1" si="199"/>
        <v>0</v>
      </c>
      <c r="L2078" s="23">
        <f t="shared" ca="1" si="200"/>
        <v>19002</v>
      </c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</row>
    <row r="2079" spans="1:44" x14ac:dyDescent="0.2">
      <c r="A2079" s="14">
        <f>Daten!A2079</f>
        <v>80237</v>
      </c>
      <c r="B2079" s="7" t="str">
        <f>Daten!B2079</f>
        <v xml:space="preserve">Sibratsgfäll                                     </v>
      </c>
      <c r="C2079" s="14">
        <f t="shared" si="195"/>
        <v>8</v>
      </c>
      <c r="D2079" s="8">
        <f>Daten!E2079</f>
        <v>458</v>
      </c>
      <c r="E2079" s="9">
        <f>Daten!D2079</f>
        <v>0</v>
      </c>
      <c r="F2079" s="8">
        <f t="shared" si="196"/>
        <v>738.26865671641792</v>
      </c>
      <c r="H2079" s="25">
        <f t="shared" ca="1" si="197"/>
        <v>4629</v>
      </c>
      <c r="I2079" s="7">
        <f t="shared" ca="1" si="198"/>
        <v>81</v>
      </c>
      <c r="J2079" s="25">
        <f ca="1">IF(I2079=0,0,COUNTIF(I$19:$I2079,C2079*10+1))</f>
        <v>66</v>
      </c>
      <c r="K2079" s="20">
        <f t="shared" ca="1" si="199"/>
        <v>0</v>
      </c>
      <c r="L2079" s="23">
        <f t="shared" ca="1" si="200"/>
        <v>4629</v>
      </c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</row>
    <row r="2080" spans="1:44" x14ac:dyDescent="0.2">
      <c r="A2080" s="14">
        <f>Daten!A2080</f>
        <v>80238</v>
      </c>
      <c r="B2080" s="7" t="str">
        <f>Daten!B2080</f>
        <v xml:space="preserve">Sulzberg                                          </v>
      </c>
      <c r="C2080" s="14">
        <f t="shared" si="195"/>
        <v>8</v>
      </c>
      <c r="D2080" s="8">
        <f>Daten!E2080</f>
        <v>1877</v>
      </c>
      <c r="E2080" s="9">
        <f>Daten!D2080</f>
        <v>0</v>
      </c>
      <c r="F2080" s="8">
        <f t="shared" si="196"/>
        <v>3025.6119402985073</v>
      </c>
      <c r="H2080" s="25">
        <f t="shared" ca="1" si="197"/>
        <v>18972</v>
      </c>
      <c r="I2080" s="7">
        <f t="shared" ca="1" si="198"/>
        <v>81</v>
      </c>
      <c r="J2080" s="25">
        <f ca="1">IF(I2080=0,0,COUNTIF(I$19:$I2080,C2080*10+1))</f>
        <v>67</v>
      </c>
      <c r="K2080" s="20">
        <f t="shared" ca="1" si="199"/>
        <v>0</v>
      </c>
      <c r="L2080" s="23">
        <f t="shared" ca="1" si="200"/>
        <v>18972</v>
      </c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</row>
    <row r="2081" spans="1:44" x14ac:dyDescent="0.2">
      <c r="A2081" s="14">
        <f>Daten!A2081</f>
        <v>80239</v>
      </c>
      <c r="B2081" s="7" t="str">
        <f>Daten!B2081</f>
        <v xml:space="preserve">Warth                                             </v>
      </c>
      <c r="C2081" s="14">
        <f t="shared" si="195"/>
        <v>8</v>
      </c>
      <c r="D2081" s="8">
        <f>Daten!E2081</f>
        <v>175</v>
      </c>
      <c r="E2081" s="9">
        <f>Daten!D2081</f>
        <v>0</v>
      </c>
      <c r="F2081" s="8">
        <f t="shared" si="196"/>
        <v>282.08955223880599</v>
      </c>
      <c r="H2081" s="25">
        <f t="shared" ca="1" si="197"/>
        <v>1769</v>
      </c>
      <c r="I2081" s="7">
        <f t="shared" ca="1" si="198"/>
        <v>81</v>
      </c>
      <c r="J2081" s="25">
        <f ca="1">IF(I2081=0,0,COUNTIF(I$19:$I2081,C2081*10+1))</f>
        <v>68</v>
      </c>
      <c r="K2081" s="20">
        <f t="shared" ca="1" si="199"/>
        <v>0</v>
      </c>
      <c r="L2081" s="23">
        <f t="shared" ca="1" si="200"/>
        <v>1769</v>
      </c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</row>
    <row r="2082" spans="1:44" x14ac:dyDescent="0.2">
      <c r="A2082" s="14">
        <f>Daten!A2082</f>
        <v>80240</v>
      </c>
      <c r="B2082" s="7" t="str">
        <f>Daten!B2082</f>
        <v xml:space="preserve">Wolfurt                                           </v>
      </c>
      <c r="C2082" s="14">
        <f t="shared" si="195"/>
        <v>8</v>
      </c>
      <c r="D2082" s="8">
        <f>Daten!E2082</f>
        <v>8885</v>
      </c>
      <c r="E2082" s="9">
        <f>Daten!D2082</f>
        <v>0</v>
      </c>
      <c r="F2082" s="8">
        <f t="shared" si="196"/>
        <v>14322.089552238805</v>
      </c>
      <c r="H2082" s="25">
        <f t="shared" ca="1" si="197"/>
        <v>89804</v>
      </c>
      <c r="I2082" s="7">
        <f t="shared" ca="1" si="198"/>
        <v>81</v>
      </c>
      <c r="J2082" s="25">
        <f ca="1">IF(I2082=0,0,COUNTIF(I$19:$I2082,C2082*10+1))</f>
        <v>69</v>
      </c>
      <c r="K2082" s="20">
        <f t="shared" ca="1" si="199"/>
        <v>0</v>
      </c>
      <c r="L2082" s="23">
        <f t="shared" ca="1" si="200"/>
        <v>89804</v>
      </c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</row>
    <row r="2083" spans="1:44" x14ac:dyDescent="0.2">
      <c r="A2083" s="14">
        <f>Daten!A2083</f>
        <v>80301</v>
      </c>
      <c r="B2083" s="7" t="str">
        <f>Daten!B2083</f>
        <v xml:space="preserve">Dornbirn                                          </v>
      </c>
      <c r="C2083" s="14">
        <f t="shared" si="195"/>
        <v>8</v>
      </c>
      <c r="D2083" s="8">
        <f>Daten!E2083</f>
        <v>51764</v>
      </c>
      <c r="E2083" s="9">
        <f>Daten!D2083</f>
        <v>0</v>
      </c>
      <c r="F2083" s="8">
        <f t="shared" si="196"/>
        <v>120782.66666666667</v>
      </c>
      <c r="H2083" s="25">
        <f t="shared" ca="1" si="197"/>
        <v>757349</v>
      </c>
      <c r="I2083" s="7">
        <f t="shared" ca="1" si="198"/>
        <v>81</v>
      </c>
      <c r="J2083" s="25">
        <f ca="1">IF(I2083=0,0,COUNTIF(I$19:$I2083,C2083*10+1))</f>
        <v>70</v>
      </c>
      <c r="K2083" s="20">
        <f t="shared" ca="1" si="199"/>
        <v>0</v>
      </c>
      <c r="L2083" s="23">
        <f t="shared" ca="1" si="200"/>
        <v>757349</v>
      </c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</row>
    <row r="2084" spans="1:44" x14ac:dyDescent="0.2">
      <c r="A2084" s="14">
        <f>Daten!A2084</f>
        <v>80302</v>
      </c>
      <c r="B2084" s="7" t="str">
        <f>Daten!B2084</f>
        <v xml:space="preserve">Hohenems                                          </v>
      </c>
      <c r="C2084" s="14">
        <f t="shared" si="195"/>
        <v>8</v>
      </c>
      <c r="D2084" s="8">
        <f>Daten!E2084</f>
        <v>17360</v>
      </c>
      <c r="E2084" s="9">
        <f>Daten!D2084</f>
        <v>0</v>
      </c>
      <c r="F2084" s="8">
        <f t="shared" si="196"/>
        <v>28933.333333333332</v>
      </c>
      <c r="H2084" s="25">
        <f t="shared" ca="1" si="197"/>
        <v>181422</v>
      </c>
      <c r="I2084" s="7">
        <f t="shared" ca="1" si="198"/>
        <v>81</v>
      </c>
      <c r="J2084" s="25">
        <f ca="1">IF(I2084=0,0,COUNTIF(I$19:$I2084,C2084*10+1))</f>
        <v>71</v>
      </c>
      <c r="K2084" s="20">
        <f t="shared" ca="1" si="199"/>
        <v>0</v>
      </c>
      <c r="L2084" s="23">
        <f t="shared" ca="1" si="200"/>
        <v>181422</v>
      </c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</row>
    <row r="2085" spans="1:44" x14ac:dyDescent="0.2">
      <c r="A2085" s="14">
        <f>Daten!A2085</f>
        <v>80303</v>
      </c>
      <c r="B2085" s="7" t="str">
        <f>Daten!B2085</f>
        <v xml:space="preserve">Lustenau                                          </v>
      </c>
      <c r="C2085" s="14">
        <f t="shared" si="195"/>
        <v>8</v>
      </c>
      <c r="D2085" s="8">
        <f>Daten!E2085</f>
        <v>24165</v>
      </c>
      <c r="E2085" s="9">
        <f>Daten!D2085</f>
        <v>0</v>
      </c>
      <c r="F2085" s="8">
        <f t="shared" si="196"/>
        <v>48330</v>
      </c>
      <c r="H2085" s="25">
        <f t="shared" ca="1" si="197"/>
        <v>303046</v>
      </c>
      <c r="I2085" s="7">
        <f t="shared" ca="1" si="198"/>
        <v>81</v>
      </c>
      <c r="J2085" s="25">
        <f ca="1">IF(I2085=0,0,COUNTIF(I$19:$I2085,C2085*10+1))</f>
        <v>72</v>
      </c>
      <c r="K2085" s="20">
        <f t="shared" ca="1" si="199"/>
        <v>0</v>
      </c>
      <c r="L2085" s="23">
        <f t="shared" ca="1" si="200"/>
        <v>303046</v>
      </c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</row>
    <row r="2086" spans="1:44" x14ac:dyDescent="0.2">
      <c r="A2086" s="14">
        <f>Daten!A2086</f>
        <v>80401</v>
      </c>
      <c r="B2086" s="7" t="str">
        <f>Daten!B2086</f>
        <v xml:space="preserve">Altach                                            </v>
      </c>
      <c r="C2086" s="14">
        <f t="shared" si="195"/>
        <v>8</v>
      </c>
      <c r="D2086" s="8">
        <f>Daten!E2086</f>
        <v>7019</v>
      </c>
      <c r="E2086" s="9">
        <f>Daten!D2086</f>
        <v>0</v>
      </c>
      <c r="F2086" s="8">
        <f t="shared" si="196"/>
        <v>11314.208955223881</v>
      </c>
      <c r="H2086" s="25">
        <f t="shared" ca="1" si="197"/>
        <v>70944</v>
      </c>
      <c r="I2086" s="7">
        <f t="shared" ca="1" si="198"/>
        <v>81</v>
      </c>
      <c r="J2086" s="25">
        <f ca="1">IF(I2086=0,0,COUNTIF(I$19:$I2086,C2086*10+1))</f>
        <v>73</v>
      </c>
      <c r="K2086" s="20">
        <f t="shared" ca="1" si="199"/>
        <v>0</v>
      </c>
      <c r="L2086" s="23">
        <f t="shared" ca="1" si="200"/>
        <v>70944</v>
      </c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</row>
    <row r="2087" spans="1:44" x14ac:dyDescent="0.2">
      <c r="A2087" s="14">
        <f>Daten!A2087</f>
        <v>80402</v>
      </c>
      <c r="B2087" s="7" t="str">
        <f>Daten!B2087</f>
        <v xml:space="preserve">Düns                                             </v>
      </c>
      <c r="C2087" s="14">
        <f t="shared" si="195"/>
        <v>8</v>
      </c>
      <c r="D2087" s="8">
        <f>Daten!E2087</f>
        <v>434</v>
      </c>
      <c r="E2087" s="9">
        <f>Daten!D2087</f>
        <v>0</v>
      </c>
      <c r="F2087" s="8">
        <f t="shared" si="196"/>
        <v>699.58208955223881</v>
      </c>
      <c r="H2087" s="25">
        <f t="shared" ca="1" si="197"/>
        <v>4387</v>
      </c>
      <c r="I2087" s="7">
        <f t="shared" ca="1" si="198"/>
        <v>81</v>
      </c>
      <c r="J2087" s="25">
        <f ca="1">IF(I2087=0,0,COUNTIF(I$19:$I2087,C2087*10+1))</f>
        <v>74</v>
      </c>
      <c r="K2087" s="20">
        <f t="shared" ca="1" si="199"/>
        <v>0</v>
      </c>
      <c r="L2087" s="23">
        <f t="shared" ca="1" si="200"/>
        <v>4387</v>
      </c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</row>
    <row r="2088" spans="1:44" x14ac:dyDescent="0.2">
      <c r="A2088" s="14">
        <f>Daten!A2088</f>
        <v>80403</v>
      </c>
      <c r="B2088" s="7" t="str">
        <f>Daten!B2088</f>
        <v xml:space="preserve">Dünserberg                                       </v>
      </c>
      <c r="C2088" s="14">
        <f t="shared" si="195"/>
        <v>8</v>
      </c>
      <c r="D2088" s="8">
        <f>Daten!E2088</f>
        <v>147</v>
      </c>
      <c r="E2088" s="9">
        <f>Daten!D2088</f>
        <v>0</v>
      </c>
      <c r="F2088" s="8">
        <f t="shared" si="196"/>
        <v>236.955223880597</v>
      </c>
      <c r="H2088" s="25">
        <f t="shared" ca="1" si="197"/>
        <v>1486</v>
      </c>
      <c r="I2088" s="7">
        <f t="shared" ca="1" si="198"/>
        <v>81</v>
      </c>
      <c r="J2088" s="25">
        <f ca="1">IF(I2088=0,0,COUNTIF(I$19:$I2088,C2088*10+1))</f>
        <v>75</v>
      </c>
      <c r="K2088" s="20">
        <f t="shared" ca="1" si="199"/>
        <v>0</v>
      </c>
      <c r="L2088" s="23">
        <f t="shared" ca="1" si="200"/>
        <v>1486</v>
      </c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</row>
    <row r="2089" spans="1:44" x14ac:dyDescent="0.2">
      <c r="A2089" s="14">
        <f>Daten!A2089</f>
        <v>80404</v>
      </c>
      <c r="B2089" s="7" t="str">
        <f>Daten!B2089</f>
        <v xml:space="preserve">Feldkirch                                         </v>
      </c>
      <c r="C2089" s="14">
        <f t="shared" si="195"/>
        <v>8</v>
      </c>
      <c r="D2089" s="8">
        <f>Daten!E2089</f>
        <v>36311</v>
      </c>
      <c r="E2089" s="9">
        <f>Daten!D2089</f>
        <v>0</v>
      </c>
      <c r="F2089" s="8">
        <f t="shared" si="196"/>
        <v>72622</v>
      </c>
      <c r="H2089" s="25">
        <f t="shared" ca="1" si="197"/>
        <v>455365</v>
      </c>
      <c r="I2089" s="7">
        <f t="shared" ca="1" si="198"/>
        <v>81</v>
      </c>
      <c r="J2089" s="25">
        <f ca="1">IF(I2089=0,0,COUNTIF(I$19:$I2089,C2089*10+1))</f>
        <v>76</v>
      </c>
      <c r="K2089" s="20">
        <f t="shared" ca="1" si="199"/>
        <v>0</v>
      </c>
      <c r="L2089" s="23">
        <f t="shared" ca="1" si="200"/>
        <v>455365</v>
      </c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</row>
    <row r="2090" spans="1:44" x14ac:dyDescent="0.2">
      <c r="A2090" s="14">
        <f>Daten!A2090</f>
        <v>80405</v>
      </c>
      <c r="B2090" s="7" t="str">
        <f>Daten!B2090</f>
        <v xml:space="preserve">Frastanz                                          </v>
      </c>
      <c r="C2090" s="14">
        <f t="shared" si="195"/>
        <v>8</v>
      </c>
      <c r="D2090" s="8">
        <f>Daten!E2090</f>
        <v>6704</v>
      </c>
      <c r="E2090" s="9">
        <f>Daten!D2090</f>
        <v>0</v>
      </c>
      <c r="F2090" s="8">
        <f t="shared" si="196"/>
        <v>10806.447761194029</v>
      </c>
      <c r="H2090" s="25">
        <f t="shared" ca="1" si="197"/>
        <v>67760</v>
      </c>
      <c r="I2090" s="7">
        <f t="shared" ca="1" si="198"/>
        <v>81</v>
      </c>
      <c r="J2090" s="25">
        <f ca="1">IF(I2090=0,0,COUNTIF(I$19:$I2090,C2090*10+1))</f>
        <v>77</v>
      </c>
      <c r="K2090" s="20">
        <f t="shared" ca="1" si="199"/>
        <v>0</v>
      </c>
      <c r="L2090" s="23">
        <f t="shared" ca="1" si="200"/>
        <v>67760</v>
      </c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</row>
    <row r="2091" spans="1:44" x14ac:dyDescent="0.2">
      <c r="A2091" s="14">
        <f>Daten!A2091</f>
        <v>80406</v>
      </c>
      <c r="B2091" s="7" t="str">
        <f>Daten!B2091</f>
        <v xml:space="preserve">Fraxern                                           </v>
      </c>
      <c r="C2091" s="14">
        <f t="shared" si="195"/>
        <v>8</v>
      </c>
      <c r="D2091" s="8">
        <f>Daten!E2091</f>
        <v>752</v>
      </c>
      <c r="E2091" s="9">
        <f>Daten!D2091</f>
        <v>0</v>
      </c>
      <c r="F2091" s="8">
        <f t="shared" si="196"/>
        <v>1212.1791044776119</v>
      </c>
      <c r="H2091" s="25">
        <f t="shared" ca="1" si="197"/>
        <v>7601</v>
      </c>
      <c r="I2091" s="7">
        <f t="shared" ca="1" si="198"/>
        <v>81</v>
      </c>
      <c r="J2091" s="25">
        <f ca="1">IF(I2091=0,0,COUNTIF(I$19:$I2091,C2091*10+1))</f>
        <v>78</v>
      </c>
      <c r="K2091" s="20">
        <f t="shared" ca="1" si="199"/>
        <v>0</v>
      </c>
      <c r="L2091" s="23">
        <f t="shared" ca="1" si="200"/>
        <v>7601</v>
      </c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</row>
    <row r="2092" spans="1:44" x14ac:dyDescent="0.2">
      <c r="A2092" s="14">
        <f>Daten!A2092</f>
        <v>80407</v>
      </c>
      <c r="B2092" s="7" t="str">
        <f>Daten!B2092</f>
        <v xml:space="preserve">Göfis                                            </v>
      </c>
      <c r="C2092" s="14">
        <f t="shared" si="195"/>
        <v>8</v>
      </c>
      <c r="D2092" s="8">
        <f>Daten!E2092</f>
        <v>3322</v>
      </c>
      <c r="E2092" s="9">
        <f>Daten!D2092</f>
        <v>0</v>
      </c>
      <c r="F2092" s="8">
        <f t="shared" si="196"/>
        <v>5354.8656716417909</v>
      </c>
      <c r="H2092" s="25">
        <f t="shared" ca="1" si="197"/>
        <v>33577</v>
      </c>
      <c r="I2092" s="7">
        <f t="shared" ca="1" si="198"/>
        <v>81</v>
      </c>
      <c r="J2092" s="25">
        <f ca="1">IF(I2092=0,0,COUNTIF(I$19:$I2092,C2092*10+1))</f>
        <v>79</v>
      </c>
      <c r="K2092" s="20">
        <f t="shared" ca="1" si="199"/>
        <v>0</v>
      </c>
      <c r="L2092" s="23">
        <f t="shared" ca="1" si="200"/>
        <v>33577</v>
      </c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</row>
    <row r="2093" spans="1:44" x14ac:dyDescent="0.2">
      <c r="A2093" s="14">
        <f>Daten!A2093</f>
        <v>80408</v>
      </c>
      <c r="B2093" s="7" t="str">
        <f>Daten!B2093</f>
        <v xml:space="preserve">Götzis                                           </v>
      </c>
      <c r="C2093" s="14">
        <f t="shared" si="195"/>
        <v>8</v>
      </c>
      <c r="D2093" s="8">
        <f>Daten!E2093</f>
        <v>12212</v>
      </c>
      <c r="E2093" s="9">
        <f>Daten!D2093</f>
        <v>0</v>
      </c>
      <c r="F2093" s="8">
        <f t="shared" si="196"/>
        <v>20353.333333333332</v>
      </c>
      <c r="H2093" s="25">
        <f t="shared" ca="1" si="197"/>
        <v>127622</v>
      </c>
      <c r="I2093" s="7">
        <f t="shared" ca="1" si="198"/>
        <v>81</v>
      </c>
      <c r="J2093" s="25">
        <f ca="1">IF(I2093=0,0,COUNTIF(I$19:$I2093,C2093*10+1))</f>
        <v>80</v>
      </c>
      <c r="K2093" s="20">
        <f t="shared" ca="1" si="199"/>
        <v>0</v>
      </c>
      <c r="L2093" s="23">
        <f t="shared" ca="1" si="200"/>
        <v>127622</v>
      </c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</row>
    <row r="2094" spans="1:44" x14ac:dyDescent="0.2">
      <c r="A2094" s="14">
        <f>Daten!A2094</f>
        <v>80409</v>
      </c>
      <c r="B2094" s="7" t="str">
        <f>Daten!B2094</f>
        <v xml:space="preserve">Klaus                                             </v>
      </c>
      <c r="C2094" s="14">
        <f t="shared" si="195"/>
        <v>8</v>
      </c>
      <c r="D2094" s="8">
        <f>Daten!E2094</f>
        <v>3063</v>
      </c>
      <c r="E2094" s="9">
        <f>Daten!D2094</f>
        <v>0</v>
      </c>
      <c r="F2094" s="8">
        <f t="shared" si="196"/>
        <v>4937.373134328358</v>
      </c>
      <c r="H2094" s="25">
        <f t="shared" ca="1" si="197"/>
        <v>30959</v>
      </c>
      <c r="I2094" s="7">
        <f t="shared" ca="1" si="198"/>
        <v>81</v>
      </c>
      <c r="J2094" s="25">
        <f ca="1">IF(I2094=0,0,COUNTIF(I$19:$I2094,C2094*10+1))</f>
        <v>81</v>
      </c>
      <c r="K2094" s="20">
        <f t="shared" ca="1" si="199"/>
        <v>0</v>
      </c>
      <c r="L2094" s="23">
        <f t="shared" ca="1" si="200"/>
        <v>30959</v>
      </c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</row>
    <row r="2095" spans="1:44" x14ac:dyDescent="0.2">
      <c r="A2095" s="14">
        <f>Daten!A2095</f>
        <v>80410</v>
      </c>
      <c r="B2095" s="7" t="str">
        <f>Daten!B2095</f>
        <v xml:space="preserve">Koblach                                           </v>
      </c>
      <c r="C2095" s="14">
        <f t="shared" si="195"/>
        <v>8</v>
      </c>
      <c r="D2095" s="8">
        <f>Daten!E2095</f>
        <v>4884</v>
      </c>
      <c r="E2095" s="9">
        <f>Daten!D2095</f>
        <v>0</v>
      </c>
      <c r="F2095" s="8">
        <f t="shared" si="196"/>
        <v>7872.7164179104475</v>
      </c>
      <c r="H2095" s="25">
        <f t="shared" ca="1" si="197"/>
        <v>49365</v>
      </c>
      <c r="I2095" s="7">
        <f t="shared" ca="1" si="198"/>
        <v>81</v>
      </c>
      <c r="J2095" s="25">
        <f ca="1">IF(I2095=0,0,COUNTIF(I$19:$I2095,C2095*10+1))</f>
        <v>82</v>
      </c>
      <c r="K2095" s="20">
        <f t="shared" ca="1" si="199"/>
        <v>0</v>
      </c>
      <c r="L2095" s="23">
        <f t="shared" ca="1" si="200"/>
        <v>49365</v>
      </c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</row>
    <row r="2096" spans="1:44" x14ac:dyDescent="0.2">
      <c r="A2096" s="14">
        <f>Daten!A2096</f>
        <v>80411</v>
      </c>
      <c r="B2096" s="7" t="str">
        <f>Daten!B2096</f>
        <v xml:space="preserve">Laterns                                           </v>
      </c>
      <c r="C2096" s="14">
        <f t="shared" si="195"/>
        <v>8</v>
      </c>
      <c r="D2096" s="8">
        <f>Daten!E2096</f>
        <v>696</v>
      </c>
      <c r="E2096" s="9">
        <f>Daten!D2096</f>
        <v>0</v>
      </c>
      <c r="F2096" s="8">
        <f t="shared" si="196"/>
        <v>1121.9104477611941</v>
      </c>
      <c r="H2096" s="25">
        <f t="shared" ca="1" si="197"/>
        <v>7035</v>
      </c>
      <c r="I2096" s="7">
        <f t="shared" ca="1" si="198"/>
        <v>81</v>
      </c>
      <c r="J2096" s="25">
        <f ca="1">IF(I2096=0,0,COUNTIF(I$19:$I2096,C2096*10+1))</f>
        <v>83</v>
      </c>
      <c r="K2096" s="20">
        <f t="shared" ca="1" si="199"/>
        <v>0</v>
      </c>
      <c r="L2096" s="23">
        <f t="shared" ca="1" si="200"/>
        <v>7035</v>
      </c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</row>
    <row r="2097" spans="1:44" x14ac:dyDescent="0.2">
      <c r="A2097" s="14">
        <f>Daten!A2097</f>
        <v>80412</v>
      </c>
      <c r="B2097" s="7" t="str">
        <f>Daten!B2097</f>
        <v xml:space="preserve">Mäder                                            </v>
      </c>
      <c r="C2097" s="14">
        <f t="shared" si="195"/>
        <v>8</v>
      </c>
      <c r="D2097" s="8">
        <f>Daten!E2097</f>
        <v>4209</v>
      </c>
      <c r="E2097" s="9">
        <f>Daten!D2097</f>
        <v>0</v>
      </c>
      <c r="F2097" s="8">
        <f t="shared" si="196"/>
        <v>6784.6567164179105</v>
      </c>
      <c r="H2097" s="25">
        <f t="shared" ca="1" si="197"/>
        <v>42542</v>
      </c>
      <c r="I2097" s="7">
        <f t="shared" ca="1" si="198"/>
        <v>81</v>
      </c>
      <c r="J2097" s="25">
        <f ca="1">IF(I2097=0,0,COUNTIF(I$19:$I2097,C2097*10+1))</f>
        <v>84</v>
      </c>
      <c r="K2097" s="20">
        <f t="shared" ca="1" si="199"/>
        <v>0</v>
      </c>
      <c r="L2097" s="23">
        <f t="shared" ca="1" si="200"/>
        <v>42542</v>
      </c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</row>
    <row r="2098" spans="1:44" x14ac:dyDescent="0.2">
      <c r="A2098" s="14">
        <f>Daten!A2098</f>
        <v>80413</v>
      </c>
      <c r="B2098" s="7" t="str">
        <f>Daten!B2098</f>
        <v xml:space="preserve">Meiningen                                         </v>
      </c>
      <c r="C2098" s="14">
        <f t="shared" si="195"/>
        <v>8</v>
      </c>
      <c r="D2098" s="8">
        <f>Daten!E2098</f>
        <v>2483</v>
      </c>
      <c r="E2098" s="9">
        <f>Daten!D2098</f>
        <v>0</v>
      </c>
      <c r="F2098" s="8">
        <f t="shared" si="196"/>
        <v>4002.4477611940297</v>
      </c>
      <c r="H2098" s="25">
        <f t="shared" ca="1" si="197"/>
        <v>25097</v>
      </c>
      <c r="I2098" s="7">
        <f t="shared" ca="1" si="198"/>
        <v>81</v>
      </c>
      <c r="J2098" s="25">
        <f ca="1">IF(I2098=0,0,COUNTIF(I$19:$I2098,C2098*10+1))</f>
        <v>85</v>
      </c>
      <c r="K2098" s="20">
        <f t="shared" ca="1" si="199"/>
        <v>0</v>
      </c>
      <c r="L2098" s="23">
        <f t="shared" ca="1" si="200"/>
        <v>25097</v>
      </c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</row>
    <row r="2099" spans="1:44" x14ac:dyDescent="0.2">
      <c r="A2099" s="14">
        <f>Daten!A2099</f>
        <v>80414</v>
      </c>
      <c r="B2099" s="7" t="str">
        <f>Daten!B2099</f>
        <v xml:space="preserve">Rankweil                                          </v>
      </c>
      <c r="C2099" s="14">
        <f t="shared" si="195"/>
        <v>8</v>
      </c>
      <c r="D2099" s="8">
        <f>Daten!E2099</f>
        <v>12177</v>
      </c>
      <c r="E2099" s="9">
        <f>Daten!D2099</f>
        <v>0</v>
      </c>
      <c r="F2099" s="8">
        <f t="shared" si="196"/>
        <v>20295</v>
      </c>
      <c r="H2099" s="25">
        <f t="shared" ca="1" si="197"/>
        <v>127257</v>
      </c>
      <c r="I2099" s="7">
        <f t="shared" ca="1" si="198"/>
        <v>81</v>
      </c>
      <c r="J2099" s="25">
        <f ca="1">IF(I2099=0,0,COUNTIF(I$19:$I2099,C2099*10+1))</f>
        <v>86</v>
      </c>
      <c r="K2099" s="20">
        <f t="shared" ca="1" si="199"/>
        <v>0</v>
      </c>
      <c r="L2099" s="23">
        <f t="shared" ca="1" si="200"/>
        <v>127257</v>
      </c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</row>
    <row r="2100" spans="1:44" x14ac:dyDescent="0.2">
      <c r="A2100" s="14">
        <f>Daten!A2100</f>
        <v>80415</v>
      </c>
      <c r="B2100" s="7" t="str">
        <f>Daten!B2100</f>
        <v xml:space="preserve">Röns                                             </v>
      </c>
      <c r="C2100" s="14">
        <f t="shared" si="195"/>
        <v>8</v>
      </c>
      <c r="D2100" s="8">
        <f>Daten!E2100</f>
        <v>384</v>
      </c>
      <c r="E2100" s="9">
        <f>Daten!D2100</f>
        <v>0</v>
      </c>
      <c r="F2100" s="8">
        <f t="shared" si="196"/>
        <v>618.98507462686564</v>
      </c>
      <c r="H2100" s="25">
        <f t="shared" ca="1" si="197"/>
        <v>3881</v>
      </c>
      <c r="I2100" s="7">
        <f t="shared" ca="1" si="198"/>
        <v>81</v>
      </c>
      <c r="J2100" s="25">
        <f ca="1">IF(I2100=0,0,COUNTIF(I$19:$I2100,C2100*10+1))</f>
        <v>87</v>
      </c>
      <c r="K2100" s="20">
        <f t="shared" ca="1" si="199"/>
        <v>0</v>
      </c>
      <c r="L2100" s="23">
        <f t="shared" ca="1" si="200"/>
        <v>3881</v>
      </c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</row>
    <row r="2101" spans="1:44" x14ac:dyDescent="0.2">
      <c r="A2101" s="14">
        <f>Daten!A2101</f>
        <v>80416</v>
      </c>
      <c r="B2101" s="7" t="str">
        <f>Daten!B2101</f>
        <v xml:space="preserve">Röthis                                           </v>
      </c>
      <c r="C2101" s="14">
        <f t="shared" si="195"/>
        <v>8</v>
      </c>
      <c r="D2101" s="8">
        <f>Daten!E2101</f>
        <v>2220</v>
      </c>
      <c r="E2101" s="9">
        <f>Daten!D2101</f>
        <v>0</v>
      </c>
      <c r="F2101" s="8">
        <f t="shared" si="196"/>
        <v>3578.5074626865671</v>
      </c>
      <c r="H2101" s="25">
        <f t="shared" ca="1" si="197"/>
        <v>22438</v>
      </c>
      <c r="I2101" s="7">
        <f t="shared" ca="1" si="198"/>
        <v>81</v>
      </c>
      <c r="J2101" s="25">
        <f ca="1">IF(I2101=0,0,COUNTIF(I$19:$I2101,C2101*10+1))</f>
        <v>88</v>
      </c>
      <c r="K2101" s="20">
        <f t="shared" ca="1" si="199"/>
        <v>0</v>
      </c>
      <c r="L2101" s="23">
        <f t="shared" ca="1" si="200"/>
        <v>22438</v>
      </c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</row>
    <row r="2102" spans="1:44" x14ac:dyDescent="0.2">
      <c r="A2102" s="14">
        <f>Daten!A2102</f>
        <v>80417</v>
      </c>
      <c r="B2102" s="7" t="str">
        <f>Daten!B2102</f>
        <v xml:space="preserve">Satteins                                          </v>
      </c>
      <c r="C2102" s="14">
        <f t="shared" si="195"/>
        <v>8</v>
      </c>
      <c r="D2102" s="8">
        <f>Daten!E2102</f>
        <v>2773</v>
      </c>
      <c r="E2102" s="9">
        <f>Daten!D2102</f>
        <v>0</v>
      </c>
      <c r="F2102" s="8">
        <f t="shared" si="196"/>
        <v>4469.9104477611936</v>
      </c>
      <c r="H2102" s="25">
        <f t="shared" ca="1" si="197"/>
        <v>28028</v>
      </c>
      <c r="I2102" s="7">
        <f t="shared" ca="1" si="198"/>
        <v>81</v>
      </c>
      <c r="J2102" s="25">
        <f ca="1">IF(I2102=0,0,COUNTIF(I$19:$I2102,C2102*10+1))</f>
        <v>89</v>
      </c>
      <c r="K2102" s="20">
        <f t="shared" ca="1" si="199"/>
        <v>0</v>
      </c>
      <c r="L2102" s="23">
        <f t="shared" ca="1" si="200"/>
        <v>28028</v>
      </c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</row>
    <row r="2103" spans="1:44" x14ac:dyDescent="0.2">
      <c r="A2103" s="14">
        <f>Daten!A2103</f>
        <v>80418</v>
      </c>
      <c r="B2103" s="7" t="str">
        <f>Daten!B2103</f>
        <v xml:space="preserve">Schlins                                           </v>
      </c>
      <c r="C2103" s="14">
        <f t="shared" si="195"/>
        <v>8</v>
      </c>
      <c r="D2103" s="8">
        <f>Daten!E2103</f>
        <v>2571</v>
      </c>
      <c r="E2103" s="9">
        <f>Daten!D2103</f>
        <v>0</v>
      </c>
      <c r="F2103" s="8">
        <f t="shared" si="196"/>
        <v>4144.2985074626868</v>
      </c>
      <c r="H2103" s="25">
        <f t="shared" ca="1" si="197"/>
        <v>25986</v>
      </c>
      <c r="I2103" s="7">
        <f t="shared" ca="1" si="198"/>
        <v>81</v>
      </c>
      <c r="J2103" s="25">
        <f ca="1">IF(I2103=0,0,COUNTIF(I$19:$I2103,C2103*10+1))</f>
        <v>90</v>
      </c>
      <c r="K2103" s="20">
        <f t="shared" ca="1" si="199"/>
        <v>0</v>
      </c>
      <c r="L2103" s="23">
        <f t="shared" ca="1" si="200"/>
        <v>25986</v>
      </c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</row>
    <row r="2104" spans="1:44" x14ac:dyDescent="0.2">
      <c r="A2104" s="14">
        <f>Daten!A2104</f>
        <v>80419</v>
      </c>
      <c r="B2104" s="7" t="str">
        <f>Daten!B2104</f>
        <v xml:space="preserve">Schnifis                                          </v>
      </c>
      <c r="C2104" s="14">
        <f t="shared" si="195"/>
        <v>8</v>
      </c>
      <c r="D2104" s="8">
        <f>Daten!E2104</f>
        <v>804</v>
      </c>
      <c r="E2104" s="9">
        <f>Daten!D2104</f>
        <v>0</v>
      </c>
      <c r="F2104" s="8">
        <f t="shared" si="196"/>
        <v>1296</v>
      </c>
      <c r="H2104" s="25">
        <f t="shared" ca="1" si="197"/>
        <v>8126</v>
      </c>
      <c r="I2104" s="7">
        <f t="shared" ca="1" si="198"/>
        <v>81</v>
      </c>
      <c r="J2104" s="25">
        <f ca="1">IF(I2104=0,0,COUNTIF(I$19:$I2104,C2104*10+1))</f>
        <v>91</v>
      </c>
      <c r="K2104" s="20">
        <f t="shared" ca="1" si="199"/>
        <v>0</v>
      </c>
      <c r="L2104" s="23">
        <f t="shared" ca="1" si="200"/>
        <v>8126</v>
      </c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</row>
    <row r="2105" spans="1:44" x14ac:dyDescent="0.2">
      <c r="A2105" s="14">
        <f>Daten!A2105</f>
        <v>80420</v>
      </c>
      <c r="B2105" s="7" t="str">
        <f>Daten!B2105</f>
        <v xml:space="preserve">Sulz                                              </v>
      </c>
      <c r="C2105" s="14">
        <f t="shared" si="195"/>
        <v>8</v>
      </c>
      <c r="D2105" s="8">
        <f>Daten!E2105</f>
        <v>2701</v>
      </c>
      <c r="E2105" s="9">
        <f>Daten!D2105</f>
        <v>0</v>
      </c>
      <c r="F2105" s="8">
        <f t="shared" si="196"/>
        <v>4353.8507462686566</v>
      </c>
      <c r="H2105" s="25">
        <f t="shared" ca="1" si="197"/>
        <v>27300</v>
      </c>
      <c r="I2105" s="7">
        <f t="shared" ca="1" si="198"/>
        <v>81</v>
      </c>
      <c r="J2105" s="25">
        <f ca="1">IF(I2105=0,0,COUNTIF(I$19:$I2105,C2105*10+1))</f>
        <v>92</v>
      </c>
      <c r="K2105" s="20">
        <f t="shared" ca="1" si="199"/>
        <v>0</v>
      </c>
      <c r="L2105" s="23">
        <f t="shared" ca="1" si="200"/>
        <v>27300</v>
      </c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</row>
    <row r="2106" spans="1:44" x14ac:dyDescent="0.2">
      <c r="A2106" s="14">
        <f>Daten!A2106</f>
        <v>80421</v>
      </c>
      <c r="B2106" s="7" t="str">
        <f>Daten!B2106</f>
        <v xml:space="preserve">Übersaxen                                        </v>
      </c>
      <c r="C2106" s="14">
        <f t="shared" si="195"/>
        <v>8</v>
      </c>
      <c r="D2106" s="8">
        <f>Daten!E2106</f>
        <v>632</v>
      </c>
      <c r="E2106" s="9">
        <f>Daten!D2106</f>
        <v>0</v>
      </c>
      <c r="F2106" s="8">
        <f t="shared" si="196"/>
        <v>1018.7462686567164</v>
      </c>
      <c r="H2106" s="25">
        <f t="shared" ca="1" si="197"/>
        <v>6388</v>
      </c>
      <c r="I2106" s="7">
        <f t="shared" ca="1" si="198"/>
        <v>81</v>
      </c>
      <c r="J2106" s="25">
        <f ca="1">IF(I2106=0,0,COUNTIF(I$19:$I2106,C2106*10+1))</f>
        <v>93</v>
      </c>
      <c r="K2106" s="20">
        <f t="shared" ca="1" si="199"/>
        <v>0</v>
      </c>
      <c r="L2106" s="23">
        <f t="shared" ca="1" si="200"/>
        <v>6388</v>
      </c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</row>
    <row r="2107" spans="1:44" x14ac:dyDescent="0.2">
      <c r="A2107" s="14">
        <f>Daten!A2107</f>
        <v>80422</v>
      </c>
      <c r="B2107" s="7" t="str">
        <f>Daten!B2107</f>
        <v xml:space="preserve">Viktorsberg                                       </v>
      </c>
      <c r="C2107" s="14">
        <f t="shared" si="195"/>
        <v>8</v>
      </c>
      <c r="D2107" s="8">
        <f>Daten!E2107</f>
        <v>440</v>
      </c>
      <c r="E2107" s="9">
        <f>Daten!D2107</f>
        <v>0</v>
      </c>
      <c r="F2107" s="8">
        <f t="shared" si="196"/>
        <v>709.25373134328356</v>
      </c>
      <c r="H2107" s="25">
        <f t="shared" ca="1" si="197"/>
        <v>4447</v>
      </c>
      <c r="I2107" s="7">
        <f t="shared" ca="1" si="198"/>
        <v>81</v>
      </c>
      <c r="J2107" s="25">
        <f ca="1">IF(I2107=0,0,COUNTIF(I$19:$I2107,C2107*10+1))</f>
        <v>94</v>
      </c>
      <c r="K2107" s="20">
        <f t="shared" ca="1" si="199"/>
        <v>0</v>
      </c>
      <c r="L2107" s="23">
        <f t="shared" ca="1" si="200"/>
        <v>4447</v>
      </c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</row>
    <row r="2108" spans="1:44" x14ac:dyDescent="0.2">
      <c r="A2108" s="14">
        <f>Daten!A2108</f>
        <v>80423</v>
      </c>
      <c r="B2108" s="7" t="str">
        <f>Daten!B2108</f>
        <v xml:space="preserve">Weiler                                            </v>
      </c>
      <c r="C2108" s="14">
        <f t="shared" si="195"/>
        <v>8</v>
      </c>
      <c r="D2108" s="8">
        <f>Daten!E2108</f>
        <v>2307</v>
      </c>
      <c r="E2108" s="9">
        <f>Daten!D2108</f>
        <v>0</v>
      </c>
      <c r="F2108" s="8">
        <f t="shared" si="196"/>
        <v>3718.7462686567164</v>
      </c>
      <c r="H2108" s="25">
        <f t="shared" ca="1" si="197"/>
        <v>23318</v>
      </c>
      <c r="I2108" s="7">
        <f t="shared" ca="1" si="198"/>
        <v>81</v>
      </c>
      <c r="J2108" s="25">
        <f ca="1">IF(I2108=0,0,COUNTIF(I$19:$I2108,C2108*10+1))</f>
        <v>95</v>
      </c>
      <c r="K2108" s="20">
        <f t="shared" ca="1" si="199"/>
        <v>0</v>
      </c>
      <c r="L2108" s="23">
        <f t="shared" ca="1" si="200"/>
        <v>23318</v>
      </c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</row>
    <row r="2109" spans="1:44" x14ac:dyDescent="0.2">
      <c r="A2109" s="14">
        <f>Daten!A2109</f>
        <v>80424</v>
      </c>
      <c r="B2109" s="7" t="str">
        <f>Daten!B2109</f>
        <v xml:space="preserve">Zwischenwasser                                    </v>
      </c>
      <c r="C2109" s="14">
        <f t="shared" si="195"/>
        <v>8</v>
      </c>
      <c r="D2109" s="8">
        <f>Daten!E2109</f>
        <v>3423</v>
      </c>
      <c r="E2109" s="9">
        <f>Daten!D2109</f>
        <v>0</v>
      </c>
      <c r="F2109" s="8">
        <f t="shared" si="196"/>
        <v>5517.6716417910447</v>
      </c>
      <c r="H2109" s="25">
        <f t="shared" ca="1" si="197"/>
        <v>34598</v>
      </c>
      <c r="I2109" s="7">
        <f t="shared" ca="1" si="198"/>
        <v>81</v>
      </c>
      <c r="J2109" s="25">
        <f ca="1">IF(I2109=0,0,COUNTIF(I$19:$I2109,C2109*10+1))</f>
        <v>96</v>
      </c>
      <c r="K2109" s="20">
        <f t="shared" ca="1" si="199"/>
        <v>0</v>
      </c>
      <c r="L2109" s="23">
        <f t="shared" ca="1" si="200"/>
        <v>34598</v>
      </c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</row>
    <row r="2110" spans="1:44" x14ac:dyDescent="0.2">
      <c r="A2110" s="14">
        <f>Daten!A2110</f>
        <v>90001</v>
      </c>
      <c r="B2110" s="7" t="str">
        <f>Daten!B2110</f>
        <v>Wien</v>
      </c>
      <c r="C2110" s="14">
        <f t="shared" si="195"/>
        <v>9</v>
      </c>
      <c r="D2110" s="8">
        <f>Daten!E2110</f>
        <v>1997966</v>
      </c>
      <c r="E2110" s="9">
        <f>Daten!D2110</f>
        <v>0</v>
      </c>
      <c r="F2110" s="8">
        <f t="shared" si="196"/>
        <v>4661920.666666667</v>
      </c>
      <c r="H2110" s="25">
        <f t="shared" ca="1" si="197"/>
        <v>26505000</v>
      </c>
      <c r="I2110" s="7">
        <f t="shared" ca="1" si="198"/>
        <v>91</v>
      </c>
      <c r="J2110" s="25">
        <f ca="1">IF(I2110=0,0,COUNTIF(I$19:$I2110,C2110*10+1))</f>
        <v>1</v>
      </c>
      <c r="K2110" s="20">
        <f t="shared" ca="1" si="199"/>
        <v>0</v>
      </c>
      <c r="L2110" s="23">
        <f t="shared" ca="1" si="200"/>
        <v>26505000</v>
      </c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</row>
    <row r="2111" spans="1:44" x14ac:dyDescent="0.2">
      <c r="F2111" s="7"/>
      <c r="I2111" s="7"/>
      <c r="J2111" s="7"/>
      <c r="K2111" s="7"/>
      <c r="L2111" s="21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</row>
    <row r="2112" spans="1:44" x14ac:dyDescent="0.2">
      <c r="B2112" s="7" t="s">
        <v>0</v>
      </c>
      <c r="D2112" s="8">
        <f>SUM(D19:D2111)</f>
        <v>9147789</v>
      </c>
      <c r="E2112" s="15">
        <f>SUM(E19:E2111)</f>
        <v>14</v>
      </c>
      <c r="F2112" s="8">
        <f>SUM(F19:F2111)</f>
        <v>17282587.915422905</v>
      </c>
      <c r="G2112" s="8"/>
      <c r="H2112" s="8">
        <f ca="1">SUM(H19:H2111)</f>
        <v>99725971</v>
      </c>
      <c r="I2112" s="7"/>
      <c r="J2112" s="7"/>
      <c r="K2112" s="20">
        <f ca="1">SUM(K19:K2111)</f>
        <v>29</v>
      </c>
      <c r="L2112" s="23">
        <f ca="1">SUM(L19:L2111)</f>
        <v>99726000</v>
      </c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</row>
    <row r="2113" spans="6:44" x14ac:dyDescent="0.2">
      <c r="F2113" s="7"/>
      <c r="I2113" s="7"/>
      <c r="J2113" s="7"/>
      <c r="K2113" s="7"/>
      <c r="L2113" s="21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</row>
  </sheetData>
  <pageMargins left="0.51181102362204722" right="0.51181102362204722" top="0.78740157480314965" bottom="0.78740157480314965" header="0.31496062992125984" footer="0.31496062992125984"/>
  <pageSetup paperSize="9" scale="45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/>
  </sheetViews>
  <sheetFormatPr baseColWidth="10" defaultRowHeight="14.25" x14ac:dyDescent="0.2"/>
  <sheetData>
    <row r="1" spans="1:7" ht="15" x14ac:dyDescent="0.25">
      <c r="A1" s="71" t="s">
        <v>2160</v>
      </c>
      <c r="B1" s="72"/>
      <c r="C1" s="72"/>
      <c r="D1" s="72"/>
      <c r="E1" s="25"/>
    </row>
    <row r="2" spans="1:7" ht="15" x14ac:dyDescent="0.25">
      <c r="A2" s="73"/>
      <c r="B2" s="72"/>
      <c r="C2" s="72"/>
      <c r="D2" s="72"/>
      <c r="E2" s="25"/>
    </row>
    <row r="3" spans="1:7" x14ac:dyDescent="0.2">
      <c r="A3" s="74"/>
      <c r="B3" s="74"/>
      <c r="C3" s="74">
        <v>2023</v>
      </c>
      <c r="D3" s="74">
        <v>2023</v>
      </c>
      <c r="E3" s="74">
        <v>2023</v>
      </c>
      <c r="F3" s="74">
        <v>2023</v>
      </c>
      <c r="G3" s="74">
        <v>2023</v>
      </c>
    </row>
    <row r="4" spans="1:7" ht="22.5" x14ac:dyDescent="0.2">
      <c r="A4" s="75" t="s">
        <v>2161</v>
      </c>
      <c r="B4" s="76" t="s">
        <v>2162</v>
      </c>
      <c r="C4" s="74" t="s">
        <v>2163</v>
      </c>
      <c r="D4" s="74" t="s">
        <v>2164</v>
      </c>
      <c r="E4" s="74" t="s">
        <v>2165</v>
      </c>
      <c r="F4" s="74" t="s">
        <v>2166</v>
      </c>
      <c r="G4" s="74" t="s">
        <v>2167</v>
      </c>
    </row>
    <row r="6" spans="1:7" x14ac:dyDescent="0.2">
      <c r="A6" s="77" t="s">
        <v>18</v>
      </c>
      <c r="B6" s="77">
        <v>62252</v>
      </c>
      <c r="C6" s="78">
        <v>8086.02</v>
      </c>
      <c r="D6" s="78">
        <v>89154.3</v>
      </c>
      <c r="E6" s="78">
        <v>133705.76999999999</v>
      </c>
      <c r="F6" s="79">
        <v>500</v>
      </c>
      <c r="G6" s="79">
        <v>500</v>
      </c>
    </row>
    <row r="7" spans="1:7" x14ac:dyDescent="0.2">
      <c r="A7" s="77" t="s">
        <v>17</v>
      </c>
      <c r="B7" s="77">
        <v>62267</v>
      </c>
      <c r="C7" s="78">
        <v>24731.23</v>
      </c>
      <c r="D7" s="78">
        <v>893534.34</v>
      </c>
      <c r="E7" s="78">
        <v>4233519.7300000004</v>
      </c>
      <c r="F7" s="79">
        <v>500</v>
      </c>
      <c r="G7" s="79">
        <v>500</v>
      </c>
    </row>
    <row r="9" spans="1:7" x14ac:dyDescent="0.2">
      <c r="A9" t="s">
        <v>2168</v>
      </c>
    </row>
    <row r="11" spans="1:7" x14ac:dyDescent="0.2">
      <c r="A11" s="74"/>
      <c r="B11" s="74"/>
      <c r="C11" s="74">
        <v>2023</v>
      </c>
      <c r="D11" s="74">
        <v>2023</v>
      </c>
      <c r="E11" s="74">
        <v>2023</v>
      </c>
      <c r="F11" s="74">
        <v>2023</v>
      </c>
      <c r="G11" s="74">
        <v>2023</v>
      </c>
    </row>
    <row r="12" spans="1:7" ht="22.5" x14ac:dyDescent="0.2">
      <c r="A12" s="75" t="s">
        <v>2161</v>
      </c>
      <c r="B12" s="76" t="s">
        <v>2162</v>
      </c>
      <c r="C12" s="74" t="s">
        <v>2163</v>
      </c>
      <c r="D12" s="74" t="s">
        <v>2164</v>
      </c>
      <c r="E12" s="74" t="s">
        <v>2165</v>
      </c>
      <c r="F12" s="74" t="s">
        <v>2166</v>
      </c>
      <c r="G12" s="74" t="s">
        <v>2167</v>
      </c>
    </row>
    <row r="13" spans="1:7" x14ac:dyDescent="0.2">
      <c r="A13" t="s">
        <v>17</v>
      </c>
      <c r="B13">
        <v>62280</v>
      </c>
      <c r="C13" s="80">
        <f>C6+C7</f>
        <v>32817.25</v>
      </c>
      <c r="D13" s="80">
        <f t="shared" ref="D13:E13" si="0">D6+D7</f>
        <v>982688.64</v>
      </c>
      <c r="E13" s="80">
        <f t="shared" si="0"/>
        <v>4367225.5</v>
      </c>
      <c r="F13">
        <v>500</v>
      </c>
      <c r="G13">
        <v>500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Zsfg</vt:lpstr>
      <vt:lpstr>Daten</vt:lpstr>
      <vt:lpstr>§26</vt:lpstr>
      <vt:lpstr>§25</vt:lpstr>
      <vt:lpstr>Überl</vt:lpstr>
      <vt:lpstr>§25!Drucktitel</vt:lpstr>
      <vt:lpstr>§26!Drucktitel</vt:lpstr>
      <vt:lpstr>Daten!Drucktitel</vt:lpstr>
    </vt:vector>
  </TitlesOfParts>
  <Company>BM für Finanzen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STURMLE</dc:creator>
  <cp:lastModifiedBy>ákos kászoni</cp:lastModifiedBy>
  <cp:lastPrinted>2022-06-07T12:50:51Z</cp:lastPrinted>
  <dcterms:created xsi:type="dcterms:W3CDTF">2017-10-03T15:43:40Z</dcterms:created>
  <dcterms:modified xsi:type="dcterms:W3CDTF">2025-06-16T18:55:33Z</dcterms:modified>
</cp:coreProperties>
</file>